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c5850398a6a2cd38/Desktop/22. PROCARE/"/>
    </mc:Choice>
  </mc:AlternateContent>
  <xr:revisionPtr revIDLastSave="141" documentId="11_3F52105E53DE71C7FAF0B284B5F09A67C3E9F42F" xr6:coauthVersionLast="47" xr6:coauthVersionMax="47" xr10:uidLastSave="{7295B891-F738-47AB-A238-CE670300FFA7}"/>
  <bookViews>
    <workbookView xWindow="-120" yWindow="-120" windowWidth="20730" windowHeight="11040" xr2:uid="{00000000-000D-0000-FFFF-FFFF00000000}"/>
  </bookViews>
  <sheets>
    <sheet name="Posisi Keu " sheetId="1" r:id="rId1"/>
    <sheet name="PL" sheetId="2" r:id="rId2"/>
    <sheet name="LPE" sheetId="3" r:id="rId3"/>
    <sheet name="Arus Kas " sheetId="4" r:id="rId4"/>
    <sheet name="CALK" sheetId="11" r:id="rId5"/>
    <sheet name="example CALK sanko" sheetId="5" r:id="rId6"/>
    <sheet name="WS" sheetId="6" r:id="rId7"/>
    <sheet name="GRAFIK" sheetId="7" r:id="rId8"/>
    <sheet name="rasio" sheetId="9" r:id="rId9"/>
    <sheet name="RASIO KEUANGAN" sheetId="8" state="hidden"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s>
  <definedNames>
    <definedName name="\a" localSheetId="1">[1]Akomodasi!#REF!</definedName>
    <definedName name="\a">[1]Akomodasi!#REF!</definedName>
    <definedName name="\c" localSheetId="1">#REF!</definedName>
    <definedName name="\c">#REF!</definedName>
    <definedName name="\p" localSheetId="7">#REF!</definedName>
    <definedName name="\p">#REF!</definedName>
    <definedName name="\r">#REF!</definedName>
    <definedName name="\s">#REF!</definedName>
    <definedName name="\x">#N/A</definedName>
    <definedName name="\z">#N/A</definedName>
    <definedName name="_" localSheetId="1">[1]Akomodasi!#REF!</definedName>
    <definedName name="_">[1]Akomodasi!#REF!</definedName>
    <definedName name="_?__GOTO_F6__RV">#N/A</definedName>
    <definedName name="_____DAT1" localSheetId="1">#REF!</definedName>
    <definedName name="_____DAT1">#REF!</definedName>
    <definedName name="____DAT1" localSheetId="1">#REF!</definedName>
    <definedName name="____DAT1">#REF!</definedName>
    <definedName name="____DAT10" localSheetId="1">#REF!</definedName>
    <definedName name="____DAT10">#REF!</definedName>
    <definedName name="____DAT11" localSheetId="1">#REF!</definedName>
    <definedName name="____DAT11">#REF!</definedName>
    <definedName name="____DAT12" localSheetId="1">#REF!</definedName>
    <definedName name="____DAT12">#REF!</definedName>
    <definedName name="____DAT13" localSheetId="1">#REF!</definedName>
    <definedName name="____DAT13">#REF!</definedName>
    <definedName name="____DAT15" localSheetId="1">#REF!</definedName>
    <definedName name="____DAT15">#REF!</definedName>
    <definedName name="____DAT16" localSheetId="1">#REF!</definedName>
    <definedName name="____DAT16">#REF!</definedName>
    <definedName name="____DAT2" localSheetId="1">#REF!</definedName>
    <definedName name="____DAT2">#REF!</definedName>
    <definedName name="____DAT3" localSheetId="1">#REF!</definedName>
    <definedName name="____DAT3">#REF!</definedName>
    <definedName name="____DAT4" localSheetId="1">#REF!</definedName>
    <definedName name="____DAT4">#REF!</definedName>
    <definedName name="____DAT5" localSheetId="1">#REF!</definedName>
    <definedName name="____DAT5">#REF!</definedName>
    <definedName name="____DAT6" localSheetId="1">#REF!</definedName>
    <definedName name="____DAT6">#REF!</definedName>
    <definedName name="____DAT7" localSheetId="1">#REF!</definedName>
    <definedName name="____DAT7">#REF!</definedName>
    <definedName name="____DAT8" localSheetId="1">#REF!</definedName>
    <definedName name="____DAT8">#REF!</definedName>
    <definedName name="____DAT9" localSheetId="1">#REF!</definedName>
    <definedName name="____DAT9">#REF!</definedName>
    <definedName name="____Ref6">'[2]Ref.3(8111200)'!$M$5:$M$1645</definedName>
    <definedName name="___DAT10" localSheetId="1">#REF!</definedName>
    <definedName name="___DAT10">#REF!</definedName>
    <definedName name="___DAT11" localSheetId="1">#REF!</definedName>
    <definedName name="___DAT11">#REF!</definedName>
    <definedName name="___DAT12" localSheetId="1">#REF!</definedName>
    <definedName name="___DAT12">#REF!</definedName>
    <definedName name="___DAT13" localSheetId="1">#REF!</definedName>
    <definedName name="___DAT13">#REF!</definedName>
    <definedName name="___DAT14" localSheetId="1">#REF!</definedName>
    <definedName name="___DAT14">#REF!</definedName>
    <definedName name="___DAT15" localSheetId="1">#REF!</definedName>
    <definedName name="___DAT15">#REF!</definedName>
    <definedName name="___DAT16" localSheetId="1">#REF!</definedName>
    <definedName name="___DAT16">#REF!</definedName>
    <definedName name="___DAT2" localSheetId="1">#REF!</definedName>
    <definedName name="___DAT2">#REF!</definedName>
    <definedName name="___DAT3" localSheetId="1">#REF!</definedName>
    <definedName name="___DAT3">#REF!</definedName>
    <definedName name="___DAT4" localSheetId="1">#REF!</definedName>
    <definedName name="___DAT4">#REF!</definedName>
    <definedName name="___DAT5" localSheetId="1">#REF!</definedName>
    <definedName name="___DAT5">#REF!</definedName>
    <definedName name="___DAT6" localSheetId="1">#REF!</definedName>
    <definedName name="___DAT6">#REF!</definedName>
    <definedName name="___DAT7" localSheetId="1">#REF!</definedName>
    <definedName name="___DAT7">#REF!</definedName>
    <definedName name="___DAT8" localSheetId="1">#REF!</definedName>
    <definedName name="___DAT8">#REF!</definedName>
    <definedName name="___DAT9" localSheetId="1">#REF!</definedName>
    <definedName name="___DAT9">#REF!</definedName>
    <definedName name="___Ref6">'[2]Ref.3(8111200)'!$M$5:$M$1645</definedName>
    <definedName name="__123Graph_A" hidden="1">'[3]PHSB-GL-TB'!#REF!</definedName>
    <definedName name="__AD68045" localSheetId="1">#REF!</definedName>
    <definedName name="__AD68045">#REF!</definedName>
    <definedName name="__agt98" localSheetId="1">#REF!</definedName>
    <definedName name="__agt98">#REF!</definedName>
    <definedName name="__aje05" localSheetId="1" hidden="1">#REF!</definedName>
    <definedName name="__aje05" hidden="1">#REF!</definedName>
    <definedName name="__apr98" localSheetId="1">#REF!</definedName>
    <definedName name="__apr98">#REF!</definedName>
    <definedName name="__apr99" localSheetId="1">#REF!</definedName>
    <definedName name="__apr99">#REF!</definedName>
    <definedName name="__DAT1" localSheetId="1">#REF!</definedName>
    <definedName name="__DAT1">#REF!</definedName>
    <definedName name="__DAT10" localSheetId="1">#REF!</definedName>
    <definedName name="__DAT10">#REF!</definedName>
    <definedName name="__DAT11" localSheetId="1">#REF!</definedName>
    <definedName name="__DAT11">#REF!</definedName>
    <definedName name="__DAT12" localSheetId="1">#REF!</definedName>
    <definedName name="__DAT12">#REF!</definedName>
    <definedName name="__DAT13" localSheetId="1">#REF!</definedName>
    <definedName name="__DAT13">#REF!</definedName>
    <definedName name="__DAT14" localSheetId="1">#REF!</definedName>
    <definedName name="__DAT14">#REF!</definedName>
    <definedName name="__DAT15" localSheetId="1">#REF!</definedName>
    <definedName name="__DAT15">#REF!</definedName>
    <definedName name="__DAT16" localSheetId="1">#REF!</definedName>
    <definedName name="__DAT16">#REF!</definedName>
    <definedName name="__DAT17" localSheetId="1">#REF!</definedName>
    <definedName name="__DAT17">#REF!</definedName>
    <definedName name="__DAT18" localSheetId="1">#REF!</definedName>
    <definedName name="__DAT18">#REF!</definedName>
    <definedName name="__DAT19" localSheetId="1">#REF!</definedName>
    <definedName name="__DAT19">#REF!</definedName>
    <definedName name="__DAT2" localSheetId="1">#REF!</definedName>
    <definedName name="__DAT2">#REF!</definedName>
    <definedName name="__DAT20" localSheetId="1">#REF!</definedName>
    <definedName name="__DAT20">#REF!</definedName>
    <definedName name="__DAT21" localSheetId="1">#REF!</definedName>
    <definedName name="__DAT21">#REF!</definedName>
    <definedName name="__DAT22" localSheetId="1">#REF!</definedName>
    <definedName name="__DAT22">#REF!</definedName>
    <definedName name="__DAT23" localSheetId="1">#REF!</definedName>
    <definedName name="__DAT23">#REF!</definedName>
    <definedName name="__DAT3" localSheetId="1">#REF!</definedName>
    <definedName name="__DAT3">#REF!</definedName>
    <definedName name="__DAT4" localSheetId="1">#REF!</definedName>
    <definedName name="__DAT4">#REF!</definedName>
    <definedName name="__DAT5" localSheetId="1">#REF!</definedName>
    <definedName name="__DAT5">#REF!</definedName>
    <definedName name="__DAT6" localSheetId="1">#REF!</definedName>
    <definedName name="__DAT6">#REF!</definedName>
    <definedName name="__DAT7" localSheetId="1">#REF!</definedName>
    <definedName name="__DAT7">#REF!</definedName>
    <definedName name="__DAT8" localSheetId="1">#REF!</definedName>
    <definedName name="__DAT8">#REF!</definedName>
    <definedName name="__DAT9" localSheetId="1">#REF!</definedName>
    <definedName name="__DAT9">#REF!</definedName>
    <definedName name="__dec98" localSheetId="1">#REF!</definedName>
    <definedName name="__dec98">#REF!</definedName>
    <definedName name="__feb98" localSheetId="1">#REF!</definedName>
    <definedName name="__feb98">#REF!</definedName>
    <definedName name="__feb99" localSheetId="1">#REF!</definedName>
    <definedName name="__feb99">#REF!</definedName>
    <definedName name="__jan98" localSheetId="1">#REF!</definedName>
    <definedName name="__jan98">#REF!</definedName>
    <definedName name="__jan99" localSheetId="1">#REF!</definedName>
    <definedName name="__jan99">#REF!</definedName>
    <definedName name="__jul98" localSheetId="1">#REF!</definedName>
    <definedName name="__jul98">#REF!</definedName>
    <definedName name="__jun98" localSheetId="1">#REF!</definedName>
    <definedName name="__jun98">#REF!</definedName>
    <definedName name="__jun99" localSheetId="1">#REF!</definedName>
    <definedName name="__jun99">#REF!</definedName>
    <definedName name="__MAIN__" localSheetId="1">#REF!</definedName>
    <definedName name="__MAIN__">#REF!</definedName>
    <definedName name="__mar98" localSheetId="1">#REF!</definedName>
    <definedName name="__mar98">#REF!</definedName>
    <definedName name="__mar99" localSheetId="1">#REF!</definedName>
    <definedName name="__mar99">#REF!</definedName>
    <definedName name="__mei98" localSheetId="1">#REF!</definedName>
    <definedName name="__mei98">#REF!</definedName>
    <definedName name="__mei99" localSheetId="1">#REF!</definedName>
    <definedName name="__mei99">#REF!</definedName>
    <definedName name="__mm02" localSheetId="7">#REF!</definedName>
    <definedName name="__mm02">#REF!</definedName>
    <definedName name="__mm2" localSheetId="7">#REF!</definedName>
    <definedName name="__mm2">#REF!</definedName>
    <definedName name="__Nop98" localSheetId="7" hidden="1">#REF!</definedName>
    <definedName name="__Nop98" hidden="1">#REF!</definedName>
    <definedName name="__nov98" localSheetId="1">#REF!</definedName>
    <definedName name="__nov98">#REF!</definedName>
    <definedName name="__okt98" localSheetId="1">#REF!</definedName>
    <definedName name="__okt98">#REF!</definedName>
    <definedName name="__PL1">#REF!</definedName>
    <definedName name="__PL2">#REF!</definedName>
    <definedName name="__PL3">#REF!</definedName>
    <definedName name="__poc01">#REF!</definedName>
    <definedName name="__poc02">#REF!</definedName>
    <definedName name="__poc03">#REF!</definedName>
    <definedName name="__poc04">#REF!</definedName>
    <definedName name="__poc05">#REF!</definedName>
    <definedName name="__PPH21">#N/A</definedName>
    <definedName name="__pph23" localSheetId="1">#REF!</definedName>
    <definedName name="__pph23">#REF!</definedName>
    <definedName name="__Ref6">'[2]Ref.3(8111200)'!$M$5:$M$1645</definedName>
    <definedName name="__sep98" localSheetId="1">#REF!</definedName>
    <definedName name="__sep98">#REF!</definedName>
    <definedName name="__TASETAHUN__" localSheetId="1">#REF!</definedName>
    <definedName name="__TASETAHUN__">#REF!</definedName>
    <definedName name="__vib01">#REF!</definedName>
    <definedName name="__vib02">#REF!</definedName>
    <definedName name="__vib03">#REF!</definedName>
    <definedName name="__vib04">#REF!</definedName>
    <definedName name="__vib05">#REF!</definedName>
    <definedName name="__vib06">#REF!</definedName>
    <definedName name="__vib07">#REF!</definedName>
    <definedName name="_16001" localSheetId="1">'[4]DAF.INVEN U.O'!#REF!</definedName>
    <definedName name="_16001">'[4]DAF.INVEN U.O'!#REF!</definedName>
    <definedName name="_16002" localSheetId="1">'[4]DAF.INVEN U.O'!#REF!</definedName>
    <definedName name="_16002">'[4]DAF.INVEN U.O'!#REF!</definedName>
    <definedName name="_16003" localSheetId="1">'[4]DAF.INVEN U.O'!#REF!</definedName>
    <definedName name="_16003">'[4]DAF.INVEN U.O'!#REF!</definedName>
    <definedName name="_16004" localSheetId="1">'[4]DAF.INVEN U.O'!#REF!</definedName>
    <definedName name="_16004">'[4]DAF.INVEN U.O'!#REF!</definedName>
    <definedName name="_5" localSheetId="1">#REF!</definedName>
    <definedName name="_5">#REF!</definedName>
    <definedName name="_6" localSheetId="1">#REF!</definedName>
    <definedName name="_6">#REF!</definedName>
    <definedName name="_AD68045" localSheetId="1">#REF!</definedName>
    <definedName name="_AD68045">#REF!</definedName>
    <definedName name="_agt98" localSheetId="1">#REF!</definedName>
    <definedName name="_agt98">#REF!</definedName>
    <definedName name="_aje05" localSheetId="1" hidden="1">#REF!</definedName>
    <definedName name="_aje05" hidden="1">#REF!</definedName>
    <definedName name="_apr98" localSheetId="1">#REF!</definedName>
    <definedName name="_apr98">#REF!</definedName>
    <definedName name="_apr99" localSheetId="1">#REF!</definedName>
    <definedName name="_apr99">#REF!</definedName>
    <definedName name="_BRANCH_\A_">#N/A</definedName>
    <definedName name="_BRANCH_\A_6">#N/A</definedName>
    <definedName name="_C__D_3_._D_6__">#N/A</definedName>
    <definedName name="_C__D_7_._D_20_">#N/A</definedName>
    <definedName name="_C__GOTO_F11___">#N/A</definedName>
    <definedName name="_C__GOTO_F136__">#N/A</definedName>
    <definedName name="_C__R___C__R_3_">#N/A</definedName>
    <definedName name="_DAT1" localSheetId="1">#REF!</definedName>
    <definedName name="_DAT1">#REF!</definedName>
    <definedName name="_DAT10" localSheetId="1">#REF!</definedName>
    <definedName name="_DAT10">#REF!</definedName>
    <definedName name="_DAT11" localSheetId="1">#REF!</definedName>
    <definedName name="_DAT11">#REF!</definedName>
    <definedName name="_DAT12" localSheetId="1">#REF!</definedName>
    <definedName name="_DAT12">#REF!</definedName>
    <definedName name="_DAT13" localSheetId="1">#REF!</definedName>
    <definedName name="_DAT13">#REF!</definedName>
    <definedName name="_DAT14" localSheetId="1">#REF!</definedName>
    <definedName name="_DAT14">#REF!</definedName>
    <definedName name="_DAT15" localSheetId="1">#REF!</definedName>
    <definedName name="_DAT15">#REF!</definedName>
    <definedName name="_DAT16" localSheetId="1">#REF!</definedName>
    <definedName name="_DAT16">#REF!</definedName>
    <definedName name="_DAT17" localSheetId="1">#REF!</definedName>
    <definedName name="_DAT17">#REF!</definedName>
    <definedName name="_DAT18" localSheetId="1">#REF!</definedName>
    <definedName name="_DAT18">#REF!</definedName>
    <definedName name="_DAT19" localSheetId="1">#REF!</definedName>
    <definedName name="_DAT19">#REF!</definedName>
    <definedName name="_DAT2" localSheetId="1">#REF!</definedName>
    <definedName name="_DAT2">#REF!</definedName>
    <definedName name="_DAT20" localSheetId="1">#REF!</definedName>
    <definedName name="_DAT20">#REF!</definedName>
    <definedName name="_DAT21" localSheetId="1">#REF!</definedName>
    <definedName name="_DAT21">#REF!</definedName>
    <definedName name="_DAT22" localSheetId="1">#REF!</definedName>
    <definedName name="_DAT22">#REF!</definedName>
    <definedName name="_DAT23" localSheetId="1">#REF!</definedName>
    <definedName name="_DAT23">#REF!</definedName>
    <definedName name="_DAT3" localSheetId="1">#REF!</definedName>
    <definedName name="_DAT3">#REF!</definedName>
    <definedName name="_DAT4" localSheetId="1">#REF!</definedName>
    <definedName name="_DAT4">#REF!</definedName>
    <definedName name="_DAT5" localSheetId="1">#REF!</definedName>
    <definedName name="_DAT5">#REF!</definedName>
    <definedName name="_DAT6" localSheetId="1">#REF!</definedName>
    <definedName name="_DAT6">#REF!</definedName>
    <definedName name="_DAT7" localSheetId="1">#REF!</definedName>
    <definedName name="_DAT7">#REF!</definedName>
    <definedName name="_DAT8" localSheetId="1">#REF!</definedName>
    <definedName name="_DAT8">#REF!</definedName>
    <definedName name="_DAT9" localSheetId="1">#REF!</definedName>
    <definedName name="_DAT9">#REF!</definedName>
    <definedName name="_dec98" localSheetId="1">#REF!</definedName>
    <definedName name="_dec98">#REF!</definedName>
    <definedName name="_Dist_Bin" localSheetId="1" hidden="1">[1]Akomodasi!#REF!</definedName>
    <definedName name="_Dist_Bin" hidden="1">[1]Akomodasi!#REF!</definedName>
    <definedName name="_Dist_Values" localSheetId="1" hidden="1">[1]Akomodasi!#REF!</definedName>
    <definedName name="_Dist_Values" hidden="1">[1]Akomodasi!#REF!</definedName>
    <definedName name="_feb98" localSheetId="1">#REF!</definedName>
    <definedName name="_feb98">#REF!</definedName>
    <definedName name="_feb99" localSheetId="1">#REF!</definedName>
    <definedName name="_feb99">#REF!</definedName>
    <definedName name="_Fill" localSheetId="7" hidden="1">#REF!</definedName>
    <definedName name="_Fill" localSheetId="1" hidden="1">#REF!</definedName>
    <definedName name="_Fill" hidden="1">#REF!</definedName>
    <definedName name="_xlnm._FilterDatabase" localSheetId="5" hidden="1">'example CALK sanko'!#REF!</definedName>
    <definedName name="_FS_?__U">#N/A</definedName>
    <definedName name="_FS_?__U_">#N/A</definedName>
    <definedName name="_GOTO_A1__FXF_?">#N/A</definedName>
    <definedName name="_GOTO_F107__C_E">#N/A</definedName>
    <definedName name="_GOTO_F11__C_._">#N/A</definedName>
    <definedName name="_GOTO_F116__C_E">#N/A</definedName>
    <definedName name="_GOTO_F121__C_E">#N/A</definedName>
    <definedName name="_GOTO_F125__C_E">#N/A</definedName>
    <definedName name="_GOTO_F136__C__">#N/A</definedName>
    <definedName name="_GOTO_F4__FCCEK">#N/A</definedName>
    <definedName name="_GOTO_F4__FRMST">#N/A</definedName>
    <definedName name="_GOTO_F43__C_ES">#N/A</definedName>
    <definedName name="_GOTO_F57__C_ES">#N/A</definedName>
    <definedName name="_GOTO_F6_">#N/A</definedName>
    <definedName name="_GOTO_F6___AWAL">#N/A</definedName>
    <definedName name="_GOTO_F6__C__R_">#N/A</definedName>
    <definedName name="_GOTO_F71__C_ES">#N/A</definedName>
    <definedName name="_GOTO_F88__C_ES">#N/A</definedName>
    <definedName name="_GOTO_H4__FCCEM">#N/A</definedName>
    <definedName name="_jan98" localSheetId="1">#REF!</definedName>
    <definedName name="_jan98">#REF!</definedName>
    <definedName name="_jan99" localSheetId="1">#REF!</definedName>
    <definedName name="_jan99">#REF!</definedName>
    <definedName name="_jul98" localSheetId="1">#REF!</definedName>
    <definedName name="_jul98">#REF!</definedName>
    <definedName name="_jun98" localSheetId="1">#REF!</definedName>
    <definedName name="_jun98">#REF!</definedName>
    <definedName name="_jun99" localSheetId="1">#REF!</definedName>
    <definedName name="_jun99">#REF!</definedName>
    <definedName name="_Key1" localSheetId="7" hidden="1">#REF!</definedName>
    <definedName name="_Key1" localSheetId="1" hidden="1">#REF!</definedName>
    <definedName name="_Key1" hidden="1">#REF!</definedName>
    <definedName name="_Key2" localSheetId="7" hidden="1">'[5]NH-Badan'!#REF!</definedName>
    <definedName name="_Key2" localSheetId="1" hidden="1">#REF!</definedName>
    <definedName name="_Key2" hidden="1">#REF!</definedName>
    <definedName name="_mar98" localSheetId="1">#REF!</definedName>
    <definedName name="_mar98">#REF!</definedName>
    <definedName name="_mar99" localSheetId="1">#REF!</definedName>
    <definedName name="_mar99">#REF!</definedName>
    <definedName name="_mei98" localSheetId="1">#REF!</definedName>
    <definedName name="_mei98">#REF!</definedName>
    <definedName name="_mei99" localSheetId="1">#REF!</definedName>
    <definedName name="_mei99">#REF!</definedName>
    <definedName name="_mm02" localSheetId="7">#REF!</definedName>
    <definedName name="_mm02">#REF!</definedName>
    <definedName name="_mm2" localSheetId="7">#REF!</definedName>
    <definedName name="_mm2">#REF!</definedName>
    <definedName name="_Nop98" localSheetId="7" hidden="1">#REF!</definedName>
    <definedName name="_Nop98" hidden="1">#REF!</definedName>
    <definedName name="_nov98" localSheetId="1">#REF!</definedName>
    <definedName name="_nov98">#REF!</definedName>
    <definedName name="_okt98" localSheetId="1">#REF!</definedName>
    <definedName name="_okt98">#REF!</definedName>
    <definedName name="_Order1" hidden="1">255</definedName>
    <definedName name="_Order2" hidden="1">255</definedName>
    <definedName name="_PL1" localSheetId="7">#REF!</definedName>
    <definedName name="_PL1">#REF!</definedName>
    <definedName name="_PL2" localSheetId="7">#REF!</definedName>
    <definedName name="_PL2">#REF!</definedName>
    <definedName name="_PL3" localSheetId="7">#REF!</definedName>
    <definedName name="_PL3">#REF!</definedName>
    <definedName name="_poc01">#REF!</definedName>
    <definedName name="_poc02">#REF!</definedName>
    <definedName name="_poc03">#REF!</definedName>
    <definedName name="_poc04">#REF!</definedName>
    <definedName name="_poc05">#REF!</definedName>
    <definedName name="_PPH21">#N/A</definedName>
    <definedName name="_pph23" localSheetId="1">#REF!</definedName>
    <definedName name="_pph23">#REF!</definedName>
    <definedName name="_Ref6">'[2]Ref.3(8111200)'!$M$5:$M$1645</definedName>
    <definedName name="_Regression_Int">1</definedName>
    <definedName name="_sep98" localSheetId="1">#REF!</definedName>
    <definedName name="_sep98">#REF!</definedName>
    <definedName name="_Sort" localSheetId="7" hidden="1">#REF!</definedName>
    <definedName name="_Sort" localSheetId="1" hidden="1">#REF!</definedName>
    <definedName name="_Sort" hidden="1">#REF!</definedName>
    <definedName name="_vib01" localSheetId="7">#REF!</definedName>
    <definedName name="_vib01">#REF!</definedName>
    <definedName name="_vib02" localSheetId="7">#REF!</definedName>
    <definedName name="_vib02">#REF!</definedName>
    <definedName name="_vib03">#REF!</definedName>
    <definedName name="_vib04">#REF!</definedName>
    <definedName name="_vib05">#REF!</definedName>
    <definedName name="_vib06">#REF!</definedName>
    <definedName name="_vib07">#REF!</definedName>
    <definedName name="_xlchart.v1.0" hidden="1">GRAFIK!$B$11:$B$14</definedName>
    <definedName name="_xlchart.v1.1" hidden="1">GRAFIK!$C$11:$C$14</definedName>
    <definedName name="_xlchart.v1.2" hidden="1">GRAFIK!$C$9:$C$10</definedName>
    <definedName name="_xlchart.v1.3" hidden="1">GRAFIK!$I$11:$I$14</definedName>
    <definedName name="_xlchart.v1.4" hidden="1">GRAFIK!$J$11:$J$14</definedName>
    <definedName name="_xlchart.v1.5" hidden="1">GRAFIK!$J$9:$J$10</definedName>
    <definedName name="a" localSheetId="7" hidden="1">{#N/A,#N/A,FALSE,"DATA"}</definedName>
    <definedName name="a" localSheetId="1">#REF!</definedName>
    <definedName name="a">#REF!</definedName>
    <definedName name="a3juni2" localSheetId="1">'[6]A3-04'!#REF!</definedName>
    <definedName name="a3juni2">'[6]A3-04'!#REF!</definedName>
    <definedName name="AAA" localSheetId="1" hidden="1">#REF!</definedName>
    <definedName name="AAA" hidden="1">#REF!</definedName>
    <definedName name="aaaaaaaaaa" localSheetId="1">#REF!</definedName>
    <definedName name="aaaaaaaaaa">#REF!</definedName>
    <definedName name="aaaaaaaaaaaa" localSheetId="1">#REF!</definedName>
    <definedName name="aaaaaaaaaaaa">#REF!</definedName>
    <definedName name="aaaaaaaaaaaaa" localSheetId="1" hidden="1">#REF!</definedName>
    <definedName name="aaaaaaaaaaaaa" hidden="1">#REF!</definedName>
    <definedName name="aaaaaaaaaaaaaa" localSheetId="1">#REF!</definedName>
    <definedName name="aaaaaaaaaaaaaa">#REF!</definedName>
    <definedName name="AAAAAAAAAAAAAAA" localSheetId="1">#REF!</definedName>
    <definedName name="AAAAAAAAAAAAAAA">#REF!</definedName>
    <definedName name="aaaaaaaaaaaaaaaaaaaaaa" localSheetId="1">#REF!</definedName>
    <definedName name="aaaaaaaaaaaaaaaaaaaaaa">#REF!</definedName>
    <definedName name="aaaaaaaaaaaaaaaaaaaaaaaaaaaaaaaaaaaaaaaaaaaaaaaaaaaaaaaaaaaaaaa" localSheetId="1">#REF!</definedName>
    <definedName name="aaaaaaaaaaaaaaaaaaaaaaaaaaaaaaaaaaaaaaaaaaaaaaaaaaaaaaaaaaaaaaa">#REF!</definedName>
    <definedName name="aaaaaaaaaaasssssdddddddddddddd" localSheetId="1">#REF!</definedName>
    <definedName name="aaaaaaaaaaasssssdddddddddddddd">#REF!</definedName>
    <definedName name="accrual">#REF!</definedName>
    <definedName name="ACCRUEDEXPENSE" localSheetId="1">#REF!</definedName>
    <definedName name="ACCRUEDEXPENSE">#REF!</definedName>
    <definedName name="AcctPeriod">1202</definedName>
    <definedName name="accumdeprbegbalBuildingsandimprovements" localSheetId="1">#REF!</definedName>
    <definedName name="accumdeprbegbalBuildingsandimprovements">#REF!</definedName>
    <definedName name="accumdeprbegbalCIP" localSheetId="1">#REF!</definedName>
    <definedName name="accumdeprbegbalCIP">#REF!</definedName>
    <definedName name="accumdeprbegbalfurniture_Fixture" localSheetId="1">#REF!</definedName>
    <definedName name="accumdeprbegbalfurniture_Fixture">#REF!</definedName>
    <definedName name="accumdeprbegbalLandandlandrights" localSheetId="1">#REF!</definedName>
    <definedName name="accumdeprbegbalLandandlandrights">#REF!</definedName>
    <definedName name="accumdeprbegbalLandimprovements" localSheetId="1">#REF!</definedName>
    <definedName name="accumdeprbegbalLandimprovements">#REF!</definedName>
    <definedName name="accumdeprbegbalLease" localSheetId="1">#REF!</definedName>
    <definedName name="accumdeprbegbalLease">#REF!</definedName>
    <definedName name="accumdeprbegbalMachineryandequipment" localSheetId="1">#REF!</definedName>
    <definedName name="accumdeprbegbalMachineryandequipment">#REF!</definedName>
    <definedName name="accumdeprbegbalMatureplantations" localSheetId="1">#REF!</definedName>
    <definedName name="accumdeprbegbalMatureplantations">#REF!</definedName>
    <definedName name="accumdeprbegbalOfficeequipment" localSheetId="1">#REF!</definedName>
    <definedName name="accumdeprbegbalOfficeequipment">#REF!</definedName>
    <definedName name="accumdeprbegbalTelecommunicationsequipment" localSheetId="1">#REF!</definedName>
    <definedName name="accumdeprbegbalTelecommunicationsequipment">#REF!</definedName>
    <definedName name="accumdeprbegbalTransportation" localSheetId="1">#REF!</definedName>
    <definedName name="accumdeprbegbalTransportation">#REF!</definedName>
    <definedName name="accumdeprbegbalTransportationequipment" localSheetId="1">#REF!</definedName>
    <definedName name="accumdeprbegbalTransportationequipment">#REF!</definedName>
    <definedName name="ADDPAININCAPITAL" localSheetId="1">#REF!</definedName>
    <definedName name="ADDPAININCAPITAL">#REF!</definedName>
    <definedName name="address01">#REF!</definedName>
    <definedName name="address02" localSheetId="7">#REF!</definedName>
    <definedName name="address02">#REF!</definedName>
    <definedName name="address03" localSheetId="7">#REF!</definedName>
    <definedName name="address03">#REF!</definedName>
    <definedName name="adghsk" localSheetId="1">#REF!</definedName>
    <definedName name="adghsk">#REF!</definedName>
    <definedName name="ADVANCEFORSALE" localSheetId="1">#REF!</definedName>
    <definedName name="ADVANCEFORSALE">#REF!</definedName>
    <definedName name="ADVANCES" localSheetId="1">#REF!</definedName>
    <definedName name="ADVANCES">#REF!</definedName>
    <definedName name="ADVFORACQUISITIONOFINVESTMENT" localSheetId="1">#REF!</definedName>
    <definedName name="ADVFORACQUISITIONOFINVESTMENT">#REF!</definedName>
    <definedName name="Aging_dollars" localSheetId="1">#REF!</definedName>
    <definedName name="Aging_dollars">#REF!</definedName>
    <definedName name="Aging_percent" localSheetId="1">#REF!,#REF!</definedName>
    <definedName name="Aging_percent">#REF!,#REF!</definedName>
    <definedName name="ahmad" localSheetId="1">'[6]A3-04'!#REF!</definedName>
    <definedName name="ahmad">'[6]A3-04'!#REF!</definedName>
    <definedName name="aje" localSheetId="1">#REF!</definedName>
    <definedName name="aje">#REF!</definedName>
    <definedName name="aje_04" localSheetId="1" hidden="1">#REF!</definedName>
    <definedName name="aje_04" hidden="1">#REF!</definedName>
    <definedName name="ajeeee" localSheetId="1">#REF!</definedName>
    <definedName name="ajeeee">#REF!</definedName>
    <definedName name="AkumThnBrjln">[7]Data!$W$6:$W$10001</definedName>
    <definedName name="AkumThnLalu">[7]Data!$R$6:$R$10001</definedName>
    <definedName name="akun" localSheetId="1">#REF!</definedName>
    <definedName name="akun">#REF!</definedName>
    <definedName name="akun2008" localSheetId="1">#REF!</definedName>
    <definedName name="akun2008">#REF!</definedName>
    <definedName name="akunelim2008D" localSheetId="1">#REF!</definedName>
    <definedName name="akunelim2008D">#REF!</definedName>
    <definedName name="akunelim2008K" localSheetId="1">#REF!</definedName>
    <definedName name="akunelim2008K">#REF!</definedName>
    <definedName name="akunelimD" localSheetId="1">#REF!</definedName>
    <definedName name="akunelimD">#REF!</definedName>
    <definedName name="akunelimK" localSheetId="1">#REF!</definedName>
    <definedName name="akunelimK">#REF!</definedName>
    <definedName name="alallalaalallalalalalalalaaaaaa" localSheetId="1">#REF!</definedName>
    <definedName name="alallalaalallalalalalalalaaaaaa">#REF!</definedName>
    <definedName name="Alamat">#REF!</definedName>
    <definedName name="Allowance_to_Receivables" localSheetId="1">#REF!,#REF!</definedName>
    <definedName name="Allowance_to_Receivables">#REF!,#REF!</definedName>
    <definedName name="Allowance_to_Sales" localSheetId="1">#REF!,#REF!</definedName>
    <definedName name="Allowance_to_Sales">#REF!,#REF!</definedName>
    <definedName name="American_Express_Bank">#REF!</definedName>
    <definedName name="an">'[8]WBS (2)salah'!$A$2:$IV$4</definedName>
    <definedName name="APAFFBB" localSheetId="1">'[9]SE-C'!#REF!</definedName>
    <definedName name="APAFFBB">'[9]SE-C'!#REF!</definedName>
    <definedName name="APAFFCON">'[9]SE-C'!$Y$156</definedName>
    <definedName name="APDEFERREDTAX" localSheetId="1">#REF!</definedName>
    <definedName name="APDEFERREDTAX">#REF!</definedName>
    <definedName name="APINTERCOMPANYACCOUNT" localSheetId="1">#REF!</definedName>
    <definedName name="APINTERCOMPANYACCOUNT">#REF!</definedName>
    <definedName name="APMINORITYINTEREST" localSheetId="1">#REF!</definedName>
    <definedName name="APMINORITYINTEREST">#REF!</definedName>
    <definedName name="APOTHRELATED" localSheetId="1">#REF!</definedName>
    <definedName name="APOTHRELATED">#REF!</definedName>
    <definedName name="APOTHTHIRD" localSheetId="1">#REF!</definedName>
    <definedName name="APOTHTHIRD">#REF!</definedName>
    <definedName name="APSUBSBB" localSheetId="1">'[9]SE-C'!#REF!</definedName>
    <definedName name="APSUBSBB">'[9]SE-C'!#REF!</definedName>
    <definedName name="APSUBSBY" localSheetId="1">'[10]BS-RTI'!#REF!</definedName>
    <definedName name="APSUBSBY">'[10]BS-RTI'!#REF!</definedName>
    <definedName name="APSUBSCON">'[9]SE-C'!$Y$124</definedName>
    <definedName name="APTRADRELATED" localSheetId="1">#REF!</definedName>
    <definedName name="APTRADRELATED">#REF!</definedName>
    <definedName name="APTRADTHIRD" localSheetId="1">#REF!</definedName>
    <definedName name="APTRADTHIRD">#REF!</definedName>
    <definedName name="AR_1">#REF!</definedName>
    <definedName name="AR_2">#REF!</definedName>
    <definedName name="ARAFFBB" localSheetId="1">'[9]SE-C'!#REF!</definedName>
    <definedName name="ARAFFBB">'[9]SE-C'!#REF!</definedName>
    <definedName name="ARAFFCON">'[9]SE-C'!$Y$94</definedName>
    <definedName name="AROTHRELATED" localSheetId="1">#REF!</definedName>
    <definedName name="AROTHRELATED">#REF!</definedName>
    <definedName name="AROTHTHIRD" localSheetId="1">#REF!</definedName>
    <definedName name="AROTHTHIRD">#REF!</definedName>
    <definedName name="ARSUBS" localSheetId="1">'[10]BS-RTI'!#REF!</definedName>
    <definedName name="ARSUBS">'[10]BS-RTI'!#REF!</definedName>
    <definedName name="ARSUBSBB" localSheetId="1">'[9]SE-C'!#REF!</definedName>
    <definedName name="ARSUBSBB">'[9]SE-C'!#REF!</definedName>
    <definedName name="ARSUBSC" localSheetId="1">'[10]BS-RTI'!#REF!</definedName>
    <definedName name="ARSUBSC">'[10]BS-RTI'!#REF!</definedName>
    <definedName name="ARSUBSCON" localSheetId="1">'[9]SE-C'!#REF!</definedName>
    <definedName name="ARSUBSCON">'[9]SE-C'!#REF!</definedName>
    <definedName name="ARTRADRELATED" localSheetId="1">#REF!</definedName>
    <definedName name="ARTRADRELATED">#REF!</definedName>
    <definedName name="ARTRADTHIRD" localSheetId="1">#REF!</definedName>
    <definedName name="ARTRADTHIRD">#REF!</definedName>
    <definedName name="AS2DocOpenMode" hidden="1">"AS2DocumentEdit"</definedName>
    <definedName name="asdfghjk" localSheetId="1">#REF!</definedName>
    <definedName name="asdfghjk">#REF!</definedName>
    <definedName name="Asistant" localSheetId="1">#REF!</definedName>
    <definedName name="Asistant">#REF!</definedName>
    <definedName name="ASSETUNDERCAPITALLEASE" localSheetId="1">#REF!</definedName>
    <definedName name="ASSETUNDERCAPITALLEASE">#REF!</definedName>
    <definedName name="AT" localSheetId="1">#REF!</definedName>
    <definedName name="AT">#REF!</definedName>
    <definedName name="at_mks" hidden="1">[11]jpr!$E$60:$E$67</definedName>
    <definedName name="audit" localSheetId="1">#REF!</definedName>
    <definedName name="audit">#REF!</definedName>
    <definedName name="average">#REF!</definedName>
    <definedName name="b" localSheetId="1">#REF!</definedName>
    <definedName name="b">#REF!</definedName>
    <definedName name="BADDEBT">[12]Marshal!#REF!</definedName>
    <definedName name="BALANCE_WBS_WPL" localSheetId="1">[13]PL98!#REF!</definedName>
    <definedName name="BALANCE_WBS_WPL">[13]PL98!#REF!</definedName>
    <definedName name="balancesheets" localSheetId="7">#REF!</definedName>
    <definedName name="balancesheets">#REF!</definedName>
    <definedName name="BALANCETB" localSheetId="1">'[14]TB98,oct99&amp;sap99-WPL'!#REF!</definedName>
    <definedName name="BALANCETB">'[14]TB98,oct99&amp;sap99-WPL'!#REF!</definedName>
    <definedName name="BALANCING_FACTOR" localSheetId="1">#REF!</definedName>
    <definedName name="BALANCING_FACTOR">#REF!</definedName>
    <definedName name="balmfCurrentAssets" localSheetId="7">#REF!</definedName>
    <definedName name="balmfCurrentAssets">#REF!</definedName>
    <definedName name="balmfCurrentLiabilities" localSheetId="7">#REF!</definedName>
    <definedName name="balmfCurrentLiabilities">#REF!</definedName>
    <definedName name="balmfNonCurrentAssets">#REF!</definedName>
    <definedName name="balmfNonCurrentLiabilities">#REF!</definedName>
    <definedName name="balmfNonCurrentProvisions">#REF!</definedName>
    <definedName name="balmfOtherNonCurrentAssets">#REF!</definedName>
    <definedName name="balmfShareEquity">#REF!</definedName>
    <definedName name="bank" localSheetId="7">#REF!</definedName>
    <definedName name="BANK" localSheetId="1">#REF!</definedName>
    <definedName name="BANK">#REF!</definedName>
    <definedName name="baru" localSheetId="1" hidden="1">#REF!</definedName>
    <definedName name="baru" hidden="1">#REF!</definedName>
    <definedName name="BBB" localSheetId="1">#REF!</definedName>
    <definedName name="BBB">#REF!</definedName>
    <definedName name="bbmok" hidden="1">'[15]BBM-03'!$B$767:$B$769</definedName>
    <definedName name="BBT">#REF!</definedName>
    <definedName name="BIK">#REF!</definedName>
    <definedName name="bikexpenses" localSheetId="7">[16]Marshal!#REF!</definedName>
    <definedName name="bikexpenses">[16]Marshal!#REF!</definedName>
    <definedName name="BLANK">#N/A</definedName>
    <definedName name="blue" localSheetId="1">#REF!</definedName>
    <definedName name="blue">#REF!</definedName>
    <definedName name="bluemail" localSheetId="7">OFFSET('[17]PROJ CASH'!$C$20:$AB$20,(Chart3-1)*13,0,,Month+14)</definedName>
    <definedName name="bluemail">OFFSET('[17]PROJ CASH'!$C$20:$AB$20,(Chart3-1)*13,0,,Month+14)</definedName>
    <definedName name="BONDPAYABLE" localSheetId="1">#REF!</definedName>
    <definedName name="BONDPAYABLE">#REF!</definedName>
    <definedName name="bookyear" localSheetId="7">#REF!</definedName>
    <definedName name="bookyear">#REF!</definedName>
    <definedName name="BreakPoint" localSheetId="7">'[17]Cover Sheet'!#REF!</definedName>
    <definedName name="BreakPoint">'[17]Cover Sheet'!#REF!</definedName>
    <definedName name="BS_DATA_APR" localSheetId="7">IF(ISERROR(INDEX([18]GLTRIAL0704!$K$1:$K$65536,MATCH(#REF!,[18]GLTRIAL0704!$A$1:$A$65536,0))),0,INDEX([18]GLTRIAL0704!$K$1:$K$65536,MATCH(#REF!,[18]GLTRIAL0704!$A$1:$A$65536,0)))</definedName>
    <definedName name="BS_DATA_APR">IF(ISERROR(INDEX([18]GLTRIAL0704!$K$1:$K$65536,MATCH(#REF!,[18]GLTRIAL0704!$A$1:$A$65536,0))),0,INDEX([18]GLTRIAL0704!$K$1:$K$65536,MATCH(#REF!,[18]GLTRIAL0704!$A$1:$A$65536,0)))</definedName>
    <definedName name="BS_DATA_AUG" localSheetId="7">IF(ISERROR(INDEX([18]GLTRIAL0708!$K$1:$K$65536,MATCH(#REF!,[18]GLTRIAL0708!$A$1:$A$65536,0))),0,INDEX([18]GLTRIAL0708!$K$1:$K$65536,MATCH(#REF!,[18]GLTRIAL0708!$A$1:$A$65536,0)))</definedName>
    <definedName name="BS_DATA_AUG">IF(ISERROR(INDEX([18]GLTRIAL0708!$K$1:$K$65536,MATCH(#REF!,[18]GLTRIAL0708!$A$1:$A$65536,0))),0,INDEX([18]GLTRIAL0708!$K$1:$K$65536,MATCH(#REF!,[18]GLTRIAL0708!$A$1:$A$65536,0)))</definedName>
    <definedName name="BS_DATA_DEC" localSheetId="7">IF(ISERROR(INDEX([18]GLTRIAL0712!$K$1:$K$65536,MATCH(#REF!,[18]GLTRIAL0712!$A$1:$A$65536,0))),0,INDEX([18]GLTRIAL0712!$K$1:$K$65536,MATCH(#REF!,[18]GLTRIAL0712!$A$1:$A$65536,0)))</definedName>
    <definedName name="BS_DATA_DEC">IF(ISERROR(INDEX([18]GLTRIAL0712!$K$1:$K$65536,MATCH(#REF!,[18]GLTRIAL0712!$A$1:$A$65536,0))),0,INDEX([18]GLTRIAL0712!$K$1:$K$65536,MATCH(#REF!,[18]GLTRIAL0712!$A$1:$A$65536,0)))</definedName>
    <definedName name="BS_DATA_DECLAST" localSheetId="7">IF(ISERROR(INDEX([18]GLTRIAL0612!$K$1:$K$65536,MATCH(#REF!,[18]GLTRIAL0612!$A$1:$A$65536,0))),0,INDEX([18]GLTRIAL0612!$K$1:$K$65536,MATCH(#REF!,[18]GLTRIAL0612!$A$1:$A$65536,0)))</definedName>
    <definedName name="BS_DATA_DECLAST">IF(ISERROR(INDEX([18]GLTRIAL0612!$K$1:$K$65536,MATCH(#REF!,[18]GLTRIAL0612!$A$1:$A$65536,0))),0,INDEX([18]GLTRIAL0612!$K$1:$K$65536,MATCH(#REF!,[18]GLTRIAL0612!$A$1:$A$65536,0)))</definedName>
    <definedName name="BS_DATA_FEB" localSheetId="7">IF(ISERROR(INDEX([18]GLTRIAL0702!$K$1:$K$65536,MATCH(#REF!,[18]GLTRIAL0702!$A$1:$A$65536,0))),0,INDEX([18]GLTRIAL0702!$K$1:$K$65536,MATCH(#REF!,[18]GLTRIAL0702!$A$1:$A$65536,0)))</definedName>
    <definedName name="BS_DATA_FEB">IF(ISERROR(INDEX([18]GLTRIAL0702!$K$1:$K$65536,MATCH(#REF!,[18]GLTRIAL0702!$A$1:$A$65536,0))),0,INDEX([18]GLTRIAL0702!$K$1:$K$65536,MATCH(#REF!,[18]GLTRIAL0702!$A$1:$A$65536,0)))</definedName>
    <definedName name="BS_DATA_JAN" localSheetId="7">IF(ISERROR(INDEX([18]GLTRIAL0701!$K$1:$K$65536,MATCH(#REF!,[18]GLTRIAL0701!$A$1:$A$65536,0))),0,INDEX([18]GLTRIAL0701!$K$1:$K$65536,MATCH(#REF!,[18]GLTRIAL0701!$A$1:$A$65536,0)))</definedName>
    <definedName name="BS_DATA_JAN">IF(ISERROR(INDEX([18]GLTRIAL0701!$K$1:$K$65536,MATCH(#REF!,[18]GLTRIAL0701!$A$1:$A$65536,0))),0,INDEX([18]GLTRIAL0701!$K$1:$K$65536,MATCH(#REF!,[18]GLTRIAL0701!$A$1:$A$65536,0)))</definedName>
    <definedName name="BS_DATA_JUL" localSheetId="7">IF(ISERROR(INDEX([18]GLTRIAL0707!$K$1:$K$65536,MATCH(#REF!,[18]GLTRIAL0707!$A$1:$A$65536,0))),0,INDEX([18]GLTRIAL0707!$K$1:$K$65536,MATCH(#REF!,[18]GLTRIAL0707!$A$1:$A$65536,0)))</definedName>
    <definedName name="BS_DATA_JUL">IF(ISERROR(INDEX([18]GLTRIAL0707!$K$1:$K$65536,MATCH(#REF!,[18]GLTRIAL0707!$A$1:$A$65536,0))),0,INDEX([18]GLTRIAL0707!$K$1:$K$65536,MATCH(#REF!,[18]GLTRIAL0707!$A$1:$A$65536,0)))</definedName>
    <definedName name="BS_DATA_JUN" localSheetId="7">IF(ISERROR(INDEX([18]GLTRIAL0706!$K$1:$K$65536,MATCH(#REF!,[18]GLTRIAL0706!$A$1:$A$65536,0))),0,INDEX([18]GLTRIAL0706!$K$1:$K$65536,MATCH(#REF!,[18]GLTRIAL0706!$A$1:$A$65536,0)))</definedName>
    <definedName name="BS_DATA_JUN">IF(ISERROR(INDEX([18]GLTRIAL0706!$K$1:$K$65536,MATCH(#REF!,[18]GLTRIAL0706!$A$1:$A$65536,0))),0,INDEX([18]GLTRIAL0706!$K$1:$K$65536,MATCH(#REF!,[18]GLTRIAL0706!$A$1:$A$65536,0)))</definedName>
    <definedName name="BS_DATA_MAR" localSheetId="7">IF(ISERROR(INDEX([18]GLTRIAL0703!$K$1:$K$65536,MATCH(#REF!,[18]GLTRIAL0703!$A$1:$A$65536,0))),0,INDEX([18]GLTRIAL0703!$K$1:$K$65536,MATCH(#REF!,[18]GLTRIAL0703!$A$1:$A$65536,0)))</definedName>
    <definedName name="BS_DATA_MAR">IF(ISERROR(INDEX([18]GLTRIAL0703!$K$1:$K$65536,MATCH(#REF!,[18]GLTRIAL0703!$A$1:$A$65536,0))),0,INDEX([18]GLTRIAL0703!$K$1:$K$65536,MATCH(#REF!,[18]GLTRIAL0703!$A$1:$A$65536,0)))</definedName>
    <definedName name="BS_DATA_MAY" localSheetId="7">IF(ISERROR(INDEX([18]GLTRIAL0705!$K$1:$K$65536,MATCH(#REF!,[18]GLTRIAL0705!$A$1:$A$65536,0))),0,INDEX([18]GLTRIAL0705!$K$1:$K$65536,MATCH(#REF!,[18]GLTRIAL0705!$A$1:$A$65536,0)))</definedName>
    <definedName name="BS_DATA_MAY">IF(ISERROR(INDEX([18]GLTRIAL0705!$K$1:$K$65536,MATCH(#REF!,[18]GLTRIAL0705!$A$1:$A$65536,0))),0,INDEX([18]GLTRIAL0705!$K$1:$K$65536,MATCH(#REF!,[18]GLTRIAL0705!$A$1:$A$65536,0)))</definedName>
    <definedName name="BS_DATA_NOV" localSheetId="7">IF(ISERROR(INDEX([18]GLTRIAL0711!$K$1:$K$65536,MATCH(#REF!,[18]GLTRIAL0711!$A$1:$A$65536,0))),0,INDEX([18]GLTRIAL0711!$K$1:$K$65536,MATCH(#REF!,[18]GLTRIAL0711!$A$1:$A$65536,0)))</definedName>
    <definedName name="BS_DATA_NOV">IF(ISERROR(INDEX([18]GLTRIAL0711!$K$1:$K$65536,MATCH(#REF!,[18]GLTRIAL0711!$A$1:$A$65536,0))),0,INDEX([18]GLTRIAL0711!$K$1:$K$65536,MATCH(#REF!,[18]GLTRIAL0711!$A$1:$A$65536,0)))</definedName>
    <definedName name="BS_DATA_OCT" localSheetId="7">IF(ISERROR(INDEX([18]GLTRIAL0710!$K$1:$K$65536,MATCH(#REF!,[18]GLTRIAL0710!$A$1:$A$65536,0))),0,INDEX([18]GLTRIAL0710!$K$1:$K$65536,MATCH(#REF!,[18]GLTRIAL0710!$A$1:$A$65536,0)))</definedName>
    <definedName name="BS_DATA_OCT">IF(ISERROR(INDEX([18]GLTRIAL0710!$K$1:$K$65536,MATCH(#REF!,[18]GLTRIAL0710!$A$1:$A$65536,0))),0,INDEX([18]GLTRIAL0710!$K$1:$K$65536,MATCH(#REF!,[18]GLTRIAL0710!$A$1:$A$65536,0)))</definedName>
    <definedName name="BS_DATA_SEP" localSheetId="7">IF(ISERROR(INDEX([18]GLTRIAL0709!$K$1:$K$65536,MATCH(#REF!,[18]GLTRIAL0709!$A$1:$A$65536,0))),0,INDEX([18]GLTRIAL0709!$K$1:$K$65536,MATCH(#REF!,[18]GLTRIAL0709!$A$1:$A$65536,0)))</definedName>
    <definedName name="BS_DATA_SEP">IF(ISERROR(INDEX([18]GLTRIAL0709!$K$1:$K$65536,MATCH(#REF!,[18]GLTRIAL0709!$A$1:$A$65536,0))),0,INDEX([18]GLTRIAL0709!$K$1:$K$65536,MATCH(#REF!,[18]GLTRIAL0709!$A$1:$A$65536,0)))</definedName>
    <definedName name="BS_TUBO_APR" localSheetId="7">IF(ISERROR(INDEX([18]GLTRIAL0704!$M$1:$M$65536,MATCH(#REF!,[18]GLTRIAL0704!$A$1:$A$65536,0))),0,INDEX([18]GLTRIAL0704!$M$1:$M$65536,MATCH(#REF!,[18]GLTRIAL0704!$A$1:$A$65536,0)))</definedName>
    <definedName name="BS_TUBO_APR">IF(ISERROR(INDEX([18]GLTRIAL0704!$M$1:$M$65536,MATCH(#REF!,[18]GLTRIAL0704!$A$1:$A$65536,0))),0,INDEX([18]GLTRIAL0704!$M$1:$M$65536,MATCH(#REF!,[18]GLTRIAL0704!$A$1:$A$65536,0)))</definedName>
    <definedName name="BS_TUBO_AUG" localSheetId="7">IF(ISERROR(INDEX([18]GLTRIAL0708!$M$1:$M$65536,MATCH(#REF!,[18]GLTRIAL0708!$A$1:$A$65536,0))),0,INDEX([18]GLTRIAL0708!$M$1:$M$65536,MATCH(#REF!,[18]GLTRIAL0708!$A$1:$A$65536,0)))</definedName>
    <definedName name="BS_TUBO_AUG">IF(ISERROR(INDEX([18]GLTRIAL0708!$M$1:$M$65536,MATCH(#REF!,[18]GLTRIAL0708!$A$1:$A$65536,0))),0,INDEX([18]GLTRIAL0708!$M$1:$M$65536,MATCH(#REF!,[18]GLTRIAL0708!$A$1:$A$65536,0)))</definedName>
    <definedName name="BS_TUBO_DEC" localSheetId="7">IF(ISERROR(INDEX([18]GLTRIAL0712!$M$1:$M$65536,MATCH(#REF!,[18]GLTRIAL0712!$A$1:$A$65536,0))),0,INDEX([18]GLTRIAL0712!$M$1:$M$65536,MATCH(#REF!,[18]GLTRIAL0712!$A$1:$A$65536,0)))</definedName>
    <definedName name="BS_TUBO_DEC">IF(ISERROR(INDEX([18]GLTRIAL0712!$M$1:$M$65536,MATCH(#REF!,[18]GLTRIAL0712!$A$1:$A$65536,0))),0,INDEX([18]GLTRIAL0712!$M$1:$M$65536,MATCH(#REF!,[18]GLTRIAL0712!$A$1:$A$65536,0)))</definedName>
    <definedName name="BS_TUBO_FEB" localSheetId="7">IF(ISERROR(INDEX([18]GLTRIAL0702!$M$1:$M$65536,MATCH(#REF!,[18]GLTRIAL0702!$A$1:$A$65536,0))),0,INDEX([18]GLTRIAL0702!$M$1:$M$65536,MATCH(#REF!,[18]GLTRIAL0702!$A$1:$A$65536,0)))</definedName>
    <definedName name="BS_TUBO_FEB">IF(ISERROR(INDEX([18]GLTRIAL0702!$M$1:$M$65536,MATCH(#REF!,[18]GLTRIAL0702!$A$1:$A$65536,0))),0,INDEX([18]GLTRIAL0702!$M$1:$M$65536,MATCH(#REF!,[18]GLTRIAL0702!$A$1:$A$65536,0)))</definedName>
    <definedName name="BS_TUBO_JAN" localSheetId="7">IF(ISERROR(INDEX([18]GLTRIAL0701!$M$1:$M$65536,MATCH(#REF!,[18]GLTRIAL0701!$A$1:$A$65536,0))),0,INDEX([18]GLTRIAL0701!$M$1:$M$65536,MATCH(#REF!,[18]GLTRIAL0701!$A$1:$A$65536,0)))</definedName>
    <definedName name="BS_TUBO_JAN">IF(ISERROR(INDEX([18]GLTRIAL0701!$M$1:$M$65536,MATCH(#REF!,[18]GLTRIAL0701!$A$1:$A$65536,0))),0,INDEX([18]GLTRIAL0701!$M$1:$M$65536,MATCH(#REF!,[18]GLTRIAL0701!$A$1:$A$65536,0)))</definedName>
    <definedName name="BS_TUBO_JUL" localSheetId="7">IF(ISERROR(INDEX([18]GLTRIAL0707!$M$1:$M$65536,MATCH(#REF!,[18]GLTRIAL0707!$A$1:$A$65536,0))),0,INDEX([18]GLTRIAL0707!$M$1:$M$65536,MATCH(#REF!,[18]GLTRIAL0707!$A$1:$A$65536,0)))</definedName>
    <definedName name="BS_TUBO_JUL">IF(ISERROR(INDEX([18]GLTRIAL0707!$M$1:$M$65536,MATCH(#REF!,[18]GLTRIAL0707!$A$1:$A$65536,0))),0,INDEX([18]GLTRIAL0707!$M$1:$M$65536,MATCH(#REF!,[18]GLTRIAL0707!$A$1:$A$65536,0)))</definedName>
    <definedName name="BS_TUBO_JUN" localSheetId="7">IF(ISERROR(INDEX([18]GLTRIAL0706!$M$1:$M$65536,MATCH(#REF!,[18]GLTRIAL0706!$A$1:$A$65536,0))),0,INDEX([18]GLTRIAL0706!$M$1:$M$65536,MATCH(#REF!,[18]GLTRIAL0706!$A$1:$A$65536,0)))</definedName>
    <definedName name="BS_TUBO_JUN">IF(ISERROR(INDEX([18]GLTRIAL0706!$M$1:$M$65536,MATCH(#REF!,[18]GLTRIAL0706!$A$1:$A$65536,0))),0,INDEX([18]GLTRIAL0706!$M$1:$M$65536,MATCH(#REF!,[18]GLTRIAL0706!$A$1:$A$65536,0)))</definedName>
    <definedName name="BS_TUBO_MAR" localSheetId="7">IF(ISERROR(INDEX([18]GLTRIAL0703!$M$1:$M$65536,MATCH(#REF!,[18]GLTRIAL0703!$A$1:$A$65536,0))),0,INDEX([18]GLTRIAL0703!$M$1:$M$65536,MATCH(#REF!,[18]GLTRIAL0703!$A$1:$A$65536,0)))</definedName>
    <definedName name="BS_TUBO_MAR">IF(ISERROR(INDEX([18]GLTRIAL0703!$M$1:$M$65536,MATCH(#REF!,[18]GLTRIAL0703!$A$1:$A$65536,0))),0,INDEX([18]GLTRIAL0703!$M$1:$M$65536,MATCH(#REF!,[18]GLTRIAL0703!$A$1:$A$65536,0)))</definedName>
    <definedName name="BS_TUBO_MAY" localSheetId="7">IF(ISERROR(INDEX([18]GLTRIAL0705!$M$1:$M$65536,MATCH(#REF!,[18]GLTRIAL0705!$A$1:$A$65536,0))),0,INDEX([18]GLTRIAL0705!$M$1:$M$65536,MATCH(#REF!,[18]GLTRIAL0705!$A$1:$A$65536,0)))</definedName>
    <definedName name="BS_TUBO_MAY">IF(ISERROR(INDEX([18]GLTRIAL0705!$M$1:$M$65536,MATCH(#REF!,[18]GLTRIAL0705!$A$1:$A$65536,0))),0,INDEX([18]GLTRIAL0705!$M$1:$M$65536,MATCH(#REF!,[18]GLTRIAL0705!$A$1:$A$65536,0)))</definedName>
    <definedName name="BS_TUBO_NOV" localSheetId="7">IF(ISERROR(INDEX([18]GLTRIAL0711!$M$1:$M$65536,MATCH(#REF!,[18]GLTRIAL0711!$A$1:$A$65536,0))),0,INDEX([18]GLTRIAL0711!$M$1:$M$65536,MATCH(#REF!,[18]GLTRIAL0711!$A$1:$A$65536,0)))</definedName>
    <definedName name="BS_TUBO_NOV">IF(ISERROR(INDEX([18]GLTRIAL0711!$M$1:$M$65536,MATCH(#REF!,[18]GLTRIAL0711!$A$1:$A$65536,0))),0,INDEX([18]GLTRIAL0711!$M$1:$M$65536,MATCH(#REF!,[18]GLTRIAL0711!$A$1:$A$65536,0)))</definedName>
    <definedName name="BS_TUBO_OCT" localSheetId="7">IF(ISERROR(INDEX([18]GLTRIAL0710!$M$1:$M$65536,MATCH(#REF!,[18]GLTRIAL0710!$A$1:$A$65536,0))),0,INDEX([18]GLTRIAL0710!$M$1:$M$65536,MATCH(#REF!,[18]GLTRIAL0710!$A$1:$A$65536,0)))</definedName>
    <definedName name="BS_TUBO_OCT">IF(ISERROR(INDEX([18]GLTRIAL0710!$M$1:$M$65536,MATCH(#REF!,[18]GLTRIAL0710!$A$1:$A$65536,0))),0,INDEX([18]GLTRIAL0710!$M$1:$M$65536,MATCH(#REF!,[18]GLTRIAL0710!$A$1:$A$65536,0)))</definedName>
    <definedName name="BS_TUBO_SEP" localSheetId="7">IF(ISERROR(INDEX([18]GLTRIAL0709!$M$1:$M$65536,MATCH(#REF!,[18]GLTRIAL0709!$A$1:$A$65536,0))),0,INDEX([18]GLTRIAL0709!$M$1:$M$65536,MATCH(#REF!,[18]GLTRIAL0709!$A$1:$A$65536,0)))</definedName>
    <definedName name="BS_TUBO_SEP">IF(ISERROR(INDEX([18]GLTRIAL0709!$M$1:$M$65536,MATCH(#REF!,[18]GLTRIAL0709!$A$1:$A$65536,0))),0,INDEX([18]GLTRIAL0709!$M$1:$M$65536,MATCH(#REF!,[18]GLTRIAL0709!$A$1:$A$65536,0)))</definedName>
    <definedName name="BSDT1" localSheetId="7">#REF!</definedName>
    <definedName name="BSDT1">#REF!</definedName>
    <definedName name="BSDT2" localSheetId="7">#REF!</definedName>
    <definedName name="BSDT2">#REF!</definedName>
    <definedName name="BTL" localSheetId="7">#REF!</definedName>
    <definedName name="BTL">#REF!</definedName>
    <definedName name="BULAN">#REF!</definedName>
    <definedName name="businesstype">#REF!</definedName>
    <definedName name="caforward">#REF!</definedName>
    <definedName name="calendar">#REF!</definedName>
    <definedName name="CAPGAINS">'[19]Marshal -1'!#REF!</definedName>
    <definedName name="CAPLOSS" localSheetId="7">#REF!</definedName>
    <definedName name="CAPLOSS">#REF!</definedName>
    <definedName name="CAPPAIDINEXCESSOFPARVALUE" localSheetId="1">#REF!</definedName>
    <definedName name="CAPPAIDINEXCESSOFPARVALUE">#REF!</definedName>
    <definedName name="cash" localSheetId="7">#REF!</definedName>
    <definedName name="CASH" localSheetId="1">#REF!</definedName>
    <definedName name="CASH">#REF!</definedName>
    <definedName name="Cash_FCast1" localSheetId="7">'[17]Cover Sheet'!#REF!</definedName>
    <definedName name="Cash_FCast1">'[17]Cover Sheet'!#REF!</definedName>
    <definedName name="Cash_FCast2" localSheetId="7">'[17]Cover Sheet'!#REF!</definedName>
    <definedName name="Cash_FCast2">'[17]Cover Sheet'!#REF!</definedName>
    <definedName name="Cash_NetFlow1">'[17]Cover Sheet'!#REF!</definedName>
    <definedName name="Cash_NetFlow2">'[17]Cover Sheet'!#REF!</definedName>
    <definedName name="Cash_Period">'[17]Cover Sheet'!#REF!</definedName>
    <definedName name="Cash_RepEnt1">'[17]Cover Sheet'!#REF!</definedName>
    <definedName name="Cash_RepEnt2">'[17]Cover Sheet'!#REF!</definedName>
    <definedName name="CASHTIMEDEPOSIT" localSheetId="1">#REF!</definedName>
    <definedName name="CASHTIMEDEPOSIT">#REF!</definedName>
    <definedName name="Cathay_Pacific" localSheetId="7">#REF!</definedName>
    <definedName name="Cathay_Pacific">#REF!</definedName>
    <definedName name="CE" localSheetId="7">#REF!</definedName>
    <definedName name="CE">#REF!</definedName>
    <definedName name="CF" localSheetId="1">'[20]BS-RTI'!#REF!</definedName>
    <definedName name="CF">'[20]BS-RTI'!#REF!</definedName>
    <definedName name="CF_Date2" localSheetId="7">'[17]Cover Sheet'!#REF!</definedName>
    <definedName name="CF_Date2">'[17]Cover Sheet'!#REF!</definedName>
    <definedName name="CF_Date3" localSheetId="7">'[17]Cover Sheet'!#REF!</definedName>
    <definedName name="CF_Date3">'[17]Cover Sheet'!#REF!</definedName>
    <definedName name="CH" localSheetId="7">#REF!</definedName>
    <definedName name="CH">#REF!</definedName>
    <definedName name="Chart1">[17]PRO!$L$7</definedName>
    <definedName name="Chart2">[17]PRO!$L$23</definedName>
    <definedName name="Chart3">[17]PRO!$L$39</definedName>
    <definedName name="Chart4">[17]PRO!$L$55</definedName>
    <definedName name="cip" localSheetId="7">#REF!</definedName>
    <definedName name="cip">#REF!</definedName>
    <definedName name="CIPHSJ" localSheetId="1" hidden="1">#REF!</definedName>
    <definedName name="CIPHSJ" hidden="1">#REF!</definedName>
    <definedName name="clear2" localSheetId="1" hidden="1">#REF!</definedName>
    <definedName name="clear2" hidden="1">#REF!</definedName>
    <definedName name="Code">[21]Ref!$B$5:$C$84</definedName>
    <definedName name="COGS" localSheetId="7">[16]Marshal!#REF!</definedName>
    <definedName name="COGS">[16]Marshal!#REF!</definedName>
    <definedName name="COMMSTOCKSUBSCRIPTIONRECEIVABLE" localSheetId="1">#REF!</definedName>
    <definedName name="COMMSTOCKSUBSCRIPTIONRECEIVABLE">#REF!</definedName>
    <definedName name="companyofficer" localSheetId="7">#REF!</definedName>
    <definedName name="companyofficer">#REF!</definedName>
    <definedName name="computer" localSheetId="7">#REF!</definedName>
    <definedName name="computer">#REF!</definedName>
    <definedName name="Con" localSheetId="1">#REF!</definedName>
    <definedName name="Con">#REF!</definedName>
    <definedName name="contr_jk" localSheetId="1">#REF!</definedName>
    <definedName name="contr_jk">#REF!</definedName>
    <definedName name="contr_sb" localSheetId="1">#REF!</definedName>
    <definedName name="contr_sb">#REF!</definedName>
    <definedName name="CONVERTIBLENOTES" localSheetId="1">#REF!</definedName>
    <definedName name="CONVERTIBLENOTES">#REF!</definedName>
    <definedName name="cooperation" localSheetId="7">#REF!</definedName>
    <definedName name="cooperation">#REF!</definedName>
    <definedName name="copy" localSheetId="1">#REF!</definedName>
    <definedName name="copy">#REF!</definedName>
    <definedName name="Corporate">#REF!</definedName>
    <definedName name="costbegbalBuildingsandimprovements" localSheetId="1">#REF!</definedName>
    <definedName name="costbegbalBuildingsandimprovements">#REF!</definedName>
    <definedName name="costbegbalCIP" localSheetId="1">#REF!</definedName>
    <definedName name="costbegbalCIP">#REF!</definedName>
    <definedName name="costbegbalfurniture_Fixture" localSheetId="1">#REF!</definedName>
    <definedName name="costbegbalfurniture_Fixture">#REF!</definedName>
    <definedName name="costbegbalLandandlandrights" localSheetId="1">#REF!</definedName>
    <definedName name="costbegbalLandandlandrights">#REF!</definedName>
    <definedName name="costbegbalLandimprovements" localSheetId="1">#REF!</definedName>
    <definedName name="costbegbalLandimprovements">#REF!</definedName>
    <definedName name="costbegbalLease" localSheetId="1">#REF!</definedName>
    <definedName name="costbegbalLease">#REF!</definedName>
    <definedName name="costbegbalMachineryandequipment" localSheetId="1">#REF!</definedName>
    <definedName name="costbegbalMachineryandequipment">#REF!</definedName>
    <definedName name="costbegbalMatureplantations" localSheetId="1">#REF!</definedName>
    <definedName name="costbegbalMatureplantations">#REF!</definedName>
    <definedName name="costbegbalOfficeequipment" localSheetId="1">#REF!</definedName>
    <definedName name="costbegbalOfficeequipment">#REF!</definedName>
    <definedName name="costbegbalTelecommunicationsequipment" localSheetId="1">#REF!</definedName>
    <definedName name="costbegbalTelecommunicationsequipment">#REF!</definedName>
    <definedName name="costbegbalTransportationequipment" localSheetId="1">#REF!</definedName>
    <definedName name="costbegbalTransportationequipment">#REF!</definedName>
    <definedName name="costbegbalTransportationequi栤ment" localSheetId="1">#REF!</definedName>
    <definedName name="costbegbalTransportationequi栤ment">#REF!</definedName>
    <definedName name="CPF_1">'[17]Cover Sheet'!#REF!</definedName>
    <definedName name="CPF_2">'[17]Cover Sheet'!#REF!</definedName>
    <definedName name="CPF_3">'[17]Cover Sheet'!#REF!</definedName>
    <definedName name="CPF_4">'[17]Cover Sheet'!#REF!</definedName>
    <definedName name="CPF_5">'[17]Cover Sheet'!#REF!</definedName>
    <definedName name="CPF_6">'[17]Cover Sheet'!#REF!</definedName>
    <definedName name="_xlnm.Criteria" localSheetId="7">#REF!</definedName>
    <definedName name="_xlnm.Criteria">#REF!</definedName>
    <definedName name="CS" localSheetId="7">#REF!</definedName>
    <definedName name="CS">#REF!</definedName>
    <definedName name="Curr" localSheetId="7">#REF!</definedName>
    <definedName name="Curr">#REF!</definedName>
    <definedName name="CURRLTDDEBTS" localSheetId="1">#REF!</definedName>
    <definedName name="CURRLTDDEBTS">#REF!</definedName>
    <definedName name="CURRLTDDIFFPAYMONFAACQ" localSheetId="1">#REF!</definedName>
    <definedName name="CURRLTDDIFFPAYMONFAACQ">#REF!</definedName>
    <definedName name="CURRLTDLOAN" localSheetId="1">#REF!</definedName>
    <definedName name="CURRLTDLOAN">#REF!</definedName>
    <definedName name="CURRLTDOBLIGATION" localSheetId="1">#REF!</definedName>
    <definedName name="CURRLTDOBLIGATION">#REF!</definedName>
    <definedName name="CURRLTDOTHER" localSheetId="1">#REF!</definedName>
    <definedName name="CURRLTDOTHER">#REF!</definedName>
    <definedName name="CURRLTDRELATED" localSheetId="1">#REF!</definedName>
    <definedName name="CURRLTDRELATED">#REF!</definedName>
    <definedName name="CURRMATURITIESOFDUEFROMSTOCKHOLDER" localSheetId="1">#REF!</definedName>
    <definedName name="CURRMATURITIESOFDUEFROMSTOCKHOLDER">#REF!</definedName>
    <definedName name="CurrView">#REF!</definedName>
    <definedName name="CUSTOMERDEPOSIT" localSheetId="1">#REF!</definedName>
    <definedName name="CUSTOMERDEPOSIT">#REF!</definedName>
    <definedName name="d" hidden="1">#REF!</definedName>
    <definedName name="d47." localSheetId="1">#REF!</definedName>
    <definedName name="d47.">#REF!</definedName>
    <definedName name="daqt">'[22]7431130'!$J$5:$J$40</definedName>
    <definedName name="_xlnm.Database" localSheetId="7">#REF!</definedName>
    <definedName name="_xlnm.Database" localSheetId="1">#REF!</definedName>
    <definedName name="_xlnm.Database">#REF!</definedName>
    <definedName name="Database_MI" localSheetId="1">#REF!</definedName>
    <definedName name="Database_MI">#REF!</definedName>
    <definedName name="datastart">#REF!</definedName>
    <definedName name="DATE">#REF!</definedName>
    <definedName name="Days_in_Receivables" localSheetId="1">#REF!,#REF!</definedName>
    <definedName name="Days_in_Receivables">#REF!,#REF!</definedName>
    <definedName name="dbm">#REF!</definedName>
    <definedName name="Dbt" localSheetId="1">#REF!</definedName>
    <definedName name="Dbt">#REF!</definedName>
    <definedName name="DCUNEARNED1">#REF!</definedName>
    <definedName name="DCUNEARNED2">#REF!</definedName>
    <definedName name="ddas" localSheetId="1">#REF!</definedName>
    <definedName name="ddas">#REF!</definedName>
    <definedName name="dddd" localSheetId="1">'[20]BS-RTI'!#REF!</definedName>
    <definedName name="dddd">'[20]BS-RTI'!#REF!</definedName>
    <definedName name="DDDDDDDD" localSheetId="1" hidden="1">#REF!</definedName>
    <definedName name="DDDDDDDD" hidden="1">#REF!</definedName>
    <definedName name="dded" localSheetId="1">'[20]BS-RTI'!#REF!</definedName>
    <definedName name="dded">'[20]BS-RTI'!#REF!</definedName>
    <definedName name="Debetelim" localSheetId="1">#REF!</definedName>
    <definedName name="Debetelim">#REF!</definedName>
    <definedName name="Debt_Exp_to_Sales" localSheetId="1">#REF!,#REF!</definedName>
    <definedName name="Debt_Exp_to_Sales">#REF!,#REF!</definedName>
    <definedName name="DEFERREDGAINONSALE" localSheetId="1">#REF!</definedName>
    <definedName name="DEFERREDGAINONSALE">#REF!</definedName>
    <definedName name="DEFERREDTAX" localSheetId="1">#REF!</definedName>
    <definedName name="DEFERREDTAX">#REF!</definedName>
    <definedName name="dep">#REF!</definedName>
    <definedName name="depreciation">[16]Marshal!#REF!</definedName>
    <definedName name="DEPRECIATION0" localSheetId="7">#REF!</definedName>
    <definedName name="DEPRECIATION0">#REF!</definedName>
    <definedName name="depreciationcalculation" localSheetId="7">#REF!</definedName>
    <definedName name="depreciationcalculation">#REF!</definedName>
    <definedName name="Depreop" localSheetId="7">#REF!</definedName>
    <definedName name="Depreop">#REF!</definedName>
    <definedName name="Deprepro">#REF!</definedName>
    <definedName name="DEPRESIASI">#REF!</definedName>
    <definedName name="DFUNEARNED1">#REF!</definedName>
    <definedName name="DFUNEARNED2">#REF!</definedName>
    <definedName name="dididi" localSheetId="1">#REF!</definedName>
    <definedName name="dididi">#REF!</definedName>
    <definedName name="DIFFINVALUEOFTRANSACTIONWITHUCC" localSheetId="1">#REF!</definedName>
    <definedName name="DIFFINVALUEOFTRANSACTIONWITHUCC">#REF!</definedName>
    <definedName name="DIFFRESULTFROMEQUITYTRANSACTIONOFSUBS" localSheetId="1">#REF!</definedName>
    <definedName name="DIFFRESULTFROMEQUITYTRANSACTIONOFSUBS">#REF!</definedName>
    <definedName name="DIFFRESULTFROMFOREXTRANSLATION" localSheetId="1">#REF!</definedName>
    <definedName name="DIFFRESULTFROMFOREXTRANSLATION">#REF!</definedName>
    <definedName name="DINO">[23]data!$P$3:$R$9</definedName>
    <definedName name="dividend">[16]Marshal!#REF!</definedName>
    <definedName name="DIVIDENPAYABLE" localSheetId="1">#REF!</definedName>
    <definedName name="DIVIDENPAYABLE">#REF!</definedName>
    <definedName name="dkjfhskfhsdk" localSheetId="1" hidden="1">#REF!</definedName>
    <definedName name="dkjfhskfhsdk" hidden="1">#REF!</definedName>
    <definedName name="dodol" localSheetId="1">#REF!</definedName>
    <definedName name="dodol">#REF!</definedName>
    <definedName name="DUA" localSheetId="1">#REF!</definedName>
    <definedName name="DUA">#REF!</definedName>
    <definedName name="DUEFROMAFFBB" localSheetId="1">'[9]SE-C'!#REF!</definedName>
    <definedName name="DUEFROMAFFBB">'[9]SE-C'!#REF!</definedName>
    <definedName name="DUEFROMAFFCO" localSheetId="1">#REF!</definedName>
    <definedName name="DUEFROMAFFCO">#REF!</definedName>
    <definedName name="DUEFROMAFFCON">'[9]SE-C'!$Y$115</definedName>
    <definedName name="DUEFROMCOUNTERPART" localSheetId="1">#REF!</definedName>
    <definedName name="DUEFROMCOUNTERPART">#REF!</definedName>
    <definedName name="DUEFROMOTHSTOCKHOLDER" localSheetId="1">#REF!</definedName>
    <definedName name="DUEFROMOTHSTOCKHOLDER">#REF!</definedName>
    <definedName name="DUEFROMSTOCKHOLDER" localSheetId="1">#REF!</definedName>
    <definedName name="DUEFROMSTOCKHOLDER">#REF!</definedName>
    <definedName name="DUEFROMSUBSCO" localSheetId="1">#REF!</definedName>
    <definedName name="DUEFROMSUBSCO">#REF!</definedName>
    <definedName name="DUETOAFFBB" localSheetId="1">'[9]SE-C'!#REF!</definedName>
    <definedName name="DUETOAFFBB">'[9]SE-C'!#REF!</definedName>
    <definedName name="DUETOAFFCO" localSheetId="1">#REF!</definedName>
    <definedName name="DUETOAFFCO">#REF!</definedName>
    <definedName name="DUETOAFFCON">'[9]SE-C'!$Y$175</definedName>
    <definedName name="DUETOCOUNTERPART" localSheetId="1">#REF!</definedName>
    <definedName name="DUETOCOUNTERPART">#REF!</definedName>
    <definedName name="DUETOPLASMAPROJECT" localSheetId="1">#REF!</definedName>
    <definedName name="DUETOPLASMAPROJECT">#REF!</definedName>
    <definedName name="DUETOSTOCKHOLDER" localSheetId="1">#REF!</definedName>
    <definedName name="DUETOSTOCKHOLDER">#REF!</definedName>
    <definedName name="DUETOSTOCKSUBSBB" localSheetId="1">'[9]SE-C'!#REF!</definedName>
    <definedName name="DUETOSTOCKSUBSBB">'[9]SE-C'!#REF!</definedName>
    <definedName name="DUETOSTOCKSUBSCON">'[9]SE-C'!$Y$185</definedName>
    <definedName name="Dwi55RBC4" localSheetId="1">#REF!</definedName>
    <definedName name="Dwi55RBC4">#REF!</definedName>
    <definedName name="Dwi55RBC4_58" localSheetId="1">#REF!</definedName>
    <definedName name="Dwi55RBC4_58">#REF!</definedName>
    <definedName name="Dwi55RBC675" localSheetId="1">#REF!</definedName>
    <definedName name="Dwi55RBC675">#REF!</definedName>
    <definedName name="Dwi56RBC7_58" localSheetId="1">#REF!</definedName>
    <definedName name="Dwi56RBC7_58">#REF!</definedName>
    <definedName name="Dwi60RBC4" localSheetId="1">#REF!</definedName>
    <definedName name="Dwi60RBC4">#REF!</definedName>
    <definedName name="Dwi60RBC4_58" localSheetId="1">#REF!</definedName>
    <definedName name="Dwi60RBC4_58">#REF!</definedName>
    <definedName name="Dwi9_RBC" localSheetId="1">#REF!</definedName>
    <definedName name="Dwi9_RBC">#REF!</definedName>
    <definedName name="e" localSheetId="1">[1]Akomodasi!#REF!</definedName>
    <definedName name="e">[1]Akomodasi!#REF!</definedName>
    <definedName name="EBT">[24]Marshal!$E$236</definedName>
    <definedName name="eee" localSheetId="1">#REF!</definedName>
    <definedName name="eee">#REF!</definedName>
    <definedName name="Ekstra">[7]Data!$J$6:$J$10001</definedName>
    <definedName name="emaiL" localSheetId="7">OFFSET('[17]PROJ CASH'!$C$20:$AB$20,(Chart3-1)*13,0,,Month+14)</definedName>
    <definedName name="emaiL">OFFSET('[17]PROJ CASH'!$C$20:$AB$20,(Chart3-1)*13,0,,Month+14)</definedName>
    <definedName name="ENDPL" localSheetId="7">[25]PL!#REF!</definedName>
    <definedName name="ENDPL">[25]PL!#REF!</definedName>
    <definedName name="endyear" localSheetId="7">#REF!</definedName>
    <definedName name="endyear">#REF!</definedName>
    <definedName name="english" localSheetId="7">#REF!</definedName>
    <definedName name="english">#REF!</definedName>
    <definedName name="Entity" localSheetId="7">#REF!</definedName>
    <definedName name="Entity">#REF!</definedName>
    <definedName name="Entity_Names">[26]Ranges!$C$5:$C$63</definedName>
    <definedName name="Excel_BuiltIn__FilterDatabase_3" localSheetId="1">#REF!</definedName>
    <definedName name="Excel_BuiltIn__FilterDatabase_3">#REF!</definedName>
    <definedName name="Excel_BuiltIn_Print_Area_1_1_1_1" localSheetId="1">#REF!</definedName>
    <definedName name="Excel_BuiltIn_Print_Area_1_1_1_1">#REF!</definedName>
    <definedName name="Excel_BuiltIn_Print_Area_11" localSheetId="1">#REF!</definedName>
    <definedName name="Excel_BuiltIn_Print_Area_11">#REF!</definedName>
    <definedName name="Excel_BuiltIn_Print_Area_11_1" localSheetId="1">#REF!</definedName>
    <definedName name="Excel_BuiltIn_Print_Area_11_1">#REF!</definedName>
    <definedName name="Excel_BuiltIn_Print_Titles_1_1" localSheetId="1">#REF!</definedName>
    <definedName name="Excel_BuiltIn_Print_Titles_1_1">#REF!</definedName>
    <definedName name="Excel_BuiltIn_Print_Titles_3" localSheetId="1">#REF!</definedName>
    <definedName name="Excel_BuiltIn_Print_Titles_3">#REF!</definedName>
    <definedName name="EXCESSOFBOOKVALUEOVERCOST" localSheetId="1">#REF!</definedName>
    <definedName name="EXCESSOFBOOKVALUEOVERCOST">#REF!</definedName>
    <definedName name="EXCESSOFCONSTRUCTIONOVERCLAIM" localSheetId="1">#REF!</definedName>
    <definedName name="EXCESSOFCONSTRUCTIONOVERCLAIM">#REF!</definedName>
    <definedName name="exittaxtotal" localSheetId="7">#REF!</definedName>
    <definedName name="exittaxtotal">#REF!</definedName>
    <definedName name="EXPENSE" localSheetId="7">[25]PL!#REF!+[25]PL!#REF!+[25]PL!#REF!+[25]PL!#REF!+[25]PL!#REF!+[25]PL!#REF!</definedName>
    <definedName name="EXPENSE">[25]PL!#REF!+[25]PL!#REF!+[25]PL!#REF!+[25]PL!#REF!+[25]PL!#REF!+[25]PL!#REF!</definedName>
    <definedName name="Expense_d">[25]PL!$F$32,[25]PL!$F$62,[25]PL!$F$71</definedName>
    <definedName name="_xlnm.Extract" localSheetId="7">'[27]NRClajur-jkt'!#REF!</definedName>
    <definedName name="_xlnm.Extract">'[27]NRClajur-jkt'!#REF!</definedName>
    <definedName name="ExYTDAv" localSheetId="7">INDEX('[17]Exchange Rates'!$C$16:$N$16,Month)</definedName>
    <definedName name="ExYTDAv">INDEX('[17]Exchange Rates'!$C$16:$N$16,Month)</definedName>
    <definedName name="F02_S2.10080" localSheetId="7">#REF!</definedName>
    <definedName name="F02_S2.10080">#REF!</definedName>
    <definedName name="F02_S2.10190" localSheetId="7">#REF!</definedName>
    <definedName name="F02_S2.10190">#REF!</definedName>
    <definedName name="F02_S2.10200" localSheetId="7">#REF!</definedName>
    <definedName name="F02_S2.10200">#REF!</definedName>
    <definedName name="F02_S2.10270">#REF!</definedName>
    <definedName name="F02_S2.10350">#REF!</definedName>
    <definedName name="F02_S2.10360">#REF!</definedName>
    <definedName name="FA1ACCUMDEPR" localSheetId="1">#REF!</definedName>
    <definedName name="FA1ACCUMDEPR">#REF!</definedName>
    <definedName name="FA1CARRYINGVALUE" localSheetId="1">#REF!</definedName>
    <definedName name="FA1CARRYINGVALUE">#REF!</definedName>
    <definedName name="FA2ACCUMDEPR" localSheetId="1">#REF!</definedName>
    <definedName name="FA2ACCUMDEPR">#REF!</definedName>
    <definedName name="FA2CARRYINGVALUE" localSheetId="1">#REF!</definedName>
    <definedName name="FA2CARRYINGVALUE">#REF!</definedName>
    <definedName name="fcastPeriod">#REF!</definedName>
    <definedName name="FF">#REF!</definedName>
    <definedName name="fifo">#REF!</definedName>
    <definedName name="fill" hidden="1">#REF!</definedName>
    <definedName name="FIN">#REF!</definedName>
    <definedName name="Finance">#REF!</definedName>
    <definedName name="FIOS_V_REPORT_D2">#REF!</definedName>
    <definedName name="fiscalprofits">[16]Marshal!#REF!</definedName>
    <definedName name="Fiscloss" localSheetId="7">#REF!</definedName>
    <definedName name="Fiscloss">#REF!</definedName>
    <definedName name="FOCI_ROY" localSheetId="7">'[17]Cover Sheet'!#REF!</definedName>
    <definedName name="FOCI_ROY">'[17]Cover Sheet'!#REF!</definedName>
    <definedName name="FOCO_ROY">'[17]Cover Sheet'!#REF!</definedName>
    <definedName name="foundation" localSheetId="7">#REF!</definedName>
    <definedName name="foundation">#REF!</definedName>
    <definedName name="fxrate" localSheetId="7">#REF!</definedName>
    <definedName name="fxrate">#REF!</definedName>
    <definedName name="G" localSheetId="1">#REF!</definedName>
    <definedName name="G">#REF!</definedName>
    <definedName name="gains" localSheetId="7">[16]Marshal!#REF!</definedName>
    <definedName name="gains">[16]Marshal!#REF!</definedName>
    <definedName name="ganan" localSheetId="1">[1]Akomodasi!#REF!</definedName>
    <definedName name="ganan">[1]Akomodasi!#REF!</definedName>
    <definedName name="GASBUMI12" localSheetId="7">#REF!</definedName>
    <definedName name="GASBUMI12">#REF!</definedName>
    <definedName name="gl" localSheetId="7">#REF!</definedName>
    <definedName name="gl">#REF!</definedName>
    <definedName name="goodwill" localSheetId="7">#REF!</definedName>
    <definedName name="GOODWILL" localSheetId="1">#REF!</definedName>
    <definedName name="GOODWILL">#REF!</definedName>
    <definedName name="Graph" localSheetId="7">-OFFSET('[17]PROJ CASH'!$C$18:$AB$18,(Chart2-1)*13,0,,Month+14)</definedName>
    <definedName name="Graph">-OFFSET('[17]PROJ CASH'!$C$18:$AB$18,(Chart2-1)*13,0,,Month+14)</definedName>
    <definedName name="Graph1In" localSheetId="7">OFFSET('[17]PROJ CASH'!$C$14:$AB$14,(Chart1-1)*13,0,,Month+14)</definedName>
    <definedName name="Graph1In">OFFSET('[17]PROJ CASH'!$C$14:$AB$14,(Chart1-1)*13,0,,Month+14)</definedName>
    <definedName name="Graph1Net" localSheetId="7">OFFSET('[17]PROJ CASH'!$C$20:$AB$20,(Chart1-1)*13,0,,Month+14)</definedName>
    <definedName name="Graph1Net">OFFSET('[17]PROJ CASH'!$C$20:$AB$20,(Chart1-1)*13,0,,Month+14)</definedName>
    <definedName name="Graph1Out" localSheetId="7">-OFFSET('[17]PROJ CASH'!$C$18:$AB$18,(Chart1-1)*13,0,,Month+14)</definedName>
    <definedName name="Graph1Out">-OFFSET('[17]PROJ CASH'!$C$18:$AB$18,(Chart1-1)*13,0,,Month+14)</definedName>
    <definedName name="Graph2In" localSheetId="7">OFFSET('[17]PROJ CASH'!$C$14:$AB$14,(Chart2-1)*13,0,,Month+14)</definedName>
    <definedName name="Graph2In">OFFSET('[17]PROJ CASH'!$C$14:$AB$14,(Chart2-1)*13,0,,Month+14)</definedName>
    <definedName name="Graph2Net" localSheetId="7">OFFSET('[17]PROJ CASH'!$C$20:$AB$20,(Chart2-1)*13,0,,Month+14)</definedName>
    <definedName name="Graph2Net">OFFSET('[17]PROJ CASH'!$C$20:$AB$20,(Chart2-1)*13,0,,Month+14)</definedName>
    <definedName name="Graph2Out" localSheetId="7">-OFFSET('[17]PROJ CASH'!$C$18:$AB$18,(Chart2-1)*13,0,,Month+14)</definedName>
    <definedName name="Graph2Out">-OFFSET('[17]PROJ CASH'!$C$18:$AB$18,(Chart2-1)*13,0,,Month+14)</definedName>
    <definedName name="Graph3In" localSheetId="7">OFFSET('[17]PROJ CASH'!$C$14:$AB$14,(Chart3-1)*13,0,,Month+14)</definedName>
    <definedName name="Graph3In">OFFSET('[17]PROJ CASH'!$C$14:$AB$14,(Chart3-1)*13,0,,Month+14)</definedName>
    <definedName name="Graph3Net" localSheetId="7">OFFSET('[17]PROJ CASH'!$C$20:$AB$20,(Chart3-1)*13,0,,Month+14)</definedName>
    <definedName name="Graph3Net">OFFSET('[17]PROJ CASH'!$C$20:$AB$20,(Chart3-1)*13,0,,Month+14)</definedName>
    <definedName name="Graph3Out" localSheetId="7">-OFFSET('[17]PROJ CASH'!$C$18:$AB$18,(Chart3-1)*13,0,,Month+14)</definedName>
    <definedName name="Graph3Out">-OFFSET('[17]PROJ CASH'!$C$18:$AB$18,(Chart3-1)*13,0,,Month+14)</definedName>
    <definedName name="Graph4In" localSheetId="7">OFFSET('[17]PROJ CASH'!$C$14:$AB$14,(Chart4-1)*13,0,,Month+14)</definedName>
    <definedName name="Graph4In">OFFSET('[17]PROJ CASH'!$C$14:$AB$14,(Chart4-1)*13,0,,Month+14)</definedName>
    <definedName name="Graph4Net" localSheetId="7">OFFSET('[17]PROJ CASH'!$C$20:$AB$20,(Chart4-1)*13,0,,Month+14)</definedName>
    <definedName name="Graph4Net">OFFSET('[17]PROJ CASH'!$C$20:$AB$20,(Chart4-1)*13,0,,Month+14)</definedName>
    <definedName name="Graph4Out" localSheetId="7">-OFFSET('[17]PROJ CASH'!$C$18:$AB$18,(Chart4-1)*13,0,,Month+14)</definedName>
    <definedName name="Graph4Out">-OFFSET('[17]PROJ CASH'!$C$18:$AB$18,(Chart4-1)*13,0,,Month+14)</definedName>
    <definedName name="GROUP_INSURANCE" localSheetId="1">#REF!</definedName>
    <definedName name="GROUP_INSURANCE">#REF!</definedName>
    <definedName name="HA" localSheetId="1">#REF!</definedName>
    <definedName name="HA">#REF!</definedName>
    <definedName name="hantu" localSheetId="1">#REF!</definedName>
    <definedName name="hantu">#REF!</definedName>
    <definedName name="Harus_nol" localSheetId="1">'[28]WP-PBM-04'!#REF!</definedName>
    <definedName name="Harus_nol">'[28]WP-PBM-04'!#REF!</definedName>
    <definedName name="Herry" localSheetId="1">#REF!</definedName>
    <definedName name="Herry">#REF!</definedName>
    <definedName name="hfawdfuyha" localSheetId="1">#REF!</definedName>
    <definedName name="hfawdfuyha">#REF!</definedName>
    <definedName name="hh" localSheetId="7" hidden="1">#REF!</definedName>
    <definedName name="hh" hidden="1">#REF!</definedName>
    <definedName name="home" localSheetId="7">#REF!</definedName>
    <definedName name="home">#REF!</definedName>
    <definedName name="homeaddress" localSheetId="7">#REF!</definedName>
    <definedName name="homeaddress">#REF!</definedName>
    <definedName name="homephone">#REF!</definedName>
    <definedName name="Hubungan_Bank">'[29]Vld-SE'!$B$55:$B$56</definedName>
    <definedName name="hubunganbank">[30]AKDP_REFERENCE!$B$12:$B$13</definedName>
    <definedName name="ijk">#REF!</definedName>
    <definedName name="iktisarcabang">#REF!</definedName>
    <definedName name="iktisarpemegangsaham">#REF!</definedName>
    <definedName name="iktisarpenerima">#REF!</definedName>
    <definedName name="iktisarpengurus">#REF!</definedName>
    <definedName name="iktisarpph22">#REF!</definedName>
    <definedName name="iktisarpph23">#REF!</definedName>
    <definedName name="iktisarpph24">#REF!</definedName>
    <definedName name="iktisarpph25">#REF!</definedName>
    <definedName name="iktisarpphgvb">#REF!</definedName>
    <definedName name="imel" localSheetId="7">OFFSET('[17]PROJ CASH'!$C$20:$AB$20,(Chart4-1)*13,0,,Month+14)</definedName>
    <definedName name="imel">OFFSET('[17]PROJ CASH'!$C$20:$AB$20,(Chart4-1)*13,0,,Month+14)</definedName>
    <definedName name="IMMATUREPLANTATION" localSheetId="1">#REF!</definedName>
    <definedName name="IMMATUREPLANTATION">#REF!</definedName>
    <definedName name="inboundincomes" localSheetId="7">#REF!</definedName>
    <definedName name="inboundincomes">#REF!</definedName>
    <definedName name="Indeks">[7]Data!$U$6:$U$10001</definedName>
    <definedName name="indonesian" localSheetId="7">#REF!</definedName>
    <definedName name="indonesian">#REF!</definedName>
    <definedName name="industry" localSheetId="7">#REF!</definedName>
    <definedName name="industry">#REF!</definedName>
    <definedName name="INI">#REF!</definedName>
    <definedName name="installment">#REF!</definedName>
    <definedName name="instrefs">[17]PRO!#REF!</definedName>
    <definedName name="interest">[16]Marshal!#REF!</definedName>
    <definedName name="Interval_cutoff" localSheetId="1">#REF!</definedName>
    <definedName name="Interval_cutoff">#REF!</definedName>
    <definedName name="Intra">[7]Data!$K$6:$K$10001</definedName>
    <definedName name="inv.pabrik" localSheetId="7">#REF!</definedName>
    <definedName name="inv.pabrik">#REF!</definedName>
    <definedName name="INVENTORIES" localSheetId="1">#REF!</definedName>
    <definedName name="INVENTORIES">#REF!</definedName>
    <definedName name="investmentfund" localSheetId="7">#REF!</definedName>
    <definedName name="investmentfund">#REF!</definedName>
    <definedName name="INVESTMENTINSHAREOFSTOCKS" localSheetId="1">#REF!</definedName>
    <definedName name="INVESTMENTINSHAREOFSTOCKS">#REF!</definedName>
    <definedName name="irrc" localSheetId="7">[16]Marshal!#REF!</definedName>
    <definedName name="irrc">[16]Marshal!#REF!</definedName>
    <definedName name="IRRSC" localSheetId="7">#REF!</definedName>
    <definedName name="IRRSC">#REF!</definedName>
    <definedName name="istft" localSheetId="7">#REF!</definedName>
    <definedName name="istft">#REF!</definedName>
    <definedName name="J_cutoff" localSheetId="1">#REF!</definedName>
    <definedName name="J_cutoff">#REF!</definedName>
    <definedName name="Jakarta_Int_l_School" localSheetId="7">#REF!</definedName>
    <definedName name="Jakarta_Int_l_School">#REF!</definedName>
    <definedName name="JAMUAN_MAKAN">#REF!</definedName>
    <definedName name="japra" localSheetId="1">#REF!</definedName>
    <definedName name="japra">#REF!</definedName>
    <definedName name="Jenis_Pengikatan">'[29]Vld-SE'!$B$62:$B$64</definedName>
    <definedName name="JENISVALUTA">[30]AKDP_REFERENCE!$C$3:$C$37</definedName>
    <definedName name="JKT">#REF!</definedName>
    <definedName name="JKT_AMT">#REF!</definedName>
    <definedName name="JKT_AMT_NR">#REF!</definedName>
    <definedName name="JKT_AMT_R">#REF!</definedName>
    <definedName name="JKT_BAL">#REF!</definedName>
    <definedName name="JKT_LN_Reg_Cust_30sep04">#REF!</definedName>
    <definedName name="JUL">'[31]KAS $'!#REF!</definedName>
    <definedName name="jumlahD2008" localSheetId="1">#REF!</definedName>
    <definedName name="jumlahD2008">#REF!</definedName>
    <definedName name="jumlahelim2008K" localSheetId="1">#REF!</definedName>
    <definedName name="jumlahelim2008K">#REF!</definedName>
    <definedName name="jumlahK2008" localSheetId="1">#REF!</definedName>
    <definedName name="jumlahK2008">#REF!</definedName>
    <definedName name="Jun" localSheetId="1" hidden="1">#REF!</definedName>
    <definedName name="Jun" hidden="1">#REF!</definedName>
    <definedName name="jurnal_nonsulsel" localSheetId="1">#REF!</definedName>
    <definedName name="jurnal_nonsulsel">#REF!</definedName>
    <definedName name="jurnal_pst" localSheetId="1">#REF!</definedName>
    <definedName name="jurnal_pst">#REF!</definedName>
    <definedName name="jurnal_pusat" localSheetId="1">#REF!</definedName>
    <definedName name="jurnal_pusat">#REF!</definedName>
    <definedName name="jurnal_sulsel" localSheetId="1">#REF!</definedName>
    <definedName name="jurnal_sulsel">#REF!</definedName>
    <definedName name="kagt97" localSheetId="1">#REF!</definedName>
    <definedName name="kagt97">#REF!</definedName>
    <definedName name="kagt98" localSheetId="1">#REF!</definedName>
    <definedName name="kagt98">#REF!</definedName>
    <definedName name="kantor" localSheetId="7">#REF!</definedName>
    <definedName name="kantor">#REF!</definedName>
    <definedName name="kantor1" localSheetId="7">#REF!</definedName>
    <definedName name="kantor1">#REF!</definedName>
    <definedName name="kantor2" localSheetId="7">#REF!</definedName>
    <definedName name="kantor2">#REF!</definedName>
    <definedName name="KAS">#REF!</definedName>
    <definedName name="kdes97" localSheetId="1">#REF!</definedName>
    <definedName name="kdes97">#REF!</definedName>
    <definedName name="kdes98" localSheetId="1">#REF!</definedName>
    <definedName name="kdes98">#REF!</definedName>
    <definedName name="keb">#REF!</definedName>
    <definedName name="kjul97" localSheetId="1">#REF!</definedName>
    <definedName name="kjul97">#REF!</definedName>
    <definedName name="kjul98" localSheetId="1">#REF!</definedName>
    <definedName name="kjul98">#REF!</definedName>
    <definedName name="kk">'[32]Table Array'!$B$3:$C$24</definedName>
    <definedName name="KKD">'[33]Credit-22'!#REF!</definedName>
    <definedName name="KlasifikasiBMN">[7]Ref!$A$2:$B$5</definedName>
    <definedName name="klien" localSheetId="7">#REF!</definedName>
    <definedName name="klien">#REF!</definedName>
    <definedName name="knov97" localSheetId="1">#REF!</definedName>
    <definedName name="knov97">#REF!</definedName>
    <definedName name="knov98" localSheetId="1">#REF!</definedName>
    <definedName name="knov98">#REF!</definedName>
    <definedName name="kode" localSheetId="1">#REF!</definedName>
    <definedName name="kode">#REF!</definedName>
    <definedName name="kokt97" localSheetId="1">#REF!</definedName>
    <definedName name="kokt97">#REF!</definedName>
    <definedName name="kokt98" localSheetId="1">#REF!</definedName>
    <definedName name="kokt98">#REF!</definedName>
    <definedName name="KOLEKTIBILITAS">[30]AKDP_REFERENCE!$B$45:$B$49</definedName>
    <definedName name="Krd" localSheetId="1">#REF!</definedName>
    <definedName name="Krd">#REF!</definedName>
    <definedName name="Kreditelim" localSheetId="1">#REF!</definedName>
    <definedName name="Kreditelim">#REF!</definedName>
    <definedName name="ksep97" localSheetId="1">#REF!</definedName>
    <definedName name="ksep97">#REF!</definedName>
    <definedName name="ksep98" localSheetId="1">#REF!</definedName>
    <definedName name="ksep98">#REF!</definedName>
    <definedName name="LABARUGI05" localSheetId="7">#REF!</definedName>
    <definedName name="LABARUGI05">#REF!</definedName>
    <definedName name="lampiran" localSheetId="1">[34]Lampiran!#REF!</definedName>
    <definedName name="lampiran">[34]Lampiran!#REF!</definedName>
    <definedName name="LH" localSheetId="7">#REF!</definedName>
    <definedName name="LH">#REF!</definedName>
    <definedName name="LIABFORRETIREMENTBENEFIT" localSheetId="1">#REF!</definedName>
    <definedName name="LIABFORRETIREMENTBENEFIT">#REF!</definedName>
    <definedName name="list_jenisagunan">[35]jenisagunan!$B$2:$B$3</definedName>
    <definedName name="list_jenispembiayaan">[35]jenispembiayaan!$B$2:$B$3</definedName>
    <definedName name="LocalDBase">"\\NSWMPT03\E&amp;C HO\MGT REPORTING\CONP"</definedName>
    <definedName name="location">#REF!</definedName>
    <definedName name="LONGTERMRECEIVABLE" localSheetId="1">#REF!</definedName>
    <definedName name="LONGTERMRECEIVABLE">#REF!</definedName>
    <definedName name="lossonfadisposal">[16]Marshal!#REF!</definedName>
    <definedName name="LPGSALUR12" localSheetId="7">#REF!</definedName>
    <definedName name="LPGSALUR12">#REF!</definedName>
    <definedName name="LTDDIFFPAYMONFAACQ" localSheetId="1">#REF!</definedName>
    <definedName name="LTDDIFFPAYMONFAACQ">#REF!</definedName>
    <definedName name="LTDFOREXTRANSLATION" localSheetId="1">#REF!</definedName>
    <definedName name="LTDFOREXTRANSLATION">#REF!</definedName>
    <definedName name="LTDLOAN" localSheetId="1">#REF!</definedName>
    <definedName name="LTDLOAN">#REF!</definedName>
    <definedName name="LTDOBLIGATION" localSheetId="1">#REF!</definedName>
    <definedName name="LTDOBLIGATION">#REF!</definedName>
    <definedName name="LTDOTHER" localSheetId="1">#REF!</definedName>
    <definedName name="LTDOTHER">#REF!</definedName>
    <definedName name="LTDRELATED" localSheetId="1">#REF!</definedName>
    <definedName name="LTDRELATED">#REF!</definedName>
    <definedName name="LUARUSAHA05" localSheetId="7">#REF!</definedName>
    <definedName name="LUARUSAHA05">#REF!</definedName>
    <definedName name="manual" localSheetId="7">#REF!</definedName>
    <definedName name="manual">#REF!</definedName>
    <definedName name="master_supplier" localSheetId="1">'[36]master supplier'!#REF!</definedName>
    <definedName name="master_supplier">'[36]master supplier'!#REF!</definedName>
    <definedName name="MID003_LBU11_Garansi_yang_Diberikan">#REF!</definedName>
    <definedName name="miol" localSheetId="1">#REF!</definedName>
    <definedName name="miol">#REF!</definedName>
    <definedName name="Mode">#REF!</definedName>
    <definedName name="Monetary_Precision" localSheetId="1">#REF!</definedName>
    <definedName name="Monetary_Precision">#REF!</definedName>
    <definedName name="money">'[37]data (2)'!$T$1:$W$1008</definedName>
    <definedName name="Month">#REF!</definedName>
    <definedName name="monthly25">[38]Marshal!$H$195</definedName>
    <definedName name="monthlypph25">[16]Marshal!#REF!</definedName>
    <definedName name="MR_Summ_BG_Act" localSheetId="7">#REF!</definedName>
    <definedName name="MR_Summ_BG_Act">#REF!</definedName>
    <definedName name="MR_Summ_BG_YTD" localSheetId="7">#REF!</definedName>
    <definedName name="MR_Summ_BG_YTD">#REF!</definedName>
    <definedName name="MR1_Period" localSheetId="7">#REF!</definedName>
    <definedName name="MR1_Period">#REF!</definedName>
    <definedName name="MR1_RepEnt">#REF!</definedName>
    <definedName name="MR1_Tag">#REF!</definedName>
    <definedName name="MR4_13Month">#REF!</definedName>
    <definedName name="MR4_Cash_Net">#REF!</definedName>
    <definedName name="MR4_Cash_Pos">#REF!</definedName>
    <definedName name="MR4_CC_4">'[17]Cover Sheet'!#REF!</definedName>
    <definedName name="MR4_CC_6">'[17]Cover Sheet'!#REF!</definedName>
    <definedName name="MR4_MR5_1b">'[17]Cover Sheet'!#REF!</definedName>
    <definedName name="MR4_MR5_2b">'[17]Cover Sheet'!#REF!</definedName>
    <definedName name="MR4_MR5_3b">'[17]Cover Sheet'!#REF!</definedName>
    <definedName name="MR4_MR5_4a">'[17]Cover Sheet'!#REF!</definedName>
    <definedName name="MR4_MR5_4b">'[17]Cover Sheet'!#REF!</definedName>
    <definedName name="MR4_MR5_5b">'[17]Cover Sheet'!#REF!</definedName>
    <definedName name="MR4_MR5_6a">'[17]Cover Sheet'!#REF!</definedName>
    <definedName name="MR4_MR5_6b">'[17]Cover Sheet'!#REF!</definedName>
    <definedName name="MR4_MR5_7b">'[17]Cover Sheet'!#REF!</definedName>
    <definedName name="MR4_MR9_1a">'[17]Cover Sheet'!#REF!</definedName>
    <definedName name="MR4_MR9_1b">'[17]Cover Sheet'!#REF!</definedName>
    <definedName name="MR4_MR9_1c">'[17]Cover Sheet'!#REF!</definedName>
    <definedName name="MR4_MR9_1d">'[17]Cover Sheet'!#REF!</definedName>
    <definedName name="MR4_MR9_2a">'[17]Cover Sheet'!#REF!</definedName>
    <definedName name="MR4_MR9_2b">'[17]Cover Sheet'!#REF!</definedName>
    <definedName name="MR4_MR9_2c">'[17]Cover Sheet'!#REF!</definedName>
    <definedName name="MR4_MR9_2d">'[17]Cover Sheet'!#REF!</definedName>
    <definedName name="MR4_MR9_6a">'[17]Cover Sheet'!#REF!</definedName>
    <definedName name="MR4_MR9_6b">'[17]Cover Sheet'!#REF!</definedName>
    <definedName name="MR4_MR9_6c">'[17]Cover Sheet'!#REF!</definedName>
    <definedName name="MR4_MR9_6d">'[17]Cover Sheet'!#REF!</definedName>
    <definedName name="MR4_OC1" localSheetId="7">#REF!</definedName>
    <definedName name="MR4_OC1">#REF!</definedName>
    <definedName name="MR4_OC2" localSheetId="7">#REF!</definedName>
    <definedName name="MR4_OC2">#REF!</definedName>
    <definedName name="MR4_OC3" localSheetId="7">#REF!</definedName>
    <definedName name="MR4_OC3">#REF!</definedName>
    <definedName name="MR4_OC4">#REF!</definedName>
    <definedName name="MR4_OC5">#REF!</definedName>
    <definedName name="MR4_OC6">#REF!</definedName>
    <definedName name="MR4_OC7">#REF!</definedName>
    <definedName name="MR4_RepEnt">#REF!</definedName>
    <definedName name="MR4_Tag">#REF!</definedName>
    <definedName name="MR4CashFALF">#REF!</definedName>
    <definedName name="MR4CashFATF">#REF!</definedName>
    <definedName name="MR4CashIALF">#REF!</definedName>
    <definedName name="MR4CashIATF">#REF!</definedName>
    <definedName name="MR4CashOALF">#REF!</definedName>
    <definedName name="MR4CashOATF">#REF!</definedName>
    <definedName name="MR4CashPELF">#REF!</definedName>
    <definedName name="MR4CashPETF">#REF!</definedName>
    <definedName name="MR5_Depn_TMM_Act">'[17]Cover Sheet'!#REF!</definedName>
    <definedName name="MR5_Depn_TMM_Bud">'[17]Cover Sheet'!#REF!</definedName>
    <definedName name="MR5_Depn_WY_Bud">'[17]Cover Sheet'!#REF!</definedName>
    <definedName name="MR5_Depn_WY_TF">'[17]Cover Sheet'!#REF!</definedName>
    <definedName name="MR5_Depn_YTD_Act">'[17]Cover Sheet'!#REF!</definedName>
    <definedName name="MR5_Depn_YTD_Bud">'[17]Cover Sheet'!#REF!</definedName>
    <definedName name="MR5CashInbound" localSheetId="7">#REF!</definedName>
    <definedName name="MR5CashInbound">#REF!</definedName>
    <definedName name="MR5CashTMM" localSheetId="7">#REF!</definedName>
    <definedName name="MR5CashTMM">#REF!</definedName>
    <definedName name="MR5CashTMMClose" localSheetId="7">#REF!</definedName>
    <definedName name="MR5CashTMMClose">#REF!</definedName>
    <definedName name="MR5CashWY">#REF!</definedName>
    <definedName name="MR5CashWYClose">#REF!</definedName>
    <definedName name="MR5CashYTD">#REF!</definedName>
    <definedName name="MR5CashYTDClose">#REF!</definedName>
    <definedName name="MR5NetCash">#REF!</definedName>
    <definedName name="MR8_Tag">#REF!</definedName>
    <definedName name="MRcsh1">#REF!</definedName>
    <definedName name="MRcsh2">#REF!</definedName>
    <definedName name="MV">#REF!</definedName>
    <definedName name="N239_Sutoyo" localSheetId="1">#REF!</definedName>
    <definedName name="N239_Sutoyo">#REF!</definedName>
    <definedName name="N284_Badrusz" localSheetId="1">#REF!</definedName>
    <definedName name="N284_Badrusz">#REF!</definedName>
    <definedName name="N284_Baskoro" localSheetId="1">#REF!</definedName>
    <definedName name="N284_Baskoro">#REF!</definedName>
    <definedName name="N284_Sodik" localSheetId="1">#REF!</definedName>
    <definedName name="N284_Sodik">#REF!</definedName>
    <definedName name="N284_Suwito" localSheetId="1">#REF!</definedName>
    <definedName name="N284_Suwito">#REF!</definedName>
    <definedName name="N284_Syahril" localSheetId="1">#REF!</definedName>
    <definedName name="N284_Syahril">#REF!</definedName>
    <definedName name="nai">#REF!</definedName>
    <definedName name="Nama">#REF!</definedName>
    <definedName name="Nama_Pemotong">#REF!</definedName>
    <definedName name="name">[39]GeneralInfo!$I$5</definedName>
    <definedName name="names">[40]GeneralInfo!$I$5</definedName>
    <definedName name="NB">[7]Data!$X$6:$X$10001</definedName>
    <definedName name="NERACA05" localSheetId="7">#REF!</definedName>
    <definedName name="NERACA05">#REF!</definedName>
    <definedName name="netincome" localSheetId="7">#REF!</definedName>
    <definedName name="netincome">#REF!</definedName>
    <definedName name="new" localSheetId="7">[41]TBM!#REF!</definedName>
    <definedName name="new">[41]TBM!#REF!</definedName>
    <definedName name="nm" localSheetId="1">#REF!</definedName>
    <definedName name="nm">#REF!</definedName>
    <definedName name="nnn" localSheetId="7" hidden="1">'[3]PHSB-GL-TB'!#REF!</definedName>
    <definedName name="nnn" hidden="1">'[3]PHSB-GL-TB'!#REF!</definedName>
    <definedName name="NO" localSheetId="1">'[42]BIA-F'!#REF!</definedName>
    <definedName name="NO">'[42]BIA-F'!#REF!</definedName>
    <definedName name="NOTESPAYABLE" localSheetId="1">#REF!</definedName>
    <definedName name="NOTESPAYABLE">#REF!</definedName>
    <definedName name="NPWP" localSheetId="7">#REF!</definedName>
    <definedName name="NPWP">#REF!</definedName>
    <definedName name="npwp01" localSheetId="7">#REF!</definedName>
    <definedName name="npwp01">#REF!</definedName>
    <definedName name="npwp02" localSheetId="7">#REF!</definedName>
    <definedName name="npwp02">#REF!</definedName>
    <definedName name="npwp03">#REF!</definedName>
    <definedName name="npwp04">#REF!</definedName>
    <definedName name="npwp05">#REF!</definedName>
    <definedName name="npwp06">#REF!</definedName>
    <definedName name="npwp07">#REF!</definedName>
    <definedName name="npwp08">#REF!</definedName>
    <definedName name="npwp09">#REF!</definedName>
    <definedName name="npwp10">#REF!</definedName>
    <definedName name="npwp11">#REF!</definedName>
    <definedName name="NPWPALL">'[43]Permanent info'!$W$5</definedName>
    <definedName name="OF" localSheetId="7">#REF!</definedName>
    <definedName name="OF">#REF!</definedName>
    <definedName name="officephone" localSheetId="7">#REF!</definedName>
    <definedName name="officephone">#REF!</definedName>
    <definedName name="offset" localSheetId="7">#REF!</definedName>
    <definedName name="offset">#REF!</definedName>
    <definedName name="OLE_LINK4" localSheetId="5">'example CALK sanko'!$B$71</definedName>
    <definedName name="OM">#REF!</definedName>
    <definedName name="opini" localSheetId="1">#REF!</definedName>
    <definedName name="opini">#REF!</definedName>
    <definedName name="OTHADVANCEFORINVESTMENT" localSheetId="1">#REF!</definedName>
    <definedName name="OTHADVANCEFORINVESTMENT">#REF!</definedName>
    <definedName name="OTHADVANCEFORPURCHASE" localSheetId="1">#REF!</definedName>
    <definedName name="OTHADVANCEFORPURCHASE">#REF!</definedName>
    <definedName name="OTHASSETNOTUSED" localSheetId="1">#REF!</definedName>
    <definedName name="OTHASSETNOTUSED">#REF!</definedName>
    <definedName name="OTHBANKGUARANTEE" localSheetId="1">#REF!</definedName>
    <definedName name="OTHBANKGUARANTEE">#REF!</definedName>
    <definedName name="OTHBONDSINGKINGFUND" localSheetId="1">#REF!</definedName>
    <definedName name="OTHBONDSINGKINGFUND">#REF!</definedName>
    <definedName name="OTHBUSINESSDEVELPMENTPROJECT" localSheetId="1">#REF!</definedName>
    <definedName name="OTHBUSINESSDEVELPMENTPROJECT">#REF!</definedName>
    <definedName name="OTHDEFCHARGE" localSheetId="1">#REF!</definedName>
    <definedName name="OTHDEFCHARGE">#REF!</definedName>
    <definedName name="OTHDEFERREDPROJECT" localSheetId="1">#REF!</definedName>
    <definedName name="OTHDEFERREDPROJECT">#REF!</definedName>
    <definedName name="OTHDEPOSITRECEIVABLE" localSheetId="1">#REF!</definedName>
    <definedName name="OTHDEPOSITRECEIVABLE">#REF!</definedName>
    <definedName name="OTHDEPOSITRECEIVABLEE" localSheetId="1">#REF!</definedName>
    <definedName name="OTHDEPOSITRECEIVABLEE">#REF!</definedName>
    <definedName name="OTHDUEFROMPLASMAPROJECT" localSheetId="1">#REF!</definedName>
    <definedName name="OTHDUEFROMPLASMAPROJECT">#REF!</definedName>
    <definedName name="OTHER">[12]Marshal!#REF!</definedName>
    <definedName name="OTHER_INDIRECT" localSheetId="1">#REF!</definedName>
    <definedName name="OTHER_INDIRECT">#REF!</definedName>
    <definedName name="OTHEREXP" localSheetId="7">#REF!</definedName>
    <definedName name="OTHEREXP">#REF!</definedName>
    <definedName name="otherexpenses" localSheetId="7">[16]Marshal!#REF!</definedName>
    <definedName name="otherexpenses">[16]Marshal!#REF!</definedName>
    <definedName name="OTHERINCOME">'[19]Marshal -1'!#REF!</definedName>
    <definedName name="otherincomes">[16]Marshal!#REF!</definedName>
    <definedName name="others" localSheetId="7">#REF!</definedName>
    <definedName name="others">#REF!</definedName>
    <definedName name="othertype" localSheetId="7">#REF!</definedName>
    <definedName name="othertype">#REF!</definedName>
    <definedName name="OTHGUARANTEELC" localSheetId="1">#REF!</definedName>
    <definedName name="OTHGUARANTEELC">#REF!</definedName>
    <definedName name="OTHLOANTOEMPLOYEE" localSheetId="1">#REF!</definedName>
    <definedName name="OTHLOANTOEMPLOYEE">#REF!</definedName>
    <definedName name="OTHOTHER" localSheetId="1">#REF!</definedName>
    <definedName name="OTHOTHER">#REF!</definedName>
    <definedName name="OTHPREOPERATINGEXPENSE" localSheetId="1">#REF!</definedName>
    <definedName name="OTHPREOPERATINGEXPENSE">#REF!</definedName>
    <definedName name="OTHRESTRICTEDFUND" localSheetId="1">#REF!</definedName>
    <definedName name="OTHRESTRICTEDFUND">#REF!</definedName>
    <definedName name="OTHSECURITYDEPOSIT" localSheetId="1">#REF!</definedName>
    <definedName name="OTHSECURITYDEPOSIT">#REF!</definedName>
    <definedName name="OTHSEEDLING" localSheetId="1">#REF!</definedName>
    <definedName name="OTHSEEDLING">#REF!</definedName>
    <definedName name="OTHSEEDLINGG" localSheetId="1">#REF!</definedName>
    <definedName name="OTHSEEDLINGG">#REF!</definedName>
    <definedName name="OTHTAXREFUND" localSheetId="1">#REF!</definedName>
    <definedName name="OTHTAXREFUND">#REF!</definedName>
    <definedName name="outboundincomes" localSheetId="7">#REF!</definedName>
    <definedName name="outboundincomes">#REF!</definedName>
    <definedName name="overpaidtax">#REF!</definedName>
    <definedName name="PAGEALL" localSheetId="1">#REF!</definedName>
    <definedName name="PAGEALL">#REF!</definedName>
    <definedName name="PAGEBS" localSheetId="1">#REF!</definedName>
    <definedName name="PAGEBS">#REF!</definedName>
    <definedName name="PAGEIS" localSheetId="1">#REF!</definedName>
    <definedName name="PAGEIS">#REF!</definedName>
    <definedName name="PAIDUPCAPITAL" localSheetId="1">#REF!</definedName>
    <definedName name="PAIDUPCAPITAL">#REF!</definedName>
    <definedName name="panjul" localSheetId="1">#REF!</definedName>
    <definedName name="panjul">#REF!</definedName>
    <definedName name="paymentdatepph29">#REF!</definedName>
    <definedName name="pensionfund">#REF!</definedName>
    <definedName name="PENY">#REF!</definedName>
    <definedName name="Penyus">[7]Data!$V$6:$V$10001</definedName>
    <definedName name="Percent_asset">IF(ISERROR(ROUND(#REF!/#REF!*100,2)),0,ROUND(#REF!/#REF!*100,2))</definedName>
    <definedName name="Percent_asset_d">IF(ISERROR(ROUND(#REF!/#REF!*100,2)),0,ROUND(#REF!/#REF!*100,2))</definedName>
    <definedName name="Percent_liability_equity">IF(ISERROR(ROUND(#REF!/#REF!*100,2)),0,ROUND(#REF!/#REF!*100,2))</definedName>
    <definedName name="Percent_liability_equity_d">IF(ISERROR(ROUND(#REF!/#REF!*100,2)),0,ROUND(#REF!/#REF!*100,2))</definedName>
    <definedName name="Percent_PL" localSheetId="7">IF(ISERROR(IF([25]PL!#REF!=0,ROUND([25]PL!XFD1/GRAFIK!EXPENSE*100,2),ROUND([25]PL!XFD1/[25]PL!#REF!*100,2))),0,IF([25]PL!#REF!=0,ROUND([25]PL!XFD1/GRAFIK!EXPENSE*100,2),ROUND([25]PL!XFD1/[25]PL!#REF!*100,2)))</definedName>
    <definedName name="Percent_PL">IF(ISERROR(IF([25]PL!#REF!=0,ROUND([25]PL!XFD1/EXPENSE*100,2),ROUND([25]PL!XFD1/[25]PL!#REF!*100,2))),0,IF([25]PL!#REF!=0,ROUND([25]PL!XFD1/EXPENSE*100,2),ROUND([25]PL!XFD1/[25]PL!#REF!*100,2)))</definedName>
    <definedName name="Percent_PL_d">IF(ISERROR(IF([25]PL!XFD$26=0,ROUND([25]PL!XFD1/([25]PL!XFD$32+[25]PL!XFD$62+[25]PL!XFD$71)*100,2),ROUND([25]PL!XFD1/[25]PL!XFD$26*100,2))),0,IF([25]PL!XFD1=0,ROUND([25]PL!XFD1/([25]PL!XFD$32+[25]PL!XFD$62+[25]PL!XFD$71)*100,2),ROUND([25]PL!XFD1/[25]PL!XFD$26*100,2)))</definedName>
    <definedName name="Perkiraan" localSheetId="1">#REF!</definedName>
    <definedName name="Perkiraan">#REF!</definedName>
    <definedName name="PERSONELCOST" localSheetId="7">#REF!</definedName>
    <definedName name="PERSONELCOST">#REF!</definedName>
    <definedName name="personnelcost" localSheetId="7">[16]Marshal!#REF!</definedName>
    <definedName name="personnelcost">[16]Marshal!#REF!</definedName>
    <definedName name="PKBN" localSheetId="7">[44]TBM!#REF!</definedName>
    <definedName name="PKBN">[44]TBM!#REF!</definedName>
    <definedName name="PL_DATA_APR">IF(ISERROR(INDEX([18]GLTRIAL0704!$H$1:$H$65536,MATCH([25]PL!$B1,[18]GLTRIAL0704!$A$1:$A$65536,0))),0,INDEX([18]GLTRIAL0704!$H$1:$H$65536,MATCH([25]PL!$B1,[18]GLTRIAL0704!$A$1:$A$65536,0)))</definedName>
    <definedName name="PL_DATA_AUG">IF(ISERROR(INDEX([18]GLTRIAL0708!$H$1:$H$65536,MATCH([25]PL!$B1,[18]GLTRIAL0708!$A$1:$A$65536,0))),0,INDEX([18]GLTRIAL0708!$H$1:$H$65536,MATCH([25]PL!$B1,[18]GLTRIAL0708!$A$1:$A$65536,0)))</definedName>
    <definedName name="PL_DATA_DEC">IF(ISERROR(INDEX([18]GLTRIAL0712!$H$1:$H$65536,MATCH([25]PL!$B1,[18]GLTRIAL0712!$A$1:$A$65536,0))),0,INDEX([18]GLTRIAL0712!$H$1:$H$65536,MATCH([25]PL!$B1,[18]GLTRIAL0712!$A$1:$A$65536,0)))</definedName>
    <definedName name="PL_DATA_DECLAST">IF(ISERROR(INDEX([18]GLTRIAL0612!$H$1:$H$65536,MATCH([25]PL!$A1,[18]GLTRIAL0612!$A$1:$A$65536,0))),0,INDEX([18]GLTRIAL0612!$H$1:$H$65536,MATCH([25]PL!$A1,[18]GLTRIAL0612!$A$1:$A$65536,0)))</definedName>
    <definedName name="PL_DATA_FEB">IF(ISERROR(INDEX([18]GLTRIAL0702!$H$1:$H$65536,MATCH([25]PL!$A1,[18]GLTRIAL0702!$A$1:$A$65536,0))),0,INDEX([18]GLTRIAL0702!$H$1:$H$65536,MATCH([25]PL!$A1,[18]GLTRIAL0702!$A$1:$A$65536,0)))</definedName>
    <definedName name="PL_DATA_JAN">IF(ISERROR(INDEX([18]GLTRIAL0701!$H$1:$H$65536,MATCH([25]PL!$A1,[18]GLTRIAL0701!$A$1:$A$65536,0))),0,INDEX([18]GLTRIAL0701!$H$1:$H$65536,MATCH([25]PL!$A1,[18]GLTRIAL0701!$A$1:$A$65536,0)))</definedName>
    <definedName name="PL_DATA_JUL">IF(ISERROR(INDEX([18]GLTRIAL0707!$H$1:$H$65536,MATCH([25]PL!$B1,[18]GLTRIAL0707!$A$1:$A$65536,0))),0,INDEX([18]GLTRIAL0707!$H$1:$H$65536,MATCH([25]PL!$B1,[18]GLTRIAL0707!$A$1:$A$65536,0)))</definedName>
    <definedName name="PL_DATA_JUN">IF(ISERROR(INDEX([18]GLTRIAL0706!$H$1:$H$65536,MATCH([25]PL!$B1,[18]GLTRIAL0706!$A$1:$A$65536,0))),0,INDEX([18]GLTRIAL0706!$H$1:$H$65536,MATCH([25]PL!$B1,[18]GLTRIAL0706!$A$1:$A$65536,0)))</definedName>
    <definedName name="PL_DATA_MAR">IF(ISERROR(INDEX([18]GLTRIAL0703!$H$1:$H$65536,MATCH([25]PL!$A1,[18]GLTRIAL0703!$A$1:$A$65536,0))),0,INDEX([18]GLTRIAL0703!$H$1:$H$65536,MATCH([25]PL!$A1,[18]GLTRIAL0703!$A$1:$A$65536,0)))</definedName>
    <definedName name="PL_DATA_MAY">IF(ISERROR(INDEX([18]GLTRIAL0705!$H$1:$H$65536,MATCH([25]PL!$B1,[18]GLTRIAL0705!$A$1:$A$65536,0))),0,INDEX([18]GLTRIAL0705!$H$1:$H$65536,MATCH([25]PL!$B1,[18]GLTRIAL0705!$A$1:$A$65536,0)))</definedName>
    <definedName name="PL_DATA_NOV">IF(ISERROR(INDEX([18]GLTRIAL0711!$H$1:$H$65536,MATCH([25]PL!$B1,[18]GLTRIAL0711!$A$1:$A$65536,0))),0,INDEX([18]GLTRIAL0711!$H$1:$H$65536,MATCH([25]PL!$B1,[18]GLTRIAL0711!$A$1:$A$65536,0)))</definedName>
    <definedName name="PL_DATA_OCT">IF(ISERROR(INDEX([18]GLTRIAL0710!$H$1:$H$65536,MATCH([25]PL!$B1,[18]GLTRIAL0710!$A$1:$A$65536,0))),0,INDEX([18]GLTRIAL0710!$H$1:$H$65536,MATCH([25]PL!$B1,[18]GLTRIAL0710!$A$1:$A$65536,0)))</definedName>
    <definedName name="PL_DATA_SEP">IF(ISERROR(INDEX([18]GLTRIAL0709!$H$1:$H$65536,MATCH([25]PL!$B1,[18]GLTRIAL0709!$A$1:$A$65536,0))),0,INDEX([18]GLTRIAL0709!$H$1:$H$65536,MATCH([25]PL!$B1,[18]GLTRIAL0709!$A$1:$A$65536,0)))</definedName>
    <definedName name="pl_jkt" localSheetId="7">#REF!</definedName>
    <definedName name="pl_jkt">#REF!</definedName>
    <definedName name="PL_SBY" localSheetId="7">#REF!</definedName>
    <definedName name="PL_SBY">#REF!</definedName>
    <definedName name="PL_TUBO_APR">IF(ISERROR(INDEX([18]GLTRIAL0704!$M$1:$M$65536,MATCH([25]PL!$B1,[18]GLTRIAL0704!$A$1:$A$65536,0))),0,INDEX([18]GLTRIAL0704!$M$1:$M$65536,MATCH([25]PL!$B1,[18]GLTRIAL0704!$A$1:$A$65536,0)))</definedName>
    <definedName name="PL_TUBO_AUG">IF(ISERROR(INDEX([18]GLTRIAL0708!$M$1:$M$65536,MATCH([25]PL!$B1,[18]GLTRIAL0708!$A$1:$A$65536,0))),0,INDEX([18]GLTRIAL0708!$M$1:$M$65536,MATCH([25]PL!$B1,[18]GLTRIAL0708!$A$1:$A$65536,0)))</definedName>
    <definedName name="PL_TUBO_DEC">IF(ISERROR(INDEX([18]GLTRIAL0712!$M$1:$M$65536,MATCH([25]PL!$B1,[18]GLTRIAL0712!$A$1:$A$65536,0))),0,INDEX([18]GLTRIAL0712!$M$1:$M$65536,MATCH([25]PL!$B1,[18]GLTRIAL0712!$A$1:$A$65536,0)))</definedName>
    <definedName name="PL_TUBO_FEB">IF(ISERROR(INDEX([18]GLTRIAL0702!$M$1:$M$65536,MATCH([25]PL!$A1,[18]GLTRIAL0702!$A$1:$A$65536,0))),0,INDEX([18]GLTRIAL0702!$M$1:$M$65536,MATCH([25]PL!$A1,[18]GLTRIAL0702!$A$1:$A$65536,0)))</definedName>
    <definedName name="PL_TUBO_JAN">IF(ISERROR(INDEX([18]GLTRIAL0701!$M$1:$M$65536,MATCH([25]PL!$A1,[18]GLTRIAL0701!$A$1:$A$65536,0))),0,INDEX([18]GLTRIAL0701!$M$1:$M$65536,MATCH([25]PL!$A1,[18]GLTRIAL0701!$A$1:$A$65536,0)))</definedName>
    <definedName name="PL_TUBO_JUL">IF(ISERROR(INDEX([18]GLTRIAL0707!$M$1:$M$65536,MATCH([25]PL!$B1,[18]GLTRIAL0707!$A$1:$A$65536,0))),0,INDEX([18]GLTRIAL0707!$M$1:$M$65536,MATCH([25]PL!$B1,[18]GLTRIAL0707!$A$1:$A$65536,0)))</definedName>
    <definedName name="PL_TUBO_JUN">IF(ISERROR(INDEX([18]GLTRIAL0706!$M$1:$M$65536,MATCH([25]PL!$B1,[18]GLTRIAL0706!$A$1:$A$65536,0))),0,INDEX([18]GLTRIAL0706!$M$1:$M$65536,MATCH([25]PL!$B1,[18]GLTRIAL0706!$A$1:$A$65536,0)))</definedName>
    <definedName name="PL_TUBO_MAR">IF(ISERROR(INDEX([18]GLTRIAL0703!$M$1:$M$65536,MATCH([25]PL!$A1,[18]GLTRIAL0703!$A$1:$A$65536,0))),0,INDEX([18]GLTRIAL0703!$M$1:$M$65536,MATCH([25]PL!$A1,[18]GLTRIAL0703!$A$1:$A$65536,0)))</definedName>
    <definedName name="PL_TUBO_MAY">IF(ISERROR(INDEX([18]GLTRIAL0705!$M$1:$M$65536,MATCH([25]PL!$B1,[18]GLTRIAL0705!$A$1:$A$65536,0))),0,INDEX([18]GLTRIAL0705!$M$1:$M$65536,MATCH([25]PL!$B1,[18]GLTRIAL0705!$A$1:$A$65536,0)))</definedName>
    <definedName name="PL_TUBO_NOV">IF(ISERROR(INDEX([18]GLTRIAL0711!$M$1:$M$65536,MATCH([25]PL!$B1,[18]GLTRIAL0711!$A$1:$A$65536,0))),0,INDEX([18]GLTRIAL0711!$M$1:$M$65536,MATCH([25]PL!$B1,[18]GLTRIAL0711!$A$1:$A$65536,0)))</definedName>
    <definedName name="PL_TUBO_OCT">IF(ISERROR(INDEX([18]GLTRIAL0710!$M$1:$M$65536,MATCH([25]PL!$B1,[18]GLTRIAL0710!$A$1:$A$65536,0))),0,INDEX([18]GLTRIAL0710!$M$1:$M$65536,MATCH([25]PL!$B1,[18]GLTRIAL0710!$A$1:$A$65536,0)))</definedName>
    <definedName name="PL_TUBO_SEP">IF(ISERROR(INDEX([18]GLTRIAL0709!$M$1:$M$65536,MATCH([25]PL!$B1,[18]GLTRIAL0709!$A$1:$A$65536,0))),0,INDEX([18]GLTRIAL0709!$M$1:$M$65536,MATCH([25]PL!$B1,[18]GLTRIAL0709!$A$1:$A$65536,0)))</definedName>
    <definedName name="PLANT_I" localSheetId="7">#REF!</definedName>
    <definedName name="PLANT_I">#REF!</definedName>
    <definedName name="PLTI" localSheetId="7">[44]TBM!#REF!</definedName>
    <definedName name="PLTI">[44]TBM!#REF!</definedName>
    <definedName name="PPh22total" localSheetId="7">#REF!</definedName>
    <definedName name="PPh22total">#REF!</definedName>
    <definedName name="PPh23Customer" localSheetId="1">#REF!</definedName>
    <definedName name="PPh23Customer">#REF!</definedName>
    <definedName name="PPh23total" localSheetId="7">#REF!</definedName>
    <definedName name="PPh23total">#REF!</definedName>
    <definedName name="pph24refund" localSheetId="7">#REF!</definedName>
    <definedName name="pph24refund">#REF!</definedName>
    <definedName name="PPh24total">#REF!</definedName>
    <definedName name="pph25calculation">#REF!</definedName>
    <definedName name="pph25calculation01">#REF!</definedName>
    <definedName name="pph25calculation02">#REF!</definedName>
    <definedName name="pph25calculation02amt">#REF!</definedName>
    <definedName name="pph25exstp">#REF!</definedName>
    <definedName name="pph25total">#REF!</definedName>
    <definedName name="PPhGvBtotal">#REF!</definedName>
    <definedName name="pphlnbtotal">#REF!</definedName>
    <definedName name="PPHPS24">'[45]F1771-V'!$R$31</definedName>
    <definedName name="PREPAIDEXPENSES" localSheetId="1">#REF!</definedName>
    <definedName name="PREPAIDEXPENSES">#REF!</definedName>
    <definedName name="PREPAIDTAX" localSheetId="1">#REF!</definedName>
    <definedName name="PREPAIDTAX">#REF!</definedName>
    <definedName name="President" localSheetId="7">#REF!</definedName>
    <definedName name="President">#REF!</definedName>
    <definedName name="PRINT" localSheetId="7">#REF!</definedName>
    <definedName name="PRINT">#REF!</definedName>
    <definedName name="_xlnm.Print_Area" localSheetId="3">'Arus Kas '!$A$1:$J$63</definedName>
    <definedName name="_xlnm.Print_Area" localSheetId="4">CALK!$A$1:$AA$497</definedName>
    <definedName name="_xlnm.Print_Area" localSheetId="5">'example CALK sanko'!$A$1:$Z$1446</definedName>
    <definedName name="_xlnm.Print_Area" localSheetId="7">GRAFIK!$A$1:$O$103</definedName>
    <definedName name="_xlnm.Print_Area" localSheetId="2">LPE!$A$1:$J$38</definedName>
    <definedName name="_xlnm.Print_Area" localSheetId="1">PL!$A$1:$M$58</definedName>
    <definedName name="_xlnm.Print_Area" localSheetId="0">'Posisi Keu '!$A$1:$L$72</definedName>
    <definedName name="_xlnm.Print_Area" localSheetId="8">rasio!$M$1:$V$58,rasio!$A$1:$J$89,rasio!$Y$1:$AH$70,rasio!$AJ$1:$AS$72</definedName>
    <definedName name="_xlnm.Print_Area" localSheetId="6">WS!$A$1:$D$205</definedName>
    <definedName name="_xlnm.Print_Area">#N/A</definedName>
    <definedName name="Print_Area_MI" localSheetId="7">#REF!</definedName>
    <definedName name="PRINT_AREA_MI">#N/A</definedName>
    <definedName name="_xlnm.Print_Titles" localSheetId="5">'example CALK sanko'!$1:$9</definedName>
    <definedName name="_xlnm.Print_Titles" localSheetId="7">GRAFIK!$1:$5</definedName>
    <definedName name="_xlnm.Print_Titles" localSheetId="1">PL!$1:$12</definedName>
    <definedName name="_xlnm.Print_Titles" localSheetId="0">'Posisi Keu '!$2:$12</definedName>
    <definedName name="_xlnm.Print_Titles" localSheetId="6">WS!$A$1:$EW$8</definedName>
    <definedName name="_xlnm.Print_Titles">#REF!</definedName>
    <definedName name="Print_Titles_MI" localSheetId="7">#REF!</definedName>
    <definedName name="Print_Titles_MI" localSheetId="1">#REF!,#REF!</definedName>
    <definedName name="Print_Titles_MI">#REF!,#REF!</definedName>
    <definedName name="PRINT1" localSheetId="7">#REF!</definedName>
    <definedName name="PRINT1">#REF!</definedName>
    <definedName name="PROJECTINPROGRESS" localSheetId="1">#REF!</definedName>
    <definedName name="PROJECTINPROGRESS">#REF!</definedName>
    <definedName name="Property">#REF!</definedName>
    <definedName name="PROVISION">[12]Marshal!#REF!</definedName>
    <definedName name="provisions">[16]Marshal!#REF!</definedName>
    <definedName name="proxy" localSheetId="7">#REF!</definedName>
    <definedName name="proxy">#REF!</definedName>
    <definedName name="pt" localSheetId="7">#REF!</definedName>
    <definedName name="pt">#REF!</definedName>
    <definedName name="pv" localSheetId="1">#REF!</definedName>
    <definedName name="pv">#REF!</definedName>
    <definedName name="qSal" localSheetId="1">#REF!</definedName>
    <definedName name="qSal">#REF!</definedName>
    <definedName name="qwwwwwwwwwwwwwwwwwww" localSheetId="1">#REF!</definedName>
    <definedName name="qwwwwwwwwwwwwwwwwwww">#REF!</definedName>
    <definedName name="rates" localSheetId="1">#REF!</definedName>
    <definedName name="rates">#REF!</definedName>
    <definedName name="rc_code">[46]SCORE_RC_Code!$B$8:$C$271</definedName>
    <definedName name="READJDUETOASSETSREVALUATION" localSheetId="1">#REF!</definedName>
    <definedName name="READJDUETOASSETSREVALUATION">#REF!</definedName>
    <definedName name="READJDUETOSHIFTOFDEFTAX" localSheetId="1">#REF!</definedName>
    <definedName name="READJDUETOSHIFTOFDEFTAX">#REF!</definedName>
    <definedName name="READJDUETOTRANSLATIONOFBEGYEAR" localSheetId="1">#REF!</definedName>
    <definedName name="READJDUETOTRANSLATIONOFBEGYEAR">#REF!</definedName>
    <definedName name="READJUSTMENT" localSheetId="1">#REF!</definedName>
    <definedName name="READJUSTMENT">#REF!</definedName>
    <definedName name="RecCurrent" localSheetId="1">#REF!</definedName>
    <definedName name="RecCurrent">#REF!</definedName>
    <definedName name="_xlnm.Recorder" localSheetId="1">#REF!</definedName>
    <definedName name="_xlnm.Recorder">#REF!</definedName>
    <definedName name="RecPY4_Sel1" localSheetId="1">#REF!</definedName>
    <definedName name="RecPY4_Sel1">#REF!</definedName>
    <definedName name="RecRollFWD" localSheetId="1">#REF!</definedName>
    <definedName name="RecRollFWD">#REF!</definedName>
    <definedName name="Recv.Payb.2000">'[47]BS final'!$A$3:$Y$53</definedName>
    <definedName name="red" localSheetId="1">#REF!</definedName>
    <definedName name="red">#REF!</definedName>
    <definedName name="refund" localSheetId="7">#REF!</definedName>
    <definedName name="refund">#REF!</definedName>
    <definedName name="rekte" localSheetId="1">#REF!</definedName>
    <definedName name="rekte">#REF!</definedName>
    <definedName name="Relocation" localSheetId="7">#REF!</definedName>
    <definedName name="Relocation">#REF!</definedName>
    <definedName name="rentals" localSheetId="7">[16]Marshal!#REF!</definedName>
    <definedName name="rentals">[16]Marshal!#REF!</definedName>
    <definedName name="Retail" localSheetId="7">#REF!</definedName>
    <definedName name="Retail">#REF!</definedName>
    <definedName name="RETAINEDEARNINGS" localSheetId="1">#REF!</definedName>
    <definedName name="RETAINEDEARNINGS">#REF!</definedName>
    <definedName name="RF" localSheetId="7">#REF!</definedName>
    <definedName name="RF">#REF!</definedName>
    <definedName name="ri" localSheetId="1">#REF!</definedName>
    <definedName name="ri">#REF!</definedName>
    <definedName name="royalties" localSheetId="7">[16]Marshal!#REF!</definedName>
    <definedName name="royalties">[16]Marshal!#REF!</definedName>
    <definedName name="ruben" localSheetId="1">#REF!</definedName>
    <definedName name="ruben">#REF!</definedName>
    <definedName name="rupiah" localSheetId="7">#REF!</definedName>
    <definedName name="rupiah">#REF!</definedName>
    <definedName name="s" localSheetId="1">[1]Akomodasi!#REF!</definedName>
    <definedName name="s">[1]Akomodasi!#REF!</definedName>
    <definedName name="sa" localSheetId="1">#REF!</definedName>
    <definedName name="sa">#REF!</definedName>
    <definedName name="sandipihakketiga">[30]AKDP_REFERENCE!$E$3:$E$307</definedName>
    <definedName name="SATU" localSheetId="1">#REF!</definedName>
    <definedName name="SATU">#REF!</definedName>
    <definedName name="sby" localSheetId="7">#REF!</definedName>
    <definedName name="sby">#REF!</definedName>
    <definedName name="SBY_AMT" localSheetId="7">#REF!</definedName>
    <definedName name="SBY_AMT">#REF!</definedName>
    <definedName name="SBY_AMT_NR">#REF!</definedName>
    <definedName name="SBY_AMT_R">#REF!</definedName>
    <definedName name="sby_bal">#REF!</definedName>
    <definedName name="SDfaksdaufd" localSheetId="1">#REF!</definedName>
    <definedName name="SDfaksdaufd">#REF!</definedName>
    <definedName name="sdfgsdgfudsgfdisuhg" localSheetId="1">#REF!</definedName>
    <definedName name="sdfgsdgfudsgfdisuhg">#REF!</definedName>
    <definedName name="sdfsfsdaf" localSheetId="1">#REF!</definedName>
    <definedName name="sdfsfsdaf">#REF!</definedName>
    <definedName name="SECURITIESPAYABLE" localSheetId="1">#REF!</definedName>
    <definedName name="SECURITIESPAYABLE">#REF!</definedName>
    <definedName name="sefau" localSheetId="1">#REF!</definedName>
    <definedName name="sefau">#REF!</definedName>
    <definedName name="service">#REF!</definedName>
    <definedName name="SHORTERMINVESTMENT" localSheetId="1">#REF!</definedName>
    <definedName name="SHORTERMINVESTMENT">#REF!</definedName>
    <definedName name="SHORTERMLOAN" localSheetId="1">#REF!</definedName>
    <definedName name="SHORTERMLOAN">#REF!</definedName>
    <definedName name="signdate">#REF!</definedName>
    <definedName name="signername">#REF!</definedName>
    <definedName name="signplace">#REF!</definedName>
    <definedName name="sin">[48]DETAIL!$S$4</definedName>
    <definedName name="sip">[41]TBM!#REF!</definedName>
    <definedName name="slm" localSheetId="7">#REF!</definedName>
    <definedName name="slm">#REF!</definedName>
    <definedName name="so">'[37]data (2)'!$T$2:$V$1025</definedName>
    <definedName name="ssppph29" localSheetId="7">#REF!</definedName>
    <definedName name="ssppph29">#REF!</definedName>
    <definedName name="sssss" localSheetId="1">#REF!</definedName>
    <definedName name="sssss">#REF!</definedName>
    <definedName name="ssssss">#N/A</definedName>
    <definedName name="ssssssssssssssssssssss" localSheetId="1" hidden="1">#REF!</definedName>
    <definedName name="ssssssssssssssssssssss" hidden="1">#REF!</definedName>
    <definedName name="startyear" localSheetId="7">#REF!</definedName>
    <definedName name="startyear">#REF!</definedName>
    <definedName name="STFTI" localSheetId="7">'[19]Marshal -1'!#REF!</definedName>
    <definedName name="STFTI">'[19]Marshal -1'!#REF!</definedName>
    <definedName name="Sumber_Dana">'[29]Vld-SE'!$B$52:$B$53</definedName>
    <definedName name="summarybranches" localSheetId="7">#REF!</definedName>
    <definedName name="summarybranches">#REF!</definedName>
    <definedName name="summaryofficers" localSheetId="7">#REF!</definedName>
    <definedName name="summaryofficers">#REF!</definedName>
    <definedName name="summarypph22" localSheetId="7">#REF!</definedName>
    <definedName name="summarypph22">#REF!</definedName>
    <definedName name="summarypph23">#REF!</definedName>
    <definedName name="summarypph24">#REF!</definedName>
    <definedName name="summarypph25">#REF!</definedName>
    <definedName name="summarypphgvb">#REF!</definedName>
    <definedName name="summaryrecipients">#REF!</definedName>
    <definedName name="summaryshareholders">#REF!</definedName>
    <definedName name="tabel" localSheetId="7">[49]Interdata!$A$2:$F$446</definedName>
    <definedName name="TABEL" localSheetId="1">#REF!</definedName>
    <definedName name="TABEL">#REF!</definedName>
    <definedName name="taianjing" localSheetId="1">#REF!</definedName>
    <definedName name="taianjing">#REF!</definedName>
    <definedName name="taksasi" localSheetId="1">#REF!</definedName>
    <definedName name="taksasi">#REF!</definedName>
    <definedName name="TAX" localSheetId="7">#REF!</definedName>
    <definedName name="TAX">#REF!</definedName>
    <definedName name="taxableincome" localSheetId="7">[16]Marshal!#REF!</definedName>
    <definedName name="taxableincome">[16]Marshal!#REF!</definedName>
    <definedName name="taxdue">[16]Marshal!#REF!</definedName>
    <definedName name="taxdueorpaidabroad" localSheetId="7">#REF!</definedName>
    <definedName name="taxdueorpaidabroad">#REF!</definedName>
    <definedName name="TAXESPAYABLE" localSheetId="1">#REF!</definedName>
    <definedName name="TAXESPAYABLE">#REF!</definedName>
    <definedName name="taxlosstotal" localSheetId="7">#REF!</definedName>
    <definedName name="taxlosstotal">#REF!</definedName>
    <definedName name="TB">[50]TB!$B$1:$H$65536</definedName>
    <definedName name="TB_WBS1" localSheetId="1">#REF!</definedName>
    <definedName name="TB_WBS1">#REF!</definedName>
    <definedName name="TB_WBS2" localSheetId="1">#REF!</definedName>
    <definedName name="TB_WBS2">#REF!</definedName>
    <definedName name="tbl_HO_PL___Expenses" localSheetId="7">#REF!</definedName>
    <definedName name="tbl_HO_PL___Expenses">#REF!</definedName>
    <definedName name="TBM" localSheetId="7">#REF!</definedName>
    <definedName name="TBM">#REF!</definedName>
    <definedName name="TBWBS1" localSheetId="1">#REF!</definedName>
    <definedName name="TBWBS1">#REF!</definedName>
    <definedName name="TBWBS2" localSheetId="1">#REF!</definedName>
    <definedName name="TBWBS2">#REF!</definedName>
    <definedName name="TBWPL" localSheetId="1">#REF!</definedName>
    <definedName name="TBWPL">#REF!</definedName>
    <definedName name="TC" localSheetId="7">#REF!</definedName>
    <definedName name="TC">#REF!</definedName>
    <definedName name="TEST0" localSheetId="1">#REF!</definedName>
    <definedName name="TEST0">#REF!</definedName>
    <definedName name="TEST1" localSheetId="1">#REF!</definedName>
    <definedName name="TEST1">#REF!</definedName>
    <definedName name="TEST2" localSheetId="1">#REF!</definedName>
    <definedName name="TEST2">#REF!</definedName>
    <definedName name="TEST3" localSheetId="1">#REF!</definedName>
    <definedName name="TEST3">#REF!</definedName>
    <definedName name="TEST4" localSheetId="1">#REF!</definedName>
    <definedName name="TEST4">#REF!</definedName>
    <definedName name="TEST5" localSheetId="1">#REF!</definedName>
    <definedName name="TEST5">#REF!</definedName>
    <definedName name="TEST6" localSheetId="1">#REF!</definedName>
    <definedName name="TEST6">#REF!</definedName>
    <definedName name="TEST7" localSheetId="1">#REF!</definedName>
    <definedName name="TEST7">#REF!</definedName>
    <definedName name="TESTHKEY" localSheetId="1">#REF!</definedName>
    <definedName name="TESTHKEY">#REF!</definedName>
    <definedName name="testing">#REF!</definedName>
    <definedName name="TESTKEYS" localSheetId="1">#REF!</definedName>
    <definedName name="TESTKEYS">#REF!</definedName>
    <definedName name="TESTVKEY" localSheetId="1">#REF!</definedName>
    <definedName name="TESTVKEY">#REF!</definedName>
    <definedName name="TF">#REF!</definedName>
    <definedName name="TIGA" localSheetId="1">#REF!</definedName>
    <definedName name="TIGA">#REF!</definedName>
    <definedName name="Time">#REF!</definedName>
    <definedName name="Time_Names">[26]Ranges!$H$5:$H$17</definedName>
    <definedName name="todate" localSheetId="7">#REF!</definedName>
    <definedName name="todate">[51]TB!$F$1</definedName>
    <definedName name="topmanager" localSheetId="7">#REF!</definedName>
    <definedName name="topmanager">#REF!</definedName>
    <definedName name="TRADING" localSheetId="7">#REF!</definedName>
    <definedName name="TRADING">#REF!</definedName>
    <definedName name="TrendCurrent" localSheetId="1">#REF!</definedName>
    <definedName name="TrendCurrent">#REF!</definedName>
    <definedName name="TrendPY4_Sel1" localSheetId="1">#REF!</definedName>
    <definedName name="TrendPY4_Sel1">#REF!</definedName>
    <definedName name="TrendRollFWD" localSheetId="1">#REF!</definedName>
    <definedName name="TrendRollFWD">#REF!</definedName>
    <definedName name="triap" localSheetId="1">[1]Akomodasi!#REF!</definedName>
    <definedName name="triap">[1]Akomodasi!#REF!</definedName>
    <definedName name="turnover" localSheetId="7">[16]Marshal!#REF!</definedName>
    <definedName name="turnover">[16]Marshal!#REF!</definedName>
    <definedName name="uncollectibles" localSheetId="7">[16]Marshal!#REF!</definedName>
    <definedName name="uncollectibles">[16]Marshal!#REF!</definedName>
    <definedName name="UNEARNEDINCOME" localSheetId="1">#REF!</definedName>
    <definedName name="UNEARNEDINCOME">#REF!</definedName>
    <definedName name="Unocal_Indonesia_Company" localSheetId="7">#REF!</definedName>
    <definedName name="Unocal_Indonesia_Company">#REF!</definedName>
    <definedName name="UNREALIZEDPROFIT" localSheetId="1">#REF!</definedName>
    <definedName name="UNREALIZEDPROFIT">#REF!</definedName>
    <definedName name="UO" hidden="1">'[4]DAF.INVEN U.O'!$A$81:$A$81</definedName>
    <definedName name="US" localSheetId="1">#REF!</definedName>
    <definedName name="US">#REF!</definedName>
    <definedName name="usd" localSheetId="7">#REF!</definedName>
    <definedName name="usd" localSheetId="1">#REF!</definedName>
    <definedName name="usd">#REF!</definedName>
    <definedName name="utility" localSheetId="7">#REF!</definedName>
    <definedName name="utility">#REF!</definedName>
    <definedName name="V">#REF!</definedName>
    <definedName name="vc">#REF!</definedName>
    <definedName name="Version">#REF!</definedName>
    <definedName name="Version_Names">[26]Ranges!$L$5:$L$20</definedName>
    <definedName name="viai01" localSheetId="7">#REF!</definedName>
    <definedName name="viai01">#REF!</definedName>
    <definedName name="viai02" localSheetId="7">#REF!</definedName>
    <definedName name="viai02">#REF!</definedName>
    <definedName name="viai03" localSheetId="7">#REF!</definedName>
    <definedName name="viai03">#REF!</definedName>
    <definedName name="viai04">#REF!</definedName>
    <definedName name="viai05">#REF!</definedName>
    <definedName name="viai06">#REF!</definedName>
    <definedName name="viai07">#REF!</definedName>
    <definedName name="viai08">#REF!</definedName>
    <definedName name="viai09">#REF!</definedName>
    <definedName name="viai10">#REF!</definedName>
    <definedName name="viai11">#REF!</definedName>
    <definedName name="viai12">#REF!</definedName>
    <definedName name="viai13">#REF!</definedName>
    <definedName name="viai14">#REF!</definedName>
    <definedName name="viai15">#REF!</definedName>
    <definedName name="viai16">#REF!</definedName>
    <definedName name="viaitotal">#REF!</definedName>
    <definedName name="viap11">#REF!</definedName>
    <definedName name="viap12">#REF!</definedName>
    <definedName name="viap13">#REF!</definedName>
    <definedName name="viap14">#REF!</definedName>
    <definedName name="viap15">#REF!</definedName>
    <definedName name="viap16">#REF!</definedName>
    <definedName name="viar01">#REF!</definedName>
    <definedName name="viar02">#REF!</definedName>
    <definedName name="viar03">#REF!</definedName>
    <definedName name="viar04">#REF!</definedName>
    <definedName name="viar05">#REF!</definedName>
    <definedName name="viar06">#REF!</definedName>
    <definedName name="viar07">#REF!</definedName>
    <definedName name="viar08">#REF!</definedName>
    <definedName name="viar09">#REF!</definedName>
    <definedName name="viar10">#REF!</definedName>
    <definedName name="viar11">#REF!</definedName>
    <definedName name="viar12">#REF!</definedName>
    <definedName name="viar13">#REF!</definedName>
    <definedName name="viar14">#REF!</definedName>
    <definedName name="viar15">#REF!</definedName>
    <definedName name="viar16">#REF!</definedName>
    <definedName name="viaw01">#REF!</definedName>
    <definedName name="viaw02">#REF!</definedName>
    <definedName name="viaw03">#REF!</definedName>
    <definedName name="viaw04">#REF!</definedName>
    <definedName name="viaw05">#REF!</definedName>
    <definedName name="viaw06">#REF!</definedName>
    <definedName name="viaw07">#REF!</definedName>
    <definedName name="viaw08">#REF!</definedName>
    <definedName name="viaw09">#REF!</definedName>
    <definedName name="viaw10">#REF!</definedName>
    <definedName name="viaw11">#REF!</definedName>
    <definedName name="viaw12">#REF!</definedName>
    <definedName name="viaw13">#REF!</definedName>
    <definedName name="viaw14">#REF!</definedName>
    <definedName name="viaw15">#REF!</definedName>
    <definedName name="viaw16">#REF!</definedName>
    <definedName name="vibtotal">#REF!</definedName>
    <definedName name="View">#REF!</definedName>
    <definedName name="w100000000000000000">[52]EQ!$W$338</definedName>
    <definedName name="WhTAx">#REF!</definedName>
    <definedName name="WPL" localSheetId="1">#REF!</definedName>
    <definedName name="WPL">#REF!</definedName>
    <definedName name="wrn.Accounts._.schedules." localSheetId="7"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ccounts._.schedules."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ll._.schedules." localSheetId="7"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All._.schedules."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data." localSheetId="7" hidden="1">{#N/A,#N/A,FALSE,"DATA"}</definedName>
    <definedName name="wrn.data." hidden="1">{#N/A,#N/A,FALSE,"DATA"}</definedName>
    <definedName name="wrn.INPUT." localSheetId="7" hidden="1">{#N/A,#N/A,FALSE,"12MFC"}</definedName>
    <definedName name="wrn.INPUT." hidden="1">{#N/A,#N/A,FALSE,"12MFC"}</definedName>
    <definedName name="wrn.Landscape._.schs." localSheetId="7" hidden="1">{#N/A,#N/A,FALSE,"Sch10A-C";#N/A,#N/A,FALSE,"Sch10D-F";#N/A,#N/A,FALSE,"Sch10G";#N/A,#N/A,FALSE,"Sch11A";#N/A,#N/A,FALSE,"Sch11B";#N/A,#N/A,FALSE,"FinLeases";#N/A,#N/A,FALSE,"OpLeases";#N/A,#N/A,FALSE,"IntercoyAssets";#N/A,#N/A,FALSE,"IntercoyLiab";#N/A,#N/A,FALSE,"Oseaswsheet";#N/A,#N/A,FALSE,"CGTWsheet"}</definedName>
    <definedName name="wrn.Landscape._.schs." hidden="1">{#N/A,#N/A,FALSE,"Sch10A-C";#N/A,#N/A,FALSE,"Sch10D-F";#N/A,#N/A,FALSE,"Sch10G";#N/A,#N/A,FALSE,"Sch11A";#N/A,#N/A,FALSE,"Sch11B";#N/A,#N/A,FALSE,"FinLeases";#N/A,#N/A,FALSE,"OpLeases";#N/A,#N/A,FALSE,"IntercoyAssets";#N/A,#N/A,FALSE,"IntercoyLiab";#N/A,#N/A,FALSE,"Oseaswsheet";#N/A,#N/A,FALSE,"CGTWsheet"}</definedName>
    <definedName name="wrn.tax._.schedules." localSheetId="7"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tax._.schedules."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wwwwwwwwwwwwwwwwwww" localSheetId="1">#REF!</definedName>
    <definedName name="wwwwwwwwwwwwwwwwwwww">#REF!</definedName>
    <definedName name="xl" localSheetId="1">#REF!</definedName>
    <definedName name="xl">#REF!</definedName>
    <definedName name="xsx" localSheetId="1">#REF!</definedName>
    <definedName name="xsx">#REF!</definedName>
    <definedName name="year01">#REF!</definedName>
    <definedName name="year02" localSheetId="7">#REF!</definedName>
    <definedName name="year02">#REF!</definedName>
    <definedName name="year03" localSheetId="7">#REF!</definedName>
    <definedName name="year03">#REF!</definedName>
    <definedName name="year04">#REF!</definedName>
    <definedName name="yel" localSheetId="1">#REF!</definedName>
    <definedName name="yel">#REF!</definedName>
    <definedName name="YTDApr">[25]PL!$AD1+[25]PL!$AB1+[25]PL!$Z1+[25]PL!$X1</definedName>
    <definedName name="YTDAug">[25]PL!$AD1+[25]PL!$AB1+[25]PL!$Z1+[25]PL!$X1+[25]PL!$V1+[25]PL!$T1+[25]PL!$R1+[25]PL!$P1</definedName>
    <definedName name="YTDDec">[25]PL!$AD1+[25]PL!$AB1+[25]PL!$Z1+[25]PL!$X1+[25]PL!$V1+[25]PL!$T1+[25]PL!$R1+[25]PL!$P1+[25]PL!$N1+[25]PL!$L1+[25]PL!$J1+[25]PL!$H1</definedName>
    <definedName name="YTDFeb">[25]PL!$AD1+[25]PL!$AB1</definedName>
    <definedName name="YTDJul">[25]PL!$AD1+[25]PL!$AB1+[25]PL!$Z1+[25]PL!$X1+[25]PL!$V1+[25]PL!$T1+[25]PL!$R1</definedName>
    <definedName name="YTDJun">[25]PL!$AD1+[25]PL!$AB1+[25]PL!$Z1+[25]PL!$X1+[25]PL!$V1+[25]PL!$T1</definedName>
    <definedName name="YTDMar">[25]PL!$AD1+[25]PL!$AB1+[25]PL!$Z1</definedName>
    <definedName name="YTDMay">[25]PL!$AD1+[25]PL!$AB1+[25]PL!$Z1+[25]PL!$X1+[25]PL!$V1</definedName>
    <definedName name="YTDNov">[25]PL!$AD1+[25]PL!$AB1+[25]PL!$Z1+[25]PL!$X1+[25]PL!$V1+[25]PL!$T1+[25]PL!$R1+[25]PL!$P1+[25]PL!$N1+[25]PL!$L1+[25]PL!$J1</definedName>
    <definedName name="YTDOct">[25]PL!$AD1+[25]PL!$AB1+[25]PL!$Z1+[25]PL!$X1+[25]PL!$V1+[25]PL!$T1+[25]PL!$R1+[25]PL!$P1+[25]PL!$N1+[25]PL!$L1</definedName>
    <definedName name="YTDSep">[25]PL!$AD1+[25]PL!$AB1+[25]PL!$Z1+[25]PL!$X1+[25]PL!$V1+[25]PL!$T1+[25]PL!$R1+[25]PL!$P1+[25]PL!$N1</definedName>
    <definedName name="yuvi" localSheetId="1">#REF!</definedName>
    <definedName name="yuvi">#REF!</definedName>
    <definedName name="zjsshgf" localSheetId="1">#REF!</definedName>
    <definedName name="zjsshgf">#REF!</definedName>
    <definedName name="zzzsde" localSheetId="1">#REF!</definedName>
    <definedName name="zzzsd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R481" i="11" l="1"/>
  <c r="M481" i="11"/>
  <c r="R480" i="11"/>
  <c r="M480" i="11"/>
  <c r="H481" i="11"/>
  <c r="H480" i="11"/>
  <c r="R483" i="11"/>
  <c r="M483" i="11"/>
  <c r="H483" i="11"/>
  <c r="O477" i="11"/>
  <c r="O422" i="11"/>
  <c r="R420" i="11"/>
  <c r="M420" i="11"/>
  <c r="H420" i="11"/>
  <c r="O413" i="11"/>
  <c r="R411" i="11"/>
  <c r="M411" i="11"/>
  <c r="H411" i="11"/>
  <c r="R396" i="11"/>
  <c r="R395" i="11"/>
  <c r="R408" i="11" s="1"/>
  <c r="R416" i="11" s="1"/>
  <c r="M396" i="11"/>
  <c r="M395" i="11"/>
  <c r="M408" i="11" s="1"/>
  <c r="M416" i="11" s="1"/>
  <c r="H396" i="11"/>
  <c r="H409" i="11" s="1"/>
  <c r="H417" i="11" s="1"/>
  <c r="H395" i="11"/>
  <c r="H408" i="11" s="1"/>
  <c r="H416" i="11" s="1"/>
  <c r="R389" i="11"/>
  <c r="M389" i="11"/>
  <c r="H389" i="11"/>
  <c r="R398" i="11" l="1"/>
  <c r="M398" i="11"/>
  <c r="AB397" i="11"/>
  <c r="AB410" i="11"/>
  <c r="O405" i="11"/>
  <c r="AD396" i="11"/>
  <c r="O392" i="11"/>
  <c r="O380" i="11"/>
  <c r="R378" i="11"/>
  <c r="R377" i="11"/>
  <c r="M377" i="11"/>
  <c r="H377" i="11"/>
  <c r="R369" i="11"/>
  <c r="M369" i="11"/>
  <c r="H369" i="11"/>
  <c r="O362" i="11"/>
  <c r="AD86" i="11"/>
  <c r="AA2" i="11"/>
  <c r="I43" i="1"/>
  <c r="I45" i="1" s="1"/>
  <c r="G43" i="1"/>
  <c r="G45" i="1" s="1"/>
  <c r="E43" i="1"/>
  <c r="E45" i="1" s="1"/>
  <c r="I37" i="1"/>
  <c r="G37" i="1"/>
  <c r="E37" i="1"/>
  <c r="I36" i="1"/>
  <c r="G36" i="1"/>
  <c r="E36" i="1"/>
  <c r="I35" i="1"/>
  <c r="G35" i="1"/>
  <c r="E35" i="1"/>
  <c r="I34" i="1"/>
  <c r="G34" i="1"/>
  <c r="E34" i="1"/>
  <c r="I25" i="1"/>
  <c r="I26" i="1" s="1"/>
  <c r="G25" i="1"/>
  <c r="G26" i="1" s="1"/>
  <c r="E25" i="1"/>
  <c r="E26" i="1" s="1"/>
  <c r="I19" i="1"/>
  <c r="G19" i="1"/>
  <c r="E19" i="1"/>
  <c r="I18" i="1"/>
  <c r="G18" i="1"/>
  <c r="E18" i="1"/>
  <c r="I17" i="1"/>
  <c r="G17" i="1"/>
  <c r="E17" i="1"/>
  <c r="I16" i="1"/>
  <c r="G16" i="1"/>
  <c r="E16" i="1"/>
  <c r="I15" i="1"/>
  <c r="G15" i="1"/>
  <c r="E15" i="1"/>
  <c r="H398" i="11" l="1"/>
  <c r="M378" i="11"/>
  <c r="H378" i="11"/>
  <c r="AD75" i="11"/>
  <c r="E39" i="1"/>
  <c r="E46" i="1" s="1"/>
  <c r="E21" i="1"/>
  <c r="E27" i="1" s="1"/>
  <c r="G39" i="1"/>
  <c r="G46" i="1" s="1"/>
  <c r="G21" i="1"/>
  <c r="G27" i="1" s="1"/>
  <c r="I39" i="1"/>
  <c r="I46" i="1" s="1"/>
  <c r="I21" i="1"/>
  <c r="I27" i="1" s="1"/>
  <c r="K199" i="6" l="1"/>
  <c r="K198" i="6"/>
  <c r="K197" i="6"/>
  <c r="K196" i="6"/>
  <c r="K194" i="6" s="1"/>
  <c r="K195" i="6"/>
  <c r="K192" i="6"/>
  <c r="K191"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49" i="6"/>
  <c r="K148" i="6"/>
  <c r="K147" i="6"/>
  <c r="K146" i="6"/>
  <c r="K145" i="6"/>
  <c r="K142" i="6"/>
  <c r="K141" i="6"/>
  <c r="K140" i="6"/>
  <c r="K139" i="6"/>
  <c r="K138" i="6"/>
  <c r="K137" i="6"/>
  <c r="K132" i="6"/>
  <c r="K131" i="6"/>
  <c r="K130" i="6"/>
  <c r="K127" i="6"/>
  <c r="K126" i="6"/>
  <c r="K125" i="6"/>
  <c r="K122" i="6"/>
  <c r="K121" i="6"/>
  <c r="K120" i="6"/>
  <c r="K117" i="6"/>
  <c r="K116" i="6"/>
  <c r="K115" i="6"/>
  <c r="K108" i="6"/>
  <c r="K107" i="6"/>
  <c r="K106" i="6"/>
  <c r="K105" i="6"/>
  <c r="K104" i="6"/>
  <c r="K96" i="6"/>
  <c r="K95" i="6"/>
  <c r="K94" i="6"/>
  <c r="K93" i="6"/>
  <c r="K88" i="6"/>
  <c r="K86" i="6"/>
  <c r="K85" i="6"/>
  <c r="K84" i="6"/>
  <c r="K83" i="6"/>
  <c r="K82" i="6"/>
  <c r="K81" i="6"/>
  <c r="K80" i="6"/>
  <c r="K79" i="6"/>
  <c r="K76" i="6"/>
  <c r="K75" i="6"/>
  <c r="K66" i="6"/>
  <c r="K65" i="6"/>
  <c r="K64" i="6"/>
  <c r="K63" i="6"/>
  <c r="K62" i="6"/>
  <c r="K61" i="6"/>
  <c r="K58" i="6"/>
  <c r="K57" i="6"/>
  <c r="K56" i="6"/>
  <c r="K55" i="6"/>
  <c r="K54" i="6"/>
  <c r="K53" i="6"/>
  <c r="K52" i="6"/>
  <c r="K46" i="6"/>
  <c r="K45" i="6"/>
  <c r="K43" i="6"/>
  <c r="K42" i="6"/>
  <c r="K41" i="6"/>
  <c r="K40" i="6" s="1"/>
  <c r="K38" i="6"/>
  <c r="K37" i="6"/>
  <c r="K36" i="6"/>
  <c r="K35" i="6"/>
  <c r="K32" i="6" s="1"/>
  <c r="K34" i="6"/>
  <c r="K33" i="6"/>
  <c r="K30" i="6"/>
  <c r="K29" i="6"/>
  <c r="K28" i="6"/>
  <c r="K24" i="6"/>
  <c r="K23" i="6"/>
  <c r="K22" i="6"/>
  <c r="K21" i="6"/>
  <c r="K18" i="6"/>
  <c r="K17" i="6"/>
  <c r="K16" i="6"/>
  <c r="K15" i="6"/>
  <c r="K14" i="6"/>
  <c r="K12" i="6"/>
  <c r="W194" i="6"/>
  <c r="W190" i="6"/>
  <c r="W151" i="6"/>
  <c r="W144" i="6"/>
  <c r="W136" i="6"/>
  <c r="W129" i="6"/>
  <c r="W124" i="6"/>
  <c r="W119" i="6"/>
  <c r="W114" i="6"/>
  <c r="W103" i="6"/>
  <c r="W110" i="6" s="1"/>
  <c r="W92" i="6"/>
  <c r="W98" i="6" s="1"/>
  <c r="W78" i="6"/>
  <c r="W90" i="6" s="1"/>
  <c r="W100" i="6" s="1"/>
  <c r="W112" i="6" s="1"/>
  <c r="W74" i="6"/>
  <c r="W68" i="6"/>
  <c r="W60" i="6"/>
  <c r="W51" i="6"/>
  <c r="W40" i="6"/>
  <c r="W32" i="6"/>
  <c r="W27" i="6"/>
  <c r="W20" i="6"/>
  <c r="W13" i="6"/>
  <c r="W11" i="6" s="1"/>
  <c r="R194" i="6"/>
  <c r="R190" i="6"/>
  <c r="R151" i="6"/>
  <c r="R144" i="6"/>
  <c r="R136" i="6"/>
  <c r="R186" i="6" s="1"/>
  <c r="R129" i="6"/>
  <c r="R124" i="6"/>
  <c r="R119" i="6"/>
  <c r="R114" i="6"/>
  <c r="R134" i="6" s="1"/>
  <c r="R103" i="6"/>
  <c r="R110" i="6" s="1"/>
  <c r="R98" i="6"/>
  <c r="R92" i="6"/>
  <c r="R78" i="6"/>
  <c r="R74" i="6"/>
  <c r="R60" i="6"/>
  <c r="R51" i="6"/>
  <c r="R40" i="6"/>
  <c r="R32" i="6"/>
  <c r="R27" i="6"/>
  <c r="R20" i="6"/>
  <c r="R13" i="6"/>
  <c r="R11" i="6" s="1"/>
  <c r="R48" i="6" s="1"/>
  <c r="Q194" i="6"/>
  <c r="Q201" i="6" s="1"/>
  <c r="Q190" i="6"/>
  <c r="Q151" i="6"/>
  <c r="Q144" i="6"/>
  <c r="Q136" i="6"/>
  <c r="Q129" i="6"/>
  <c r="Q124" i="6"/>
  <c r="Q119" i="6"/>
  <c r="Q114" i="6"/>
  <c r="Q103" i="6"/>
  <c r="Q110" i="6" s="1"/>
  <c r="Q92" i="6"/>
  <c r="Q98" i="6" s="1"/>
  <c r="Q78" i="6"/>
  <c r="Q74" i="6"/>
  <c r="Q60" i="6"/>
  <c r="Q51" i="6"/>
  <c r="Q68" i="6" s="1"/>
  <c r="Q40" i="6"/>
  <c r="Q32" i="6"/>
  <c r="Q27" i="6"/>
  <c r="Q20" i="6"/>
  <c r="Q13" i="6"/>
  <c r="Q11" i="6" s="1"/>
  <c r="Q48" i="6" s="1"/>
  <c r="L194" i="6"/>
  <c r="L190" i="6"/>
  <c r="L201" i="6" s="1"/>
  <c r="L151" i="6"/>
  <c r="L144" i="6"/>
  <c r="L136" i="6"/>
  <c r="L129" i="6"/>
  <c r="L124" i="6"/>
  <c r="L119" i="6"/>
  <c r="L114" i="6"/>
  <c r="L103" i="6"/>
  <c r="L110" i="6" s="1"/>
  <c r="L98" i="6"/>
  <c r="L92" i="6"/>
  <c r="L78" i="6"/>
  <c r="L74" i="6"/>
  <c r="L90" i="6" s="1"/>
  <c r="L100" i="6" s="1"/>
  <c r="L112" i="6" s="1"/>
  <c r="L60" i="6"/>
  <c r="L51" i="6"/>
  <c r="L40" i="6"/>
  <c r="L32" i="6"/>
  <c r="L27" i="6"/>
  <c r="L20" i="6"/>
  <c r="L13" i="6"/>
  <c r="L11" i="6" s="1"/>
  <c r="K190" i="6"/>
  <c r="K151" i="6"/>
  <c r="K144" i="6"/>
  <c r="K136" i="6"/>
  <c r="K129" i="6"/>
  <c r="K124" i="6"/>
  <c r="K114" i="6"/>
  <c r="K92" i="6"/>
  <c r="K98" i="6" s="1"/>
  <c r="K78" i="6"/>
  <c r="K74" i="6"/>
  <c r="K60" i="6"/>
  <c r="K27" i="6"/>
  <c r="F194" i="6"/>
  <c r="F190" i="6"/>
  <c r="F151" i="6"/>
  <c r="F144" i="6"/>
  <c r="F186" i="6" s="1"/>
  <c r="F136" i="6"/>
  <c r="F129" i="6"/>
  <c r="F124" i="6"/>
  <c r="F119" i="6"/>
  <c r="F114" i="6"/>
  <c r="F103" i="6"/>
  <c r="F110" i="6" s="1"/>
  <c r="F92" i="6"/>
  <c r="F98" i="6" s="1"/>
  <c r="F78" i="6"/>
  <c r="F74" i="6"/>
  <c r="F60" i="6"/>
  <c r="F51" i="6"/>
  <c r="F68" i="6" s="1"/>
  <c r="F40" i="6"/>
  <c r="F32" i="6"/>
  <c r="F27" i="6"/>
  <c r="F20" i="6"/>
  <c r="F13" i="6"/>
  <c r="F11" i="6" s="1"/>
  <c r="L48" i="6" l="1"/>
  <c r="L134" i="6"/>
  <c r="L186" i="6"/>
  <c r="Q186" i="6"/>
  <c r="R68" i="6"/>
  <c r="R70" i="6" s="1"/>
  <c r="R3" i="6" s="1"/>
  <c r="W48" i="6"/>
  <c r="W70" i="6" s="1"/>
  <c r="W3" i="6" s="1"/>
  <c r="W201" i="6"/>
  <c r="F48" i="6"/>
  <c r="F70" i="6" s="1"/>
  <c r="R188" i="6"/>
  <c r="F90" i="6"/>
  <c r="F201" i="6"/>
  <c r="L68" i="6"/>
  <c r="Q90" i="6"/>
  <c r="Q100" i="6" s="1"/>
  <c r="Q112" i="6" s="1"/>
  <c r="W134" i="6"/>
  <c r="W186" i="6"/>
  <c r="K103" i="6"/>
  <c r="K110" i="6" s="1"/>
  <c r="F134" i="6"/>
  <c r="K90" i="6"/>
  <c r="Q134" i="6"/>
  <c r="R90" i="6"/>
  <c r="R100" i="6" s="1"/>
  <c r="R112" i="6" s="1"/>
  <c r="R201" i="6"/>
  <c r="K13" i="6"/>
  <c r="K11" i="6" s="1"/>
  <c r="K20" i="6"/>
  <c r="K48" i="6" s="1"/>
  <c r="K70" i="6" s="1"/>
  <c r="K51" i="6"/>
  <c r="K68" i="6" s="1"/>
  <c r="K201" i="6"/>
  <c r="K186" i="6"/>
  <c r="K119" i="6"/>
  <c r="K134" i="6" s="1"/>
  <c r="K100" i="6"/>
  <c r="K112" i="6" s="1"/>
  <c r="Q70" i="6"/>
  <c r="Q3" i="6" s="1"/>
  <c r="Q188" i="6"/>
  <c r="Q203" i="6" s="1"/>
  <c r="Q205" i="6" s="1"/>
  <c r="F100" i="6"/>
  <c r="F112" i="6" s="1"/>
  <c r="F188" i="6"/>
  <c r="F203" i="6" s="1"/>
  <c r="F205" i="6" s="1"/>
  <c r="W188" i="6" l="1"/>
  <c r="W203" i="6" s="1"/>
  <c r="W205" i="6" s="1"/>
  <c r="L188" i="6"/>
  <c r="L203" i="6" s="1"/>
  <c r="L205" i="6" s="1"/>
  <c r="R203" i="6"/>
  <c r="R205" i="6" s="1"/>
  <c r="L70" i="6"/>
  <c r="L3" i="6" s="1"/>
  <c r="F3" i="6"/>
  <c r="K188" i="6"/>
  <c r="K203" i="6" s="1"/>
  <c r="K205" i="6" s="1"/>
  <c r="K3" i="6"/>
  <c r="E194" i="6" l="1"/>
  <c r="E190" i="6"/>
  <c r="E201" i="6" s="1"/>
  <c r="E151" i="6"/>
  <c r="E144" i="6"/>
  <c r="E136" i="6"/>
  <c r="E114" i="6"/>
  <c r="E186" i="6" l="1"/>
  <c r="E129" i="6"/>
  <c r="E124" i="6"/>
  <c r="E119" i="6"/>
  <c r="E134" i="6" s="1"/>
  <c r="E188" i="6" s="1"/>
  <c r="E203" i="6" s="1"/>
  <c r="E205" i="6" s="1"/>
  <c r="E103" i="6"/>
  <c r="E110" i="6" s="1"/>
  <c r="E92" i="6"/>
  <c r="E78" i="6"/>
  <c r="E74" i="6"/>
  <c r="E60" i="6"/>
  <c r="E51" i="6"/>
  <c r="E68" i="6" s="1"/>
  <c r="E40" i="6"/>
  <c r="E98" i="6" l="1"/>
  <c r="E90" i="6"/>
  <c r="E100" i="6" s="1"/>
  <c r="E112" i="6" s="1"/>
  <c r="E32" i="6"/>
  <c r="E27" i="6"/>
  <c r="E20" i="6"/>
  <c r="E13" i="6"/>
  <c r="E11" i="6" s="1"/>
  <c r="E48" i="6" s="1"/>
  <c r="E70" i="6" s="1"/>
  <c r="E3" i="6" l="1"/>
  <c r="F72" i="9"/>
  <c r="F71" i="9"/>
  <c r="E80" i="9" s="1"/>
  <c r="F70" i="9"/>
  <c r="B71" i="9" s="1"/>
  <c r="F69" i="9"/>
  <c r="F68" i="9"/>
  <c r="H71" i="9" s="1"/>
  <c r="AD66" i="9"/>
  <c r="AF63" i="9" s="1"/>
  <c r="AO64" i="9"/>
  <c r="AK62" i="9" s="1"/>
  <c r="AK64" i="9" s="1"/>
  <c r="AD63" i="9"/>
  <c r="Z63" i="9" s="1"/>
  <c r="AQ62" i="9"/>
  <c r="AD62" i="9"/>
  <c r="AF62" i="9" s="1"/>
  <c r="AF64" i="9" s="1"/>
  <c r="AO61" i="9"/>
  <c r="AQ63" i="9" s="1"/>
  <c r="AQ64" i="9" s="1"/>
  <c r="AD61" i="9"/>
  <c r="AO60" i="9"/>
  <c r="AK63" i="9" s="1"/>
  <c r="AD59" i="9"/>
  <c r="R54" i="9"/>
  <c r="N52" i="9" s="1"/>
  <c r="R51" i="9"/>
  <c r="N53" i="9" s="1"/>
  <c r="R50" i="9"/>
  <c r="R48" i="9"/>
  <c r="T53" i="9" s="1"/>
  <c r="F42" i="9"/>
  <c r="B42" i="9"/>
  <c r="F41" i="9"/>
  <c r="E50" i="9" s="1"/>
  <c r="F40" i="9"/>
  <c r="B41" i="9" s="1"/>
  <c r="F39" i="9"/>
  <c r="F38" i="9"/>
  <c r="H41" i="9" s="1"/>
  <c r="AD37" i="9"/>
  <c r="AF34" i="9" s="1"/>
  <c r="AO36" i="9"/>
  <c r="AQ34" i="9" s="1"/>
  <c r="R35" i="9"/>
  <c r="AD34" i="9"/>
  <c r="Z34" i="9" s="1"/>
  <c r="AO33" i="9"/>
  <c r="AQ35" i="9" s="1"/>
  <c r="AD33" i="9"/>
  <c r="AF33" i="9" s="1"/>
  <c r="AO32" i="9"/>
  <c r="AK35" i="9" s="1"/>
  <c r="AD32" i="9"/>
  <c r="Z33" i="9" s="1"/>
  <c r="T32" i="9"/>
  <c r="R32" i="9"/>
  <c r="N33" i="9" s="1"/>
  <c r="N32" i="9"/>
  <c r="N34" i="9" s="1"/>
  <c r="R31" i="9"/>
  <c r="AD30" i="9"/>
  <c r="R30" i="9"/>
  <c r="R28" i="9"/>
  <c r="T33" i="9" s="1"/>
  <c r="T34" i="9" s="1"/>
  <c r="AD17" i="9"/>
  <c r="AF14" i="9" s="1"/>
  <c r="R16" i="9"/>
  <c r="AO15" i="9"/>
  <c r="AQ13" i="9" s="1"/>
  <c r="AQ15" i="9" s="1"/>
  <c r="AD14" i="9"/>
  <c r="Z14" i="9" s="1"/>
  <c r="F14" i="9"/>
  <c r="B14" i="9"/>
  <c r="AD13" i="9"/>
  <c r="AF13" i="9" s="1"/>
  <c r="AF15" i="9" s="1"/>
  <c r="T13" i="9"/>
  <c r="R13" i="9"/>
  <c r="N14" i="9" s="1"/>
  <c r="N13" i="9"/>
  <c r="N15" i="9" s="1"/>
  <c r="F13" i="9"/>
  <c r="E22" i="9" s="1"/>
  <c r="AO12" i="9"/>
  <c r="AQ14" i="9" s="1"/>
  <c r="AD12" i="9"/>
  <c r="Z13" i="9" s="1"/>
  <c r="R12" i="9"/>
  <c r="F12" i="9"/>
  <c r="B13" i="9" s="1"/>
  <c r="AO11" i="9"/>
  <c r="AK14" i="9" s="1"/>
  <c r="R11" i="9"/>
  <c r="F11" i="9"/>
  <c r="AD10" i="9"/>
  <c r="F10" i="9"/>
  <c r="R9" i="9"/>
  <c r="T14" i="9" s="1"/>
  <c r="T15" i="9" s="1"/>
  <c r="AF35" i="9" l="1"/>
  <c r="T52" i="9"/>
  <c r="T54" i="9" s="1"/>
  <c r="B72" i="9"/>
  <c r="B43" i="9"/>
  <c r="Z62" i="9"/>
  <c r="Z15" i="9"/>
  <c r="H13" i="9"/>
  <c r="B15" i="9"/>
  <c r="Z35" i="9"/>
  <c r="N54" i="9"/>
  <c r="B73" i="9"/>
  <c r="E79" i="9"/>
  <c r="E81" i="9" s="1"/>
  <c r="H15" i="9"/>
  <c r="AQ36" i="9"/>
  <c r="Z64" i="9"/>
  <c r="AK34" i="9"/>
  <c r="AK36" i="9" s="1"/>
  <c r="E21" i="9"/>
  <c r="E23" i="9" s="1"/>
  <c r="AK13" i="9"/>
  <c r="AK15" i="9" s="1"/>
  <c r="H14" i="9"/>
  <c r="H42" i="9"/>
  <c r="H43" i="9" s="1"/>
  <c r="E49" i="9"/>
  <c r="E51" i="9" s="1"/>
  <c r="H72" i="9"/>
  <c r="H73" i="9" s="1"/>
  <c r="D85" i="7" l="1"/>
  <c r="C85" i="7"/>
  <c r="K64" i="7"/>
  <c r="J64" i="7"/>
  <c r="D64" i="7"/>
  <c r="C64" i="7"/>
  <c r="D32" i="7"/>
  <c r="C32" i="7"/>
  <c r="K31" i="7"/>
  <c r="J31" i="7"/>
  <c r="D31" i="7"/>
  <c r="C31" i="7"/>
  <c r="J14" i="7"/>
  <c r="C14" i="7"/>
  <c r="J13" i="7"/>
  <c r="C13" i="7"/>
  <c r="J12" i="7"/>
  <c r="C12" i="7"/>
  <c r="J11" i="7"/>
  <c r="C11" i="7"/>
  <c r="Z4" i="5" l="1"/>
  <c r="O1421" i="5"/>
  <c r="O1418" i="5"/>
  <c r="H1418" i="5"/>
  <c r="O1406" i="5"/>
  <c r="H1406" i="5"/>
  <c r="O1378" i="5"/>
  <c r="O1344" i="5"/>
  <c r="F1344" i="5"/>
  <c r="H1344" i="5" s="1"/>
  <c r="O1343" i="5"/>
  <c r="F1343" i="5"/>
  <c r="H1343" i="5" s="1"/>
  <c r="O1332" i="5"/>
  <c r="O1328" i="5"/>
  <c r="F1328" i="5"/>
  <c r="AB1327" i="5"/>
  <c r="AB1326" i="5"/>
  <c r="O1325" i="5"/>
  <c r="H1325" i="5"/>
  <c r="AB1325" i="5" s="1"/>
  <c r="AC1325" i="5" s="1"/>
  <c r="F1325" i="5"/>
  <c r="AB1324" i="5"/>
  <c r="AC1324" i="5" s="1"/>
  <c r="O1324" i="5"/>
  <c r="F1324" i="5"/>
  <c r="AB1323" i="5"/>
  <c r="AC1323" i="5" s="1"/>
  <c r="O1323" i="5"/>
  <c r="F1323" i="5"/>
  <c r="AC1321" i="5"/>
  <c r="O1297" i="5"/>
  <c r="T1287" i="5"/>
  <c r="O1247" i="5"/>
  <c r="T1236" i="5"/>
  <c r="G1218" i="5"/>
  <c r="O1217" i="5"/>
  <c r="G1217" i="5"/>
  <c r="G1213" i="5"/>
  <c r="G1211" i="5"/>
  <c r="O1210" i="5"/>
  <c r="G1210" i="5"/>
  <c r="O1207" i="5"/>
  <c r="G1207" i="5"/>
  <c r="O1205" i="5"/>
  <c r="G1205" i="5"/>
  <c r="O1203" i="5"/>
  <c r="G1203" i="5"/>
  <c r="G1201" i="5"/>
  <c r="G1200" i="5"/>
  <c r="G1199" i="5"/>
  <c r="T1194" i="5"/>
  <c r="O1190" i="5"/>
  <c r="G1190" i="5"/>
  <c r="O1189" i="5"/>
  <c r="G1189" i="5"/>
  <c r="G1188" i="5"/>
  <c r="O1185" i="5"/>
  <c r="G1185" i="5"/>
  <c r="G1181" i="5"/>
  <c r="O1180" i="5"/>
  <c r="G1180" i="5"/>
  <c r="T1170" i="5"/>
  <c r="O1166" i="5"/>
  <c r="G1166" i="5"/>
  <c r="O1165" i="5"/>
  <c r="G1165" i="5"/>
  <c r="O1164" i="5"/>
  <c r="G1164" i="5"/>
  <c r="O1163" i="5"/>
  <c r="G1163" i="5"/>
  <c r="O1162" i="5"/>
  <c r="G1162" i="5"/>
  <c r="O1161" i="5"/>
  <c r="G1161" i="5"/>
  <c r="O1160" i="5"/>
  <c r="G1160" i="5"/>
  <c r="O1159" i="5"/>
  <c r="G1159" i="5"/>
  <c r="O1158" i="5"/>
  <c r="G1158" i="5"/>
  <c r="O1157" i="5"/>
  <c r="G1157" i="5"/>
  <c r="O1153" i="5"/>
  <c r="O1154" i="5" s="1"/>
  <c r="G1153" i="5"/>
  <c r="G1154" i="5" s="1"/>
  <c r="T1148" i="5"/>
  <c r="O1145" i="5"/>
  <c r="G1145" i="5"/>
  <c r="O1144" i="5"/>
  <c r="G1144" i="5"/>
  <c r="O1143" i="5"/>
  <c r="G1143" i="5"/>
  <c r="O1142" i="5"/>
  <c r="G1142" i="5"/>
  <c r="O1141" i="5"/>
  <c r="G1141" i="5"/>
  <c r="O1140" i="5"/>
  <c r="G1140" i="5"/>
  <c r="O1139" i="5"/>
  <c r="G1139" i="5"/>
  <c r="O1138" i="5"/>
  <c r="G1138" i="5"/>
  <c r="O1137" i="5"/>
  <c r="G1137" i="5"/>
  <c r="O1136" i="5"/>
  <c r="G1136" i="5"/>
  <c r="O1135" i="5"/>
  <c r="G1135" i="5"/>
  <c r="O1134" i="5"/>
  <c r="G1134" i="5"/>
  <c r="O1133" i="5"/>
  <c r="G1133" i="5"/>
  <c r="O1132" i="5"/>
  <c r="G1132" i="5"/>
  <c r="O1131" i="5"/>
  <c r="G1131" i="5"/>
  <c r="O1130" i="5"/>
  <c r="G1130" i="5"/>
  <c r="O1129" i="5"/>
  <c r="G1129" i="5"/>
  <c r="O1128" i="5"/>
  <c r="G1128" i="5"/>
  <c r="O1127" i="5"/>
  <c r="G1127" i="5"/>
  <c r="G1146" i="5" s="1"/>
  <c r="T1122" i="5"/>
  <c r="G1119" i="5"/>
  <c r="O1117" i="5"/>
  <c r="G1116" i="5"/>
  <c r="G1120" i="5" s="1"/>
  <c r="T1112" i="5"/>
  <c r="O1109" i="5"/>
  <c r="G1109" i="5"/>
  <c r="O1108" i="5"/>
  <c r="G1108" i="5"/>
  <c r="O1107" i="5"/>
  <c r="G1107" i="5"/>
  <c r="O1106" i="5"/>
  <c r="O1110" i="5" s="1"/>
  <c r="G1106" i="5"/>
  <c r="T1102" i="5"/>
  <c r="P1100" i="5"/>
  <c r="U1099" i="5"/>
  <c r="U1098" i="5"/>
  <c r="T1091" i="5"/>
  <c r="G1088" i="5"/>
  <c r="O1086" i="5"/>
  <c r="G1086" i="5"/>
  <c r="O1083" i="5"/>
  <c r="O1087" i="5" s="1"/>
  <c r="O1088" i="5" s="1"/>
  <c r="G1083" i="5"/>
  <c r="O1076" i="5"/>
  <c r="N1062" i="5" s="1"/>
  <c r="H1022" i="5" s="1"/>
  <c r="H1023" i="5" s="1"/>
  <c r="G1076" i="5"/>
  <c r="G1062" i="5" s="1"/>
  <c r="H1002" i="5" s="1"/>
  <c r="N1064" i="5"/>
  <c r="O1022" i="5" s="1"/>
  <c r="O1023" i="5" s="1"/>
  <c r="T1055" i="5"/>
  <c r="T1028" i="5"/>
  <c r="F1023" i="5"/>
  <c r="A1007" i="5"/>
  <c r="T1007" i="5" s="1"/>
  <c r="O985" i="5"/>
  <c r="G984" i="5"/>
  <c r="G983" i="5"/>
  <c r="G982" i="5"/>
  <c r="G980" i="5"/>
  <c r="AK978" i="5"/>
  <c r="AO978" i="5" s="1"/>
  <c r="G975" i="5"/>
  <c r="G974" i="5"/>
  <c r="G973" i="5"/>
  <c r="G972" i="5"/>
  <c r="G971" i="5"/>
  <c r="G970" i="5"/>
  <c r="G969" i="5"/>
  <c r="G968" i="5"/>
  <c r="G967" i="5"/>
  <c r="G966" i="5"/>
  <c r="O964" i="5"/>
  <c r="G964" i="5"/>
  <c r="G962" i="5"/>
  <c r="T957" i="5"/>
  <c r="AC954" i="5"/>
  <c r="O953" i="5"/>
  <c r="G953" i="5"/>
  <c r="O952" i="5"/>
  <c r="G952" i="5"/>
  <c r="O951" i="5"/>
  <c r="G951" i="5"/>
  <c r="O950" i="5"/>
  <c r="G950" i="5"/>
  <c r="O949" i="5"/>
  <c r="G949" i="5"/>
  <c r="O948" i="5"/>
  <c r="G948" i="5"/>
  <c r="O947" i="5"/>
  <c r="G947" i="5"/>
  <c r="O946" i="5"/>
  <c r="G946" i="5"/>
  <c r="O945" i="5"/>
  <c r="G945" i="5"/>
  <c r="AC942" i="5"/>
  <c r="AA942" i="5"/>
  <c r="O929" i="5"/>
  <c r="G929" i="5"/>
  <c r="O928" i="5"/>
  <c r="O930" i="5" s="1"/>
  <c r="G928" i="5"/>
  <c r="G927" i="5"/>
  <c r="T922" i="5"/>
  <c r="O915" i="5"/>
  <c r="G915" i="5"/>
  <c r="O914" i="5"/>
  <c r="G914" i="5"/>
  <c r="AC910" i="5"/>
  <c r="T910" i="5"/>
  <c r="O907" i="5"/>
  <c r="O908" i="5" s="1"/>
  <c r="G907" i="5"/>
  <c r="G908" i="5" s="1"/>
  <c r="AC906" i="5"/>
  <c r="O906" i="5"/>
  <c r="O913" i="5" s="1"/>
  <c r="G906" i="5"/>
  <c r="G913" i="5" s="1"/>
  <c r="T903" i="5"/>
  <c r="O899" i="5"/>
  <c r="G899" i="5"/>
  <c r="G900" i="5" s="1"/>
  <c r="O897" i="5"/>
  <c r="N897" i="5"/>
  <c r="G897" i="5"/>
  <c r="O895" i="5"/>
  <c r="G895" i="5"/>
  <c r="O893" i="5"/>
  <c r="G893" i="5"/>
  <c r="O891" i="5"/>
  <c r="G891" i="5"/>
  <c r="O890" i="5"/>
  <c r="G890" i="5"/>
  <c r="O887" i="5"/>
  <c r="G887" i="5"/>
  <c r="O885" i="5"/>
  <c r="G885" i="5"/>
  <c r="O883" i="5"/>
  <c r="G883" i="5"/>
  <c r="O882" i="5"/>
  <c r="G882" i="5"/>
  <c r="O881" i="5"/>
  <c r="G881" i="5"/>
  <c r="AA881" i="5" s="1"/>
  <c r="O880" i="5"/>
  <c r="G880" i="5"/>
  <c r="AA880" i="5" s="1"/>
  <c r="O879" i="5"/>
  <c r="G879" i="5"/>
  <c r="AD878" i="5"/>
  <c r="AC878" i="5"/>
  <c r="O878" i="5"/>
  <c r="G878" i="5"/>
  <c r="AA878" i="5" s="1"/>
  <c r="O877" i="5"/>
  <c r="G877" i="5"/>
  <c r="O876" i="5"/>
  <c r="G876" i="5"/>
  <c r="O875" i="5"/>
  <c r="G875" i="5"/>
  <c r="O874" i="5"/>
  <c r="G874" i="5"/>
  <c r="O873" i="5"/>
  <c r="G873" i="5"/>
  <c r="O872" i="5"/>
  <c r="G872" i="5"/>
  <c r="O871" i="5"/>
  <c r="G871" i="5"/>
  <c r="O870" i="5"/>
  <c r="G870" i="5"/>
  <c r="O869" i="5"/>
  <c r="G869" i="5"/>
  <c r="O868" i="5"/>
  <c r="G868" i="5"/>
  <c r="O867" i="5"/>
  <c r="G867" i="5"/>
  <c r="O866" i="5"/>
  <c r="G866" i="5"/>
  <c r="AC864" i="5"/>
  <c r="O863" i="5"/>
  <c r="O905" i="5" s="1"/>
  <c r="O912" i="5" s="1"/>
  <c r="O925" i="5" s="1"/>
  <c r="O943" i="5" s="1"/>
  <c r="O960" i="5" s="1"/>
  <c r="G863" i="5"/>
  <c r="G905" i="5" s="1"/>
  <c r="G912" i="5" s="1"/>
  <c r="G925" i="5" s="1"/>
  <c r="G943" i="5" s="1"/>
  <c r="G960" i="5" s="1"/>
  <c r="T861" i="5"/>
  <c r="O856" i="5"/>
  <c r="O857" i="5" s="1"/>
  <c r="G856" i="5"/>
  <c r="G857" i="5" s="1"/>
  <c r="AC855" i="5"/>
  <c r="T852" i="5"/>
  <c r="H847" i="5"/>
  <c r="F847" i="5"/>
  <c r="U846" i="5"/>
  <c r="AA846" i="5" s="1"/>
  <c r="U845" i="5"/>
  <c r="AA845" i="5" s="1"/>
  <c r="H841" i="5"/>
  <c r="F841" i="5"/>
  <c r="U840" i="5"/>
  <c r="AA840" i="5" s="1"/>
  <c r="U839" i="5"/>
  <c r="AA839" i="5" s="1"/>
  <c r="AC830" i="5"/>
  <c r="O830" i="5"/>
  <c r="AH829" i="5"/>
  <c r="AD829" i="5"/>
  <c r="AC829" i="5"/>
  <c r="AB829" i="5"/>
  <c r="H829" i="5"/>
  <c r="AH828" i="5"/>
  <c r="AD828" i="5"/>
  <c r="AC828" i="5"/>
  <c r="AB828" i="5"/>
  <c r="H828" i="5"/>
  <c r="AH826" i="5"/>
  <c r="AI826" i="5" s="1"/>
  <c r="AD826" i="5"/>
  <c r="AC826" i="5"/>
  <c r="AB826" i="5"/>
  <c r="AH824" i="5"/>
  <c r="AD824" i="5"/>
  <c r="AC824" i="5"/>
  <c r="AB824" i="5"/>
  <c r="O824" i="5"/>
  <c r="H823" i="5"/>
  <c r="H824" i="5" s="1"/>
  <c r="F823" i="5"/>
  <c r="T816" i="5"/>
  <c r="O813" i="5"/>
  <c r="G813" i="5"/>
  <c r="AA813" i="5" s="1"/>
  <c r="N812" i="5"/>
  <c r="G812" i="5"/>
  <c r="G814" i="5" s="1"/>
  <c r="T808" i="5"/>
  <c r="O796" i="5"/>
  <c r="G796" i="5"/>
  <c r="AA796" i="5" s="1"/>
  <c r="O795" i="5"/>
  <c r="G795" i="5"/>
  <c r="O794" i="5"/>
  <c r="G794" i="5"/>
  <c r="O792" i="5"/>
  <c r="G792" i="5"/>
  <c r="O791" i="5"/>
  <c r="G791" i="5"/>
  <c r="AC789" i="5"/>
  <c r="G789" i="5"/>
  <c r="G771" i="5" s="1"/>
  <c r="G782" i="5" s="1"/>
  <c r="G811" i="5" s="1"/>
  <c r="G926" i="5" s="1"/>
  <c r="G944" i="5" s="1"/>
  <c r="G961" i="5" s="1"/>
  <c r="T786" i="5"/>
  <c r="O783" i="5"/>
  <c r="O784" i="5" s="1"/>
  <c r="G783" i="5"/>
  <c r="G784" i="5" s="1"/>
  <c r="T779" i="5"/>
  <c r="O772" i="5"/>
  <c r="O773" i="5" s="1"/>
  <c r="G772" i="5"/>
  <c r="AA772" i="5" s="1"/>
  <c r="AC771" i="5"/>
  <c r="T768" i="5"/>
  <c r="O764" i="5"/>
  <c r="G764" i="5"/>
  <c r="AA764" i="5" s="1"/>
  <c r="O763" i="5"/>
  <c r="G763" i="5"/>
  <c r="O762" i="5"/>
  <c r="O758" i="5"/>
  <c r="G758" i="5"/>
  <c r="AA758" i="5" s="1"/>
  <c r="O756" i="5"/>
  <c r="G756" i="5"/>
  <c r="AA756" i="5" s="1"/>
  <c r="G755" i="5"/>
  <c r="AA755" i="5" s="1"/>
  <c r="O754" i="5"/>
  <c r="G754" i="5"/>
  <c r="AA754" i="5" s="1"/>
  <c r="O752" i="5"/>
  <c r="G752" i="5"/>
  <c r="AA752" i="5" s="1"/>
  <c r="O751" i="5"/>
  <c r="G751" i="5"/>
  <c r="AA751" i="5" s="1"/>
  <c r="O750" i="5"/>
  <c r="G750" i="5"/>
  <c r="AA750" i="5" s="1"/>
  <c r="O749" i="5"/>
  <c r="G749" i="5"/>
  <c r="AA749" i="5" s="1"/>
  <c r="O748" i="5"/>
  <c r="G748" i="5"/>
  <c r="AA748" i="5" s="1"/>
  <c r="O746" i="5"/>
  <c r="G746" i="5"/>
  <c r="AA746" i="5" s="1"/>
  <c r="AD745" i="5"/>
  <c r="AC745" i="5"/>
  <c r="O745" i="5"/>
  <c r="G745" i="5"/>
  <c r="AC743" i="5"/>
  <c r="O743" i="5"/>
  <c r="O789" i="5" s="1"/>
  <c r="O771" i="5" s="1"/>
  <c r="O782" i="5" s="1"/>
  <c r="O811" i="5" s="1"/>
  <c r="O926" i="5" s="1"/>
  <c r="O944" i="5" s="1"/>
  <c r="O961" i="5" s="1"/>
  <c r="O742" i="5"/>
  <c r="O788" i="5" s="1"/>
  <c r="O770" i="5" s="1"/>
  <c r="O781" i="5" s="1"/>
  <c r="O810" i="5" s="1"/>
  <c r="G742" i="5"/>
  <c r="G788" i="5" s="1"/>
  <c r="G770" i="5" s="1"/>
  <c r="G781" i="5" s="1"/>
  <c r="G810" i="5" s="1"/>
  <c r="T740" i="5"/>
  <c r="O736" i="5"/>
  <c r="G736" i="5"/>
  <c r="AA736" i="5" s="1"/>
  <c r="AJ735" i="5"/>
  <c r="AI735" i="5"/>
  <c r="AC735" i="5"/>
  <c r="O735" i="5"/>
  <c r="G735" i="5"/>
  <c r="AA735" i="5" s="1"/>
  <c r="AJ734" i="5"/>
  <c r="AI734" i="5"/>
  <c r="AC734" i="5"/>
  <c r="O734" i="5"/>
  <c r="G734" i="5"/>
  <c r="AJ733" i="5"/>
  <c r="AI733" i="5"/>
  <c r="AC733" i="5"/>
  <c r="O729" i="5"/>
  <c r="N729" i="5"/>
  <c r="G729" i="5"/>
  <c r="AA729" i="5" s="1"/>
  <c r="O728" i="5"/>
  <c r="G728" i="5"/>
  <c r="AA728" i="5" s="1"/>
  <c r="O727" i="5"/>
  <c r="G727" i="5"/>
  <c r="T722" i="5"/>
  <c r="AC194" i="5"/>
  <c r="AB184" i="5"/>
  <c r="AC184" i="5" s="1"/>
  <c r="P183" i="5"/>
  <c r="AB183" i="5" s="1"/>
  <c r="AC183" i="5" s="1"/>
  <c r="AB182" i="5"/>
  <c r="AC182" i="5" s="1"/>
  <c r="AB181" i="5"/>
  <c r="AC181" i="5" s="1"/>
  <c r="F41" i="4"/>
  <c r="D41" i="4"/>
  <c r="F36" i="4"/>
  <c r="D34" i="4"/>
  <c r="D36" i="4" s="1"/>
  <c r="F31" i="4"/>
  <c r="D14" i="4"/>
  <c r="G57" i="1"/>
  <c r="J4" i="3"/>
  <c r="J4" i="4" s="1"/>
  <c r="B4" i="3"/>
  <c r="B4" i="4" s="1"/>
  <c r="B44" i="2"/>
  <c r="B30" i="3" s="1"/>
  <c r="B43" i="2"/>
  <c r="B29" i="3" s="1"/>
  <c r="M6" i="2"/>
  <c r="J5" i="3" s="1"/>
  <c r="J5" i="4" s="1"/>
  <c r="B6" i="2"/>
  <c r="B5" i="3" s="1"/>
  <c r="B5" i="4" s="1"/>
  <c r="B2" i="2"/>
  <c r="M2" i="2" s="1"/>
  <c r="N55" i="1"/>
  <c r="N54" i="1"/>
  <c r="N52" i="1"/>
  <c r="N51" i="1"/>
  <c r="N50" i="1"/>
  <c r="N49" i="1"/>
  <c r="N48" i="1"/>
  <c r="N47" i="1"/>
  <c r="N46" i="1"/>
  <c r="N44" i="1"/>
  <c r="F1414" i="5"/>
  <c r="U1414" i="5" s="1"/>
  <c r="G1257" i="5"/>
  <c r="O1257" i="5" s="1"/>
  <c r="G1256" i="5"/>
  <c r="O1256" i="5" s="1"/>
  <c r="N38" i="1"/>
  <c r="N37" i="1"/>
  <c r="N36" i="1"/>
  <c r="N35" i="1"/>
  <c r="N33" i="1"/>
  <c r="N31" i="1"/>
  <c r="G1269" i="5"/>
  <c r="O1269" i="5" s="1"/>
  <c r="G1251" i="5"/>
  <c r="O1251" i="5" s="1"/>
  <c r="N27" i="1"/>
  <c r="N26" i="1"/>
  <c r="N24" i="1"/>
  <c r="N18" i="1"/>
  <c r="N15" i="1"/>
  <c r="L2" i="1"/>
  <c r="G797" i="5" l="1"/>
  <c r="O730" i="5"/>
  <c r="O765" i="5"/>
  <c r="G985" i="5"/>
  <c r="G765" i="5"/>
  <c r="G1249" i="5" s="1"/>
  <c r="O1249" i="5" s="1"/>
  <c r="O1146" i="5"/>
  <c r="G1167" i="5"/>
  <c r="G1168" i="5" s="1"/>
  <c r="F23" i="2" s="1"/>
  <c r="AA791" i="5"/>
  <c r="F849" i="5"/>
  <c r="F44" i="4"/>
  <c r="F49" i="4" s="1"/>
  <c r="F65" i="4" s="1"/>
  <c r="G58" i="1"/>
  <c r="H31" i="2"/>
  <c r="N30" i="1"/>
  <c r="G888" i="5"/>
  <c r="O916" i="5"/>
  <c r="F1416" i="5" s="1"/>
  <c r="U1416" i="5" s="1"/>
  <c r="O954" i="5"/>
  <c r="O1167" i="5"/>
  <c r="O1168" i="5" s="1"/>
  <c r="H23" i="2" s="1"/>
  <c r="F1329" i="5"/>
  <c r="O1345" i="5"/>
  <c r="F1345" i="5"/>
  <c r="G760" i="5"/>
  <c r="G766" i="5" s="1"/>
  <c r="U823" i="5"/>
  <c r="G916" i="5"/>
  <c r="F1404" i="5" s="1"/>
  <c r="U1404" i="5" s="1"/>
  <c r="G954" i="5"/>
  <c r="G978" i="5"/>
  <c r="AK979" i="5" s="1"/>
  <c r="AO979" i="5" s="1"/>
  <c r="AO980" i="5" s="1"/>
  <c r="O1065" i="5"/>
  <c r="G1110" i="5"/>
  <c r="O1329" i="5"/>
  <c r="O1347" i="5" s="1"/>
  <c r="F829" i="5"/>
  <c r="U829" i="5" s="1"/>
  <c r="U841" i="5"/>
  <c r="G737" i="5"/>
  <c r="AA737" i="5" s="1"/>
  <c r="O760" i="5"/>
  <c r="G773" i="5"/>
  <c r="G1250" i="5" s="1"/>
  <c r="O1250" i="5" s="1"/>
  <c r="O814" i="5"/>
  <c r="F822" i="5"/>
  <c r="F824" i="5" s="1"/>
  <c r="H830" i="5"/>
  <c r="U847" i="5"/>
  <c r="U849" i="5" s="1"/>
  <c r="O888" i="5"/>
  <c r="O900" i="5"/>
  <c r="G1274" i="5" s="1"/>
  <c r="O1274" i="5" s="1"/>
  <c r="G930" i="5"/>
  <c r="N23" i="1" s="1"/>
  <c r="H17" i="2"/>
  <c r="G730" i="5"/>
  <c r="O737" i="5"/>
  <c r="O738" i="5" s="1"/>
  <c r="AK735" i="5"/>
  <c r="O797" i="5"/>
  <c r="N21" i="1" s="1"/>
  <c r="D15" i="4" s="1"/>
  <c r="U1022" i="5"/>
  <c r="U1100" i="5"/>
  <c r="W1098" i="5" s="1"/>
  <c r="O1089" i="5"/>
  <c r="N20" i="1"/>
  <c r="D16" i="4"/>
  <c r="O1050" i="5"/>
  <c r="O1053" i="5" s="1"/>
  <c r="G1061" i="5"/>
  <c r="AB1119" i="5"/>
  <c r="AC186" i="5"/>
  <c r="AA730" i="5"/>
  <c r="U1023" i="5"/>
  <c r="F1002" i="5"/>
  <c r="H1003" i="5"/>
  <c r="F31" i="2"/>
  <c r="G1267" i="5"/>
  <c r="O1267" i="5" s="1"/>
  <c r="N17" i="1"/>
  <c r="G901" i="5"/>
  <c r="G1268" i="5"/>
  <c r="O1268" i="5" s="1"/>
  <c r="F39" i="2"/>
  <c r="N22" i="1"/>
  <c r="D17" i="4"/>
  <c r="AA727" i="5"/>
  <c r="AA734" i="5"/>
  <c r="AA763" i="5"/>
  <c r="AA812" i="5"/>
  <c r="U822" i="5"/>
  <c r="G1275" i="5"/>
  <c r="O1275" i="5" s="1"/>
  <c r="F1401" i="5"/>
  <c r="U1401" i="5" s="1"/>
  <c r="B2" i="3"/>
  <c r="D18" i="4"/>
  <c r="AA783" i="5"/>
  <c r="F1402" i="5"/>
  <c r="U1402" i="5" s="1"/>
  <c r="H39" i="2"/>
  <c r="AA745" i="5"/>
  <c r="F828" i="5"/>
  <c r="G1064" i="5"/>
  <c r="O1002" i="5" s="1"/>
  <c r="O1003" i="5" s="1"/>
  <c r="H26" i="3"/>
  <c r="I56" i="1" s="1"/>
  <c r="N42" i="1"/>
  <c r="D25" i="4" s="1"/>
  <c r="AA823" i="5"/>
  <c r="AA856" i="5"/>
  <c r="G1087" i="5"/>
  <c r="G1089" i="5" s="1"/>
  <c r="G738" i="5" l="1"/>
  <c r="O901" i="5"/>
  <c r="F17" i="2"/>
  <c r="F25" i="2" s="1"/>
  <c r="F33" i="2" s="1"/>
  <c r="H25" i="2"/>
  <c r="H33" i="2" s="1"/>
  <c r="H41" i="2" s="1"/>
  <c r="F1413" i="5"/>
  <c r="U1413" i="5" s="1"/>
  <c r="N40" i="1"/>
  <c r="G1258" i="5"/>
  <c r="O1258" i="5" s="1"/>
  <c r="G1276" i="5"/>
  <c r="O1276" i="5" s="1"/>
  <c r="N43" i="1"/>
  <c r="D26" i="4" s="1"/>
  <c r="N41" i="1"/>
  <c r="D21" i="4" s="1"/>
  <c r="N19" i="1"/>
  <c r="D20" i="4" s="1"/>
  <c r="O766" i="5"/>
  <c r="G1248" i="5"/>
  <c r="O1248" i="5" s="1"/>
  <c r="W1099" i="5"/>
  <c r="W1100" i="5" s="1"/>
  <c r="AA830" i="5"/>
  <c r="F1347" i="5"/>
  <c r="J2" i="3"/>
  <c r="B2" i="4"/>
  <c r="J2" i="4" s="1"/>
  <c r="F1400" i="5"/>
  <c r="G1255" i="5"/>
  <c r="O1255" i="5" s="1"/>
  <c r="U828" i="5"/>
  <c r="U830" i="5" s="1"/>
  <c r="F830" i="5"/>
  <c r="F832" i="5" s="1"/>
  <c r="N14" i="1"/>
  <c r="AA738" i="5"/>
  <c r="G1065" i="5"/>
  <c r="AA822" i="5"/>
  <c r="U824" i="5"/>
  <c r="D47" i="4"/>
  <c r="G1264" i="5"/>
  <c r="O1264" i="5" s="1"/>
  <c r="D26" i="3"/>
  <c r="G1273" i="5"/>
  <c r="O1273" i="5" s="1"/>
  <c r="N39" i="1"/>
  <c r="D23" i="4" s="1"/>
  <c r="F1412" i="5"/>
  <c r="E57" i="1"/>
  <c r="N57" i="1" s="1"/>
  <c r="F26" i="3"/>
  <c r="G1266" i="5"/>
  <c r="O1266" i="5" s="1"/>
  <c r="F1003" i="5"/>
  <c r="U1002" i="5"/>
  <c r="U1003" i="5" s="1"/>
  <c r="N29" i="1" s="1"/>
  <c r="D22" i="4" s="1"/>
  <c r="O962" i="5" l="1"/>
  <c r="O978" i="5" s="1"/>
  <c r="U832" i="5"/>
  <c r="N28" i="1" s="1"/>
  <c r="N53" i="1"/>
  <c r="N16" i="1"/>
  <c r="D19" i="4" s="1"/>
  <c r="F1406" i="5"/>
  <c r="U1400" i="5"/>
  <c r="U1406" i="5" s="1"/>
  <c r="G1050" i="5"/>
  <c r="G1053" i="5" s="1"/>
  <c r="U1412" i="5"/>
  <c r="U1418" i="5" s="1"/>
  <c r="F1418" i="5"/>
  <c r="D11" i="4"/>
  <c r="F41" i="2"/>
  <c r="N32" i="1"/>
  <c r="G1246" i="5"/>
  <c r="O1246" i="5" s="1"/>
  <c r="N45" i="1"/>
  <c r="G56" i="1"/>
  <c r="D24" i="4" l="1"/>
  <c r="N25" i="1"/>
  <c r="N56" i="1"/>
  <c r="D28" i="4"/>
  <c r="G59" i="1"/>
  <c r="N34" i="1"/>
  <c r="D31" i="4" l="1"/>
  <c r="D44" i="4" s="1"/>
  <c r="D49" i="4" s="1"/>
  <c r="D65" i="4" s="1"/>
  <c r="N58" i="1"/>
  <c r="E59" i="1"/>
  <c r="E74" i="1" s="1"/>
  <c r="G74" i="1"/>
  <c r="N59" i="1" l="1"/>
  <c r="N61" i="1"/>
</calcChain>
</file>

<file path=xl/sharedStrings.xml><?xml version="1.0" encoding="utf-8"?>
<sst xmlns="http://schemas.openxmlformats.org/spreadsheetml/2006/main" count="2871" uniqueCount="1471">
  <si>
    <t>LAPORAN POSISI KEUANGAN</t>
  </si>
  <si>
    <t>STATEMENT OF FINANCIAL POSITION</t>
  </si>
  <si>
    <t>(Disajikan dalam Rupiah, kecuali dinyatakan lain)</t>
  </si>
  <si>
    <t>(Expressed in Indonesian Rupiah, unless otherwise stated)</t>
  </si>
  <si>
    <t>CATATAN/</t>
  </si>
  <si>
    <t>NOTES</t>
  </si>
  <si>
    <t>March, 31 2020</t>
  </si>
  <si>
    <t>March, 31 2019</t>
  </si>
  <si>
    <t>A S S E T S</t>
  </si>
  <si>
    <t>Aset Lancar</t>
  </si>
  <si>
    <t>Current Assets</t>
  </si>
  <si>
    <t>Kas dan Setara Kas</t>
  </si>
  <si>
    <t>Cash and Cash Equivalents</t>
  </si>
  <si>
    <t>Piutang Usaha</t>
  </si>
  <si>
    <t>Trade Receivables</t>
  </si>
  <si>
    <t>Pihak Ketiga</t>
  </si>
  <si>
    <t>Third Parties</t>
  </si>
  <si>
    <t>Pihak Berelasi</t>
  </si>
  <si>
    <t>Related Parties</t>
  </si>
  <si>
    <t>Piutang Lain-Lain</t>
  </si>
  <si>
    <t>Other Receivables</t>
  </si>
  <si>
    <t>Persediaan</t>
  </si>
  <si>
    <t>Uang Muka</t>
  </si>
  <si>
    <t>Advances</t>
  </si>
  <si>
    <t>Beban Dibayar Dimuka</t>
  </si>
  <si>
    <t>Prepaid Expenses</t>
  </si>
  <si>
    <t>ok</t>
  </si>
  <si>
    <t>Pajak Dibayar Dimuka</t>
  </si>
  <si>
    <t>Jumlah Aset Lancar</t>
  </si>
  <si>
    <t>Total Current Assets</t>
  </si>
  <si>
    <t>Aset Tidak Lancar</t>
  </si>
  <si>
    <t>Non Current Assets</t>
  </si>
  <si>
    <t>Uang Jaminan</t>
  </si>
  <si>
    <t>Security Deposits</t>
  </si>
  <si>
    <t>Jumlah Aset Tidak Lancar</t>
  </si>
  <si>
    <t>Total Non Current Assets</t>
  </si>
  <si>
    <t>TOTAL ASSETS</t>
  </si>
  <si>
    <t>Current Liabilities</t>
  </si>
  <si>
    <t>Utang Usaha</t>
  </si>
  <si>
    <t>Trade Payables</t>
  </si>
  <si>
    <t>Utang Pajak</t>
  </si>
  <si>
    <t>Tax Payables</t>
  </si>
  <si>
    <t>Uang Muka Penjualan</t>
  </si>
  <si>
    <t>Beban Masih Harus Dibayar</t>
  </si>
  <si>
    <t>Accrued Expenses</t>
  </si>
  <si>
    <t>Modal Saham</t>
  </si>
  <si>
    <t>Share Capital</t>
  </si>
  <si>
    <t>Authorized - 200 shares at par</t>
  </si>
  <si>
    <t>value of Rp. 21.405.000,- each</t>
  </si>
  <si>
    <t>Modal ditempatkan dan disetor</t>
  </si>
  <si>
    <t>Issued and paid up</t>
  </si>
  <si>
    <t>capital - 140 shares</t>
  </si>
  <si>
    <t>Kumulatif pengukuran kembali</t>
  </si>
  <si>
    <t>Cumulative remeasurements</t>
  </si>
  <si>
    <t>atas program pensiun imbalan</t>
  </si>
  <si>
    <t>on post-employment benefit</t>
  </si>
  <si>
    <t>Saldo Laba</t>
  </si>
  <si>
    <t>Retained Earnings</t>
  </si>
  <si>
    <t>Laba Tahun Berjalan</t>
  </si>
  <si>
    <t>Current Year Income</t>
  </si>
  <si>
    <t>Jumlah Ekuitas</t>
  </si>
  <si>
    <t>Total Equity</t>
  </si>
  <si>
    <t>JUMLAH LIABILITAS DAN EKUITAS</t>
  </si>
  <si>
    <t>TOTAL LIABILITIES AND EQUITY</t>
  </si>
  <si>
    <t>Catatan atas laporan keuangan terlampir merupakan bagian yang</t>
  </si>
  <si>
    <t>The accompanying notes to the financial statements</t>
  </si>
  <si>
    <t>tidak terpisahkan dari laporan keuangan secara keseluruhan</t>
  </si>
  <si>
    <t>form an integral part of these financial statements</t>
  </si>
  <si>
    <t>LAPORAN LABA RUGI DAN PENGHASILAN</t>
  </si>
  <si>
    <t>STATEMENT OF PROFIT OR LOSS AND</t>
  </si>
  <si>
    <t>KOMPREHENSIF LAIN</t>
  </si>
  <si>
    <t>OTHER COMPREHENSIVE INCOME</t>
  </si>
  <si>
    <t>Penjualan Bersih</t>
  </si>
  <si>
    <t>Beban Pokok Penjualan</t>
  </si>
  <si>
    <t>Cost of Goods Sold</t>
  </si>
  <si>
    <t>-</t>
  </si>
  <si>
    <t>LABA BRUTO</t>
  </si>
  <si>
    <t>GROSS PROFIT</t>
  </si>
  <si>
    <t>Beban Operasional</t>
  </si>
  <si>
    <t>Operating Expenses</t>
  </si>
  <si>
    <t>Umum dan Administrasi</t>
  </si>
  <si>
    <t>General and Administrative</t>
  </si>
  <si>
    <t>Penghasilan (Beban) Lain-Lain-Bersih</t>
  </si>
  <si>
    <t>Other Income (Expenses) - Net</t>
  </si>
  <si>
    <t>Jumlah Beban Operasional</t>
  </si>
  <si>
    <t>Total Operating Expenses</t>
  </si>
  <si>
    <t>LABA SEBELUM PAJAK</t>
  </si>
  <si>
    <t>INCOME BEFORE TAXES</t>
  </si>
  <si>
    <t>Manfaat (Beban) Pajak Penghasilan</t>
  </si>
  <si>
    <t>Income Tax Benefit (Expenses)</t>
  </si>
  <si>
    <t>Kini</t>
  </si>
  <si>
    <t>Current</t>
  </si>
  <si>
    <t>Tangguhan</t>
  </si>
  <si>
    <t>Deferred</t>
  </si>
  <si>
    <t>Jumlah Pajak Penghasilan</t>
  </si>
  <si>
    <t>Total Income Taxes</t>
  </si>
  <si>
    <t xml:space="preserve">Current Year Income </t>
  </si>
  <si>
    <t>Penghasilan Komprehensif Lain</t>
  </si>
  <si>
    <t>Other Comprehensive Income</t>
  </si>
  <si>
    <t>Pajak Penghasilan Terkait</t>
  </si>
  <si>
    <t>Income Tax Effect</t>
  </si>
  <si>
    <t>Penghasilan Komprehensif Lain -</t>
  </si>
  <si>
    <t xml:space="preserve">Other Comprehensive Income - </t>
  </si>
  <si>
    <t>Setelah Pajak</t>
  </si>
  <si>
    <t>Net of Tax</t>
  </si>
  <si>
    <t>JUMLAH PENGHASILAN</t>
  </si>
  <si>
    <t>TOTAL COMPREHENSIVE</t>
  </si>
  <si>
    <t>KOMPREHENSIF</t>
  </si>
  <si>
    <t>INCOME</t>
  </si>
  <si>
    <t>LAPORAN PERUBAHAN EKUITAS</t>
  </si>
  <si>
    <t>STATEMENT OF CHANGES IN EQUITY</t>
  </si>
  <si>
    <t>Kembali atas Program</t>
  </si>
  <si>
    <t>Penghasilan komprehensif lain</t>
  </si>
  <si>
    <t>Other comprehensive income for</t>
  </si>
  <si>
    <t>tahun berjalan:</t>
  </si>
  <si>
    <t>the year:</t>
  </si>
  <si>
    <t>Rugi pengukuran kembali atas program</t>
  </si>
  <si>
    <t>Remeasurement loss on  post-employee</t>
  </si>
  <si>
    <t xml:space="preserve">    pensiun imbalan pasti - sesudah pajak</t>
  </si>
  <si>
    <t>benefits liability - net of tax</t>
  </si>
  <si>
    <t>Balance as of March 31, 2020</t>
  </si>
  <si>
    <t>LAPORAN ARUS KAS</t>
  </si>
  <si>
    <t>STATEMENTS OF CASH FLOWS</t>
  </si>
  <si>
    <t>Arus Kas dari Aktivitas Operasi</t>
  </si>
  <si>
    <t>Cash Flows from Operating Activities</t>
  </si>
  <si>
    <t>Laba (Rugi) Sebelum Pajak</t>
  </si>
  <si>
    <t>Profit (Loss) Before tax</t>
  </si>
  <si>
    <t>Penyesuaian terhadap laba bersih yang diperoleh</t>
  </si>
  <si>
    <t>Adjustment to net profit</t>
  </si>
  <si>
    <t xml:space="preserve">      (digunakan untuk ) kegiatan Operasi :</t>
  </si>
  <si>
    <t xml:space="preserve">        provided by operating activities:      </t>
  </si>
  <si>
    <t xml:space="preserve">       Beban Penyusutan</t>
  </si>
  <si>
    <t>Depreciation expense</t>
  </si>
  <si>
    <t>(Kenaikan) Penurunan Uang Muka</t>
  </si>
  <si>
    <t>(Increase) Decrease of Advance</t>
  </si>
  <si>
    <t>(Kenaikan) Penurunan Persediaan</t>
  </si>
  <si>
    <t>(Increase) Decrease of Inventories</t>
  </si>
  <si>
    <t>(Kenaikan) Penurunan Beban Dibayar Dimuka</t>
  </si>
  <si>
    <t>(Increase) Decrease of Prepaid Expense</t>
  </si>
  <si>
    <t>(Kenaikan) Penurunan Uang Jaminan</t>
  </si>
  <si>
    <t>(Increase) Decrease of Security Deposit</t>
  </si>
  <si>
    <t>(Kenaikan) Penurunan Piutang Usaha</t>
  </si>
  <si>
    <t>(Increase) Decrease  of Trade Receivable</t>
  </si>
  <si>
    <t>(Kenaikan) Penurunan Piutang Lain-Lain</t>
  </si>
  <si>
    <t>(Increase) Decrease of Other Receivable</t>
  </si>
  <si>
    <t>(Kenaikan) Penurunan Pajak dibayar Dimuka</t>
  </si>
  <si>
    <t>(Increase) Decrease for Prepaid Taxes</t>
  </si>
  <si>
    <t>(Kenaikan) Penurunan Aset Pajak Tangguhan</t>
  </si>
  <si>
    <t>(Increase) Decrease For Deffered Tax Assets</t>
  </si>
  <si>
    <t>Kenaikan (Penurunan) Utang Usaha</t>
  </si>
  <si>
    <t>Increase (Decrease) for Trade Payables</t>
  </si>
  <si>
    <t>Kenaikan (Penurunan) Utang Imbalan Pasca Kerja</t>
  </si>
  <si>
    <t>Increase (Decrease) Post Employee Benefit Liabilities</t>
  </si>
  <si>
    <t>Kenaikan (Penurunan) Uang Muka Penjualan</t>
  </si>
  <si>
    <t>Increase (Decrease) of Advance Sales</t>
  </si>
  <si>
    <t xml:space="preserve">Kenaikan (Penurunan) Beban yang masih </t>
  </si>
  <si>
    <t>Increase (Decrease ) Accrued Expense</t>
  </si>
  <si>
    <t xml:space="preserve">      Harus Dibayar</t>
  </si>
  <si>
    <t>(Kenaikan) Penurunan Kumulatif Imbalan Kerja</t>
  </si>
  <si>
    <t>(Increase) Decrease for Cummulative Post Employee</t>
  </si>
  <si>
    <t>Kas Bersih Diperoleh dari (Digunakan</t>
  </si>
  <si>
    <t>Net Cash Flows Provided by (Used for)</t>
  </si>
  <si>
    <t>untuk) Aktivitas Operasi</t>
  </si>
  <si>
    <t>Operating Activities</t>
  </si>
  <si>
    <t>Arus Kas Dari Aktivitas Investasi</t>
  </si>
  <si>
    <t>Cash Flows From Investing Activities</t>
  </si>
  <si>
    <t>(Kenaikan) Penurunan Aset Tetap</t>
  </si>
  <si>
    <t>(Increase) Decrease of Fixed Assets</t>
  </si>
  <si>
    <t>Kas Bersih Digunakan untuk</t>
  </si>
  <si>
    <t>Net Cash Flows Used for</t>
  </si>
  <si>
    <t>Aktivitas Investasi</t>
  </si>
  <si>
    <t>Investing Activities</t>
  </si>
  <si>
    <t>Arus Kas dari Aktivitas Pendanaan</t>
  </si>
  <si>
    <t>Cash Flows from Financing Activities</t>
  </si>
  <si>
    <t>Aktivitas Pendanaan</t>
  </si>
  <si>
    <t>Financing activities</t>
  </si>
  <si>
    <t>Kenaikan (Penurunan) Kas</t>
  </si>
  <si>
    <t>Increase (Decrease) in Cash</t>
  </si>
  <si>
    <t>dan Setara Kas</t>
  </si>
  <si>
    <t>and Cash Equivalents</t>
  </si>
  <si>
    <t>Awal Tahun</t>
  </si>
  <si>
    <t>at the Beginning of the Year</t>
  </si>
  <si>
    <t>Akhir Tahun</t>
  </si>
  <si>
    <t>at the End of the Year</t>
  </si>
  <si>
    <t>The original financial statements included herein are in the</t>
  </si>
  <si>
    <t xml:space="preserve"> Indonesian language.</t>
  </si>
  <si>
    <t>Untuk Tahun yang Berakhir pada</t>
  </si>
  <si>
    <t>For the Year Ended</t>
  </si>
  <si>
    <t>March 31, 2020</t>
  </si>
  <si>
    <t>(Disajikan dalam Rupiah, kecuali Dinyatakan Lain)</t>
  </si>
  <si>
    <t>(Expressed in Indonesian Rupiah, unless Otherwise Stated)</t>
  </si>
  <si>
    <t>1.</t>
  </si>
  <si>
    <t>UMUM</t>
  </si>
  <si>
    <t>GENERAL</t>
  </si>
  <si>
    <t xml:space="preserve"> </t>
  </si>
  <si>
    <t>a.</t>
  </si>
  <si>
    <t>Informasi Umum</t>
  </si>
  <si>
    <t>General Information</t>
  </si>
  <si>
    <t>PT. Sanko Shoji Indonesia ("Perusahaan") didirikan di Indonesia pada tanggal 02 Agustus 2011 berdasarkan akta No. 19 dari Notaris Mala Mukti, S.H, LL.M, dan telah mendapatkan pengesahan dari Menteri Hukum dan Hak Asasi Manusia Republik Indonesia berdasarkan Surat Keputusan No. AHU-43723.AH.01.01.Tahun 2011 tertanggal 05 September 2011.</t>
  </si>
  <si>
    <t xml:space="preserve">PT. Sanko Shoji Indonesia (the "Company") was established in Indonesia based on notarial deed No. 19 of Mala Mukti, S.H, LL.M, dated August 02, 2011 and was approved by Ministry of Law and Human Rights of Republic of Indonesia by virtue of decree No. AHU-43723.AH.01.01.Tahun 2011 dated September 05, 2011. </t>
  </si>
  <si>
    <t>Anggaran dasar Perusahaan telah mengalami beberapa kali perubahan, yang terakhir berdasarkan akta No. 34 tertanggal 13 Maret 2019 dari Notaris Muhammad Hanafi, S.H, mengenai perubahan susunan dewan direksi dan komisaris Perusahaan.  Perubahan tersebut telah dicatat dalam Sistem Administrasi Badan Hukum Kementerian Hukum dan Hak Asasi Manusia Republik Indonesia berdasarkan Surat No. AHU-AH.01.03-0151353 tertanggal 15 Maret 2019.</t>
  </si>
  <si>
    <t>The Company's articles of association was amended based on notarial deed No. 61 of Mala Mukti, S.H., LL.M, dated September 16, 2013, regarding changes in the composition of the Company's board of directors and commissioner.    The amendment was registered by Ministry of Law and Human Rights of Republic of Indonesia based on letter No. AHU-AH.01.03-0151353 dated March 15, 2019.</t>
  </si>
  <si>
    <t>Sesuai dengan Pasal 3 Anggaran Dasar Perusahaan, ruang lingkup kegiatan Perusahaan adalah:</t>
  </si>
  <si>
    <t>According to Article 3 of The Company's Articles of Association, the Company is engaged, among others:</t>
  </si>
  <si>
    <t>Mendirikan dan menjalankan usaha di bidang industri perdagangan besar dan pelayanan purna jual mesin produksi dan perlengkapannya;</t>
  </si>
  <si>
    <t xml:space="preserve">1. </t>
  </si>
  <si>
    <t>Establish and operate the business in the field of industrial wholesale and after-sales service machinery production and equipment;</t>
  </si>
  <si>
    <t>2.</t>
  </si>
  <si>
    <t>Menjalankan kegiatan-kegiatan usaha yang berhubungan dengan tujuan diatas dengan mengindahkan semua peraturan perundang-undangan Negara Republik Indonesia yang berlaku.</t>
  </si>
  <si>
    <t>Operate all business activities which are in line with such objectives above by complying all the law and regulations that applied in the State of Republik Indonesia.</t>
  </si>
  <si>
    <t>Perusahaan mulai beroperasi secara komersial pada tahun 2011.  Saat ini, kegiatan usaha utama Perusahaan bergerak dalam bidang industri perdagangan besar dan pelayan purna jual mesin produksi dan perlengkapannya.</t>
  </si>
  <si>
    <t>The Company commenced its commercial operations in 2011.  Currently, the main business activities of the Company are in industrial wholesale and after sales service machinery production and equipment.</t>
  </si>
  <si>
    <t>Perusahaan berkedudukan di MM2100 Industrial Town, Blok DD-3, Cikarang Barat-Bekasi 17520 dan memulai usaha komersialnya pada tahun 2011.</t>
  </si>
  <si>
    <t>The Company is domiciled at MM2100 Industrial Town, Block DD-3, Cikarang Barat-Bekasi 17520 and started its commercial operations in 2011.</t>
  </si>
  <si>
    <t>b.</t>
  </si>
  <si>
    <t>Dewan Komisaris, Direksi dan Karyawan</t>
  </si>
  <si>
    <t xml:space="preserve">b. </t>
  </si>
  <si>
    <t>Board of Commissioners, Directors and Employees</t>
  </si>
  <si>
    <t>Susunan Direksi dan Dewan Komisaris adalah sebagai berikut:</t>
  </si>
  <si>
    <t>The members of the company's Board of Directors and Commissioners are as follows:</t>
  </si>
  <si>
    <t>2020</t>
  </si>
  <si>
    <t>2019</t>
  </si>
  <si>
    <t>Dewan Komisaris</t>
  </si>
  <si>
    <t>Board of Commissioner</t>
  </si>
  <si>
    <t>Komisaris</t>
  </si>
  <si>
    <t>Toru Kojima</t>
  </si>
  <si>
    <t>Commissioner</t>
  </si>
  <si>
    <t>Dewan Direksi</t>
  </si>
  <si>
    <t>Board of Directors</t>
  </si>
  <si>
    <t>Direktur Utama</t>
  </si>
  <si>
    <t>Manabu Naito</t>
  </si>
  <si>
    <t>President Director</t>
  </si>
  <si>
    <t>Direktur</t>
  </si>
  <si>
    <t>Toru Ota</t>
  </si>
  <si>
    <t>Director</t>
  </si>
  <si>
    <t>UMUM (LANJUTAN)</t>
  </si>
  <si>
    <t>GENERAL (CONTINUED</t>
  </si>
  <si>
    <t>(Lanjutan)</t>
  </si>
  <si>
    <t>(Continued)</t>
  </si>
  <si>
    <t>Pada tanggal 31 Maret 2020 dan 2019, Perusahaan mempekerjakan karyawan tetap masing-masing sebanyak 8 orang dan 6 orang.</t>
  </si>
  <si>
    <t>As of March 31, 2020 and 2019, the Company employed 8 and 6 permanent employees, respectively.</t>
  </si>
  <si>
    <t>c.</t>
  </si>
  <si>
    <t>Persetujuan atas Laporan Keuangan</t>
  </si>
  <si>
    <t>Approval for Financial Statement</t>
  </si>
  <si>
    <t>Manajemen Perusahaan bertanggung jawab atas penyusunan dan penyajian laporan keuangan ini yang telah disetujui oleh Direksi untuk diterbitkan pada tanggal 15 Mei 2020.</t>
  </si>
  <si>
    <t>The management of the Company is responsible of the preparation and presentation of these financial statements that have been authorized for issue by the Board of Directors on May 15, 2020</t>
  </si>
  <si>
    <t>IKHTISAR KEBIJAKAN AKUNTANSI</t>
  </si>
  <si>
    <t>SUMMARY OF ACCOUNTING POLICIES</t>
  </si>
  <si>
    <t>Dasar Penyusunan Laporan Keuangan</t>
  </si>
  <si>
    <t>Basis of Preparation of the Financial Statements</t>
  </si>
  <si>
    <t>Laporan keuangan disusun berdasarkan Standar Akuntansi Keuangan di Indonesia (“SAK”), yang mencakup Pernyataan Standar Akuntansi Keuangan (“PSAK”) dan Interpretasi Standar Akuntansi Keuangan (“ISAK”) yang diterbitkan oleh Dewan Standar Akuntansi Keuangan Ikatan Akuntan Indonesia (“DSAK”)</t>
  </si>
  <si>
    <t>The financial statements have been prepared in accordance with Indonesian Financial Accounting Standards (“SAK”), which comprise the Statement of Financial Accounting Standards (“PSAK”) and Interpretations of Statement of Financial Accounting Standard (“ISAK”) issued by the Financial Accounting Standards Board of the Indonesian Institute of Accountants (“DSAK”)</t>
  </si>
  <si>
    <t>Kebijakan akuntansi yang diterapkan dalam penyusunan laporan keuangan ini adalah selaras dengan kebijakan akuntansi yang diterapkan dalam penyusunan laporan keuangan Perusahaan untuk tahun yang berakhir pada tanggal 31 Maret 2020, kecuali untuk penerapan amandemen pernyataan dan interpretasi baru yang berlaku efektif tanggal 1 April 2018 seperti yang diungkapkan dalam kebijakan akuntansi terkait.</t>
  </si>
  <si>
    <t>The accounting policies adopted in the preparation of these financial statements are consistent with the accounting policies in the preparation of the Company’s financial statements for the year ended March 31, 2020, except for the adoption of amendments to statements and a new interpretation effective April 1, 2018 as described in the related accounting policies.</t>
  </si>
  <si>
    <t>Laporan keuangan, kecuali untuk laporan arus kas, disusun berdasarkan dasar akrual dengan menggunakan konsep harga perolehan, kecuali beberapa akun tertentu disusun berdasarkan pengukuran lain sebagaimana diuraikan dalam kebijakan akuntansi masing-masing akun tersebut.</t>
  </si>
  <si>
    <t>The statements, except for the statement of cash flows, have been prepared on the accrual basis using the historical cost basis of accounting, except for certain accounts which are measured on the bases described in the related accounting policies for those accounts.</t>
  </si>
  <si>
    <t>Laporan arus kas menyajikan penerimaan dan pengeluaran kas dan kas di bank yang dikelompokkan ke dalam aktivitas operasi, investasi dan pendanaan. Arus kas dari aktivitas operasi disajikan dengan menggunakan metode langsung.</t>
  </si>
  <si>
    <t>The statements of cash flows present recepts and payments of cash and cash in banks classified into operating, investing, and financing activities. The cash flow from operating activities are presented using the direct method.</t>
  </si>
  <si>
    <t>Cash and Cash equivalent</t>
  </si>
  <si>
    <t>Kas dan setara kas terdiri dari kas, bank, dan deposito berjangka yang jatuh tempo dalam waktu tiga bulan atau kurang dari tanggal penempatannya, yang tidak dijaminkan serta tidak dibatasi penggunaannya.</t>
  </si>
  <si>
    <t>Cash and cash equivalents comprise of cash on hand, cash in banks and time deposits with maturities of three months or less at the time of placement and not pledged as collateral for loans.</t>
  </si>
  <si>
    <t xml:space="preserve">IKHTISAR KEBIJAKAN AKUNTANSI </t>
  </si>
  <si>
    <t xml:space="preserve">SUMMARY OF ACCOUNTING POLICIES </t>
  </si>
  <si>
    <t>(LANJUTAN)</t>
  </si>
  <si>
    <t>(CONTINUED)</t>
  </si>
  <si>
    <t>Piutang Usaha dan Non Usaha</t>
  </si>
  <si>
    <t>Trade and Non-Trade Receivables</t>
  </si>
  <si>
    <t>Piutang usaha merupakan jumlah terutang dari pelanggan atas penjualan barang dagangan atau jasa dalam kegiatan usaha normal. Jika piutang diperkirakan dapat ditagih dalam waktu satu tahun atau kurang (atau dalam siklus operasi normal jika lebih panjang), piutang diklasifikasikan sebagai aset lancar. Jika tidak piutang disajikan sebagai aset tidak lancar.</t>
  </si>
  <si>
    <t>Trade receivables are amounts due from customers for merchandise sold or services performanced in the ordinary course of business. If collection is expected in on year or less (or in the normal operating cycle of the business if longer), they are classified as current assests. If not, they are presented as non-current assets.</t>
  </si>
  <si>
    <t>Piutang non-usaha dari pihak berleasi merupakan saldo piutang yang terkait dengan pijaman yang diberikan kepada pihak berelasi Perusahaan.</t>
  </si>
  <si>
    <t xml:space="preserve">Non-trade receivables from related parties are receivables balance reflecting loan given to related parties of the Company. </t>
  </si>
  <si>
    <t>Piutang usaha dan piutang non-usaha pada awalnya diakui sebesar nilai wajar dan selanjutnya diukur pada biaya perolehan diamortisasi dengan menggunakan metode bunga efektif, apabila dampak pendiskontoan signifikan, dikurangi provisi atas penurunan nilai.</t>
  </si>
  <si>
    <t>Trade and non-trade receivables are recognised initially at fair value and subsequently measured at amortised cost using the effective interest method, if the impact of discounting is significant, less any provision for impairment.</t>
  </si>
  <si>
    <t xml:space="preserve">d. </t>
  </si>
  <si>
    <t>Transaksi dengan Pihak-pihak Berelasi</t>
  </si>
  <si>
    <t>Transaction with Related Parties</t>
  </si>
  <si>
    <t>Suatu entitas berelasi dengan Perusahaan jika memenuhi salah satu hal berikut:</t>
  </si>
  <si>
    <t>An entity is related to the Company if any of the following conditions applies:</t>
  </si>
  <si>
    <t>i</t>
  </si>
  <si>
    <t>Secara langsung atau tidak langsung melalui satu atau lebih perantara, pihak tersebut:</t>
  </si>
  <si>
    <t>Directly or indirectly through one or more intermediaries, the party:</t>
  </si>
  <si>
    <t>Mengendalikan, dikendalikan oleh, atau berada di bawah pengendalian bersama dengan entitas (termasuk entitas induk, entitas anak, dan fellow subsidiaries);</t>
  </si>
  <si>
    <t>Controlling, controlled by, or under common control with the entity (including parent entities, subsidiaries and fellow subsidiaries);</t>
  </si>
  <si>
    <t>Memiliki kepemilikan di entitas yang memberikan pengaruh signifikan atas entitas, atau</t>
  </si>
  <si>
    <t>Have an ownership interest in the entity that gives a significant influence over the entity, or</t>
  </si>
  <si>
    <t>Memiliki pengendalian bersama atas entitas;</t>
  </si>
  <si>
    <t>Have joint control over the entity;</t>
  </si>
  <si>
    <t>ii</t>
  </si>
  <si>
    <t>Pihak tersebut adalah entitas asosiasi dari entitas;</t>
  </si>
  <si>
    <t>iii</t>
  </si>
  <si>
    <t>Pihak tersebut adalah joint ventures dimana entitas tersebut merupakan venture;</t>
  </si>
  <si>
    <t>The party is a joint venture in which the entity is a venture;</t>
  </si>
  <si>
    <t>iv</t>
  </si>
  <si>
    <t>Pihak tersebut adalah personel manajemen kunci entitas atau entitas induknya;</t>
  </si>
  <si>
    <t>v</t>
  </si>
  <si>
    <t>Pihak tersebut adalah keluarga dekat dari setiap orang yang diuraikan dalam (i) atau (iv);</t>
  </si>
  <si>
    <t>The party is a close relative of a person described in (i) or (iv);</t>
  </si>
  <si>
    <t>vi</t>
  </si>
  <si>
    <t>Pihak tersebut adalah entitas yang dikendalikan, dikendalikan bersama atau dipengaruhi secara signifikan oleh, atau memiliki hak suara secara signifikan, secara langsung atau tidak langsung, setiap orang yang diuraikan dalam (iv) atau (v); atau</t>
  </si>
  <si>
    <t>The party is an entity that is controlled, jointly controlled or significantly influenced by, or have significant voting rights, directly or indirectly, any person described in (iv) or (v); or</t>
  </si>
  <si>
    <t>vii</t>
  </si>
  <si>
    <t>Pihak tersebut adalah program imbalan pasca kerja untuk imbalan pekerja entitas, atau setiap entitas yang mempunyai hubungan istimewa dengan entitas tersebut</t>
  </si>
  <si>
    <t>The party is a post-employment benefit plan for the benefit of employees of the entity, or any entity that has a special relationship with the entity</t>
  </si>
  <si>
    <t>Transaksi dengan Pihak-pihak Berelasi (Lanjutan)</t>
  </si>
  <si>
    <t>Transaction with Related Parties (Lanjutan)</t>
  </si>
  <si>
    <t>Perusahaan menetapkan bahwa personil manajemen kunci meliputi Direksi dan Komisaris Perusahaan, sedangkan anggota keluarga dekat meliputi suami, istri, anak atau tanggungannya.</t>
  </si>
  <si>
    <t>The Company's key management personnel include the Board of Directors and Commissioners of the Company, while close family members include husbands, wives, children or dependents.</t>
  </si>
  <si>
    <t>Perusahaan mengungkapkan saldo dan transaksi yang dilakukan dengan pihak yang mempunyai hubungan istimewa, yaitu jenis dan jumlah transaksi, saldo termasuk syarat dan kondisi serta sifat pembayaran dan rincian jaminan yang diberikan atau diterima, penyisihan kerugian piutang tak tertagih terkait jumlah saldo piutang, dan beban yang diakui dalam periode yang berkaitan dengan piutang ragu-ragu yang jatuh tempo dari pihak hubungan istimewa. Hubungan entitas anak dan induk diungkapkan, baik ada atau tidak terdapat transaksi antar pihak hubungan istimewa.</t>
  </si>
  <si>
    <t>The Company disclose balances and transactions carried out with related parties, ie. the type and number of transactions, balances, including terms and conditions as well as the nature and details of payment guarantees given or received, the allowance for doubtful accounts related to the amount of the outstanding amounts, and expense recognized in the period related to doubtful accounts maturing from a related party. Subsidiaries and parent relationship is expressed, either there is or there is not a transaction between related parties</t>
  </si>
  <si>
    <t>e.</t>
  </si>
  <si>
    <t>Transaksi dan Saldo Dalam Mata Uang Asing</t>
  </si>
  <si>
    <t>Transactions and Balances in Foreign Currency</t>
  </si>
  <si>
    <t xml:space="preserve">Transaksi dalam mata uang asing dijabarkan ke dalam mata uang fungsional dengan kurs yang berlaku pada saat transaksi dilakukan. </t>
  </si>
  <si>
    <t xml:space="preserve">Transactions in foreign currencies are translated into functional currency at the rates of exchange prevailing at the time the transactions are made. </t>
  </si>
  <si>
    <t>Pada akhir periode pelaporan, aset dan liabilitas moneter dalam mata uang asing disesuaikan ke dalam mata uang fungsional menggunakan kurs tengah yang ditetapkan oleh Bank Indonesia pada tanggal terakhir transaksi perbankan pada periode tersebut. Laba atau rugi yang timbul dari penyesuaian kurs maupun penyelesaian aset dan liabilitas moneter dalam mata uang asing tersebut dikreditkan atau dibebankan sebagai laba rugi periode berjalan.</t>
  </si>
  <si>
    <t>At the end of reporting period, monetary assets and liabilities denominated in foreign currencies are adjusted to functional currency to reflect the middle exchange rate published by Bank Indonesia at the last banking transaction date of the period. Gains or losses resulted from such adjustment or settlement of each monetary asset and liability denominated in foreign currencies are credited or charged as current period profit or loss.</t>
  </si>
  <si>
    <t>Kurs penutup yang digunakan pada tanggal 31 Maret 2020 dan 2019 masing-masing adalah sebagai berikut:</t>
  </si>
  <si>
    <t>The closing exchange rates used as of March 31, 2020 and 2019 respectively were as follows:</t>
  </si>
  <si>
    <t xml:space="preserve">31 Maret 2020 / </t>
  </si>
  <si>
    <t xml:space="preserve">31 Maret 2019 / </t>
  </si>
  <si>
    <t>March 31, 2019</t>
  </si>
  <si>
    <t>Dolar Amerika Serikat</t>
  </si>
  <si>
    <t>United States Dollar</t>
  </si>
  <si>
    <t>Kurs rupiah melemah sebesar</t>
  </si>
  <si>
    <t>Dolar Singapura</t>
  </si>
  <si>
    <t>Singapore Dollar</t>
  </si>
  <si>
    <t>Yen Jepang</t>
  </si>
  <si>
    <t>Japan Yen</t>
  </si>
  <si>
    <t>Baht Thailand</t>
  </si>
  <si>
    <t>Thailand Baht</t>
  </si>
  <si>
    <t>f.</t>
  </si>
  <si>
    <t>Inventory</t>
  </si>
  <si>
    <t xml:space="preserve">Persediaan dinyatakan sebesar nilai yang lebih rendah antara biaya perolehan atau nilai realisasi neto saat persediaan diterima digudang pembeli dan dicatat sebagai biaya yang masih harus dibayar ke pemasok. Biaya perolehan ditentukan dengan metode masuk pertama, keluar pertama (FIFO). 
</t>
  </si>
  <si>
    <t xml:space="preserve">Inventories are stated at the lower of cost or net realizable value, when the inventory is received in the buyer's warehouse and is recorded as accrued costs to the supplier. Cost is determined using the first-in, first-out (FIFO) method. 
</t>
  </si>
  <si>
    <t>Persediaan (Lanjutan)</t>
  </si>
  <si>
    <t>Inventory (Continued)</t>
  </si>
  <si>
    <t xml:space="preserve">Jika persediaan dijual, maka nilai tercatat persediaan tersebut harus diakui sebagai beban pada periode diakuinya pendapatan. 
Setiap penurunan nilai persediaan di bawah biaya menjadi nilai realisasi neto dan seluruh kerugian persediaan harus diakui sebagai beban pada periode terjadinya penurunan atau kerugian tersebut. </t>
  </si>
  <si>
    <t xml:space="preserve">If inventories are sold, the carrying value of the inventories must be recognized as an expense in the period in which revenue is recognized.
Any decline in the value of inventories below cost becomes a net realizable value and all losses of inventory must be recognized as an expense in the period in which the loss or loss occurs. </t>
  </si>
  <si>
    <t>Setiap pemulihan kembali diakui sebagai pengurangan terhadap jumlah beban persediaan pada periode terjadinya pemulihan tersebut.</t>
  </si>
  <si>
    <t>Each recovery is recognized as a reduction in the amount of inventory expenses in the period in which the recovery occurs.</t>
  </si>
  <si>
    <t>g.</t>
  </si>
  <si>
    <t>Prepaid Expense</t>
  </si>
  <si>
    <t>Beban dibayar dimuka diamortisasi sesuai masa manfaatnya dengan menggunakan metode garis lurus.</t>
  </si>
  <si>
    <t>Prepaid expenses are amortized over the periods benefited using the straight-line method.</t>
  </si>
  <si>
    <t>h.</t>
  </si>
  <si>
    <t>Aset Tetap</t>
  </si>
  <si>
    <t>Fixed Assets</t>
  </si>
  <si>
    <t>Perusahaan telah memilih model biaya sebagai kebijakan akuntansi pengukuran aset tetapnya. Aset tetap dinyatakan sebesar biaya perolehan dikurangi akumulasi penyusutan dan akumulasi kerugian penurunan nilai, jika ada. Biaya aset tetap terdiri dari harga pembelian, setiap biaya yang secara langsung dapat diatribusikan untuk membawa aset ke lokasi dan kondisi yang diperlukan agar aset tersebut dapat beroperasi dengan cara yang dimaksudkan oleh manajemen.</t>
  </si>
  <si>
    <t>The Company has chosen the cost model as the accounting policy for its fixed assets measurement. Fixed assets are stated at cost less accumulated depreciation and accumulated impairment losses, if any. The cost of fixed assets comprises the purchase price, any costs directly attributable to bringing the asset to the location and condition necessary for it to be capable of operating in the manner intended by management.</t>
  </si>
  <si>
    <t>Biaya suatu aset tetap dikapitalisasi ke dalam berbagai komponen di mana masa manfaat komponen berbeda dari item utama aset tetap yang dapat secara logis ditetapkan oleh komponen. Biaya yang terjadi untuk mengganti atau memodifikasi komponen aset tetap yang signifikan, dikapitalisasi dan nilai tercatat lainnya dari komponen yang diganti dihapuskan sebagai beban dalam laba rugi.</t>
  </si>
  <si>
    <t>The cost of an item of fixed assets is capitalized into various components where the useful lives of the components differ from the main item of fixed assets to which the component can be logically assigned. Cost incurred to replace or modify a significant component of fixed assets is capitalized and any remaining carrying value of the component replaced is written-off as an expense in profit or loss.</t>
  </si>
  <si>
    <t>Keuntungan atau kerugian atas pengurangan aset tetap, yang dihitung sebagai hasil pengurangan aset tersebut dikurangi nilai tercatatnya pada tanggal tersebut, diakui dalam laporan laba rugi.</t>
  </si>
  <si>
    <t>Gains or losses on the disposal of fixed assets, which are calculated as the proceeds on disposal of such assets less their carrying values at that date, are recognized in profit or loss.</t>
  </si>
  <si>
    <t>Penyusutan dihitung menggunakan metode garis lurus selama umur manfaat aset. Taksiran masa manfaat ekonomis aset sebagai berikut:</t>
  </si>
  <si>
    <t>Depreciation is calculated using straight-line basis over the useful lives of the assets. Estimated useful lives of the assets are as follows:</t>
  </si>
  <si>
    <t>Tahun /</t>
  </si>
  <si>
    <t>Years</t>
  </si>
  <si>
    <t>Mebel</t>
  </si>
  <si>
    <t>Furniture</t>
  </si>
  <si>
    <t>Peralatan kantor</t>
  </si>
  <si>
    <t>Office Equipment</t>
  </si>
  <si>
    <t>Aset Tetap (Lanjutan)</t>
  </si>
  <si>
    <t>Fixed Assets (Lanjutan)</t>
  </si>
  <si>
    <t>Masa manfaat ekonomi, nilai residu dan metode penyusutan aset tetap ditelaah setiap akhir tahun keuangan dan pengaruh dari setiap perubahan estimasi akuntansi tersebut berlaku prospektif</t>
  </si>
  <si>
    <t>The estimated useful lives, residual value and depreciation method of property and equipment  are reviewed at each financial year end with the effect of any changes in accounting estimates accounted for on a prospective basis</t>
  </si>
  <si>
    <t>i.</t>
  </si>
  <si>
    <t>Penurunan Nilai Aset Non-Keuangan</t>
  </si>
  <si>
    <t>Impairment of Non-Financial Assets</t>
  </si>
  <si>
    <t>Pada setiap tanggal pelaporan, Perusahaan menilai apakah terdapat indikasi aset mengalami penurunan nilai. Jika terdapat indikasi tersebut, maka Perusahaan mengestimasi jumlah terpulihkan aset tersebut. Jumlah terpulihkan suatu aset atau unit penghasilan kas adalah jumlah yang lebih tinggi antara nilai wajar dikurangi biaya pelepasan dan nilai pakainya. Jika jumlah terpulihkan suatu aset lebih kecil dari nilai tercatatnya, nilai tercatat aset harus diturunkan menjadi sebesar jumlah terpulihkan. Kerugian penurunan nilai diakui segera dalam laba rugi</t>
  </si>
  <si>
    <t>The Company evaluates at each reporting date whether there is any indication that an asset may be impaired. If any such indication exist, the Company estimates the recoverable amount of the asset. The recoverable amount of an asset or a cash-generating unit is the higher of its fair value less costs of disposal and its value in use. Whenever the carrying amount of an asset exceeds its recoverable amount, the asset is considered impaired and is written down to its recoverable amount. The impairment loss is recognized immediately in profit or loss.</t>
  </si>
  <si>
    <t xml:space="preserve">Pembalikan rugi penurunan nilai untuk aset non-keuangan selain goodwill, diakui jika, dan hanya jika, terdapat perubahan estimasi yang digunakan dalam menentukan jumlah terpulihkan aset sejak pengujian penurunan nilai terakhir kali. </t>
  </si>
  <si>
    <t xml:space="preserve">Reversal on impairment loss for non-financial assets other than goodwill would be recognized if, only if, there has been a change in the estimates used to determine the asset’s recoverable amount, since the last impairment test was carried out. </t>
  </si>
  <si>
    <t>Pembalikan rugi penurunan nilai tersebut diakui segera dalam laba rugi, kecuali aset yang disajikan pada jumlah revaluasian sesuai dengan PSAK lain. Rugi penurunan nilai yang diakui atas goodwill tidak dibalik lagi.</t>
  </si>
  <si>
    <t>Reversal on impairment losses will be immediately recognized on profit or loss, except for assets that presented using the revaluation model in accordance with other PSAK. Impairment losses relating to goodwill would not be reversed.</t>
  </si>
  <si>
    <t>j.</t>
  </si>
  <si>
    <t>Pengakuan Pendapatan dan Beban</t>
  </si>
  <si>
    <t>Revenue and Expense Recognition</t>
  </si>
  <si>
    <t>Pendapatan diakui bila besar kemungkinan manfaat ekonomi akan diperoleh oleh Perusahaan dan jumlahnya dapat diukur secara handal. Pendapatan diukur pada nilai wajar imbalan yang diterima, tidak termasuk diskon, rabat dan pajak penjualan (PPN).</t>
  </si>
  <si>
    <t>Revenue is recognized to the extent that it is probable that the economic benefits will flow to the Company and the revenue can be reliably measured. Revenue is measured at the fair value of the consideration received, excluding discounts, rebates and sales taxes (VAT).</t>
  </si>
  <si>
    <t xml:space="preserve">Pendapatan jasa diakui pada saat jasa diberikan sesuai kontrak dimana jumlah tersebut dapat diukur dengan andal.
</t>
  </si>
  <si>
    <t>Revenues from services are recognized when the service is rendered in accordance to the terms of the contracts provided that the amount can be measured reliably.</t>
  </si>
  <si>
    <t>Beban diakui pada saat terjadinya (dasar akrual).</t>
  </si>
  <si>
    <t>Expenses are recognized when incurred (accrual basis).</t>
  </si>
  <si>
    <t>k.</t>
  </si>
  <si>
    <t>Imbalan Pasca Kerja</t>
  </si>
  <si>
    <t>Post Employment Benefit</t>
  </si>
  <si>
    <t xml:space="preserve">Imbalan pascakerja diakui sebesar jumlah yang diukur dengan menggunakan dasar diskonto ketika pekerja telah memberikan jasanya kepada perusahaan dalam suatu periode akuntansi. </t>
  </si>
  <si>
    <t xml:space="preserve">Post-employment benefits are recognized at a discounted amount when an employee has rendered service to the Company during an accounting period. </t>
  </si>
  <si>
    <t>Imbalan Pasca Kerja (Lanjutan)</t>
  </si>
  <si>
    <t>Post Employment Benefit (Continued)</t>
  </si>
  <si>
    <t>Liabilitas dan beban diukur dengan menggunakan teknik aktuaria yang mencakup pula liabilitas konstruktif yang timbul dari praktik kebiasaan perusahaan. Dalam perhitungan liabilitas, imbalan harus didiskontokan dengan menggunakan metode projected unit credit.</t>
  </si>
  <si>
    <t>Liabilities and expenses are measured using actuarial techniques which include constructive obligation that arises from the Company’s informal practices. In calculating the liabilities, benefits should be discounted by using projected unit credit method.</t>
  </si>
  <si>
    <t>Perusahaan mencatat liabilitas imbalan kerja karyawan jangka panjang untuk memenuhi dan menutup imbalan minimum yang harus dibayar kepada karyawan sesuai dengan Undang-undang Ketenegakerjaan No.13/2003 (“Undang-undang Tenaga Kerja”).</t>
  </si>
  <si>
    <t>The Company made long-term employee benefits liabilities in order to meet and cover the minimum benefits required to be paid to the qualified employees under Labor Law No. 13/2003 (the “Labor Law”).</t>
  </si>
  <si>
    <t>l.</t>
  </si>
  <si>
    <t>Perpajakan</t>
  </si>
  <si>
    <t>Taxation</t>
  </si>
  <si>
    <t>Pajak penghasilan dalam laba rugi periode berjalan terdiri dari pajak kini dan tangguhan. Pajak penghasilan diakui dalam laba rugi, kecuali untuk transaksi yang berhubungan dengan transaksi yang diakui langsung dalam ekuitas atau penghasilan komprehensif lain, dalam hal ini diakui dalam ekuitas atau penghasilan komprehensif lain.</t>
  </si>
  <si>
    <t>Income tax in profit or loss for the period comprises current and deferred tax. Income tax is recognized in profit or loss, except to the extent that it relates to items recognized directly in equity or other comprehensive income in which case it is recognized in equity or other comprehensive income.</t>
  </si>
  <si>
    <t>Beban pajak kini ditetapkan berdasarkan taksiran laba kena pajak periode berjalan.</t>
  </si>
  <si>
    <t>Current tax expense is provided based on the estimated taxable income for the period.</t>
  </si>
  <si>
    <t>Aset pajak kini dan liabilitas pajak kini dilakukan saling hapus jika, dan hanya jika, entitas memiliki hak yang dapat dipaksakan secara hukum untuk melakukan saling hapus jumlah yang diakui; dan memiliki intensi untuk menyelesaikan dengan dasar neto, atau merealisasikan aset dan menyelesaikan liabilitas secara bersamaan.</t>
  </si>
  <si>
    <t>Current tax assets and current tax liabilities are offset if, and only if, the entity has a legally enforceable right to set off the recognized amounts; and intends either to settle on a net basis, or to realise the asset and settle the liability simultaneously.</t>
  </si>
  <si>
    <t>Aset dan liabilitas pajak tangguhan diakui atas perbedaan temporer antara aset dan liabilitas untuk tujuan komersial dan untuk tujuan perpajakan setiap tanggal pelaporan.</t>
  </si>
  <si>
    <t>Deferred tax assets and liabilities are recognized for temporary differences between the financial and the tax bases of assets and liabilities at each reporting date.</t>
  </si>
  <si>
    <t>Aset pajak tangguhan diakui untuk seluruh perbedaan temporer yang boleh dikurangkan sepanjang besar kemungkinan perbedaan temporer yang boleh dikurangkan tersebut dapat dimanfaatkan untuk mengurangi laba fiskal pada masa yang akan datang.</t>
  </si>
  <si>
    <t>Deferred tax assets are recognized for all deductible temporary differences to the extent that it is probable that sufficient future taxable profit will be available against which the deductible temporary difference can be utilized.</t>
  </si>
  <si>
    <t>Manfaat pajak di masa mendatang, seperti saldo rugi fiskal yang belum digunakan, diakui sejauh besar kemungkinan realisasi atas manfaat pajak tersebut.</t>
  </si>
  <si>
    <t>Future tax benefits, such as the carry-forward of unused tax losses, are also recognized to the extent that realization of such benefits is probable.</t>
  </si>
  <si>
    <t>Perpajakan (Lanjutan)</t>
  </si>
  <si>
    <t>Taxation (Continued)</t>
  </si>
  <si>
    <t>Aset dan liabilitas pajak tangguhan diukur pada tarif pajak yang diharapkan akan digunakan pada periode ketika aset direalisasi atau ketika liabilitas dilunasi berdasarkan tarif pajak (dan peraturan perpajakan) yang berlaku atau secara substansial telah diberlakukan pada akhir periode pelaporan.</t>
  </si>
  <si>
    <t>Deferred tax assets and liabilities are measured at the tax rates that are expected to apply to the period when the asset is realized or the liability is settled, based on tax rates (and tax laws) that have been enacted or substantively enacted at the end of reporting period.</t>
  </si>
  <si>
    <t>Aset pajak tangguhan dan liabilitas pajak tangguhan dilakukan saling hapus jika, dan hanya jika, entitas memiliki hak secara hukum untuk saling hapus aset pajak kini terhadap liabilitas pajak kini, dan aset pajak tangguhan dan liabilitas pajak tangguhan terkait dengan pajak penghasilan yang dikenakan oleh otoritas perpajakan atas entitas kena pajak, yang sama atau entitas kena pajak berbeda yang bermaksud untuk memulihkan aset dan liabilitas pajak kini dengan dasar neto, atau merealisasikan aset dan menyelesaikan liabilitas secara bersamaan, pada setiap periode masa depan yang mana jumlah signifikan atas aset atau liabilitas pajak tangguhan diharapkan diselesaikan atau dipulihkan.</t>
  </si>
  <si>
    <t>Deferred tax assets and deferred tax liabilities are offset if, and only if, the entity has a legally enforceable right to set off current tax assets against current tax liabilities, and the deferred tax assets and the deferred tax liabilities relate to income taxes levied by the same taxation authority on either the same taxable entity, or different taxable entities which intend either to settle current tax liabilities and assets on a net basis, or to realise the assets and settle the liabilities simultaneously, in each future period in which significant amounts of deferred tax liabilities or assets are expected to be settled or recovered.</t>
  </si>
  <si>
    <t>Perubahan terhadap kewajiban perpajakan diakui pada saat penetapan pajak diterima dan/atau, jika Perusahaan mengajukan keberatan dan/atau banding, pada saat keputusan atas keberatan dan/atau banding telah ditetapkan.</t>
  </si>
  <si>
    <t>Amendments to tax obligations are recorded when an assessment is received and/or, if objected to and/or appealed against by the Company, when the result of the objection and/or appeal is determined.</t>
  </si>
  <si>
    <t>m.</t>
  </si>
  <si>
    <t>Aset Keuangan dan Liabilitas Keuangan</t>
  </si>
  <si>
    <t>Financial Assets and Financial Liabilities</t>
  </si>
  <si>
    <t>Klasifikasi</t>
  </si>
  <si>
    <t>Classification</t>
  </si>
  <si>
    <t>Aset Keuangan</t>
  </si>
  <si>
    <t>Financial Assets</t>
  </si>
  <si>
    <t>Aset keuangan diklasifikasikan sebagai aset keuangan yang diukur pada nilai wajar melalui laba rugi, pinjaman yang diberikan dan piutang, investasi dimiliki hingga jatuh tempo, atau aset keuangan tersedia untuk dijual. Entitas menentukan klasifikasi atas aset keuangan pada saat pengakuan awal, dan jika diperbolehkan dan sesuai, mengevaluasi kembali pengklasifikasian aset tersebut pada setiap akhir tahun keuangan.</t>
  </si>
  <si>
    <t>Financial assets are classified as financial assets at fair value through profit or loss, loans and receivables, held to maturity investments, or available for sale financial assets. The Entity determines the classification of their financial assets at initial recognition, and if allowed and appropriate, re-evaluates the designation of such assets at each financial year end.</t>
  </si>
  <si>
    <t>Aset keuangan Entitas terdiri dari kas dan setara kas, piutang usaha, piutang lain-lain, dan uang jaminan yang diklasifikasikan sebagai pinjaman yang diberikan dan piutang.</t>
  </si>
  <si>
    <t>The Entity’s financial assets consist of cash and cash equivalents, trade receivables, other receivables, and refundable deposits which are classified as loans and receivables.</t>
  </si>
  <si>
    <t>ii.</t>
  </si>
  <si>
    <t>Liabilitas Keuangan</t>
  </si>
  <si>
    <t>Financial Liabilities</t>
  </si>
  <si>
    <t>Liabilitas keuangan diklasifikasikan sebagai liabilitas keuangan yang diukur pada nilai wajar melalui laba rugi dan liabilitas keuangan yang dicatat berdasarkan biaya perolehan diamortisasi.</t>
  </si>
  <si>
    <t>Financial liabilities are classified as financial liabilities at fair value through profit or loss and financial liabilities measured at amortized cost, as appropriate.</t>
  </si>
  <si>
    <t>Aset Keuangan dan Liabilitas Keuangan (Lanjutan)</t>
  </si>
  <si>
    <t>Financial Assets and Financial Liabilities (Lanjutan)</t>
  </si>
  <si>
    <t>Klasifikasi (Lanjutan)</t>
  </si>
  <si>
    <t>Classification (Continued)</t>
  </si>
  <si>
    <t>Liabilitas Keuangan (Lanjutan)</t>
  </si>
  <si>
    <t>Financial Liabilities (Continued)</t>
  </si>
  <si>
    <t>Entitas menentukan klasifikasi atas liabilitas keuangan pada saat pengakuan awal.  Liabilitas keuangan Entitas terdiri dari utang usaha, uang muka penjualan, dan beban akrual yang diklasifikasikan sebagai liabilitas keuangan yang dicatat berdasarkan biaya perolehan diamortisasi.</t>
  </si>
  <si>
    <t>The Entity determines the classification of its financial liabilities at initial recognition.  The Entity’s financial liabilities consist of trade payables, sales advances, and accrued expenses which are classified as financial liabilities measured at amortized cost.</t>
  </si>
  <si>
    <t>Pengakuan dan Pengukuran</t>
  </si>
  <si>
    <t>Recognition and Measurement</t>
  </si>
  <si>
    <t>Aset keuangan pada awalnya diakui sebesar nilai wajarnya dalam hal investasi yang tidak diukur pada nilai wajar melalui laba rugi ditambah biaya transaksi yang dapat diatribusikan secara langsung. Pengukuran aset keuangan setelah pengakuan awal tergantung pada klasifikasi aset.</t>
  </si>
  <si>
    <t>Financial assets are initially recognized at fair value in the case of investments not at fair value through profit or loss, plus transaction costs which are directly attributable. Measurement of financial assets after initial recognition depends on the classification of assets.</t>
  </si>
  <si>
    <t>Pinjaman yang diberikan dan piutang</t>
  </si>
  <si>
    <t>Loans and receivables</t>
  </si>
  <si>
    <t>Pinjaman yang diberikan dan piutang adalah aset keuangan non-derivatif dengan pembayaran tetap atau telah ditentukan dan tidak mempunyai kuotasi di pasar aktif. Setelah pengakuan awal, aset keuangan tersebut dicatat pada biaya perolehan diamortisasi menggunakan metode suku bunga efektif kecuali jika dampak diskonto tidak material, maka dinyatakan pada biaya perolehan. Keuntungan atau kerugian diakui pada laporan laba rugi dan penghasilan komprehensif lain konsolidasian ketika aset keuangan tersebut dihentikan pengakuannya atau mengalami penurunan nilai, dan melalui proses amortisasi.</t>
  </si>
  <si>
    <t>Loans and receivables are non-derivative financial assets with fixed or determinable payments that are not quoted in an active market. Subsequent to initial recognition, such financial assets are carried at amortized cost using the effective interest rate method less impairment, except for those assets in which the interest calculation is not material. Gains or losses are recognized in the consolidated statement of profit or loss and other comprehensive income, when the financial assets are derecognized or impaired, as well as through the amortization process.</t>
  </si>
  <si>
    <t>Aset keuangan diukur pada nilai wajar melalui laba rugi</t>
  </si>
  <si>
    <t>Financial assets at fair value through profit or loss</t>
  </si>
  <si>
    <t>Aset keuangan yang diukur pada nilai wajar melalui laba rugi termasuk aset keuangan untuk diperdagangkan dan aset keuangan yang ditetapkan pada saat pengakuan awal untuk diukur pada nilai wajar melalui laba rugi.</t>
  </si>
  <si>
    <t>Financial assets at fair value through profit or loss includes financial assets held for trading and financial assets designated upon initial recognition at fair value through profit or loss.</t>
  </si>
  <si>
    <t xml:space="preserve">Aset keuangan diklasifikasikan sebagai kelompok diperdagangkan jika mereka diperoleh untuk tujuan dijual atau dibeli kembali dalam waktu dekat. Aset derivatif juga diklasifikasikan sebagai kelompok diperdagangkan kecuali mereka ditetapkan sebagai instrumen lindung nilai efektif. </t>
  </si>
  <si>
    <t>Financial assets are classified as held for trading if they are acquired for the purpose of selling or repurchasing in the near term. Derivative assets are also classified as held for trading unless they are designated as effective hedging instruments.</t>
  </si>
  <si>
    <t>Pengakuan dan Pengukuran (Lanjutan)</t>
  </si>
  <si>
    <t>Recognition and Measurement (Continued)</t>
  </si>
  <si>
    <t>Aset keuangan diukur pada nilai wajar melalui laba rugi (Lanjutan)</t>
  </si>
  <si>
    <t>Financial assets at fair value through profit or loss
(Continued)</t>
  </si>
  <si>
    <t>Aset keuangan yang diukur pada nilai wajar melalui laba rugi ditetapkan pada nilai wajar dalam laporan posisi keuangan dengan perubahan nilai wajar diakui sebagai pendapatan keuangan atau biaya keuangan dalam laporan laba rugi dan penghasilan komprehensif lain.</t>
  </si>
  <si>
    <t xml:space="preserve"> Financial assets at fair value through profit and loss are carried in the statement of financial position at fair value with changes in fair value recognized in finance income or finance costs in statement of profit or loss and other comprehensive income.</t>
  </si>
  <si>
    <t>Entitas mengevaluasi aset keuangan untuk diperdagangkan, selain derivatif, untuk menentukan apakah niat untuk menjualnya dalam waktu dekat masih sesuai.</t>
  </si>
  <si>
    <t>The Entity evaluated its financial assets held for trading, other than derivatives, to determine whether the intention to sell them in the near term is still appropriate.</t>
  </si>
  <si>
    <t>Ketika Entitas tidak mampu untuk memperdagangkan aset keuangan karena pasar tidak aktif dan niat manajemen untuk menjualnya di masa mendatang secara signifikan berubah, Entitas dapat memilih untuk mereklasifikasi aset keuangan, dalam kondisi yang jarang terjadi.</t>
  </si>
  <si>
    <t>When the Entity is unable to trade these financial assets due to inactive markets and management’s intention to sell them in the foreseeable future significantly changes, the Entity may elect to reclassify these financial assets in rare circumstances.</t>
  </si>
  <si>
    <t>Reklasifikasi ke pinjaman yang diberikan dan piutang, tersedia untuk dijual atau dimiliki hingga jatuh tempo tergantung pada sifat aset tersebut. Evaluasi ini tidak mempengaruhi aset keuangan yang ditetapkan pada nilai wajar melalui laba rugi menggunakan opsi nilai wajar pada saat penentuan.</t>
  </si>
  <si>
    <t>The reclassification to loans and receivables, available for sale or held to maturity depends on the nature of the asset. This evaluation does not affect any financial assets designated at fair value through profit or loss using the fair value option at designation.</t>
  </si>
  <si>
    <t>Liabilitas keuangan diakui pada awalnya sebesar nilai wajar, dan dalam hal pinjaman dan utang, termasuk biaya transaksi yang dapat diatribusikan secara langsung.</t>
  </si>
  <si>
    <t>Financial liabilities are recognized initially at fair value and, in the case of loans and borrowings, inclusive of directly attributable transaction costs.</t>
  </si>
  <si>
    <t>Liabilitas keuangan yang diukur pada biaya perolehan diamortisasi, selanjutnya setelah pengakuan awal diukur pada biaya perolehan diamortisasi, menggunakan suku bunga efektif kecuali jika dampak diskonto tidak material, maka dinyatakan pada biaya perolehan. Beban bunga diakui dalam laporan laba rugi dan penghasilan komprehensif lain. Keuntungan atau kerugian diakui pada laporan laba rugi dan penghasilan komprehensif lain ketika liabilitas keuangan tersebut dihentikan pengakuannya dan melalui proses amortisasi.</t>
  </si>
  <si>
    <t>Financial liabilities measured at amortized cost, subsequent after the initial recognition are measured at amortized cost, using the effective interest rate unless the discount effect is not material, then it is stated at cost. Interest expense is recognized in the statement of profit or loss and other comprehensive income. Gains or losses are recognized in the statement of profit or loss and other comprehensive income when the financial liabilities is derecognized and through the amortization process.</t>
  </si>
  <si>
    <t>Saling Hapus Instrumen Keuangan</t>
  </si>
  <si>
    <t>Offsetting of Financial Instruments</t>
  </si>
  <si>
    <t>Aset keuangan dan liabilitas keuangan saling hapus dan nilai bersihnya dilaporkan dalam laporan posisi keuangan jika, dan hanya jika, saat ini memiliki hak yang berkekuatan hukum untuk melakukan saling hapus atas jumlah yang telah diakui dan terdapat maksud untuk menyelesaikan secara neto, atau untuk merealisasikan aset dan menyelesaikan liabilitas secara bersamaan.</t>
  </si>
  <si>
    <t>Financial assets and financial liabilities are offset and the net amount reported in the statement of financial position if, and only if, there is a currently enforceable legal right to offset the recognized amounts and there is an intention to settle on a net basis, or to realize the assets and to settle the liabilities simultaneously.</t>
  </si>
  <si>
    <t>Biaya Perolehan Dimortisasi dari Instrumen Keuangan</t>
  </si>
  <si>
    <t>Amortized Cost of Financial Instruments</t>
  </si>
  <si>
    <t>Biaya perolehan diamortisasi dihitung dengan menggunakan metode suku bunga efektif dikurangi dengan penyisihan atas penurunan nilai dan pembayaran pokok atau nilai yang tidak dapat ditagih. Perhitungan tersebut mempertimbangkan premium atau diskonto pada saat perolehan dan termasuk biaya transaksi dan biaya yang merupakan bagian yang tak terpisahkan dari suku bunga efektif.</t>
  </si>
  <si>
    <t>Amortized cost is computed using the effective interest rate method less any allowance for impairment and principal repayment or reduction. The calculation takes into account any premium or discount on acquisition and includes transaction costs and fees that are an integral part of the effective interest rate.</t>
  </si>
  <si>
    <t>Penurunan Nilai Aset Keuangan</t>
  </si>
  <si>
    <t>Impairment of Financial Assests</t>
  </si>
  <si>
    <t>Setiap akhir periode pelaporan, Entitas mengevaluasi apakah terdapat bukti yang obyektif bahwa aset keuangan atau kelompok aset keuangan mengalami penurunan nilai.</t>
  </si>
  <si>
    <t>The Entity assess at the end of each reporting period whether there is any objective evidence that a financial asset or a group of financial assets is impaired.</t>
  </si>
  <si>
    <t>Aset keuangan atau kelompok aset keuangan diturunkan nilainya dan kerugian penurunan nilai telah terjadi jika, dan hanya jika, terdapat bukti yang obyektif mengenai penurunan nilai tersebut sebagai akibat dari satu atau lebih peristiwa yang terjadi setelah pengakuan awal aset tersebut (peristiwa yang merugikan), dan peristiwa yang merugikan tersebut berdampak pada estimasi arus kas masa depan atas aset keuangan atau kelompok aset keuangan yang dapat diestimasi secara handal.</t>
  </si>
  <si>
    <t>A financial asset or a group of financial assets is deemed to be impaired and impairment losses have occured if, and only if, there is objective evidence of impairment as a result of one or more events that has occurred after the initial recognition of the asset (an incurred ‘loss event’) and that loss event has an impact on the estimated future cash flows of the financial asset or the group of financial assets that can be reliably estimated.</t>
  </si>
  <si>
    <t>Aset Keuangan yang Dicatat pada Biaya Perolehan Diamortisasi</t>
  </si>
  <si>
    <t>Financial Assets Carried at Amortized Cost</t>
  </si>
  <si>
    <t>Untuk aset keuangan yang dicatat pada biaya perolehan diamortisasi, Entitas pertama kali menentukan apakah terdapat bukti obyektif mengenai adanya penurunan nilai secara individual atas aset keuangan yang signifikan secara individual atau untuk aset keuangan yang tidak signifikan secara individual terdapat bukti penurunan nilai secara kolektif. Jika Entitas menentukan tidak terdapat bukti objektif mengenai penurunan nilai atas aset keuangan yang dinilai secara individual, terlepas aset keuangan tersebut signifikan atau tidak, maka Entitas memasukkan aset tersebut ke dalam kelompok aset keuangan yang memiliki karakteristik risiko kredit yang sejenis dan menilai penurunan nilai kelompok tersebut secara kolektif.</t>
  </si>
  <si>
    <t>For financial assets carried at amortized cost, the Entity first assesses whether objective evidence of impairment exists individually for financial assets that are individually significant, or collectively for financial assets that are not individually significant. If the Entity determines that no objective evidence of impairment exists for an individually assessed financial asset, whether significant or not, the Entity include the asset in a group of financial assets with similar credit risk characteristics and collectively assesses them for impairment.</t>
  </si>
  <si>
    <t xml:space="preserve">Jika terdapat bukti obyektif bahwa kerugian penurunan nilai telah terjadi, jumlah kerugian tersebut diukur sebagai selisih antara nilai tercatat aset dengan nilai kini estimasi arus kas masa datang (tidak termasuk ekspektasi kerugian kredit masa datang yang belum terjadi). Nilai kini estimasi arus kas masa datang didiskonto menggunakan suku bunga efektif awal dari aset keuangan tersebut. </t>
  </si>
  <si>
    <t>If there is objective evidence that an impairment loss has occurred, the amount of the loss is measured as the difference between the assets carrying amount and the present value of estimated future cash flows (excluding future expected credit losses that have not yet been incurred). The present value of the estimated future cash flows is discounted at the financial assets initial effective interest rate.</t>
  </si>
  <si>
    <t>Penurunan Nilai Aset Keuangan (Lanjutan)</t>
  </si>
  <si>
    <t>Impairment of Financial Assests (Continued)</t>
  </si>
  <si>
    <t>Aset Keuangan yang Dicatat pada Biaya Perolehan Diamortisasi (Lanjutan)</t>
  </si>
  <si>
    <t>Financial Assets Carried at Amortized Cost
(Continued)</t>
  </si>
  <si>
    <t>Jika pinjaman yang diberikan dan piutang memiliki suku bunga variabel, tingkat diskonto untuk mengukur kerugian penurunan nilai adalah suku bunga efektif terkini. Nilai tercatat aset tersebut berkurang melalui penggunaan akun penyisihan dan jumlah kerugian diakui dalam laporan laba rugi.</t>
  </si>
  <si>
    <t xml:space="preserve"> If a loan and receivables have a variable interest rate, the discount rate for measuring any impairment loss is the current effective interest rate. The carrying amount of the asset is reduced through the use of an allowance account and the amount of the loss is recognized in statement of profit or loss.</t>
  </si>
  <si>
    <t>Ketika aset tidak tertagih, nilai tercatat atas aset keuangan yang telah diturunkan nilainya dikurangi secara langsung atau jika ada suatu jumlah telah dibebankan ke akun cadangan penurunan nilai jumlah tersebut dihapusbukukan terhadap nilai tercatat aset keuangan tersebut.</t>
  </si>
  <si>
    <t>When the asset becomes uncollectible, the carrying amount of the financial assets is reduced directly or if an amount was charged to the allowance account, the amounts charged to the allowance account are written off against the carrying value of the financial asset.</t>
  </si>
  <si>
    <t>Jika, pada periode berikutnya, jumlah kerugian penurunan nilai berkurang dan penurunan nilai tersebut diakui, maka kerugian penurunan nilai yang sebelumnya diakui dipulihkan, sepanjang nilai tercatat aset tidak melebihi biaya perolehan diamortisasi pada tanggal pemulihan dengan menyesuaikan akun cadangan.</t>
  </si>
  <si>
    <t>If, in a subsequent period, the amount of the impairment loss decreases and the impairment was recognized, the previously recognized impairment loss is reversed to the extent that the carrying amount of the asset does not exceed its amortized cost at the reversal date by adjusting the allowance account.</t>
  </si>
  <si>
    <t>Jumlah pemulihan aset keuangan diakui pada laba rugi.  Penerimaan kemudian atas piutang yang telah dihapusbukukan sebelumnya, jika pada periode berjalan dikreditkan dengan menyesuaikan pada akun cadangan penurunan nilai, sedangkan jika setelah akhir periode pelaporan dikreditkan sebagai pendapatan operasional lainnya.</t>
  </si>
  <si>
    <t>The amount of the reversal is recognized in profit of loss.  Subsequent recoveries of previously written off receivables, if in the current period, are credited to the allowance accounts, but if after the end of reporting period, are credited to other operating income.</t>
  </si>
  <si>
    <t>Penghentian Pengakuan</t>
  </si>
  <si>
    <t>Derecognition</t>
  </si>
  <si>
    <t>Entitas menghentikan pengakuan aset keuangan, jika dan hanya jika, hak kontraktual untuk menerima arus kas yang berasal dari aset keuangan tersebut berakhir; atau Entitas mentransfer hak untuk menerima arus kas yang berasal dari aset keuangan atau menanggung liabilitas untuk membayarkan arus kas yang diterima tersebut secara penuh tanpa penundaan berarti kepada pihak ketiga melalui suatu kesepakatan pelepasan; dan (a) Entitas telah mentransfer secara substansial seluruh risiko dan manfaat atas aset, atau (b) Entitas tidak mentransfer maupun tidak memiliki secara substansial seluruh risiko dan manfaat atas aset, namun telah mentransfer pengendalian atas aset.</t>
  </si>
  <si>
    <t>The Entity derecognize a financial asset if, and only if, the contractual rights to receive cash flows from the asset have expired; or the Entity has transferred its rights to receive cash flows from the asset or has assumed an obligation to pay the received cash flows in full without material delay to a third party under a pass through arrangement; and either (a) the Entity has transferred substantially all the risks and rewards of the asset, or (b) the Entity have neither transferred nor retained substantially all the risks and rewards of the asset, but has transferred control of the asset.</t>
  </si>
  <si>
    <t>Penghentian Pengakuan (Lanjutan)</t>
  </si>
  <si>
    <t>Derecognition (Continued)</t>
  </si>
  <si>
    <t>Aset Keuangan (Lanjutan)</t>
  </si>
  <si>
    <t>Financial Assets (Continued)</t>
  </si>
  <si>
    <t>Ketika Entitas telah mentransfer hak untuk menerima arus kas dari aset atau telah menandatangani kesepakatan pelepasan, dan secara substansial tidak mentransfer dan tidak memiliki seluruh risiko dan manfaat atas aset keuangan, maupun mentransfer pengendalian atas aset, aset tersebut diakui sejauh keterlibatan berkelanjutan Entitas terhadap aset keuangan tersebut. Keterlibatan berkelanjutan yang berbentuk pemberian jaminan atas aset yang ditransfer diukur sebesar jumlah terendah dari jumlah tercatat aset dan jumlah maksimal dari pembayaran yang diterima Entitas yang mungkin harus dibayar kembali.</t>
  </si>
  <si>
    <t>When the Entity have transferred its rights to receive cash flows from an asset or have entered into a pass-through arrangement, and have neither transferred nor retained substantially all of the risks and rewards of the asset nor transferred control of the asset, the asset is recognized to the extent of the Entity’s continuing involvement in the asset. Continuing involvement that takes the form of a guarantee over the transferred asset is measured at the lower of the original carrying amount of the asset and the maximum amount of consideration that the Entity could be required to repay.</t>
  </si>
  <si>
    <t>Dalam hal ini, Entitas juga mengakui liabilitas terkait. Aset yang ditransfer dan liabilitas terkait diukur dengan dasar yang mencerminkan hak dan liabilitas yang masih dimiliki Entitas.</t>
  </si>
  <si>
    <t>In that case, the Entity also recognizes an associated liability. Transferred asset and the associated liability are measured on a basis that reflects the rights and obligations that the Entity has retained.</t>
  </si>
  <si>
    <t>Pada saat penghentian pengakuan atas aset keuangan secara keseluruhan, maka selisih antara nilai tercatat dan jumlah dari (i) pembayaran yang diterima, termasuk setiap aset baru yang diperoleh dikurangi setiap liabilitas baru yang harus ditanggung; dan (ii) setiap keuntungan atau kerugian kumulatif yang telah diakui secara langsung dalam ekuitas harus diakui pada laporan laba rugi dan penghasilan komprehensif lain.</t>
  </si>
  <si>
    <t>On derecognition of a financial asset in its entirety, the difference between the carrying amount and the sum of (i) the consideration received, including any new asset obtained less any new liability assumed; and (ii) any cumulative gain or loss that has been recognized directly in equity is recognized in the statement of profit or loss and other comprehensive income.</t>
  </si>
  <si>
    <t>Liabillitas keuangan dihentikan pengakuannya ketika liabilitas yang ditetapkan dalam kontrak dihentikan atau dibatalkan atau kadaluwarsa.</t>
  </si>
  <si>
    <t>A financial liabilities is derecognized when the liabilities specified in the contract is discontinued or cancelled or expired.</t>
  </si>
  <si>
    <t>Ketika liabilitas keuangan saat ini digantikan dengan yang lain dari pemberi pinjaman yang sama dengan persyaratan yang berbeda secara substansial, atau modifikasi secara substansial atas ketentuan liabilitas keuangan yang saat ini ada, maka pertukaran atau modifikasi tersebut dicatat sebagai penghapusan liabilitas keuangan awal dan pengakuan liabilitas keuangan baru, dan selisih antara nilai tercatat liabilitas keuangan tersebut diakui dalam laporan laba rugi dan penghasilan komprehensif lain.</t>
  </si>
  <si>
    <t>When an existing financial liability is replaced by another from the same lender on substantially different terms, or the terms of an existing liability are substantially modified, such an exchange or modification is treated as a derecognition of the original liability and the recognition of a new liability, and the difference in the respective carrying amounts is recognized in the statement of profit or loss and other comperehensive income.</t>
  </si>
  <si>
    <t>IKHTISAR KEBIJAKAN AKUNTANSI (LANJUTAN)</t>
  </si>
  <si>
    <t>SUMMARY OF ACCOUNTING POLICIES (CONTINUED)</t>
  </si>
  <si>
    <t>n.</t>
  </si>
  <si>
    <t>Pengukuran Nilai Wajar</t>
  </si>
  <si>
    <t>Fair Value Measurement</t>
  </si>
  <si>
    <t>Nilai wajar instrumen keuangan yang diperdagangkan di pasar aktif pada setiap tanggal pelaporan ditentukan dengan mengacu pada kuotasi harga pasar atau kuotasi harga pedagang efek (harga penawaran untuk posisi beli dan harga permintaan untuk posisi jual), tidak termasuk pengurangan apapun untuk biaya transaksi.</t>
  </si>
  <si>
    <t>The fair value of financial instruments that are traded in active markets at each reporting date is determined by reference to quoted market prices or dealer price quotations (bid price for long position and price demand for short position), excluding any deduction for transaction costs.</t>
  </si>
  <si>
    <t>Untuk instrumen keuangan yang tidak memiliki pasar aktif, nilai wajar ditentukan dengan menggunakan teknik penilaian. Teknik penilaian mencakup penggunaan transaksi pasar terkini yang dilakukan secara wajar oleh pihak-pihak yang berkeinginan dan memahami, penggunaan nilai wajar terkini instrumen lain yang secara substansial sama, analisa arus kas yang didiskonto, atau model penilaian lain.</t>
  </si>
  <si>
    <t>For financial instruments where there is no active market, fair value is determined using valuation techniques. Such techniques may include using recent arm’s length market transactions, reference to the current fair value of another instrument that is substantially the same, discounted cash flow analysis, or other valuation models.</t>
  </si>
  <si>
    <t>3.</t>
  </si>
  <si>
    <t xml:space="preserve">PENGGUNAAN PERTIMBANGAN, ESTIMASI </t>
  </si>
  <si>
    <t xml:space="preserve">USE OF JUDGMENTS, ESTIMATES AND </t>
  </si>
  <si>
    <t>DAN ASUMSI</t>
  </si>
  <si>
    <t>ASSUMPTIONS</t>
  </si>
  <si>
    <t>Penyusunan laporan keuangan sesuai dengan Standar Akuntansi Keuangan di Indonesia mewajibkan manajemen untuk membuat pertimbangan, estimasi dan asumsi yang mempengaruhi jumlah-jumlah yang dilaporkan dalam laporan keuangan. Sehubungan dengan adanya ketidakpastian yang melekat dalam membuat estimasi, hasil sebenarnya yang dilaporkan di masa mendatang dapat berbeda dengan jumlah estimasi yang dibuat.</t>
  </si>
  <si>
    <t>The preparation of financial statements, in conformity with Indonesian Financial Accounting Standards, requires management to make judgments, estimations and assumptions that affect amounts reported therein. Due to the inherent uncertainty in making estimates, actual results reported in future periods may differ from those estimates.</t>
  </si>
  <si>
    <t>Perusahaan mendasarkan asumsi dan estimasi pada parameter yang tersedia pada saat laporan keuangan disusun. Asumsi dan situasi mengenai perkembangan masa depan mungkin berubah akibat perubahan pasar atau situasi diluar kendali Perusahaan. Perubahan tersebut dicerminkan dalam asumsi terkait pada saat terjadinya.</t>
  </si>
  <si>
    <t>The Company based its assumptions and estimates on parameters available when the financial statements were prepared. Existing circumstances and assumptions about future developments may change due to market changes or circumstances arising beyond the control of the Company. Such changes are reflected in the assumptions as they occur.</t>
  </si>
  <si>
    <t>Pertimbangan, estimasi dan asumsi berikut ini dibuat oleh manajemen dalam rangka penerapan kebijakan akuntansi Perusahaan yang memiliki pengaruh paling signifikan atas jumlah yang diakui dalam laporan keuangan:</t>
  </si>
  <si>
    <t>The following judgments, estimates and assumptions made by management in the process of applying the Company’s accounting policies have the most significant effects on the amounts recognized in the financial statements:</t>
  </si>
  <si>
    <t>Menentukan mata uang fungsional</t>
  </si>
  <si>
    <t>Determining functional currency</t>
  </si>
  <si>
    <t>Faktor-faktor yang dipertimbangkan dalam menentukan mata uang fungsional Perusahaan termasuk, antara lain, mata uang:</t>
  </si>
  <si>
    <t>The factors considered in determining the functional currency of the Company include, among others, the currency:</t>
  </si>
  <si>
    <t>yang paling mempengaruhi harga jual barang dan jasa;</t>
  </si>
  <si>
    <t>that mainly influences sales prices for goods and services;</t>
  </si>
  <si>
    <t>dari negara yang kekuatan persaingan dan peraturannya sebagian besar menentukan harga jual barang dan jasa entitas;</t>
  </si>
  <si>
    <t>of the country whose competitive forces and regulations mainly determine the sales prices of its goods and services;</t>
  </si>
  <si>
    <t>DAN ASUMSI (LANJUTAN)</t>
  </si>
  <si>
    <t>ASSUMPTIONS (CONTINUED)</t>
  </si>
  <si>
    <t>Menentukan mata uang fungsional (Lanjutan)</t>
  </si>
  <si>
    <t>Determining functional currency (Continued)</t>
  </si>
  <si>
    <t>Faktor-faktor yang dipertimbangkan dalam menentukan mata uang fungsional Perusahaan termasuk, antara lain, mata uang: (Lanjutan)</t>
  </si>
  <si>
    <t>The factors considered in determining the functional currency of the Company include, among others, the currency: (Continued)</t>
  </si>
  <si>
    <t>yang paling mempengaruhi biaya tenaga kerja, bahan baku, dan biaya lain dari pengadaan barang atau jasa;</t>
  </si>
  <si>
    <t>that mainly influences labor, material and other costs of providing goods or services;</t>
  </si>
  <si>
    <t>yang mana dana dari aktivitas pendanaan dihasilkan; dan</t>
  </si>
  <si>
    <t>in which funds from financing activities are generated; and</t>
  </si>
  <si>
    <t>yang mana penerimaan dari aktivitas operasi pada umumnya ditahan.</t>
  </si>
  <si>
    <t>in which receipts from operating activities are usually retained.</t>
  </si>
  <si>
    <t>Berdasarkan substansi ekonomis dari kondisi yang sesuai dengan Perusahaan mata uang fungsional telah ditentukan berupa Rupiah (Rp), karena hal ini berkaitan dengan fakta bahwa mayoritas bisnis Perusahaan dipengaruhi oleh lingkungan ekonomi utama dimana Perusahaan beroperasi dan harga jual barang dalam mata uang Rupiah.</t>
  </si>
  <si>
    <t>Based on the economic substance of the underlying circumstances relevant to the Company, the functional currency has been determined to be Indonesian Rupiah (IDR), as this reflected the fact that majority of the Company’s businesses are influenced by primary economic environment in which the Company operates and sales prices for goods in Indonesian Rupiah currency.</t>
  </si>
  <si>
    <t>Menentukan metode penyusutan dan estimasi masa manfaat aset tetap</t>
  </si>
  <si>
    <t>Determining depreciation method and estimated useful lives of fixed assets</t>
  </si>
  <si>
    <t>Biaya perolehan aset tetap disusutkan dengan menggunakan metode garis lurus berdasarkan taksiran masa manfaat ekonomisnya. Manajemen mengestimasi masa manfaat ekonomis aset tetap empat (4) tahun sampai dengan dua puluh (20) tahun. Ini adalah umur yang secara umum diharapkan dalam industri dimana Perusahaan menjalankan bisnisnya. Perubahan tingkat pemakaian dan perkembangan teknologi dapat mempengaruhi masa manfaat ekonomis dan nilai sisa aset, dan karenanya biaya penyusutan masa depan mungkin direvisi.</t>
  </si>
  <si>
    <t>The costs of fixed assets are depreciated on a straight-line basis over their estimated useful lives. Management properly estimates the useful lives of these fixed assets to be within four (4) years to twenty (20) years. These are common life expectancies applied in the industries in which the Company conducts their business. Changes in the expected level of usage and technological development could impact on the economic useful lives and the residual values of these assets, and therefore future depreciation charges could be revised.</t>
  </si>
  <si>
    <t>Estimasi beban pensiun dan imbalan kerja</t>
  </si>
  <si>
    <t>Estimate of pension cost and employee benefits</t>
  </si>
  <si>
    <t>Penentuan liabilitas dan biaya pensiun dan liabilitas imbalan kerja Perusahaan bergantung pada pemilihan asumsi yang digunakan dalam menghitung jumlah-jumlah tersebut. Asumsi tersebut termasuk antara lain, tingkat diskonto, tingkat kenaikan gaji tahunan, tingkat pengunduran diri karyawan tahunan, tingkat kecacatan, umur pensiun dan tingkat kematian. Sementara Perusahaan berkeyakinan bahwa asumsi tersebut adalah wajar dan sesuai, perbedaan signifikan pada hasil aktual atau perubahan signifikan dalam asumsi yang ditetapkan Perusahaan dapat mempengaruhi secara material liabilitas dan beban imbalan kerja.</t>
  </si>
  <si>
    <t>The determination of the Company’s liabilities and cost for pension and employee benefits liabilities is dependent on its selection of certain assumptions used in calculating such amounts. These assumptions include among others, discount rates, annual salary increase rate, annual employee turn-over rate, disability rate, retirement age and mortality rate. While the Company believes that its assumptions are reasonable and appropriate, significant differences in the Company’s actual results or significant changes in the Company’s assumptions may materially affect its employee benefits liability and expense.</t>
  </si>
  <si>
    <t>Menentukan pajak penghasilan</t>
  </si>
  <si>
    <t>Determining income taxes</t>
  </si>
  <si>
    <t>Pertimbangan signifikan dilakukan dalam menentukan provisi atas pajak penghasilan badan. Terdapat transaksi dan perhitungan tertentu yang penentuan pajak akhirnya adalah tidak pasti sepanjang kegiatan usaha normal. Perusahaan mengakui liabilitas atas pajak penghasilan badan berdasarkan estimasi apakah akan terdapat tambahan pajak penghasilan badan.</t>
  </si>
  <si>
    <t>Significant judgment is involved in determining provision for corporate income tax. There are certain transactions and computation for which the ultimate tax determination is uncertain during the ordinary course of business. The Company recognizes liabilities for expected corporate income tax issues based on estimates as to whether additional corporate income tax will be due.</t>
  </si>
  <si>
    <t>Perusahaan menelaah aset pajak tangguhan pada setiap tanggal pelaporan dan mengurangi nilai tercatat sepanjang tidak ada kemungkinan bahwa laba kena pajak memadai untuk mengkompensasi sebagian atau seluruh aset pajak tangguhan. Perusahaan juga menelaah waktu yang diharapkan dan tarif pajak atas pembalikan perbedaan temporer dan menyesuaikan pengaruh atas pajak tangguhan yang sesuai.</t>
  </si>
  <si>
    <t>The Company reviews its deferred tax assets at each reporting date and reduces the carrying amount to the extent that it is no longer probable that sufficient taxable profits will be available to allow all or part of the deferred tax asset to be utilized. The Company also reviews the expected timing and tax rates upon reversal of temporary differences and adjusts the impact of deferred tax accordingly.</t>
  </si>
  <si>
    <t>4.</t>
  </si>
  <si>
    <t>KAS DAN SETARA KAS</t>
  </si>
  <si>
    <t>CASH AND CASH EQUIVALENT</t>
  </si>
  <si>
    <t>Akun ini terdiri dari :</t>
  </si>
  <si>
    <t>This accounts are:</t>
  </si>
  <si>
    <t>31 Maret 2020 /</t>
  </si>
  <si>
    <t>31 Maret 2019 /</t>
  </si>
  <si>
    <t>Kas :</t>
  </si>
  <si>
    <t>Cash on Hand:</t>
  </si>
  <si>
    <t>Rupiah</t>
  </si>
  <si>
    <t>Indonesian Rupiah</t>
  </si>
  <si>
    <t>Japanese Yen</t>
  </si>
  <si>
    <t>Dollar Singapura</t>
  </si>
  <si>
    <t>Sub Jumlah</t>
  </si>
  <si>
    <t>Sub Total</t>
  </si>
  <si>
    <t>Bank:</t>
  </si>
  <si>
    <t>Cash In Bank:</t>
  </si>
  <si>
    <t>Bank of Tokyo - Mitsubishi Ltd.</t>
  </si>
  <si>
    <t>Dollar Amerika Serikat</t>
  </si>
  <si>
    <t>Jumlah</t>
  </si>
  <si>
    <t>Total</t>
  </si>
  <si>
    <t>5.</t>
  </si>
  <si>
    <t>PIUTANG USAHA</t>
  </si>
  <si>
    <t>TRADE RECEIVABLES</t>
  </si>
  <si>
    <t xml:space="preserve">PT. Suzuki Indomobil Motor </t>
  </si>
  <si>
    <t>PT. Suzuki Indomobil Motor</t>
  </si>
  <si>
    <t xml:space="preserve">PT. Honda Precision Parts </t>
  </si>
  <si>
    <t>PT. Honda Precision Parts</t>
  </si>
  <si>
    <t xml:space="preserve">Manufacturing </t>
  </si>
  <si>
    <t>Manufacturing</t>
  </si>
  <si>
    <t>PT. Ichikoh Indonesia</t>
  </si>
  <si>
    <t>PT. Honda Prospect Motor</t>
  </si>
  <si>
    <t>PT. Aisan Indonesia Automotive</t>
  </si>
  <si>
    <t>PT. Astra Daihatsu Motor</t>
  </si>
  <si>
    <t>PT. Aisin Indonesia Automotive</t>
  </si>
  <si>
    <t xml:space="preserve">     /PT. Denso Manufacturing Indonesia</t>
  </si>
  <si>
    <t xml:space="preserve">      /PT. Denso Manufacturing Indonesia             </t>
  </si>
  <si>
    <t>PT. Asmo Indonesia</t>
  </si>
  <si>
    <t xml:space="preserve">PT. Asmo Indonesia </t>
  </si>
  <si>
    <t>Nittoh Inc.</t>
  </si>
  <si>
    <t xml:space="preserve">PT. Sumiden Hardmetal </t>
  </si>
  <si>
    <t>PT. Sumiden Hardmetal</t>
  </si>
  <si>
    <t xml:space="preserve">PT. Kyowa Synchro Technology </t>
  </si>
  <si>
    <t xml:space="preserve"> PT. Kyowa Synchro Technology </t>
  </si>
  <si>
    <t>Indonesia</t>
  </si>
  <si>
    <t xml:space="preserve">   Indonesia  </t>
  </si>
  <si>
    <t>Jumlah Pihak Ketiga</t>
  </si>
  <si>
    <t>Total Third Parties</t>
  </si>
  <si>
    <t>Sanko Shoji Co., Ltd.</t>
  </si>
  <si>
    <t>Hamamatsu</t>
  </si>
  <si>
    <t>Hamamatsu -</t>
  </si>
  <si>
    <t>Nagoya</t>
  </si>
  <si>
    <t>Nagoya -</t>
  </si>
  <si>
    <t>Jumlah Piutang Usaha</t>
  </si>
  <si>
    <t>Total Trade Receivables</t>
  </si>
  <si>
    <t>6.</t>
  </si>
  <si>
    <t>PIUTANG LAIN - LAIN DN</t>
  </si>
  <si>
    <t>OTHER RECEIVABLE DN</t>
  </si>
  <si>
    <t>Piutang Lain - Lain DN</t>
  </si>
  <si>
    <t>Other Receivable DN</t>
  </si>
  <si>
    <t>Piutang Lain-Lain DN pada tahun buku 31 Maret 2019, merupakan piutang atas pembayaran pajak penghasilan Mr. Tomoaki Kaede Tahun 2017 dan 2018</t>
  </si>
  <si>
    <t>Other Receivable DN  for the financial year March 31, 2020, are receivables for income tax payment Mr. Tomoaki Kaede in 2017 and 2018.</t>
  </si>
  <si>
    <t>7.</t>
  </si>
  <si>
    <t>PERSEDIAAN</t>
  </si>
  <si>
    <t>INVENTORY</t>
  </si>
  <si>
    <t>Akun ini terdiri dari:</t>
  </si>
  <si>
    <t>8.</t>
  </si>
  <si>
    <t xml:space="preserve">UANG MUKA </t>
  </si>
  <si>
    <t>ADVANCE</t>
  </si>
  <si>
    <t>Uang Muka (Rupiah)</t>
  </si>
  <si>
    <t>Advance (IDR)</t>
  </si>
  <si>
    <t>PT. Tokoton Meiwa Indonesia</t>
  </si>
  <si>
    <t xml:space="preserve">PT. Tokoton Meiwa Indonesia. -    </t>
  </si>
  <si>
    <t xml:space="preserve">PT. Nexus Thermal </t>
  </si>
  <si>
    <t xml:space="preserve">PT. Nexus Thermal  -    </t>
  </si>
  <si>
    <t xml:space="preserve">     Technology Indonesia</t>
  </si>
  <si>
    <t xml:space="preserve">Technology Indonesia       </t>
  </si>
  <si>
    <t>Uang Muka (Yen Jepang)</t>
  </si>
  <si>
    <t>Advance (JPY)</t>
  </si>
  <si>
    <t>Uang Muka  (Dollar Amerika)</t>
  </si>
  <si>
    <t>Advance (USD)</t>
  </si>
  <si>
    <t>Lain - Lain</t>
  </si>
  <si>
    <t>Other</t>
  </si>
  <si>
    <t>Uang Muka Lain-lain pada tahun buku 31 Maret 2020, merupakan pembayaran atas kegiatan operasional perusahaan berupa logistik sebesar Rp17.100.000, transport sebesar Rp2.000.000, PPh dan Visa Direksi sebesar 360.102.290 , Sewa Mobil sebesar Rp12.000.000, Jasa Profesional sebesar Rp21.600.000, Perlengkapan kantor sebesar Rp4.000.000, dan Perjalanan Dinas sebesar Rp26.954.950.</t>
  </si>
  <si>
    <t>Other Advances for the financial year March 31, 2020, are payments for the company's operational activities which consist of logistics in the amount of Rp.17,100,000, transportation in the amount of Rp.2,000,000, Director's income tax and visa  in the amount of 360,102,290, car rentals in the amount of Rp12,000,000, Professional Services in the amount of Rp21,600,000, office equipment Rp.4,000,000 and Business Trip Rp26,954,950.</t>
  </si>
  <si>
    <t>9.</t>
  </si>
  <si>
    <t>BEBAN DIBAYAR DIMUKA</t>
  </si>
  <si>
    <t>PREPAID EXPENSE</t>
  </si>
  <si>
    <t>Sewa Apartemen dibayar dimuka</t>
  </si>
  <si>
    <t>Prepaid Apartement Rent</t>
  </si>
  <si>
    <t>Beban dibayar dimuka</t>
  </si>
  <si>
    <t xml:space="preserve">Total </t>
  </si>
  <si>
    <t>10.</t>
  </si>
  <si>
    <t>ASET TETAP</t>
  </si>
  <si>
    <t>FIXED ASSETS</t>
  </si>
  <si>
    <t>Aset tetap terdiri dari:</t>
  </si>
  <si>
    <t xml:space="preserve">31 Maret 2020  / </t>
  </si>
  <si>
    <t>Saldo awal</t>
  </si>
  <si>
    <t>Penambahan</t>
  </si>
  <si>
    <t>Pengurangan</t>
  </si>
  <si>
    <t>Saldo Akhir</t>
  </si>
  <si>
    <t>Beginning Balance</t>
  </si>
  <si>
    <t>Additional</t>
  </si>
  <si>
    <t>Deductions</t>
  </si>
  <si>
    <t>Ending Balance</t>
  </si>
  <si>
    <t>Harga Perolehan</t>
  </si>
  <si>
    <t>Acqusition Cost</t>
  </si>
  <si>
    <t>Peralatan Kantor</t>
  </si>
  <si>
    <t>Sub Totals</t>
  </si>
  <si>
    <t xml:space="preserve">Akumulasi </t>
  </si>
  <si>
    <t xml:space="preserve">Accumulated </t>
  </si>
  <si>
    <t>Penyusutan</t>
  </si>
  <si>
    <t xml:space="preserve">Depreciation </t>
  </si>
  <si>
    <t xml:space="preserve">Sub Totals </t>
  </si>
  <si>
    <t xml:space="preserve">Nilai Buku - </t>
  </si>
  <si>
    <t>- Book Value</t>
  </si>
  <si>
    <t>Bersih</t>
  </si>
  <si>
    <t xml:space="preserve">Net </t>
  </si>
  <si>
    <t xml:space="preserve">31 Maret 2019  / </t>
  </si>
  <si>
    <t>Depreciation</t>
  </si>
  <si>
    <t xml:space="preserve"> - Book Value</t>
  </si>
  <si>
    <t>Net</t>
  </si>
  <si>
    <t>11.</t>
  </si>
  <si>
    <t>UANG JAMINAN</t>
  </si>
  <si>
    <t>SECURITY DEPOSIT</t>
  </si>
  <si>
    <t>Security Deposit</t>
  </si>
  <si>
    <t>Uang Jaminan merupakan uang yang dikeluarkan perusahaan untuk jaminan atas transaksi sewa apartemen</t>
  </si>
  <si>
    <t>Security deposit is amount of money that the company spends on security for apartment rental transactions</t>
  </si>
  <si>
    <t>12.</t>
  </si>
  <si>
    <t>UTANG USAHA</t>
  </si>
  <si>
    <t>TRADE PAYABLES</t>
  </si>
  <si>
    <t>PT. S-Tech Indonesia</t>
  </si>
  <si>
    <t>Tsubaki Indonesia Trading</t>
  </si>
  <si>
    <t>PT. Nittsu Shoji Indonesia</t>
  </si>
  <si>
    <t xml:space="preserve"> PT. Nittsu Shoji Indonesia</t>
  </si>
  <si>
    <t>PT. Oritsu Teknologi Indonesia</t>
  </si>
  <si>
    <t>PT. Trumpf Indonesia</t>
  </si>
  <si>
    <t>PT. Hashimoto Sansho Indonesia</t>
  </si>
  <si>
    <t>PT. Kevin Persada Mandiri</t>
  </si>
  <si>
    <t>PT. Orix Indonesia Finance</t>
  </si>
  <si>
    <t>PT. Dynatech International</t>
  </si>
  <si>
    <t>PT. Sodick Technology Indonesia</t>
  </si>
  <si>
    <t>PT. Accretech Indonesia</t>
  </si>
  <si>
    <t>PT. Okuma Indonesia</t>
  </si>
  <si>
    <t>Nimura Koki Co., Ltd.</t>
  </si>
  <si>
    <t>PT. JTEKT Indonesia Sales</t>
  </si>
  <si>
    <t>PT. Murata Machinery Indonesia</t>
  </si>
  <si>
    <t>PT. JAC Consulting Indonesia</t>
  </si>
  <si>
    <t xml:space="preserve">PT. Harum Indah Sari Tour &amp; </t>
  </si>
  <si>
    <t>PT. Harum Indah Sari Tour &amp;</t>
  </si>
  <si>
    <t>Travel</t>
  </si>
  <si>
    <t xml:space="preserve"> Travel</t>
  </si>
  <si>
    <t xml:space="preserve">PT. Hitech Vacuum Service </t>
  </si>
  <si>
    <t>PT. Tokyo Consulting</t>
  </si>
  <si>
    <t xml:space="preserve">Sanko Shoji Co., Ltd. </t>
  </si>
  <si>
    <t>(Hamamatsu Branch)</t>
  </si>
  <si>
    <t>(Kariya Branch)</t>
  </si>
  <si>
    <t>(Kita Kyushu Office)</t>
  </si>
  <si>
    <t>(Tokyo Branch)</t>
  </si>
  <si>
    <t>Sanko Shoji (Thailand) Co., Ltd.</t>
  </si>
  <si>
    <t>Jumlah Pihak Berelasi</t>
  </si>
  <si>
    <t>Total Related Parties</t>
  </si>
  <si>
    <t>Jumlah Utang Usaha</t>
  </si>
  <si>
    <t>Total Trade Payables</t>
  </si>
  <si>
    <t>13.</t>
  </si>
  <si>
    <t>UANG MUKA PENJUALAN</t>
  </si>
  <si>
    <t>ADVANCE SALES</t>
  </si>
  <si>
    <t>Suzuki Indomobil Motor, PT.</t>
  </si>
  <si>
    <t>14.</t>
  </si>
  <si>
    <t>BEBAN YANG MASIH HARUS DIBAYAR</t>
  </si>
  <si>
    <t>ACCRUED EXPENSE</t>
  </si>
  <si>
    <t>Audited 2007</t>
  </si>
  <si>
    <t>Perbook 2007</t>
  </si>
  <si>
    <t>Gaji</t>
  </si>
  <si>
    <t>Salaries</t>
  </si>
  <si>
    <t xml:space="preserve">Jumlah </t>
  </si>
  <si>
    <t>Beban yang masih harus dibayar lain-lain merupakan pengakuan utang atas pembelian persediaan dari vendor yang belum terbit tagihan (invoice) tetapi barang sudah sampai di gudang perusahaan.</t>
  </si>
  <si>
    <t>Other accrued expenses are recognition of liability for the purchase inventory from vendors that haven't been issued the invoices but the inventory has arrived at company's warehouse.</t>
  </si>
  <si>
    <t>Accrued Expenses are recognize trade payable for purchase inventory by vendor that hasn't been issued invoices, but the inventory have arrived at the warehouse.</t>
  </si>
  <si>
    <t>15.</t>
  </si>
  <si>
    <t>PERPAJAKAN</t>
  </si>
  <si>
    <t>TAXATION</t>
  </si>
  <si>
    <t xml:space="preserve">a. </t>
  </si>
  <si>
    <t>a. Prepaid Tax</t>
  </si>
  <si>
    <t>PPh Pasal 28A Tahun 2019</t>
  </si>
  <si>
    <t>Prepaid Tax Art 28A Tahun 2019</t>
  </si>
  <si>
    <t>PPh Pasal 28A Tahun 2018</t>
  </si>
  <si>
    <t>Prepaid Tax Art 28A Tahun 2018</t>
  </si>
  <si>
    <t>Pajak Pertambahan Nilai Masukan</t>
  </si>
  <si>
    <t>Prepaid Value Added Tax In</t>
  </si>
  <si>
    <t>Berdasarkan Surat Nomor: PEMB-00149/WPJ.22/KP/0205/RIK.SIS/2020 pada tanggal 27 Februari 2020, telah dilakukan pemeriksaan untuk semua jenis pajak PT Sanko Shoji Indonesia terkait restitusi PPh Badan 2018, dengan hasil pemeriksaan Surat Ketetapan Pajak Lebih Bayar (SKPLB) sesuai dengan Surat Pemberitahuan Hasil Pemeriksaan (SPHP) No. 00234/WPJ.22/KP/0205/RIKSIS/2020 tanggal 17 Juli 2020</t>
  </si>
  <si>
    <t>Based on Letter Number: PEMB-00149 / WPJ.22 / KP / 0205 / RIK.SIS / 2020 on February 27, 2020, PT Sanko Shoji Indonesia is audited by tax office for all taxes according to Corporate Income Tax refunds fiscal year 2018, with the results of the Notice of Overpayment Assessment in accordance with Notification of Tax Audit Findings No. 00234 / WPJ.22 / KP / 0205 / RIKSIS / 2020 on July 17, 2020</t>
  </si>
  <si>
    <t>b. Tax Payable</t>
  </si>
  <si>
    <t>Akun ini terdiri dari</t>
  </si>
  <si>
    <t xml:space="preserve">    This accounts are:</t>
  </si>
  <si>
    <t>PPh Pasal 4(2)</t>
  </si>
  <si>
    <t>Income Tax Art 4(2)</t>
  </si>
  <si>
    <t>PPh Pasal 21</t>
  </si>
  <si>
    <t>Income Tax Art 21</t>
  </si>
  <si>
    <t>PPh Pasal 22</t>
  </si>
  <si>
    <t>Income Tax Art 22</t>
  </si>
  <si>
    <t>PPh Pasal 23</t>
  </si>
  <si>
    <t>Income Tax Art 23</t>
  </si>
  <si>
    <t>PPh Pasal 26</t>
  </si>
  <si>
    <t>Income Tax Art 26</t>
  </si>
  <si>
    <t>PPh Pasal 25</t>
  </si>
  <si>
    <t>Income Tax Art 25</t>
  </si>
  <si>
    <t>PPh Pasal 29</t>
  </si>
  <si>
    <t>Income Tax Art 29</t>
  </si>
  <si>
    <t>Pajak Pertambahan Nilai Keluaran</t>
  </si>
  <si>
    <t>Value Added Tax Out</t>
  </si>
  <si>
    <t>O t h e r</t>
  </si>
  <si>
    <t>PERPAJAKAN (LANJUTAN)</t>
  </si>
  <si>
    <t>TAXATION (CONTINUED)</t>
  </si>
  <si>
    <t>Beban Pajak penghasilan</t>
  </si>
  <si>
    <t>c. Income Tax Expense</t>
  </si>
  <si>
    <t>Laba Sebelum Pajak</t>
  </si>
  <si>
    <t>Income Before Taxes</t>
  </si>
  <si>
    <t>Ditambah (Dikurangi) Beda Temporer:</t>
  </si>
  <si>
    <t>Add (Deduct) Temporary Differences:</t>
  </si>
  <si>
    <t>Imbalan Kerja</t>
  </si>
  <si>
    <t xml:space="preserve">Employee Benefits                                 </t>
  </si>
  <si>
    <t>Ditambah (Dikurangi) Beda Tetap:</t>
  </si>
  <si>
    <t>Add (Deduct) Permanent Differences:</t>
  </si>
  <si>
    <t>Sewa Apartemen</t>
  </si>
  <si>
    <t>Apartment Rent</t>
  </si>
  <si>
    <t>Pajak</t>
  </si>
  <si>
    <t>Taxes</t>
  </si>
  <si>
    <t>Sewa Kantor dan Kendaraan</t>
  </si>
  <si>
    <t>Office and Vehicle Rent</t>
  </si>
  <si>
    <t>Perijinan dan Dokumen</t>
  </si>
  <si>
    <t>License and Document</t>
  </si>
  <si>
    <t>Makan dan Minum</t>
  </si>
  <si>
    <t>Water and Meal</t>
  </si>
  <si>
    <t>Tunjangan Kesehatan</t>
  </si>
  <si>
    <t>Medical Allowance</t>
  </si>
  <si>
    <t>HPP - Supervisor</t>
  </si>
  <si>
    <t>COGS - Supervisor</t>
  </si>
  <si>
    <t>Perlengkapan Kantor</t>
  </si>
  <si>
    <t>Office Supplies</t>
  </si>
  <si>
    <t>Medikal</t>
  </si>
  <si>
    <t>Medical</t>
  </si>
  <si>
    <t>lain-lain adalah asuransi dan makan minum dan COGS</t>
  </si>
  <si>
    <t>Telekomunikasi</t>
  </si>
  <si>
    <t>Telecommunication</t>
  </si>
  <si>
    <t>Jasa Profesional</t>
  </si>
  <si>
    <t>Professional Services</t>
  </si>
  <si>
    <t>Perjalanan Dinas</t>
  </si>
  <si>
    <t>Business Trip</t>
  </si>
  <si>
    <t>Taksiran Laba Kena Pajak</t>
  </si>
  <si>
    <t>Estimated Taxable Income</t>
  </si>
  <si>
    <t>Beban Pajak Kini</t>
  </si>
  <si>
    <t>Current Tax Expense</t>
  </si>
  <si>
    <t>Dikurangi:</t>
  </si>
  <si>
    <t>Deduct:</t>
  </si>
  <si>
    <t>PPh Pasal 22 Impor</t>
  </si>
  <si>
    <t>Income Tax Art. 22 Import</t>
  </si>
  <si>
    <t>Income Tax Art. 23</t>
  </si>
  <si>
    <t>Income Tax Art. 25</t>
  </si>
  <si>
    <t>PPh Pasal 29 (Pasal 28A)</t>
  </si>
  <si>
    <t>Income Tax Art. 29 (Art. 28A)</t>
  </si>
  <si>
    <t>d.</t>
  </si>
  <si>
    <t>Pajak Tangguhan</t>
  </si>
  <si>
    <t>d. Deferred Tax</t>
  </si>
  <si>
    <t xml:space="preserve">       Akun ini terdiri dari</t>
  </si>
  <si>
    <t>Dilaporkan dalam Laporan Laba Rugi dan Penghasilan Komprehensif Lainnya</t>
  </si>
  <si>
    <t xml:space="preserve">Saldo 
1 April 2019 / </t>
  </si>
  <si>
    <t>Manfaat (Beban) Pajak Tangguhan/</t>
  </si>
  <si>
    <t xml:space="preserve">Reported in 
Profit or Loss and Other </t>
  </si>
  <si>
    <t>Saldo 
31 Maret 2020/</t>
  </si>
  <si>
    <t>Balance as of 
April, 1 2019</t>
  </si>
  <si>
    <t>Deferred Tax
Benefit (Expense)</t>
  </si>
  <si>
    <t>Comprehensif Income</t>
  </si>
  <si>
    <t>Balance as of 
March, 31 2020</t>
  </si>
  <si>
    <t>Employee Benefit</t>
  </si>
  <si>
    <t xml:space="preserve">Aset Pajak </t>
  </si>
  <si>
    <t xml:space="preserve">Deferred Tax </t>
  </si>
  <si>
    <t>Assets</t>
  </si>
  <si>
    <t>TAXATION (LANJUTAN)</t>
  </si>
  <si>
    <t>Pajak Tangguhan (Lanjutan)</t>
  </si>
  <si>
    <t>d. Deferred Tax (Continued)</t>
  </si>
  <si>
    <t xml:space="preserve">Saldo 
1 April 2018 / </t>
  </si>
  <si>
    <t>Saldo 
31 Maret 2019/</t>
  </si>
  <si>
    <t>Balance as of 
April, 1 2018</t>
  </si>
  <si>
    <t>Balance as of 
March, 31 2019</t>
  </si>
  <si>
    <t>16.</t>
  </si>
  <si>
    <t xml:space="preserve">LIABILITAS IMBALAN </t>
  </si>
  <si>
    <t xml:space="preserve">POST EMPLOYEE BENEFIT </t>
  </si>
  <si>
    <t xml:space="preserve">KERJA </t>
  </si>
  <si>
    <t>LIABILITIES</t>
  </si>
  <si>
    <t>Liabilitas imbalan kerja karyawan pada tanggal 31 Maret 2020 dan 2019 dihitung oleh aktuaris independen (PT Milliman Indonesia) dalam laporannya tertanggal 12 Mei 2020 dengan menggunakan metode “Projected Unit Credit” dan mempertimbangkan beberapa asumsi sebagai berikut:</t>
  </si>
  <si>
    <r>
      <t>Employee benefits liability as of March 31, 2020 and 2019 was calculated by an independent actuary (PT Milliman Indonesia) whose reports dated</t>
    </r>
    <r>
      <rPr>
        <i/>
        <sz val="16"/>
        <color rgb="FFFF0000"/>
        <rFont val="Book Antiqua"/>
        <family val="1"/>
      </rPr>
      <t xml:space="preserve"> </t>
    </r>
    <r>
      <rPr>
        <i/>
        <sz val="16"/>
        <rFont val="Book Antiqua"/>
        <family val="1"/>
      </rPr>
      <t>May 12, 2020 used the “Projected Unit Credit” method with consideration of the following assumptions:</t>
    </r>
  </si>
  <si>
    <t>Tingkat Bunga</t>
  </si>
  <si>
    <t>8,25%</t>
  </si>
  <si>
    <t>Interest Rate</t>
  </si>
  <si>
    <t>Kenaikan Upah</t>
  </si>
  <si>
    <t>8%</t>
  </si>
  <si>
    <t>Salary Increase</t>
  </si>
  <si>
    <t>Umur Pensiun</t>
  </si>
  <si>
    <t>55</t>
  </si>
  <si>
    <t>Pension Age</t>
  </si>
  <si>
    <t>Jumlah Karyawan</t>
  </si>
  <si>
    <t>4</t>
  </si>
  <si>
    <t>Total Employees</t>
  </si>
  <si>
    <t>Liabilitas imbalan kerja karyawan pada tanggal 31 Maret 2020 dan 2019 adalah sebagai berikut:</t>
  </si>
  <si>
    <t>Employee benefits liability as of March 31, 2020 and 2019 are as follows:</t>
  </si>
  <si>
    <t xml:space="preserve">Nilai Kini Kewajiban Imbalan </t>
  </si>
  <si>
    <t xml:space="preserve">Present Value of Defined Benefits </t>
  </si>
  <si>
    <t>Pasti</t>
  </si>
  <si>
    <t>Obligation</t>
  </si>
  <si>
    <t>Nilai Wajar atas Aset Program</t>
  </si>
  <si>
    <t>Fair Value of Pension Facility</t>
  </si>
  <si>
    <t>Liabilitas Imbalan Kerja</t>
  </si>
  <si>
    <t>Employee Benefit Liability</t>
  </si>
  <si>
    <t>KERJA (LANJUTAN)</t>
  </si>
  <si>
    <t>LIABILITIES (CONTINUED)</t>
  </si>
  <si>
    <t>Mutasi liabilitas imbalan kerja karyawan adalah sebagai berikut:</t>
  </si>
  <si>
    <t>Movements of employee benefits liability are as follows:</t>
  </si>
  <si>
    <t>Saldo Awal</t>
  </si>
  <si>
    <t>Beban (Pendapatan) Imbalan Kerja</t>
  </si>
  <si>
    <t>Employee Benefit Expense (Income)</t>
  </si>
  <si>
    <t>Pembayaran Imbalan</t>
  </si>
  <si>
    <t>Benefit Payment</t>
  </si>
  <si>
    <t>Kerugian (Keuntungan) Aktuarial</t>
  </si>
  <si>
    <t>Actuarial Loss (Gain)</t>
  </si>
  <si>
    <t>Jumlah yang diakui dalam laporan laba rugi dan penghasilan komprehensif lain sehubungan dengan liabilitas imbalan kerja adalah sebagai berikut:</t>
  </si>
  <si>
    <t>Amounts recognized in the statements of profit or loss and other comprehensive income in respect to this employee benefits liability was as follows:</t>
  </si>
  <si>
    <t>Beban Jasa Kini</t>
  </si>
  <si>
    <t>Current Service Cost</t>
  </si>
  <si>
    <t>Beban Bunga</t>
  </si>
  <si>
    <t>Interest Expense</t>
  </si>
  <si>
    <t>Kerugian (Keuntungan) Akturial dari:</t>
  </si>
  <si>
    <t>Actuarial Loss (Gain) Arising from Changes:</t>
  </si>
  <si>
    <t>Penyesuaian Pengalaman</t>
  </si>
  <si>
    <t>Experience Adjustment</t>
  </si>
  <si>
    <t>Perubahan dalam Asumsi Demografis</t>
  </si>
  <si>
    <t>Changes in Demographic Assumption</t>
  </si>
  <si>
    <t>Perubahan Dalam Asumsi Keuangan</t>
  </si>
  <si>
    <t>Changes in Financial Assumption</t>
  </si>
  <si>
    <t>Kumulatif Pengukuran Kembali atas program pensiun imbalan pasti:</t>
  </si>
  <si>
    <t>Cumulative Remeasurements on Post Employee Benefit Liability:</t>
  </si>
  <si>
    <t>Saldo Awal 1 April 2019</t>
  </si>
  <si>
    <t>Balance as of April 01, 2019</t>
  </si>
  <si>
    <t>Saldo Akhir 31 Maret 2020</t>
  </si>
  <si>
    <t>17.</t>
  </si>
  <si>
    <t>MODAL SAHAM</t>
  </si>
  <si>
    <t>SHARE CAPITAL</t>
  </si>
  <si>
    <t>Komposisi kepemilikan saham Perusahaan pada tanggal 31 Maret 2020 dan 2019 adalah sebagai berikut:</t>
  </si>
  <si>
    <t>Ownership of share capital as of March 31, 2020 and 2019 is as follows:</t>
  </si>
  <si>
    <t>Pemegang Saham /</t>
  </si>
  <si>
    <t xml:space="preserve">Saham / </t>
  </si>
  <si>
    <t>Persentase /</t>
  </si>
  <si>
    <t>Shareholders</t>
  </si>
  <si>
    <t>Share</t>
  </si>
  <si>
    <t>Percentage</t>
  </si>
  <si>
    <t>Sanko Shoji Co.Ltd</t>
  </si>
  <si>
    <t>San-Es Service Co.Ltd</t>
  </si>
  <si>
    <r>
      <t>Jumlah /</t>
    </r>
    <r>
      <rPr>
        <b/>
        <i/>
        <sz val="16"/>
        <rFont val="Book Antiqua"/>
        <family val="1"/>
      </rPr>
      <t xml:space="preserve"> Total</t>
    </r>
  </si>
  <si>
    <t>18.</t>
  </si>
  <si>
    <t>PENJUALAN</t>
  </si>
  <si>
    <t>SALES</t>
  </si>
  <si>
    <t>Penjualan</t>
  </si>
  <si>
    <t>Sales</t>
  </si>
  <si>
    <t>Supervisi Penjualan</t>
  </si>
  <si>
    <t>Sales Supervisor</t>
  </si>
  <si>
    <t>Fee Asistensi</t>
  </si>
  <si>
    <t>Sales Assistance Fee</t>
  </si>
  <si>
    <t>Potongan Penjualan</t>
  </si>
  <si>
    <t>Sales Discount</t>
  </si>
  <si>
    <t>Jumlah Penjualan Bersih</t>
  </si>
  <si>
    <t>Total Net-Sales</t>
  </si>
  <si>
    <t xml:space="preserve">19. </t>
  </si>
  <si>
    <t>BEBAN POKOK PENJUALAN</t>
  </si>
  <si>
    <t>COST OF GOODS SOLD</t>
  </si>
  <si>
    <t>Saldo Awal Persediaan</t>
  </si>
  <si>
    <t>Beginning Inventory</t>
  </si>
  <si>
    <t>Pembelian - Bersih</t>
  </si>
  <si>
    <t>Net Purchase</t>
  </si>
  <si>
    <t>Biaya Angkut</t>
  </si>
  <si>
    <t>Freight</t>
  </si>
  <si>
    <t>Saldo Akhir Persediaan</t>
  </si>
  <si>
    <t>Ending Inventory</t>
  </si>
  <si>
    <t>20.</t>
  </si>
  <si>
    <t>BEBAN UMUM &amp;</t>
  </si>
  <si>
    <t>GENERAL &amp; ADMINISTRATION</t>
  </si>
  <si>
    <t>ADMINISTRASI</t>
  </si>
  <si>
    <t xml:space="preserve"> EXPENSE</t>
  </si>
  <si>
    <t>Gaji dan Tunjangan</t>
  </si>
  <si>
    <t>Salaries and Allowance</t>
  </si>
  <si>
    <t>Rent an Apartment</t>
  </si>
  <si>
    <t>Penjualan dan Pemasaran</t>
  </si>
  <si>
    <t>Sales and Marketing</t>
  </si>
  <si>
    <t>Tax</t>
  </si>
  <si>
    <t>Perekrutan</t>
  </si>
  <si>
    <t>Recruitment</t>
  </si>
  <si>
    <t>Lisensi dan Dokumen</t>
  </si>
  <si>
    <t>Licenses  and Documents</t>
  </si>
  <si>
    <t>Pengiriman</t>
  </si>
  <si>
    <t>Transportasi</t>
  </si>
  <si>
    <t>Transportation</t>
  </si>
  <si>
    <t>Jamsostek</t>
  </si>
  <si>
    <t>Social Labor Security (Welfare)</t>
  </si>
  <si>
    <t>Perlengkapan</t>
  </si>
  <si>
    <t>Supplies</t>
  </si>
  <si>
    <t>Telecomunication</t>
  </si>
  <si>
    <t>Konsumsi</t>
  </si>
  <si>
    <t>Kesehatan</t>
  </si>
  <si>
    <t>Medical Check - Up</t>
  </si>
  <si>
    <t>Lain - Lain (Dibawah Rp 20 juta)</t>
  </si>
  <si>
    <t>Others (Below Rp 20 milion)</t>
  </si>
  <si>
    <t>21.</t>
  </si>
  <si>
    <t>PENDAPATAN (BEBAN) LAIN-LAIN</t>
  </si>
  <si>
    <t>OTHER INCOME (EXPENSE)</t>
  </si>
  <si>
    <t>Pendapatan Lain-Lain</t>
  </si>
  <si>
    <t>Other Income</t>
  </si>
  <si>
    <t>Pendapatan Lain-lain</t>
  </si>
  <si>
    <t xml:space="preserve">Sub Total </t>
  </si>
  <si>
    <t>Beban Lain-lain</t>
  </si>
  <si>
    <t>Other Expense</t>
  </si>
  <si>
    <t>Beban Bank</t>
  </si>
  <si>
    <t>Bank Expenses</t>
  </si>
  <si>
    <t>Unrealize (Gain) or Loss IDR</t>
  </si>
  <si>
    <t>Unrealize Gain or Loss IDR</t>
  </si>
  <si>
    <t>Realize (Gain) or Loss IDR</t>
  </si>
  <si>
    <t>Realize Gain or Loss IDR</t>
  </si>
  <si>
    <t>Realize (Gain) or Loss SGD</t>
  </si>
  <si>
    <t>Realize Gain or Loss SGD</t>
  </si>
  <si>
    <t>Realize (Gain) or Loss USD</t>
  </si>
  <si>
    <t>Realize Gain or Loss USD</t>
  </si>
  <si>
    <t>Realize (Gain) or Loss YEN</t>
  </si>
  <si>
    <t>Realize Gain or Loss YEN</t>
  </si>
  <si>
    <t>Unrealize (Gain) or Loss YEN</t>
  </si>
  <si>
    <t>Unrealize Gain or Loss YEN</t>
  </si>
  <si>
    <t>Unrealize (Gain) or Loss THB</t>
  </si>
  <si>
    <t>Realize Gain or Loss THB</t>
  </si>
  <si>
    <t>Realize (Gain) or Loss THB</t>
  </si>
  <si>
    <t>Lain-lain</t>
  </si>
  <si>
    <t xml:space="preserve">   Sub Jumlah   </t>
  </si>
  <si>
    <t>Jumlah Pendapata (Beban) Lain-lain</t>
  </si>
  <si>
    <t>Total Other Income (Expense)</t>
  </si>
  <si>
    <t xml:space="preserve">22. </t>
  </si>
  <si>
    <t>TRANSAKSI DENGAN PIHAK-</t>
  </si>
  <si>
    <t>TRANSACTION WITH RELATED PARTIES</t>
  </si>
  <si>
    <t>PIHAK BERELASI</t>
  </si>
  <si>
    <t>Dalam kegiatan usaha, Entitas melakukan beberapa transaksi dengan pihak-pihak berelasi yang dilakukan pada tingkat harga dan persyaratan tertentu.</t>
  </si>
  <si>
    <t xml:space="preserve">In operating activities, the Entity has transactions with related parties which are conducted in certain prices and terms. </t>
  </si>
  <si>
    <t>Trade Receivable</t>
  </si>
  <si>
    <t>Sanko Shoji Co., Ltd. (Nagoya)</t>
  </si>
  <si>
    <t>Other Receivable</t>
  </si>
  <si>
    <t>Trade Payable</t>
  </si>
  <si>
    <t>TRANSACTION WITH RELATED PARTIES (CONTINUED)</t>
  </si>
  <si>
    <t>PIHAK BERELASI (LANJUTAN)</t>
  </si>
  <si>
    <t>Utang Lain-lain dari Vendor</t>
  </si>
  <si>
    <t>Other Accrual by Vendor</t>
  </si>
  <si>
    <t xml:space="preserve">Sanko Shoji Co., Ltd </t>
  </si>
  <si>
    <t>(Kita Kyusyu Office)</t>
  </si>
  <si>
    <t xml:space="preserve"> Sanko Shoji Co., Ltd </t>
  </si>
  <si>
    <t>Penjualan-Supervisor</t>
  </si>
  <si>
    <t>Sales -  Supervisor</t>
  </si>
  <si>
    <t>Penjualan-fee asisten</t>
  </si>
  <si>
    <t>Sales -  Assistant Fee</t>
  </si>
  <si>
    <t>Pihak-pihak Berelasi /</t>
  </si>
  <si>
    <t>Sifat Pihak Berelasi /</t>
  </si>
  <si>
    <t>Sifat Transaksi /</t>
  </si>
  <si>
    <t>Relationship</t>
  </si>
  <si>
    <t>Nature of Transaction</t>
  </si>
  <si>
    <t>Piutang Usaha, Piutang Lain-Lain, Utang Usaha, Utang lain-lain dari vendor, Penjualan-supervisor, Penjualan-Fee Asisten./</t>
  </si>
  <si>
    <t>Shareholder</t>
  </si>
  <si>
    <t>Trade Receivable, Other Receivable, Trade Payable, Other Accrual by Vendor, Sales-Supervisor, Sales-Assistant Fee.</t>
  </si>
  <si>
    <t>Sister Company</t>
  </si>
  <si>
    <t>Anak Perusahaan /</t>
  </si>
  <si>
    <t>Anak Perusahaan dari
Sanko Shoji Co., Ltd. (Jepang)/</t>
  </si>
  <si>
    <t>Utang Usaha, dan Utang lain-lain dari Vendor.</t>
  </si>
  <si>
    <t xml:space="preserve">Trade Receivable, Trade Payable, Other Accrual by Vendor, Sales-Supervisor, Sales-Assistant Fee. </t>
  </si>
  <si>
    <t>Subsidiary of Sanko Shoji Co., Ltd. (Japan)</t>
  </si>
  <si>
    <t>Trade Payable, and Other Accrual by Vendor.</t>
  </si>
  <si>
    <t>23.</t>
  </si>
  <si>
    <t>INSTRUMEN KEUANGAN</t>
  </si>
  <si>
    <t>FINANCIAL INSTRUMENT</t>
  </si>
  <si>
    <t>Tabel berikut menyajikan nilai tercatat dari instrumen keuangan yang dicatat pada laporan posisi keuangan dan taksiran nilai wajar:</t>
  </si>
  <si>
    <t>The following table presents the carrying amounts of the financial instruments carried in the statements of financial position and the estimated fair values:</t>
  </si>
  <si>
    <t>Nilai Tercatat</t>
  </si>
  <si>
    <t>Nilai Wajar</t>
  </si>
  <si>
    <t>Akun</t>
  </si>
  <si>
    <t>Carrying Amount</t>
  </si>
  <si>
    <t>Fair Value</t>
  </si>
  <si>
    <t>Accounts</t>
  </si>
  <si>
    <t>Advances from Customer</t>
  </si>
  <si>
    <t>Berikut metode dan asumsi yang digunakan untuk mengestimasi nilai wajar:</t>
  </si>
  <si>
    <t>The following methods and assumptions are used to estimate the fair value:</t>
  </si>
  <si>
    <t>Kas dan setara kas, piutang usaha pihak ketiga dan pihak berelasi, piutang lain-lain, utang usaha pihak ketiga dan pihak berelasi, uang muka penjualan, dan beban masih harus dibayar mendekati nilai tercatatnya karena bersifat jangka pendek yang akan jatuh tempo dalam waktu 12 bulan.</t>
  </si>
  <si>
    <t>Cash and cash equivalents, trade receivables third parties and related parties, other receivables, trade payables third parties and related party, advances from customers, and accrued expenses approximate their carrying values due to the short term nature that will be due within 12 months.</t>
  </si>
  <si>
    <t>INSTRUMEN KEUANGAN (LANJUTAN)</t>
  </si>
  <si>
    <t>FINANCIAL INSTRUMENT (CONTINUED)</t>
  </si>
  <si>
    <t>Berikut metode dan asumsi yang digunakan untuk mengestimasi nilai wajar: (Lanjutan)</t>
  </si>
  <si>
    <t>The following methods and assumptions are used to estimate the fair value: (Continued)</t>
  </si>
  <si>
    <t>Nilai wajar uang jaminan dicatat sebesar biaya historis karena nilai wajarnya tidak dapat diukur secara handal. Tidak praktis untuk mengestimasi nilai wajar aset tersebut karena tidak ada jangka waktu penerimaan yang pasti walaupun tidak diharapkan untuk diselesaikan dalam jangka waktu 12 bulan setelah tanggal laporan posisi keuangan.</t>
  </si>
  <si>
    <t>Fair value of refundable deposits are carried at historical cost because its fair value can not be measured reliably. It is not practical to estimate the fair value of the asset because there is no definite period of receipt, although it is not expected to be completed within 12 months after the date of the statement of financial position.</t>
  </si>
  <si>
    <t>24.</t>
  </si>
  <si>
    <t>MANAJEMEN RISIKO KEUANGAN</t>
  </si>
  <si>
    <t>FINANCIAL RISK MANAGEMENT</t>
  </si>
  <si>
    <t>Perusahaan dipengaruhi oleh berbagai risiko keuangan, termasuk risiko mata uang asing dan risiko likuiditas. Tujuan manajemen risiko Perusahaan secara keseluruhan adalah untuk secara efektif mengendalikan risiko-risiko ini dan meminimalisasi pengaruh merugikan yang dapat terjadi terhadap kinerja keuangan mereka.</t>
  </si>
  <si>
    <t>The Company is affected by various financial risks, including foreign currency risk and liquidity risk. The Company’s overall risk management objectives are to effectively manage these risks and minimize potential adverse effects on its financial performance.</t>
  </si>
  <si>
    <t>Risiko Mata Uang Asing</t>
  </si>
  <si>
    <t>Foreign Currency Risk</t>
  </si>
  <si>
    <t>Perusahaan terekspos risiko perubahan nilai tukar mata uang asing terutama dari transaksi, aset dan liabilitas tertentu dalam Dolar AS, Baht Thailand dan Yen Jepang yang timbul karena aktivitas pendanaan dan kegiatan operasional sehari-hari. Perusahaan memonitor dan mengelola risiko ini dengan menyepadankan liabilitas keuangan dalam mata uang asing dengan aset keuangan dalam mata uang asing terkait dan melakukan pembelian atau penjualan mata uang asing saat diperlukan.</t>
  </si>
  <si>
    <t>The Company is exposed to changes in foreign currency exchange rates primarily from certain transactions, assets and liabilities in US Dollar, Thailand Baht and Japan Yen which arise from financing activities and daily operations. The Company monitors and manages the risk by matching the foreign currency financial liabilities with relevant foreign currency assets and buying or selling foreign currencies at spot rate when necessary.</t>
  </si>
  <si>
    <t>31 Maret 2019</t>
  </si>
  <si>
    <t>March 31,2020</t>
  </si>
  <si>
    <t>Setara dengan Mata Uang Asing /</t>
  </si>
  <si>
    <t>Equivalent to Forex</t>
  </si>
  <si>
    <t>Aset</t>
  </si>
  <si>
    <t>Kas dan Bank</t>
  </si>
  <si>
    <t>Cash and Bank</t>
  </si>
  <si>
    <t>Dolar AS</t>
  </si>
  <si>
    <t>US Dollar</t>
  </si>
  <si>
    <t xml:space="preserve">Jumlah Aset </t>
  </si>
  <si>
    <t>Total Monetary</t>
  </si>
  <si>
    <t>Moneter</t>
  </si>
  <si>
    <t xml:space="preserve"> Assets</t>
  </si>
  <si>
    <t>MANAJEMEN RISIKO KEUANGAN (LANJUTAN)</t>
  </si>
  <si>
    <t>FINANCIAL RISK MANAGEMENT(CONTINUED)</t>
  </si>
  <si>
    <t>Risiko Mata Uang Asing (Lanjutan)</t>
  </si>
  <si>
    <t>Foreign Currency Risk (Continued)</t>
  </si>
  <si>
    <t>Rupiah/</t>
  </si>
  <si>
    <t>Liabilitas</t>
  </si>
  <si>
    <t>Liabilities</t>
  </si>
  <si>
    <t xml:space="preserve">Jumlah Liabilitas </t>
  </si>
  <si>
    <t xml:space="preserve">Total Monetary </t>
  </si>
  <si>
    <t>Moneter-Bersih</t>
  </si>
  <si>
    <t>Liabilities - Nett</t>
  </si>
  <si>
    <t>Berdasarkan estimasi manajemen, sampai dengan tanggal pelaporan Perusahaan berikutnya, kurs Rupiah terhadap Dolar AS, Dolar Singapur, Baht Thailand dan Yen Jepang dapat melemah masing-masing 13% dan 10% dibandingkan kurs pada tanggal 31 Maret 2020 dan 2019.</t>
  </si>
  <si>
    <t>Based on management’s estimate, until the Company’s next reporting date, the exchange rate of Indonesian Rupiah against US Dollar, Singapore Dollar, Baht Thailand and Japan Yen may weaken by 13% and 10%, respectively, compared to the exchange rate as of March 31, 2020 and 2019.</t>
  </si>
  <si>
    <t>Jika pada tanggal 31 Maret 2020, Rupiah melemah 13% terhadap mata uang Dolar AS, Dolar Singapur, Baht Thailand dan Yen Jepang dengan seluruh variabel lain tetap, maka dampak terhadap laba rugi dan ekuitas pada tahun 2020 masing-masing akan berupa penurunan / peningkatan sekitar Rp 505.404.671,- dan peningkatan / penurunan sekitar Rp 505.404.671,-.</t>
  </si>
  <si>
    <t>If at March 31, 2020, Indonesian Rupiah had weakened by 13% against US Dollar, Singapore Dollar, Thailand Baht and Japan Yen with all other variables held constant, the effect on 2020 profit or loss and equity would have been a decrease/ an increase of approximately Rp 505.404.671,- and an increase/ a decrease of approximately Rp 505.404.671,- respectively.</t>
  </si>
  <si>
    <t>Jika pada tanggal 31 Maret 2019, Rupiah melemah / menguat 10% terhadap mata uang Dolar AS, Dolar Singapur, Baht Thailand dan Yen Jepang dengan seluruh variabel lain tetap, maka dampak terhadap laba rugi dan ekuitas pada tahun 2019 masing-masing akan berupa penurunan / peningkatan sekitar Rp  212.235.203,- dan peningkatan / penurunan sekitar Rp 212.235.203,-.</t>
  </si>
  <si>
    <t>If at March 31, 2019, Indonesian Rupiah had weakened / strengthened by 10% against US Dollar, Singapore Dollar, Thailand Baht and Japan Yen with all other variables held constant, the effect on 2019 profit or loss and equity would have been a decrease / an increase of approximately Rp 212.235.203,- and an increase / a decrease of approximately Rp 212.235.203,- respectively.</t>
  </si>
  <si>
    <t>Manajemen berpendapat bahwa tidak terdapat dampak yang material terhadap laba neto dan komponen ekuitas lainnya untuk tahun 2020 dan 2019 jika pada tanggal 31 Maret 2020 dan 2019 Rupiah melemah/menguat 13% terhadap mata uang Dolar AS dan Yen Jepang dengan seluruh variabel lain tetap.</t>
  </si>
  <si>
    <t>Management believed that there would be no material effect on 2020 and 2019 net income and other equity components if at March 31, 2020 and 2019 Indonesian Rupiah had weakened/strengthened by 13% against US Dollar and Japan Yen with all other variables held constant.</t>
  </si>
  <si>
    <t>FINANCIAL RISK MANAGEMENT (CONTINUED)</t>
  </si>
  <si>
    <t>Risiko Likuiditas</t>
  </si>
  <si>
    <t>Liquidity Risk</t>
  </si>
  <si>
    <t>Manajemen risiko likuiditas yang hati-hati termasuk mengatur kas dan setara kas yang cukup untuk menunjang aktivitas usaha secara tepat waktu. Perusahaan mengatur keseimbangan antara kesinambungan kolektibilitas piutang dan fleksibilitas melalui penggunaan utang bank dan pinjaman lainnya.</t>
  </si>
  <si>
    <t>Prudent liquidity risk management implies maintaining sufficient cash and cash equivalents to support business activities on a timely basis. The Company maintains a balance between continuity of accounts receivable collectibility and flexibility through the use of bank loans and other borrowings.</t>
  </si>
  <si>
    <t>Tabel di bawah menunjukkan analisis jatuh tempo liabilitas keuangan Perusahaan dalam rentang waktu yang menunjukkan jatuh tempo kontraktual untuk semua liabilitas keuangan non-derivatif yang diperlukan dalam pemahaman jatuh tempo kebutuhan arus kas. Jumlah yang diungkapkan dalam tabel juga termasuk arus kas kontraktual yang tidak terdiskonto (yang terdiri dari saldo pokok terutang ditambah pembayaran bunga yang akan datang, jika ada) yang mungkin berbeda dengan nilai tercatat liabilitas keuangan pada tanggal pelaporan.</t>
  </si>
  <si>
    <t>The following table analyzes the Company’s financial liabilities into relevant maturity Companyings based on their contractual maturities for all non-derivative financial liabilities which are essential in understanding the timing of cash flows requirements. The amounts disclosed in the table also include contractual undiscounted cash flows (consisting of outstanding principal balance plus future interest payments, if any) which may differ to the carrying amounts of the financial liabilities at the reporting date.</t>
  </si>
  <si>
    <t>Kurang dari 1 Tahun /</t>
  </si>
  <si>
    <t>1 - 2 Tahun /</t>
  </si>
  <si>
    <t>Lebih dari 2 Tahun /</t>
  </si>
  <si>
    <t>Jumlah /</t>
  </si>
  <si>
    <t>Less Than 1 Year</t>
  </si>
  <si>
    <t>1 - 2 Year</t>
  </si>
  <si>
    <t>More Than 2 Years</t>
  </si>
  <si>
    <t xml:space="preserve">Uang Muka </t>
  </si>
  <si>
    <t xml:space="preserve">Advances from </t>
  </si>
  <si>
    <t>Customer</t>
  </si>
  <si>
    <t xml:space="preserve">Beban Masih </t>
  </si>
  <si>
    <t xml:space="preserve">Accrued </t>
  </si>
  <si>
    <t>Harus Dibayar</t>
  </si>
  <si>
    <t>Expenses</t>
  </si>
  <si>
    <t>25.</t>
  </si>
  <si>
    <t>PENGUNGKAPAN KHUSUS</t>
  </si>
  <si>
    <t>SPECIFIC DISCLOSURE</t>
  </si>
  <si>
    <t>Keberlangsungan Usaha</t>
  </si>
  <si>
    <t>Going Concern</t>
  </si>
  <si>
    <t>Semenjak WHO mengumumkan Covid-19 sebagai pandemik global pada tanggal 11 Maret 2020 dan pemerintah Republik Indonesia menyatakan sebagai bencana nasional pada tanggal 13 Maret 2020, dimana bertepatan dengan periode pekerjaan lapangan dan penerbitan laporan audit. Maka, peristiwa setelah tanggal neraca merupakan bagian yang harus diungkap pada laporan keuangan sesuai dengan Type 2 International Standart Audit (ISA) 520, bahwa jika kondisi Covid-19 mempengaruhi keberlangsungan usaha suatu entitas maka perlunya upaya manajemen dalam rangka memitigasi risiko tersebut.</t>
  </si>
  <si>
    <t>Since WHO announced  outbreak of Covid-19 as a global pandemic on March 11, 2020 and the government of the Republic of Indonesia declared a national disaster on March 13, 2020, which coincided with a period of fieldwork and the issued of audit reports. Therefore, subsequent events after the balance sheet date are part that must be disclosed in the financial statements in accordance with Type 2 International Standard Audit (ISA) 520, that if the Covid-19 condition affects the business continuity of an entity, the need for management efforts in order to mitigate the risk.</t>
  </si>
  <si>
    <t>WORKING TRIAL BALANCE</t>
  </si>
  <si>
    <t>TANGGAL 31 MARET 2020 / AS OF MARCH 31, 2020</t>
  </si>
  <si>
    <t>Keterangan</t>
  </si>
  <si>
    <t>JURNAL KOREKSI/REKLASIFIKASI</t>
  </si>
  <si>
    <t>REF</t>
  </si>
  <si>
    <t>Dr</t>
  </si>
  <si>
    <t>Cr</t>
  </si>
  <si>
    <t>WBS/WIS</t>
  </si>
  <si>
    <t>Bank</t>
  </si>
  <si>
    <t>Account Receivable</t>
  </si>
  <si>
    <t>Bellsonica Indonesia, PT.</t>
  </si>
  <si>
    <t>EQUITY</t>
  </si>
  <si>
    <t>PT PROCCARE INTERNATIONAL INDONESIA</t>
  </si>
  <si>
    <t>Tanggal 31 Desember 2021</t>
  </si>
  <si>
    <t>December 31, 2021</t>
  </si>
  <si>
    <t>GRAFIK KEUANGAN</t>
  </si>
  <si>
    <t>GRAFIK NERACA JANUARI</t>
  </si>
  <si>
    <t>GRAFIK NERACA FEBRUARI</t>
  </si>
  <si>
    <t>NERACA JANUARI</t>
  </si>
  <si>
    <t>NERACA FEBRUARI</t>
  </si>
  <si>
    <t xml:space="preserve">Nilai </t>
  </si>
  <si>
    <t xml:space="preserve">GRAFIK PENDAPATAN IBLAM </t>
  </si>
  <si>
    <t>GRAFIK BEBAN TANPA PEMBATASAN IBLAM</t>
  </si>
  <si>
    <t>JANUARI</t>
  </si>
  <si>
    <t>FEBRUARI</t>
  </si>
  <si>
    <t>TANPA PEMBATASAN</t>
  </si>
  <si>
    <t>JUMLAH</t>
  </si>
  <si>
    <t>DENGAN PEMBATASAN</t>
  </si>
  <si>
    <t xml:space="preserve">GRAFIK BEBAN DENGAN PEMBATASAN IBLAM </t>
  </si>
  <si>
    <t xml:space="preserve">GRAFIK PENDAPATAN SPP IBLAM </t>
  </si>
  <si>
    <t xml:space="preserve">GRAFIK SURPLUS (DEFISIT) IBLAM </t>
  </si>
  <si>
    <t>RASIO KEUANGAN</t>
  </si>
  <si>
    <t>Rasio Likuiditas</t>
  </si>
  <si>
    <t>Untuk mengukur kemampuan perusahaan dalam membayar kewajiban jangka pendek atau utang yang segera jatuh tempo pada saat ditagih secara keseluruhan.</t>
  </si>
  <si>
    <t>Rumus:</t>
  </si>
  <si>
    <r>
      <t>Utang Lancar (</t>
    </r>
    <r>
      <rPr>
        <i/>
        <sz val="11"/>
        <color theme="1"/>
        <rFont val="Book Antiqua"/>
        <family val="1"/>
      </rPr>
      <t>Current Liabilities)</t>
    </r>
  </si>
  <si>
    <r>
      <t xml:space="preserve">Aktiva Lancar </t>
    </r>
    <r>
      <rPr>
        <i/>
        <sz val="11"/>
        <color theme="1"/>
        <rFont val="Book Antiqua"/>
        <family val="1"/>
      </rPr>
      <t>(Current Assets)</t>
    </r>
  </si>
  <si>
    <r>
      <t xml:space="preserve">Rasio Lancar </t>
    </r>
    <r>
      <rPr>
        <b/>
        <i/>
        <sz val="11"/>
        <color theme="1"/>
        <rFont val="Book Antiqua"/>
        <family val="1"/>
      </rPr>
      <t>(Current Ratio)</t>
    </r>
  </si>
  <si>
    <r>
      <t xml:space="preserve">Rasio Cepat </t>
    </r>
    <r>
      <rPr>
        <b/>
        <i/>
        <sz val="11"/>
        <color theme="1"/>
        <rFont val="Book Antiqua"/>
        <family val="1"/>
      </rPr>
      <t>(Quick Ratio)</t>
    </r>
  </si>
  <si>
    <t>Untuk menunjukkan kemampuan perusahaan dalam memenuhi atau membayar kewajiban atau utang lancar dengan aktivitas lancar tanpa memperhitungkan nilai persediaan.</t>
  </si>
  <si>
    <t>Current Asset - Inventory</t>
  </si>
  <si>
    <r>
      <t>Rasio Kas (</t>
    </r>
    <r>
      <rPr>
        <b/>
        <i/>
        <sz val="11"/>
        <color theme="1"/>
        <rFont val="Book Antiqua"/>
        <family val="1"/>
      </rPr>
      <t>Cash Ratio</t>
    </r>
    <r>
      <rPr>
        <b/>
        <sz val="11"/>
        <color theme="1"/>
        <rFont val="Book Antiqua"/>
        <family val="1"/>
      </rPr>
      <t>)</t>
    </r>
  </si>
  <si>
    <t>Untuk mengukur seberapa besar uang kas yang tersedia untuk membayar utang.</t>
  </si>
  <si>
    <t>Cash or Cash Equivalent</t>
  </si>
  <si>
    <t>Rasio Solvabilitas</t>
  </si>
  <si>
    <t>Debt to Asset Ratio</t>
  </si>
  <si>
    <t>Untuk mengukur perbandingan total utang dengan aktiva. Dengan kata lain, seberapa besar aktiva perusahaan dibiayai oleh utang atau seberapa besar utang perusahaan berpengaruh terhadap pengelolaan aktiva.</t>
  </si>
  <si>
    <t>Rasio Solvabilitas (Lanjutan)</t>
  </si>
  <si>
    <r>
      <t xml:space="preserve">Debt to Asset Ratio </t>
    </r>
    <r>
      <rPr>
        <b/>
        <sz val="11"/>
        <color theme="1"/>
        <rFont val="Book Antiqua"/>
        <family val="1"/>
      </rPr>
      <t>(Lanjutan)</t>
    </r>
  </si>
  <si>
    <t>Total Debt</t>
  </si>
  <si>
    <t>Total Assets</t>
  </si>
  <si>
    <r>
      <t xml:space="preserve">Debt to Equity Ratio </t>
    </r>
    <r>
      <rPr>
        <b/>
        <sz val="11"/>
        <color theme="1"/>
        <rFont val="Book Antiqua"/>
        <family val="1"/>
      </rPr>
      <t>(Lanjutan)</t>
    </r>
  </si>
  <si>
    <t xml:space="preserve">Untuk menilai utang dengan ekuitas. </t>
  </si>
  <si>
    <r>
      <t>RASIO LANCAR (</t>
    </r>
    <r>
      <rPr>
        <b/>
        <i/>
        <sz val="11"/>
        <color theme="1"/>
        <rFont val="Book Antiqua"/>
        <family val="1"/>
      </rPr>
      <t>LIQUIDITY RATIOS</t>
    </r>
    <r>
      <rPr>
        <b/>
        <sz val="11"/>
        <color theme="1"/>
        <rFont val="Book Antiqua"/>
        <family val="1"/>
      </rPr>
      <t>)</t>
    </r>
  </si>
  <si>
    <r>
      <t>RASIO PRIFITABILITAS (</t>
    </r>
    <r>
      <rPr>
        <b/>
        <i/>
        <sz val="11"/>
        <color theme="1"/>
        <rFont val="Book Antiqua"/>
        <family val="1"/>
      </rPr>
      <t>PROFITABILITY RATIO</t>
    </r>
    <r>
      <rPr>
        <b/>
        <sz val="11"/>
        <color theme="1"/>
        <rFont val="Book Antiqua"/>
        <family val="1"/>
      </rPr>
      <t>)</t>
    </r>
  </si>
  <si>
    <r>
      <t>RASIO SOLVABILITAS (</t>
    </r>
    <r>
      <rPr>
        <b/>
        <i/>
        <sz val="11"/>
        <color theme="1"/>
        <rFont val="Book Antiqua"/>
        <family val="1"/>
      </rPr>
      <t>SOLVABILITY RATIO</t>
    </r>
    <r>
      <rPr>
        <b/>
        <sz val="11"/>
        <color theme="1"/>
        <rFont val="Book Antiqua"/>
        <family val="1"/>
      </rPr>
      <t>)</t>
    </r>
  </si>
  <si>
    <r>
      <t>RASIO AKTIVITAS (</t>
    </r>
    <r>
      <rPr>
        <b/>
        <i/>
        <sz val="11"/>
        <color theme="1"/>
        <rFont val="Book Antiqua"/>
        <family val="1"/>
      </rPr>
      <t>ACTIVITY RATIO</t>
    </r>
    <r>
      <rPr>
        <b/>
        <sz val="11"/>
        <color theme="1"/>
        <rFont val="Book Antiqua"/>
        <family val="1"/>
      </rPr>
      <t>)</t>
    </r>
  </si>
  <si>
    <r>
      <t>ANALISIS</t>
    </r>
    <r>
      <rPr>
        <b/>
        <sz val="11"/>
        <color theme="1"/>
        <rFont val="Book Antiqua"/>
        <family val="1"/>
      </rPr>
      <t xml:space="preserve"> KEMAMPUAN PERUSAHAAN</t>
    </r>
    <r>
      <rPr>
        <sz val="11"/>
        <color theme="1"/>
        <rFont val="Book Antiqua"/>
        <family val="1"/>
      </rPr>
      <t xml:space="preserve"> UNTUK </t>
    </r>
    <r>
      <rPr>
        <b/>
        <sz val="11"/>
        <color theme="1"/>
        <rFont val="Book Antiqua"/>
        <family val="1"/>
      </rPr>
      <t xml:space="preserve">MEMENUHI </t>
    </r>
    <r>
      <rPr>
        <sz val="11"/>
        <color theme="1"/>
        <rFont val="Book Antiqua"/>
        <family val="1"/>
      </rPr>
      <t xml:space="preserve"> </t>
    </r>
  </si>
  <si>
    <t xml:space="preserve">MELIHAT BAGAIMANA KEMAMPUAN MANAJEMEN DALAM </t>
  </si>
  <si>
    <t xml:space="preserve">UNTUK MENGUKUR KEMAMPUAN MANAJAMEN </t>
  </si>
  <si>
    <t xml:space="preserve">UNTUK MENGUKUR EFEKTIVITAS MANAJEMEN DALAM </t>
  </si>
  <si>
    <r>
      <t xml:space="preserve">KEWAJIBAN JANGKA PENDEK </t>
    </r>
    <r>
      <rPr>
        <sz val="11"/>
        <color theme="1"/>
        <rFont val="Book Antiqua"/>
        <family val="1"/>
      </rPr>
      <t>TANPA PENDANAAN EKSTERNAL</t>
    </r>
  </si>
  <si>
    <t>JANGKA PENDEK TANPA PENDANAAN EKSTERNAL</t>
  </si>
  <si>
    <t>MEMANFAATKAN MODAL UNTUK MENDAPATKAN KEUNTUNGAN</t>
  </si>
  <si>
    <t>MEMENUHI BERBAGAI KEWAJIBAN HUTANG</t>
  </si>
  <si>
    <t>MENGGUNAKAN ASET YANG DIMILIKINYA</t>
  </si>
  <si>
    <t>BALANCE SHEET 2021</t>
  </si>
  <si>
    <t>Total Asset</t>
  </si>
  <si>
    <t>CURRENT RATIO</t>
  </si>
  <si>
    <t>Kas dan setara kas</t>
  </si>
  <si>
    <t>QUICK RATIO</t>
  </si>
  <si>
    <t>Return on Equity</t>
  </si>
  <si>
    <t xml:space="preserve">Kewajiban </t>
  </si>
  <si>
    <t>Return on Assets</t>
  </si>
  <si>
    <t>Debt to Equity</t>
  </si>
  <si>
    <t>LT Debt to Earnings</t>
  </si>
  <si>
    <t>FIXED ASSET TO SALES</t>
  </si>
  <si>
    <t>Assets Turnover</t>
  </si>
  <si>
    <t>Curr. Assets</t>
  </si>
  <si>
    <t>Piutang</t>
  </si>
  <si>
    <t>CASH &amp; EQVLNTS + AR</t>
  </si>
  <si>
    <t>Net Income</t>
  </si>
  <si>
    <t>Kewajiban Jangka Pendek</t>
  </si>
  <si>
    <t>Debt</t>
  </si>
  <si>
    <t>LT Debt</t>
  </si>
  <si>
    <t>Curr. Liab</t>
  </si>
  <si>
    <t>Total Aset Lancar</t>
  </si>
  <si>
    <t>Equity</t>
  </si>
  <si>
    <t>Kewajiban Jangka Panjang</t>
  </si>
  <si>
    <t>Total Aset</t>
  </si>
  <si>
    <t>Aset Neto</t>
  </si>
  <si>
    <t>Total Kewajiban</t>
  </si>
  <si>
    <t>INCOME STATEMENT 2021</t>
  </si>
  <si>
    <t>Melihat Likuiditas secara umum</t>
  </si>
  <si>
    <t>CASH RATIO</t>
  </si>
  <si>
    <t>Jika kita tidak yakin piutang bisa cepat menjadi cash</t>
  </si>
  <si>
    <t>Biasanya Current Ratio, Quick Ratio, dan Cash Ratio &gt;1</t>
  </si>
  <si>
    <t>Melihat kemampuan memenuhi kewajiban jangka pendek hanya dengan cash</t>
  </si>
  <si>
    <t>BALANCE SHEET JANUARI 2022</t>
  </si>
  <si>
    <t>BALANCE JANUARI 2022</t>
  </si>
  <si>
    <t>INCOME STATEMENT JANUARI 2022</t>
  </si>
  <si>
    <t>BALANCE SHEET FEBRUARI 2022</t>
  </si>
  <si>
    <t>INCOME STATEMENT FEBRUARI 2022</t>
  </si>
  <si>
    <t>BALANCE FEBRUARI 2022</t>
  </si>
  <si>
    <t>Kas Kecil</t>
  </si>
  <si>
    <t>BNI IDR 768</t>
  </si>
  <si>
    <t>BNI USD 688</t>
  </si>
  <si>
    <t>BCA 8607</t>
  </si>
  <si>
    <t>BCA 8615</t>
  </si>
  <si>
    <t>BCA USD 8623</t>
  </si>
  <si>
    <t>Piutang Karyawan</t>
  </si>
  <si>
    <t>Piutang Lain-lain</t>
  </si>
  <si>
    <t>Piutang Pihak Ketiga - PT Proteksi</t>
  </si>
  <si>
    <t>Persediaan Barang Dagangan</t>
  </si>
  <si>
    <t>Persediaan Intouch</t>
  </si>
  <si>
    <t>Persediaan Exam</t>
  </si>
  <si>
    <t>Persediaan Condom</t>
  </si>
  <si>
    <t>Pajak dibayar dimuka-PPN Masukan</t>
  </si>
  <si>
    <t>Pajak dibayar dimuka-PPh 23</t>
  </si>
  <si>
    <t>Pajak dibayar dimuka-PPh 22</t>
  </si>
  <si>
    <t>Pajak dibayar dimuka-PPh 25</t>
  </si>
  <si>
    <t>Piutang PPh Pasal 28A</t>
  </si>
  <si>
    <t>Pajak dibayar dimuka-Bea Masuk</t>
  </si>
  <si>
    <t>Biaya Dibayar Dimuka</t>
  </si>
  <si>
    <t>Sewa Dibayar Dimuka</t>
  </si>
  <si>
    <t>Asuransi Dibayar Dimuka</t>
  </si>
  <si>
    <t>Biaya Dibayar Dimuka Lainnya</t>
  </si>
  <si>
    <t>Uang Muka Biaya Pengiriman dan Perjalanan Dinas Marketing</t>
  </si>
  <si>
    <t>Jaminan</t>
  </si>
  <si>
    <t>Tanah</t>
  </si>
  <si>
    <t>Bangunan</t>
  </si>
  <si>
    <t>Mesin</t>
  </si>
  <si>
    <t xml:space="preserve">Peralatan </t>
  </si>
  <si>
    <t>Kendaraan</t>
  </si>
  <si>
    <t>Inventaris Kantor</t>
  </si>
  <si>
    <t>Other Assets</t>
  </si>
  <si>
    <t>Akumulasi Penyusutan</t>
  </si>
  <si>
    <t>Akumulasi Penyusutan Bangunan</t>
  </si>
  <si>
    <t>Akumulasi Penyusutan Mesin</t>
  </si>
  <si>
    <t xml:space="preserve">Akumulasi Penyusutan Peralatan </t>
  </si>
  <si>
    <t>Akumulasi Penyusutan Kendaraan</t>
  </si>
  <si>
    <t>Akumulasi Penyusutan Inventaris Kantor</t>
  </si>
  <si>
    <t>Akumulasi Penyusutan Other Assets</t>
  </si>
  <si>
    <t>KEWAJIBAN</t>
  </si>
  <si>
    <t>ASET LANCAR</t>
  </si>
  <si>
    <t>Hutang Jangka Pendek</t>
  </si>
  <si>
    <t>Hutang Usaha</t>
  </si>
  <si>
    <t>Pendapatan Diterima Dimuka</t>
  </si>
  <si>
    <t>Hutang Pajak</t>
  </si>
  <si>
    <t>TOTAL ASET</t>
  </si>
  <si>
    <t>Hutang Pajak PPN</t>
  </si>
  <si>
    <t>Hutang PPh 21</t>
  </si>
  <si>
    <t>Hutang PPh 22</t>
  </si>
  <si>
    <t>Hutang PPh 23</t>
  </si>
  <si>
    <t>Hutang PPh 25</t>
  </si>
  <si>
    <t>Hutang PPh 29</t>
  </si>
  <si>
    <t>Hutang PPh 4(2)</t>
  </si>
  <si>
    <t>Hutang Pajak Lainnya</t>
  </si>
  <si>
    <t>Biaya Yang Masih Harus Dibayar</t>
  </si>
  <si>
    <t>Hutang Jangka Panjang</t>
  </si>
  <si>
    <t>Hutang Bank / Leasing</t>
  </si>
  <si>
    <t>Hutang Direksi</t>
  </si>
  <si>
    <t>Hutang Biaya</t>
  </si>
  <si>
    <t>Hutang Lainnya</t>
  </si>
  <si>
    <t>TOTAL KEWAJIBAN</t>
  </si>
  <si>
    <t>Modal</t>
  </si>
  <si>
    <t>Laba Ditahan</t>
  </si>
  <si>
    <t>Laba/Rugi Bulan Lalu</t>
  </si>
  <si>
    <t>Laba/Rugi Bulan Berjalan</t>
  </si>
  <si>
    <t>Ikhtisar Laba/Rugi</t>
  </si>
  <si>
    <t>TOTAL EQUITY</t>
  </si>
  <si>
    <t>TOTAL KEWAJIBAN DAN EQUITY</t>
  </si>
  <si>
    <t>Penjualan Intouch</t>
  </si>
  <si>
    <t>Penjualan Condom</t>
  </si>
  <si>
    <t>Penjualan Exam</t>
  </si>
  <si>
    <t>Retur Penjualan</t>
  </si>
  <si>
    <t>Retur Penjualan Intouch</t>
  </si>
  <si>
    <t>Retur Penjualan Condom</t>
  </si>
  <si>
    <t>Retur Penjualan Exam</t>
  </si>
  <si>
    <t>ASET</t>
  </si>
  <si>
    <t>Discount/Potongan Penjualan</t>
  </si>
  <si>
    <t>Discount/Potongan Penjualan Intouch</t>
  </si>
  <si>
    <t>Discount/Potongan Penjualan Condom</t>
  </si>
  <si>
    <t>Discount/Potongan Penjualan Exam</t>
  </si>
  <si>
    <t>Harga Pokok Penjualan</t>
  </si>
  <si>
    <t>Harga Pokok Penjualan Intouch</t>
  </si>
  <si>
    <t>Harga Pokok Penjualan Condom</t>
  </si>
  <si>
    <t>Harga Pokok Penjualan Exam</t>
  </si>
  <si>
    <t>LABA KOTOR</t>
  </si>
  <si>
    <t>Biaya Operasional</t>
  </si>
  <si>
    <t>Biaya Packing</t>
  </si>
  <si>
    <t>Biaya Loading Unloading</t>
  </si>
  <si>
    <t>Biaya Pengiriman Barang Ekspedisi</t>
  </si>
  <si>
    <t>Biaya Pengiriman Via Online</t>
  </si>
  <si>
    <t>Biaya Transport Pengiriman Bensin, Parkir, Tol</t>
  </si>
  <si>
    <t>Biaya Operasional Lainnya</t>
  </si>
  <si>
    <t>Beban Sales dan Marketing</t>
  </si>
  <si>
    <t>Beban Iklan Promosi</t>
  </si>
  <si>
    <t>Beban Komisi</t>
  </si>
  <si>
    <t>Beban Gasoline Marketing</t>
  </si>
  <si>
    <t>Beban Akomodasi</t>
  </si>
  <si>
    <t>Beban Operasional Marketing Lainnya</t>
  </si>
  <si>
    <t>Biaya Umum dan Adm</t>
  </si>
  <si>
    <t>Biaya Gaji, Upah, dan Honor</t>
  </si>
  <si>
    <t>Biaya THR dan Bonus</t>
  </si>
  <si>
    <t>Biaya BPJS dan Ketenagakerjaan</t>
  </si>
  <si>
    <t>Biaya Transportasi Umum</t>
  </si>
  <si>
    <t>Biaya Listrik</t>
  </si>
  <si>
    <t>Biaya Telp, Pulsa, dan Internet</t>
  </si>
  <si>
    <t>Biaya PAM/Air Gedung</t>
  </si>
  <si>
    <t>Biaya Cetakan dan Fotocopy</t>
  </si>
  <si>
    <t>Biaya ATK dan Perlengkapan kantor</t>
  </si>
  <si>
    <t>Biaya Rumah Tangga Kantor</t>
  </si>
  <si>
    <t>Biaya Sewa Gedung</t>
  </si>
  <si>
    <t>Biaya Pemeliharaan Bangunan</t>
  </si>
  <si>
    <t>Biaya Pemeliharaan Peralatan dan Inventaris Kantor</t>
  </si>
  <si>
    <t>Biaya Pemeliharaan Kendaraan</t>
  </si>
  <si>
    <t>Biaya Pemeliharaan Lingkungan (Keamanan dan Kebersihan)</t>
  </si>
  <si>
    <t>Biaya Perizinan dan Legalitas</t>
  </si>
  <si>
    <t xml:space="preserve">Biaya Membership/Keanggotaan </t>
  </si>
  <si>
    <t>Biaya Profesional</t>
  </si>
  <si>
    <t>Biaya Asuransi</t>
  </si>
  <si>
    <t>Biaya Literatur dan Pengembangan SDM</t>
  </si>
  <si>
    <t>Biaya Kebersamaan Karyawan/Gathering</t>
  </si>
  <si>
    <t>Biaya Pajak PPh Pasal 4 (2)</t>
  </si>
  <si>
    <t>Biaya Pajak PPh Pasal 21</t>
  </si>
  <si>
    <t>Biaya Pajak PPh Pasal 23</t>
  </si>
  <si>
    <t>Biaya Pajak lainnya</t>
  </si>
  <si>
    <t>Biaya Penyusutan Bangunan</t>
  </si>
  <si>
    <t>Biaya Penyusutan Kendaraan</t>
  </si>
  <si>
    <t>Biaya Penyusutan Inventaris Kantor</t>
  </si>
  <si>
    <t>Biaya Penyusutan Aktiva lainnya</t>
  </si>
  <si>
    <t>Biaya Piutang Tak Tertagih</t>
  </si>
  <si>
    <t>Biaya Instalasi dan System</t>
  </si>
  <si>
    <t>Biaya Representasi</t>
  </si>
  <si>
    <t>Biaya Umum dan Administrasi lainnya</t>
  </si>
  <si>
    <t>Pendapatan Lainnya</t>
  </si>
  <si>
    <t>Pendapatan Jasa Giro/Bunga Bank</t>
  </si>
  <si>
    <t>Biaya Lainnya</t>
  </si>
  <si>
    <t>Biaya Admin dan transfer</t>
  </si>
  <si>
    <t>Biaya Pajak Jasa Giro</t>
  </si>
  <si>
    <t>Biaya Bunga Pinjaman Bank/Leasing</t>
  </si>
  <si>
    <t>Selisih Kurs</t>
  </si>
  <si>
    <t>Biaya Lain-lain</t>
  </si>
  <si>
    <t xml:space="preserve">Saldo </t>
  </si>
  <si>
    <t>Saldo Client</t>
  </si>
  <si>
    <t>Saldo Reviewed</t>
  </si>
  <si>
    <t>JUMLAH ASET LANCAR</t>
  </si>
  <si>
    <t>TOTAL ASET TETAP</t>
  </si>
  <si>
    <t>TOTAL KEWAJIBAN JANGKA PENDEK</t>
  </si>
  <si>
    <t>TOTAL KEWAJIBAN JANGKA PANJANG</t>
  </si>
  <si>
    <t>LABA OPERASIONAL</t>
  </si>
  <si>
    <t>TOTAL BEBAN OPERASIONAL</t>
  </si>
  <si>
    <t>LABA BERSIH SEBELUM PAJAK</t>
  </si>
  <si>
    <t>LABA (RUGI) DILUAR USAHA</t>
  </si>
  <si>
    <t>Beban Pajak</t>
  </si>
  <si>
    <t>Aset Tetap - Setelah dikurangi akumulasi penyusutan</t>
  </si>
  <si>
    <t>Jumlah Aset</t>
  </si>
  <si>
    <t>Utang Gaji dan Tunjangan</t>
  </si>
  <si>
    <t>Utang Pembiayaan Aset - Jatuh Tempo</t>
  </si>
  <si>
    <t>Utang Bunga</t>
  </si>
  <si>
    <t>Jumlah Kewajiban Jangka Pendek</t>
  </si>
  <si>
    <t>Utang Pembiayaan Aset</t>
  </si>
  <si>
    <t>Jumlah Kewajiban Jangka Panjang</t>
  </si>
  <si>
    <t>Jumlah Kewajiban</t>
  </si>
  <si>
    <t>January, 31 2022</t>
  </si>
  <si>
    <t>31 Januari 2022</t>
  </si>
  <si>
    <t>28 Februari 2022</t>
  </si>
  <si>
    <t>February, 28 2022</t>
  </si>
  <si>
    <t>31 Maret 2022</t>
  </si>
  <si>
    <t>March, 31 2022</t>
  </si>
  <si>
    <t>Tanggal 31 Maret 2022</t>
  </si>
  <si>
    <t>As of March 31, 2022</t>
  </si>
  <si>
    <t>Fixed Assets-After Accumulation Depreciation</t>
  </si>
  <si>
    <t>Kewajiban dan Ekuitas</t>
  </si>
  <si>
    <t>Salaries and Wages Payable</t>
  </si>
  <si>
    <t>Interest Payable</t>
  </si>
  <si>
    <t>Finance Lease Payable-Short Term</t>
  </si>
  <si>
    <t>Short Term Liabilities</t>
  </si>
  <si>
    <t>Total Short Term Liabilities</t>
  </si>
  <si>
    <t>Long Term Liabilities</t>
  </si>
  <si>
    <t>Finance Lease Payable-Long Term</t>
  </si>
  <si>
    <t>Total Long Term Liabilities</t>
  </si>
  <si>
    <t>TOTAL LIABILITIES</t>
  </si>
  <si>
    <t>Liabilities and Equity</t>
  </si>
  <si>
    <t>Ekuitas</t>
  </si>
  <si>
    <t>pasti - neto</t>
  </si>
  <si>
    <t>liability - net</t>
  </si>
  <si>
    <t xml:space="preserve">Untuk Tahun yang Berakhir 31 Maret 2022 </t>
  </si>
  <si>
    <t>For the Year Ended March 31, 2022</t>
  </si>
  <si>
    <t xml:space="preserve">     Modal Ditempatkan dan Disetor</t>
  </si>
  <si>
    <t xml:space="preserve">Issued and Paid-Up Capital      </t>
  </si>
  <si>
    <t xml:space="preserve">     Kumulatif Pengukuran </t>
  </si>
  <si>
    <t xml:space="preserve">Pensiun Imbalan Pasti </t>
  </si>
  <si>
    <t xml:space="preserve">Cumulative Remeasurements on Post      </t>
  </si>
  <si>
    <t xml:space="preserve">Employee Benefits Liability           </t>
  </si>
  <si>
    <t xml:space="preserve">      Saldo Laba</t>
  </si>
  <si>
    <t xml:space="preserve">Retained Earnings        </t>
  </si>
  <si>
    <t>Saldo 01 January 2022 disajikan kembali</t>
  </si>
  <si>
    <t>Balance as of January 01, 2022 as restated</t>
  </si>
  <si>
    <t>Laba Bulan Berjalan</t>
  </si>
  <si>
    <t>Balance of the end</t>
  </si>
  <si>
    <t>January 31, 2022</t>
  </si>
  <si>
    <t>Februari 28, 2022</t>
  </si>
  <si>
    <t>March 31, 2022</t>
  </si>
  <si>
    <t>31 Januari 2022/</t>
  </si>
  <si>
    <t>28 Februari 2022/</t>
  </si>
  <si>
    <t>Februari, 28 2022</t>
  </si>
  <si>
    <t>Piutang non-usaha dari pihak berleasi merupakan saldo piutang yang terkait dengan pijaman yang diberikan kepada pihak berelasi perusahaan.</t>
  </si>
  <si>
    <t>Bank IDR BNI 768</t>
  </si>
  <si>
    <t>Bank USD BNI 668</t>
  </si>
  <si>
    <t>Bank USD BCA 8623</t>
  </si>
  <si>
    <t>Bank IDR BCA 8615</t>
  </si>
  <si>
    <t>Bank IDR BCA 8607</t>
  </si>
  <si>
    <t>31 Maret 2022 /</t>
  </si>
  <si>
    <t>Piutang Lain-Lain DN pada tahun buku 31 Maret 2019, merupakan piutang atas pembayaran pajak penghasilan Mr. Tomoaki Kaede Tahun 2017 dan 2018.</t>
  </si>
  <si>
    <t>Sewa dibayar dimuka</t>
  </si>
  <si>
    <t>Modal dasar -  saham dengan nilai</t>
  </si>
  <si>
    <t>nominal Rp.,- per saham</t>
  </si>
  <si>
    <t>penuh -  saham</t>
  </si>
  <si>
    <t>Laba</t>
  </si>
  <si>
    <t xml:space="preserve">31 Maret 2022  / </t>
  </si>
  <si>
    <t>Beginning</t>
  </si>
  <si>
    <t xml:space="preserve">28 Februari 2022  / </t>
  </si>
  <si>
    <t>February 28, 2022</t>
  </si>
  <si>
    <t xml:space="preserve">31 Januari 2022  / </t>
  </si>
  <si>
    <t>Tanggal 31 Januari s.d 31 Maret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</si>
</sst>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 #,##0_-;_-* &quot;-&quot;_-;_-@_-"/>
    <numFmt numFmtId="43" formatCode="_-* #,##0.00_-;\-* #,##0.00_-;_-* &quot;-&quot;??_-;_-@_-"/>
    <numFmt numFmtId="164" formatCode="[$-F800]dddd\,\ mmmm\ dd\,\ yyyy"/>
    <numFmt numFmtId="165" formatCode="_(* #,##0_);_(* \(#,##0\);_(* &quot;-&quot;_);_(@_)"/>
    <numFmt numFmtId="166" formatCode="_(* #,##0.00_);_(* \(#,##0.00\);_(* &quot;-&quot;??_);_(@_)"/>
    <numFmt numFmtId="167" formatCode="_(* #,##0_);_(* \(#,##0\);_(* &quot;-&quot;??_);_(@_)"/>
    <numFmt numFmtId="168" formatCode="yyyy\-mm\-dd;@"/>
    <numFmt numFmtId="169" formatCode="_(* #,##0.00_);_(* \(#,##0.00\);_(* &quot;-&quot;_);_(@_)"/>
    <numFmt numFmtId="170" formatCode="0.000"/>
  </numFmts>
  <fonts count="88" x14ac:knownFonts="1">
    <font>
      <sz val="10"/>
      <name val="Arial"/>
    </font>
    <font>
      <sz val="11"/>
      <color theme="1"/>
      <name val="Calibri"/>
      <family val="2"/>
      <charset val="1"/>
      <scheme val="minor"/>
    </font>
    <font>
      <sz val="11"/>
      <color theme="1"/>
      <name val="Calibri"/>
      <family val="2"/>
      <scheme val="minor"/>
    </font>
    <font>
      <b/>
      <sz val="12"/>
      <name val="Book Antiqua"/>
      <family val="1"/>
    </font>
    <font>
      <sz val="12"/>
      <name val="Book Antiqua"/>
      <family val="1"/>
    </font>
    <font>
      <b/>
      <i/>
      <sz val="12"/>
      <name val="Book Antiqua"/>
      <family val="1"/>
    </font>
    <font>
      <sz val="12"/>
      <color theme="0"/>
      <name val="Book Antiqua"/>
      <family val="1"/>
    </font>
    <font>
      <sz val="10"/>
      <name val="Book Antiqua"/>
      <family val="1"/>
    </font>
    <font>
      <b/>
      <sz val="10"/>
      <name val="Book Antiqua"/>
      <family val="1"/>
    </font>
    <font>
      <i/>
      <sz val="10"/>
      <name val="Book Antiqua"/>
      <family val="1"/>
    </font>
    <font>
      <sz val="10"/>
      <color theme="0"/>
      <name val="Book Antiqua"/>
      <family val="1"/>
    </font>
    <font>
      <b/>
      <i/>
      <sz val="10"/>
      <name val="Book Antiqua"/>
      <family val="1"/>
    </font>
    <font>
      <sz val="8"/>
      <name val="Book Antiqua"/>
      <family val="1"/>
    </font>
    <font>
      <i/>
      <sz val="8"/>
      <name val="Book Antiqua"/>
      <family val="1"/>
    </font>
    <font>
      <sz val="10"/>
      <name val="Arial"/>
      <family val="2"/>
    </font>
    <font>
      <sz val="9"/>
      <name val="Book Antiqua"/>
      <family val="1"/>
    </font>
    <font>
      <i/>
      <sz val="9"/>
      <name val="Book Antiqua"/>
      <family val="1"/>
    </font>
    <font>
      <b/>
      <sz val="8"/>
      <name val="Book Antiqua"/>
      <family val="1"/>
    </font>
    <font>
      <b/>
      <sz val="11"/>
      <name val="Book Antiqua"/>
      <family val="1"/>
    </font>
    <font>
      <sz val="11"/>
      <name val="Book Antiqua"/>
      <family val="1"/>
    </font>
    <font>
      <b/>
      <i/>
      <sz val="11"/>
      <name val="Book Antiqua"/>
      <family val="1"/>
    </font>
    <font>
      <i/>
      <sz val="12"/>
      <name val="Book Antiqua"/>
      <family val="1"/>
    </font>
    <font>
      <b/>
      <sz val="9"/>
      <name val="Book Antiqua"/>
      <family val="1"/>
    </font>
    <font>
      <i/>
      <sz val="16"/>
      <color indexed="8"/>
      <name val="Book Antiqua"/>
      <family val="1"/>
    </font>
    <font>
      <sz val="16"/>
      <color indexed="8"/>
      <name val="Book Antiqua"/>
      <family val="1"/>
    </font>
    <font>
      <b/>
      <sz val="18"/>
      <name val="Book Antiqua"/>
      <family val="1"/>
    </font>
    <font>
      <b/>
      <sz val="18"/>
      <color indexed="8"/>
      <name val="Book Antiqua"/>
      <family val="1"/>
    </font>
    <font>
      <sz val="18"/>
      <color indexed="8"/>
      <name val="Book Antiqua"/>
      <family val="1"/>
    </font>
    <font>
      <b/>
      <i/>
      <sz val="18"/>
      <name val="Book Antiqua"/>
      <family val="1"/>
    </font>
    <font>
      <sz val="18"/>
      <name val="Book Antiqua"/>
      <family val="1"/>
    </font>
    <font>
      <i/>
      <sz val="18"/>
      <name val="Book Antiqua"/>
      <family val="1"/>
    </font>
    <font>
      <sz val="11"/>
      <color indexed="8"/>
      <name val="Book Antiqua"/>
      <family val="1"/>
    </font>
    <font>
      <i/>
      <sz val="11"/>
      <color indexed="8"/>
      <name val="Book Antiqua"/>
      <family val="1"/>
    </font>
    <font>
      <b/>
      <sz val="16"/>
      <color indexed="8"/>
      <name val="Book Antiqua"/>
      <family val="1"/>
    </font>
    <font>
      <b/>
      <i/>
      <sz val="16"/>
      <color indexed="8"/>
      <name val="Book Antiqua"/>
      <family val="1"/>
    </font>
    <font>
      <b/>
      <u/>
      <sz val="16"/>
      <name val="Book Antiqua"/>
      <family val="1"/>
    </font>
    <font>
      <b/>
      <i/>
      <u/>
      <sz val="16"/>
      <name val="Book Antiqua"/>
      <family val="1"/>
    </font>
    <font>
      <sz val="16"/>
      <name val="Book Antiqua"/>
      <family val="1"/>
    </font>
    <font>
      <i/>
      <sz val="16"/>
      <name val="Book Antiqua"/>
      <family val="1"/>
    </font>
    <font>
      <b/>
      <u/>
      <sz val="11"/>
      <color indexed="8"/>
      <name val="Book Antiqua"/>
      <family val="1"/>
    </font>
    <font>
      <b/>
      <u/>
      <sz val="16"/>
      <color indexed="8"/>
      <name val="Book Antiqua"/>
      <family val="1"/>
    </font>
    <font>
      <b/>
      <i/>
      <u/>
      <sz val="16"/>
      <color indexed="8"/>
      <name val="Book Antiqua"/>
      <family val="1"/>
    </font>
    <font>
      <b/>
      <i/>
      <sz val="11"/>
      <color indexed="8"/>
      <name val="Book Antiqua"/>
      <family val="1"/>
    </font>
    <font>
      <u/>
      <sz val="16"/>
      <color indexed="8"/>
      <name val="Book Antiqua"/>
      <family val="1"/>
    </font>
    <font>
      <i/>
      <u/>
      <sz val="16"/>
      <color indexed="8"/>
      <name val="Book Antiqua"/>
      <family val="1"/>
    </font>
    <font>
      <u/>
      <sz val="16"/>
      <color rgb="FF000000"/>
      <name val="Book Antiqua"/>
      <family val="1"/>
    </font>
    <font>
      <b/>
      <sz val="16"/>
      <name val="Book Antiqua"/>
      <family val="1"/>
    </font>
    <font>
      <b/>
      <i/>
      <sz val="16"/>
      <name val="Book Antiqua"/>
      <family val="1"/>
    </font>
    <font>
      <sz val="16"/>
      <color rgb="FFFF0000"/>
      <name val="Book Antiqua"/>
      <family val="1"/>
    </font>
    <font>
      <sz val="16"/>
      <color rgb="FFC00000"/>
      <name val="Book Antiqua"/>
      <family val="1"/>
    </font>
    <font>
      <sz val="16"/>
      <color rgb="FF00B050"/>
      <name val="Book Antiqua"/>
      <family val="1"/>
    </font>
    <font>
      <sz val="16"/>
      <color theme="0"/>
      <name val="Book Antiqua"/>
      <family val="1"/>
    </font>
    <font>
      <b/>
      <sz val="16"/>
      <color rgb="FF000000"/>
      <name val="Book Antiqua"/>
      <family val="1"/>
    </font>
    <font>
      <sz val="16"/>
      <color indexed="62"/>
      <name val="Book Antiqua"/>
      <family val="1"/>
    </font>
    <font>
      <sz val="16"/>
      <color theme="0" tint="-0.34998626667073579"/>
      <name val="Book Antiqua"/>
      <family val="1"/>
    </font>
    <font>
      <i/>
      <sz val="16"/>
      <color rgb="FF000000"/>
      <name val="Book Antiqua"/>
      <family val="1"/>
    </font>
    <font>
      <i/>
      <sz val="16"/>
      <color rgb="FFFF0000"/>
      <name val="Book Antiqua"/>
      <family val="1"/>
    </font>
    <font>
      <b/>
      <sz val="16"/>
      <color theme="0"/>
      <name val="Book Antiqua"/>
      <family val="1"/>
    </font>
    <font>
      <b/>
      <sz val="11"/>
      <color indexed="8"/>
      <name val="Book Antiqua"/>
      <family val="1"/>
    </font>
    <font>
      <sz val="16"/>
      <color rgb="FF000000"/>
      <name val="Book Antiqua"/>
      <family val="1"/>
    </font>
    <font>
      <sz val="9"/>
      <name val="Arial"/>
      <family val="2"/>
    </font>
    <font>
      <b/>
      <sz val="9"/>
      <name val="Arial"/>
      <family val="2"/>
    </font>
    <font>
      <sz val="9"/>
      <color rgb="FFFF0000"/>
      <name val="Arial"/>
      <family val="2"/>
    </font>
    <font>
      <b/>
      <sz val="9"/>
      <color rgb="FFFF0000"/>
      <name val="Arial"/>
      <family val="2"/>
    </font>
    <font>
      <b/>
      <sz val="9"/>
      <color rgb="FF000000"/>
      <name val="Book Antiqua"/>
      <family val="1"/>
    </font>
    <font>
      <sz val="12"/>
      <color indexed="8"/>
      <name val="Book Antiqua"/>
      <family val="1"/>
    </font>
    <font>
      <b/>
      <sz val="12"/>
      <color indexed="8"/>
      <name val="Book Antiqua"/>
      <family val="1"/>
    </font>
    <font>
      <sz val="11"/>
      <color indexed="8"/>
      <name val="Calibri"/>
      <family val="2"/>
    </font>
    <font>
      <sz val="11"/>
      <color theme="1"/>
      <name val="Calibri"/>
      <family val="2"/>
      <charset val="1"/>
      <scheme val="minor"/>
    </font>
    <font>
      <sz val="11"/>
      <color theme="1"/>
      <name val="Book Antiqua"/>
      <family val="1"/>
    </font>
    <font>
      <b/>
      <sz val="11"/>
      <color theme="1"/>
      <name val="Book Antiqua"/>
      <family val="1"/>
    </font>
    <font>
      <b/>
      <i/>
      <sz val="11"/>
      <color theme="1"/>
      <name val="Book Antiqua"/>
      <family val="1"/>
    </font>
    <font>
      <i/>
      <sz val="11"/>
      <color theme="1"/>
      <name val="Book Antiqua"/>
      <family val="1"/>
    </font>
    <font>
      <sz val="11"/>
      <name val="Calibri"/>
      <family val="2"/>
      <charset val="1"/>
      <scheme val="minor"/>
    </font>
    <font>
      <b/>
      <sz val="11"/>
      <color theme="1"/>
      <name val="Calibri"/>
      <family val="2"/>
      <scheme val="minor"/>
    </font>
    <font>
      <sz val="9"/>
      <name val="Times New Roman"/>
      <family val="1"/>
    </font>
    <font>
      <sz val="9"/>
      <color theme="1"/>
      <name val="Times New Roman"/>
      <family val="1"/>
    </font>
    <font>
      <i/>
      <sz val="11"/>
      <name val="Book Antiqua"/>
      <family val="1"/>
    </font>
    <font>
      <sz val="11"/>
      <color theme="0"/>
      <name val="Book Antiqua"/>
      <family val="1"/>
    </font>
    <font>
      <b/>
      <sz val="10"/>
      <color indexed="8"/>
      <name val="Book Antiqua"/>
      <family val="1"/>
    </font>
    <font>
      <sz val="9"/>
      <color theme="0"/>
      <name val="Book Antiqua"/>
      <family val="1"/>
    </font>
    <font>
      <b/>
      <i/>
      <sz val="12"/>
      <color indexed="8"/>
      <name val="Book Antiqua"/>
      <family val="1"/>
    </font>
    <font>
      <i/>
      <sz val="12"/>
      <color indexed="8"/>
      <name val="Book Antiqua"/>
      <family val="1"/>
    </font>
    <font>
      <sz val="12"/>
      <name val="Arial"/>
      <family val="2"/>
    </font>
    <font>
      <u/>
      <sz val="12"/>
      <color indexed="8"/>
      <name val="Book Antiqua"/>
      <family val="1"/>
    </font>
    <font>
      <i/>
      <u/>
      <sz val="12"/>
      <color indexed="8"/>
      <name val="Book Antiqua"/>
      <family val="1"/>
    </font>
    <font>
      <i/>
      <sz val="12"/>
      <name val="Arial"/>
      <family val="2"/>
    </font>
    <font>
      <i/>
      <sz val="10"/>
      <name val="Arial"/>
      <family val="2"/>
    </font>
  </fonts>
  <fills count="21">
    <fill>
      <patternFill patternType="none"/>
    </fill>
    <fill>
      <patternFill patternType="gray125"/>
    </fill>
    <fill>
      <patternFill patternType="solid">
        <fgColor indexed="13"/>
        <bgColor indexed="64"/>
      </patternFill>
    </fill>
    <fill>
      <patternFill patternType="solid">
        <fgColor rgb="FFFFFF00"/>
        <bgColor indexed="64"/>
      </patternFill>
    </fill>
    <fill>
      <patternFill patternType="solid">
        <fgColor theme="0"/>
        <bgColor indexed="64"/>
      </patternFill>
    </fill>
    <fill>
      <patternFill patternType="solid">
        <fgColor indexed="61"/>
        <bgColor indexed="64"/>
      </patternFill>
    </fill>
    <fill>
      <patternFill patternType="solid">
        <fgColor indexed="10"/>
        <bgColor indexed="64"/>
      </patternFill>
    </fill>
    <fill>
      <patternFill patternType="solid">
        <fgColor rgb="FFFFFFFF"/>
        <bgColor indexed="64"/>
      </patternFill>
    </fill>
    <fill>
      <patternFill patternType="solid">
        <fgColor rgb="FF00B0F0"/>
        <bgColor indexed="64"/>
      </patternFill>
    </fill>
    <fill>
      <patternFill patternType="solid">
        <fgColor theme="6" tint="0.59999389629810485"/>
        <bgColor indexed="64"/>
      </patternFill>
    </fill>
    <fill>
      <patternFill patternType="solid">
        <fgColor theme="8"/>
        <bgColor indexed="64"/>
      </patternFill>
    </fill>
    <fill>
      <patternFill patternType="solid">
        <fgColor rgb="FF92D050"/>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39997558519241921"/>
        <bgColor indexed="64"/>
      </patternFill>
    </fill>
  </fills>
  <borders count="36">
    <border>
      <left/>
      <right/>
      <top/>
      <bottom/>
      <diagonal/>
    </border>
    <border>
      <left/>
      <right/>
      <top/>
      <bottom style="double">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right/>
      <top style="thin">
        <color indexed="64"/>
      </top>
      <bottom/>
      <diagonal/>
    </border>
    <border>
      <left/>
      <right/>
      <top style="double">
        <color indexed="64"/>
      </top>
      <bottom/>
      <diagonal/>
    </border>
    <border>
      <left/>
      <right/>
      <top/>
      <bottom style="medium">
        <color indexed="64"/>
      </bottom>
      <diagonal/>
    </border>
    <border>
      <left/>
      <right/>
      <top style="medium">
        <color indexed="64"/>
      </top>
      <bottom/>
      <diagonal/>
    </border>
    <border>
      <left/>
      <right/>
      <top style="thin">
        <color indexed="64"/>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hair">
        <color indexed="64"/>
      </top>
      <bottom/>
      <diagonal/>
    </border>
    <border>
      <left/>
      <right style="thin">
        <color indexed="64"/>
      </right>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s>
  <cellStyleXfs count="14">
    <xf numFmtId="0" fontId="0" fillId="0" borderId="0"/>
    <xf numFmtId="166" fontId="14" fillId="0" borderId="0" applyFont="0" applyFill="0" applyBorder="0" applyAlignment="0" applyProtection="0"/>
    <xf numFmtId="165" fontId="14" fillId="0" borderId="0" applyFont="0" applyFill="0" applyBorder="0" applyAlignment="0" applyProtection="0"/>
    <xf numFmtId="9" fontId="14" fillId="0" borderId="0" applyFont="0" applyFill="0" applyBorder="0" applyAlignment="0" applyProtection="0"/>
    <xf numFmtId="0" fontId="14" fillId="0" borderId="0"/>
    <xf numFmtId="165" fontId="14" fillId="0" borderId="0" applyFont="0" applyFill="0" applyBorder="0" applyAlignment="0" applyProtection="0"/>
    <xf numFmtId="166" fontId="2" fillId="0" borderId="0" applyFont="0" applyFill="0" applyBorder="0" applyAlignment="0" applyProtection="0"/>
    <xf numFmtId="0" fontId="2" fillId="0" borderId="0"/>
    <xf numFmtId="41" fontId="2" fillId="0" borderId="0" applyFont="0" applyFill="0" applyBorder="0" applyAlignment="0" applyProtection="0"/>
    <xf numFmtId="165" fontId="67" fillId="0" borderId="0" applyFont="0" applyFill="0" applyBorder="0" applyAlignment="0" applyProtection="0">
      <alignment vertical="center"/>
    </xf>
    <xf numFmtId="0" fontId="68" fillId="0" borderId="0"/>
    <xf numFmtId="41" fontId="68" fillId="0" borderId="0" applyFont="0" applyFill="0" applyBorder="0" applyAlignment="0" applyProtection="0"/>
    <xf numFmtId="0" fontId="1" fillId="0" borderId="0"/>
    <xf numFmtId="43" fontId="1" fillId="0" borderId="0" applyFont="0" applyFill="0" applyBorder="0" applyAlignment="0" applyProtection="0"/>
  </cellStyleXfs>
  <cellXfs count="1612">
    <xf numFmtId="0" fontId="0" fillId="0" borderId="0" xfId="0"/>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5" fillId="0" borderId="0" xfId="0" quotePrefix="1" applyFont="1" applyAlignment="1">
      <alignment horizontal="right"/>
    </xf>
    <xf numFmtId="0" fontId="7" fillId="0" borderId="0" xfId="0" applyFont="1"/>
    <xf numFmtId="0" fontId="8" fillId="0" borderId="0" xfId="0" applyFont="1" applyAlignment="1">
      <alignment horizontal="center"/>
    </xf>
    <xf numFmtId="0" fontId="8" fillId="0" borderId="0" xfId="0" applyFont="1"/>
    <xf numFmtId="0" fontId="7" fillId="0" borderId="0" xfId="0" applyFont="1" applyAlignment="1">
      <alignment horizontal="center"/>
    </xf>
    <xf numFmtId="0" fontId="9" fillId="0" borderId="0" xfId="0" applyFont="1" applyAlignment="1">
      <alignment horizontal="right"/>
    </xf>
    <xf numFmtId="0" fontId="10" fillId="0" borderId="0" xfId="0" applyFont="1"/>
    <xf numFmtId="0" fontId="7" fillId="0" borderId="1" xfId="0" applyFont="1" applyBorder="1"/>
    <xf numFmtId="0" fontId="8" fillId="0" borderId="1" xfId="0" applyFont="1" applyBorder="1" applyAlignment="1">
      <alignment horizontal="center"/>
    </xf>
    <xf numFmtId="0" fontId="8" fillId="0" borderId="0" xfId="0" applyFont="1" applyAlignment="1">
      <alignment horizontal="center" vertical="center"/>
    </xf>
    <xf numFmtId="164" fontId="8" fillId="0" borderId="0" xfId="0" quotePrefix="1" applyNumberFormat="1" applyFont="1" applyAlignment="1">
      <alignment horizontal="center" vertical="center"/>
    </xf>
    <xf numFmtId="0" fontId="7" fillId="0" borderId="0" xfId="0" applyFont="1" applyAlignment="1">
      <alignment vertical="center"/>
    </xf>
    <xf numFmtId="0" fontId="7" fillId="0" borderId="2" xfId="0" applyFont="1" applyBorder="1"/>
    <xf numFmtId="0" fontId="11" fillId="0" borderId="2" xfId="0" applyFont="1" applyBorder="1" applyAlignment="1">
      <alignment horizontal="center" vertical="center"/>
    </xf>
    <xf numFmtId="0" fontId="11" fillId="0" borderId="2" xfId="0" quotePrefix="1" applyFont="1" applyBorder="1" applyAlignment="1">
      <alignment horizontal="center" vertical="center"/>
    </xf>
    <xf numFmtId="0" fontId="8" fillId="0" borderId="2" xfId="0" applyFont="1" applyBorder="1" applyAlignment="1">
      <alignment horizontal="center" vertical="center"/>
    </xf>
    <xf numFmtId="0" fontId="11" fillId="0" borderId="0" xfId="0" applyFont="1" applyAlignment="1">
      <alignment horizontal="center" vertical="center"/>
    </xf>
    <xf numFmtId="0" fontId="8" fillId="0" borderId="0" xfId="0" quotePrefix="1" applyFont="1" applyAlignment="1">
      <alignment horizontal="center" vertical="center"/>
    </xf>
    <xf numFmtId="0" fontId="8" fillId="0" borderId="0" xfId="0" applyFont="1" applyAlignment="1">
      <alignment horizontal="left"/>
    </xf>
    <xf numFmtId="0" fontId="11" fillId="0" borderId="0" xfId="0" applyFont="1" applyAlignment="1">
      <alignment horizontal="right"/>
    </xf>
    <xf numFmtId="0" fontId="9" fillId="0" borderId="0" xfId="0" applyFont="1" applyAlignment="1">
      <alignment horizontal="center"/>
    </xf>
    <xf numFmtId="165" fontId="10" fillId="0" borderId="0" xfId="0" applyNumberFormat="1" applyFont="1"/>
    <xf numFmtId="0" fontId="7" fillId="0" borderId="0" xfId="0" applyFont="1" applyAlignment="1">
      <alignment horizontal="left" indent="1"/>
    </xf>
    <xf numFmtId="0" fontId="7" fillId="0" borderId="0" xfId="0" applyFont="1" applyAlignment="1">
      <alignment horizontal="left"/>
    </xf>
    <xf numFmtId="0" fontId="8" fillId="0" borderId="3" xfId="0" applyFont="1" applyBorder="1" applyAlignment="1">
      <alignment horizontal="left"/>
    </xf>
    <xf numFmtId="0" fontId="7" fillId="0" borderId="3" xfId="0" applyFont="1" applyBorder="1"/>
    <xf numFmtId="165" fontId="8" fillId="0" borderId="3" xfId="0" applyNumberFormat="1" applyFont="1" applyBorder="1"/>
    <xf numFmtId="0" fontId="8" fillId="0" borderId="3" xfId="0" applyFont="1" applyBorder="1"/>
    <xf numFmtId="0" fontId="11" fillId="0" borderId="3" xfId="0" applyFont="1" applyBorder="1" applyAlignment="1">
      <alignment horizontal="right"/>
    </xf>
    <xf numFmtId="0" fontId="7" fillId="0" borderId="0" xfId="0" quotePrefix="1" applyFont="1"/>
    <xf numFmtId="165" fontId="8" fillId="0" borderId="0" xfId="0" applyNumberFormat="1" applyFont="1" applyAlignment="1">
      <alignment horizontal="center"/>
    </xf>
    <xf numFmtId="0" fontId="8" fillId="0" borderId="4" xfId="0" applyFont="1" applyBorder="1" applyAlignment="1">
      <alignment horizontal="left"/>
    </xf>
    <xf numFmtId="0" fontId="7" fillId="0" borderId="4" xfId="0" applyFont="1" applyBorder="1"/>
    <xf numFmtId="165" fontId="8" fillId="0" borderId="4" xfId="0" applyNumberFormat="1" applyFont="1" applyBorder="1" applyAlignment="1">
      <alignment horizontal="center"/>
    </xf>
    <xf numFmtId="0" fontId="11" fillId="0" borderId="4" xfId="0" applyFont="1" applyBorder="1" applyAlignment="1">
      <alignment horizontal="right"/>
    </xf>
    <xf numFmtId="165" fontId="8" fillId="0" borderId="3" xfId="0" applyNumberFormat="1" applyFont="1" applyBorder="1" applyAlignment="1">
      <alignment horizontal="center"/>
    </xf>
    <xf numFmtId="165" fontId="7" fillId="0" borderId="0" xfId="0" applyNumberFormat="1" applyFont="1"/>
    <xf numFmtId="0" fontId="8" fillId="0" borderId="3" xfId="0" applyFont="1" applyBorder="1" applyAlignment="1">
      <alignment horizontal="center"/>
    </xf>
    <xf numFmtId="0" fontId="8" fillId="0" borderId="4" xfId="0" applyFont="1" applyBorder="1" applyAlignment="1">
      <alignment horizontal="center"/>
    </xf>
    <xf numFmtId="37" fontId="12" fillId="0" borderId="0" xfId="0" applyNumberFormat="1" applyFont="1" applyAlignment="1">
      <alignment horizontal="left"/>
    </xf>
    <xf numFmtId="0" fontId="17" fillId="0" borderId="0" xfId="0" applyFont="1" applyAlignment="1">
      <alignment horizontal="center"/>
    </xf>
    <xf numFmtId="0" fontId="13" fillId="0" borderId="0" xfId="0" applyFont="1" applyAlignment="1">
      <alignment horizontal="right"/>
    </xf>
    <xf numFmtId="165" fontId="8" fillId="2" borderId="0" xfId="0" applyNumberFormat="1" applyFont="1" applyFill="1"/>
    <xf numFmtId="0" fontId="18" fillId="0" borderId="0" xfId="0" applyFont="1"/>
    <xf numFmtId="49" fontId="18" fillId="0" borderId="0" xfId="0" applyNumberFormat="1" applyFont="1" applyAlignment="1">
      <alignment horizontal="center"/>
    </xf>
    <xf numFmtId="0" fontId="19" fillId="0" borderId="0" xfId="0" applyFont="1"/>
    <xf numFmtId="0" fontId="20" fillId="0" borderId="0" xfId="0" applyFont="1" applyAlignment="1">
      <alignment horizontal="right"/>
    </xf>
    <xf numFmtId="0" fontId="18" fillId="0" borderId="0" xfId="0" applyFont="1" applyAlignment="1">
      <alignment horizontal="left"/>
    </xf>
    <xf numFmtId="0" fontId="15" fillId="0" borderId="0" xfId="0" applyFont="1" applyAlignment="1">
      <alignment horizontal="left"/>
    </xf>
    <xf numFmtId="49" fontId="8" fillId="0" borderId="0" xfId="0" applyNumberFormat="1" applyFont="1" applyAlignment="1">
      <alignment horizontal="center"/>
    </xf>
    <xf numFmtId="0" fontId="16" fillId="0" borderId="0" xfId="0" applyFont="1" applyAlignment="1">
      <alignment horizontal="right"/>
    </xf>
    <xf numFmtId="49" fontId="8" fillId="0" borderId="1" xfId="0" applyNumberFormat="1" applyFont="1" applyBorder="1" applyAlignment="1">
      <alignment horizontal="center"/>
    </xf>
    <xf numFmtId="0" fontId="8" fillId="0" borderId="2" xfId="0" applyFont="1" applyBorder="1" applyAlignment="1">
      <alignment horizontal="center"/>
    </xf>
    <xf numFmtId="0" fontId="7" fillId="0" borderId="2" xfId="0" applyFont="1" applyBorder="1" applyAlignment="1">
      <alignment vertical="center"/>
    </xf>
    <xf numFmtId="49" fontId="9" fillId="0" borderId="0" xfId="0" applyNumberFormat="1" applyFont="1" applyAlignment="1">
      <alignment horizontal="center"/>
    </xf>
    <xf numFmtId="49" fontId="9" fillId="0" borderId="0" xfId="0" quotePrefix="1" applyNumberFormat="1" applyFont="1" applyAlignment="1">
      <alignment horizontal="center"/>
    </xf>
    <xf numFmtId="165" fontId="7" fillId="0" borderId="2" xfId="0" applyNumberFormat="1" applyFont="1" applyBorder="1"/>
    <xf numFmtId="49" fontId="9" fillId="0" borderId="2" xfId="0" applyNumberFormat="1" applyFont="1" applyBorder="1" applyAlignment="1">
      <alignment horizontal="center"/>
    </xf>
    <xf numFmtId="0" fontId="9" fillId="0" borderId="2" xfId="0" applyFont="1" applyBorder="1" applyAlignment="1">
      <alignment horizontal="right"/>
    </xf>
    <xf numFmtId="165" fontId="8" fillId="0" borderId="0" xfId="0" applyNumberFormat="1" applyFont="1"/>
    <xf numFmtId="0" fontId="7" fillId="0" borderId="2" xfId="0" applyFont="1" applyBorder="1" applyAlignment="1">
      <alignment horizontal="left"/>
    </xf>
    <xf numFmtId="49" fontId="8" fillId="0" borderId="2" xfId="0" applyNumberFormat="1" applyFont="1" applyBorder="1" applyAlignment="1">
      <alignment horizontal="center"/>
    </xf>
    <xf numFmtId="37" fontId="8" fillId="0" borderId="2" xfId="0" applyNumberFormat="1" applyFont="1" applyBorder="1" applyAlignment="1">
      <alignment horizontal="left"/>
    </xf>
    <xf numFmtId="165" fontId="8" fillId="0" borderId="2" xfId="0" applyNumberFormat="1" applyFont="1" applyBorder="1"/>
    <xf numFmtId="0" fontId="7" fillId="0" borderId="2" xfId="0" quotePrefix="1" applyFont="1" applyBorder="1"/>
    <xf numFmtId="0" fontId="11" fillId="0" borderId="2" xfId="0" applyFont="1" applyBorder="1" applyAlignment="1">
      <alignment horizontal="right"/>
    </xf>
    <xf numFmtId="37" fontId="8" fillId="0" borderId="0" xfId="0" applyNumberFormat="1" applyFont="1" applyAlignment="1">
      <alignment horizontal="left"/>
    </xf>
    <xf numFmtId="37" fontId="11" fillId="0" borderId="0" xfId="0" applyNumberFormat="1" applyFont="1" applyAlignment="1">
      <alignment horizontal="right"/>
    </xf>
    <xf numFmtId="37" fontId="9" fillId="0" borderId="0" xfId="0" applyNumberFormat="1" applyFont="1" applyAlignment="1">
      <alignment horizontal="right"/>
    </xf>
    <xf numFmtId="49" fontId="8" fillId="0" borderId="3" xfId="0" applyNumberFormat="1" applyFont="1" applyBorder="1" applyAlignment="1">
      <alignment horizontal="center"/>
    </xf>
    <xf numFmtId="37" fontId="11" fillId="0" borderId="3" xfId="0" applyNumberFormat="1" applyFont="1" applyBorder="1" applyAlignment="1">
      <alignment horizontal="right"/>
    </xf>
    <xf numFmtId="0" fontId="8" fillId="0" borderId="5" xfId="0" applyFont="1" applyBorder="1"/>
    <xf numFmtId="165" fontId="8" fillId="0" borderId="5" xfId="0" applyNumberFormat="1" applyFont="1" applyBorder="1"/>
    <xf numFmtId="49" fontId="8" fillId="0" borderId="5" xfId="0" applyNumberFormat="1" applyFont="1" applyBorder="1" applyAlignment="1">
      <alignment horizontal="center"/>
    </xf>
    <xf numFmtId="37" fontId="11" fillId="0" borderId="5" xfId="0" applyNumberFormat="1" applyFont="1" applyBorder="1" applyAlignment="1">
      <alignment horizontal="right"/>
    </xf>
    <xf numFmtId="0" fontId="8" fillId="0" borderId="2" xfId="0" applyFont="1" applyBorder="1" applyAlignment="1">
      <alignment horizontal="left" indent="1"/>
    </xf>
    <xf numFmtId="0" fontId="8" fillId="0" borderId="2" xfId="0" applyFont="1" applyBorder="1"/>
    <xf numFmtId="37" fontId="11" fillId="0" borderId="2" xfId="0" applyNumberFormat="1" applyFont="1" applyBorder="1" applyAlignment="1">
      <alignment horizontal="right" indent="1"/>
    </xf>
    <xf numFmtId="37" fontId="8" fillId="0" borderId="1" xfId="0" applyNumberFormat="1" applyFont="1" applyBorder="1" applyAlignment="1">
      <alignment horizontal="left" indent="1"/>
    </xf>
    <xf numFmtId="165" fontId="8" fillId="0" borderId="1" xfId="0" applyNumberFormat="1" applyFont="1" applyBorder="1"/>
    <xf numFmtId="165" fontId="7" fillId="0" borderId="1" xfId="0" applyNumberFormat="1" applyFont="1" applyBorder="1"/>
    <xf numFmtId="37" fontId="11" fillId="0" borderId="1" xfId="0" applyNumberFormat="1" applyFont="1" applyBorder="1" applyAlignment="1">
      <alignment horizontal="right" indent="1"/>
    </xf>
    <xf numFmtId="0" fontId="3" fillId="0" borderId="0" xfId="0" applyFont="1" applyAlignment="1">
      <alignment horizontal="left"/>
    </xf>
    <xf numFmtId="0" fontId="4" fillId="0" borderId="0" xfId="0" quotePrefix="1" applyFont="1" applyAlignment="1">
      <alignment horizontal="left"/>
    </xf>
    <xf numFmtId="0" fontId="4" fillId="0" borderId="0" xfId="0" applyFont="1" applyAlignment="1">
      <alignment horizontal="left"/>
    </xf>
    <xf numFmtId="0" fontId="21" fillId="0" borderId="0" xfId="0" applyFont="1" applyAlignment="1">
      <alignment horizontal="right"/>
    </xf>
    <xf numFmtId="165" fontId="7" fillId="0" borderId="0" xfId="2" applyFont="1" applyAlignment="1">
      <alignment vertical="center"/>
    </xf>
    <xf numFmtId="0" fontId="9" fillId="0" borderId="0" xfId="0" applyFont="1" applyAlignment="1">
      <alignment horizontal="right" vertical="center"/>
    </xf>
    <xf numFmtId="0" fontId="8" fillId="0" borderId="0" xfId="0" applyFont="1" applyAlignment="1">
      <alignment vertical="center"/>
    </xf>
    <xf numFmtId="0" fontId="11" fillId="0" borderId="0" xfId="0" applyFont="1" applyAlignment="1">
      <alignment horizontal="right" vertical="center"/>
    </xf>
    <xf numFmtId="37" fontId="7" fillId="0" borderId="0" xfId="0" applyNumberFormat="1" applyFont="1" applyAlignment="1">
      <alignment horizontal="left" vertical="center" indent="1"/>
    </xf>
    <xf numFmtId="0" fontId="9" fillId="0" borderId="0" xfId="0" applyFont="1" applyAlignment="1">
      <alignment horizontal="right" vertical="center" indent="1"/>
    </xf>
    <xf numFmtId="0" fontId="8" fillId="0" borderId="4" xfId="0" applyFont="1" applyBorder="1" applyAlignment="1">
      <alignment vertical="center"/>
    </xf>
    <xf numFmtId="165" fontId="8" fillId="0" borderId="4" xfId="2" applyFont="1" applyBorder="1" applyAlignment="1">
      <alignment vertical="center"/>
    </xf>
    <xf numFmtId="0" fontId="11" fillId="0" borderId="4" xfId="0" applyFont="1" applyBorder="1" applyAlignment="1">
      <alignment horizontal="right" vertical="center"/>
    </xf>
    <xf numFmtId="165" fontId="8" fillId="0" borderId="0" xfId="2" applyFont="1" applyAlignment="1">
      <alignment vertical="center"/>
    </xf>
    <xf numFmtId="37" fontId="8" fillId="0" borderId="0" xfId="0" applyNumberFormat="1" applyFont="1" applyAlignment="1">
      <alignment horizontal="left" vertical="center"/>
    </xf>
    <xf numFmtId="37" fontId="11" fillId="0" borderId="0" xfId="0" applyNumberFormat="1" applyFont="1" applyAlignment="1">
      <alignment horizontal="right" vertical="center"/>
    </xf>
    <xf numFmtId="0" fontId="7" fillId="0" borderId="0" xfId="0" applyFont="1" applyAlignment="1">
      <alignment horizontal="right" vertical="center"/>
    </xf>
    <xf numFmtId="0" fontId="7" fillId="0" borderId="0" xfId="0" applyFont="1" applyAlignment="1">
      <alignment horizontal="right"/>
    </xf>
    <xf numFmtId="0" fontId="3" fillId="0" borderId="0" xfId="0" applyFont="1" applyAlignment="1">
      <alignment horizontal="right" vertical="center"/>
    </xf>
    <xf numFmtId="0" fontId="4" fillId="0" borderId="0" xfId="0" applyFont="1" applyAlignment="1">
      <alignment horizontal="right"/>
    </xf>
    <xf numFmtId="0" fontId="4" fillId="0" borderId="0" xfId="0" applyFont="1" applyAlignment="1">
      <alignment horizontal="right" vertical="center"/>
    </xf>
    <xf numFmtId="0" fontId="3" fillId="0" borderId="0" xfId="0" quotePrefix="1" applyFont="1" applyAlignment="1">
      <alignment horizontal="left"/>
    </xf>
    <xf numFmtId="0" fontId="21" fillId="0" borderId="0" xfId="0" quotePrefix="1" applyFont="1" applyAlignment="1">
      <alignment horizontal="right"/>
    </xf>
    <xf numFmtId="0" fontId="7" fillId="0" borderId="1" xfId="0" applyFont="1" applyBorder="1" applyAlignment="1">
      <alignment horizontal="right" vertical="center"/>
    </xf>
    <xf numFmtId="0" fontId="7" fillId="0" borderId="1" xfId="0" applyFont="1" applyBorder="1" applyAlignment="1">
      <alignment horizontal="right"/>
    </xf>
    <xf numFmtId="0" fontId="7" fillId="0" borderId="6" xfId="0" applyFont="1" applyBorder="1"/>
    <xf numFmtId="165" fontId="7" fillId="0" borderId="0" xfId="0" applyNumberFormat="1" applyFont="1" applyAlignment="1">
      <alignment horizontal="right" vertical="center"/>
    </xf>
    <xf numFmtId="165" fontId="7" fillId="0" borderId="0" xfId="0" applyNumberFormat="1" applyFont="1" applyAlignment="1">
      <alignment horizontal="right"/>
    </xf>
    <xf numFmtId="0" fontId="7" fillId="0" borderId="0" xfId="0" applyFont="1" applyAlignment="1">
      <alignment vertical="top"/>
    </xf>
    <xf numFmtId="0" fontId="9" fillId="0" borderId="0" xfId="0" applyFont="1" applyAlignment="1">
      <alignment vertical="top"/>
    </xf>
    <xf numFmtId="0" fontId="9" fillId="0" borderId="0" xfId="0" applyFont="1" applyAlignment="1">
      <alignment horizontal="right" vertical="top"/>
    </xf>
    <xf numFmtId="165" fontId="7" fillId="0" borderId="2" xfId="0" applyNumberFormat="1" applyFont="1" applyBorder="1" applyAlignment="1">
      <alignment horizontal="right" vertical="center"/>
    </xf>
    <xf numFmtId="165" fontId="7" fillId="0" borderId="2" xfId="0" applyNumberFormat="1" applyFont="1" applyBorder="1" applyAlignment="1">
      <alignment horizontal="right"/>
    </xf>
    <xf numFmtId="0" fontId="8" fillId="0" borderId="5" xfId="0" applyFont="1" applyBorder="1" applyAlignment="1">
      <alignment horizontal="left"/>
    </xf>
    <xf numFmtId="0" fontId="7" fillId="0" borderId="5" xfId="0" applyFont="1" applyBorder="1"/>
    <xf numFmtId="165" fontId="7" fillId="0" borderId="5" xfId="0" applyNumberFormat="1" applyFont="1" applyBorder="1" applyAlignment="1">
      <alignment horizontal="right" vertical="center"/>
    </xf>
    <xf numFmtId="165" fontId="7" fillId="0" borderId="5" xfId="0" applyNumberFormat="1" applyFont="1" applyBorder="1" applyAlignment="1">
      <alignment horizontal="right"/>
    </xf>
    <xf numFmtId="0" fontId="9" fillId="0" borderId="5" xfId="0" applyFont="1" applyBorder="1" applyAlignment="1">
      <alignment horizontal="right"/>
    </xf>
    <xf numFmtId="0" fontId="11" fillId="0" borderId="5" xfId="0" applyFont="1" applyBorder="1" applyAlignment="1">
      <alignment horizontal="right"/>
    </xf>
    <xf numFmtId="165" fontId="8" fillId="0" borderId="2" xfId="2" applyFont="1" applyBorder="1" applyAlignment="1">
      <alignment horizontal="right" vertical="center"/>
    </xf>
    <xf numFmtId="165" fontId="8" fillId="0" borderId="2" xfId="0" applyNumberFormat="1" applyFont="1" applyBorder="1" applyAlignment="1">
      <alignment horizontal="right"/>
    </xf>
    <xf numFmtId="0" fontId="9" fillId="0" borderId="2" xfId="0" applyFont="1" applyBorder="1"/>
    <xf numFmtId="0" fontId="11" fillId="0" borderId="2" xfId="0" applyFont="1" applyBorder="1" applyAlignment="1">
      <alignment horizontal="right" indent="1"/>
    </xf>
    <xf numFmtId="165" fontId="8" fillId="0" borderId="0" xfId="0" applyNumberFormat="1" applyFont="1" applyAlignment="1">
      <alignment horizontal="right" vertical="center"/>
    </xf>
    <xf numFmtId="165" fontId="8" fillId="0" borderId="0" xfId="0" applyNumberFormat="1" applyFont="1" applyAlignment="1">
      <alignment horizontal="right"/>
    </xf>
    <xf numFmtId="37" fontId="8" fillId="0" borderId="0" xfId="0" applyNumberFormat="1" applyFont="1" applyAlignment="1">
      <alignment horizontal="left" indent="1"/>
    </xf>
    <xf numFmtId="0" fontId="11" fillId="0" borderId="0" xfId="0" applyFont="1" applyAlignment="1">
      <alignment horizontal="right" indent="1"/>
    </xf>
    <xf numFmtId="37" fontId="8" fillId="0" borderId="5" xfId="0" applyNumberFormat="1" applyFont="1" applyBorder="1" applyAlignment="1">
      <alignment horizontal="left" vertical="center"/>
    </xf>
    <xf numFmtId="0" fontId="11" fillId="0" borderId="5" xfId="0" applyFont="1" applyBorder="1" applyAlignment="1">
      <alignment horizontal="right" vertical="center"/>
    </xf>
    <xf numFmtId="37" fontId="8" fillId="0" borderId="1" xfId="0" applyNumberFormat="1" applyFont="1" applyBorder="1" applyAlignment="1">
      <alignment horizontal="left" vertical="center" indent="1"/>
    </xf>
    <xf numFmtId="37" fontId="8" fillId="0" borderId="1" xfId="0" applyNumberFormat="1" applyFont="1" applyBorder="1" applyAlignment="1">
      <alignment horizontal="left" vertical="center"/>
    </xf>
    <xf numFmtId="165" fontId="7" fillId="0" borderId="1" xfId="0" applyNumberFormat="1" applyFont="1" applyBorder="1" applyAlignment="1">
      <alignment horizontal="right" vertical="center"/>
    </xf>
    <xf numFmtId="0" fontId="11" fillId="0" borderId="1" xfId="0" applyFont="1" applyBorder="1" applyAlignment="1">
      <alignment horizontal="right" vertical="center"/>
    </xf>
    <xf numFmtId="0" fontId="11" fillId="0" borderId="1" xfId="0" applyFont="1" applyBorder="1" applyAlignment="1">
      <alignment horizontal="right" vertical="center" indent="1"/>
    </xf>
    <xf numFmtId="0" fontId="15" fillId="0" borderId="0" xfId="0" applyFont="1" applyAlignment="1">
      <alignment horizontal="right"/>
    </xf>
    <xf numFmtId="165" fontId="7" fillId="3" borderId="0" xfId="0" applyNumberFormat="1" applyFont="1" applyFill="1" applyAlignment="1">
      <alignment horizontal="right" vertical="center"/>
    </xf>
    <xf numFmtId="165" fontId="7" fillId="0" borderId="0" xfId="2" applyFont="1" applyAlignment="1">
      <alignment horizontal="right" vertical="center"/>
    </xf>
    <xf numFmtId="165" fontId="24" fillId="0" borderId="0" xfId="2" applyFont="1" applyFill="1" applyBorder="1"/>
    <xf numFmtId="37" fontId="24" fillId="0" borderId="0" xfId="0" applyNumberFormat="1" applyFont="1"/>
    <xf numFmtId="0" fontId="24" fillId="0" borderId="0" xfId="0" applyFont="1"/>
    <xf numFmtId="167" fontId="24" fillId="0" borderId="0" xfId="1" applyNumberFormat="1" applyFont="1" applyFill="1"/>
    <xf numFmtId="165" fontId="24" fillId="0" borderId="0" xfId="2" applyFont="1" applyFill="1"/>
    <xf numFmtId="0" fontId="26" fillId="0" borderId="0" xfId="0" applyFont="1" applyAlignment="1">
      <alignment horizontal="justify"/>
    </xf>
    <xf numFmtId="0" fontId="27" fillId="0" borderId="0" xfId="0" applyFont="1"/>
    <xf numFmtId="0" fontId="28" fillId="0" borderId="0" xfId="0" applyFont="1" applyAlignment="1">
      <alignment wrapText="1"/>
    </xf>
    <xf numFmtId="37" fontId="27" fillId="0" borderId="0" xfId="0" applyNumberFormat="1" applyFont="1"/>
    <xf numFmtId="165" fontId="27" fillId="0" borderId="0" xfId="2" applyFont="1" applyFill="1" applyBorder="1"/>
    <xf numFmtId="0" fontId="28" fillId="0" borderId="0" xfId="0" applyFont="1" applyAlignment="1">
      <alignment horizontal="right"/>
    </xf>
    <xf numFmtId="167" fontId="27" fillId="0" borderId="0" xfId="1" applyNumberFormat="1" applyFont="1" applyFill="1"/>
    <xf numFmtId="165" fontId="27" fillId="0" borderId="0" xfId="2" applyFont="1" applyFill="1"/>
    <xf numFmtId="0" fontId="29" fillId="0" borderId="0" xfId="0" applyFont="1"/>
    <xf numFmtId="0" fontId="26" fillId="0" borderId="0" xfId="0" applyFont="1"/>
    <xf numFmtId="0" fontId="30" fillId="0" borderId="0" xfId="0" applyFont="1" applyAlignment="1">
      <alignment wrapText="1"/>
    </xf>
    <xf numFmtId="0" fontId="30" fillId="0" borderId="0" xfId="0" applyFont="1" applyAlignment="1">
      <alignment horizontal="right"/>
    </xf>
    <xf numFmtId="0" fontId="29" fillId="0" borderId="0" xfId="2" applyNumberFormat="1" applyFont="1" applyBorder="1" applyAlignment="1">
      <alignment horizontal="left"/>
    </xf>
    <xf numFmtId="0" fontId="25" fillId="0" borderId="0" xfId="2" applyNumberFormat="1" applyFont="1" applyBorder="1" applyAlignment="1"/>
    <xf numFmtId="0" fontId="20" fillId="0" borderId="7" xfId="2" applyNumberFormat="1" applyFont="1" applyBorder="1" applyAlignment="1">
      <alignment horizontal="center"/>
    </xf>
    <xf numFmtId="0" fontId="20" fillId="0" borderId="7" xfId="2" applyNumberFormat="1" applyFont="1" applyBorder="1" applyAlignment="1"/>
    <xf numFmtId="0" fontId="20" fillId="0" borderId="0" xfId="2" applyNumberFormat="1" applyFont="1" applyBorder="1" applyAlignment="1"/>
    <xf numFmtId="0" fontId="20" fillId="0" borderId="7" xfId="2" applyNumberFormat="1" applyFont="1" applyBorder="1" applyAlignment="1">
      <alignment horizontal="right"/>
    </xf>
    <xf numFmtId="0" fontId="31" fillId="0" borderId="0" xfId="0" applyFont="1"/>
    <xf numFmtId="165" fontId="31" fillId="0" borderId="0" xfId="2" applyFont="1" applyFill="1"/>
    <xf numFmtId="0" fontId="18" fillId="0" borderId="0" xfId="2" applyNumberFormat="1" applyFont="1" applyBorder="1" applyAlignment="1">
      <alignment horizontal="center" vertical="top"/>
    </xf>
    <xf numFmtId="0" fontId="31" fillId="0" borderId="0" xfId="0" applyFont="1" applyAlignment="1">
      <alignment vertical="top"/>
    </xf>
    <xf numFmtId="37" fontId="31" fillId="0" borderId="0" xfId="0" applyNumberFormat="1" applyFont="1"/>
    <xf numFmtId="0" fontId="20" fillId="0" borderId="8" xfId="2" applyNumberFormat="1" applyFont="1" applyBorder="1" applyAlignment="1"/>
    <xf numFmtId="37" fontId="31" fillId="0" borderId="0" xfId="0" applyNumberFormat="1" applyFont="1" applyAlignment="1">
      <alignment horizontal="right"/>
    </xf>
    <xf numFmtId="37" fontId="32" fillId="0" borderId="0" xfId="0" applyNumberFormat="1" applyFont="1" applyAlignment="1">
      <alignment horizontal="right"/>
    </xf>
    <xf numFmtId="0" fontId="33" fillId="0" borderId="0" xfId="0" applyFont="1" applyAlignment="1">
      <alignment horizontal="center" vertical="top"/>
    </xf>
    <xf numFmtId="0" fontId="33" fillId="0" borderId="0" xfId="0" applyFont="1" applyAlignment="1">
      <alignment vertical="top"/>
    </xf>
    <xf numFmtId="0" fontId="24" fillId="0" borderId="0" xfId="0" applyFont="1" applyAlignment="1">
      <alignment vertical="top"/>
    </xf>
    <xf numFmtId="0" fontId="34" fillId="0" borderId="0" xfId="0" applyFont="1"/>
    <xf numFmtId="20" fontId="34" fillId="0" borderId="0" xfId="0" quotePrefix="1" applyNumberFormat="1" applyFont="1"/>
    <xf numFmtId="37" fontId="34" fillId="0" borderId="0" xfId="0" applyNumberFormat="1" applyFont="1" applyAlignment="1">
      <alignment horizontal="left"/>
    </xf>
    <xf numFmtId="167" fontId="23" fillId="0" borderId="0" xfId="1" applyNumberFormat="1" applyFont="1" applyFill="1"/>
    <xf numFmtId="37" fontId="23" fillId="0" borderId="0" xfId="0" applyNumberFormat="1" applyFont="1" applyAlignment="1">
      <alignment horizontal="right"/>
    </xf>
    <xf numFmtId="0" fontId="33" fillId="0" borderId="0" xfId="0" applyFont="1" applyAlignment="1">
      <alignment horizontal="center" vertical="center"/>
    </xf>
    <xf numFmtId="0" fontId="23" fillId="0" borderId="0" xfId="0" applyFont="1"/>
    <xf numFmtId="37" fontId="34" fillId="0" borderId="0" xfId="0" applyNumberFormat="1" applyFont="1"/>
    <xf numFmtId="0" fontId="24" fillId="0" borderId="0" xfId="0" applyFont="1" applyAlignment="1">
      <alignment horizontal="center" vertical="top"/>
    </xf>
    <xf numFmtId="0" fontId="23" fillId="0" borderId="0" xfId="0" applyFont="1" applyAlignment="1">
      <alignment horizontal="justify" vertical="justify" wrapText="1"/>
    </xf>
    <xf numFmtId="0" fontId="24" fillId="0" borderId="0" xfId="0" applyFont="1" applyAlignment="1">
      <alignment vertical="top" wrapText="1"/>
    </xf>
    <xf numFmtId="0" fontId="23" fillId="0" borderId="0" xfId="0" applyFont="1" applyAlignment="1">
      <alignment vertical="top" wrapText="1"/>
    </xf>
    <xf numFmtId="0" fontId="24" fillId="0" borderId="0" xfId="0" applyFont="1" applyAlignment="1">
      <alignment horizontal="justify"/>
    </xf>
    <xf numFmtId="0" fontId="23" fillId="0" borderId="0" xfId="0" applyFont="1" applyAlignment="1">
      <alignment horizontal="justify" vertical="top" wrapText="1"/>
    </xf>
    <xf numFmtId="0" fontId="31" fillId="0" borderId="0" xfId="0" applyFont="1" applyAlignment="1">
      <alignment horizontal="justify" vertical="top"/>
    </xf>
    <xf numFmtId="0" fontId="24" fillId="0" borderId="0" xfId="0" applyFont="1" applyAlignment="1">
      <alignment horizontal="justify" vertical="top" wrapText="1"/>
    </xf>
    <xf numFmtId="0" fontId="24" fillId="0" borderId="0" xfId="0" applyFont="1" applyAlignment="1">
      <alignment horizontal="justify" vertical="top"/>
    </xf>
    <xf numFmtId="0" fontId="31" fillId="0" borderId="0" xfId="0" applyFont="1" applyAlignment="1">
      <alignment horizontal="justify"/>
    </xf>
    <xf numFmtId="165" fontId="31" fillId="0" borderId="0" xfId="2" applyFont="1" applyFill="1" applyAlignment="1">
      <alignment horizontal="justify"/>
    </xf>
    <xf numFmtId="0" fontId="33" fillId="0" borderId="0" xfId="0" applyFont="1" applyAlignment="1">
      <alignment horizontal="justify"/>
    </xf>
    <xf numFmtId="0" fontId="34" fillId="0" borderId="0" xfId="0" applyFont="1" applyAlignment="1">
      <alignment horizontal="justify" vertical="top" wrapText="1"/>
    </xf>
    <xf numFmtId="165" fontId="24" fillId="0" borderId="0" xfId="2" applyFont="1" applyFill="1" applyAlignment="1">
      <alignment horizontal="justify"/>
    </xf>
    <xf numFmtId="0" fontId="35" fillId="0" borderId="0" xfId="0" applyFont="1" applyAlignment="1">
      <alignment vertical="top"/>
    </xf>
    <xf numFmtId="0" fontId="23" fillId="0" borderId="0" xfId="0" applyFont="1" applyAlignment="1">
      <alignment horizontal="center" vertical="top" wrapText="1"/>
    </xf>
    <xf numFmtId="0" fontId="33" fillId="0" borderId="0" xfId="0" applyFont="1" applyAlignment="1">
      <alignment vertical="top" wrapText="1"/>
    </xf>
    <xf numFmtId="0" fontId="36" fillId="0" borderId="0" xfId="0" applyFont="1" applyAlignment="1">
      <alignment horizontal="right" vertical="top"/>
    </xf>
    <xf numFmtId="0" fontId="37" fillId="0" borderId="0" xfId="0" applyFont="1" applyAlignment="1">
      <alignment vertical="top"/>
    </xf>
    <xf numFmtId="0" fontId="38" fillId="0" borderId="0" xfId="0" applyFont="1" applyAlignment="1">
      <alignment horizontal="right" vertical="top"/>
    </xf>
    <xf numFmtId="0" fontId="37" fillId="0" borderId="0" xfId="0" applyFont="1" applyAlignment="1">
      <alignment horizontal="justify" vertical="top" wrapText="1"/>
    </xf>
    <xf numFmtId="0" fontId="37" fillId="0" borderId="0" xfId="0" applyFont="1" applyAlignment="1">
      <alignment wrapText="1"/>
    </xf>
    <xf numFmtId="20" fontId="34" fillId="0" borderId="0" xfId="0" quotePrefix="1" applyNumberFormat="1" applyFont="1" applyAlignment="1">
      <alignment horizontal="center"/>
    </xf>
    <xf numFmtId="37" fontId="24" fillId="0" borderId="0" xfId="0" applyNumberFormat="1" applyFont="1" applyAlignment="1">
      <alignment horizontal="justify"/>
    </xf>
    <xf numFmtId="0" fontId="34" fillId="0" borderId="0" xfId="0" applyFont="1" applyAlignment="1">
      <alignment horizontal="right"/>
    </xf>
    <xf numFmtId="0" fontId="23" fillId="0" borderId="0" xfId="0" applyFont="1" applyAlignment="1">
      <alignment vertical="distributed" wrapText="1"/>
    </xf>
    <xf numFmtId="37" fontId="34" fillId="0" borderId="0" xfId="0" applyNumberFormat="1" applyFont="1" applyAlignment="1">
      <alignment vertical="top" wrapText="1"/>
    </xf>
    <xf numFmtId="0" fontId="34" fillId="0" borderId="0" xfId="0" applyFont="1" applyAlignment="1">
      <alignment horizontal="center" vertical="center" wrapText="1"/>
    </xf>
    <xf numFmtId="37" fontId="23" fillId="0" borderId="0" xfId="0" applyNumberFormat="1" applyFont="1" applyAlignment="1">
      <alignment vertical="top" wrapText="1"/>
    </xf>
    <xf numFmtId="37" fontId="34" fillId="0" borderId="0" xfId="0" applyNumberFormat="1" applyFont="1" applyAlignment="1">
      <alignment vertical="top"/>
    </xf>
    <xf numFmtId="0" fontId="23" fillId="0" borderId="0" xfId="0" applyFont="1" applyAlignment="1">
      <alignment horizontal="justify" vertical="distributed" wrapText="1"/>
    </xf>
    <xf numFmtId="0" fontId="24" fillId="0" borderId="0" xfId="0" applyFont="1" applyAlignment="1">
      <alignment horizontal="left" vertical="top" wrapText="1"/>
    </xf>
    <xf numFmtId="0" fontId="24" fillId="0" borderId="0" xfId="0" applyFont="1" applyAlignment="1">
      <alignment horizontal="right" vertical="top" wrapText="1"/>
    </xf>
    <xf numFmtId="0" fontId="24" fillId="0" borderId="0" xfId="0" applyFont="1" applyAlignment="1">
      <alignment horizontal="right" vertical="center" wrapText="1"/>
    </xf>
    <xf numFmtId="0" fontId="24" fillId="0" borderId="0" xfId="0" applyFont="1" applyAlignment="1">
      <alignment horizontal="left" vertical="top"/>
    </xf>
    <xf numFmtId="0" fontId="34" fillId="0" borderId="0" xfId="0" applyFont="1" applyAlignment="1">
      <alignment vertical="distributed" wrapText="1"/>
    </xf>
    <xf numFmtId="0" fontId="33" fillId="0" borderId="0" xfId="0" applyFont="1"/>
    <xf numFmtId="37" fontId="23" fillId="0" borderId="0" xfId="0" applyNumberFormat="1" applyFont="1" applyAlignment="1">
      <alignment horizontal="justify" vertical="top"/>
    </xf>
    <xf numFmtId="37" fontId="23" fillId="0" borderId="0" xfId="0" applyNumberFormat="1" applyFont="1" applyAlignment="1">
      <alignment horizontal="right" vertical="top"/>
    </xf>
    <xf numFmtId="0" fontId="34" fillId="0" borderId="0" xfId="0" quotePrefix="1" applyFont="1" applyAlignment="1">
      <alignment vertical="distributed"/>
    </xf>
    <xf numFmtId="0" fontId="23" fillId="0" borderId="0" xfId="0" applyFont="1" applyAlignment="1">
      <alignment horizontal="right"/>
    </xf>
    <xf numFmtId="4" fontId="24" fillId="0" borderId="0" xfId="0" applyNumberFormat="1" applyFont="1"/>
    <xf numFmtId="9" fontId="24" fillId="0" borderId="0" xfId="3" applyFont="1" applyFill="1"/>
    <xf numFmtId="0" fontId="34" fillId="0" borderId="0" xfId="0" applyFont="1" applyAlignment="1">
      <alignment vertical="center" wrapText="1"/>
    </xf>
    <xf numFmtId="0" fontId="34" fillId="0" borderId="0" xfId="0" applyFont="1" applyAlignment="1">
      <alignment horizontal="left" vertical="center"/>
    </xf>
    <xf numFmtId="0" fontId="23" fillId="0" borderId="0" xfId="0" applyFont="1" applyAlignment="1">
      <alignment vertical="center" wrapText="1"/>
    </xf>
    <xf numFmtId="37" fontId="23" fillId="0" borderId="0" xfId="0" applyNumberFormat="1" applyFont="1" applyAlignment="1">
      <alignment horizontal="justify" vertical="center"/>
    </xf>
    <xf numFmtId="0" fontId="34" fillId="0" borderId="0" xfId="0" applyFont="1" applyAlignment="1">
      <alignment horizontal="left" vertical="top"/>
    </xf>
    <xf numFmtId="0" fontId="33" fillId="0" borderId="0" xfId="0" applyFont="1" applyAlignment="1">
      <alignment horizontal="left" vertical="top"/>
    </xf>
    <xf numFmtId="0" fontId="23" fillId="0" borderId="0" xfId="0" applyFont="1" applyAlignment="1">
      <alignment horizontal="left" vertical="distributed"/>
    </xf>
    <xf numFmtId="0" fontId="34" fillId="0" borderId="0" xfId="0" applyFont="1" applyAlignment="1">
      <alignment horizontal="left" vertical="distributed"/>
    </xf>
    <xf numFmtId="0" fontId="34" fillId="0" borderId="0" xfId="0" applyFont="1" applyAlignment="1">
      <alignment horizontal="justify" vertical="top"/>
    </xf>
    <xf numFmtId="165" fontId="34" fillId="0" borderId="0" xfId="2" applyFont="1" applyFill="1"/>
    <xf numFmtId="165" fontId="23" fillId="0" borderId="0" xfId="2" applyFont="1" applyFill="1"/>
    <xf numFmtId="165" fontId="23" fillId="0" borderId="0" xfId="2" applyFont="1" applyFill="1" applyAlignment="1">
      <alignment horizontal="right"/>
    </xf>
    <xf numFmtId="0" fontId="24" fillId="0" borderId="0" xfId="0" applyFont="1" applyAlignment="1">
      <alignment vertical="distributed" wrapText="1"/>
    </xf>
    <xf numFmtId="167" fontId="24" fillId="0" borderId="0" xfId="0" applyNumberFormat="1" applyFont="1"/>
    <xf numFmtId="0" fontId="23" fillId="0" borderId="0" xfId="0" applyFont="1" applyAlignment="1">
      <alignment horizontal="justify" vertical="top"/>
    </xf>
    <xf numFmtId="0" fontId="34" fillId="0" borderId="0" xfId="0" applyFont="1" applyAlignment="1">
      <alignment vertical="top" wrapText="1"/>
    </xf>
    <xf numFmtId="0" fontId="23" fillId="0" borderId="0" xfId="0" applyFont="1" applyAlignment="1">
      <alignment vertical="justify" wrapText="1"/>
    </xf>
    <xf numFmtId="0" fontId="31" fillId="0" borderId="0" xfId="0" applyFont="1" applyAlignment="1">
      <alignment horizontal="center" vertical="top"/>
    </xf>
    <xf numFmtId="0" fontId="39" fillId="0" borderId="0" xfId="0" applyFont="1" applyAlignment="1">
      <alignment horizontal="center" vertical="top"/>
    </xf>
    <xf numFmtId="0" fontId="40" fillId="0" borderId="0" xfId="0" applyFont="1" applyAlignment="1">
      <alignment vertical="top"/>
    </xf>
    <xf numFmtId="0" fontId="41" fillId="0" borderId="0" xfId="0" applyFont="1" applyAlignment="1">
      <alignment horizontal="justify" vertical="top"/>
    </xf>
    <xf numFmtId="0" fontId="24" fillId="0" borderId="0" xfId="0" applyFont="1" applyAlignment="1">
      <alignment horizontal="center" vertical="top" wrapText="1"/>
    </xf>
    <xf numFmtId="0" fontId="31" fillId="0" borderId="0" xfId="0" applyFont="1" applyAlignment="1">
      <alignment vertical="top" wrapText="1"/>
    </xf>
    <xf numFmtId="0" fontId="31" fillId="0" borderId="0" xfId="0" applyFont="1" applyAlignment="1">
      <alignment horizontal="justify" vertical="top" wrapText="1"/>
    </xf>
    <xf numFmtId="0" fontId="32" fillId="0" borderId="0" xfId="0" applyFont="1" applyAlignment="1">
      <alignment horizontal="justify" vertical="top" wrapText="1"/>
    </xf>
    <xf numFmtId="0" fontId="34" fillId="0" borderId="0" xfId="0" applyFont="1" applyAlignment="1">
      <alignment vertical="top"/>
    </xf>
    <xf numFmtId="0" fontId="31" fillId="0" borderId="0" xfId="0" applyFont="1" applyAlignment="1">
      <alignment horizontal="left" vertical="top" wrapText="1"/>
    </xf>
    <xf numFmtId="20" fontId="34" fillId="0" borderId="0" xfId="0" quotePrefix="1" applyNumberFormat="1" applyFont="1" applyAlignment="1">
      <alignment horizontal="center" vertical="top"/>
    </xf>
    <xf numFmtId="0" fontId="34" fillId="0" borderId="0" xfId="0" applyFont="1" applyAlignment="1">
      <alignment horizontal="left" vertical="top" wrapText="1"/>
    </xf>
    <xf numFmtId="37" fontId="34" fillId="0" borderId="0" xfId="0" applyNumberFormat="1" applyFont="1" applyAlignment="1">
      <alignment horizontal="center"/>
    </xf>
    <xf numFmtId="167" fontId="34" fillId="0" borderId="0" xfId="1" applyNumberFormat="1" applyFont="1" applyFill="1" applyAlignment="1">
      <alignment horizontal="left"/>
    </xf>
    <xf numFmtId="37" fontId="34" fillId="0" borderId="0" xfId="0" applyNumberFormat="1" applyFont="1" applyAlignment="1">
      <alignment horizontal="right"/>
    </xf>
    <xf numFmtId="165" fontId="37" fillId="0" borderId="0" xfId="2" applyFont="1" applyFill="1" applyBorder="1" applyAlignment="1">
      <alignment vertical="top"/>
    </xf>
    <xf numFmtId="37" fontId="23" fillId="0" borderId="0" xfId="0" applyNumberFormat="1" applyFont="1" applyAlignment="1">
      <alignment horizontal="left"/>
    </xf>
    <xf numFmtId="0" fontId="46" fillId="0" borderId="0" xfId="0" quotePrefix="1" applyFont="1" applyAlignment="1">
      <alignment horizontal="center"/>
    </xf>
    <xf numFmtId="167" fontId="23" fillId="0" borderId="0" xfId="1" applyNumberFormat="1" applyFont="1" applyFill="1" applyAlignment="1">
      <alignment horizontal="right"/>
    </xf>
    <xf numFmtId="165" fontId="33" fillId="0" borderId="0" xfId="0" applyNumberFormat="1" applyFont="1"/>
    <xf numFmtId="167" fontId="34" fillId="0" borderId="0" xfId="1" applyNumberFormat="1" applyFont="1" applyFill="1" applyAlignment="1">
      <alignment horizontal="right"/>
    </xf>
    <xf numFmtId="165" fontId="34" fillId="0" borderId="0" xfId="0" applyNumberFormat="1" applyFont="1" applyAlignment="1">
      <alignment horizontal="right"/>
    </xf>
    <xf numFmtId="37" fontId="33" fillId="0" borderId="0" xfId="0" applyNumberFormat="1" applyFont="1"/>
    <xf numFmtId="165" fontId="33" fillId="0" borderId="0" xfId="2" applyFont="1" applyFill="1" applyBorder="1"/>
    <xf numFmtId="165" fontId="33" fillId="0" borderId="0" xfId="1" applyNumberFormat="1" applyFont="1" applyFill="1"/>
    <xf numFmtId="165" fontId="33" fillId="0" borderId="0" xfId="1" applyNumberFormat="1" applyFont="1" applyFill="1" applyBorder="1"/>
    <xf numFmtId="167" fontId="33" fillId="0" borderId="0" xfId="1" applyNumberFormat="1" applyFont="1" applyFill="1"/>
    <xf numFmtId="165" fontId="33" fillId="0" borderId="0" xfId="2" applyFont="1" applyFill="1"/>
    <xf numFmtId="165" fontId="24" fillId="0" borderId="0" xfId="2" applyFont="1" applyFill="1" applyBorder="1" applyAlignment="1">
      <alignment horizontal="center"/>
    </xf>
    <xf numFmtId="165" fontId="24" fillId="0" borderId="0" xfId="0" applyNumberFormat="1" applyFont="1"/>
    <xf numFmtId="165" fontId="24" fillId="0" borderId="0" xfId="1" applyNumberFormat="1" applyFont="1" applyFill="1"/>
    <xf numFmtId="165" fontId="24" fillId="0" borderId="0" xfId="1" applyNumberFormat="1" applyFont="1" applyFill="1" applyBorder="1"/>
    <xf numFmtId="0" fontId="37" fillId="0" borderId="0" xfId="4" applyFont="1" applyAlignment="1">
      <alignment horizontal="center" vertical="top"/>
    </xf>
    <xf numFmtId="0" fontId="37" fillId="0" borderId="0" xfId="4" applyFont="1" applyAlignment="1">
      <alignment vertical="top"/>
    </xf>
    <xf numFmtId="165" fontId="37" fillId="0" borderId="0" xfId="2" applyFont="1" applyFill="1" applyBorder="1" applyAlignment="1">
      <alignment horizontal="center"/>
    </xf>
    <xf numFmtId="165" fontId="37" fillId="0" borderId="0" xfId="2" applyFont="1" applyFill="1" applyBorder="1" applyAlignment="1"/>
    <xf numFmtId="0" fontId="37" fillId="0" borderId="0" xfId="4" applyFont="1"/>
    <xf numFmtId="0" fontId="38" fillId="0" borderId="0" xfId="4" applyFont="1" applyAlignment="1">
      <alignment horizontal="right"/>
    </xf>
    <xf numFmtId="0" fontId="46" fillId="0" borderId="0" xfId="4" applyFont="1" applyAlignment="1">
      <alignment vertical="top"/>
    </xf>
    <xf numFmtId="0" fontId="47" fillId="0" borderId="0" xfId="4" applyFont="1" applyAlignment="1">
      <alignment horizontal="right"/>
    </xf>
    <xf numFmtId="165" fontId="37" fillId="0" borderId="0" xfId="4" applyNumberFormat="1" applyFont="1"/>
    <xf numFmtId="0" fontId="46" fillId="0" borderId="0" xfId="4" applyFont="1" applyAlignment="1">
      <alignment horizontal="center" vertical="top"/>
    </xf>
    <xf numFmtId="0" fontId="46" fillId="0" borderId="0" xfId="4" applyFont="1"/>
    <xf numFmtId="165" fontId="23" fillId="0" borderId="0" xfId="0" applyNumberFormat="1" applyFont="1" applyAlignment="1">
      <alignment horizontal="right"/>
    </xf>
    <xf numFmtId="165" fontId="24" fillId="0" borderId="0" xfId="0" applyNumberFormat="1" applyFont="1" applyAlignment="1">
      <alignment horizontal="center"/>
    </xf>
    <xf numFmtId="0" fontId="37" fillId="0" borderId="0" xfId="0" applyFont="1" applyAlignment="1">
      <alignment horizontal="right" vertical="center"/>
    </xf>
    <xf numFmtId="0" fontId="38" fillId="0" borderId="0" xfId="0" applyFont="1" applyAlignment="1">
      <alignment horizontal="left" vertical="center"/>
    </xf>
    <xf numFmtId="166" fontId="24" fillId="0" borderId="0" xfId="0" applyNumberFormat="1" applyFont="1"/>
    <xf numFmtId="165" fontId="24" fillId="0" borderId="0" xfId="2" applyFont="1" applyFill="1" applyAlignment="1">
      <alignment vertical="top"/>
    </xf>
    <xf numFmtId="167" fontId="23" fillId="0" borderId="0" xfId="1" applyNumberFormat="1" applyFont="1" applyFill="1" applyBorder="1" applyAlignment="1">
      <alignment horizontal="right"/>
    </xf>
    <xf numFmtId="0" fontId="46" fillId="0" borderId="0" xfId="0" applyFont="1" applyAlignment="1">
      <alignment vertical="top"/>
    </xf>
    <xf numFmtId="165" fontId="33" fillId="0" borderId="0" xfId="0" applyNumberFormat="1" applyFont="1" applyAlignment="1">
      <alignment horizontal="center"/>
    </xf>
    <xf numFmtId="0" fontId="33" fillId="0" borderId="0" xfId="0" applyFont="1" applyAlignment="1">
      <alignment horizontal="center"/>
    </xf>
    <xf numFmtId="165" fontId="33" fillId="0" borderId="0" xfId="2" applyFont="1" applyFill="1" applyAlignment="1">
      <alignment horizontal="left"/>
    </xf>
    <xf numFmtId="0" fontId="24" fillId="0" borderId="0" xfId="2" applyNumberFormat="1" applyFont="1" applyFill="1" applyAlignment="1">
      <alignment horizontal="justify" wrapText="1"/>
    </xf>
    <xf numFmtId="0" fontId="24" fillId="0" borderId="0" xfId="2" applyNumberFormat="1" applyFont="1" applyFill="1" applyBorder="1" applyAlignment="1">
      <alignment horizontal="justify" wrapText="1"/>
    </xf>
    <xf numFmtId="0" fontId="34" fillId="0" borderId="0" xfId="2" applyNumberFormat="1" applyFont="1" applyFill="1" applyAlignment="1">
      <alignment horizontal="center"/>
    </xf>
    <xf numFmtId="0" fontId="34" fillId="0" borderId="0" xfId="2" applyNumberFormat="1" applyFont="1" applyFill="1" applyAlignment="1">
      <alignment horizontal="left"/>
    </xf>
    <xf numFmtId="0" fontId="34" fillId="0" borderId="0" xfId="2" applyNumberFormat="1" applyFont="1" applyFill="1" applyAlignment="1">
      <alignment horizontal="right"/>
    </xf>
    <xf numFmtId="165" fontId="33" fillId="0" borderId="0" xfId="2" applyFont="1" applyFill="1" applyBorder="1" applyAlignment="1"/>
    <xf numFmtId="167" fontId="24" fillId="0" borderId="0" xfId="1" applyNumberFormat="1" applyFont="1" applyFill="1" applyAlignment="1"/>
    <xf numFmtId="165" fontId="24" fillId="0" borderId="0" xfId="2" applyFont="1" applyFill="1" applyAlignment="1"/>
    <xf numFmtId="0" fontId="24" fillId="0" borderId="0" xfId="2" applyNumberFormat="1" applyFont="1" applyFill="1" applyAlignment="1">
      <alignment horizontal="justify" vertical="top" wrapText="1"/>
    </xf>
    <xf numFmtId="0" fontId="24" fillId="0" borderId="0" xfId="2" applyNumberFormat="1" applyFont="1" applyFill="1" applyAlignment="1">
      <alignment horizontal="justify" vertical="center" wrapText="1"/>
    </xf>
    <xf numFmtId="0" fontId="24" fillId="0" borderId="0" xfId="2" applyNumberFormat="1" applyFont="1" applyFill="1" applyBorder="1" applyAlignment="1">
      <alignment horizontal="justify" vertical="center" wrapText="1"/>
    </xf>
    <xf numFmtId="0" fontId="23" fillId="0" borderId="0" xfId="2" applyNumberFormat="1" applyFont="1" applyFill="1" applyAlignment="1">
      <alignment horizontal="left" vertical="center"/>
    </xf>
    <xf numFmtId="0" fontId="33" fillId="0" borderId="0" xfId="2" applyNumberFormat="1" applyFont="1" applyFill="1" applyBorder="1" applyAlignment="1">
      <alignment horizontal="center" vertical="center" wrapText="1"/>
    </xf>
    <xf numFmtId="0" fontId="23" fillId="0" borderId="0" xfId="2" applyNumberFormat="1" applyFont="1" applyFill="1" applyAlignment="1">
      <alignment horizontal="right" vertical="center" wrapText="1"/>
    </xf>
    <xf numFmtId="0" fontId="33" fillId="0" borderId="2" xfId="2" applyNumberFormat="1" applyFont="1" applyFill="1" applyBorder="1" applyAlignment="1">
      <alignment horizontal="center" vertical="center" wrapText="1"/>
    </xf>
    <xf numFmtId="37" fontId="24" fillId="0" borderId="0" xfId="0" applyNumberFormat="1" applyFont="1" applyAlignment="1">
      <alignment horizontal="center"/>
    </xf>
    <xf numFmtId="0" fontId="24" fillId="0" borderId="0" xfId="0" applyFont="1" applyAlignment="1">
      <alignment horizontal="center"/>
    </xf>
    <xf numFmtId="0" fontId="33" fillId="0" borderId="0" xfId="0" applyFont="1" applyAlignment="1">
      <alignment horizontal="left" vertical="center"/>
    </xf>
    <xf numFmtId="0" fontId="24" fillId="0" borderId="0" xfId="0" applyFont="1" applyAlignment="1">
      <alignment vertical="center"/>
    </xf>
    <xf numFmtId="37" fontId="23" fillId="0" borderId="0" xfId="0" applyNumberFormat="1" applyFont="1" applyAlignment="1">
      <alignment horizontal="right" vertical="center"/>
    </xf>
    <xf numFmtId="0" fontId="34" fillId="0" borderId="0" xfId="2" applyNumberFormat="1" applyFont="1" applyFill="1" applyAlignment="1">
      <alignment horizontal="right" vertical="center"/>
    </xf>
    <xf numFmtId="165" fontId="24" fillId="0" borderId="0" xfId="2" applyFont="1" applyFill="1" applyBorder="1" applyAlignment="1">
      <alignment vertical="center"/>
    </xf>
    <xf numFmtId="165" fontId="33" fillId="0" borderId="0" xfId="0" applyNumberFormat="1" applyFont="1" applyAlignment="1">
      <alignment vertical="center"/>
    </xf>
    <xf numFmtId="165" fontId="33" fillId="0" borderId="0" xfId="2" applyFont="1" applyFill="1" applyBorder="1" applyAlignment="1">
      <alignment vertical="center"/>
    </xf>
    <xf numFmtId="37" fontId="24" fillId="0" borderId="0" xfId="0" applyNumberFormat="1" applyFont="1" applyAlignment="1">
      <alignment vertical="center"/>
    </xf>
    <xf numFmtId="167" fontId="24" fillId="0" borderId="0" xfId="1" applyNumberFormat="1" applyFont="1" applyFill="1" applyAlignment="1">
      <alignment vertical="center"/>
    </xf>
    <xf numFmtId="37" fontId="24" fillId="0" borderId="0" xfId="0" applyNumberFormat="1" applyFont="1" applyAlignment="1">
      <alignment horizontal="center" vertical="center"/>
    </xf>
    <xf numFmtId="0" fontId="24" fillId="0" borderId="0" xfId="0" applyFont="1" applyAlignment="1">
      <alignment horizontal="center" vertical="center"/>
    </xf>
    <xf numFmtId="165" fontId="24" fillId="0" borderId="0" xfId="2" applyFont="1" applyFill="1" applyAlignment="1">
      <alignment vertical="center"/>
    </xf>
    <xf numFmtId="165" fontId="24" fillId="0" borderId="0" xfId="1" applyNumberFormat="1" applyFont="1" applyFill="1" applyBorder="1" applyAlignment="1">
      <alignment horizontal="center" vertical="center"/>
    </xf>
    <xf numFmtId="0" fontId="23" fillId="0" borderId="0" xfId="0" applyFont="1" applyAlignment="1">
      <alignment horizontal="right" vertical="top"/>
    </xf>
    <xf numFmtId="167" fontId="33" fillId="0" borderId="0" xfId="1" applyNumberFormat="1" applyFont="1" applyFill="1" applyBorder="1"/>
    <xf numFmtId="167" fontId="24" fillId="0" borderId="0" xfId="1" applyNumberFormat="1" applyFont="1" applyFill="1" applyBorder="1"/>
    <xf numFmtId="167" fontId="33" fillId="0" borderId="9" xfId="1" applyNumberFormat="1" applyFont="1" applyFill="1" applyBorder="1"/>
    <xf numFmtId="0" fontId="23" fillId="0" borderId="0" xfId="0" applyFont="1" applyAlignment="1">
      <alignment horizontal="right" vertical="center"/>
    </xf>
    <xf numFmtId="165" fontId="34" fillId="0" borderId="0" xfId="0" applyNumberFormat="1" applyFont="1" applyAlignment="1">
      <alignment horizontal="right" vertical="center"/>
    </xf>
    <xf numFmtId="167" fontId="33" fillId="0" borderId="0" xfId="1" applyNumberFormat="1" applyFont="1" applyFill="1" applyBorder="1" applyAlignment="1">
      <alignment vertical="center"/>
    </xf>
    <xf numFmtId="165" fontId="33" fillId="0" borderId="0" xfId="2" applyFont="1" applyFill="1" applyAlignment="1">
      <alignment vertical="top"/>
    </xf>
    <xf numFmtId="0" fontId="23" fillId="0" borderId="0" xfId="0" quotePrefix="1" applyFont="1" applyAlignment="1">
      <alignment horizontal="right" vertical="top"/>
    </xf>
    <xf numFmtId="0" fontId="24" fillId="0" borderId="0" xfId="2" applyNumberFormat="1" applyFont="1" applyFill="1" applyAlignment="1">
      <alignment horizontal="left" vertical="top"/>
    </xf>
    <xf numFmtId="0" fontId="33" fillId="0" borderId="0" xfId="2" applyNumberFormat="1" applyFont="1" applyFill="1" applyAlignment="1">
      <alignment horizontal="left" vertical="top"/>
    </xf>
    <xf numFmtId="165" fontId="33" fillId="0" borderId="0" xfId="1" applyNumberFormat="1" applyFont="1" applyFill="1" applyBorder="1" applyAlignment="1">
      <alignment horizontal="center" vertical="center"/>
    </xf>
    <xf numFmtId="0" fontId="24" fillId="0" borderId="0" xfId="0" applyFont="1" applyAlignment="1">
      <alignment horizontal="right" vertical="top"/>
    </xf>
    <xf numFmtId="0" fontId="34" fillId="0" borderId="0" xfId="0" quotePrefix="1" applyFont="1" applyAlignment="1">
      <alignment horizontal="right" vertical="top"/>
    </xf>
    <xf numFmtId="0" fontId="33" fillId="0" borderId="0" xfId="0" applyFont="1" applyAlignment="1">
      <alignment horizontal="center" vertical="top" wrapText="1"/>
    </xf>
    <xf numFmtId="165" fontId="33" fillId="0" borderId="0" xfId="0" applyNumberFormat="1" applyFont="1" applyAlignment="1">
      <alignment horizontal="center" vertical="top" wrapText="1"/>
    </xf>
    <xf numFmtId="0" fontId="23" fillId="0" borderId="0" xfId="0" applyFont="1" applyAlignment="1">
      <alignment horizontal="right" vertical="top" wrapText="1"/>
    </xf>
    <xf numFmtId="0" fontId="34" fillId="0" borderId="0" xfId="0" applyFont="1" applyAlignment="1">
      <alignment horizontal="right" vertical="top"/>
    </xf>
    <xf numFmtId="167" fontId="34" fillId="0" borderId="0" xfId="1" applyNumberFormat="1" applyFont="1" applyFill="1" applyBorder="1" applyAlignment="1">
      <alignment horizontal="right"/>
    </xf>
    <xf numFmtId="0" fontId="33" fillId="0" borderId="0" xfId="0" quotePrefix="1" applyFont="1" applyAlignment="1">
      <alignment vertical="top"/>
    </xf>
    <xf numFmtId="0" fontId="33" fillId="0" borderId="0" xfId="0" applyFont="1" applyAlignment="1">
      <alignment horizontal="left" vertical="top" wrapText="1"/>
    </xf>
    <xf numFmtId="0" fontId="34" fillId="0" borderId="0" xfId="0" applyFont="1" applyAlignment="1">
      <alignment horizontal="center" vertical="top"/>
    </xf>
    <xf numFmtId="0" fontId="23" fillId="0" borderId="0" xfId="2" applyNumberFormat="1" applyFont="1" applyFill="1" applyAlignment="1">
      <alignment vertical="center" wrapText="1"/>
    </xf>
    <xf numFmtId="0" fontId="34" fillId="0" borderId="0" xfId="2" applyNumberFormat="1" applyFont="1" applyFill="1" applyBorder="1" applyAlignment="1">
      <alignment horizontal="center" vertical="center" wrapText="1"/>
    </xf>
    <xf numFmtId="0" fontId="24" fillId="0" borderId="0" xfId="0" quotePrefix="1" applyFont="1" applyAlignment="1">
      <alignment vertical="top"/>
    </xf>
    <xf numFmtId="0" fontId="33" fillId="0" borderId="0" xfId="0" applyFont="1" applyAlignment="1">
      <alignment horizontal="justify" vertical="top" wrapText="1"/>
    </xf>
    <xf numFmtId="0" fontId="34" fillId="0" borderId="0" xfId="0" applyFont="1" applyAlignment="1">
      <alignment horizontal="right" vertical="top" wrapText="1"/>
    </xf>
    <xf numFmtId="20" fontId="33" fillId="0" borderId="0" xfId="0" quotePrefix="1" applyNumberFormat="1" applyFont="1" applyAlignment="1">
      <alignment horizontal="center" vertical="top"/>
    </xf>
    <xf numFmtId="20" fontId="34" fillId="0" borderId="0" xfId="0" applyNumberFormat="1" applyFont="1" applyAlignment="1">
      <alignment horizontal="center" vertical="top"/>
    </xf>
    <xf numFmtId="0" fontId="23" fillId="0" borderId="0" xfId="0" applyFont="1" applyAlignment="1">
      <alignment horizontal="left" vertical="top" wrapText="1"/>
    </xf>
    <xf numFmtId="165" fontId="24" fillId="0" borderId="0" xfId="2" applyFont="1" applyFill="1" applyBorder="1" applyAlignment="1">
      <alignment horizontal="center" vertical="top" wrapText="1"/>
    </xf>
    <xf numFmtId="0" fontId="33" fillId="0" borderId="0" xfId="2" applyNumberFormat="1" applyFont="1" applyFill="1" applyAlignment="1">
      <alignment vertical="top"/>
    </xf>
    <xf numFmtId="0" fontId="24" fillId="0" borderId="0" xfId="2" applyNumberFormat="1" applyFont="1" applyFill="1" applyAlignment="1">
      <alignment vertical="top" wrapText="1"/>
    </xf>
    <xf numFmtId="165" fontId="46" fillId="0" borderId="0" xfId="2" applyFont="1" applyFill="1" applyBorder="1" applyAlignment="1">
      <alignment horizontal="center" vertical="top"/>
    </xf>
    <xf numFmtId="0" fontId="24" fillId="0" borderId="0" xfId="2" applyNumberFormat="1" applyFont="1" applyFill="1" applyAlignment="1">
      <alignment vertical="top"/>
    </xf>
    <xf numFmtId="0" fontId="33" fillId="0" borderId="0" xfId="2" applyNumberFormat="1" applyFont="1" applyFill="1" applyAlignment="1">
      <alignment vertical="top" wrapText="1"/>
    </xf>
    <xf numFmtId="165" fontId="24" fillId="0" borderId="0" xfId="0" applyNumberFormat="1" applyFont="1" applyAlignment="1">
      <alignment vertical="top" wrapText="1"/>
    </xf>
    <xf numFmtId="165" fontId="48" fillId="0" borderId="0" xfId="0" applyNumberFormat="1" applyFont="1" applyAlignment="1">
      <alignment horizontal="right" vertical="top" wrapText="1"/>
    </xf>
    <xf numFmtId="165" fontId="23" fillId="0" borderId="0" xfId="1" applyNumberFormat="1" applyFont="1" applyFill="1" applyBorder="1" applyAlignment="1">
      <alignment horizontal="justify" vertical="top"/>
    </xf>
    <xf numFmtId="0" fontId="33" fillId="0" borderId="0" xfId="0" quotePrefix="1" applyFont="1" applyAlignment="1">
      <alignment horizontal="center" vertical="top"/>
    </xf>
    <xf numFmtId="0" fontId="24" fillId="0" borderId="0" xfId="2" applyNumberFormat="1" applyFont="1" applyFill="1" applyBorder="1" applyAlignment="1">
      <alignment vertical="top" wrapText="1"/>
    </xf>
    <xf numFmtId="0" fontId="23" fillId="0" borderId="0" xfId="2" applyNumberFormat="1" applyFont="1" applyFill="1" applyAlignment="1">
      <alignment vertical="center"/>
    </xf>
    <xf numFmtId="0" fontId="34" fillId="0" borderId="0" xfId="2" applyNumberFormat="1" applyFont="1" applyFill="1" applyBorder="1" applyAlignment="1">
      <alignment horizontal="center" vertical="top" wrapText="1"/>
    </xf>
    <xf numFmtId="0" fontId="23" fillId="0" borderId="0" xfId="2" applyNumberFormat="1" applyFont="1" applyFill="1" applyAlignment="1">
      <alignment vertical="top" wrapText="1"/>
    </xf>
    <xf numFmtId="0" fontId="33" fillId="0" borderId="0" xfId="2" applyNumberFormat="1" applyFont="1" applyFill="1" applyBorder="1" applyAlignment="1">
      <alignment horizontal="center" vertical="top" wrapText="1"/>
    </xf>
    <xf numFmtId="0" fontId="33" fillId="0" borderId="0" xfId="0" quotePrefix="1" applyFont="1" applyAlignment="1">
      <alignment horizontal="center"/>
    </xf>
    <xf numFmtId="0" fontId="24" fillId="0" borderId="0" xfId="2" applyNumberFormat="1" applyFont="1" applyFill="1" applyAlignment="1">
      <alignment wrapText="1"/>
    </xf>
    <xf numFmtId="165" fontId="24" fillId="0" borderId="0" xfId="2" applyFont="1" applyFill="1" applyAlignment="1">
      <alignment horizontal="center" wrapText="1"/>
    </xf>
    <xf numFmtId="0" fontId="24" fillId="0" borderId="0" xfId="2" applyNumberFormat="1" applyFont="1" applyFill="1" applyAlignment="1">
      <alignment horizontal="center" wrapText="1"/>
    </xf>
    <xf numFmtId="0" fontId="24" fillId="0" borderId="0" xfId="2" applyNumberFormat="1" applyFont="1" applyFill="1" applyBorder="1" applyAlignment="1">
      <alignment horizontal="center" wrapText="1"/>
    </xf>
    <xf numFmtId="0" fontId="24" fillId="0" borderId="0" xfId="0" applyFont="1" applyAlignment="1">
      <alignment wrapText="1"/>
    </xf>
    <xf numFmtId="0" fontId="34" fillId="0" borderId="0" xfId="0" applyFont="1" applyAlignment="1">
      <alignment horizontal="center"/>
    </xf>
    <xf numFmtId="0" fontId="34" fillId="0" borderId="0" xfId="0" applyFont="1" applyAlignment="1">
      <alignment horizontal="left"/>
    </xf>
    <xf numFmtId="0" fontId="23" fillId="0" borderId="0" xfId="0" applyFont="1" applyAlignment="1">
      <alignment horizontal="right" wrapText="1"/>
    </xf>
    <xf numFmtId="167" fontId="33" fillId="0" borderId="0" xfId="1" applyNumberFormat="1" applyFont="1" applyFill="1" applyBorder="1" applyAlignment="1"/>
    <xf numFmtId="165" fontId="24" fillId="0" borderId="0" xfId="2" applyFont="1" applyFill="1" applyAlignment="1">
      <alignment horizontal="center" vertical="top" wrapText="1"/>
    </xf>
    <xf numFmtId="0" fontId="24" fillId="0" borderId="0" xfId="2" applyNumberFormat="1" applyFont="1" applyFill="1" applyAlignment="1">
      <alignment horizontal="center" vertical="top" wrapText="1"/>
    </xf>
    <xf numFmtId="0" fontId="24" fillId="0" borderId="0" xfId="2" applyNumberFormat="1" applyFont="1" applyFill="1" applyBorder="1" applyAlignment="1">
      <alignment horizontal="center" vertical="top" wrapText="1"/>
    </xf>
    <xf numFmtId="3" fontId="23" fillId="0" borderId="0" xfId="0" applyNumberFormat="1" applyFont="1" applyAlignment="1">
      <alignment horizontal="right"/>
    </xf>
    <xf numFmtId="0" fontId="24" fillId="0" borderId="0" xfId="0" applyFont="1" applyAlignment="1">
      <alignment horizontal="left" vertical="center" wrapText="1"/>
    </xf>
    <xf numFmtId="0" fontId="46" fillId="0" borderId="0" xfId="0" applyFont="1" applyAlignment="1">
      <alignment vertical="center"/>
    </xf>
    <xf numFmtId="165" fontId="46" fillId="0" borderId="0" xfId="0" applyNumberFormat="1" applyFont="1" applyAlignment="1">
      <alignment horizontal="center" vertical="center"/>
    </xf>
    <xf numFmtId="0" fontId="46" fillId="0" borderId="0" xfId="0" applyFont="1" applyAlignment="1">
      <alignment horizontal="center" vertical="center"/>
    </xf>
    <xf numFmtId="165" fontId="34" fillId="0" borderId="0" xfId="0" applyNumberFormat="1" applyFont="1" applyAlignment="1">
      <alignment horizontal="center" vertical="center"/>
    </xf>
    <xf numFmtId="0" fontId="24" fillId="4" borderId="0" xfId="0" applyFont="1" applyFill="1" applyAlignment="1">
      <alignment horizontal="center" vertical="center"/>
    </xf>
    <xf numFmtId="165" fontId="24" fillId="4" borderId="0" xfId="2" applyFont="1" applyFill="1" applyBorder="1" applyAlignment="1">
      <alignment horizontal="center" vertical="center"/>
    </xf>
    <xf numFmtId="0" fontId="24" fillId="4" borderId="0" xfId="0" applyFont="1" applyFill="1" applyAlignment="1">
      <alignment vertical="center"/>
    </xf>
    <xf numFmtId="167" fontId="24" fillId="4" borderId="0" xfId="1" applyNumberFormat="1" applyFont="1" applyFill="1" applyAlignment="1">
      <alignment vertical="center"/>
    </xf>
    <xf numFmtId="37" fontId="24" fillId="4" borderId="0" xfId="0" applyNumberFormat="1" applyFont="1" applyFill="1" applyAlignment="1">
      <alignment vertical="center"/>
    </xf>
    <xf numFmtId="165" fontId="23" fillId="0" borderId="2" xfId="0" applyNumberFormat="1" applyFont="1" applyBorder="1" applyAlignment="1">
      <alignment horizontal="center" vertical="top" wrapText="1"/>
    </xf>
    <xf numFmtId="165" fontId="24" fillId="0" borderId="0" xfId="0" applyNumberFormat="1" applyFont="1" applyAlignment="1">
      <alignment vertical="top"/>
    </xf>
    <xf numFmtId="165" fontId="37" fillId="0" borderId="0" xfId="0" applyNumberFormat="1" applyFont="1"/>
    <xf numFmtId="165" fontId="38" fillId="0" borderId="2" xfId="0" applyNumberFormat="1" applyFont="1" applyBorder="1" applyAlignment="1">
      <alignment horizontal="center" wrapText="1"/>
    </xf>
    <xf numFmtId="165" fontId="38" fillId="0" borderId="0" xfId="0" applyNumberFormat="1" applyFont="1" applyAlignment="1">
      <alignment horizontal="right"/>
    </xf>
    <xf numFmtId="0" fontId="24" fillId="4" borderId="0" xfId="0" applyFont="1" applyFill="1" applyAlignment="1">
      <alignment horizontal="center"/>
    </xf>
    <xf numFmtId="165" fontId="24" fillId="4" borderId="0" xfId="2" applyFont="1" applyFill="1" applyBorder="1" applyAlignment="1">
      <alignment horizontal="center"/>
    </xf>
    <xf numFmtId="0" fontId="24" fillId="4" borderId="0" xfId="0" applyFont="1" applyFill="1"/>
    <xf numFmtId="167" fontId="24" fillId="4" borderId="0" xfId="1" applyNumberFormat="1" applyFont="1" applyFill="1"/>
    <xf numFmtId="37" fontId="24" fillId="4" borderId="0" xfId="0" applyNumberFormat="1" applyFont="1" applyFill="1"/>
    <xf numFmtId="0" fontId="33" fillId="4" borderId="0" xfId="0" applyFont="1" applyFill="1" applyAlignment="1">
      <alignment horizontal="center" vertical="top"/>
    </xf>
    <xf numFmtId="166" fontId="23" fillId="0" borderId="0" xfId="0" applyNumberFormat="1" applyFont="1" applyAlignment="1">
      <alignment horizontal="right"/>
    </xf>
    <xf numFmtId="167" fontId="34" fillId="0" borderId="0" xfId="1" applyNumberFormat="1" applyFont="1" applyFill="1" applyBorder="1" applyAlignment="1">
      <alignment horizontal="right" vertical="center"/>
    </xf>
    <xf numFmtId="37" fontId="24" fillId="4" borderId="0" xfId="0" applyNumberFormat="1" applyFont="1" applyFill="1" applyAlignment="1">
      <alignment horizontal="center"/>
    </xf>
    <xf numFmtId="37" fontId="49" fillId="4" borderId="0" xfId="0" applyNumberFormat="1" applyFont="1" applyFill="1" applyAlignment="1">
      <alignment horizontal="center"/>
    </xf>
    <xf numFmtId="165" fontId="49" fillId="4" borderId="0" xfId="0" applyNumberFormat="1" applyFont="1" applyFill="1" applyAlignment="1">
      <alignment horizontal="center"/>
    </xf>
    <xf numFmtId="0" fontId="49" fillId="4" borderId="0" xfId="0" applyFont="1" applyFill="1" applyAlignment="1">
      <alignment horizontal="center"/>
    </xf>
    <xf numFmtId="0" fontId="37" fillId="4" borderId="0" xfId="0" applyFont="1" applyFill="1"/>
    <xf numFmtId="165" fontId="37" fillId="4" borderId="0" xfId="2" applyFont="1" applyFill="1" applyBorder="1"/>
    <xf numFmtId="0" fontId="24" fillId="3" borderId="0" xfId="0" applyFont="1" applyFill="1"/>
    <xf numFmtId="165" fontId="24" fillId="0" borderId="0" xfId="0" applyNumberFormat="1" applyFont="1" applyAlignment="1">
      <alignment horizontal="right" vertical="top"/>
    </xf>
    <xf numFmtId="167" fontId="24" fillId="0" borderId="0" xfId="0" applyNumberFormat="1" applyFont="1" applyAlignment="1">
      <alignment horizontal="right" vertical="top"/>
    </xf>
    <xf numFmtId="0" fontId="38" fillId="0" borderId="0" xfId="0" applyFont="1" applyAlignment="1">
      <alignment horizontal="right"/>
    </xf>
    <xf numFmtId="167" fontId="24" fillId="0" borderId="0" xfId="0" applyNumberFormat="1" applyFont="1" applyAlignment="1">
      <alignment horizontal="right"/>
    </xf>
    <xf numFmtId="165" fontId="24" fillId="4" borderId="0" xfId="0" applyNumberFormat="1" applyFont="1" applyFill="1"/>
    <xf numFmtId="165" fontId="33" fillId="0" borderId="3" xfId="0" applyNumberFormat="1" applyFont="1" applyBorder="1" applyAlignment="1">
      <alignment vertical="top"/>
    </xf>
    <xf numFmtId="167" fontId="33" fillId="0" borderId="3" xfId="0" applyNumberFormat="1" applyFont="1" applyBorder="1" applyAlignment="1">
      <alignment horizontal="right"/>
    </xf>
    <xf numFmtId="165" fontId="24" fillId="4" borderId="0" xfId="0" applyNumberFormat="1" applyFont="1" applyFill="1" applyAlignment="1">
      <alignment horizontal="center"/>
    </xf>
    <xf numFmtId="165" fontId="50" fillId="4" borderId="0" xfId="0" applyNumberFormat="1" applyFont="1" applyFill="1"/>
    <xf numFmtId="166" fontId="24" fillId="4" borderId="0" xfId="1" applyFont="1" applyFill="1"/>
    <xf numFmtId="0" fontId="51" fillId="0" borderId="0" xfId="0" applyFont="1"/>
    <xf numFmtId="167" fontId="33" fillId="0" borderId="0" xfId="0" applyNumberFormat="1" applyFont="1" applyAlignment="1">
      <alignment horizontal="right"/>
    </xf>
    <xf numFmtId="0" fontId="33" fillId="4" borderId="0" xfId="0" applyFont="1" applyFill="1"/>
    <xf numFmtId="165" fontId="34" fillId="0" borderId="0" xfId="0" applyNumberFormat="1" applyFont="1"/>
    <xf numFmtId="165" fontId="24" fillId="3" borderId="0" xfId="0" applyNumberFormat="1" applyFont="1" applyFill="1" applyAlignment="1">
      <alignment horizontal="center"/>
    </xf>
    <xf numFmtId="37" fontId="24" fillId="3" borderId="0" xfId="0" applyNumberFormat="1" applyFont="1" applyFill="1"/>
    <xf numFmtId="167" fontId="24" fillId="3" borderId="0" xfId="1" applyNumberFormat="1" applyFont="1" applyFill="1"/>
    <xf numFmtId="0" fontId="51" fillId="0" borderId="0" xfId="0" applyFont="1" applyAlignment="1">
      <alignment vertical="top"/>
    </xf>
    <xf numFmtId="165" fontId="47" fillId="0" borderId="0" xfId="0" applyNumberFormat="1" applyFont="1" applyAlignment="1">
      <alignment horizontal="right"/>
    </xf>
    <xf numFmtId="0" fontId="33" fillId="4" borderId="0" xfId="0" applyFont="1" applyFill="1" applyAlignment="1">
      <alignment horizontal="center"/>
    </xf>
    <xf numFmtId="165" fontId="33" fillId="4" borderId="0" xfId="0" applyNumberFormat="1" applyFont="1" applyFill="1"/>
    <xf numFmtId="165" fontId="33" fillId="4" borderId="0" xfId="0" applyNumberFormat="1" applyFont="1" applyFill="1" applyAlignment="1">
      <alignment horizontal="center"/>
    </xf>
    <xf numFmtId="167" fontId="33" fillId="4" borderId="0" xfId="1" applyNumberFormat="1" applyFont="1" applyFill="1"/>
    <xf numFmtId="165" fontId="33" fillId="0" borderId="0" xfId="0" applyNumberFormat="1" applyFont="1" applyAlignment="1">
      <alignment vertical="top"/>
    </xf>
    <xf numFmtId="166" fontId="24" fillId="0" borderId="0" xfId="0" applyNumberFormat="1" applyFont="1" applyAlignment="1">
      <alignment horizontal="right"/>
    </xf>
    <xf numFmtId="37" fontId="33" fillId="4" borderId="0" xfId="0" applyNumberFormat="1" applyFont="1" applyFill="1"/>
    <xf numFmtId="165" fontId="33" fillId="4" borderId="0" xfId="2" applyFont="1" applyFill="1"/>
    <xf numFmtId="165" fontId="34" fillId="0" borderId="0" xfId="0" quotePrefix="1" applyNumberFormat="1" applyFont="1" applyAlignment="1">
      <alignment horizontal="right"/>
    </xf>
    <xf numFmtId="165" fontId="33" fillId="0" borderId="0" xfId="0" applyNumberFormat="1" applyFont="1" applyAlignment="1">
      <alignment horizontal="center" vertical="center"/>
    </xf>
    <xf numFmtId="167" fontId="33" fillId="0" borderId="0" xfId="0" applyNumberFormat="1" applyFont="1" applyAlignment="1">
      <alignment horizontal="center" vertical="center"/>
    </xf>
    <xf numFmtId="0" fontId="33" fillId="4" borderId="0" xfId="0" applyFont="1" applyFill="1" applyAlignment="1">
      <alignment horizontal="center" vertical="center"/>
    </xf>
    <xf numFmtId="165" fontId="33" fillId="0" borderId="0" xfId="2" applyFont="1" applyFill="1" applyAlignment="1">
      <alignment vertical="center"/>
    </xf>
    <xf numFmtId="0" fontId="33" fillId="0" borderId="0" xfId="0" applyFont="1" applyAlignment="1">
      <alignment vertical="center"/>
    </xf>
    <xf numFmtId="165" fontId="23" fillId="0" borderId="2" xfId="0" applyNumberFormat="1" applyFont="1" applyBorder="1" applyAlignment="1">
      <alignment horizontal="center" vertical="center" wrapText="1"/>
    </xf>
    <xf numFmtId="165" fontId="24" fillId="0" borderId="0" xfId="0" applyNumberFormat="1" applyFont="1" applyAlignment="1">
      <alignment vertical="center"/>
    </xf>
    <xf numFmtId="165" fontId="37" fillId="0" borderId="0" xfId="0" applyNumberFormat="1" applyFont="1" applyAlignment="1">
      <alignment vertical="center"/>
    </xf>
    <xf numFmtId="165" fontId="38" fillId="0" borderId="2" xfId="0" applyNumberFormat="1" applyFont="1" applyBorder="1" applyAlignment="1">
      <alignment horizontal="center" vertical="center" wrapText="1"/>
    </xf>
    <xf numFmtId="165" fontId="38" fillId="0" borderId="0" xfId="0" applyNumberFormat="1" applyFont="1" applyAlignment="1">
      <alignment horizontal="right" vertical="center"/>
    </xf>
    <xf numFmtId="0" fontId="33" fillId="4" borderId="0" xfId="0" applyFont="1" applyFill="1" applyAlignment="1">
      <alignment vertical="center"/>
    </xf>
    <xf numFmtId="0" fontId="37" fillId="4" borderId="0" xfId="0" applyFont="1" applyFill="1" applyAlignment="1">
      <alignment vertical="center"/>
    </xf>
    <xf numFmtId="165" fontId="24" fillId="4" borderId="0" xfId="2" applyFont="1" applyFill="1"/>
    <xf numFmtId="167" fontId="33" fillId="0" borderId="0" xfId="0" applyNumberFormat="1" applyFont="1" applyAlignment="1">
      <alignment horizontal="center"/>
    </xf>
    <xf numFmtId="167" fontId="33" fillId="4" borderId="0" xfId="0" applyNumberFormat="1" applyFont="1" applyFill="1"/>
    <xf numFmtId="165" fontId="33" fillId="4" borderId="0" xfId="2" applyFont="1" applyFill="1" applyBorder="1"/>
    <xf numFmtId="165" fontId="34" fillId="0" borderId="0" xfId="0" applyNumberFormat="1" applyFont="1" applyAlignment="1">
      <alignment wrapText="1"/>
    </xf>
    <xf numFmtId="165" fontId="38" fillId="0" borderId="0" xfId="0" applyNumberFormat="1" applyFont="1" applyAlignment="1">
      <alignment horizontal="right" vertical="top"/>
    </xf>
    <xf numFmtId="165" fontId="47" fillId="0" borderId="0" xfId="0" applyNumberFormat="1" applyFont="1" applyAlignment="1">
      <alignment horizontal="right" vertical="center"/>
    </xf>
    <xf numFmtId="165" fontId="47" fillId="0" borderId="0" xfId="0" applyNumberFormat="1" applyFont="1" applyAlignment="1">
      <alignment horizontal="left"/>
    </xf>
    <xf numFmtId="166" fontId="34" fillId="0" borderId="0" xfId="0" applyNumberFormat="1" applyFont="1" applyAlignment="1">
      <alignment horizontal="left"/>
    </xf>
    <xf numFmtId="165" fontId="24" fillId="0" borderId="0" xfId="2" applyFont="1" applyFill="1" applyAlignment="1">
      <alignment horizontal="justify" vertical="top" wrapText="1"/>
    </xf>
    <xf numFmtId="165" fontId="24" fillId="0" borderId="0" xfId="0" applyNumberFormat="1" applyFont="1" applyAlignment="1">
      <alignment horizontal="justify" vertical="top"/>
    </xf>
    <xf numFmtId="0" fontId="51" fillId="0" borderId="0" xfId="0" applyFont="1" applyAlignment="1">
      <alignment horizontal="justify" vertical="top"/>
    </xf>
    <xf numFmtId="0" fontId="33" fillId="0" borderId="0" xfId="0" applyFont="1" applyAlignment="1">
      <alignment horizontal="justify" vertical="top"/>
    </xf>
    <xf numFmtId="165" fontId="24" fillId="0" borderId="0" xfId="0" applyNumberFormat="1" applyFont="1" applyAlignment="1">
      <alignment horizontal="justify" wrapText="1"/>
    </xf>
    <xf numFmtId="0" fontId="33" fillId="4" borderId="0" xfId="0" quotePrefix="1" applyFont="1" applyFill="1" applyAlignment="1">
      <alignment horizontal="center" vertical="top"/>
    </xf>
    <xf numFmtId="166" fontId="33" fillId="0" borderId="0" xfId="0" applyNumberFormat="1" applyFont="1" applyAlignment="1">
      <alignment horizontal="left"/>
    </xf>
    <xf numFmtId="167" fontId="24" fillId="0" borderId="0" xfId="1" applyNumberFormat="1" applyFont="1" applyFill="1" applyBorder="1" applyAlignment="1">
      <alignment horizontal="center"/>
    </xf>
    <xf numFmtId="167" fontId="23" fillId="0" borderId="0" xfId="1" applyNumberFormat="1" applyFont="1" applyFill="1" applyBorder="1" applyAlignment="1">
      <alignment horizontal="right" vertical="center"/>
    </xf>
    <xf numFmtId="165" fontId="24" fillId="0" borderId="0" xfId="1" applyNumberFormat="1" applyFont="1" applyFill="1" applyBorder="1" applyAlignment="1">
      <alignment horizontal="center"/>
    </xf>
    <xf numFmtId="0" fontId="52" fillId="0" borderId="0" xfId="0" applyFont="1" applyAlignment="1">
      <alignment vertical="top"/>
    </xf>
    <xf numFmtId="165" fontId="33" fillId="0" borderId="0" xfId="2" applyFont="1" applyFill="1" applyAlignment="1"/>
    <xf numFmtId="165" fontId="24" fillId="0" borderId="0" xfId="1" applyNumberFormat="1" applyFont="1" applyFill="1" applyBorder="1" applyAlignment="1"/>
    <xf numFmtId="0" fontId="23" fillId="0" borderId="0" xfId="2" applyNumberFormat="1" applyFont="1" applyFill="1" applyAlignment="1">
      <alignment horizontal="right" wrapText="1"/>
    </xf>
    <xf numFmtId="165" fontId="24" fillId="0" borderId="0" xfId="1" applyNumberFormat="1" applyFont="1" applyFill="1" applyBorder="1" applyAlignment="1">
      <alignment horizontal="center" vertical="top"/>
    </xf>
    <xf numFmtId="165" fontId="24" fillId="0" borderId="0" xfId="1" applyNumberFormat="1" applyFont="1" applyFill="1" applyBorder="1" applyAlignment="1">
      <alignment vertical="top"/>
    </xf>
    <xf numFmtId="0" fontId="23" fillId="0" borderId="0" xfId="2" applyNumberFormat="1" applyFont="1" applyFill="1" applyAlignment="1">
      <alignment horizontal="right" vertical="top" wrapText="1"/>
    </xf>
    <xf numFmtId="167" fontId="33" fillId="0" borderId="0" xfId="1" applyNumberFormat="1" applyFont="1" applyFill="1" applyBorder="1" applyAlignment="1">
      <alignment vertical="top"/>
    </xf>
    <xf numFmtId="165" fontId="33" fillId="0" borderId="0" xfId="2" applyFont="1" applyFill="1" applyBorder="1" applyAlignment="1">
      <alignment vertical="top"/>
    </xf>
    <xf numFmtId="167" fontId="24" fillId="0" borderId="0" xfId="1" applyNumberFormat="1" applyFont="1" applyFill="1" applyAlignment="1">
      <alignment vertical="top"/>
    </xf>
    <xf numFmtId="37" fontId="24" fillId="0" borderId="0" xfId="0" applyNumberFormat="1" applyFont="1" applyAlignment="1">
      <alignment vertical="top"/>
    </xf>
    <xf numFmtId="0" fontId="33" fillId="0" borderId="0" xfId="0" applyFont="1" applyAlignment="1">
      <alignment horizontal="right"/>
    </xf>
    <xf numFmtId="0" fontId="24" fillId="4" borderId="0" xfId="2" applyNumberFormat="1" applyFont="1" applyFill="1" applyAlignment="1">
      <alignment horizontal="justify" vertical="top" wrapText="1"/>
    </xf>
    <xf numFmtId="0" fontId="24" fillId="4" borderId="0" xfId="2" applyNumberFormat="1" applyFont="1" applyFill="1" applyAlignment="1">
      <alignment horizontal="justify" vertical="top" wrapText="1" readingOrder="1"/>
    </xf>
    <xf numFmtId="0" fontId="24" fillId="4" borderId="0" xfId="2" applyNumberFormat="1" applyFont="1" applyFill="1" applyBorder="1" applyAlignment="1">
      <alignment horizontal="justify" vertical="top" wrapText="1" readingOrder="1"/>
    </xf>
    <xf numFmtId="0" fontId="34" fillId="4" borderId="0" xfId="2" applyNumberFormat="1" applyFont="1" applyFill="1" applyAlignment="1">
      <alignment horizontal="left" vertical="top"/>
    </xf>
    <xf numFmtId="0" fontId="23" fillId="4" borderId="0" xfId="2" applyNumberFormat="1" applyFont="1" applyFill="1" applyAlignment="1">
      <alignment horizontal="right" vertical="top" wrapText="1"/>
    </xf>
    <xf numFmtId="0" fontId="34" fillId="4" borderId="0" xfId="2" applyNumberFormat="1" applyFont="1" applyFill="1" applyBorder="1" applyAlignment="1">
      <alignment horizontal="center" vertical="top" wrapText="1" readingOrder="1"/>
    </xf>
    <xf numFmtId="0" fontId="23" fillId="4" borderId="0" xfId="0" applyFont="1" applyFill="1"/>
    <xf numFmtId="0" fontId="33" fillId="4" borderId="2" xfId="2" applyNumberFormat="1" applyFont="1" applyFill="1" applyBorder="1" applyAlignment="1">
      <alignment horizontal="center" vertical="top" wrapText="1" readingOrder="1"/>
    </xf>
    <xf numFmtId="165" fontId="24" fillId="4" borderId="0" xfId="2" applyFont="1" applyFill="1" applyBorder="1" applyAlignment="1">
      <alignment horizontal="right"/>
    </xf>
    <xf numFmtId="0" fontId="23" fillId="4" borderId="0" xfId="0" applyFont="1" applyFill="1" applyAlignment="1">
      <alignment horizontal="right"/>
    </xf>
    <xf numFmtId="167" fontId="33" fillId="0" borderId="2" xfId="1" applyNumberFormat="1" applyFont="1" applyFill="1" applyBorder="1"/>
    <xf numFmtId="0" fontId="24" fillId="0" borderId="0" xfId="2" applyNumberFormat="1" applyFont="1" applyFill="1" applyAlignment="1">
      <alignment vertical="center" wrapText="1"/>
    </xf>
    <xf numFmtId="0" fontId="34" fillId="0" borderId="0" xfId="2" applyNumberFormat="1" applyFont="1" applyFill="1" applyAlignment="1">
      <alignment horizontal="right" vertical="center" wrapText="1"/>
    </xf>
    <xf numFmtId="165" fontId="33" fillId="0" borderId="0" xfId="2" applyFont="1" applyFill="1" applyBorder="1" applyAlignment="1">
      <alignment horizontal="center"/>
    </xf>
    <xf numFmtId="0" fontId="33" fillId="0" borderId="0" xfId="2" applyNumberFormat="1" applyFont="1" applyFill="1" applyAlignment="1">
      <alignment horizontal="justify" vertical="top" wrapText="1"/>
    </xf>
    <xf numFmtId="165" fontId="33" fillId="0" borderId="0" xfId="0" applyNumberFormat="1" applyFont="1" applyAlignment="1">
      <alignment horizontal="center" vertical="top"/>
    </xf>
    <xf numFmtId="0" fontId="24" fillId="0" borderId="0" xfId="2" applyNumberFormat="1" applyFont="1" applyFill="1" applyBorder="1" applyAlignment="1">
      <alignment horizontal="justify" vertical="top" wrapText="1"/>
    </xf>
    <xf numFmtId="0" fontId="46" fillId="0" borderId="0" xfId="0" quotePrefix="1" applyFont="1"/>
    <xf numFmtId="165" fontId="34" fillId="0" borderId="0" xfId="0" applyNumberFormat="1" applyFont="1" applyAlignment="1">
      <alignment horizontal="left"/>
    </xf>
    <xf numFmtId="0" fontId="46" fillId="0" borderId="0" xfId="0" applyFont="1" applyAlignment="1">
      <alignment horizontal="center"/>
    </xf>
    <xf numFmtId="0" fontId="46" fillId="0" borderId="2" xfId="0" applyFont="1" applyBorder="1" applyAlignment="1">
      <alignment horizontal="center"/>
    </xf>
    <xf numFmtId="167" fontId="33" fillId="0" borderId="0" xfId="1" applyNumberFormat="1" applyFont="1" applyFill="1" applyBorder="1" applyAlignment="1">
      <alignment horizontal="center"/>
    </xf>
    <xf numFmtId="0" fontId="34" fillId="4" borderId="0" xfId="0" applyFont="1" applyFill="1"/>
    <xf numFmtId="37" fontId="53" fillId="5" borderId="0" xfId="0" applyNumberFormat="1" applyFont="1" applyFill="1"/>
    <xf numFmtId="0" fontId="34" fillId="4" borderId="0" xfId="0" applyFont="1" applyFill="1" applyAlignment="1">
      <alignment horizontal="right"/>
    </xf>
    <xf numFmtId="165" fontId="24" fillId="0" borderId="0" xfId="2" applyFont="1" applyFill="1" applyBorder="1" applyAlignment="1">
      <alignment horizontal="justify"/>
    </xf>
    <xf numFmtId="0" fontId="33" fillId="4" borderId="0" xfId="0" applyFont="1" applyFill="1" applyAlignment="1">
      <alignment horizontal="justify"/>
    </xf>
    <xf numFmtId="165" fontId="33" fillId="0" borderId="0" xfId="0" applyNumberFormat="1" applyFont="1" applyAlignment="1">
      <alignment horizontal="justify"/>
    </xf>
    <xf numFmtId="0" fontId="33" fillId="0" borderId="0" xfId="2" quotePrefix="1" applyNumberFormat="1" applyFont="1" applyFill="1" applyAlignment="1">
      <alignment horizontal="center" vertical="top"/>
    </xf>
    <xf numFmtId="0" fontId="33" fillId="0" borderId="0" xfId="0" applyFont="1" applyAlignment="1">
      <alignment horizontal="right" vertical="top"/>
    </xf>
    <xf numFmtId="165" fontId="23" fillId="0" borderId="0" xfId="2" applyFont="1" applyFill="1" applyAlignment="1">
      <alignment vertical="top" wrapText="1"/>
    </xf>
    <xf numFmtId="165" fontId="38" fillId="0" borderId="0" xfId="2" applyFont="1" applyFill="1" applyAlignment="1">
      <alignment horizontal="left" vertical="top"/>
    </xf>
    <xf numFmtId="0" fontId="24" fillId="4" borderId="0" xfId="0" applyFont="1" applyFill="1" applyAlignment="1">
      <alignment vertical="top"/>
    </xf>
    <xf numFmtId="0" fontId="24" fillId="4" borderId="0" xfId="2" applyNumberFormat="1" applyFont="1" applyFill="1" applyAlignment="1">
      <alignment vertical="top" wrapText="1"/>
    </xf>
    <xf numFmtId="0" fontId="33" fillId="4" borderId="0" xfId="2" applyNumberFormat="1" applyFont="1" applyFill="1" applyAlignment="1">
      <alignment horizontal="left" vertical="top"/>
    </xf>
    <xf numFmtId="165" fontId="33" fillId="0" borderId="0" xfId="2" applyFont="1" applyFill="1" applyBorder="1" applyAlignment="1">
      <alignment horizontal="center" vertical="top" wrapText="1"/>
    </xf>
    <xf numFmtId="165" fontId="24" fillId="0" borderId="0" xfId="2" applyFont="1" applyFill="1" applyBorder="1" applyAlignment="1">
      <alignment horizontal="justify" vertical="top" wrapText="1"/>
    </xf>
    <xf numFmtId="165" fontId="23" fillId="0" borderId="0" xfId="2" applyFont="1" applyFill="1" applyBorder="1" applyAlignment="1">
      <alignment horizontal="justify" vertical="top" wrapText="1"/>
    </xf>
    <xf numFmtId="0" fontId="33" fillId="0" borderId="0" xfId="2" applyNumberFormat="1" applyFont="1" applyFill="1" applyBorder="1" applyAlignment="1">
      <alignment horizontal="left" vertical="top" wrapText="1"/>
    </xf>
    <xf numFmtId="0" fontId="33" fillId="0" borderId="0" xfId="2" applyNumberFormat="1" applyFont="1" applyFill="1" applyBorder="1" applyAlignment="1">
      <alignment horizontal="left" vertical="top"/>
    </xf>
    <xf numFmtId="165" fontId="24" fillId="0" borderId="0" xfId="2" applyFont="1" applyFill="1" applyBorder="1" applyAlignment="1">
      <alignment vertical="top"/>
    </xf>
    <xf numFmtId="167" fontId="33" fillId="0" borderId="4" xfId="0" applyNumberFormat="1" applyFont="1" applyBorder="1" applyAlignment="1">
      <alignment horizontal="center"/>
    </xf>
    <xf numFmtId="167" fontId="34" fillId="0" borderId="0" xfId="0" applyNumberFormat="1" applyFont="1" applyAlignment="1">
      <alignment horizontal="right"/>
    </xf>
    <xf numFmtId="0" fontId="24" fillId="0" borderId="0" xfId="2" applyNumberFormat="1" applyFont="1" applyFill="1" applyBorder="1" applyAlignment="1">
      <alignment horizontal="left" vertical="top"/>
    </xf>
    <xf numFmtId="0" fontId="24" fillId="0" borderId="0" xfId="2" applyNumberFormat="1" applyFont="1" applyFill="1" applyBorder="1" applyAlignment="1">
      <alignment horizontal="left" vertical="top" wrapText="1"/>
    </xf>
    <xf numFmtId="0" fontId="23" fillId="0" borderId="0" xfId="2" applyNumberFormat="1" applyFont="1" applyFill="1" applyBorder="1" applyAlignment="1">
      <alignment vertical="justify"/>
    </xf>
    <xf numFmtId="0" fontId="23" fillId="0" borderId="0" xfId="2" applyNumberFormat="1" applyFont="1" applyFill="1" applyBorder="1" applyAlignment="1">
      <alignment horizontal="right" vertical="justify"/>
    </xf>
    <xf numFmtId="0" fontId="24" fillId="0" borderId="0" xfId="2" applyNumberFormat="1" applyFont="1" applyFill="1" applyBorder="1" applyAlignment="1">
      <alignment vertical="top"/>
    </xf>
    <xf numFmtId="0" fontId="23" fillId="0" borderId="0" xfId="2" applyNumberFormat="1" applyFont="1" applyFill="1" applyBorder="1" applyAlignment="1">
      <alignment horizontal="right" vertical="top"/>
    </xf>
    <xf numFmtId="0" fontId="54" fillId="0" borderId="0" xfId="0" applyFont="1" applyAlignment="1">
      <alignment horizontal="center"/>
    </xf>
    <xf numFmtId="165" fontId="54" fillId="0" borderId="0" xfId="2" applyFont="1" applyFill="1" applyBorder="1" applyAlignment="1">
      <alignment horizontal="center"/>
    </xf>
    <xf numFmtId="37" fontId="54" fillId="0" borderId="0" xfId="0" applyNumberFormat="1" applyFont="1"/>
    <xf numFmtId="0" fontId="54" fillId="0" borderId="0" xfId="0" applyFont="1"/>
    <xf numFmtId="165" fontId="24" fillId="0" borderId="0" xfId="2" quotePrefix="1" applyFont="1" applyFill="1" applyBorder="1" applyAlignment="1">
      <alignment vertical="top"/>
    </xf>
    <xf numFmtId="167" fontId="54" fillId="0" borderId="0" xfId="1" applyNumberFormat="1" applyFont="1" applyFill="1"/>
    <xf numFmtId="165" fontId="24" fillId="0" borderId="0" xfId="2" applyFont="1" applyFill="1" applyBorder="1" applyAlignment="1">
      <alignment horizontal="center" vertical="center" wrapText="1"/>
    </xf>
    <xf numFmtId="165" fontId="24" fillId="0" borderId="0" xfId="2" applyFont="1" applyFill="1" applyBorder="1" applyAlignment="1">
      <alignment horizontal="right" vertical="top" wrapText="1"/>
    </xf>
    <xf numFmtId="0" fontId="34" fillId="0" borderId="0" xfId="2" quotePrefix="1" applyNumberFormat="1" applyFont="1" applyFill="1" applyBorder="1" applyAlignment="1">
      <alignment horizontal="right" vertical="center" wrapText="1"/>
    </xf>
    <xf numFmtId="0" fontId="23" fillId="0" borderId="0" xfId="2" applyNumberFormat="1" applyFont="1" applyFill="1" applyBorder="1" applyAlignment="1">
      <alignment horizontal="right" vertical="center" wrapText="1"/>
    </xf>
    <xf numFmtId="165" fontId="33" fillId="0" borderId="0" xfId="2" applyFont="1" applyFill="1" applyBorder="1" applyAlignment="1">
      <alignment horizontal="center" vertical="center" wrapText="1"/>
    </xf>
    <xf numFmtId="0" fontId="34" fillId="0" borderId="0" xfId="2" applyNumberFormat="1" applyFont="1" applyFill="1" applyBorder="1" applyAlignment="1">
      <alignment horizontal="right" vertical="center"/>
    </xf>
    <xf numFmtId="167" fontId="32" fillId="0" borderId="0" xfId="1" applyNumberFormat="1" applyFont="1" applyFill="1" applyAlignment="1">
      <alignment horizontal="right"/>
    </xf>
    <xf numFmtId="165" fontId="31" fillId="0" borderId="0" xfId="2" applyFont="1" applyFill="1" applyBorder="1"/>
    <xf numFmtId="167" fontId="31" fillId="0" borderId="0" xfId="1" applyNumberFormat="1" applyFont="1" applyFill="1"/>
    <xf numFmtId="0" fontId="33" fillId="4" borderId="0" xfId="0" applyFont="1" applyFill="1" applyAlignment="1">
      <alignment vertical="top"/>
    </xf>
    <xf numFmtId="0" fontId="34" fillId="0" borderId="0" xfId="2" applyNumberFormat="1" applyFont="1" applyFill="1" applyBorder="1" applyAlignment="1">
      <alignment horizontal="left" vertical="center"/>
    </xf>
    <xf numFmtId="165" fontId="24" fillId="3" borderId="0" xfId="2" applyFont="1" applyFill="1" applyBorder="1" applyAlignment="1">
      <alignment horizontal="center"/>
    </xf>
    <xf numFmtId="165" fontId="24" fillId="3" borderId="0" xfId="2" applyFont="1" applyFill="1"/>
    <xf numFmtId="165" fontId="33" fillId="3" borderId="0" xfId="2" applyFont="1" applyFill="1" applyBorder="1"/>
    <xf numFmtId="165" fontId="33" fillId="3" borderId="0" xfId="0" applyNumberFormat="1" applyFont="1" applyFill="1"/>
    <xf numFmtId="165" fontId="33" fillId="3" borderId="0" xfId="0" applyNumberFormat="1" applyFont="1" applyFill="1" applyAlignment="1">
      <alignment horizontal="center"/>
    </xf>
    <xf numFmtId="165" fontId="33" fillId="3" borderId="0" xfId="2" applyFont="1" applyFill="1" applyBorder="1" applyAlignment="1">
      <alignment horizontal="center"/>
    </xf>
    <xf numFmtId="37" fontId="53" fillId="3" borderId="0" xfId="0" applyNumberFormat="1" applyFont="1" applyFill="1"/>
    <xf numFmtId="0" fontId="33" fillId="0" borderId="0" xfId="2" applyNumberFormat="1" applyFont="1" applyFill="1" applyBorder="1" applyAlignment="1">
      <alignment vertical="top"/>
    </xf>
    <xf numFmtId="0" fontId="23" fillId="0" borderId="0" xfId="0" applyFont="1" applyAlignment="1">
      <alignment vertical="top"/>
    </xf>
    <xf numFmtId="0" fontId="23" fillId="0" borderId="0" xfId="2" applyNumberFormat="1" applyFont="1" applyFill="1" applyBorder="1" applyAlignment="1">
      <alignment horizontal="right" vertical="top" wrapText="1"/>
    </xf>
    <xf numFmtId="165" fontId="24" fillId="0" borderId="0" xfId="2" applyFont="1" applyFill="1" applyBorder="1" applyAlignment="1">
      <alignment horizontal="center" vertical="top"/>
    </xf>
    <xf numFmtId="0" fontId="23" fillId="0" borderId="0" xfId="2" applyNumberFormat="1" applyFont="1" applyFill="1" applyBorder="1" applyAlignment="1">
      <alignment vertical="top" wrapText="1"/>
    </xf>
    <xf numFmtId="165" fontId="24" fillId="0" borderId="0" xfId="2" applyFont="1" applyFill="1" applyBorder="1" applyAlignment="1">
      <alignment vertical="top" wrapText="1"/>
    </xf>
    <xf numFmtId="0" fontId="23" fillId="0" borderId="0" xfId="2" applyNumberFormat="1" applyFont="1" applyFill="1" applyBorder="1" applyAlignment="1">
      <alignment vertical="top"/>
    </xf>
    <xf numFmtId="165" fontId="33" fillId="0" borderId="0" xfId="2" applyFont="1" applyFill="1" applyBorder="1" applyAlignment="1">
      <alignment vertical="top" wrapText="1"/>
    </xf>
    <xf numFmtId="0" fontId="34" fillId="0" borderId="0" xfId="2" applyNumberFormat="1" applyFont="1" applyFill="1" applyBorder="1" applyAlignment="1">
      <alignment vertical="top" wrapText="1"/>
    </xf>
    <xf numFmtId="0" fontId="54" fillId="3" borderId="0" xfId="0" applyFont="1" applyFill="1"/>
    <xf numFmtId="0" fontId="34" fillId="0" borderId="0" xfId="2" applyNumberFormat="1" applyFont="1" applyFill="1" applyBorder="1" applyAlignment="1">
      <alignment horizontal="right" vertical="top" wrapText="1"/>
    </xf>
    <xf numFmtId="0" fontId="34" fillId="0" borderId="0" xfId="2" applyNumberFormat="1" applyFont="1" applyFill="1" applyBorder="1" applyAlignment="1">
      <alignment horizontal="right" vertical="top"/>
    </xf>
    <xf numFmtId="10" fontId="24" fillId="3" borderId="0" xfId="3" applyNumberFormat="1" applyFont="1" applyFill="1"/>
    <xf numFmtId="165" fontId="33" fillId="0" borderId="0" xfId="2" applyFont="1" applyFill="1" applyBorder="1" applyAlignment="1">
      <alignment horizontal="right" wrapText="1"/>
    </xf>
    <xf numFmtId="165" fontId="24" fillId="3" borderId="0" xfId="0" applyNumberFormat="1" applyFont="1" applyFill="1"/>
    <xf numFmtId="9" fontId="24" fillId="3" borderId="0" xfId="0" applyNumberFormat="1" applyFont="1" applyFill="1"/>
    <xf numFmtId="0" fontId="37" fillId="0" borderId="0" xfId="2" applyNumberFormat="1" applyFont="1" applyFill="1" applyBorder="1" applyAlignment="1">
      <alignment horizontal="justify" vertical="top" wrapText="1"/>
    </xf>
    <xf numFmtId="0" fontId="46" fillId="0" borderId="0" xfId="2" applyNumberFormat="1" applyFont="1" applyFill="1" applyBorder="1" applyAlignment="1">
      <alignment horizontal="left" vertical="top"/>
    </xf>
    <xf numFmtId="0" fontId="37" fillId="0" borderId="0" xfId="2" applyNumberFormat="1" applyFont="1" applyFill="1" applyBorder="1" applyAlignment="1">
      <alignment vertical="top" wrapText="1"/>
    </xf>
    <xf numFmtId="0" fontId="37" fillId="0" borderId="0" xfId="2" applyNumberFormat="1" applyFont="1" applyFill="1" applyBorder="1" applyAlignment="1">
      <alignment horizontal="justify" vertical="distributed" wrapText="1"/>
    </xf>
    <xf numFmtId="0" fontId="38" fillId="0" borderId="0" xfId="2" applyNumberFormat="1" applyFont="1" applyFill="1" applyBorder="1" applyAlignment="1">
      <alignment horizontal="right" vertical="distributed" wrapText="1"/>
    </xf>
    <xf numFmtId="165" fontId="33" fillId="0" borderId="0" xfId="0" applyNumberFormat="1" applyFont="1" applyAlignment="1">
      <alignment horizontal="right"/>
    </xf>
    <xf numFmtId="167" fontId="24" fillId="3" borderId="0" xfId="0" applyNumberFormat="1" applyFont="1" applyFill="1"/>
    <xf numFmtId="165" fontId="46" fillId="0" borderId="0" xfId="2" applyFont="1" applyFill="1" applyBorder="1" applyAlignment="1">
      <alignment horizontal="center" vertical="top" wrapText="1"/>
    </xf>
    <xf numFmtId="0" fontId="47" fillId="0" borderId="0" xfId="0" applyFont="1" applyAlignment="1">
      <alignment horizontal="right" vertical="top"/>
    </xf>
    <xf numFmtId="0" fontId="46" fillId="0" borderId="0" xfId="2" applyNumberFormat="1" applyFont="1" applyFill="1" applyBorder="1" applyAlignment="1">
      <alignment horizontal="justify" vertical="top"/>
    </xf>
    <xf numFmtId="0" fontId="37" fillId="0" borderId="0" xfId="2" applyNumberFormat="1" applyFont="1" applyFill="1" applyBorder="1" applyAlignment="1">
      <alignment vertical="top"/>
    </xf>
    <xf numFmtId="165" fontId="33" fillId="0" borderId="0" xfId="2" applyFont="1" applyFill="1" applyBorder="1" applyAlignment="1">
      <alignment horizontal="center" vertical="top"/>
    </xf>
    <xf numFmtId="0" fontId="46" fillId="0" borderId="0" xfId="2" applyNumberFormat="1" applyFont="1" applyFill="1" applyBorder="1" applyAlignment="1">
      <alignment horizontal="justify" vertical="top" wrapText="1"/>
    </xf>
    <xf numFmtId="0" fontId="24" fillId="3" borderId="0" xfId="0" applyFont="1" applyFill="1" applyAlignment="1">
      <alignment horizontal="center"/>
    </xf>
    <xf numFmtId="165" fontId="24" fillId="0" borderId="5" xfId="0" applyNumberFormat="1" applyFont="1" applyBorder="1" applyAlignment="1">
      <alignment horizontal="right" vertical="center"/>
    </xf>
    <xf numFmtId="167" fontId="24" fillId="0" borderId="5" xfId="0" applyNumberFormat="1" applyFont="1" applyBorder="1" applyAlignment="1">
      <alignment horizontal="right" vertical="center"/>
    </xf>
    <xf numFmtId="0" fontId="37" fillId="3" borderId="0" xfId="0" applyFont="1" applyFill="1"/>
    <xf numFmtId="165" fontId="37" fillId="3" borderId="0" xfId="2" applyFont="1" applyFill="1" applyBorder="1"/>
    <xf numFmtId="0" fontId="47" fillId="0" borderId="0" xfId="0" applyFont="1" applyAlignment="1">
      <alignment horizontal="right"/>
    </xf>
    <xf numFmtId="167" fontId="33" fillId="3" borderId="0" xfId="0" applyNumberFormat="1" applyFont="1" applyFill="1"/>
    <xf numFmtId="0" fontId="33" fillId="3" borderId="0" xfId="0" applyFont="1" applyFill="1"/>
    <xf numFmtId="0" fontId="51" fillId="3" borderId="0" xfId="0" applyFont="1" applyFill="1"/>
    <xf numFmtId="165" fontId="24" fillId="0" borderId="0" xfId="2" applyFont="1" applyFill="1" applyBorder="1" applyAlignment="1">
      <alignment horizontal="center" vertical="center"/>
    </xf>
    <xf numFmtId="165" fontId="37" fillId="0" borderId="0" xfId="2" quotePrefix="1" applyFont="1" applyAlignment="1">
      <alignment horizontal="center" vertical="top"/>
    </xf>
    <xf numFmtId="165" fontId="24" fillId="0" borderId="0" xfId="0" applyNumberFormat="1" applyFont="1" applyAlignment="1">
      <alignment horizontal="right" vertical="center"/>
    </xf>
    <xf numFmtId="0" fontId="37" fillId="0" borderId="0" xfId="0" applyFont="1"/>
    <xf numFmtId="0" fontId="46" fillId="0" borderId="0" xfId="0" applyFont="1" applyAlignment="1">
      <alignment horizontal="center" vertical="top"/>
    </xf>
    <xf numFmtId="165" fontId="46" fillId="0" borderId="0" xfId="0" applyNumberFormat="1" applyFont="1" applyAlignment="1">
      <alignment horizontal="center"/>
    </xf>
    <xf numFmtId="165" fontId="46" fillId="0" borderId="0" xfId="2" applyFont="1" applyFill="1" applyBorder="1" applyAlignment="1">
      <alignment horizontal="center"/>
    </xf>
    <xf numFmtId="0" fontId="47" fillId="0" borderId="0" xfId="2" applyNumberFormat="1" applyFont="1" applyFill="1" applyBorder="1" applyAlignment="1">
      <alignment horizontal="right" vertical="top" wrapText="1"/>
    </xf>
    <xf numFmtId="165" fontId="37" fillId="0" borderId="0" xfId="0" applyNumberFormat="1" applyFont="1" applyAlignment="1">
      <alignment horizontal="center"/>
    </xf>
    <xf numFmtId="37" fontId="37" fillId="0" borderId="0" xfId="0" applyNumberFormat="1" applyFont="1"/>
    <xf numFmtId="167" fontId="37" fillId="0" borderId="0" xfId="1" applyNumberFormat="1" applyFont="1" applyFill="1"/>
    <xf numFmtId="165" fontId="37" fillId="0" borderId="0" xfId="2" applyFont="1" applyFill="1"/>
    <xf numFmtId="165" fontId="46" fillId="0" borderId="0" xfId="2" applyFont="1" applyFill="1" applyBorder="1" applyAlignment="1">
      <alignment horizontal="justify" vertical="top" wrapText="1"/>
    </xf>
    <xf numFmtId="165" fontId="46" fillId="0" borderId="0" xfId="0" applyNumberFormat="1" applyFont="1" applyAlignment="1">
      <alignment horizontal="justify"/>
    </xf>
    <xf numFmtId="0" fontId="46" fillId="0" borderId="0" xfId="2" applyNumberFormat="1" applyFont="1" applyFill="1" applyBorder="1" applyAlignment="1">
      <alignment vertical="top"/>
    </xf>
    <xf numFmtId="0" fontId="47" fillId="0" borderId="0" xfId="2" applyNumberFormat="1" applyFont="1" applyFill="1" applyBorder="1" applyAlignment="1">
      <alignment horizontal="left"/>
    </xf>
    <xf numFmtId="165" fontId="37" fillId="0" borderId="0" xfId="2" applyFont="1" applyFill="1" applyBorder="1"/>
    <xf numFmtId="0" fontId="38" fillId="0" borderId="0" xfId="2" applyNumberFormat="1" applyFont="1" applyFill="1" applyBorder="1" applyAlignment="1">
      <alignment vertical="top" wrapText="1"/>
    </xf>
    <xf numFmtId="0" fontId="38" fillId="0" borderId="0" xfId="2" applyNumberFormat="1" applyFont="1" applyFill="1" applyBorder="1" applyAlignment="1">
      <alignment horizontal="justify" vertical="top" wrapText="1"/>
    </xf>
    <xf numFmtId="0" fontId="37" fillId="0" borderId="0" xfId="2" applyNumberFormat="1" applyFont="1" applyFill="1" applyBorder="1" applyAlignment="1">
      <alignment horizontal="left" vertical="top"/>
    </xf>
    <xf numFmtId="0" fontId="38" fillId="0" borderId="0" xfId="2" applyNumberFormat="1" applyFont="1" applyFill="1" applyBorder="1" applyAlignment="1">
      <alignment horizontal="right" vertical="top"/>
    </xf>
    <xf numFmtId="0" fontId="37" fillId="0" borderId="0" xfId="2" applyNumberFormat="1" applyFont="1" applyFill="1" applyBorder="1" applyAlignment="1">
      <alignment horizontal="left"/>
    </xf>
    <xf numFmtId="0" fontId="37" fillId="0" borderId="0" xfId="2" applyNumberFormat="1" applyFont="1" applyFill="1" applyBorder="1" applyAlignment="1">
      <alignment horizontal="justify" wrapText="1"/>
    </xf>
    <xf numFmtId="0" fontId="37" fillId="0" borderId="0" xfId="2" applyNumberFormat="1" applyFont="1" applyFill="1" applyBorder="1" applyAlignment="1">
      <alignment wrapText="1"/>
    </xf>
    <xf numFmtId="167" fontId="37" fillId="0" borderId="0" xfId="1" applyNumberFormat="1" applyFont="1" applyFill="1" applyAlignment="1"/>
    <xf numFmtId="165" fontId="37" fillId="0" borderId="0" xfId="2" applyFont="1" applyFill="1" applyAlignment="1"/>
    <xf numFmtId="165" fontId="37" fillId="0" borderId="0" xfId="0" applyNumberFormat="1" applyFont="1" applyAlignment="1">
      <alignment vertical="top"/>
    </xf>
    <xf numFmtId="0" fontId="37" fillId="0" borderId="0" xfId="2" applyNumberFormat="1" applyFont="1" applyFill="1" applyBorder="1" applyAlignment="1">
      <alignment horizontal="left" vertical="top" wrapText="1"/>
    </xf>
    <xf numFmtId="0" fontId="38" fillId="0" borderId="0" xfId="2" applyNumberFormat="1" applyFont="1" applyFill="1" applyBorder="1" applyAlignment="1">
      <alignment horizontal="right" vertical="top" wrapText="1"/>
    </xf>
    <xf numFmtId="0" fontId="47" fillId="0" borderId="0" xfId="2" applyNumberFormat="1" applyFont="1" applyFill="1" applyBorder="1" applyAlignment="1">
      <alignment horizontal="right" vertical="top"/>
    </xf>
    <xf numFmtId="0" fontId="47" fillId="0" borderId="0" xfId="2" applyNumberFormat="1" applyFont="1" applyFill="1" applyBorder="1" applyAlignment="1">
      <alignment horizontal="justify" vertical="top" wrapText="1"/>
    </xf>
    <xf numFmtId="165" fontId="46" fillId="0" borderId="5" xfId="2" applyFont="1" applyFill="1" applyBorder="1" applyAlignment="1">
      <alignment vertical="top" wrapText="1"/>
    </xf>
    <xf numFmtId="0" fontId="37" fillId="0" borderId="5" xfId="2" applyNumberFormat="1" applyFont="1" applyFill="1" applyBorder="1" applyAlignment="1">
      <alignment horizontal="center" vertical="top" wrapText="1"/>
    </xf>
    <xf numFmtId="0" fontId="37" fillId="0" borderId="5" xfId="2" applyNumberFormat="1" applyFont="1" applyFill="1" applyBorder="1" applyAlignment="1">
      <alignment horizontal="justify" vertical="top" wrapText="1"/>
    </xf>
    <xf numFmtId="0" fontId="37" fillId="0" borderId="2" xfId="2" applyNumberFormat="1" applyFont="1" applyFill="1" applyBorder="1" applyAlignment="1">
      <alignment vertical="top" wrapText="1"/>
    </xf>
    <xf numFmtId="165" fontId="33" fillId="0" borderId="2" xfId="0" applyNumberFormat="1" applyFont="1" applyBorder="1" applyAlignment="1">
      <alignment horizontal="center"/>
    </xf>
    <xf numFmtId="0" fontId="33" fillId="0" borderId="2" xfId="0" applyFont="1" applyBorder="1" applyAlignment="1">
      <alignment horizontal="center"/>
    </xf>
    <xf numFmtId="0" fontId="38" fillId="0" borderId="2" xfId="2" applyNumberFormat="1" applyFont="1" applyFill="1" applyBorder="1" applyAlignment="1">
      <alignment horizontal="center" vertical="top" wrapText="1"/>
    </xf>
    <xf numFmtId="0" fontId="37" fillId="0" borderId="2" xfId="2" applyNumberFormat="1" applyFont="1" applyFill="1" applyBorder="1" applyAlignment="1">
      <alignment horizontal="justify" vertical="top" wrapText="1"/>
    </xf>
    <xf numFmtId="49" fontId="37" fillId="0" borderId="0" xfId="0" applyNumberFormat="1" applyFont="1" applyAlignment="1">
      <alignment horizontal="left" vertical="top"/>
    </xf>
    <xf numFmtId="165" fontId="37" fillId="0" borderId="0" xfId="2" applyFont="1" applyFill="1" applyBorder="1" applyAlignment="1">
      <alignment horizontal="justify" vertical="top" wrapText="1"/>
    </xf>
    <xf numFmtId="9" fontId="37" fillId="0" borderId="0" xfId="3" applyFont="1" applyFill="1" applyBorder="1" applyAlignment="1">
      <alignment horizontal="center" vertical="top" wrapText="1"/>
    </xf>
    <xf numFmtId="0" fontId="46" fillId="0" borderId="4" xfId="0" applyFont="1" applyBorder="1" applyAlignment="1">
      <alignment horizontal="left" vertical="top"/>
    </xf>
    <xf numFmtId="0" fontId="37" fillId="0" borderId="4" xfId="2" applyNumberFormat="1" applyFont="1" applyFill="1" applyBorder="1" applyAlignment="1">
      <alignment horizontal="justify" vertical="top" wrapText="1"/>
    </xf>
    <xf numFmtId="165" fontId="46" fillId="0" borderId="4" xfId="2" applyFont="1" applyFill="1" applyBorder="1" applyAlignment="1">
      <alignment horizontal="center" vertical="top" wrapText="1"/>
    </xf>
    <xf numFmtId="0" fontId="37" fillId="0" borderId="4" xfId="2" applyNumberFormat="1" applyFont="1" applyFill="1" applyBorder="1" applyAlignment="1">
      <alignment vertical="top" wrapText="1"/>
    </xf>
    <xf numFmtId="165" fontId="33" fillId="0" borderId="4" xfId="0" applyNumberFormat="1" applyFont="1" applyBorder="1" applyAlignment="1">
      <alignment horizontal="center"/>
    </xf>
    <xf numFmtId="0" fontId="33" fillId="0" borderId="4" xfId="0" applyFont="1" applyBorder="1" applyAlignment="1">
      <alignment horizontal="center"/>
    </xf>
    <xf numFmtId="165" fontId="46" fillId="0" borderId="4" xfId="2" applyFont="1" applyFill="1" applyBorder="1" applyAlignment="1">
      <alignment horizontal="justify" vertical="top" wrapText="1"/>
    </xf>
    <xf numFmtId="0" fontId="46" fillId="0" borderId="4" xfId="2" applyNumberFormat="1" applyFont="1" applyFill="1" applyBorder="1" applyAlignment="1">
      <alignment horizontal="justify" vertical="top" wrapText="1"/>
    </xf>
    <xf numFmtId="9" fontId="46" fillId="0" borderId="4" xfId="2" applyNumberFormat="1" applyFont="1" applyFill="1" applyBorder="1" applyAlignment="1">
      <alignment horizontal="center" vertical="top" wrapText="1"/>
    </xf>
    <xf numFmtId="0" fontId="46" fillId="0" borderId="0" xfId="0" applyFont="1" applyAlignment="1">
      <alignment horizontal="left" vertical="top"/>
    </xf>
    <xf numFmtId="9" fontId="46" fillId="0" borderId="0" xfId="2" applyNumberFormat="1" applyFont="1" applyFill="1" applyBorder="1" applyAlignment="1">
      <alignment horizontal="center" vertical="top" wrapText="1"/>
    </xf>
    <xf numFmtId="0" fontId="34" fillId="0" borderId="0" xfId="0" applyFont="1" applyAlignment="1">
      <alignment horizontal="center" vertical="center"/>
    </xf>
    <xf numFmtId="165" fontId="47" fillId="0" borderId="0" xfId="2" applyFont="1" applyFill="1" applyBorder="1" applyAlignment="1">
      <alignment horizontal="justify" vertical="top" wrapText="1"/>
    </xf>
    <xf numFmtId="0" fontId="37" fillId="0" borderId="0" xfId="0" applyFont="1" applyAlignment="1">
      <alignment horizontal="left" vertical="top"/>
    </xf>
    <xf numFmtId="165" fontId="46" fillId="0" borderId="0" xfId="2" applyFont="1" applyFill="1" applyBorder="1" applyAlignment="1">
      <alignment horizontal="left" vertical="top"/>
    </xf>
    <xf numFmtId="0" fontId="24" fillId="0" borderId="0" xfId="0" quotePrefix="1" applyFont="1" applyAlignment="1">
      <alignment horizontal="center" vertical="center"/>
    </xf>
    <xf numFmtId="165" fontId="51" fillId="0" borderId="0" xfId="0" applyNumberFormat="1" applyFont="1" applyAlignment="1">
      <alignment horizontal="center"/>
    </xf>
    <xf numFmtId="4" fontId="51" fillId="0" borderId="0" xfId="0" applyNumberFormat="1" applyFont="1" applyAlignment="1">
      <alignment vertical="center"/>
    </xf>
    <xf numFmtId="0" fontId="24" fillId="0" borderId="0" xfId="0" quotePrefix="1" applyFont="1"/>
    <xf numFmtId="165" fontId="47" fillId="0" borderId="0" xfId="2" applyFont="1" applyFill="1" applyBorder="1" applyAlignment="1">
      <alignment horizontal="left"/>
    </xf>
    <xf numFmtId="165" fontId="47" fillId="0" borderId="0" xfId="2" applyFont="1" applyFill="1" applyBorder="1" applyAlignment="1">
      <alignment horizontal="left" vertical="top"/>
    </xf>
    <xf numFmtId="165" fontId="57" fillId="0" borderId="0" xfId="2" applyFont="1" applyFill="1" applyBorder="1"/>
    <xf numFmtId="9" fontId="37" fillId="0" borderId="0" xfId="2" applyNumberFormat="1" applyFont="1" applyFill="1" applyBorder="1" applyAlignment="1">
      <alignment horizontal="center" vertical="top" wrapText="1"/>
    </xf>
    <xf numFmtId="0" fontId="37" fillId="4" borderId="0" xfId="0" applyFont="1" applyFill="1" applyAlignment="1">
      <alignment horizontal="left" vertical="top"/>
    </xf>
    <xf numFmtId="0" fontId="37" fillId="4" borderId="0" xfId="2" applyNumberFormat="1" applyFont="1" applyFill="1" applyBorder="1" applyAlignment="1">
      <alignment horizontal="justify" vertical="top" wrapText="1"/>
    </xf>
    <xf numFmtId="0" fontId="46" fillId="0" borderId="0" xfId="2" applyNumberFormat="1" applyFont="1" applyFill="1" applyBorder="1" applyAlignment="1">
      <alignment vertical="top" wrapText="1"/>
    </xf>
    <xf numFmtId="165" fontId="46" fillId="0" borderId="0" xfId="2" applyFont="1" applyFill="1" applyBorder="1"/>
    <xf numFmtId="0" fontId="58" fillId="0" borderId="0" xfId="0" applyFont="1" applyAlignment="1">
      <alignment horizontal="center" vertical="top"/>
    </xf>
    <xf numFmtId="0" fontId="19" fillId="0" borderId="0" xfId="0" applyFont="1" applyAlignment="1">
      <alignment horizontal="left" vertical="top"/>
    </xf>
    <xf numFmtId="0" fontId="19" fillId="0" borderId="0" xfId="2" applyNumberFormat="1" applyFont="1" applyFill="1" applyBorder="1" applyAlignment="1">
      <alignment horizontal="justify" vertical="top" wrapText="1"/>
    </xf>
    <xf numFmtId="165" fontId="19" fillId="0" borderId="0" xfId="2" applyFont="1" applyFill="1" applyBorder="1" applyAlignment="1">
      <alignment horizontal="justify" vertical="top" wrapText="1"/>
    </xf>
    <xf numFmtId="165" fontId="19" fillId="0" borderId="0" xfId="2" applyFont="1" applyFill="1" applyBorder="1" applyAlignment="1">
      <alignment horizontal="center" vertical="top" wrapText="1"/>
    </xf>
    <xf numFmtId="0" fontId="19" fillId="0" borderId="0" xfId="2" applyNumberFormat="1" applyFont="1" applyFill="1" applyBorder="1" applyAlignment="1">
      <alignment vertical="top" wrapText="1"/>
    </xf>
    <xf numFmtId="165" fontId="31" fillId="0" borderId="0" xfId="0" applyNumberFormat="1" applyFont="1" applyAlignment="1">
      <alignment horizontal="center"/>
    </xf>
    <xf numFmtId="0" fontId="31" fillId="0" borderId="0" xfId="0" applyFont="1" applyAlignment="1">
      <alignment horizontal="center"/>
    </xf>
    <xf numFmtId="9" fontId="19" fillId="0" borderId="0" xfId="2" applyNumberFormat="1" applyFont="1" applyFill="1" applyBorder="1" applyAlignment="1">
      <alignment horizontal="center" vertical="top" wrapText="1"/>
    </xf>
    <xf numFmtId="165" fontId="31" fillId="0" borderId="0" xfId="2" applyFont="1" applyFill="1" applyBorder="1" applyAlignment="1">
      <alignment horizontal="center"/>
    </xf>
    <xf numFmtId="0" fontId="37" fillId="0" borderId="0" xfId="2" applyNumberFormat="1" applyFont="1" applyFill="1" applyBorder="1" applyAlignment="1">
      <alignment horizontal="justify" vertical="top"/>
    </xf>
    <xf numFmtId="165" fontId="46" fillId="0" borderId="0" xfId="2" applyFont="1" applyFill="1" applyBorder="1" applyAlignment="1">
      <alignment horizontal="left"/>
    </xf>
    <xf numFmtId="165" fontId="37" fillId="0" borderId="0" xfId="2" applyFont="1" applyFill="1" applyBorder="1" applyAlignment="1">
      <alignment horizontal="center" vertical="top" wrapText="1"/>
    </xf>
    <xf numFmtId="9" fontId="38" fillId="0" borderId="0" xfId="2" applyNumberFormat="1" applyFont="1" applyFill="1" applyBorder="1" applyAlignment="1">
      <alignment horizontal="center" vertical="top"/>
    </xf>
    <xf numFmtId="9" fontId="47" fillId="0" borderId="0" xfId="2" applyNumberFormat="1" applyFont="1" applyFill="1" applyBorder="1" applyAlignment="1">
      <alignment horizontal="center" vertical="top" wrapText="1"/>
    </xf>
    <xf numFmtId="9" fontId="37" fillId="0" borderId="0" xfId="2" applyNumberFormat="1" applyFont="1" applyFill="1" applyBorder="1" applyAlignment="1">
      <alignment horizontal="left" vertical="top"/>
    </xf>
    <xf numFmtId="9" fontId="38" fillId="0" borderId="0" xfId="2" applyNumberFormat="1" applyFont="1" applyFill="1" applyBorder="1" applyAlignment="1">
      <alignment horizontal="right" vertical="top"/>
    </xf>
    <xf numFmtId="9" fontId="47" fillId="0" borderId="0" xfId="2" applyNumberFormat="1" applyFont="1" applyFill="1" applyBorder="1" applyAlignment="1">
      <alignment horizontal="right" vertical="top"/>
    </xf>
    <xf numFmtId="0" fontId="34" fillId="0" borderId="0" xfId="0" applyFont="1" applyAlignment="1">
      <alignment horizontal="right" vertical="center"/>
    </xf>
    <xf numFmtId="165" fontId="37" fillId="0" borderId="0" xfId="2" applyFont="1" applyFill="1" applyBorder="1" applyAlignment="1">
      <alignment horizontal="center" vertical="center" wrapText="1"/>
    </xf>
    <xf numFmtId="165" fontId="24" fillId="0" borderId="0" xfId="0" applyNumberFormat="1" applyFont="1" applyAlignment="1">
      <alignment horizontal="center" vertical="center"/>
    </xf>
    <xf numFmtId="0" fontId="37" fillId="0" borderId="0" xfId="2" applyNumberFormat="1" applyFont="1" applyFill="1" applyBorder="1" applyAlignment="1">
      <alignment horizontal="right" vertical="top" wrapText="1"/>
    </xf>
    <xf numFmtId="0" fontId="37" fillId="0" borderId="0" xfId="0" applyFont="1" applyAlignment="1">
      <alignment horizontal="left" vertical="top" wrapText="1"/>
    </xf>
    <xf numFmtId="0" fontId="47" fillId="0" borderId="2" xfId="0" applyFont="1" applyBorder="1" applyAlignment="1">
      <alignment vertical="top"/>
    </xf>
    <xf numFmtId="0" fontId="37" fillId="0" borderId="5" xfId="0" applyFont="1" applyBorder="1" applyAlignment="1">
      <alignment vertical="center"/>
    </xf>
    <xf numFmtId="165" fontId="46" fillId="0" borderId="0" xfId="2" applyFont="1" applyFill="1" applyBorder="1" applyAlignment="1">
      <alignment horizontal="left" vertical="top" wrapText="1"/>
    </xf>
    <xf numFmtId="0" fontId="37" fillId="0" borderId="0" xfId="0" applyFont="1" applyAlignment="1">
      <alignment vertical="center"/>
    </xf>
    <xf numFmtId="165" fontId="38" fillId="0" borderId="0" xfId="2" applyFont="1" applyFill="1" applyBorder="1" applyAlignment="1">
      <alignment vertical="top" wrapText="1"/>
    </xf>
    <xf numFmtId="165" fontId="37" fillId="0" borderId="0" xfId="2" applyFont="1" applyFill="1" applyBorder="1" applyAlignment="1">
      <alignment wrapText="1"/>
    </xf>
    <xf numFmtId="0" fontId="46" fillId="0" borderId="0" xfId="0" applyFont="1" applyAlignment="1">
      <alignment horizontal="left" vertical="center"/>
    </xf>
    <xf numFmtId="0" fontId="37" fillId="0" borderId="0" xfId="0" applyFont="1" applyAlignment="1">
      <alignment vertical="top" wrapText="1"/>
    </xf>
    <xf numFmtId="165" fontId="33" fillId="0" borderId="0" xfId="0" applyNumberFormat="1" applyFont="1" applyAlignment="1">
      <alignment horizontal="justify" vertical="top"/>
    </xf>
    <xf numFmtId="165" fontId="23" fillId="0" borderId="0" xfId="0" applyNumberFormat="1" applyFont="1" applyAlignment="1">
      <alignment horizontal="justify" vertical="top"/>
    </xf>
    <xf numFmtId="0" fontId="47" fillId="0" borderId="0" xfId="0" quotePrefix="1" applyFont="1"/>
    <xf numFmtId="0" fontId="47" fillId="0" borderId="0" xfId="2" applyNumberFormat="1" applyFont="1" applyFill="1" applyBorder="1" applyAlignment="1">
      <alignment horizontal="justify" vertical="top"/>
    </xf>
    <xf numFmtId="9" fontId="47" fillId="0" borderId="0" xfId="2" applyNumberFormat="1" applyFont="1" applyFill="1" applyBorder="1" applyAlignment="1">
      <alignment horizontal="justify" vertical="top"/>
    </xf>
    <xf numFmtId="0" fontId="38" fillId="0" borderId="0" xfId="2" applyNumberFormat="1" applyFont="1" applyFill="1" applyBorder="1" applyAlignment="1">
      <alignment horizontal="justify" vertical="top"/>
    </xf>
    <xf numFmtId="9" fontId="47" fillId="0" borderId="0" xfId="2" applyNumberFormat="1" applyFont="1" applyFill="1" applyBorder="1" applyAlignment="1">
      <alignment horizontal="center" vertical="top"/>
    </xf>
    <xf numFmtId="165" fontId="24" fillId="0" borderId="0" xfId="0" applyNumberFormat="1" applyFont="1" applyAlignment="1">
      <alignment horizontal="center" vertical="top"/>
    </xf>
    <xf numFmtId="0" fontId="8" fillId="0" borderId="0" xfId="0" applyFont="1" applyAlignment="1">
      <alignment horizontal="left" vertical="top"/>
    </xf>
    <xf numFmtId="165" fontId="18" fillId="0" borderId="0" xfId="2" applyFont="1" applyFill="1" applyBorder="1" applyAlignment="1">
      <alignment horizontal="center" vertical="top" wrapText="1"/>
    </xf>
    <xf numFmtId="165" fontId="58" fillId="0" borderId="0" xfId="0" applyNumberFormat="1" applyFont="1" applyAlignment="1">
      <alignment horizontal="center"/>
    </xf>
    <xf numFmtId="0" fontId="58" fillId="0" borderId="0" xfId="0" applyFont="1" applyAlignment="1">
      <alignment horizontal="center"/>
    </xf>
    <xf numFmtId="165" fontId="18" fillId="0" borderId="0" xfId="2" applyFont="1" applyFill="1" applyBorder="1" applyAlignment="1">
      <alignment horizontal="justify" vertical="top" wrapText="1"/>
    </xf>
    <xf numFmtId="0" fontId="18" fillId="0" borderId="0" xfId="2" applyNumberFormat="1" applyFont="1" applyFill="1" applyBorder="1" applyAlignment="1">
      <alignment horizontal="justify" vertical="top" wrapText="1"/>
    </xf>
    <xf numFmtId="9" fontId="18" fillId="0" borderId="0" xfId="2" applyNumberFormat="1" applyFont="1" applyFill="1" applyBorder="1" applyAlignment="1">
      <alignment horizontal="center" vertical="top" wrapText="1"/>
    </xf>
    <xf numFmtId="0" fontId="37" fillId="0" borderId="0" xfId="0" applyFont="1" applyAlignment="1">
      <alignment horizontal="justify" vertical="top"/>
    </xf>
    <xf numFmtId="0" fontId="46" fillId="0" borderId="0" xfId="0" applyFont="1" applyAlignment="1">
      <alignment vertical="top" wrapText="1"/>
    </xf>
    <xf numFmtId="165" fontId="33" fillId="0" borderId="0" xfId="0" applyNumberFormat="1" applyFont="1" applyAlignment="1">
      <alignment horizontal="center" wrapText="1"/>
    </xf>
    <xf numFmtId="0" fontId="33" fillId="0" borderId="0" xfId="0" applyFont="1" applyAlignment="1">
      <alignment horizontal="center" wrapText="1"/>
    </xf>
    <xf numFmtId="0" fontId="34" fillId="0" borderId="0" xfId="0" applyFont="1" applyAlignment="1">
      <alignment horizontal="center" vertical="top" wrapText="1"/>
    </xf>
    <xf numFmtId="37" fontId="24" fillId="0" borderId="0" xfId="0" applyNumberFormat="1" applyFont="1" applyAlignment="1">
      <alignment wrapText="1"/>
    </xf>
    <xf numFmtId="165" fontId="24" fillId="0" borderId="0" xfId="2" applyFont="1" applyFill="1" applyBorder="1" applyAlignment="1">
      <alignment wrapText="1"/>
    </xf>
    <xf numFmtId="165" fontId="24" fillId="0" borderId="0" xfId="0" applyNumberFormat="1" applyFont="1" applyAlignment="1">
      <alignment horizontal="center" wrapText="1"/>
    </xf>
    <xf numFmtId="165" fontId="24" fillId="0" borderId="0" xfId="2" applyFont="1" applyFill="1" applyBorder="1" applyAlignment="1">
      <alignment horizontal="center" wrapText="1"/>
    </xf>
    <xf numFmtId="167" fontId="24" fillId="0" borderId="0" xfId="1" applyNumberFormat="1" applyFont="1" applyFill="1" applyAlignment="1">
      <alignment wrapText="1"/>
    </xf>
    <xf numFmtId="165" fontId="24" fillId="0" borderId="0" xfId="2" applyFont="1" applyFill="1" applyAlignment="1">
      <alignment wrapText="1"/>
    </xf>
    <xf numFmtId="164" fontId="38" fillId="0" borderId="0" xfId="2" applyNumberFormat="1" applyFont="1" applyFill="1" applyBorder="1" applyAlignment="1">
      <alignment horizontal="center" vertical="top" wrapText="1"/>
    </xf>
    <xf numFmtId="0" fontId="23" fillId="0" borderId="0" xfId="0" applyFont="1" applyAlignment="1">
      <alignment horizontal="center" vertical="top"/>
    </xf>
    <xf numFmtId="0" fontId="55" fillId="0" borderId="0" xfId="0" applyFont="1" applyAlignment="1">
      <alignment horizontal="center" wrapText="1"/>
    </xf>
    <xf numFmtId="4" fontId="31" fillId="0" borderId="0" xfId="2" applyNumberFormat="1" applyFont="1" applyFill="1" applyBorder="1" applyAlignment="1">
      <alignment vertical="distributed" wrapText="1"/>
    </xf>
    <xf numFmtId="0" fontId="32" fillId="0" borderId="0" xfId="0" applyFont="1" applyAlignment="1">
      <alignment vertical="distributed" wrapText="1"/>
    </xf>
    <xf numFmtId="4" fontId="31" fillId="0" borderId="0" xfId="2" applyNumberFormat="1" applyFont="1" applyFill="1" applyBorder="1" applyAlignment="1"/>
    <xf numFmtId="169" fontId="37" fillId="0" borderId="0" xfId="2" applyNumberFormat="1" applyFont="1" applyFill="1" applyBorder="1" applyAlignment="1">
      <alignment horizontal="justify" vertical="top" wrapText="1"/>
    </xf>
    <xf numFmtId="169" fontId="24" fillId="0" borderId="0" xfId="2" applyNumberFormat="1" applyFont="1" applyFill="1" applyBorder="1" applyAlignment="1">
      <alignment horizontal="center"/>
    </xf>
    <xf numFmtId="9" fontId="24" fillId="0" borderId="0" xfId="3" applyFont="1" applyFill="1" applyBorder="1" applyAlignment="1">
      <alignment horizontal="center"/>
    </xf>
    <xf numFmtId="9" fontId="47" fillId="0" borderId="0" xfId="2" applyNumberFormat="1" applyFont="1" applyFill="1" applyBorder="1" applyAlignment="1">
      <alignment horizontal="right" vertical="top" wrapText="1"/>
    </xf>
    <xf numFmtId="165" fontId="46" fillId="0" borderId="0" xfId="2" applyFont="1" applyFill="1" applyBorder="1" applyAlignment="1">
      <alignment horizontal="center" vertical="center" wrapText="1"/>
    </xf>
    <xf numFmtId="0" fontId="37" fillId="0" borderId="0" xfId="2" applyNumberFormat="1" applyFont="1" applyFill="1" applyBorder="1" applyAlignment="1">
      <alignment horizontal="center" wrapText="1"/>
    </xf>
    <xf numFmtId="169" fontId="24" fillId="0" borderId="0" xfId="0" applyNumberFormat="1" applyFont="1" applyAlignment="1">
      <alignment horizontal="center"/>
    </xf>
    <xf numFmtId="0" fontId="46" fillId="0" borderId="0" xfId="0" applyFont="1" applyAlignment="1">
      <alignment horizontal="left"/>
    </xf>
    <xf numFmtId="165" fontId="46" fillId="0" borderId="0" xfId="2" applyFont="1" applyFill="1" applyBorder="1" applyAlignment="1">
      <alignment horizontal="center" wrapText="1"/>
    </xf>
    <xf numFmtId="0" fontId="46" fillId="0" borderId="0" xfId="2" applyNumberFormat="1" applyFont="1" applyFill="1" applyBorder="1" applyAlignment="1">
      <alignment wrapText="1"/>
    </xf>
    <xf numFmtId="165" fontId="46" fillId="0" borderId="0" xfId="2" applyFont="1" applyFill="1" applyBorder="1" applyAlignment="1">
      <alignment horizontal="justify" wrapText="1"/>
    </xf>
    <xf numFmtId="0" fontId="46" fillId="0" borderId="0" xfId="2" applyNumberFormat="1" applyFont="1" applyFill="1" applyBorder="1" applyAlignment="1">
      <alignment horizontal="justify" wrapText="1"/>
    </xf>
    <xf numFmtId="9" fontId="46" fillId="0" borderId="0" xfId="2" applyNumberFormat="1" applyFont="1" applyFill="1" applyBorder="1" applyAlignment="1">
      <alignment horizontal="center" wrapText="1"/>
    </xf>
    <xf numFmtId="0" fontId="46" fillId="0" borderId="0" xfId="0" applyFont="1"/>
    <xf numFmtId="167" fontId="33" fillId="0" borderId="0" xfId="1" applyNumberFormat="1" applyFont="1" applyFill="1" applyAlignment="1"/>
    <xf numFmtId="165" fontId="33" fillId="0" borderId="0" xfId="0" applyNumberFormat="1" applyFont="1" applyAlignment="1">
      <alignment horizontal="justify" vertical="top" wrapText="1"/>
    </xf>
    <xf numFmtId="0" fontId="38" fillId="0" borderId="0" xfId="2" applyNumberFormat="1" applyFont="1" applyFill="1" applyBorder="1" applyAlignment="1">
      <alignment horizontal="right" wrapText="1"/>
    </xf>
    <xf numFmtId="0" fontId="38" fillId="0" borderId="2" xfId="2" applyNumberFormat="1" applyFont="1" applyFill="1" applyBorder="1" applyAlignment="1">
      <alignment horizontal="center" wrapText="1"/>
    </xf>
    <xf numFmtId="165" fontId="46" fillId="0" borderId="1" xfId="2" applyFont="1" applyFill="1" applyBorder="1" applyAlignment="1">
      <alignment horizontal="center" vertical="center" wrapText="1"/>
    </xf>
    <xf numFmtId="165" fontId="46" fillId="0" borderId="4" xfId="2" applyFont="1" applyFill="1" applyBorder="1" applyAlignment="1">
      <alignment horizontal="justify" vertical="center" wrapText="1"/>
    </xf>
    <xf numFmtId="165" fontId="46" fillId="0" borderId="1" xfId="2" applyFont="1" applyFill="1" applyBorder="1" applyAlignment="1">
      <alignment horizontal="justify" vertical="center" wrapText="1"/>
    </xf>
    <xf numFmtId="0" fontId="43" fillId="0" borderId="0" xfId="0" applyFont="1" applyAlignment="1">
      <alignment vertical="top"/>
    </xf>
    <xf numFmtId="37" fontId="41" fillId="0" borderId="0" xfId="0" applyNumberFormat="1" applyFont="1" applyAlignment="1">
      <alignment vertical="top"/>
    </xf>
    <xf numFmtId="49" fontId="24" fillId="4" borderId="0" xfId="0" applyNumberFormat="1" applyFont="1" applyFill="1" applyAlignment="1">
      <alignment horizontal="center" vertical="top"/>
    </xf>
    <xf numFmtId="0" fontId="31" fillId="4" borderId="0" xfId="0" applyFont="1" applyFill="1"/>
    <xf numFmtId="0" fontId="58" fillId="0" borderId="0" xfId="0" applyFont="1"/>
    <xf numFmtId="165" fontId="58" fillId="0" borderId="0" xfId="2" applyFont="1" applyFill="1"/>
    <xf numFmtId="0" fontId="22" fillId="0" borderId="10" xfId="4" applyFont="1" applyBorder="1"/>
    <xf numFmtId="0" fontId="22" fillId="0" borderId="0" xfId="4" applyFont="1"/>
    <xf numFmtId="165" fontId="60" fillId="0" borderId="0" xfId="2" applyFont="1" applyFill="1"/>
    <xf numFmtId="0" fontId="60" fillId="0" borderId="0" xfId="4" applyFont="1"/>
    <xf numFmtId="0" fontId="15" fillId="0" borderId="0" xfId="4" applyFont="1"/>
    <xf numFmtId="165" fontId="60" fillId="0" borderId="0" xfId="2" applyFont="1" applyFill="1" applyBorder="1"/>
    <xf numFmtId="169" fontId="60" fillId="0" borderId="0" xfId="4" applyNumberFormat="1" applyFont="1"/>
    <xf numFmtId="165" fontId="61" fillId="0" borderId="12" xfId="2" applyFont="1" applyFill="1" applyBorder="1" applyAlignment="1">
      <alignment horizontal="center"/>
    </xf>
    <xf numFmtId="169" fontId="61" fillId="0" borderId="12" xfId="4" applyNumberFormat="1" applyFont="1" applyBorder="1" applyAlignment="1">
      <alignment horizontal="center"/>
    </xf>
    <xf numFmtId="0" fontId="22" fillId="0" borderId="15" xfId="4" applyFont="1" applyBorder="1"/>
    <xf numFmtId="0" fontId="22" fillId="0" borderId="2" xfId="4" applyFont="1" applyBorder="1"/>
    <xf numFmtId="168" fontId="61" fillId="0" borderId="16" xfId="2" applyNumberFormat="1" applyFont="1" applyFill="1" applyBorder="1" applyAlignment="1">
      <alignment horizontal="center"/>
    </xf>
    <xf numFmtId="0" fontId="61" fillId="0" borderId="13" xfId="4" applyFont="1" applyBorder="1" applyAlignment="1">
      <alignment horizontal="center"/>
    </xf>
    <xf numFmtId="165" fontId="61" fillId="0" borderId="13" xfId="4" applyNumberFormat="1" applyFont="1" applyBorder="1" applyAlignment="1">
      <alignment horizontal="center"/>
    </xf>
    <xf numFmtId="165" fontId="61" fillId="0" borderId="14" xfId="4" applyNumberFormat="1" applyFont="1" applyBorder="1" applyAlignment="1">
      <alignment horizontal="center"/>
    </xf>
    <xf numFmtId="0" fontId="22" fillId="6" borderId="17" xfId="4" applyFont="1" applyFill="1" applyBorder="1"/>
    <xf numFmtId="0" fontId="15" fillId="0" borderId="18" xfId="4" applyFont="1" applyBorder="1"/>
    <xf numFmtId="165" fontId="60" fillId="0" borderId="19" xfId="2" applyFont="1" applyFill="1" applyBorder="1"/>
    <xf numFmtId="0" fontId="62" fillId="0" borderId="19" xfId="4" applyFont="1" applyBorder="1"/>
    <xf numFmtId="49" fontId="63" fillId="0" borderId="19" xfId="4" applyNumberFormat="1" applyFont="1" applyBorder="1"/>
    <xf numFmtId="169" fontId="63" fillId="0" borderId="17" xfId="5" applyNumberFormat="1" applyFont="1" applyFill="1" applyBorder="1"/>
    <xf numFmtId="0" fontId="15" fillId="0" borderId="20" xfId="4" applyFont="1" applyBorder="1"/>
    <xf numFmtId="0" fontId="15" fillId="0" borderId="21" xfId="4" applyFont="1" applyBorder="1"/>
    <xf numFmtId="165" fontId="60" fillId="0" borderId="22" xfId="2" applyFont="1" applyFill="1" applyBorder="1"/>
    <xf numFmtId="0" fontId="62" fillId="0" borderId="22" xfId="4" applyFont="1" applyBorder="1"/>
    <xf numFmtId="49" fontId="63" fillId="0" borderId="22" xfId="4" applyNumberFormat="1" applyFont="1" applyBorder="1"/>
    <xf numFmtId="169" fontId="63" fillId="0" borderId="20" xfId="5" applyNumberFormat="1" applyFont="1" applyFill="1" applyBorder="1"/>
    <xf numFmtId="0" fontId="22" fillId="0" borderId="20" xfId="4" applyFont="1" applyBorder="1"/>
    <xf numFmtId="0" fontId="22" fillId="0" borderId="21" xfId="4" applyFont="1" applyBorder="1"/>
    <xf numFmtId="165" fontId="61" fillId="0" borderId="22" xfId="2" applyFont="1" applyFill="1" applyBorder="1"/>
    <xf numFmtId="167" fontId="62" fillId="0" borderId="22" xfId="4" applyNumberFormat="1" applyFont="1" applyBorder="1"/>
    <xf numFmtId="167" fontId="62" fillId="0" borderId="20" xfId="5" applyNumberFormat="1" applyFont="1" applyFill="1" applyBorder="1"/>
    <xf numFmtId="165" fontId="61" fillId="0" borderId="22" xfId="2" applyFont="1" applyFill="1" applyBorder="1" applyAlignment="1">
      <alignment horizontal="center"/>
    </xf>
    <xf numFmtId="0" fontId="15" fillId="0" borderId="21" xfId="0" applyFont="1" applyBorder="1"/>
    <xf numFmtId="167" fontId="62" fillId="0" borderId="22" xfId="4" applyNumberFormat="1" applyFont="1" applyBorder="1" applyAlignment="1">
      <alignment horizontal="center"/>
    </xf>
    <xf numFmtId="167" fontId="63" fillId="0" borderId="22" xfId="4" applyNumberFormat="1" applyFont="1" applyBorder="1"/>
    <xf numFmtId="167" fontId="63" fillId="0" borderId="20" xfId="5" applyNumberFormat="1" applyFont="1" applyFill="1" applyBorder="1"/>
    <xf numFmtId="0" fontId="22" fillId="0" borderId="21" xfId="0" applyFont="1" applyBorder="1" applyAlignment="1">
      <alignment vertical="center"/>
    </xf>
    <xf numFmtId="0" fontId="15" fillId="0" borderId="21" xfId="0" applyFont="1" applyBorder="1" applyAlignment="1">
      <alignment vertical="center"/>
    </xf>
    <xf numFmtId="167" fontId="62" fillId="0" borderId="22" xfId="4" applyNumberFormat="1" applyFont="1" applyBorder="1" applyAlignment="1">
      <alignment horizontal="left"/>
    </xf>
    <xf numFmtId="0" fontId="22" fillId="0" borderId="21" xfId="0" applyFont="1" applyBorder="1"/>
    <xf numFmtId="0" fontId="15" fillId="0" borderId="20" xfId="4" applyFont="1" applyBorder="1" applyAlignment="1">
      <alignment horizontal="left"/>
    </xf>
    <xf numFmtId="167" fontId="62" fillId="0" borderId="22" xfId="6" applyNumberFormat="1" applyFont="1" applyFill="1" applyBorder="1"/>
    <xf numFmtId="167" fontId="63" fillId="0" borderId="22" xfId="6" applyNumberFormat="1" applyFont="1" applyFill="1" applyBorder="1"/>
    <xf numFmtId="0" fontId="61" fillId="0" borderId="0" xfId="4" applyFont="1"/>
    <xf numFmtId="0" fontId="25" fillId="0" borderId="0" xfId="0" applyFont="1" applyAlignment="1">
      <alignment wrapText="1"/>
    </xf>
    <xf numFmtId="0" fontId="25" fillId="0" borderId="0" xfId="0" applyFont="1" applyAlignment="1"/>
    <xf numFmtId="0" fontId="65" fillId="0" borderId="0" xfId="7" applyFont="1" applyAlignment="1">
      <alignment vertical="top"/>
    </xf>
    <xf numFmtId="0" fontId="66" fillId="0" borderId="0" xfId="7" applyFont="1" applyAlignment="1">
      <alignment horizontal="center" vertical="top"/>
    </xf>
    <xf numFmtId="37" fontId="65" fillId="0" borderId="0" xfId="7" applyNumberFormat="1" applyFont="1" applyAlignment="1">
      <alignment vertical="top"/>
    </xf>
    <xf numFmtId="41" fontId="65" fillId="0" borderId="0" xfId="8" applyFont="1" applyFill="1" applyAlignment="1">
      <alignment vertical="top"/>
    </xf>
    <xf numFmtId="0" fontId="65" fillId="0" borderId="0" xfId="7" applyFont="1" applyAlignment="1">
      <alignment horizontal="center" vertical="top"/>
    </xf>
    <xf numFmtId="0" fontId="4" fillId="0" borderId="0" xfId="9" applyNumberFormat="1" applyFont="1" applyFill="1" applyBorder="1" applyAlignment="1">
      <alignment horizontal="center" vertical="top"/>
    </xf>
    <xf numFmtId="0" fontId="65" fillId="0" borderId="7" xfId="7" applyFont="1" applyBorder="1" applyAlignment="1">
      <alignment horizontal="left" vertical="top"/>
    </xf>
    <xf numFmtId="0" fontId="65" fillId="0" borderId="7" xfId="7" applyFont="1" applyBorder="1" applyAlignment="1">
      <alignment vertical="top"/>
    </xf>
    <xf numFmtId="37" fontId="65" fillId="0" borderId="7" xfId="7" applyNumberFormat="1" applyFont="1" applyBorder="1" applyAlignment="1">
      <alignment vertical="top"/>
    </xf>
    <xf numFmtId="41" fontId="65" fillId="0" borderId="7" xfId="8" applyFont="1" applyFill="1" applyBorder="1" applyAlignment="1">
      <alignment vertical="top"/>
    </xf>
    <xf numFmtId="0" fontId="69" fillId="0" borderId="0" xfId="10" applyFont="1"/>
    <xf numFmtId="0" fontId="70" fillId="0" borderId="0" xfId="10" applyFont="1"/>
    <xf numFmtId="0" fontId="70" fillId="0" borderId="0" xfId="10" quotePrefix="1" applyFont="1"/>
    <xf numFmtId="0" fontId="70" fillId="0" borderId="13" xfId="10" applyFont="1" applyBorder="1" applyAlignment="1">
      <alignment horizontal="center" vertical="center"/>
    </xf>
    <xf numFmtId="0" fontId="69" fillId="0" borderId="13" xfId="10" applyFont="1" applyBorder="1" applyAlignment="1">
      <alignment horizontal="center" vertical="center"/>
    </xf>
    <xf numFmtId="41" fontId="69" fillId="0" borderId="13" xfId="10" applyNumberFormat="1" applyFont="1" applyBorder="1" applyAlignment="1">
      <alignment horizontal="center" vertical="center"/>
    </xf>
    <xf numFmtId="165" fontId="69" fillId="0" borderId="13" xfId="10" applyNumberFormat="1" applyFont="1" applyBorder="1" applyAlignment="1">
      <alignment horizontal="center" vertical="center"/>
    </xf>
    <xf numFmtId="0" fontId="69" fillId="0" borderId="0" xfId="10" applyFont="1" applyAlignment="1">
      <alignment horizontal="center"/>
    </xf>
    <xf numFmtId="0" fontId="70" fillId="0" borderId="0" xfId="10" applyFont="1" applyAlignment="1">
      <alignment horizontal="center"/>
    </xf>
    <xf numFmtId="41" fontId="70" fillId="0" borderId="0" xfId="11" applyFont="1"/>
    <xf numFmtId="41" fontId="69" fillId="0" borderId="0" xfId="11" applyFont="1"/>
    <xf numFmtId="41" fontId="69" fillId="0" borderId="0" xfId="8" applyFont="1"/>
    <xf numFmtId="165" fontId="69" fillId="0" borderId="0" xfId="8" applyNumberFormat="1" applyFont="1"/>
    <xf numFmtId="41" fontId="69" fillId="0" borderId="0" xfId="8" applyFont="1" applyAlignment="1"/>
    <xf numFmtId="0" fontId="66" fillId="0" borderId="0" xfId="7" applyFont="1" applyAlignment="1">
      <alignment vertical="top"/>
    </xf>
    <xf numFmtId="165" fontId="66" fillId="0" borderId="0" xfId="7" applyNumberFormat="1" applyFont="1" applyAlignment="1">
      <alignment vertical="top"/>
    </xf>
    <xf numFmtId="41" fontId="66" fillId="0" borderId="0" xfId="8" applyFont="1" applyFill="1" applyBorder="1" applyAlignment="1">
      <alignment vertical="top"/>
    </xf>
    <xf numFmtId="0" fontId="69" fillId="0" borderId="0" xfId="10" applyFont="1" applyBorder="1" applyAlignment="1">
      <alignment horizontal="center" vertical="center"/>
    </xf>
    <xf numFmtId="41" fontId="69" fillId="0" borderId="0" xfId="10" applyNumberFormat="1" applyFont="1" applyBorder="1" applyAlignment="1">
      <alignment horizontal="center" vertical="center"/>
    </xf>
    <xf numFmtId="0" fontId="66" fillId="0" borderId="0" xfId="7" applyFont="1" applyAlignment="1">
      <alignment horizontal="left" vertical="top"/>
    </xf>
    <xf numFmtId="0" fontId="65" fillId="0" borderId="0" xfId="7" applyFont="1" applyAlignment="1">
      <alignment horizontal="left" vertical="top"/>
    </xf>
    <xf numFmtId="0" fontId="4" fillId="0" borderId="0" xfId="9" applyNumberFormat="1" applyFont="1" applyFill="1" applyBorder="1" applyAlignment="1">
      <alignment horizontal="left" vertical="top"/>
    </xf>
    <xf numFmtId="0" fontId="69" fillId="0" borderId="0" xfId="10" applyFont="1" applyBorder="1" applyAlignment="1">
      <alignment horizontal="left" vertical="center"/>
    </xf>
    <xf numFmtId="0" fontId="69" fillId="0" borderId="0" xfId="10" applyFont="1" applyBorder="1" applyAlignment="1">
      <alignment horizontal="justify" wrapText="1"/>
    </xf>
    <xf numFmtId="0" fontId="69" fillId="0" borderId="0" xfId="10" applyFont="1" applyBorder="1" applyAlignment="1">
      <alignment horizontal="justify" vertical="top" wrapText="1"/>
    </xf>
    <xf numFmtId="0" fontId="71" fillId="0" borderId="0" xfId="10" applyFont="1"/>
    <xf numFmtId="0" fontId="1" fillId="0" borderId="0" xfId="12"/>
    <xf numFmtId="43" fontId="73" fillId="0" borderId="0" xfId="13" applyFont="1"/>
    <xf numFmtId="0" fontId="74" fillId="9" borderId="0" xfId="12" applyFont="1" applyFill="1"/>
    <xf numFmtId="43" fontId="0" fillId="9" borderId="0" xfId="13" applyFont="1" applyFill="1"/>
    <xf numFmtId="0" fontId="74" fillId="11" borderId="0" xfId="12" applyFont="1" applyFill="1"/>
    <xf numFmtId="43" fontId="0" fillId="11" borderId="0" xfId="13" applyFont="1" applyFill="1"/>
    <xf numFmtId="0" fontId="1" fillId="9" borderId="0" xfId="12" applyFill="1"/>
    <xf numFmtId="0" fontId="2" fillId="11" borderId="0" xfId="12" applyFont="1" applyFill="1"/>
    <xf numFmtId="0" fontId="2" fillId="9" borderId="0" xfId="12" applyFont="1" applyFill="1"/>
    <xf numFmtId="0" fontId="74" fillId="14" borderId="0" xfId="12" applyFont="1" applyFill="1"/>
    <xf numFmtId="43" fontId="74" fillId="14" borderId="0" xfId="13" applyFont="1" applyFill="1"/>
    <xf numFmtId="0" fontId="2" fillId="15" borderId="0" xfId="12" applyFont="1" applyFill="1"/>
    <xf numFmtId="43" fontId="2" fillId="15" borderId="0" xfId="13" applyFont="1" applyFill="1"/>
    <xf numFmtId="43" fontId="2" fillId="9" borderId="0" xfId="13" applyFont="1" applyFill="1"/>
    <xf numFmtId="0" fontId="74" fillId="16" borderId="0" xfId="12" applyFont="1" applyFill="1"/>
    <xf numFmtId="43" fontId="74" fillId="16" borderId="0" xfId="13" applyFont="1" applyFill="1"/>
    <xf numFmtId="0" fontId="74" fillId="3" borderId="0" xfId="12" applyFont="1" applyFill="1"/>
    <xf numFmtId="43" fontId="74" fillId="3" borderId="0" xfId="13" applyFont="1" applyFill="1"/>
    <xf numFmtId="0" fontId="74" fillId="17" borderId="0" xfId="12" applyFont="1" applyFill="1"/>
    <xf numFmtId="43" fontId="74" fillId="17" borderId="0" xfId="13" applyFont="1" applyFill="1"/>
    <xf numFmtId="43" fontId="1" fillId="18" borderId="0" xfId="12" applyNumberFormat="1" applyFont="1" applyFill="1" applyBorder="1" applyAlignment="1"/>
    <xf numFmtId="43" fontId="0" fillId="18" borderId="0" xfId="13" applyFont="1" applyFill="1" applyBorder="1" applyAlignment="1"/>
    <xf numFmtId="0" fontId="1" fillId="0" borderId="0" xfId="12" applyAlignment="1">
      <alignment wrapText="1"/>
    </xf>
    <xf numFmtId="4" fontId="15" fillId="0" borderId="20" xfId="4" applyNumberFormat="1" applyFont="1" applyBorder="1" applyAlignment="1">
      <alignment horizontal="left"/>
    </xf>
    <xf numFmtId="4" fontId="22" fillId="0" borderId="20" xfId="2" applyNumberFormat="1" applyFont="1" applyBorder="1" applyAlignment="1">
      <alignment horizontal="left"/>
    </xf>
    <xf numFmtId="4" fontId="64" fillId="7" borderId="20" xfId="2" applyNumberFormat="1" applyFont="1" applyFill="1" applyBorder="1" applyAlignment="1">
      <alignment horizontal="left" vertical="top"/>
    </xf>
    <xf numFmtId="4" fontId="22" fillId="0" borderId="20" xfId="4" applyNumberFormat="1" applyFont="1" applyBorder="1" applyAlignment="1">
      <alignment horizontal="left"/>
    </xf>
    <xf numFmtId="4" fontId="15" fillId="0" borderId="20" xfId="4" applyNumberFormat="1" applyFont="1" applyBorder="1"/>
    <xf numFmtId="4" fontId="22" fillId="0" borderId="20" xfId="4" applyNumberFormat="1" applyFont="1" applyBorder="1"/>
    <xf numFmtId="0" fontId="76" fillId="4" borderId="23" xfId="7" applyNumberFormat="1" applyFont="1" applyFill="1" applyBorder="1" applyAlignment="1" applyProtection="1">
      <protection locked="0"/>
    </xf>
    <xf numFmtId="0" fontId="75" fillId="4" borderId="23" xfId="7" applyNumberFormat="1" applyFont="1" applyFill="1" applyBorder="1" applyAlignment="1" applyProtection="1">
      <protection locked="0"/>
    </xf>
    <xf numFmtId="0" fontId="22" fillId="0" borderId="31" xfId="4" applyFont="1" applyBorder="1"/>
    <xf numFmtId="0" fontId="15" fillId="0" borderId="32" xfId="4" applyFont="1" applyBorder="1"/>
    <xf numFmtId="0" fontId="61" fillId="0" borderId="13" xfId="4" applyFont="1" applyBorder="1" applyAlignment="1">
      <alignment horizontal="center"/>
    </xf>
    <xf numFmtId="0" fontId="15" fillId="19" borderId="0" xfId="4" applyFont="1" applyFill="1"/>
    <xf numFmtId="165" fontId="60" fillId="19" borderId="22" xfId="2" applyFont="1" applyFill="1" applyBorder="1"/>
    <xf numFmtId="167" fontId="62" fillId="19" borderId="22" xfId="4" applyNumberFormat="1" applyFont="1" applyFill="1" applyBorder="1" applyAlignment="1">
      <alignment horizontal="left"/>
    </xf>
    <xf numFmtId="167" fontId="62" fillId="19" borderId="22" xfId="4" applyNumberFormat="1" applyFont="1" applyFill="1" applyBorder="1"/>
    <xf numFmtId="167" fontId="63" fillId="19" borderId="22" xfId="4" applyNumberFormat="1" applyFont="1" applyFill="1" applyBorder="1"/>
    <xf numFmtId="167" fontId="63" fillId="19" borderId="20" xfId="5" applyNumberFormat="1" applyFont="1" applyFill="1" applyBorder="1"/>
    <xf numFmtId="165" fontId="61" fillId="19" borderId="22" xfId="2" applyFont="1" applyFill="1" applyBorder="1"/>
    <xf numFmtId="167" fontId="62" fillId="19" borderId="20" xfId="5" applyNumberFormat="1" applyFont="1" applyFill="1" applyBorder="1"/>
    <xf numFmtId="2" fontId="22" fillId="0" borderId="20" xfId="2" applyNumberFormat="1" applyFont="1" applyBorder="1" applyAlignment="1">
      <alignment horizontal="left"/>
    </xf>
    <xf numFmtId="0" fontId="13" fillId="0" borderId="0" xfId="0" applyFont="1" applyAlignment="1">
      <alignment horizontal="right"/>
    </xf>
    <xf numFmtId="37" fontId="7" fillId="0" borderId="0" xfId="0" applyNumberFormat="1" applyFont="1" applyAlignment="1">
      <alignment horizontal="left" vertical="center"/>
    </xf>
    <xf numFmtId="165" fontId="7" fillId="0" borderId="0" xfId="0" applyNumberFormat="1" applyFont="1" applyAlignment="1">
      <alignment horizontal="center" vertical="center"/>
    </xf>
    <xf numFmtId="165" fontId="8" fillId="0" borderId="5" xfId="0" applyNumberFormat="1" applyFont="1" applyBorder="1" applyAlignment="1">
      <alignment horizontal="right" vertical="center"/>
    </xf>
    <xf numFmtId="165" fontId="8" fillId="0" borderId="1" xfId="0" applyNumberFormat="1" applyFont="1" applyBorder="1" applyAlignment="1">
      <alignment horizontal="right" vertical="center"/>
    </xf>
    <xf numFmtId="0" fontId="15" fillId="0" borderId="20" xfId="2" applyNumberFormat="1" applyFont="1" applyBorder="1" applyAlignment="1">
      <alignment horizontal="left"/>
    </xf>
    <xf numFmtId="0" fontId="15" fillId="3" borderId="0" xfId="4" applyFont="1" applyFill="1"/>
    <xf numFmtId="167" fontId="62" fillId="3" borderId="22" xfId="4" applyNumberFormat="1" applyFont="1" applyFill="1" applyBorder="1" applyAlignment="1">
      <alignment horizontal="left"/>
    </xf>
    <xf numFmtId="167" fontId="62" fillId="3" borderId="22" xfId="4" applyNumberFormat="1" applyFont="1" applyFill="1" applyBorder="1"/>
    <xf numFmtId="167" fontId="63" fillId="3" borderId="22" xfId="4" applyNumberFormat="1" applyFont="1" applyFill="1" applyBorder="1"/>
    <xf numFmtId="167" fontId="63" fillId="3" borderId="20" xfId="5" applyNumberFormat="1" applyFont="1" applyFill="1" applyBorder="1"/>
    <xf numFmtId="0" fontId="22" fillId="3" borderId="0" xfId="4" applyFont="1" applyFill="1"/>
    <xf numFmtId="165" fontId="61" fillId="3" borderId="22" xfId="2" applyFont="1" applyFill="1" applyBorder="1"/>
    <xf numFmtId="167" fontId="63" fillId="3" borderId="22" xfId="4" applyNumberFormat="1" applyFont="1" applyFill="1" applyBorder="1" applyAlignment="1">
      <alignment horizontal="left"/>
    </xf>
    <xf numFmtId="167" fontId="62" fillId="3" borderId="20" xfId="5" applyNumberFormat="1" applyFont="1" applyFill="1" applyBorder="1"/>
    <xf numFmtId="167" fontId="62" fillId="3" borderId="22" xfId="4" applyNumberFormat="1" applyFont="1" applyFill="1" applyBorder="1" applyAlignment="1">
      <alignment horizontal="center"/>
    </xf>
    <xf numFmtId="167" fontId="62" fillId="3" borderId="22" xfId="6" applyNumberFormat="1" applyFont="1" applyFill="1" applyBorder="1"/>
    <xf numFmtId="0" fontId="15" fillId="14" borderId="0" xfId="4" applyFont="1" applyFill="1"/>
    <xf numFmtId="167" fontId="62" fillId="14" borderId="22" xfId="4" applyNumberFormat="1" applyFont="1" applyFill="1" applyBorder="1"/>
    <xf numFmtId="167" fontId="62" fillId="14" borderId="20" xfId="5" applyNumberFormat="1" applyFont="1" applyFill="1" applyBorder="1"/>
    <xf numFmtId="0" fontId="15" fillId="20" borderId="0" xfId="4" applyFont="1" applyFill="1"/>
    <xf numFmtId="167" fontId="62" fillId="20" borderId="22" xfId="4" applyNumberFormat="1" applyFont="1" applyFill="1" applyBorder="1" applyAlignment="1">
      <alignment horizontal="center"/>
    </xf>
    <xf numFmtId="167" fontId="62" fillId="20" borderId="22" xfId="4" applyNumberFormat="1" applyFont="1" applyFill="1" applyBorder="1"/>
    <xf numFmtId="167" fontId="62" fillId="20" borderId="22" xfId="6" applyNumberFormat="1" applyFont="1" applyFill="1" applyBorder="1"/>
    <xf numFmtId="167" fontId="62" fillId="20" borderId="20" xfId="5" applyNumberFormat="1" applyFont="1" applyFill="1" applyBorder="1"/>
    <xf numFmtId="165" fontId="61" fillId="20" borderId="22" xfId="2" applyFont="1" applyFill="1" applyBorder="1"/>
    <xf numFmtId="165" fontId="61" fillId="14" borderId="22" xfId="2" applyFont="1" applyFill="1" applyBorder="1"/>
    <xf numFmtId="165" fontId="8" fillId="2" borderId="0" xfId="0" applyNumberFormat="1" applyFont="1" applyFill="1"/>
    <xf numFmtId="37" fontId="7" fillId="0" borderId="0" xfId="0" applyNumberFormat="1" applyFont="1" applyAlignment="1">
      <alignment horizontal="left" vertical="center"/>
    </xf>
    <xf numFmtId="165" fontId="7" fillId="0" borderId="0" xfId="0" applyNumberFormat="1" applyFont="1" applyAlignment="1">
      <alignment horizontal="center" vertical="center"/>
    </xf>
    <xf numFmtId="165" fontId="8" fillId="0" borderId="5" xfId="0" applyNumberFormat="1" applyFont="1" applyBorder="1" applyAlignment="1">
      <alignment horizontal="right" vertical="center"/>
    </xf>
    <xf numFmtId="165" fontId="8" fillId="0" borderId="1" xfId="0" applyNumberFormat="1" applyFont="1" applyBorder="1" applyAlignment="1">
      <alignment horizontal="right" vertical="center"/>
    </xf>
    <xf numFmtId="0" fontId="23" fillId="0" borderId="0" xfId="0" applyFont="1" applyAlignment="1">
      <alignment horizontal="right"/>
    </xf>
    <xf numFmtId="167" fontId="23" fillId="0" borderId="0" xfId="1" applyNumberFormat="1" applyFont="1" applyFill="1" applyAlignment="1">
      <alignment horizontal="right"/>
    </xf>
    <xf numFmtId="0" fontId="24" fillId="0" borderId="0" xfId="0" applyFont="1" applyAlignment="1">
      <alignment horizontal="justify" vertical="top" wrapText="1"/>
    </xf>
    <xf numFmtId="0" fontId="23" fillId="0" borderId="0" xfId="0" applyFont="1" applyAlignment="1">
      <alignment horizontal="justify" vertical="top" wrapText="1"/>
    </xf>
    <xf numFmtId="0" fontId="33" fillId="0" borderId="2" xfId="0" quotePrefix="1" applyFont="1" applyBorder="1" applyAlignment="1">
      <alignment horizontal="center" vertical="top" wrapText="1"/>
    </xf>
    <xf numFmtId="0" fontId="24" fillId="0" borderId="0" xfId="0" applyFont="1" applyAlignment="1">
      <alignment horizontal="center" vertical="top" wrapText="1"/>
    </xf>
    <xf numFmtId="0" fontId="33" fillId="0" borderId="0" xfId="0" applyFont="1" applyAlignment="1">
      <alignment horizontal="left" vertical="top" wrapText="1"/>
    </xf>
    <xf numFmtId="0" fontId="34" fillId="0" borderId="0" xfId="0" applyFont="1" applyAlignment="1">
      <alignment horizontal="justify" vertical="top" wrapText="1"/>
    </xf>
    <xf numFmtId="0" fontId="33" fillId="0" borderId="0" xfId="0" applyFont="1" applyAlignment="1">
      <alignment horizontal="justify" vertical="top"/>
    </xf>
    <xf numFmtId="37" fontId="34" fillId="0" borderId="0" xfId="0" applyNumberFormat="1" applyFont="1" applyAlignment="1">
      <alignment horizontal="left" vertical="top" wrapText="1"/>
    </xf>
    <xf numFmtId="37" fontId="34" fillId="0" borderId="0" xfId="0" applyNumberFormat="1" applyFont="1" applyAlignment="1">
      <alignment horizontal="left"/>
    </xf>
    <xf numFmtId="0" fontId="34" fillId="0" borderId="0" xfId="0" applyFont="1" applyAlignment="1">
      <alignment horizontal="left" vertical="top" wrapText="1"/>
    </xf>
    <xf numFmtId="0" fontId="37" fillId="0" borderId="0" xfId="0" applyFont="1" applyAlignment="1">
      <alignment horizontal="justify" vertical="top" wrapText="1"/>
    </xf>
    <xf numFmtId="0" fontId="34" fillId="0" borderId="0" xfId="0" applyFont="1" applyAlignment="1">
      <alignment horizontal="left" vertical="top"/>
    </xf>
    <xf numFmtId="0" fontId="24" fillId="0" borderId="0" xfId="0" applyFont="1" applyAlignment="1">
      <alignment horizontal="center" vertical="top"/>
    </xf>
    <xf numFmtId="37" fontId="23" fillId="0" borderId="0" xfId="0" applyNumberFormat="1" applyFont="1" applyAlignment="1">
      <alignment horizontal="justify" vertical="top" wrapText="1"/>
    </xf>
    <xf numFmtId="37" fontId="34" fillId="0" borderId="0" xfId="0" applyNumberFormat="1" applyFont="1" applyAlignment="1">
      <alignment horizontal="left" vertical="top"/>
    </xf>
    <xf numFmtId="37" fontId="23" fillId="0" borderId="0" xfId="0" applyNumberFormat="1" applyFont="1" applyAlignment="1">
      <alignment horizontal="justify" vertical="top"/>
    </xf>
    <xf numFmtId="0" fontId="24" fillId="0" borderId="0" xfId="0" applyFont="1" applyAlignment="1">
      <alignment horizontal="justify" vertical="top"/>
    </xf>
    <xf numFmtId="0" fontId="23" fillId="0" borderId="0" xfId="0" applyFont="1" applyAlignment="1">
      <alignment horizontal="justify" vertical="distributed"/>
    </xf>
    <xf numFmtId="0" fontId="24" fillId="0" borderId="0" xfId="0" applyFont="1" applyAlignment="1">
      <alignment horizontal="left" vertical="top" wrapText="1"/>
    </xf>
    <xf numFmtId="0" fontId="34" fillId="0" borderId="0" xfId="0" applyFont="1" applyAlignment="1">
      <alignment horizontal="left" vertical="distributed"/>
    </xf>
    <xf numFmtId="4" fontId="24" fillId="0" borderId="0" xfId="0" applyNumberFormat="1" applyFont="1" applyAlignment="1">
      <alignment horizontal="center" vertical="top" wrapText="1"/>
    </xf>
    <xf numFmtId="4" fontId="24" fillId="0" borderId="0" xfId="2" applyNumberFormat="1" applyFont="1" applyFill="1" applyBorder="1" applyAlignment="1">
      <alignment horizontal="center" vertical="distributed" wrapText="1"/>
    </xf>
    <xf numFmtId="4" fontId="24" fillId="0" borderId="0" xfId="2" applyNumberFormat="1" applyFont="1" applyFill="1" applyBorder="1" applyAlignment="1">
      <alignment horizontal="center"/>
    </xf>
    <xf numFmtId="164" fontId="33" fillId="0" borderId="0" xfId="0" quotePrefix="1" applyNumberFormat="1" applyFont="1" applyAlignment="1">
      <alignment horizontal="center" vertical="distributed" wrapText="1"/>
    </xf>
    <xf numFmtId="164" fontId="33" fillId="0" borderId="0" xfId="0" applyNumberFormat="1" applyFont="1" applyAlignment="1">
      <alignment horizontal="center" vertical="distributed" wrapText="1"/>
    </xf>
    <xf numFmtId="0" fontId="34" fillId="0" borderId="2" xfId="0" quotePrefix="1" applyFont="1" applyBorder="1" applyAlignment="1">
      <alignment horizontal="center" vertical="distributed"/>
    </xf>
    <xf numFmtId="0" fontId="33" fillId="0" borderId="2" xfId="0" applyFont="1" applyBorder="1" applyAlignment="1">
      <alignment horizontal="right" vertical="top"/>
    </xf>
    <xf numFmtId="0" fontId="34" fillId="0" borderId="2" xfId="0" applyFont="1" applyBorder="1" applyAlignment="1">
      <alignment horizontal="right" vertical="top"/>
    </xf>
    <xf numFmtId="0" fontId="34" fillId="0" borderId="2" xfId="0" applyFont="1" applyBorder="1" applyAlignment="1">
      <alignment horizontal="left" vertical="top"/>
    </xf>
    <xf numFmtId="0" fontId="34" fillId="0" borderId="0" xfId="0" applyFont="1" applyAlignment="1">
      <alignment horizontal="left" vertical="distributed" wrapText="1"/>
    </xf>
    <xf numFmtId="0" fontId="33" fillId="0" borderId="0" xfId="0" applyFont="1" applyAlignment="1">
      <alignment horizontal="justify" vertical="top" wrapText="1"/>
    </xf>
    <xf numFmtId="0" fontId="40" fillId="0" borderId="0" xfId="0" applyFont="1" applyAlignment="1">
      <alignment horizontal="justify" vertical="top" wrapText="1"/>
    </xf>
    <xf numFmtId="0" fontId="41" fillId="0" borderId="0" xfId="0" applyFont="1" applyAlignment="1">
      <alignment horizontal="justify" vertical="top" wrapText="1"/>
    </xf>
    <xf numFmtId="0" fontId="23" fillId="0" borderId="0" xfId="0" applyFont="1" applyAlignment="1">
      <alignment horizontal="left" vertical="top" wrapText="1"/>
    </xf>
    <xf numFmtId="0" fontId="43" fillId="0" borderId="0" xfId="0" applyFont="1" applyAlignment="1">
      <alignment horizontal="justify" vertical="top" wrapText="1"/>
    </xf>
    <xf numFmtId="0" fontId="44" fillId="0" borderId="0" xfId="0" applyFont="1" applyAlignment="1">
      <alignment horizontal="justify" vertical="top" wrapText="1"/>
    </xf>
    <xf numFmtId="0" fontId="45" fillId="0" borderId="0" xfId="0" applyFont="1" applyAlignment="1">
      <alignment horizontal="left" vertical="top" wrapText="1"/>
    </xf>
    <xf numFmtId="0" fontId="40" fillId="0" borderId="0" xfId="0" applyFont="1" applyAlignment="1">
      <alignment horizontal="left" vertical="top" wrapText="1"/>
    </xf>
    <xf numFmtId="0" fontId="41" fillId="0" borderId="0" xfId="0" applyFont="1" applyAlignment="1">
      <alignment horizontal="left" vertical="top" wrapText="1"/>
    </xf>
    <xf numFmtId="0" fontId="31" fillId="0" borderId="0" xfId="0" applyFont="1" applyAlignment="1">
      <alignment horizontal="justify" vertical="top" wrapText="1"/>
    </xf>
    <xf numFmtId="0" fontId="42" fillId="0" borderId="0" xfId="0" applyFont="1" applyAlignment="1">
      <alignment horizontal="justify" vertical="top" wrapText="1"/>
    </xf>
    <xf numFmtId="0" fontId="33" fillId="0" borderId="0" xfId="0" applyFont="1" applyAlignment="1">
      <alignment horizontal="left" vertical="top"/>
    </xf>
    <xf numFmtId="165" fontId="37" fillId="0" borderId="0" xfId="2" applyFont="1" applyFill="1" applyBorder="1" applyAlignment="1">
      <alignment horizontal="center"/>
    </xf>
    <xf numFmtId="165" fontId="24" fillId="0" borderId="0" xfId="2" applyFont="1" applyFill="1" applyAlignment="1">
      <alignment horizontal="center"/>
    </xf>
    <xf numFmtId="165" fontId="46" fillId="0" borderId="3" xfId="2" applyFont="1" applyFill="1" applyBorder="1" applyAlignment="1">
      <alignment horizontal="center"/>
    </xf>
    <xf numFmtId="165" fontId="47" fillId="0" borderId="2" xfId="2" quotePrefix="1" applyFont="1" applyFill="1" applyBorder="1" applyAlignment="1">
      <alignment horizontal="center" vertical="top" wrapText="1"/>
    </xf>
    <xf numFmtId="165" fontId="47" fillId="0" borderId="2" xfId="2" applyFont="1" applyFill="1" applyBorder="1" applyAlignment="1">
      <alignment horizontal="center" vertical="top" wrapText="1"/>
    </xf>
    <xf numFmtId="0" fontId="34" fillId="0" borderId="2" xfId="0" applyFont="1" applyBorder="1" applyAlignment="1">
      <alignment horizontal="center"/>
    </xf>
    <xf numFmtId="165" fontId="24" fillId="0" borderId="0" xfId="2" applyFont="1" applyFill="1" applyBorder="1" applyAlignment="1">
      <alignment horizontal="center"/>
    </xf>
    <xf numFmtId="168" fontId="46" fillId="0" borderId="0" xfId="2" quotePrefix="1" applyNumberFormat="1" applyFont="1" applyFill="1" applyBorder="1" applyAlignment="1">
      <alignment horizontal="center" vertical="top" wrapText="1"/>
    </xf>
    <xf numFmtId="168" fontId="46" fillId="0" borderId="0" xfId="2" applyNumberFormat="1" applyFont="1" applyFill="1" applyBorder="1" applyAlignment="1">
      <alignment horizontal="center" vertical="top" wrapText="1"/>
    </xf>
    <xf numFmtId="0" fontId="33" fillId="0" borderId="0" xfId="0" quotePrefix="1" applyFont="1" applyAlignment="1">
      <alignment horizontal="center"/>
    </xf>
    <xf numFmtId="0" fontId="33" fillId="0" borderId="0" xfId="0" applyFont="1" applyAlignment="1">
      <alignment horizontal="center"/>
    </xf>
    <xf numFmtId="165" fontId="33" fillId="0" borderId="5" xfId="0" applyNumberFormat="1" applyFont="1" applyBorder="1" applyAlignment="1">
      <alignment horizontal="center" vertical="center"/>
    </xf>
    <xf numFmtId="165" fontId="24" fillId="0" borderId="0" xfId="1" applyNumberFormat="1" applyFont="1" applyFill="1" applyBorder="1" applyAlignment="1">
      <alignment horizontal="center" vertical="center"/>
    </xf>
    <xf numFmtId="165" fontId="33" fillId="0" borderId="4" xfId="0" applyNumberFormat="1" applyFont="1" applyBorder="1" applyAlignment="1">
      <alignment horizontal="center"/>
    </xf>
    <xf numFmtId="0" fontId="33" fillId="0" borderId="0" xfId="2" quotePrefix="1" applyNumberFormat="1" applyFont="1" applyFill="1" applyBorder="1" applyAlignment="1">
      <alignment horizontal="center" vertical="center" wrapText="1"/>
    </xf>
    <xf numFmtId="165" fontId="34" fillId="0" borderId="0" xfId="2" quotePrefix="1" applyFont="1" applyFill="1" applyBorder="1" applyAlignment="1">
      <alignment horizontal="center" vertical="center" wrapText="1"/>
    </xf>
    <xf numFmtId="0" fontId="34" fillId="0" borderId="0" xfId="2" quotePrefix="1" applyNumberFormat="1" applyFont="1" applyFill="1" applyBorder="1" applyAlignment="1">
      <alignment horizontal="center" vertical="center" wrapText="1"/>
    </xf>
    <xf numFmtId="165" fontId="24" fillId="0" borderId="0" xfId="0" applyNumberFormat="1" applyFont="1" applyAlignment="1">
      <alignment horizontal="center"/>
    </xf>
    <xf numFmtId="165" fontId="24" fillId="0" borderId="2" xfId="0" applyNumberFormat="1" applyFont="1" applyBorder="1" applyAlignment="1">
      <alignment horizontal="center"/>
    </xf>
    <xf numFmtId="165" fontId="33" fillId="0" borderId="3" xfId="0" applyNumberFormat="1" applyFont="1" applyBorder="1" applyAlignment="1">
      <alignment horizontal="center"/>
    </xf>
    <xf numFmtId="0" fontId="23" fillId="0" borderId="0" xfId="0" applyFont="1" applyAlignment="1">
      <alignment horizontal="right" vertical="top" wrapText="1"/>
    </xf>
    <xf numFmtId="0" fontId="24" fillId="0" borderId="0" xfId="2" applyNumberFormat="1" applyFont="1" applyFill="1" applyAlignment="1">
      <alignment horizontal="left" vertical="center" wrapText="1"/>
    </xf>
    <xf numFmtId="165" fontId="33" fillId="0" borderId="4" xfId="0" applyNumberFormat="1" applyFont="1" applyBorder="1" applyAlignment="1">
      <alignment horizontal="center" vertical="top" wrapText="1"/>
    </xf>
    <xf numFmtId="0" fontId="33" fillId="0" borderId="4" xfId="0" applyFont="1" applyBorder="1" applyAlignment="1">
      <alignment horizontal="center" vertical="top" wrapText="1"/>
    </xf>
    <xf numFmtId="0" fontId="34" fillId="0" borderId="2" xfId="2" quotePrefix="1" applyNumberFormat="1" applyFont="1" applyFill="1" applyBorder="1" applyAlignment="1">
      <alignment horizontal="center" vertical="center" wrapText="1"/>
    </xf>
    <xf numFmtId="0" fontId="34" fillId="0" borderId="2" xfId="2" applyNumberFormat="1" applyFont="1" applyFill="1" applyBorder="1" applyAlignment="1">
      <alignment horizontal="center" vertical="center" wrapText="1"/>
    </xf>
    <xf numFmtId="165" fontId="33" fillId="0" borderId="3" xfId="1" applyNumberFormat="1" applyFont="1" applyFill="1" applyBorder="1" applyAlignment="1">
      <alignment horizontal="center" vertical="center"/>
    </xf>
    <xf numFmtId="0" fontId="24" fillId="0" borderId="0" xfId="2" applyNumberFormat="1" applyFont="1" applyFill="1" applyAlignment="1">
      <alignment horizontal="left" vertical="top" wrapText="1"/>
    </xf>
    <xf numFmtId="165" fontId="24" fillId="0" borderId="2" xfId="1" applyNumberFormat="1" applyFont="1" applyFill="1" applyBorder="1" applyAlignment="1">
      <alignment horizontal="center" vertical="center"/>
    </xf>
    <xf numFmtId="165" fontId="46" fillId="0" borderId="4" xfId="2" applyFont="1" applyFill="1" applyBorder="1" applyAlignment="1">
      <alignment horizontal="center" vertical="top"/>
    </xf>
    <xf numFmtId="0" fontId="23" fillId="0" borderId="0" xfId="2" applyNumberFormat="1" applyFont="1" applyFill="1" applyAlignment="1">
      <alignment horizontal="right" vertical="center"/>
    </xf>
    <xf numFmtId="165" fontId="24" fillId="0" borderId="5" xfId="2" applyFont="1" applyFill="1" applyBorder="1" applyAlignment="1">
      <alignment horizontal="center" vertical="top" wrapText="1"/>
    </xf>
    <xf numFmtId="165" fontId="24" fillId="0" borderId="5" xfId="1" applyNumberFormat="1" applyFont="1" applyFill="1" applyBorder="1" applyAlignment="1">
      <alignment horizontal="center" vertical="center"/>
    </xf>
    <xf numFmtId="165" fontId="33" fillId="0" borderId="4" xfId="1" applyNumberFormat="1" applyFont="1" applyFill="1" applyBorder="1" applyAlignment="1">
      <alignment horizontal="center" vertical="center"/>
    </xf>
    <xf numFmtId="0" fontId="24" fillId="0" borderId="0" xfId="0" quotePrefix="1" applyFont="1" applyAlignment="1">
      <alignment horizontal="justify" vertical="top" wrapText="1"/>
    </xf>
    <xf numFmtId="165" fontId="23" fillId="0" borderId="0" xfId="1" applyNumberFormat="1" applyFont="1" applyFill="1" applyBorder="1" applyAlignment="1">
      <alignment horizontal="justify" vertical="center"/>
    </xf>
    <xf numFmtId="0" fontId="23" fillId="0" borderId="0" xfId="1" applyNumberFormat="1" applyFont="1" applyFill="1" applyBorder="1" applyAlignment="1">
      <alignment horizontal="justify" vertical="top"/>
    </xf>
    <xf numFmtId="165" fontId="37" fillId="0" borderId="2" xfId="1" applyNumberFormat="1" applyFont="1" applyFill="1" applyBorder="1" applyAlignment="1">
      <alignment horizontal="center" vertical="center"/>
    </xf>
    <xf numFmtId="165" fontId="23" fillId="0" borderId="2" xfId="0" applyNumberFormat="1" applyFont="1" applyBorder="1" applyAlignment="1">
      <alignment horizontal="center" vertical="center"/>
    </xf>
    <xf numFmtId="165" fontId="24" fillId="0" borderId="0" xfId="0" applyNumberFormat="1" applyFont="1" applyAlignment="1">
      <alignment horizontal="center" vertical="top"/>
    </xf>
    <xf numFmtId="165" fontId="24" fillId="0" borderId="0" xfId="2" applyFont="1" applyFill="1" applyBorder="1" applyAlignment="1">
      <alignment horizontal="center" vertical="top"/>
    </xf>
    <xf numFmtId="165" fontId="24" fillId="0" borderId="2" xfId="2" applyFont="1" applyFill="1" applyBorder="1" applyAlignment="1">
      <alignment horizontal="center"/>
    </xf>
    <xf numFmtId="165" fontId="33" fillId="0" borderId="4" xfId="2" applyFont="1" applyFill="1" applyBorder="1" applyAlignment="1">
      <alignment horizontal="center" vertical="top" wrapText="1"/>
    </xf>
    <xf numFmtId="0" fontId="46" fillId="0" borderId="2" xfId="0" quotePrefix="1" applyFont="1" applyBorder="1" applyAlignment="1">
      <alignment horizontal="right"/>
    </xf>
    <xf numFmtId="0" fontId="47" fillId="0" borderId="2" xfId="0" quotePrefix="1" applyFont="1" applyBorder="1" applyAlignment="1">
      <alignment horizontal="left"/>
    </xf>
    <xf numFmtId="0" fontId="46" fillId="0" borderId="5" xfId="0" applyFont="1" applyBorder="1" applyAlignment="1">
      <alignment horizontal="center" vertical="center"/>
    </xf>
    <xf numFmtId="0" fontId="34" fillId="0" borderId="2" xfId="2" quotePrefix="1" applyNumberFormat="1" applyFont="1" applyFill="1" applyBorder="1" applyAlignment="1">
      <alignment horizontal="center" vertical="top" wrapText="1"/>
    </xf>
    <xf numFmtId="0" fontId="34" fillId="0" borderId="2" xfId="2" applyNumberFormat="1" applyFont="1" applyFill="1" applyBorder="1" applyAlignment="1">
      <alignment horizontal="center" vertical="top" wrapText="1"/>
    </xf>
    <xf numFmtId="165" fontId="24" fillId="0" borderId="0" xfId="2" applyFont="1" applyFill="1" applyAlignment="1">
      <alignment horizontal="center" vertical="top" wrapText="1"/>
    </xf>
    <xf numFmtId="165" fontId="24" fillId="0" borderId="2" xfId="2" applyFont="1" applyFill="1" applyBorder="1" applyAlignment="1">
      <alignment horizontal="center" vertical="top" wrapText="1"/>
    </xf>
    <xf numFmtId="165" fontId="33" fillId="0" borderId="3" xfId="2" applyFont="1" applyFill="1" applyBorder="1" applyAlignment="1">
      <alignment horizontal="center"/>
    </xf>
    <xf numFmtId="165" fontId="33" fillId="0" borderId="1" xfId="0" applyNumberFormat="1" applyFont="1" applyBorder="1" applyAlignment="1">
      <alignment horizontal="center" vertical="center"/>
    </xf>
    <xf numFmtId="167" fontId="33" fillId="0" borderId="5" xfId="0" applyNumberFormat="1" applyFont="1" applyBorder="1" applyAlignment="1">
      <alignment horizontal="center" vertical="center"/>
    </xf>
    <xf numFmtId="167" fontId="33" fillId="0" borderId="1" xfId="0" applyNumberFormat="1" applyFont="1" applyBorder="1" applyAlignment="1">
      <alignment horizontal="center" vertical="center"/>
    </xf>
    <xf numFmtId="165" fontId="24" fillId="0" borderId="0" xfId="2" applyFont="1" applyFill="1" applyAlignment="1">
      <alignment horizontal="justify" vertical="top" wrapText="1"/>
    </xf>
    <xf numFmtId="165" fontId="23" fillId="0" borderId="0" xfId="0" applyNumberFormat="1" applyFont="1" applyAlignment="1">
      <alignment horizontal="justify" vertical="top" wrapText="1"/>
    </xf>
    <xf numFmtId="165" fontId="24" fillId="0" borderId="3" xfId="2" applyFont="1" applyFill="1" applyBorder="1" applyAlignment="1">
      <alignment horizontal="center"/>
    </xf>
    <xf numFmtId="165" fontId="34" fillId="0" borderId="0" xfId="0" applyNumberFormat="1" applyFont="1" applyAlignment="1">
      <alignment horizontal="center" wrapText="1"/>
    </xf>
    <xf numFmtId="165" fontId="33" fillId="0" borderId="5" xfId="0" applyNumberFormat="1" applyFont="1" applyBorder="1" applyAlignment="1">
      <alignment horizontal="center"/>
    </xf>
    <xf numFmtId="0" fontId="23" fillId="0" borderId="0" xfId="0" quotePrefix="1" applyFont="1" applyAlignment="1">
      <alignment horizontal="justify" vertical="top" wrapText="1"/>
    </xf>
    <xf numFmtId="0" fontId="33" fillId="0" borderId="3" xfId="0" applyFont="1" applyBorder="1" applyAlignment="1">
      <alignment horizontal="center"/>
    </xf>
    <xf numFmtId="165" fontId="33" fillId="0" borderId="0" xfId="1" applyNumberFormat="1" applyFont="1" applyFill="1" applyBorder="1" applyAlignment="1">
      <alignment horizontal="center"/>
    </xf>
    <xf numFmtId="165" fontId="24" fillId="0" borderId="5" xfId="2" applyFont="1" applyFill="1" applyBorder="1" applyAlignment="1">
      <alignment horizontal="center"/>
    </xf>
    <xf numFmtId="165" fontId="33" fillId="0" borderId="4" xfId="2" applyFont="1" applyFill="1" applyBorder="1" applyAlignment="1">
      <alignment horizontal="center"/>
    </xf>
    <xf numFmtId="165" fontId="33" fillId="0" borderId="4" xfId="0" applyNumberFormat="1" applyFont="1" applyBorder="1" applyAlignment="1">
      <alignment horizontal="center" vertical="top"/>
    </xf>
    <xf numFmtId="0" fontId="33" fillId="0" borderId="4" xfId="0" applyFont="1" applyBorder="1" applyAlignment="1">
      <alignment horizontal="center" vertical="top"/>
    </xf>
    <xf numFmtId="0" fontId="33" fillId="0" borderId="4" xfId="0" applyFont="1" applyBorder="1" applyAlignment="1">
      <alignment horizontal="center"/>
    </xf>
    <xf numFmtId="165" fontId="33" fillId="0" borderId="0" xfId="0" applyNumberFormat="1" applyFont="1" applyAlignment="1">
      <alignment horizontal="center"/>
    </xf>
    <xf numFmtId="0" fontId="34" fillId="0" borderId="2" xfId="0" quotePrefix="1" applyFont="1" applyBorder="1" applyAlignment="1">
      <alignment horizontal="center"/>
    </xf>
    <xf numFmtId="0" fontId="34" fillId="4" borderId="2" xfId="2" quotePrefix="1" applyNumberFormat="1" applyFont="1" applyFill="1" applyBorder="1" applyAlignment="1">
      <alignment horizontal="center" vertical="top" wrapText="1" readingOrder="1"/>
    </xf>
    <xf numFmtId="0" fontId="34" fillId="4" borderId="2" xfId="2" applyNumberFormat="1" applyFont="1" applyFill="1" applyBorder="1" applyAlignment="1">
      <alignment horizontal="center" vertical="top" wrapText="1" readingOrder="1"/>
    </xf>
    <xf numFmtId="165" fontId="24" fillId="4" borderId="5" xfId="2" applyFont="1" applyFill="1" applyBorder="1" applyAlignment="1">
      <alignment horizontal="right"/>
    </xf>
    <xf numFmtId="165" fontId="24" fillId="4" borderId="5" xfId="2" applyFont="1" applyFill="1" applyBorder="1" applyAlignment="1">
      <alignment horizontal="center"/>
    </xf>
    <xf numFmtId="165" fontId="24" fillId="0" borderId="0" xfId="2" applyFont="1" applyFill="1" applyBorder="1" applyAlignment="1">
      <alignment horizontal="center" vertical="top" wrapText="1"/>
    </xf>
    <xf numFmtId="165" fontId="33" fillId="0" borderId="3" xfId="2" applyFont="1" applyFill="1" applyBorder="1" applyAlignment="1">
      <alignment horizontal="center" vertical="top" wrapText="1"/>
    </xf>
    <xf numFmtId="0" fontId="23" fillId="0" borderId="0" xfId="2" applyNumberFormat="1" applyFont="1" applyFill="1" applyBorder="1" applyAlignment="1">
      <alignment horizontal="justify" vertical="top" wrapText="1"/>
    </xf>
    <xf numFmtId="165" fontId="23" fillId="0" borderId="0" xfId="2" applyFont="1" applyFill="1" applyBorder="1" applyAlignment="1">
      <alignment horizontal="justify" vertical="top" wrapText="1"/>
    </xf>
    <xf numFmtId="165" fontId="23" fillId="0" borderId="0" xfId="2" applyFont="1" applyFill="1" applyBorder="1" applyAlignment="1">
      <alignment horizontal="justify" vertical="top"/>
    </xf>
    <xf numFmtId="0" fontId="33" fillId="0" borderId="0" xfId="2" applyNumberFormat="1" applyFont="1" applyFill="1" applyBorder="1" applyAlignment="1">
      <alignment horizontal="left" vertical="top" wrapText="1"/>
    </xf>
    <xf numFmtId="167" fontId="33" fillId="0" borderId="0" xfId="0" applyNumberFormat="1" applyFont="1" applyAlignment="1">
      <alignment horizontal="center"/>
    </xf>
    <xf numFmtId="0" fontId="33" fillId="0" borderId="0" xfId="0" applyFont="1" applyAlignment="1">
      <alignment horizontal="center" vertical="top"/>
    </xf>
    <xf numFmtId="165" fontId="24" fillId="0" borderId="5" xfId="2" applyFont="1" applyFill="1" applyBorder="1" applyAlignment="1">
      <alignment horizontal="center" vertical="top"/>
    </xf>
    <xf numFmtId="165" fontId="33" fillId="0" borderId="4" xfId="2" applyFont="1" applyFill="1" applyBorder="1" applyAlignment="1">
      <alignment horizontal="center" vertical="center" wrapText="1"/>
    </xf>
    <xf numFmtId="0" fontId="33" fillId="0" borderId="0" xfId="2" applyNumberFormat="1" applyFont="1" applyFill="1" applyBorder="1" applyAlignment="1">
      <alignment horizontal="left" vertical="top"/>
    </xf>
    <xf numFmtId="0" fontId="23" fillId="0" borderId="0" xfId="2" applyNumberFormat="1" applyFont="1" applyFill="1" applyBorder="1" applyAlignment="1">
      <alignment horizontal="right" vertical="top" wrapText="1"/>
    </xf>
    <xf numFmtId="165" fontId="46" fillId="0" borderId="0" xfId="2" applyFont="1" applyFill="1" applyBorder="1" applyAlignment="1">
      <alignment horizontal="center" vertical="top" wrapText="1"/>
    </xf>
    <xf numFmtId="165" fontId="33" fillId="0" borderId="0" xfId="2" applyFont="1" applyFill="1" applyBorder="1" applyAlignment="1">
      <alignment horizontal="center"/>
    </xf>
    <xf numFmtId="165" fontId="33" fillId="0" borderId="3" xfId="2" applyFont="1" applyFill="1" applyBorder="1" applyAlignment="1">
      <alignment horizontal="center" vertical="top"/>
    </xf>
    <xf numFmtId="165" fontId="33" fillId="0" borderId="0" xfId="2" applyFont="1" applyFill="1" applyBorder="1" applyAlignment="1">
      <alignment horizontal="center" wrapText="1"/>
    </xf>
    <xf numFmtId="165" fontId="33" fillId="0" borderId="0" xfId="2" applyFont="1" applyFill="1" applyBorder="1" applyAlignment="1">
      <alignment horizontal="right" wrapText="1"/>
    </xf>
    <xf numFmtId="165" fontId="33" fillId="0" borderId="0" xfId="2" applyFont="1" applyFill="1" applyBorder="1" applyAlignment="1">
      <alignment horizontal="center" vertical="top" wrapText="1"/>
    </xf>
    <xf numFmtId="0" fontId="38" fillId="0" borderId="0" xfId="2" applyNumberFormat="1" applyFont="1" applyFill="1" applyBorder="1" applyAlignment="1">
      <alignment horizontal="center" wrapText="1"/>
    </xf>
    <xf numFmtId="0" fontId="38" fillId="0" borderId="2" xfId="2" applyNumberFormat="1" applyFont="1" applyFill="1" applyBorder="1" applyAlignment="1">
      <alignment horizontal="center" wrapText="1"/>
    </xf>
    <xf numFmtId="165" fontId="38" fillId="0" borderId="0" xfId="2" applyFont="1" applyFill="1" applyBorder="1" applyAlignment="1">
      <alignment horizontal="center" vertical="center" wrapText="1"/>
    </xf>
    <xf numFmtId="165" fontId="38" fillId="0" borderId="2" xfId="2" applyFont="1" applyFill="1" applyBorder="1" applyAlignment="1">
      <alignment horizontal="center" vertical="center" wrapText="1"/>
    </xf>
    <xf numFmtId="0" fontId="23" fillId="0" borderId="0" xfId="0" applyFont="1" applyAlignment="1">
      <alignment horizontal="center" vertical="center" wrapText="1"/>
    </xf>
    <xf numFmtId="0" fontId="23" fillId="0" borderId="2" xfId="0" applyFont="1" applyBorder="1" applyAlignment="1">
      <alignment horizontal="center" vertical="center" wrapText="1"/>
    </xf>
    <xf numFmtId="0" fontId="38" fillId="0" borderId="0" xfId="2" applyNumberFormat="1" applyFont="1" applyFill="1" applyBorder="1" applyAlignment="1">
      <alignment horizontal="center" vertical="distributed" wrapText="1"/>
    </xf>
    <xf numFmtId="0" fontId="38" fillId="0" borderId="2" xfId="2" applyNumberFormat="1" applyFont="1" applyFill="1" applyBorder="1" applyAlignment="1">
      <alignment horizontal="center" vertical="distributed" wrapText="1"/>
    </xf>
    <xf numFmtId="165" fontId="24" fillId="0" borderId="3" xfId="0" applyNumberFormat="1" applyFont="1" applyBorder="1" applyAlignment="1">
      <alignment horizontal="center" vertical="top"/>
    </xf>
    <xf numFmtId="0" fontId="24" fillId="0" borderId="0" xfId="0" applyFont="1" applyAlignment="1">
      <alignment horizontal="center" wrapText="1"/>
    </xf>
    <xf numFmtId="0" fontId="37" fillId="0" borderId="0" xfId="2" applyNumberFormat="1" applyFont="1" applyFill="1" applyBorder="1" applyAlignment="1">
      <alignment horizontal="center" wrapText="1"/>
    </xf>
    <xf numFmtId="165" fontId="37" fillId="0" borderId="0" xfId="2" applyFont="1" applyFill="1" applyBorder="1" applyAlignment="1">
      <alignment horizontal="center" wrapText="1"/>
    </xf>
    <xf numFmtId="0" fontId="55" fillId="0" borderId="0" xfId="0" applyFont="1" applyAlignment="1">
      <alignment horizontal="center" vertical="center" wrapText="1"/>
    </xf>
    <xf numFmtId="165" fontId="24" fillId="0" borderId="2" xfId="2" applyFont="1" applyFill="1" applyBorder="1" applyAlignment="1">
      <alignment horizontal="center" vertical="top"/>
    </xf>
    <xf numFmtId="0" fontId="23" fillId="0" borderId="0" xfId="2" applyNumberFormat="1" applyFont="1" applyFill="1" applyAlignment="1">
      <alignment horizontal="center" vertical="center"/>
    </xf>
    <xf numFmtId="0" fontId="24" fillId="0" borderId="0" xfId="0" applyFont="1" applyAlignment="1">
      <alignment horizontal="left" vertical="top"/>
    </xf>
    <xf numFmtId="165" fontId="24" fillId="0" borderId="3" xfId="0" applyNumberFormat="1" applyFont="1" applyBorder="1" applyAlignment="1">
      <alignment horizontal="center" vertical="center"/>
    </xf>
    <xf numFmtId="165" fontId="24" fillId="0" borderId="5" xfId="2" applyFont="1" applyFill="1" applyBorder="1" applyAlignment="1">
      <alignment horizontal="center" vertical="center"/>
    </xf>
    <xf numFmtId="165" fontId="33" fillId="0" borderId="5" xfId="2" applyFont="1" applyFill="1" applyBorder="1" applyAlignment="1">
      <alignment horizontal="center" vertical="center"/>
    </xf>
    <xf numFmtId="165" fontId="33" fillId="0" borderId="1" xfId="2" applyFont="1" applyFill="1" applyBorder="1" applyAlignment="1">
      <alignment horizontal="center" vertical="center"/>
    </xf>
    <xf numFmtId="165" fontId="47" fillId="0" borderId="0" xfId="2" quotePrefix="1" applyFont="1" applyFill="1" applyBorder="1" applyAlignment="1">
      <alignment horizontal="center" vertical="top" wrapText="1"/>
    </xf>
    <xf numFmtId="0" fontId="47" fillId="0" borderId="0" xfId="0" quotePrefix="1" applyFont="1" applyAlignment="1">
      <alignment horizontal="center"/>
    </xf>
    <xf numFmtId="0" fontId="47" fillId="0" borderId="0" xfId="0" applyFont="1" applyAlignment="1">
      <alignment horizontal="center"/>
    </xf>
    <xf numFmtId="0" fontId="37" fillId="0" borderId="0" xfId="2" applyNumberFormat="1" applyFont="1" applyFill="1" applyBorder="1" applyAlignment="1">
      <alignment horizontal="justify" vertical="top" wrapText="1"/>
    </xf>
    <xf numFmtId="0" fontId="38" fillId="0" borderId="0" xfId="2" applyNumberFormat="1" applyFont="1" applyFill="1" applyBorder="1" applyAlignment="1">
      <alignment horizontal="justify" vertical="top" wrapText="1"/>
    </xf>
    <xf numFmtId="0" fontId="46" fillId="0" borderId="0" xfId="0" quotePrefix="1" applyFont="1" applyAlignment="1">
      <alignment horizontal="center"/>
    </xf>
    <xf numFmtId="0" fontId="46" fillId="0" borderId="0" xfId="0" applyFont="1" applyAlignment="1">
      <alignment horizontal="center"/>
    </xf>
    <xf numFmtId="165" fontId="47" fillId="0" borderId="5" xfId="2" quotePrefix="1" applyFont="1" applyFill="1" applyBorder="1" applyAlignment="1">
      <alignment horizontal="center" vertical="top" wrapText="1"/>
    </xf>
    <xf numFmtId="0" fontId="47" fillId="0" borderId="5" xfId="0" quotePrefix="1" applyFont="1" applyBorder="1" applyAlignment="1">
      <alignment horizontal="center"/>
    </xf>
    <xf numFmtId="0" fontId="47" fillId="0" borderId="5" xfId="0" applyFont="1" applyBorder="1" applyAlignment="1">
      <alignment horizontal="center"/>
    </xf>
    <xf numFmtId="9" fontId="47" fillId="0" borderId="0" xfId="0" quotePrefix="1" applyNumberFormat="1" applyFont="1" applyAlignment="1">
      <alignment horizontal="center"/>
    </xf>
    <xf numFmtId="165" fontId="47" fillId="0" borderId="0" xfId="2" applyFont="1" applyFill="1" applyBorder="1" applyAlignment="1">
      <alignment horizontal="center" vertical="top" wrapText="1"/>
    </xf>
    <xf numFmtId="0" fontId="47" fillId="0" borderId="2" xfId="0" applyFont="1" applyBorder="1" applyAlignment="1">
      <alignment horizontal="center"/>
    </xf>
    <xf numFmtId="165" fontId="37" fillId="0" borderId="0" xfId="2" applyFont="1" applyFill="1" applyBorder="1" applyAlignment="1">
      <alignment horizontal="center" vertical="top" wrapText="1"/>
    </xf>
    <xf numFmtId="0" fontId="38" fillId="0" borderId="0" xfId="2" applyNumberFormat="1" applyFont="1" applyFill="1" applyBorder="1" applyAlignment="1">
      <alignment horizontal="right" vertical="top"/>
    </xf>
    <xf numFmtId="165" fontId="46" fillId="0" borderId="4" xfId="2" applyFont="1" applyFill="1" applyBorder="1" applyAlignment="1">
      <alignment horizontal="center" vertical="top" wrapText="1"/>
    </xf>
    <xf numFmtId="165" fontId="46" fillId="0" borderId="4" xfId="2" applyFont="1" applyFill="1" applyBorder="1" applyAlignment="1">
      <alignment horizontal="center"/>
    </xf>
    <xf numFmtId="0" fontId="47" fillId="0" borderId="0" xfId="2" applyNumberFormat="1" applyFont="1" applyFill="1" applyBorder="1" applyAlignment="1">
      <alignment horizontal="right" vertical="top"/>
    </xf>
    <xf numFmtId="165" fontId="37" fillId="0" borderId="5" xfId="2" applyFont="1" applyFill="1" applyBorder="1" applyAlignment="1">
      <alignment horizontal="center" vertical="center" wrapText="1"/>
    </xf>
    <xf numFmtId="165" fontId="37" fillId="0" borderId="0" xfId="2" applyFont="1" applyFill="1" applyBorder="1" applyAlignment="1">
      <alignment horizontal="center" vertical="center" wrapText="1"/>
    </xf>
    <xf numFmtId="165" fontId="37" fillId="0" borderId="5" xfId="2" applyFont="1" applyFill="1" applyBorder="1" applyAlignment="1">
      <alignment horizontal="center" vertical="center"/>
    </xf>
    <xf numFmtId="165" fontId="37" fillId="0" borderId="0" xfId="2" applyFont="1" applyFill="1" applyBorder="1" applyAlignment="1">
      <alignment horizontal="center" vertical="center"/>
    </xf>
    <xf numFmtId="0" fontId="38" fillId="0" borderId="0" xfId="2" applyNumberFormat="1" applyFont="1" applyFill="1" applyBorder="1" applyAlignment="1">
      <alignment horizontal="right"/>
    </xf>
    <xf numFmtId="0" fontId="46" fillId="0" borderId="0" xfId="2" applyNumberFormat="1" applyFont="1" applyFill="1" applyBorder="1" applyAlignment="1">
      <alignment horizontal="left" vertical="top" wrapText="1"/>
    </xf>
    <xf numFmtId="165" fontId="46" fillId="0" borderId="1" xfId="2" applyFont="1" applyFill="1" applyBorder="1" applyAlignment="1">
      <alignment horizontal="center" vertical="top" wrapText="1"/>
    </xf>
    <xf numFmtId="0" fontId="47" fillId="0" borderId="0" xfId="2" applyNumberFormat="1" applyFont="1" applyFill="1" applyBorder="1" applyAlignment="1">
      <alignment horizontal="right" vertical="top" wrapText="1"/>
    </xf>
    <xf numFmtId="0" fontId="37" fillId="0" borderId="0" xfId="2" applyNumberFormat="1" applyFont="1" applyFill="1" applyBorder="1" applyAlignment="1">
      <alignment horizontal="left" vertical="top"/>
    </xf>
    <xf numFmtId="165" fontId="37" fillId="0" borderId="0" xfId="2" applyFont="1" applyFill="1" applyBorder="1" applyAlignment="1">
      <alignment horizontal="center" vertical="top"/>
    </xf>
    <xf numFmtId="0" fontId="38" fillId="0" borderId="0" xfId="2" applyNumberFormat="1" applyFont="1" applyFill="1" applyBorder="1" applyAlignment="1">
      <alignment horizontal="right" vertical="top" wrapText="1"/>
    </xf>
    <xf numFmtId="165" fontId="37" fillId="0" borderId="2" xfId="2" applyFont="1" applyFill="1" applyBorder="1" applyAlignment="1">
      <alignment horizontal="center" vertical="top"/>
    </xf>
    <xf numFmtId="165" fontId="37" fillId="0" borderId="5" xfId="2" applyFont="1" applyFill="1" applyBorder="1" applyAlignment="1">
      <alignment horizontal="center" vertical="top"/>
    </xf>
    <xf numFmtId="0" fontId="46" fillId="0" borderId="0" xfId="2" applyNumberFormat="1" applyFont="1" applyFill="1" applyBorder="1" applyAlignment="1">
      <alignment horizontal="left" vertical="top"/>
    </xf>
    <xf numFmtId="0" fontId="37" fillId="0" borderId="0" xfId="2" applyNumberFormat="1" applyFont="1" applyFill="1" applyBorder="1" applyAlignment="1">
      <alignment horizontal="left" vertical="top" wrapText="1"/>
    </xf>
    <xf numFmtId="0" fontId="47" fillId="0" borderId="0" xfId="2" applyNumberFormat="1" applyFont="1" applyFill="1" applyBorder="1" applyAlignment="1">
      <alignment horizontal="left" vertical="top" wrapText="1"/>
    </xf>
    <xf numFmtId="165" fontId="37" fillId="0" borderId="2" xfId="2" applyFont="1" applyFill="1" applyBorder="1" applyAlignment="1">
      <alignment horizontal="center" vertical="top" wrapText="1"/>
    </xf>
    <xf numFmtId="0" fontId="38" fillId="0" borderId="2" xfId="2" applyNumberFormat="1" applyFont="1" applyFill="1" applyBorder="1" applyAlignment="1">
      <alignment horizontal="left" vertical="top" wrapText="1"/>
    </xf>
    <xf numFmtId="0" fontId="23" fillId="0" borderId="0" xfId="0" applyFont="1" applyAlignment="1">
      <alignment horizontal="center"/>
    </xf>
    <xf numFmtId="0" fontId="24" fillId="0" borderId="5" xfId="0" applyFont="1" applyBorder="1" applyAlignment="1">
      <alignment horizontal="center"/>
    </xf>
    <xf numFmtId="0" fontId="24" fillId="0" borderId="0" xfId="0" applyFont="1" applyAlignment="1">
      <alignment horizontal="center"/>
    </xf>
    <xf numFmtId="0" fontId="37" fillId="0" borderId="2" xfId="2" applyNumberFormat="1" applyFont="1" applyFill="1" applyBorder="1" applyAlignment="1">
      <alignment horizontal="justify" vertical="top" wrapText="1"/>
    </xf>
    <xf numFmtId="0" fontId="37" fillId="0" borderId="5" xfId="2" applyNumberFormat="1" applyFont="1" applyFill="1" applyBorder="1" applyAlignment="1">
      <alignment horizontal="left" vertical="top" wrapText="1"/>
    </xf>
    <xf numFmtId="165" fontId="37" fillId="0" borderId="5" xfId="2" applyFont="1" applyFill="1" applyBorder="1" applyAlignment="1">
      <alignment horizontal="center" vertical="top" wrapText="1"/>
    </xf>
    <xf numFmtId="165" fontId="24" fillId="0" borderId="5" xfId="0" applyNumberFormat="1" applyFont="1" applyBorder="1" applyAlignment="1">
      <alignment horizontal="center"/>
    </xf>
    <xf numFmtId="0" fontId="34" fillId="0" borderId="0" xfId="0" applyFont="1" applyAlignment="1">
      <alignment horizontal="center"/>
    </xf>
    <xf numFmtId="165" fontId="24" fillId="0" borderId="0" xfId="0" applyNumberFormat="1" applyFont="1" applyAlignment="1">
      <alignment horizontal="right" vertical="top"/>
    </xf>
    <xf numFmtId="0" fontId="24" fillId="0" borderId="0" xfId="0" applyFont="1" applyAlignment="1">
      <alignment horizontal="right" vertical="top"/>
    </xf>
    <xf numFmtId="165" fontId="46" fillId="0" borderId="3" xfId="2" applyFont="1" applyFill="1" applyBorder="1" applyAlignment="1">
      <alignment horizontal="center" vertical="top" wrapText="1"/>
    </xf>
    <xf numFmtId="0" fontId="31" fillId="0" borderId="6" xfId="0" applyFont="1" applyBorder="1" applyAlignment="1">
      <alignment horizontal="center"/>
    </xf>
    <xf numFmtId="165" fontId="24" fillId="0" borderId="0" xfId="0" applyNumberFormat="1" applyFont="1" applyAlignment="1">
      <alignment horizontal="center" vertical="center"/>
    </xf>
    <xf numFmtId="165" fontId="47" fillId="0" borderId="0" xfId="2" applyFont="1" applyFill="1" applyBorder="1" applyAlignment="1">
      <alignment horizontal="left" vertical="top" wrapText="1"/>
    </xf>
    <xf numFmtId="165" fontId="46" fillId="0" borderId="0" xfId="2" applyFont="1" applyFill="1" applyBorder="1" applyAlignment="1">
      <alignment horizontal="left" vertical="top" wrapText="1"/>
    </xf>
    <xf numFmtId="165" fontId="47" fillId="0" borderId="2" xfId="2" applyFont="1" applyFill="1" applyBorder="1" applyAlignment="1">
      <alignment horizontal="left" vertical="top" wrapText="1"/>
    </xf>
    <xf numFmtId="0" fontId="46" fillId="0" borderId="2" xfId="0" applyFont="1" applyBorder="1" applyAlignment="1">
      <alignment horizontal="left" vertical="top"/>
    </xf>
    <xf numFmtId="0" fontId="47" fillId="0" borderId="2" xfId="2" applyNumberFormat="1" applyFont="1" applyFill="1" applyBorder="1" applyAlignment="1">
      <alignment horizontal="right" vertical="top" wrapText="1"/>
    </xf>
    <xf numFmtId="165" fontId="46" fillId="0" borderId="5" xfId="2" applyFont="1" applyFill="1" applyBorder="1" applyAlignment="1">
      <alignment horizontal="center" vertical="top" wrapText="1"/>
    </xf>
    <xf numFmtId="0" fontId="33" fillId="0" borderId="5" xfId="0" applyFont="1" applyBorder="1" applyAlignment="1">
      <alignment horizontal="center" vertical="top"/>
    </xf>
    <xf numFmtId="165" fontId="37" fillId="0" borderId="5" xfId="2" applyFont="1" applyFill="1" applyBorder="1" applyAlignment="1">
      <alignment horizontal="left" wrapText="1"/>
    </xf>
    <xf numFmtId="165" fontId="37" fillId="0" borderId="0" xfId="2" applyFont="1" applyFill="1" applyBorder="1" applyAlignment="1">
      <alignment horizontal="left" wrapText="1"/>
    </xf>
    <xf numFmtId="165" fontId="37" fillId="0" borderId="5" xfId="2" applyFont="1" applyFill="1" applyBorder="1" applyAlignment="1">
      <alignment horizontal="justify" vertical="top" wrapText="1"/>
    </xf>
    <xf numFmtId="165" fontId="37" fillId="0" borderId="0" xfId="2" applyFont="1" applyFill="1" applyBorder="1" applyAlignment="1">
      <alignment horizontal="justify" vertical="top" wrapText="1"/>
    </xf>
    <xf numFmtId="165" fontId="38" fillId="0" borderId="0" xfId="2" applyFont="1" applyFill="1" applyBorder="1" applyAlignment="1">
      <alignment horizontal="left" vertical="top" wrapText="1"/>
    </xf>
    <xf numFmtId="165" fontId="38" fillId="0" borderId="0" xfId="2" applyFont="1" applyFill="1" applyBorder="1" applyAlignment="1">
      <alignment horizontal="justify" vertical="top" wrapText="1"/>
    </xf>
    <xf numFmtId="0" fontId="37" fillId="0" borderId="0" xfId="0" applyFont="1" applyAlignment="1">
      <alignment horizontal="left" vertical="center"/>
    </xf>
    <xf numFmtId="165" fontId="37" fillId="0" borderId="0" xfId="2" applyFont="1" applyFill="1" applyBorder="1" applyAlignment="1">
      <alignment horizontal="justify" wrapText="1"/>
    </xf>
    <xf numFmtId="0" fontId="24" fillId="0" borderId="5" xfId="0" applyFont="1" applyBorder="1" applyAlignment="1">
      <alignment horizontal="center" vertical="top"/>
    </xf>
    <xf numFmtId="0" fontId="46" fillId="0" borderId="0" xfId="2" applyNumberFormat="1" applyFont="1" applyFill="1" applyBorder="1" applyAlignment="1">
      <alignment horizontal="justify" vertical="center" wrapText="1"/>
    </xf>
    <xf numFmtId="164" fontId="46" fillId="0" borderId="0" xfId="2" applyNumberFormat="1" applyFont="1" applyFill="1" applyBorder="1" applyAlignment="1">
      <alignment horizontal="center" vertical="top" wrapText="1"/>
    </xf>
    <xf numFmtId="164" fontId="33" fillId="0" borderId="0" xfId="0" quotePrefix="1" applyNumberFormat="1" applyFont="1" applyAlignment="1">
      <alignment horizontal="center" vertical="top"/>
    </xf>
    <xf numFmtId="164" fontId="33" fillId="0" borderId="0" xfId="0" applyNumberFormat="1" applyFont="1" applyAlignment="1">
      <alignment horizontal="center" vertical="top"/>
    </xf>
    <xf numFmtId="0" fontId="46" fillId="0" borderId="0" xfId="0" applyFont="1" applyAlignment="1">
      <alignment horizontal="left" vertical="top"/>
    </xf>
    <xf numFmtId="0" fontId="34" fillId="0" borderId="0" xfId="0" applyFont="1" applyAlignment="1">
      <alignment horizontal="justify" vertical="top"/>
    </xf>
    <xf numFmtId="0" fontId="46" fillId="0" borderId="0" xfId="0" applyFont="1" applyAlignment="1">
      <alignment horizontal="left" vertical="top" wrapText="1"/>
    </xf>
    <xf numFmtId="167" fontId="34" fillId="0" borderId="0" xfId="1" applyNumberFormat="1" applyFont="1" applyFill="1" applyAlignment="1">
      <alignment horizontal="left" wrapText="1"/>
    </xf>
    <xf numFmtId="169" fontId="37" fillId="0" borderId="0" xfId="2" applyNumberFormat="1" applyFont="1" applyFill="1" applyBorder="1" applyAlignment="1">
      <alignment horizontal="center" vertical="top" wrapText="1"/>
    </xf>
    <xf numFmtId="164" fontId="47" fillId="0" borderId="2" xfId="2" applyNumberFormat="1" applyFont="1" applyFill="1" applyBorder="1" applyAlignment="1">
      <alignment horizontal="center" vertical="top" wrapText="1"/>
    </xf>
    <xf numFmtId="0" fontId="34" fillId="0" borderId="2" xfId="0" applyFont="1" applyBorder="1" applyAlignment="1">
      <alignment horizontal="center" vertical="top"/>
    </xf>
    <xf numFmtId="0" fontId="37" fillId="0" borderId="5" xfId="2" applyNumberFormat="1" applyFont="1" applyFill="1" applyBorder="1" applyAlignment="1">
      <alignment horizontal="center" wrapText="1"/>
    </xf>
    <xf numFmtId="0" fontId="37" fillId="0" borderId="2" xfId="2" applyNumberFormat="1" applyFont="1" applyFill="1" applyBorder="1" applyAlignment="1">
      <alignment horizontal="center" wrapText="1"/>
    </xf>
    <xf numFmtId="0" fontId="55" fillId="0" borderId="0" xfId="0" applyFont="1" applyAlignment="1">
      <alignment horizontal="center" wrapText="1"/>
    </xf>
    <xf numFmtId="0" fontId="33" fillId="0" borderId="0" xfId="0" applyFont="1" applyAlignment="1">
      <alignment horizontal="center" wrapText="1"/>
    </xf>
    <xf numFmtId="165" fontId="38" fillId="0" borderId="0" xfId="2" applyFont="1" applyFill="1" applyBorder="1" applyAlignment="1">
      <alignment horizontal="center" wrapText="1"/>
    </xf>
    <xf numFmtId="165" fontId="38" fillId="0" borderId="2" xfId="2" applyFont="1" applyFill="1" applyBorder="1" applyAlignment="1">
      <alignment horizontal="center" wrapText="1"/>
    </xf>
    <xf numFmtId="0" fontId="55" fillId="0" borderId="2" xfId="0" applyFont="1" applyBorder="1" applyAlignment="1">
      <alignment horizontal="center" wrapText="1"/>
    </xf>
    <xf numFmtId="0" fontId="38" fillId="0" borderId="0" xfId="2" applyNumberFormat="1" applyFont="1" applyFill="1" applyBorder="1" applyAlignment="1">
      <alignment horizontal="center" vertical="top" wrapText="1"/>
    </xf>
    <xf numFmtId="0" fontId="38" fillId="0" borderId="2" xfId="2" applyNumberFormat="1" applyFont="1" applyFill="1" applyBorder="1" applyAlignment="1">
      <alignment horizontal="center" vertical="top" wrapText="1"/>
    </xf>
    <xf numFmtId="0" fontId="46" fillId="0" borderId="0" xfId="0" applyFont="1" applyAlignment="1">
      <alignment horizontal="center" vertical="top" wrapText="1"/>
    </xf>
    <xf numFmtId="165" fontId="46" fillId="0" borderId="5" xfId="2" applyFont="1" applyFill="1" applyBorder="1" applyAlignment="1">
      <alignment horizontal="center" vertical="center" wrapText="1"/>
    </xf>
    <xf numFmtId="165" fontId="46" fillId="0" borderId="1" xfId="2" applyFont="1" applyFill="1" applyBorder="1" applyAlignment="1">
      <alignment horizontal="center" vertical="center" wrapText="1"/>
    </xf>
    <xf numFmtId="165" fontId="46" fillId="0" borderId="2" xfId="2" applyFont="1" applyFill="1" applyBorder="1" applyAlignment="1">
      <alignment horizontal="center" vertical="center" wrapText="1"/>
    </xf>
    <xf numFmtId="165" fontId="33" fillId="0" borderId="2" xfId="0" applyNumberFormat="1" applyFont="1" applyBorder="1" applyAlignment="1">
      <alignment horizontal="center" vertical="center"/>
    </xf>
    <xf numFmtId="0" fontId="46" fillId="0" borderId="0" xfId="2" applyNumberFormat="1" applyFont="1" applyFill="1" applyBorder="1" applyAlignment="1">
      <alignment horizontal="left" wrapText="1"/>
    </xf>
    <xf numFmtId="165" fontId="37" fillId="0" borderId="5" xfId="2" applyFont="1" applyFill="1" applyBorder="1" applyAlignment="1">
      <alignment horizontal="center" wrapText="1"/>
    </xf>
    <xf numFmtId="0" fontId="59" fillId="0" borderId="0" xfId="0" applyFont="1" applyAlignment="1">
      <alignment horizontal="center" wrapText="1"/>
    </xf>
    <xf numFmtId="0" fontId="46" fillId="0" borderId="0" xfId="2" applyNumberFormat="1" applyFont="1" applyFill="1" applyBorder="1" applyAlignment="1">
      <alignment horizontal="justify" vertical="top" wrapText="1"/>
    </xf>
    <xf numFmtId="9" fontId="47" fillId="0" borderId="0" xfId="2" applyNumberFormat="1" applyFont="1" applyFill="1" applyBorder="1" applyAlignment="1">
      <alignment horizontal="right" vertical="top" wrapText="1"/>
    </xf>
    <xf numFmtId="165" fontId="37" fillId="0" borderId="2" xfId="2" applyFont="1" applyFill="1" applyBorder="1" applyAlignment="1">
      <alignment horizontal="center" vertical="center" wrapText="1"/>
    </xf>
    <xf numFmtId="165" fontId="24" fillId="0" borderId="2" xfId="0" applyNumberFormat="1" applyFont="1" applyBorder="1" applyAlignment="1">
      <alignment horizontal="center" vertical="center"/>
    </xf>
    <xf numFmtId="0" fontId="33" fillId="0" borderId="1" xfId="0" applyFont="1" applyBorder="1" applyAlignment="1">
      <alignment horizontal="center" vertical="center"/>
    </xf>
    <xf numFmtId="165" fontId="24" fillId="0" borderId="0" xfId="2" applyFont="1" applyFill="1" applyBorder="1" applyAlignment="1">
      <alignment horizontal="center" vertical="center"/>
    </xf>
    <xf numFmtId="0" fontId="22" fillId="3" borderId="20" xfId="2" applyNumberFormat="1" applyFont="1" applyFill="1" applyBorder="1" applyAlignment="1">
      <alignment horizontal="center"/>
    </xf>
    <xf numFmtId="0" fontId="22" fillId="3" borderId="21" xfId="2" applyNumberFormat="1" applyFont="1" applyFill="1" applyBorder="1" applyAlignment="1">
      <alignment horizontal="center"/>
    </xf>
    <xf numFmtId="0" fontId="22" fillId="3" borderId="23" xfId="2" applyNumberFormat="1" applyFont="1" applyFill="1" applyBorder="1" applyAlignment="1">
      <alignment horizontal="center"/>
    </xf>
    <xf numFmtId="0" fontId="22" fillId="20" borderId="20" xfId="2" applyNumberFormat="1" applyFont="1" applyFill="1" applyBorder="1" applyAlignment="1">
      <alignment horizontal="center"/>
    </xf>
    <xf numFmtId="0" fontId="22" fillId="20" borderId="21" xfId="2" applyNumberFormat="1" applyFont="1" applyFill="1" applyBorder="1" applyAlignment="1">
      <alignment horizontal="center"/>
    </xf>
    <xf numFmtId="0" fontId="22" fillId="20" borderId="23" xfId="2" applyNumberFormat="1" applyFont="1" applyFill="1" applyBorder="1" applyAlignment="1">
      <alignment horizontal="center"/>
    </xf>
    <xf numFmtId="0" fontId="22" fillId="20" borderId="20" xfId="4" applyFont="1" applyFill="1" applyBorder="1" applyAlignment="1">
      <alignment horizontal="center"/>
    </xf>
    <xf numFmtId="0" fontId="22" fillId="20" borderId="21" xfId="4" applyFont="1" applyFill="1" applyBorder="1" applyAlignment="1">
      <alignment horizontal="center"/>
    </xf>
    <xf numFmtId="0" fontId="22" fillId="20" borderId="23" xfId="4" applyFont="1" applyFill="1" applyBorder="1" applyAlignment="1">
      <alignment horizontal="center"/>
    </xf>
    <xf numFmtId="0" fontId="22" fillId="14" borderId="20" xfId="4" applyFont="1" applyFill="1" applyBorder="1" applyAlignment="1">
      <alignment horizontal="center"/>
    </xf>
    <xf numFmtId="0" fontId="22" fillId="14" borderId="21" xfId="4" applyFont="1" applyFill="1" applyBorder="1" applyAlignment="1">
      <alignment horizontal="center"/>
    </xf>
    <xf numFmtId="0" fontId="22" fillId="14" borderId="23" xfId="4" applyFont="1" applyFill="1" applyBorder="1" applyAlignment="1">
      <alignment horizontal="center"/>
    </xf>
    <xf numFmtId="4" fontId="22" fillId="19" borderId="20" xfId="4" applyNumberFormat="1" applyFont="1" applyFill="1" applyBorder="1" applyAlignment="1">
      <alignment horizontal="center"/>
    </xf>
    <xf numFmtId="4" fontId="15" fillId="19" borderId="21" xfId="4" applyNumberFormat="1" applyFont="1" applyFill="1" applyBorder="1" applyAlignment="1">
      <alignment horizontal="center"/>
    </xf>
    <xf numFmtId="4" fontId="15" fillId="19" borderId="23" xfId="4" applyNumberFormat="1" applyFont="1" applyFill="1" applyBorder="1" applyAlignment="1">
      <alignment horizontal="center"/>
    </xf>
    <xf numFmtId="4" fontId="22" fillId="19" borderId="21" xfId="4" applyNumberFormat="1" applyFont="1" applyFill="1" applyBorder="1" applyAlignment="1">
      <alignment horizontal="center"/>
    </xf>
    <xf numFmtId="4" fontId="22" fillId="19" borderId="23" xfId="4" applyNumberFormat="1" applyFont="1" applyFill="1" applyBorder="1" applyAlignment="1">
      <alignment horizontal="center"/>
    </xf>
    <xf numFmtId="0" fontId="61" fillId="0" borderId="13" xfId="4" applyFont="1" applyBorder="1" applyAlignment="1">
      <alignment horizontal="center"/>
    </xf>
    <xf numFmtId="0" fontId="61" fillId="0" borderId="14" xfId="4" applyFont="1" applyBorder="1" applyAlignment="1">
      <alignment horizontal="center"/>
    </xf>
    <xf numFmtId="4" fontId="22" fillId="3" borderId="20" xfId="4" applyNumberFormat="1" applyFont="1" applyFill="1" applyBorder="1" applyAlignment="1">
      <alignment horizontal="center"/>
    </xf>
    <xf numFmtId="4" fontId="22" fillId="3" borderId="21" xfId="4" applyNumberFormat="1" applyFont="1" applyFill="1" applyBorder="1" applyAlignment="1">
      <alignment horizontal="center"/>
    </xf>
    <xf numFmtId="4" fontId="22" fillId="3" borderId="23" xfId="4" applyNumberFormat="1" applyFont="1" applyFill="1" applyBorder="1" applyAlignment="1">
      <alignment horizontal="center"/>
    </xf>
    <xf numFmtId="4" fontId="22" fillId="3" borderId="33" xfId="4" applyNumberFormat="1" applyFont="1" applyFill="1" applyBorder="1" applyAlignment="1">
      <alignment horizontal="center"/>
    </xf>
    <xf numFmtId="4" fontId="22" fillId="3" borderId="34" xfId="4" applyNumberFormat="1" applyFont="1" applyFill="1" applyBorder="1" applyAlignment="1">
      <alignment horizontal="center"/>
    </xf>
    <xf numFmtId="4" fontId="22" fillId="3" borderId="35" xfId="4" applyNumberFormat="1" applyFont="1" applyFill="1" applyBorder="1" applyAlignment="1">
      <alignment horizontal="center"/>
    </xf>
    <xf numFmtId="0" fontId="22" fillId="0" borderId="11" xfId="4" applyFont="1" applyBorder="1" applyAlignment="1">
      <alignment horizontal="center"/>
    </xf>
    <xf numFmtId="0" fontId="22" fillId="0" borderId="5" xfId="4" applyFont="1" applyBorder="1" applyAlignment="1">
      <alignment horizontal="center"/>
    </xf>
    <xf numFmtId="0" fontId="70" fillId="0" borderId="13" xfId="10" applyFont="1" applyBorder="1" applyAlignment="1">
      <alignment horizontal="center"/>
    </xf>
    <xf numFmtId="43" fontId="1" fillId="0" borderId="5" xfId="12" applyNumberFormat="1" applyBorder="1" applyAlignment="1">
      <alignment horizontal="center"/>
    </xf>
    <xf numFmtId="0" fontId="1" fillId="3" borderId="0" xfId="12" applyFill="1" applyAlignment="1">
      <alignment horizontal="center" wrapText="1"/>
    </xf>
    <xf numFmtId="2" fontId="74" fillId="8" borderId="0" xfId="12" applyNumberFormat="1" applyFont="1" applyFill="1" applyAlignment="1">
      <alignment horizontal="center"/>
    </xf>
    <xf numFmtId="0" fontId="1" fillId="0" borderId="0" xfId="12" applyAlignment="1">
      <alignment horizontal="center" wrapText="1"/>
    </xf>
    <xf numFmtId="0" fontId="74" fillId="8" borderId="11" xfId="12" applyFont="1" applyFill="1" applyBorder="1" applyAlignment="1">
      <alignment horizontal="center"/>
    </xf>
    <xf numFmtId="0" fontId="74" fillId="8" borderId="28" xfId="12" applyFont="1" applyFill="1" applyBorder="1" applyAlignment="1">
      <alignment horizontal="center"/>
    </xf>
    <xf numFmtId="0" fontId="1" fillId="0" borderId="15" xfId="12" applyBorder="1" applyAlignment="1">
      <alignment horizontal="center"/>
    </xf>
    <xf numFmtId="0" fontId="1" fillId="0" borderId="29" xfId="12" applyBorder="1" applyAlignment="1">
      <alignment horizontal="center"/>
    </xf>
    <xf numFmtId="0" fontId="1" fillId="0" borderId="14" xfId="12" applyBorder="1" applyAlignment="1">
      <alignment horizontal="center"/>
    </xf>
    <xf numFmtId="0" fontId="1" fillId="0" borderId="30" xfId="12" applyBorder="1" applyAlignment="1">
      <alignment horizontal="center"/>
    </xf>
    <xf numFmtId="43" fontId="1" fillId="0" borderId="3" xfId="12" applyNumberFormat="1" applyBorder="1" applyAlignment="1">
      <alignment horizontal="center"/>
    </xf>
    <xf numFmtId="2" fontId="74" fillId="12" borderId="0" xfId="12" applyNumberFormat="1" applyFont="1" applyFill="1" applyAlignment="1">
      <alignment horizontal="center"/>
    </xf>
    <xf numFmtId="2" fontId="74" fillId="13" borderId="0" xfId="12" applyNumberFormat="1" applyFont="1" applyFill="1" applyAlignment="1">
      <alignment horizontal="center"/>
    </xf>
    <xf numFmtId="0" fontId="74" fillId="12" borderId="11" xfId="12" applyFont="1" applyFill="1" applyBorder="1" applyAlignment="1">
      <alignment horizontal="center"/>
    </xf>
    <xf numFmtId="0" fontId="74" fillId="12" borderId="28" xfId="12" applyFont="1" applyFill="1" applyBorder="1" applyAlignment="1">
      <alignment horizontal="center"/>
    </xf>
    <xf numFmtId="0" fontId="74" fillId="13" borderId="11" xfId="12" applyFont="1" applyFill="1" applyBorder="1" applyAlignment="1">
      <alignment horizontal="center"/>
    </xf>
    <xf numFmtId="0" fontId="74" fillId="13" borderId="28" xfId="12" applyFont="1" applyFill="1" applyBorder="1" applyAlignment="1">
      <alignment horizontal="center"/>
    </xf>
    <xf numFmtId="0" fontId="1" fillId="0" borderId="5" xfId="12" applyBorder="1" applyAlignment="1">
      <alignment horizontal="center"/>
    </xf>
    <xf numFmtId="0" fontId="70" fillId="0" borderId="0" xfId="12" applyFont="1" applyAlignment="1">
      <alignment horizontal="center"/>
    </xf>
    <xf numFmtId="170" fontId="74" fillId="12" borderId="0" xfId="12" applyNumberFormat="1" applyFont="1" applyFill="1" applyAlignment="1">
      <alignment horizontal="center"/>
    </xf>
    <xf numFmtId="170" fontId="74" fillId="13" borderId="0" xfId="12" applyNumberFormat="1" applyFont="1" applyFill="1" applyAlignment="1">
      <alignment horizontal="center"/>
    </xf>
    <xf numFmtId="0" fontId="74" fillId="8" borderId="0" xfId="12" applyFont="1" applyFill="1" applyBorder="1" applyAlignment="1">
      <alignment horizontal="center"/>
    </xf>
    <xf numFmtId="43" fontId="74" fillId="10" borderId="0" xfId="13" applyFont="1" applyFill="1" applyAlignment="1">
      <alignment horizontal="center"/>
    </xf>
    <xf numFmtId="0" fontId="69" fillId="0" borderId="0" xfId="12" applyFont="1" applyAlignment="1">
      <alignment horizontal="center"/>
    </xf>
    <xf numFmtId="0" fontId="69" fillId="0" borderId="0" xfId="10" applyFont="1" applyBorder="1" applyAlignment="1">
      <alignment horizontal="justify" wrapText="1"/>
    </xf>
    <xf numFmtId="41" fontId="69" fillId="0" borderId="24" xfId="10" applyNumberFormat="1" applyFont="1" applyBorder="1" applyAlignment="1">
      <alignment horizontal="center" vertical="center"/>
    </xf>
    <xf numFmtId="41" fontId="69" fillId="0" borderId="25" xfId="10" applyNumberFormat="1" applyFont="1" applyBorder="1" applyAlignment="1">
      <alignment horizontal="center" vertical="center"/>
    </xf>
    <xf numFmtId="41" fontId="69" fillId="0" borderId="26" xfId="10" applyNumberFormat="1" applyFont="1" applyBorder="1" applyAlignment="1">
      <alignment horizontal="center" vertical="center"/>
    </xf>
    <xf numFmtId="41" fontId="69" fillId="0" borderId="27" xfId="10" applyNumberFormat="1" applyFont="1" applyBorder="1" applyAlignment="1">
      <alignment horizontal="center" vertical="center"/>
    </xf>
    <xf numFmtId="41" fontId="69" fillId="0" borderId="2" xfId="10" applyNumberFormat="1" applyFont="1" applyBorder="1" applyAlignment="1">
      <alignment horizontal="center" vertical="center"/>
    </xf>
    <xf numFmtId="165" fontId="69" fillId="0" borderId="5" xfId="10" applyNumberFormat="1" applyFont="1" applyBorder="1" applyAlignment="1">
      <alignment horizontal="center" vertical="center"/>
    </xf>
    <xf numFmtId="41" fontId="72" fillId="0" borderId="24" xfId="10" applyNumberFormat="1" applyFont="1" applyBorder="1" applyAlignment="1">
      <alignment horizontal="center" vertical="center"/>
    </xf>
    <xf numFmtId="41" fontId="72" fillId="0" borderId="26" xfId="10" applyNumberFormat="1" applyFont="1" applyBorder="1" applyAlignment="1">
      <alignment horizontal="center" vertical="center"/>
    </xf>
    <xf numFmtId="0" fontId="69" fillId="0" borderId="0" xfId="10" applyFont="1" applyBorder="1" applyAlignment="1">
      <alignment horizontal="justify" vertical="top" wrapText="1"/>
    </xf>
    <xf numFmtId="165" fontId="69" fillId="0" borderId="0" xfId="10" applyNumberFormat="1" applyFont="1" applyBorder="1" applyAlignment="1">
      <alignment horizontal="center" vertical="center"/>
    </xf>
    <xf numFmtId="41" fontId="69" fillId="0" borderId="5" xfId="10" applyNumberFormat="1" applyFont="1" applyBorder="1" applyAlignment="1">
      <alignment horizontal="center" vertical="center"/>
    </xf>
    <xf numFmtId="0" fontId="7" fillId="0" borderId="0" xfId="0" applyFont="1" applyBorder="1"/>
    <xf numFmtId="0" fontId="11" fillId="0" borderId="0" xfId="0" applyFont="1" applyBorder="1" applyAlignment="1">
      <alignment horizontal="right"/>
    </xf>
    <xf numFmtId="0" fontId="9" fillId="0" borderId="0" xfId="0" applyFont="1" applyBorder="1" applyAlignment="1">
      <alignment horizontal="right"/>
    </xf>
    <xf numFmtId="0" fontId="9" fillId="0" borderId="0" xfId="0" applyFont="1" applyBorder="1" applyAlignment="1">
      <alignment horizontal="right" wrapText="1"/>
    </xf>
    <xf numFmtId="0" fontId="77" fillId="0" borderId="0" xfId="0" applyFont="1" applyAlignment="1">
      <alignment horizontal="right"/>
    </xf>
    <xf numFmtId="0" fontId="18" fillId="0" borderId="0" xfId="0" applyFont="1" applyAlignment="1">
      <alignment horizontal="center"/>
    </xf>
    <xf numFmtId="0" fontId="19" fillId="0" borderId="0" xfId="0" applyFont="1" applyBorder="1"/>
    <xf numFmtId="0" fontId="78" fillId="0" borderId="0" xfId="0" applyFont="1"/>
    <xf numFmtId="165" fontId="78" fillId="0" borderId="0" xfId="0" applyNumberFormat="1" applyFont="1"/>
    <xf numFmtId="0" fontId="8" fillId="0" borderId="0" xfId="7" applyFont="1"/>
    <xf numFmtId="0" fontId="7" fillId="0" borderId="0" xfId="7" applyFont="1"/>
    <xf numFmtId="0" fontId="9" fillId="0" borderId="0" xfId="7" applyFont="1" applyAlignment="1">
      <alignment horizontal="center"/>
    </xf>
    <xf numFmtId="0" fontId="7" fillId="0" borderId="0" xfId="7" applyFont="1" applyAlignment="1">
      <alignment horizontal="center"/>
    </xf>
    <xf numFmtId="165" fontId="7" fillId="0" borderId="0" xfId="5" applyFont="1" applyAlignment="1">
      <alignment horizontal="right"/>
    </xf>
    <xf numFmtId="165" fontId="7" fillId="0" borderId="0" xfId="5" applyFont="1" applyAlignment="1">
      <alignment horizontal="center"/>
    </xf>
    <xf numFmtId="165" fontId="7" fillId="0" borderId="0" xfId="7" applyNumberFormat="1" applyFont="1" applyAlignment="1">
      <alignment horizontal="center"/>
    </xf>
    <xf numFmtId="41" fontId="7" fillId="0" borderId="0" xfId="7" applyNumberFormat="1" applyFont="1" applyAlignment="1">
      <alignment horizontal="right"/>
    </xf>
    <xf numFmtId="0" fontId="9" fillId="0" borderId="0" xfId="7" applyFont="1" applyAlignment="1">
      <alignment horizontal="center" vertical="center"/>
    </xf>
    <xf numFmtId="0" fontId="7" fillId="0" borderId="0" xfId="7" applyFont="1" applyAlignment="1">
      <alignment vertical="center"/>
    </xf>
    <xf numFmtId="165" fontId="79" fillId="0" borderId="3" xfId="5" applyFont="1" applyBorder="1" applyAlignment="1">
      <alignment horizontal="center" vertical="center"/>
    </xf>
    <xf numFmtId="165" fontId="7" fillId="0" borderId="0" xfId="5" applyFont="1" applyAlignment="1">
      <alignment horizontal="center" vertical="center"/>
    </xf>
    <xf numFmtId="165" fontId="79" fillId="0" borderId="3" xfId="7" applyNumberFormat="1" applyFont="1" applyBorder="1" applyAlignment="1">
      <alignment horizontal="center" vertical="center"/>
    </xf>
    <xf numFmtId="0" fontId="7" fillId="0" borderId="0" xfId="7" applyFont="1" applyAlignment="1">
      <alignment vertical="top" wrapText="1"/>
    </xf>
    <xf numFmtId="165" fontId="7" fillId="0" borderId="0" xfId="5" applyFont="1" applyFill="1" applyAlignment="1">
      <alignment horizontal="center"/>
    </xf>
    <xf numFmtId="165" fontId="7" fillId="0" borderId="0" xfId="5" applyFont="1" applyFill="1"/>
    <xf numFmtId="165" fontId="8" fillId="0" borderId="3" xfId="5" applyFont="1" applyBorder="1" applyAlignment="1">
      <alignment vertical="center"/>
    </xf>
    <xf numFmtId="165" fontId="8" fillId="0" borderId="3" xfId="7" applyNumberFormat="1" applyFont="1" applyBorder="1" applyAlignment="1">
      <alignment vertical="center"/>
    </xf>
    <xf numFmtId="0" fontId="8" fillId="0" borderId="0" xfId="7" applyFont="1" applyAlignment="1">
      <alignment horizontal="left" vertical="center"/>
    </xf>
    <xf numFmtId="0" fontId="7" fillId="0" borderId="0" xfId="7" applyFont="1" applyAlignment="1">
      <alignment horizontal="center" vertical="center"/>
    </xf>
    <xf numFmtId="165" fontId="7" fillId="0" borderId="0" xfId="5" applyFont="1"/>
    <xf numFmtId="165" fontId="7" fillId="0" borderId="0" xfId="7" applyNumberFormat="1" applyFont="1"/>
    <xf numFmtId="165" fontId="7" fillId="0" borderId="0" xfId="5" applyFont="1" applyAlignment="1">
      <alignment horizontal="right" vertical="center"/>
    </xf>
    <xf numFmtId="165" fontId="7" fillId="0" borderId="0" xfId="7" applyNumberFormat="1" applyFont="1" applyAlignment="1">
      <alignment horizontal="center" vertical="center"/>
    </xf>
    <xf numFmtId="165" fontId="8" fillId="0" borderId="3" xfId="5" applyFont="1" applyFill="1" applyBorder="1" applyAlignment="1">
      <alignment vertical="center"/>
    </xf>
    <xf numFmtId="15" fontId="18" fillId="0" borderId="0" xfId="0" quotePrefix="1" applyNumberFormat="1" applyFont="1" applyAlignment="1">
      <alignment horizontal="left"/>
    </xf>
    <xf numFmtId="0" fontId="20" fillId="0" borderId="0" xfId="0" quotePrefix="1" applyFont="1" applyAlignment="1">
      <alignment horizontal="right"/>
    </xf>
    <xf numFmtId="0" fontId="19" fillId="0" borderId="1" xfId="0" applyFont="1" applyBorder="1"/>
    <xf numFmtId="0" fontId="18" fillId="0" borderId="1" xfId="0" applyFont="1" applyBorder="1" applyAlignment="1">
      <alignment horizontal="center"/>
    </xf>
    <xf numFmtId="164" fontId="18" fillId="0" borderId="0" xfId="0" quotePrefix="1" applyNumberFormat="1" applyFont="1" applyAlignment="1">
      <alignment horizontal="center" vertical="center"/>
    </xf>
    <xf numFmtId="0" fontId="19" fillId="0" borderId="0" xfId="0" applyFont="1" applyAlignment="1">
      <alignment vertical="center"/>
    </xf>
    <xf numFmtId="0" fontId="20" fillId="0" borderId="2" xfId="0" quotePrefix="1" applyFont="1" applyBorder="1" applyAlignment="1">
      <alignment horizontal="center" vertical="center"/>
    </xf>
    <xf numFmtId="0" fontId="18" fillId="0" borderId="2" xfId="0" applyFont="1" applyBorder="1" applyAlignment="1">
      <alignment horizontal="center" vertical="center"/>
    </xf>
    <xf numFmtId="0" fontId="15" fillId="0" borderId="0" xfId="0" applyFont="1"/>
    <xf numFmtId="0" fontId="80" fillId="0" borderId="0" xfId="0" applyFont="1"/>
    <xf numFmtId="0" fontId="9" fillId="0" borderId="0" xfId="0" applyFont="1" applyAlignment="1">
      <alignment horizontal="right"/>
    </xf>
    <xf numFmtId="37" fontId="7" fillId="0" borderId="0" xfId="0" applyNumberFormat="1" applyFont="1" applyAlignment="1">
      <alignment horizontal="left"/>
    </xf>
    <xf numFmtId="37" fontId="7" fillId="0" borderId="0" xfId="0" applyNumberFormat="1" applyFont="1" applyAlignment="1">
      <alignment horizontal="center"/>
    </xf>
    <xf numFmtId="0" fontId="7" fillId="0" borderId="0" xfId="0" applyFont="1" applyAlignment="1">
      <alignment horizontal="left" vertical="center"/>
    </xf>
    <xf numFmtId="0" fontId="7" fillId="0" borderId="0" xfId="0" applyFont="1" applyAlignment="1">
      <alignment horizontal="left" vertical="center" wrapText="1"/>
    </xf>
    <xf numFmtId="0" fontId="9" fillId="0" borderId="0" xfId="0" applyFont="1" applyBorder="1" applyAlignment="1">
      <alignment horizontal="right" vertical="center"/>
    </xf>
    <xf numFmtId="0" fontId="7" fillId="0" borderId="0" xfId="0" applyFont="1" applyAlignment="1">
      <alignment horizontal="center" vertical="center" wrapText="1"/>
    </xf>
    <xf numFmtId="0" fontId="11" fillId="0" borderId="0" xfId="0" applyFont="1" applyBorder="1" applyAlignment="1">
      <alignment horizontal="right" vertical="center"/>
    </xf>
    <xf numFmtId="0" fontId="8" fillId="0" borderId="0" xfId="0" applyFont="1" applyAlignment="1">
      <alignment horizontal="left" vertical="center"/>
    </xf>
    <xf numFmtId="37" fontId="8" fillId="0" borderId="0" xfId="0" applyNumberFormat="1" applyFont="1" applyAlignment="1">
      <alignment horizontal="left" vertical="center" wrapText="1"/>
    </xf>
    <xf numFmtId="0" fontId="11" fillId="0" borderId="0" xfId="0" applyFont="1" applyAlignment="1">
      <alignment horizontal="right" vertical="top" wrapText="1"/>
    </xf>
    <xf numFmtId="0" fontId="9" fillId="0" borderId="0" xfId="0" applyFont="1" applyAlignment="1"/>
    <xf numFmtId="37" fontId="12" fillId="0" borderId="0" xfId="0" applyNumberFormat="1" applyFont="1" applyAlignment="1"/>
    <xf numFmtId="37" fontId="7" fillId="0" borderId="0" xfId="0" applyNumberFormat="1" applyFont="1" applyAlignment="1"/>
    <xf numFmtId="37" fontId="7" fillId="0" borderId="0" xfId="0" applyNumberFormat="1" applyFont="1" applyAlignment="1">
      <alignment horizontal="left"/>
    </xf>
    <xf numFmtId="0" fontId="8" fillId="0" borderId="3" xfId="7" applyFont="1" applyBorder="1" applyAlignment="1">
      <alignment vertical="center"/>
    </xf>
    <xf numFmtId="0" fontId="9" fillId="0" borderId="3" xfId="7" applyFont="1" applyBorder="1" applyAlignment="1">
      <alignment horizontal="center" vertical="center"/>
    </xf>
    <xf numFmtId="0" fontId="7" fillId="0" borderId="3" xfId="7" applyFont="1" applyBorder="1" applyAlignment="1">
      <alignment vertical="center"/>
    </xf>
    <xf numFmtId="165" fontId="7" fillId="0" borderId="3" xfId="5" applyFont="1" applyBorder="1" applyAlignment="1">
      <alignment horizontal="center" vertical="center"/>
    </xf>
    <xf numFmtId="0" fontId="11" fillId="0" borderId="3" xfId="7" applyFont="1" applyBorder="1" applyAlignment="1">
      <alignment vertical="center"/>
    </xf>
    <xf numFmtId="165" fontId="8" fillId="0" borderId="3" xfId="5" applyFont="1" applyBorder="1" applyAlignment="1">
      <alignment horizontal="center" vertical="center"/>
    </xf>
    <xf numFmtId="0" fontId="8" fillId="0" borderId="4" xfId="7" applyFont="1" applyBorder="1" applyAlignment="1">
      <alignment horizontal="left" vertical="center"/>
    </xf>
    <xf numFmtId="0" fontId="9" fillId="0" borderId="4" xfId="7" applyFont="1" applyBorder="1" applyAlignment="1">
      <alignment horizontal="center" vertical="center"/>
    </xf>
    <xf numFmtId="0" fontId="7" fillId="0" borderId="4" xfId="7" applyFont="1" applyBorder="1" applyAlignment="1">
      <alignment vertical="center"/>
    </xf>
    <xf numFmtId="165" fontId="8" fillId="0" borderId="4" xfId="5" applyFont="1" applyBorder="1" applyAlignment="1">
      <alignment vertical="center"/>
    </xf>
    <xf numFmtId="165" fontId="7" fillId="0" borderId="4" xfId="5" applyFont="1" applyBorder="1" applyAlignment="1">
      <alignment horizontal="center" vertical="center"/>
    </xf>
    <xf numFmtId="165" fontId="8" fillId="0" borderId="4" xfId="7" applyNumberFormat="1" applyFont="1" applyBorder="1" applyAlignment="1">
      <alignment vertical="center"/>
    </xf>
    <xf numFmtId="0" fontId="7" fillId="0" borderId="4" xfId="0" quotePrefix="1" applyFont="1" applyBorder="1"/>
    <xf numFmtId="0" fontId="9" fillId="0" borderId="0" xfId="0" applyFont="1" applyBorder="1" applyAlignment="1">
      <alignment horizontal="right" indent="1"/>
    </xf>
    <xf numFmtId="0" fontId="8" fillId="0" borderId="4" xfId="7" applyFont="1" applyBorder="1" applyAlignment="1">
      <alignment vertical="center"/>
    </xf>
    <xf numFmtId="0" fontId="7" fillId="0" borderId="4" xfId="7" applyFont="1" applyBorder="1"/>
    <xf numFmtId="165" fontId="8" fillId="0" borderId="4" xfId="5" applyFont="1" applyBorder="1" applyAlignment="1"/>
    <xf numFmtId="165" fontId="8" fillId="0" borderId="4" xfId="5" applyFont="1" applyBorder="1" applyAlignment="1">
      <alignment horizontal="center"/>
    </xf>
    <xf numFmtId="0" fontId="8" fillId="0" borderId="5" xfId="0" applyFont="1" applyBorder="1" applyAlignment="1">
      <alignment horizontal="center"/>
    </xf>
    <xf numFmtId="165" fontId="8" fillId="0" borderId="5" xfId="0" applyNumberFormat="1" applyFont="1" applyBorder="1" applyAlignment="1">
      <alignment horizontal="center"/>
    </xf>
    <xf numFmtId="0" fontId="0" fillId="0" borderId="0" xfId="0" applyAlignment="1">
      <alignment horizontal="right"/>
    </xf>
    <xf numFmtId="0" fontId="66" fillId="0" borderId="0" xfId="0" applyFont="1" applyAlignment="1">
      <alignment horizontal="center" vertical="top"/>
    </xf>
    <xf numFmtId="0" fontId="66" fillId="0" borderId="0" xfId="0" applyFont="1" applyAlignment="1">
      <alignment vertical="top"/>
    </xf>
    <xf numFmtId="0" fontId="65" fillId="0" borderId="0" xfId="0" applyFont="1" applyAlignment="1">
      <alignment vertical="top"/>
    </xf>
    <xf numFmtId="0" fontId="81" fillId="0" borderId="0" xfId="0" applyFont="1"/>
    <xf numFmtId="0" fontId="65" fillId="0" borderId="0" xfId="0" applyFont="1"/>
    <xf numFmtId="20" fontId="81" fillId="0" borderId="0" xfId="0" quotePrefix="1" applyNumberFormat="1" applyFont="1" applyAlignment="1">
      <alignment horizontal="right"/>
    </xf>
    <xf numFmtId="37" fontId="81" fillId="0" borderId="0" xfId="0" applyNumberFormat="1" applyFont="1" applyAlignment="1">
      <alignment horizontal="left"/>
    </xf>
    <xf numFmtId="37" fontId="65" fillId="0" borderId="0" xfId="0" applyNumberFormat="1" applyFont="1"/>
    <xf numFmtId="167" fontId="82" fillId="0" borderId="0" xfId="1" applyNumberFormat="1" applyFont="1" applyFill="1"/>
    <xf numFmtId="37" fontId="82" fillId="0" borderId="0" xfId="0" applyNumberFormat="1" applyFont="1" applyAlignment="1">
      <alignment horizontal="right"/>
    </xf>
    <xf numFmtId="0" fontId="83" fillId="0" borderId="0" xfId="0" applyFont="1"/>
    <xf numFmtId="0" fontId="82" fillId="0" borderId="0" xfId="0" applyFont="1"/>
    <xf numFmtId="0" fontId="82" fillId="0" borderId="0" xfId="0" applyFont="1" applyAlignment="1">
      <alignment horizontal="right"/>
    </xf>
    <xf numFmtId="37" fontId="81" fillId="0" borderId="0" xfId="0" applyNumberFormat="1" applyFont="1"/>
    <xf numFmtId="0" fontId="65" fillId="0" borderId="0" xfId="0" applyFont="1" applyAlignment="1">
      <alignment horizontal="center" vertical="top"/>
    </xf>
    <xf numFmtId="0" fontId="65" fillId="0" borderId="0" xfId="0" applyFont="1" applyAlignment="1">
      <alignment horizontal="justify" vertical="top" wrapText="1"/>
    </xf>
    <xf numFmtId="0" fontId="82" fillId="0" borderId="0" xfId="0" applyFont="1" applyAlignment="1">
      <alignment horizontal="right" vertical="justify" wrapText="1"/>
    </xf>
    <xf numFmtId="0" fontId="82" fillId="0" borderId="0" xfId="0" applyFont="1" applyAlignment="1">
      <alignment horizontal="justify" vertical="justify" wrapText="1"/>
    </xf>
    <xf numFmtId="0" fontId="82" fillId="0" borderId="0" xfId="0" applyFont="1" applyAlignment="1">
      <alignment horizontal="justify" vertical="top" wrapText="1"/>
    </xf>
    <xf numFmtId="0" fontId="65" fillId="0" borderId="0" xfId="0" applyFont="1" applyAlignment="1">
      <alignment vertical="top" wrapText="1"/>
    </xf>
    <xf numFmtId="0" fontId="82" fillId="0" borderId="0" xfId="0" applyFont="1" applyAlignment="1">
      <alignment horizontal="justify" vertical="top" wrapText="1"/>
    </xf>
    <xf numFmtId="0" fontId="82" fillId="0" borderId="0" xfId="0" applyFont="1" applyAlignment="1">
      <alignment vertical="top" wrapText="1"/>
    </xf>
    <xf numFmtId="0" fontId="83" fillId="0" borderId="0" xfId="0" applyFont="1" applyAlignment="1">
      <alignment horizontal="right"/>
    </xf>
    <xf numFmtId="0" fontId="66" fillId="0" borderId="0" xfId="0" applyFont="1" applyAlignment="1">
      <alignment horizontal="justify" vertical="top"/>
    </xf>
    <xf numFmtId="0" fontId="66" fillId="0" borderId="0" xfId="0" applyFont="1" applyAlignment="1">
      <alignment horizontal="justify" vertical="top"/>
    </xf>
    <xf numFmtId="37" fontId="81" fillId="0" borderId="0" xfId="0" applyNumberFormat="1" applyFont="1" applyAlignment="1">
      <alignment horizontal="left" vertical="top"/>
    </xf>
    <xf numFmtId="37" fontId="81" fillId="0" borderId="0" xfId="0" applyNumberFormat="1" applyFont="1" applyAlignment="1">
      <alignment horizontal="left" vertical="top" wrapText="1"/>
    </xf>
    <xf numFmtId="0" fontId="65" fillId="0" borderId="0" xfId="0" applyFont="1" applyAlignment="1">
      <alignment horizontal="right"/>
    </xf>
    <xf numFmtId="0" fontId="82" fillId="0" borderId="0" xfId="0" applyFont="1" applyAlignment="1">
      <alignment horizontal="right" vertical="top" wrapText="1"/>
    </xf>
    <xf numFmtId="0" fontId="65" fillId="0" borderId="0" xfId="0" applyFont="1" applyAlignment="1">
      <alignment horizontal="justify" vertical="top" wrapText="1"/>
    </xf>
    <xf numFmtId="0" fontId="81" fillId="0" borderId="0" xfId="0" applyFont="1" applyAlignment="1">
      <alignment horizontal="right"/>
    </xf>
    <xf numFmtId="0" fontId="82" fillId="0" borderId="0" xfId="0" applyFont="1" applyAlignment="1">
      <alignment horizontal="justify" vertical="distributed" wrapText="1"/>
    </xf>
    <xf numFmtId="37" fontId="82" fillId="0" borderId="0" xfId="0" applyNumberFormat="1" applyFont="1" applyAlignment="1">
      <alignment horizontal="justify" vertical="top" wrapText="1"/>
    </xf>
    <xf numFmtId="37" fontId="82" fillId="0" borderId="0" xfId="0" applyNumberFormat="1" applyFont="1" applyAlignment="1">
      <alignment horizontal="justify" vertical="top" wrapText="1"/>
    </xf>
    <xf numFmtId="0" fontId="66" fillId="0" borderId="0" xfId="0" applyFont="1" applyAlignment="1">
      <alignment horizontal="left" vertical="top" wrapText="1"/>
    </xf>
    <xf numFmtId="0" fontId="66" fillId="0" borderId="0" xfId="0" applyFont="1" applyAlignment="1">
      <alignment horizontal="left" vertical="top" wrapText="1"/>
    </xf>
    <xf numFmtId="0" fontId="82" fillId="0" borderId="0" xfId="0" applyFont="1" applyAlignment="1">
      <alignment vertical="distributed" wrapText="1"/>
    </xf>
    <xf numFmtId="0" fontId="81" fillId="0" borderId="0" xfId="0" applyFont="1" applyAlignment="1">
      <alignment horizontal="right" vertical="center" wrapText="1"/>
    </xf>
    <xf numFmtId="0" fontId="81" fillId="0" borderId="0" xfId="0" applyFont="1" applyAlignment="1">
      <alignment horizontal="justify" vertical="center" wrapText="1"/>
    </xf>
    <xf numFmtId="0" fontId="81" fillId="0" borderId="0" xfId="0" applyFont="1" applyAlignment="1">
      <alignment horizontal="left" vertical="center"/>
    </xf>
    <xf numFmtId="37" fontId="82" fillId="0" borderId="0" xfId="0" applyNumberFormat="1" applyFont="1" applyAlignment="1">
      <alignment horizontal="justify" vertical="center"/>
    </xf>
    <xf numFmtId="37" fontId="82" fillId="0" borderId="0" xfId="0" applyNumberFormat="1" applyFont="1" applyAlignment="1">
      <alignment horizontal="justify" vertical="top"/>
    </xf>
    <xf numFmtId="37" fontId="82" fillId="0" borderId="0" xfId="0" applyNumberFormat="1" applyFont="1" applyAlignment="1">
      <alignment horizontal="right" vertical="top"/>
    </xf>
    <xf numFmtId="37" fontId="81" fillId="0" borderId="0" xfId="0" applyNumberFormat="1" applyFont="1" applyAlignment="1">
      <alignment vertical="top" wrapText="1"/>
    </xf>
    <xf numFmtId="0" fontId="81" fillId="0" borderId="0" xfId="0" applyFont="1" applyAlignment="1">
      <alignment horizontal="right" vertical="distributed" wrapText="1"/>
    </xf>
    <xf numFmtId="0" fontId="81" fillId="0" borderId="0" xfId="0" applyFont="1" applyAlignment="1">
      <alignment horizontal="left" vertical="top"/>
    </xf>
    <xf numFmtId="0" fontId="65" fillId="0" borderId="0" xfId="0" applyFont="1" applyAlignment="1">
      <alignment horizontal="center" vertical="top" wrapText="1"/>
    </xf>
    <xf numFmtId="0" fontId="66" fillId="0" borderId="0" xfId="0" applyFont="1" applyAlignment="1">
      <alignment horizontal="left" vertical="top"/>
    </xf>
    <xf numFmtId="0" fontId="82" fillId="0" borderId="0" xfId="0" applyFont="1" applyAlignment="1">
      <alignment horizontal="left" vertical="distributed"/>
    </xf>
    <xf numFmtId="0" fontId="81" fillId="0" borderId="0" xfId="0" applyFont="1" applyAlignment="1">
      <alignment horizontal="right" vertical="distributed"/>
    </xf>
    <xf numFmtId="0" fontId="66" fillId="0" borderId="2" xfId="0" applyFont="1" applyBorder="1" applyAlignment="1">
      <alignment horizontal="right" vertical="top"/>
    </xf>
    <xf numFmtId="0" fontId="81" fillId="0" borderId="2" xfId="0" applyFont="1" applyBorder="1" applyAlignment="1">
      <alignment horizontal="right" vertical="top"/>
    </xf>
    <xf numFmtId="0" fontId="81" fillId="0" borderId="2" xfId="0" applyFont="1" applyBorder="1" applyAlignment="1">
      <alignment horizontal="left" vertical="top"/>
    </xf>
    <xf numFmtId="165" fontId="81" fillId="0" borderId="0" xfId="2" applyFont="1" applyFill="1"/>
    <xf numFmtId="165" fontId="82" fillId="0" borderId="0" xfId="2" applyFont="1" applyFill="1"/>
    <xf numFmtId="165" fontId="82" fillId="0" borderId="0" xfId="2" applyFont="1" applyFill="1" applyAlignment="1">
      <alignment horizontal="right"/>
    </xf>
    <xf numFmtId="0" fontId="65" fillId="0" borderId="0" xfId="0" applyFont="1" applyAlignment="1">
      <alignment vertical="distributed" wrapText="1"/>
    </xf>
    <xf numFmtId="0" fontId="81" fillId="0" borderId="0" xfId="0" applyFont="1" applyAlignment="1">
      <alignment horizontal="left" vertical="distributed" wrapText="1"/>
    </xf>
    <xf numFmtId="0" fontId="82" fillId="0" borderId="0" xfId="0" applyFont="1" applyAlignment="1">
      <alignment horizontal="right" vertical="distributed" wrapText="1"/>
    </xf>
    <xf numFmtId="0" fontId="82" fillId="0" borderId="0" xfId="0" applyFont="1" applyAlignment="1">
      <alignment horizontal="justify" vertical="top"/>
    </xf>
    <xf numFmtId="0" fontId="82" fillId="0" borderId="0" xfId="0" applyFont="1" applyAlignment="1">
      <alignment horizontal="right" vertical="top"/>
    </xf>
    <xf numFmtId="0" fontId="81" fillId="0" borderId="0" xfId="0" applyFont="1" applyAlignment="1">
      <alignment horizontal="right" vertical="top" wrapText="1"/>
    </xf>
    <xf numFmtId="0" fontId="81" fillId="0" borderId="0" xfId="0" applyFont="1" applyAlignment="1">
      <alignment horizontal="left" vertical="top" wrapText="1"/>
    </xf>
    <xf numFmtId="0" fontId="82" fillId="0" borderId="0" xfId="0" applyFont="1" applyAlignment="1">
      <alignment vertical="justify" wrapText="1"/>
    </xf>
    <xf numFmtId="0" fontId="65" fillId="0" borderId="0" xfId="0" applyFont="1" applyAlignment="1">
      <alignment horizontal="justify" vertical="top"/>
    </xf>
    <xf numFmtId="0" fontId="65" fillId="0" borderId="0" xfId="0" applyFont="1" applyAlignment="1">
      <alignment horizontal="center" vertical="top" wrapText="1"/>
    </xf>
    <xf numFmtId="0" fontId="81" fillId="0" borderId="0" xfId="0" applyFont="1" applyAlignment="1">
      <alignment horizontal="justify" vertical="top"/>
    </xf>
    <xf numFmtId="0" fontId="66" fillId="0" borderId="0" xfId="0" applyFont="1" applyAlignment="1">
      <alignment horizontal="justify" vertical="top" wrapText="1"/>
    </xf>
    <xf numFmtId="0" fontId="81" fillId="0" borderId="0" xfId="0" applyFont="1" applyAlignment="1">
      <alignment horizontal="right" vertical="top"/>
    </xf>
    <xf numFmtId="0" fontId="65" fillId="0" borderId="0" xfId="0" applyFont="1" applyAlignment="1">
      <alignment horizontal="left" vertical="top" wrapText="1"/>
    </xf>
    <xf numFmtId="0" fontId="84" fillId="0" borderId="0" xfId="0" applyFont="1" applyAlignment="1">
      <alignment horizontal="justify" vertical="top" wrapText="1"/>
    </xf>
    <xf numFmtId="0" fontId="84" fillId="0" borderId="0" xfId="0" applyFont="1" applyAlignment="1">
      <alignment horizontal="justify" vertical="top" wrapText="1"/>
    </xf>
    <xf numFmtId="0" fontId="85" fillId="0" borderId="0" xfId="0" applyFont="1" applyAlignment="1">
      <alignment horizontal="justify" vertical="top" wrapText="1"/>
    </xf>
    <xf numFmtId="0" fontId="81" fillId="0" borderId="0" xfId="0" applyFont="1" applyAlignment="1">
      <alignment horizontal="left" vertical="top" wrapText="1"/>
    </xf>
    <xf numFmtId="167" fontId="81" fillId="0" borderId="0" xfId="1" applyNumberFormat="1" applyFont="1" applyFill="1" applyAlignment="1">
      <alignment horizontal="left"/>
    </xf>
    <xf numFmtId="37" fontId="81" fillId="0" borderId="0" xfId="0" applyNumberFormat="1" applyFont="1" applyAlignment="1">
      <alignment horizontal="right"/>
    </xf>
    <xf numFmtId="165" fontId="65" fillId="0" borderId="0" xfId="2" applyFont="1" applyFill="1" applyBorder="1"/>
    <xf numFmtId="165" fontId="4" fillId="0" borderId="0" xfId="2" applyFont="1" applyFill="1" applyBorder="1" applyAlignment="1">
      <alignment vertical="top"/>
    </xf>
    <xf numFmtId="37" fontId="82" fillId="0" borderId="0" xfId="0" applyNumberFormat="1" applyFont="1" applyAlignment="1">
      <alignment horizontal="left"/>
    </xf>
    <xf numFmtId="168" fontId="3" fillId="0" borderId="0" xfId="2" quotePrefix="1" applyNumberFormat="1" applyFont="1" applyFill="1" applyBorder="1" applyAlignment="1">
      <alignment horizontal="center" vertical="top" wrapText="1"/>
    </xf>
    <xf numFmtId="0" fontId="66" fillId="0" borderId="0" xfId="0" quotePrefix="1" applyFont="1" applyAlignment="1">
      <alignment horizontal="center"/>
    </xf>
    <xf numFmtId="165" fontId="5" fillId="0" borderId="2" xfId="2" quotePrefix="1" applyFont="1" applyFill="1" applyBorder="1" applyAlignment="1">
      <alignment horizontal="center" vertical="top" wrapText="1"/>
    </xf>
    <xf numFmtId="0" fontId="81" fillId="0" borderId="2" xfId="0" applyFont="1" applyBorder="1" applyAlignment="1">
      <alignment horizontal="center"/>
    </xf>
    <xf numFmtId="167" fontId="82" fillId="0" borderId="0" xfId="1" applyNumberFormat="1" applyFont="1" applyFill="1" applyAlignment="1">
      <alignment horizontal="right"/>
    </xf>
    <xf numFmtId="0" fontId="66" fillId="0" borderId="0" xfId="0" applyFont="1"/>
    <xf numFmtId="165" fontId="66" fillId="0" borderId="0" xfId="0" applyNumberFormat="1" applyFont="1"/>
    <xf numFmtId="167" fontId="81" fillId="0" borderId="0" xfId="1" applyNumberFormat="1" applyFont="1" applyFill="1" applyAlignment="1">
      <alignment horizontal="right"/>
    </xf>
    <xf numFmtId="165" fontId="81" fillId="0" borderId="0" xfId="0" applyNumberFormat="1" applyFont="1" applyAlignment="1">
      <alignment horizontal="right"/>
    </xf>
    <xf numFmtId="37" fontId="66" fillId="0" borderId="0" xfId="0" applyNumberFormat="1" applyFont="1"/>
    <xf numFmtId="165" fontId="66" fillId="0" borderId="0" xfId="2" applyFont="1" applyFill="1" applyBorder="1"/>
    <xf numFmtId="165" fontId="65" fillId="0" borderId="0" xfId="2" applyFont="1" applyFill="1" applyBorder="1" applyAlignment="1">
      <alignment horizontal="center"/>
    </xf>
    <xf numFmtId="165" fontId="65" fillId="0" borderId="0" xfId="0" applyNumberFormat="1" applyFont="1"/>
    <xf numFmtId="165" fontId="65" fillId="0" borderId="0" xfId="2" applyFont="1" applyFill="1" applyAlignment="1">
      <alignment horizontal="center"/>
    </xf>
    <xf numFmtId="0" fontId="4" fillId="0" borderId="0" xfId="4" applyFont="1" applyAlignment="1">
      <alignment horizontal="center" vertical="top"/>
    </xf>
    <xf numFmtId="0" fontId="4" fillId="0" borderId="0" xfId="4" applyFont="1" applyAlignment="1">
      <alignment vertical="top"/>
    </xf>
    <xf numFmtId="165" fontId="4" fillId="0" borderId="0" xfId="2" applyFont="1" applyFill="1" applyBorder="1" applyAlignment="1">
      <alignment horizontal="center"/>
    </xf>
    <xf numFmtId="0" fontId="4" fillId="0" borderId="0" xfId="4" applyFont="1"/>
    <xf numFmtId="0" fontId="21" fillId="0" borderId="0" xfId="4" applyFont="1" applyAlignment="1">
      <alignment horizontal="right"/>
    </xf>
    <xf numFmtId="0" fontId="3" fillId="0" borderId="0" xfId="4" applyFont="1" applyAlignment="1">
      <alignment vertical="top"/>
    </xf>
    <xf numFmtId="165" fontId="3" fillId="0" borderId="0" xfId="2" applyFont="1" applyFill="1" applyBorder="1" applyAlignment="1">
      <alignment horizontal="center"/>
    </xf>
    <xf numFmtId="0" fontId="5" fillId="0" borderId="0" xfId="4" applyFont="1" applyAlignment="1">
      <alignment horizontal="right"/>
    </xf>
    <xf numFmtId="0" fontId="3" fillId="0" borderId="0" xfId="4" applyFont="1" applyAlignment="1">
      <alignment horizontal="center" vertical="top"/>
    </xf>
    <xf numFmtId="0" fontId="3" fillId="0" borderId="0" xfId="4" applyFont="1"/>
    <xf numFmtId="0" fontId="4" fillId="0" borderId="0" xfId="0" applyFont="1" applyAlignment="1">
      <alignment vertical="top"/>
    </xf>
    <xf numFmtId="165" fontId="82" fillId="0" borderId="0" xfId="0" applyNumberFormat="1" applyFont="1" applyAlignment="1">
      <alignment horizontal="right"/>
    </xf>
    <xf numFmtId="0" fontId="21" fillId="0" borderId="0" xfId="0" applyFont="1" applyAlignment="1">
      <alignment horizontal="left" vertical="center"/>
    </xf>
    <xf numFmtId="165" fontId="65" fillId="0" borderId="0" xfId="2" applyFont="1" applyFill="1" applyAlignment="1">
      <alignment vertical="top"/>
    </xf>
    <xf numFmtId="167" fontId="82" fillId="0" borderId="0" xfId="1" applyNumberFormat="1" applyFont="1" applyFill="1" applyBorder="1" applyAlignment="1">
      <alignment horizontal="right"/>
    </xf>
    <xf numFmtId="0" fontId="3" fillId="0" borderId="0" xfId="0" applyFont="1" applyAlignment="1">
      <alignment vertical="top"/>
    </xf>
    <xf numFmtId="165" fontId="66" fillId="0" borderId="0" xfId="0" applyNumberFormat="1" applyFont="1" applyBorder="1" applyAlignment="1">
      <alignment horizontal="center"/>
    </xf>
    <xf numFmtId="165" fontId="66" fillId="0" borderId="0" xfId="2" applyFont="1" applyFill="1" applyAlignment="1">
      <alignment horizontal="left"/>
    </xf>
    <xf numFmtId="0" fontId="65" fillId="0" borderId="0" xfId="2" applyNumberFormat="1" applyFont="1" applyFill="1" applyAlignment="1">
      <alignment horizontal="justify" wrapText="1"/>
    </xf>
    <xf numFmtId="0" fontId="65" fillId="0" borderId="0" xfId="2" applyNumberFormat="1" applyFont="1" applyFill="1" applyBorder="1" applyAlignment="1">
      <alignment horizontal="justify" wrapText="1"/>
    </xf>
    <xf numFmtId="0" fontId="81" fillId="0" borderId="0" xfId="2" applyNumberFormat="1" applyFont="1" applyFill="1" applyAlignment="1">
      <alignment horizontal="center"/>
    </xf>
    <xf numFmtId="0" fontId="81" fillId="0" borderId="0" xfId="2" applyNumberFormat="1" applyFont="1" applyFill="1" applyAlignment="1">
      <alignment horizontal="left"/>
    </xf>
    <xf numFmtId="0" fontId="81" fillId="0" borderId="0" xfId="2" applyNumberFormat="1" applyFont="1" applyFill="1" applyAlignment="1">
      <alignment horizontal="right"/>
    </xf>
    <xf numFmtId="0" fontId="65" fillId="0" borderId="0" xfId="2" applyNumberFormat="1" applyFont="1" applyFill="1" applyAlignment="1">
      <alignment horizontal="justify" vertical="top" wrapText="1"/>
    </xf>
    <xf numFmtId="0" fontId="65" fillId="0" borderId="0" xfId="2" applyNumberFormat="1" applyFont="1" applyFill="1" applyAlignment="1">
      <alignment horizontal="justify" vertical="center" wrapText="1"/>
    </xf>
    <xf numFmtId="0" fontId="65" fillId="0" borderId="0" xfId="2" applyNumberFormat="1" applyFont="1" applyFill="1" applyBorder="1" applyAlignment="1">
      <alignment horizontal="justify" vertical="center" wrapText="1"/>
    </xf>
    <xf numFmtId="0" fontId="82" fillId="0" borderId="0" xfId="2" applyNumberFormat="1" applyFont="1" applyFill="1" applyAlignment="1">
      <alignment horizontal="left" vertical="center"/>
    </xf>
    <xf numFmtId="0" fontId="66" fillId="0" borderId="0" xfId="0" quotePrefix="1" applyFont="1" applyAlignment="1">
      <alignment vertical="top"/>
    </xf>
    <xf numFmtId="165" fontId="66" fillId="0" borderId="0" xfId="1" applyNumberFormat="1" applyFont="1" applyFill="1" applyBorder="1" applyAlignment="1">
      <alignment horizontal="center" vertical="center"/>
    </xf>
    <xf numFmtId="0" fontId="66" fillId="0" borderId="0" xfId="0" applyFont="1" applyAlignment="1">
      <alignment horizontal="center" vertical="top" wrapText="1"/>
    </xf>
    <xf numFmtId="0" fontId="81" fillId="0" borderId="0" xfId="0" applyFont="1" applyAlignment="1">
      <alignment horizontal="center" vertical="top"/>
    </xf>
    <xf numFmtId="0" fontId="82" fillId="0" borderId="0" xfId="2" applyNumberFormat="1" applyFont="1" applyFill="1" applyAlignment="1">
      <alignment vertical="center" wrapText="1"/>
    </xf>
    <xf numFmtId="0" fontId="82" fillId="0" borderId="0" xfId="2" applyNumberFormat="1" applyFont="1" applyFill="1" applyAlignment="1">
      <alignment horizontal="right" vertical="center" wrapText="1"/>
    </xf>
    <xf numFmtId="0" fontId="65" fillId="0" borderId="0" xfId="0" applyFont="1" applyAlignment="1">
      <alignment horizontal="left" vertical="top"/>
    </xf>
    <xf numFmtId="0" fontId="65" fillId="0" borderId="0" xfId="0" quotePrefix="1" applyFont="1" applyAlignment="1">
      <alignment vertical="top"/>
    </xf>
    <xf numFmtId="0" fontId="65" fillId="0" borderId="0" xfId="0" quotePrefix="1" applyFont="1" applyAlignment="1">
      <alignment horizontal="justify" vertical="top" wrapText="1"/>
    </xf>
    <xf numFmtId="0" fontId="66" fillId="0" borderId="0" xfId="0" applyFont="1" applyAlignment="1">
      <alignment horizontal="justify"/>
    </xf>
    <xf numFmtId="167" fontId="66" fillId="0" borderId="0" xfId="1" applyNumberFormat="1" applyFont="1" applyFill="1" applyBorder="1"/>
    <xf numFmtId="0" fontId="66" fillId="0" borderId="0" xfId="0" applyFont="1" applyAlignment="1">
      <alignment vertical="top" wrapText="1"/>
    </xf>
    <xf numFmtId="165" fontId="66" fillId="0" borderId="0" xfId="0" applyNumberFormat="1" applyFont="1" applyAlignment="1">
      <alignment horizontal="center" vertical="top" wrapText="1"/>
    </xf>
    <xf numFmtId="20" fontId="81" fillId="0" borderId="0" xfId="0" applyNumberFormat="1" applyFont="1" applyAlignment="1">
      <alignment horizontal="center" vertical="top"/>
    </xf>
    <xf numFmtId="0" fontId="82" fillId="0" borderId="0" xfId="2" applyNumberFormat="1" applyFont="1" applyFill="1" applyAlignment="1">
      <alignment vertical="center"/>
    </xf>
    <xf numFmtId="0" fontId="66" fillId="0" borderId="0" xfId="2" applyNumberFormat="1" applyFont="1" applyFill="1" applyAlignment="1">
      <alignment vertical="top"/>
    </xf>
    <xf numFmtId="0" fontId="65" fillId="0" borderId="0" xfId="2" applyNumberFormat="1" applyFont="1" applyFill="1" applyAlignment="1">
      <alignment vertical="top" wrapText="1"/>
    </xf>
    <xf numFmtId="0" fontId="3" fillId="0" borderId="0" xfId="0" applyFont="1" applyAlignment="1">
      <alignment wrapText="1"/>
    </xf>
    <xf numFmtId="0" fontId="5" fillId="0" borderId="0" xfId="0" applyFont="1" applyAlignment="1">
      <alignment wrapText="1"/>
    </xf>
    <xf numFmtId="0" fontId="3" fillId="0" borderId="0" xfId="0" applyFont="1" applyAlignment="1"/>
    <xf numFmtId="0" fontId="21" fillId="0" borderId="0" xfId="0" applyFont="1" applyAlignment="1">
      <alignment wrapText="1"/>
    </xf>
    <xf numFmtId="0" fontId="4" fillId="0" borderId="0" xfId="2" applyNumberFormat="1" applyFont="1" applyBorder="1" applyAlignment="1">
      <alignment horizontal="left"/>
    </xf>
    <xf numFmtId="0" fontId="3" fillId="0" borderId="0" xfId="2" applyNumberFormat="1" applyFont="1" applyBorder="1" applyAlignment="1"/>
    <xf numFmtId="0" fontId="5" fillId="0" borderId="7" xfId="2" applyNumberFormat="1" applyFont="1" applyBorder="1" applyAlignment="1">
      <alignment horizontal="center"/>
    </xf>
    <xf numFmtId="0" fontId="5" fillId="0" borderId="7" xfId="2" applyNumberFormat="1" applyFont="1" applyBorder="1" applyAlignment="1"/>
    <xf numFmtId="0" fontId="5" fillId="0" borderId="0" xfId="2" applyNumberFormat="1" applyFont="1" applyBorder="1" applyAlignment="1"/>
    <xf numFmtId="0" fontId="5" fillId="0" borderId="7" xfId="2" applyNumberFormat="1" applyFont="1" applyBorder="1" applyAlignment="1">
      <alignment horizontal="right"/>
    </xf>
    <xf numFmtId="0" fontId="66" fillId="0" borderId="0" xfId="0" applyFont="1" applyAlignment="1">
      <alignment horizontal="right" vertical="top"/>
    </xf>
    <xf numFmtId="0" fontId="65" fillId="0" borderId="0" xfId="0" applyFont="1" applyAlignment="1">
      <alignment horizontal="right" vertical="top"/>
    </xf>
    <xf numFmtId="0" fontId="65" fillId="0" borderId="0" xfId="0" applyFont="1" applyAlignment="1">
      <alignment horizontal="right" vertical="top" wrapText="1"/>
    </xf>
    <xf numFmtId="0" fontId="66" fillId="0" borderId="0" xfId="0" applyFont="1" applyAlignment="1">
      <alignment horizontal="right"/>
    </xf>
    <xf numFmtId="37" fontId="81" fillId="0" borderId="0" xfId="0" applyNumberFormat="1" applyFont="1" applyAlignment="1">
      <alignment horizontal="right" vertical="top" wrapText="1"/>
    </xf>
    <xf numFmtId="37" fontId="82" fillId="0" borderId="0" xfId="0" applyNumberFormat="1" applyFont="1" applyAlignment="1">
      <alignment horizontal="right" vertical="top" wrapText="1"/>
    </xf>
    <xf numFmtId="37" fontId="81" fillId="0" borderId="0" xfId="0" applyNumberFormat="1" applyFont="1" applyAlignment="1">
      <alignment horizontal="right" vertical="top"/>
    </xf>
    <xf numFmtId="0" fontId="4" fillId="0" borderId="0" xfId="4" applyFont="1" applyAlignment="1">
      <alignment horizontal="right"/>
    </xf>
    <xf numFmtId="0" fontId="3" fillId="0" borderId="0" xfId="4" applyFont="1" applyAlignment="1">
      <alignment horizontal="right"/>
    </xf>
    <xf numFmtId="0" fontId="65" fillId="0" borderId="0" xfId="2" applyNumberFormat="1" applyFont="1" applyFill="1" applyBorder="1" applyAlignment="1">
      <alignment horizontal="right" wrapText="1"/>
    </xf>
    <xf numFmtId="0" fontId="65" fillId="0" borderId="0" xfId="2" applyNumberFormat="1" applyFont="1" applyFill="1" applyBorder="1" applyAlignment="1">
      <alignment horizontal="right" vertical="center" wrapText="1"/>
    </xf>
    <xf numFmtId="165" fontId="66" fillId="0" borderId="0" xfId="1" applyNumberFormat="1" applyFont="1" applyFill="1" applyBorder="1" applyAlignment="1">
      <alignment horizontal="right" vertical="center"/>
    </xf>
    <xf numFmtId="0" fontId="66" fillId="0" borderId="0" xfId="0" applyFont="1" applyAlignment="1">
      <alignment horizontal="right" vertical="top" wrapText="1"/>
    </xf>
    <xf numFmtId="0" fontId="86" fillId="0" borderId="0" xfId="0" applyFont="1" applyAlignment="1">
      <alignment horizontal="right"/>
    </xf>
    <xf numFmtId="0" fontId="86" fillId="0" borderId="0" xfId="0" applyFont="1"/>
    <xf numFmtId="165" fontId="82" fillId="0" borderId="0" xfId="2" applyFont="1" applyFill="1" applyBorder="1"/>
    <xf numFmtId="37" fontId="82" fillId="0" borderId="0" xfId="0" applyNumberFormat="1" applyFont="1"/>
    <xf numFmtId="0" fontId="5" fillId="0" borderId="0" xfId="0" applyFont="1" applyAlignment="1">
      <alignment horizontal="right" wrapText="1"/>
    </xf>
    <xf numFmtId="0" fontId="21" fillId="0" borderId="0" xfId="0" applyFont="1" applyAlignment="1">
      <alignment horizontal="right" wrapText="1"/>
    </xf>
    <xf numFmtId="0" fontId="3" fillId="0" borderId="0" xfId="0" applyFont="1" applyAlignment="1">
      <alignment horizontal="left" wrapText="1"/>
    </xf>
    <xf numFmtId="0" fontId="66" fillId="0" borderId="0" xfId="0" applyFont="1" applyAlignment="1">
      <alignment horizontal="left"/>
    </xf>
    <xf numFmtId="0" fontId="3" fillId="0" borderId="0" xfId="2" applyNumberFormat="1" applyFont="1" applyBorder="1" applyAlignment="1">
      <alignment horizontal="left"/>
    </xf>
    <xf numFmtId="0" fontId="5" fillId="0" borderId="7" xfId="2" applyNumberFormat="1" applyFont="1" applyBorder="1" applyAlignment="1">
      <alignment horizontal="left"/>
    </xf>
    <xf numFmtId="0" fontId="0" fillId="0" borderId="0" xfId="0" applyAlignment="1">
      <alignment horizontal="left"/>
    </xf>
    <xf numFmtId="0" fontId="66" fillId="0" borderId="0" xfId="0" applyFont="1" applyAlignment="1">
      <alignment horizontal="left" vertical="center"/>
    </xf>
    <xf numFmtId="0" fontId="83" fillId="0" borderId="0" xfId="0" applyFont="1" applyAlignment="1">
      <alignment horizontal="left"/>
    </xf>
    <xf numFmtId="0" fontId="65" fillId="0" borderId="0" xfId="0" applyFont="1" applyAlignment="1">
      <alignment horizontal="left"/>
    </xf>
    <xf numFmtId="165" fontId="4" fillId="0" borderId="0" xfId="2" applyFont="1" applyFill="1" applyBorder="1" applyAlignment="1">
      <alignment horizontal="left" vertical="top"/>
    </xf>
    <xf numFmtId="0" fontId="4" fillId="0" borderId="0" xfId="4" applyFont="1" applyAlignment="1">
      <alignment horizontal="left" vertical="top"/>
    </xf>
    <xf numFmtId="165" fontId="65" fillId="0" borderId="0" xfId="2" applyFont="1" applyFill="1" applyAlignment="1">
      <alignment horizontal="left" vertical="top"/>
    </xf>
    <xf numFmtId="20" fontId="66" fillId="0" borderId="0" xfId="0" quotePrefix="1" applyNumberFormat="1" applyFont="1" applyAlignment="1">
      <alignment horizontal="left" vertical="top"/>
    </xf>
    <xf numFmtId="0" fontId="81" fillId="0" borderId="0" xfId="0" applyFont="1" applyAlignment="1">
      <alignment horizontal="left"/>
    </xf>
    <xf numFmtId="165" fontId="82" fillId="0" borderId="0" xfId="1" applyNumberFormat="1" applyFont="1" applyFill="1" applyBorder="1" applyAlignment="1">
      <alignment vertical="center"/>
    </xf>
    <xf numFmtId="165" fontId="82" fillId="0" borderId="0" xfId="1" applyNumberFormat="1" applyFont="1" applyFill="1" applyBorder="1" applyAlignment="1">
      <alignment horizontal="justify" vertical="top" wrapText="1"/>
    </xf>
    <xf numFmtId="0" fontId="66" fillId="0" borderId="0" xfId="0" quotePrefix="1" applyFont="1" applyAlignment="1">
      <alignment horizontal="center"/>
    </xf>
    <xf numFmtId="165" fontId="3" fillId="0" borderId="3" xfId="2" applyFont="1" applyFill="1" applyBorder="1" applyAlignment="1">
      <alignment horizontal="center"/>
    </xf>
    <xf numFmtId="165" fontId="65" fillId="0" borderId="2" xfId="2" applyFont="1" applyFill="1" applyBorder="1" applyAlignment="1">
      <alignment horizontal="center"/>
    </xf>
    <xf numFmtId="165" fontId="66" fillId="0" borderId="4" xfId="0" applyNumberFormat="1" applyFont="1" applyBorder="1" applyAlignment="1">
      <alignment horizontal="center"/>
    </xf>
    <xf numFmtId="168" fontId="3" fillId="0" borderId="0" xfId="2" applyNumberFormat="1" applyFont="1" applyFill="1" applyBorder="1" applyAlignment="1">
      <alignment horizontal="left" vertical="top" wrapText="1"/>
    </xf>
    <xf numFmtId="165" fontId="5" fillId="0" borderId="0" xfId="2" applyFont="1" applyFill="1" applyBorder="1" applyAlignment="1">
      <alignment horizontal="left" vertical="top" wrapText="1"/>
    </xf>
    <xf numFmtId="0" fontId="81" fillId="0" borderId="0" xfId="0" applyFont="1" applyBorder="1" applyAlignment="1">
      <alignment horizontal="left"/>
    </xf>
    <xf numFmtId="0" fontId="66" fillId="0" borderId="0" xfId="0" quotePrefix="1" applyFont="1" applyAlignment="1"/>
    <xf numFmtId="0" fontId="81" fillId="0" borderId="2" xfId="0" applyFont="1" applyBorder="1" applyAlignment="1"/>
    <xf numFmtId="0" fontId="66" fillId="0" borderId="0" xfId="0" applyFont="1" applyBorder="1" applyAlignment="1">
      <alignment horizontal="center"/>
    </xf>
    <xf numFmtId="168" fontId="5" fillId="0" borderId="2" xfId="2" quotePrefix="1" applyNumberFormat="1" applyFont="1" applyFill="1" applyBorder="1" applyAlignment="1">
      <alignment horizontal="center" vertical="top" wrapText="1"/>
    </xf>
    <xf numFmtId="0" fontId="87" fillId="0" borderId="0" xfId="0" applyFont="1"/>
    <xf numFmtId="0" fontId="87" fillId="0" borderId="0" xfId="0" applyFont="1" applyAlignment="1">
      <alignment horizontal="right"/>
    </xf>
    <xf numFmtId="165" fontId="3" fillId="0" borderId="0" xfId="2" applyFont="1" applyFill="1" applyBorder="1" applyAlignment="1"/>
    <xf numFmtId="0" fontId="83" fillId="0" borderId="0" xfId="0" applyFont="1" applyBorder="1"/>
    <xf numFmtId="165" fontId="4" fillId="0" borderId="0" xfId="2" applyFont="1" applyFill="1" applyBorder="1" applyAlignment="1"/>
    <xf numFmtId="165" fontId="66" fillId="0" borderId="4" xfId="0" applyNumberFormat="1" applyFont="1" applyBorder="1" applyAlignment="1"/>
    <xf numFmtId="0" fontId="66" fillId="0" borderId="0" xfId="0" applyFont="1" applyAlignment="1"/>
    <xf numFmtId="0" fontId="81" fillId="0" borderId="0" xfId="0" applyFont="1" applyBorder="1" applyAlignment="1"/>
    <xf numFmtId="165" fontId="4" fillId="0" borderId="8" xfId="2" applyFont="1" applyFill="1" applyBorder="1" applyAlignment="1">
      <alignment horizontal="center"/>
    </xf>
    <xf numFmtId="168" fontId="81" fillId="0" borderId="7" xfId="0" applyNumberFormat="1" applyFont="1" applyBorder="1" applyAlignment="1">
      <alignment horizontal="center"/>
    </xf>
    <xf numFmtId="168" fontId="66" fillId="0" borderId="0" xfId="0" quotePrefix="1" applyNumberFormat="1" applyFont="1" applyBorder="1" applyAlignment="1">
      <alignment horizontal="center"/>
    </xf>
    <xf numFmtId="168" fontId="66" fillId="0" borderId="0" xfId="0" quotePrefix="1" applyNumberFormat="1" applyFont="1" applyBorder="1" applyAlignment="1">
      <alignment horizontal="center"/>
    </xf>
    <xf numFmtId="0" fontId="66" fillId="0" borderId="0" xfId="0" quotePrefix="1" applyFont="1" applyBorder="1" applyAlignment="1">
      <alignment horizontal="center"/>
    </xf>
    <xf numFmtId="0" fontId="0" fillId="0" borderId="0" xfId="0" applyBorder="1"/>
    <xf numFmtId="165" fontId="66" fillId="0" borderId="0" xfId="0" applyNumberFormat="1" applyFont="1" applyBorder="1" applyAlignment="1"/>
    <xf numFmtId="0" fontId="0" fillId="0" borderId="0" xfId="0" applyBorder="1" applyAlignment="1">
      <alignment horizontal="right"/>
    </xf>
    <xf numFmtId="165" fontId="4" fillId="0" borderId="2" xfId="2" applyFont="1" applyFill="1" applyBorder="1" applyAlignment="1"/>
    <xf numFmtId="0" fontId="0" fillId="0" borderId="2" xfId="0" applyBorder="1" applyAlignment="1">
      <alignment horizontal="right"/>
    </xf>
    <xf numFmtId="0" fontId="66" fillId="0" borderId="0" xfId="0" quotePrefix="1" applyFont="1" applyAlignment="1">
      <alignment horizontal="center" vertical="top"/>
    </xf>
    <xf numFmtId="0" fontId="65" fillId="0" borderId="0" xfId="2" applyNumberFormat="1" applyFont="1" applyFill="1" applyBorder="1" applyAlignment="1">
      <alignment vertical="top" wrapText="1"/>
    </xf>
    <xf numFmtId="0" fontId="66" fillId="0" borderId="0" xfId="2" quotePrefix="1" applyNumberFormat="1" applyFont="1" applyFill="1" applyBorder="1" applyAlignment="1">
      <alignment vertical="center" wrapText="1"/>
    </xf>
    <xf numFmtId="168" fontId="81" fillId="0" borderId="0" xfId="0" applyNumberFormat="1" applyFont="1" applyBorder="1" applyAlignment="1">
      <alignment horizontal="center"/>
    </xf>
    <xf numFmtId="168" fontId="66" fillId="0" borderId="2" xfId="0" quotePrefix="1" applyNumberFormat="1" applyFont="1" applyBorder="1" applyAlignment="1">
      <alignment horizontal="center"/>
    </xf>
    <xf numFmtId="168" fontId="81" fillId="0" borderId="2" xfId="0" applyNumberFormat="1" applyFont="1" applyBorder="1" applyAlignment="1">
      <alignment horizontal="center"/>
    </xf>
    <xf numFmtId="0" fontId="81" fillId="0" borderId="0" xfId="0" applyFont="1" applyAlignment="1">
      <alignment horizontal="center"/>
    </xf>
    <xf numFmtId="167" fontId="66" fillId="0" borderId="0" xfId="1" applyNumberFormat="1" applyFont="1" applyFill="1" applyBorder="1" applyAlignment="1"/>
    <xf numFmtId="167" fontId="66" fillId="0" borderId="0" xfId="1" applyNumberFormat="1" applyFont="1" applyFill="1" applyBorder="1" applyAlignment="1">
      <alignment vertical="center"/>
    </xf>
    <xf numFmtId="165" fontId="65" fillId="0" borderId="0" xfId="0" applyNumberFormat="1" applyFont="1" applyAlignment="1">
      <alignment vertical="top"/>
    </xf>
    <xf numFmtId="167" fontId="81" fillId="0" borderId="0" xfId="1" applyNumberFormat="1" applyFont="1" applyFill="1" applyBorder="1" applyAlignment="1">
      <alignment horizontal="right" vertical="center"/>
    </xf>
    <xf numFmtId="165" fontId="66" fillId="0" borderId="0" xfId="2" applyFont="1" applyFill="1" applyAlignment="1">
      <alignment vertical="top"/>
    </xf>
    <xf numFmtId="167" fontId="65" fillId="0" borderId="0" xfId="0" applyNumberFormat="1" applyFont="1"/>
    <xf numFmtId="0" fontId="6" fillId="0" borderId="0" xfId="0" applyFont="1" applyAlignment="1">
      <alignment vertical="top"/>
    </xf>
    <xf numFmtId="165" fontId="66" fillId="0" borderId="0" xfId="0" applyNumberFormat="1" applyFont="1" applyAlignment="1">
      <alignment vertical="top"/>
    </xf>
    <xf numFmtId="0" fontId="65" fillId="0" borderId="0" xfId="0" applyFont="1" applyAlignment="1"/>
    <xf numFmtId="0" fontId="65" fillId="0" borderId="0" xfId="2" applyNumberFormat="1" applyFont="1" applyFill="1" applyAlignment="1"/>
    <xf numFmtId="0" fontId="65" fillId="0" borderId="0" xfId="2" applyNumberFormat="1" applyFont="1" applyFill="1" applyAlignment="1">
      <alignment horizontal="center"/>
    </xf>
    <xf numFmtId="0" fontId="65" fillId="0" borderId="0" xfId="2" applyNumberFormat="1" applyFont="1" applyFill="1" applyBorder="1" applyAlignment="1">
      <alignment horizontal="center"/>
    </xf>
    <xf numFmtId="0" fontId="65" fillId="0" borderId="0" xfId="2" applyNumberFormat="1" applyFont="1" applyFill="1" applyAlignment="1">
      <alignment vertical="top"/>
    </xf>
    <xf numFmtId="165" fontId="65" fillId="0" borderId="0" xfId="2" applyFont="1" applyFill="1" applyAlignment="1">
      <alignment horizontal="center" vertical="top"/>
    </xf>
    <xf numFmtId="0" fontId="65" fillId="0" borderId="0" xfId="2" applyNumberFormat="1" applyFont="1" applyFill="1" applyAlignment="1">
      <alignment horizontal="center" vertical="top"/>
    </xf>
    <xf numFmtId="0" fontId="65" fillId="0" borderId="0" xfId="2" applyNumberFormat="1" applyFont="1" applyFill="1" applyBorder="1" applyAlignment="1">
      <alignment horizontal="center" vertical="top"/>
    </xf>
    <xf numFmtId="37" fontId="65" fillId="0" borderId="0" xfId="0" applyNumberFormat="1" applyFont="1" applyAlignment="1"/>
    <xf numFmtId="165" fontId="66" fillId="0" borderId="0" xfId="2" applyFont="1" applyFill="1" applyBorder="1" applyAlignment="1"/>
    <xf numFmtId="0" fontId="66" fillId="0" borderId="0" xfId="0" applyFont="1" applyFill="1" applyAlignment="1">
      <alignment horizontal="center" vertical="top"/>
    </xf>
    <xf numFmtId="0" fontId="65" fillId="0" borderId="0" xfId="0" applyFont="1" applyFill="1" applyAlignment="1">
      <alignment horizontal="center" vertical="top"/>
    </xf>
    <xf numFmtId="0" fontId="66" fillId="0" borderId="0" xfId="0" applyFont="1" applyFill="1" applyAlignment="1">
      <alignment horizontal="center" vertical="center"/>
    </xf>
    <xf numFmtId="0" fontId="0" fillId="0" borderId="0" xfId="0" applyFill="1" applyAlignment="1">
      <alignment horizontal="left"/>
    </xf>
    <xf numFmtId="0" fontId="66" fillId="0" borderId="0" xfId="0" applyFont="1" applyFill="1" applyAlignment="1">
      <alignment vertical="top"/>
    </xf>
    <xf numFmtId="0" fontId="65" fillId="0" borderId="0" xfId="0" applyFont="1" applyFill="1" applyAlignment="1">
      <alignment vertical="top"/>
    </xf>
    <xf numFmtId="0" fontId="3" fillId="0" borderId="0" xfId="0" applyFont="1" applyFill="1" applyAlignment="1">
      <alignment vertical="top"/>
    </xf>
    <xf numFmtId="0" fontId="3" fillId="0" borderId="2" xfId="0" quotePrefix="1" applyFont="1" applyFill="1" applyBorder="1" applyAlignment="1">
      <alignment horizontal="right"/>
    </xf>
    <xf numFmtId="0" fontId="5" fillId="0" borderId="2" xfId="0" quotePrefix="1" applyFont="1" applyFill="1" applyBorder="1" applyAlignment="1">
      <alignment horizontal="left"/>
    </xf>
    <xf numFmtId="165" fontId="81" fillId="0" borderId="0" xfId="0" applyNumberFormat="1" applyFont="1" applyFill="1" applyAlignment="1">
      <alignment horizontal="right"/>
    </xf>
    <xf numFmtId="3" fontId="82" fillId="0" borderId="0" xfId="0" applyNumberFormat="1" applyFont="1" applyFill="1" applyAlignment="1">
      <alignment horizontal="right"/>
    </xf>
    <xf numFmtId="0" fontId="65" fillId="0" borderId="0" xfId="0" applyFont="1" applyFill="1" applyAlignment="1">
      <alignment vertical="center"/>
    </xf>
    <xf numFmtId="0" fontId="65" fillId="0" borderId="0" xfId="0" applyFont="1" applyFill="1" applyAlignment="1">
      <alignment horizontal="left" vertical="center"/>
    </xf>
    <xf numFmtId="0" fontId="3" fillId="0" borderId="0" xfId="0" applyFont="1" applyFill="1" applyAlignment="1">
      <alignment vertical="center"/>
    </xf>
    <xf numFmtId="0" fontId="3" fillId="0" borderId="5" xfId="0" applyFont="1" applyFill="1" applyBorder="1" applyAlignment="1">
      <alignment horizontal="center" vertical="center"/>
    </xf>
    <xf numFmtId="165" fontId="66" fillId="0" borderId="5" xfId="0" applyNumberFormat="1" applyFont="1" applyFill="1" applyBorder="1" applyAlignment="1">
      <alignment horizontal="center" vertical="center"/>
    </xf>
    <xf numFmtId="0" fontId="65" fillId="0" borderId="0" xfId="0" applyFont="1" applyFill="1" applyAlignment="1">
      <alignment horizontal="center" vertical="center"/>
    </xf>
    <xf numFmtId="165" fontId="65" fillId="0" borderId="0" xfId="2" applyFont="1" applyFill="1" applyBorder="1" applyAlignment="1">
      <alignment horizontal="center" vertical="center"/>
    </xf>
    <xf numFmtId="0" fontId="65" fillId="0" borderId="0" xfId="0" applyFont="1" applyFill="1" applyAlignment="1">
      <alignment horizontal="left" vertical="top"/>
    </xf>
    <xf numFmtId="165" fontId="65" fillId="0" borderId="0" xfId="0" applyNumberFormat="1" applyFont="1" applyFill="1" applyAlignment="1">
      <alignment vertical="top"/>
    </xf>
    <xf numFmtId="165" fontId="82" fillId="0" borderId="2" xfId="0" applyNumberFormat="1" applyFont="1" applyFill="1" applyBorder="1" applyAlignment="1">
      <alignment horizontal="center" vertical="center"/>
    </xf>
    <xf numFmtId="165" fontId="65" fillId="0" borderId="0" xfId="0" applyNumberFormat="1" applyFont="1" applyFill="1" applyAlignment="1"/>
    <xf numFmtId="165" fontId="21" fillId="0" borderId="0" xfId="0" applyNumberFormat="1" applyFont="1" applyFill="1" applyAlignment="1">
      <alignment horizontal="right"/>
    </xf>
    <xf numFmtId="0" fontId="65" fillId="0" borderId="0" xfId="0" applyFont="1" applyFill="1" applyAlignment="1">
      <alignment horizontal="center"/>
    </xf>
    <xf numFmtId="166" fontId="82" fillId="0" borderId="0" xfId="0" applyNumberFormat="1" applyFont="1" applyFill="1" applyAlignment="1">
      <alignment horizontal="right"/>
    </xf>
    <xf numFmtId="165" fontId="82" fillId="0" borderId="0" xfId="0" applyNumberFormat="1" applyFont="1" applyFill="1" applyAlignment="1">
      <alignment horizontal="right"/>
    </xf>
    <xf numFmtId="37" fontId="82" fillId="0" borderId="0" xfId="0" applyNumberFormat="1" applyFont="1" applyFill="1" applyAlignment="1">
      <alignment horizontal="right"/>
    </xf>
    <xf numFmtId="0" fontId="21" fillId="0" borderId="0" xfId="0" applyFont="1" applyFill="1" applyAlignment="1">
      <alignment horizontal="right"/>
    </xf>
    <xf numFmtId="0" fontId="4" fillId="0" borderId="0" xfId="0" applyFont="1" applyFill="1" applyAlignment="1">
      <alignment vertical="top"/>
    </xf>
    <xf numFmtId="165" fontId="66" fillId="0" borderId="0" xfId="0" applyNumberFormat="1" applyFont="1" applyFill="1" applyAlignment="1"/>
    <xf numFmtId="167" fontId="65" fillId="0" borderId="0" xfId="0" applyNumberFormat="1" applyFont="1" applyFill="1" applyAlignment="1"/>
    <xf numFmtId="165" fontId="81" fillId="0" borderId="0" xfId="0" applyNumberFormat="1" applyFont="1" applyFill="1" applyAlignment="1"/>
    <xf numFmtId="0" fontId="6" fillId="0" borderId="0" xfId="0" applyFont="1" applyFill="1" applyAlignment="1">
      <alignment vertical="top"/>
    </xf>
    <xf numFmtId="165" fontId="5" fillId="0" borderId="0" xfId="0" applyNumberFormat="1" applyFont="1" applyFill="1" applyAlignment="1">
      <alignment horizontal="right"/>
    </xf>
    <xf numFmtId="0" fontId="66" fillId="0" borderId="0" xfId="0" applyFont="1" applyFill="1" applyAlignment="1">
      <alignment horizontal="center"/>
    </xf>
    <xf numFmtId="165" fontId="81" fillId="0" borderId="0" xfId="0" quotePrefix="1" applyNumberFormat="1" applyFont="1" applyFill="1" applyAlignment="1">
      <alignment horizontal="right"/>
    </xf>
    <xf numFmtId="0" fontId="66" fillId="0" borderId="0" xfId="0" applyFont="1" applyFill="1" applyAlignment="1"/>
    <xf numFmtId="165" fontId="66" fillId="0" borderId="0" xfId="0" applyNumberFormat="1" applyFont="1" applyFill="1" applyAlignment="1">
      <alignment horizontal="center" vertical="center"/>
    </xf>
    <xf numFmtId="167" fontId="66" fillId="0" borderId="0" xfId="0" applyNumberFormat="1" applyFont="1" applyFill="1" applyAlignment="1">
      <alignment horizontal="center" vertical="center"/>
    </xf>
    <xf numFmtId="165" fontId="65" fillId="0" borderId="0" xfId="0" applyNumberFormat="1" applyFont="1" applyFill="1" applyBorder="1" applyAlignment="1">
      <alignment vertical="top"/>
    </xf>
    <xf numFmtId="165" fontId="65" fillId="0" borderId="0" xfId="0" applyNumberFormat="1" applyFont="1" applyFill="1" applyBorder="1" applyAlignment="1"/>
    <xf numFmtId="165" fontId="66" fillId="0" borderId="0" xfId="0" applyNumberFormat="1" applyFont="1" applyFill="1" applyBorder="1" applyAlignment="1">
      <alignment vertical="top"/>
    </xf>
    <xf numFmtId="165" fontId="66" fillId="0" borderId="0" xfId="0" applyNumberFormat="1" applyFont="1" applyFill="1" applyBorder="1" applyAlignment="1"/>
    <xf numFmtId="167" fontId="66" fillId="0" borderId="0" xfId="0" applyNumberFormat="1" applyFont="1" applyFill="1" applyBorder="1" applyAlignment="1">
      <alignment horizontal="right"/>
    </xf>
    <xf numFmtId="167" fontId="65" fillId="0" borderId="0" xfId="0" applyNumberFormat="1" applyFont="1" applyFill="1" applyBorder="1" applyAlignment="1"/>
    <xf numFmtId="166" fontId="82" fillId="0" borderId="0" xfId="0" applyNumberFormat="1" applyFont="1" applyFill="1" applyBorder="1" applyAlignment="1">
      <alignment horizontal="right"/>
    </xf>
    <xf numFmtId="166" fontId="65" fillId="0" borderId="0" xfId="0" applyNumberFormat="1" applyFont="1" applyFill="1" applyBorder="1" applyAlignment="1">
      <alignment horizontal="right"/>
    </xf>
    <xf numFmtId="165" fontId="66" fillId="0" borderId="0" xfId="0" applyNumberFormat="1" applyFont="1" applyFill="1" applyBorder="1" applyAlignment="1">
      <alignment vertical="center"/>
    </xf>
    <xf numFmtId="167" fontId="66" fillId="0" borderId="0" xfId="0" applyNumberFormat="1" applyFont="1" applyFill="1" applyBorder="1" applyAlignment="1">
      <alignment vertical="center"/>
    </xf>
    <xf numFmtId="165" fontId="3" fillId="0" borderId="0" xfId="0" applyNumberFormat="1" applyFont="1" applyFill="1" applyBorder="1" applyAlignment="1">
      <alignment horizontal="center" vertical="center"/>
    </xf>
    <xf numFmtId="165" fontId="21" fillId="0" borderId="2" xfId="0" applyNumberFormat="1" applyFont="1" applyFill="1" applyBorder="1" applyAlignment="1">
      <alignment horizontal="center" vertical="center"/>
    </xf>
    <xf numFmtId="165" fontId="5" fillId="0" borderId="2" xfId="0" applyNumberFormat="1" applyFont="1" applyFill="1" applyBorder="1" applyAlignment="1">
      <alignment horizontal="center" vertical="center"/>
    </xf>
    <xf numFmtId="165" fontId="81" fillId="0" borderId="5" xfId="0" applyNumberFormat="1" applyFont="1" applyFill="1" applyBorder="1" applyAlignment="1">
      <alignment horizontal="center" vertical="center"/>
    </xf>
    <xf numFmtId="165" fontId="21" fillId="0" borderId="2" xfId="0" applyNumberFormat="1" applyFont="1" applyFill="1" applyBorder="1" applyAlignment="1">
      <alignment horizontal="center"/>
    </xf>
    <xf numFmtId="165" fontId="65" fillId="0" borderId="0" xfId="0" applyNumberFormat="1" applyFont="1" applyFill="1" applyBorder="1" applyAlignment="1">
      <alignment horizontal="center" vertical="top"/>
    </xf>
    <xf numFmtId="165" fontId="65" fillId="0" borderId="2" xfId="0" applyNumberFormat="1" applyFont="1" applyFill="1" applyBorder="1" applyAlignment="1">
      <alignment horizontal="center" vertical="top"/>
    </xf>
    <xf numFmtId="165" fontId="65" fillId="0" borderId="1" xfId="0" applyNumberFormat="1" applyFont="1" applyFill="1" applyBorder="1" applyAlignment="1">
      <alignment horizontal="center" vertical="top"/>
    </xf>
    <xf numFmtId="165" fontId="5" fillId="0" borderId="0" xfId="0" applyNumberFormat="1" applyFont="1" applyAlignment="1">
      <alignment horizontal="left"/>
    </xf>
    <xf numFmtId="0" fontId="66" fillId="0" borderId="0" xfId="0" quotePrefix="1" applyFont="1" applyFill="1" applyAlignment="1">
      <alignment horizontal="center" vertical="top"/>
    </xf>
    <xf numFmtId="0" fontId="6" fillId="0" borderId="0" xfId="0" applyFont="1" applyFill="1"/>
    <xf numFmtId="166" fontId="81" fillId="0" borderId="0" xfId="0" applyNumberFormat="1" applyFont="1" applyAlignment="1">
      <alignment horizontal="left"/>
    </xf>
  </cellXfs>
  <cellStyles count="14">
    <cellStyle name="Comma" xfId="1" builtinId="3"/>
    <cellStyle name="Comma [0]" xfId="2" builtinId="6"/>
    <cellStyle name="Comma [0] 10" xfId="9" xr:uid="{00000000-0005-0000-0000-000002000000}"/>
    <cellStyle name="Comma [0] 2" xfId="5" xr:uid="{00000000-0005-0000-0000-000003000000}"/>
    <cellStyle name="Comma [0] 2 2" xfId="11" xr:uid="{00000000-0005-0000-0000-000004000000}"/>
    <cellStyle name="Comma [0] 3" xfId="8" xr:uid="{00000000-0005-0000-0000-000005000000}"/>
    <cellStyle name="Comma 2" xfId="6" xr:uid="{00000000-0005-0000-0000-000006000000}"/>
    <cellStyle name="Comma 3" xfId="13" xr:uid="{00000000-0005-0000-0000-000007000000}"/>
    <cellStyle name="Normal" xfId="0" builtinId="0"/>
    <cellStyle name="Normal 2" xfId="7" xr:uid="{00000000-0005-0000-0000-000009000000}"/>
    <cellStyle name="Normal 2 2" xfId="4" xr:uid="{00000000-0005-0000-0000-00000A000000}"/>
    <cellStyle name="Normal 3" xfId="12" xr:uid="{00000000-0005-0000-0000-00000B000000}"/>
    <cellStyle name="Normal 4" xfId="10" xr:uid="{00000000-0005-0000-0000-00000C00000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6.xml"/><Relationship Id="rId21" Type="http://schemas.openxmlformats.org/officeDocument/2006/relationships/externalLink" Target="externalLinks/externalLink11.xml"/><Relationship Id="rId42" Type="http://schemas.openxmlformats.org/officeDocument/2006/relationships/externalLink" Target="externalLinks/externalLink32.xml"/><Relationship Id="rId47" Type="http://schemas.openxmlformats.org/officeDocument/2006/relationships/externalLink" Target="externalLinks/externalLink37.xml"/><Relationship Id="rId63" Type="http://schemas.openxmlformats.org/officeDocument/2006/relationships/externalLink" Target="externalLinks/externalLink53.xml"/><Relationship Id="rId68" Type="http://schemas.openxmlformats.org/officeDocument/2006/relationships/externalLink" Target="externalLinks/externalLink58.xml"/><Relationship Id="rId16" Type="http://schemas.openxmlformats.org/officeDocument/2006/relationships/externalLink" Target="externalLinks/externalLink6.xml"/><Relationship Id="rId11" Type="http://schemas.openxmlformats.org/officeDocument/2006/relationships/externalLink" Target="externalLinks/externalLink1.xml"/><Relationship Id="rId24" Type="http://schemas.openxmlformats.org/officeDocument/2006/relationships/externalLink" Target="externalLinks/externalLink14.xml"/><Relationship Id="rId32" Type="http://schemas.openxmlformats.org/officeDocument/2006/relationships/externalLink" Target="externalLinks/externalLink22.xml"/><Relationship Id="rId37" Type="http://schemas.openxmlformats.org/officeDocument/2006/relationships/externalLink" Target="externalLinks/externalLink27.xml"/><Relationship Id="rId40" Type="http://schemas.openxmlformats.org/officeDocument/2006/relationships/externalLink" Target="externalLinks/externalLink30.xml"/><Relationship Id="rId45" Type="http://schemas.openxmlformats.org/officeDocument/2006/relationships/externalLink" Target="externalLinks/externalLink35.xml"/><Relationship Id="rId53" Type="http://schemas.openxmlformats.org/officeDocument/2006/relationships/externalLink" Target="externalLinks/externalLink43.xml"/><Relationship Id="rId58" Type="http://schemas.openxmlformats.org/officeDocument/2006/relationships/externalLink" Target="externalLinks/externalLink48.xml"/><Relationship Id="rId66" Type="http://schemas.openxmlformats.org/officeDocument/2006/relationships/externalLink" Target="externalLinks/externalLink56.xml"/><Relationship Id="rId74" Type="http://schemas.openxmlformats.org/officeDocument/2006/relationships/externalLink" Target="externalLinks/externalLink64.xml"/><Relationship Id="rId5" Type="http://schemas.openxmlformats.org/officeDocument/2006/relationships/worksheet" Target="worksheets/sheet5.xml"/><Relationship Id="rId61" Type="http://schemas.openxmlformats.org/officeDocument/2006/relationships/externalLink" Target="externalLinks/externalLink51.xml"/><Relationship Id="rId19" Type="http://schemas.openxmlformats.org/officeDocument/2006/relationships/externalLink" Target="externalLinks/externalLink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 Id="rId27" Type="http://schemas.openxmlformats.org/officeDocument/2006/relationships/externalLink" Target="externalLinks/externalLink17.xml"/><Relationship Id="rId30" Type="http://schemas.openxmlformats.org/officeDocument/2006/relationships/externalLink" Target="externalLinks/externalLink20.xml"/><Relationship Id="rId35" Type="http://schemas.openxmlformats.org/officeDocument/2006/relationships/externalLink" Target="externalLinks/externalLink25.xml"/><Relationship Id="rId43" Type="http://schemas.openxmlformats.org/officeDocument/2006/relationships/externalLink" Target="externalLinks/externalLink33.xml"/><Relationship Id="rId48" Type="http://schemas.openxmlformats.org/officeDocument/2006/relationships/externalLink" Target="externalLinks/externalLink38.xml"/><Relationship Id="rId56" Type="http://schemas.openxmlformats.org/officeDocument/2006/relationships/externalLink" Target="externalLinks/externalLink46.xml"/><Relationship Id="rId64" Type="http://schemas.openxmlformats.org/officeDocument/2006/relationships/externalLink" Target="externalLinks/externalLink54.xml"/><Relationship Id="rId69" Type="http://schemas.openxmlformats.org/officeDocument/2006/relationships/externalLink" Target="externalLinks/externalLink5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1.xml"/><Relationship Id="rId72" Type="http://schemas.openxmlformats.org/officeDocument/2006/relationships/externalLink" Target="externalLinks/externalLink62.xml"/><Relationship Id="rId3" Type="http://schemas.openxmlformats.org/officeDocument/2006/relationships/worksheet" Target="worksheets/sheet3.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externalLink" Target="externalLinks/externalLink15.xml"/><Relationship Id="rId33" Type="http://schemas.openxmlformats.org/officeDocument/2006/relationships/externalLink" Target="externalLinks/externalLink23.xml"/><Relationship Id="rId38" Type="http://schemas.openxmlformats.org/officeDocument/2006/relationships/externalLink" Target="externalLinks/externalLink28.xml"/><Relationship Id="rId46" Type="http://schemas.openxmlformats.org/officeDocument/2006/relationships/externalLink" Target="externalLinks/externalLink36.xml"/><Relationship Id="rId59" Type="http://schemas.openxmlformats.org/officeDocument/2006/relationships/externalLink" Target="externalLinks/externalLink49.xml"/><Relationship Id="rId67" Type="http://schemas.openxmlformats.org/officeDocument/2006/relationships/externalLink" Target="externalLinks/externalLink57.xml"/><Relationship Id="rId20" Type="http://schemas.openxmlformats.org/officeDocument/2006/relationships/externalLink" Target="externalLinks/externalLink10.xml"/><Relationship Id="rId41" Type="http://schemas.openxmlformats.org/officeDocument/2006/relationships/externalLink" Target="externalLinks/externalLink31.xml"/><Relationship Id="rId54" Type="http://schemas.openxmlformats.org/officeDocument/2006/relationships/externalLink" Target="externalLinks/externalLink44.xml"/><Relationship Id="rId62" Type="http://schemas.openxmlformats.org/officeDocument/2006/relationships/externalLink" Target="externalLinks/externalLink52.xml"/><Relationship Id="rId70" Type="http://schemas.openxmlformats.org/officeDocument/2006/relationships/externalLink" Target="externalLinks/externalLink6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5.xml"/><Relationship Id="rId23" Type="http://schemas.openxmlformats.org/officeDocument/2006/relationships/externalLink" Target="externalLinks/externalLink13.xml"/><Relationship Id="rId28" Type="http://schemas.openxmlformats.org/officeDocument/2006/relationships/externalLink" Target="externalLinks/externalLink18.xml"/><Relationship Id="rId36" Type="http://schemas.openxmlformats.org/officeDocument/2006/relationships/externalLink" Target="externalLinks/externalLink26.xml"/><Relationship Id="rId49" Type="http://schemas.openxmlformats.org/officeDocument/2006/relationships/externalLink" Target="externalLinks/externalLink39.xml"/><Relationship Id="rId57" Type="http://schemas.openxmlformats.org/officeDocument/2006/relationships/externalLink" Target="externalLinks/externalLink47.xml"/><Relationship Id="rId10" Type="http://schemas.openxmlformats.org/officeDocument/2006/relationships/worksheet" Target="worksheets/sheet10.xml"/><Relationship Id="rId31" Type="http://schemas.openxmlformats.org/officeDocument/2006/relationships/externalLink" Target="externalLinks/externalLink21.xml"/><Relationship Id="rId44" Type="http://schemas.openxmlformats.org/officeDocument/2006/relationships/externalLink" Target="externalLinks/externalLink34.xml"/><Relationship Id="rId52" Type="http://schemas.openxmlformats.org/officeDocument/2006/relationships/externalLink" Target="externalLinks/externalLink42.xml"/><Relationship Id="rId60" Type="http://schemas.openxmlformats.org/officeDocument/2006/relationships/externalLink" Target="externalLinks/externalLink50.xml"/><Relationship Id="rId65" Type="http://schemas.openxmlformats.org/officeDocument/2006/relationships/externalLink" Target="externalLinks/externalLink55.xml"/><Relationship Id="rId73" Type="http://schemas.openxmlformats.org/officeDocument/2006/relationships/externalLink" Target="externalLinks/externalLink6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39" Type="http://schemas.openxmlformats.org/officeDocument/2006/relationships/externalLink" Target="externalLinks/externalLink29.xml"/><Relationship Id="rId34" Type="http://schemas.openxmlformats.org/officeDocument/2006/relationships/externalLink" Target="externalLinks/externalLink24.xml"/><Relationship Id="rId50" Type="http://schemas.openxmlformats.org/officeDocument/2006/relationships/externalLink" Target="externalLinks/externalLink40.xml"/><Relationship Id="rId55" Type="http://schemas.openxmlformats.org/officeDocument/2006/relationships/externalLink" Target="externalLinks/externalLink4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61.xml"/><Relationship Id="rId2" Type="http://schemas.openxmlformats.org/officeDocument/2006/relationships/worksheet" Target="worksheets/sheet2.xml"/><Relationship Id="rId29" Type="http://schemas.openxmlformats.org/officeDocument/2006/relationships/externalLink" Target="externalLinks/externalLink19.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 BEBAN</a:t>
            </a:r>
            <a:r>
              <a:rPr lang="en-US" baseline="0"/>
              <a:t> DENGAN PEMBATASAN</a:t>
            </a:r>
            <a:r>
              <a:rPr lang="en-US"/>
              <a:t>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GRAFIK!$B$64</c:f>
              <c:strCache>
                <c:ptCount val="1"/>
                <c:pt idx="0">
                  <c:v> JUMLAH </c:v>
                </c:pt>
              </c:strCache>
            </c:strRef>
          </c:tx>
          <c:spPr>
            <a:solidFill>
              <a:schemeClr val="accent1"/>
            </a:solidFill>
            <a:ln>
              <a:noFill/>
            </a:ln>
            <a:effectLst/>
          </c:spPr>
          <c:invertIfNegative val="0"/>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0"/>
          </c:trendline>
          <c:cat>
            <c:strRef>
              <c:f>GRAFIK!$C$63:$D$63</c:f>
              <c:strCache>
                <c:ptCount val="2"/>
                <c:pt idx="0">
                  <c:v>JANUARI</c:v>
                </c:pt>
                <c:pt idx="1">
                  <c:v>FEBRUARI</c:v>
                </c:pt>
              </c:strCache>
            </c:strRef>
          </c:cat>
          <c:val>
            <c:numRef>
              <c:f>GRAFIK!$C$64:$D$64</c:f>
              <c:numCache>
                <c:formatCode>_(* #,##0_);_(* \(#,##0\);_(* "-"_);_(@_)</c:formatCode>
                <c:ptCount val="2"/>
                <c:pt idx="0">
                  <c:v>11200000</c:v>
                </c:pt>
                <c:pt idx="1">
                  <c:v>32675000</c:v>
                </c:pt>
              </c:numCache>
            </c:numRef>
          </c:val>
          <c:extLst>
            <c:ext xmlns:c16="http://schemas.microsoft.com/office/drawing/2014/chart" uri="{C3380CC4-5D6E-409C-BE32-E72D297353CC}">
              <c16:uniqueId val="{00000002-9E26-459F-8B1C-0BD44206DFFE}"/>
            </c:ext>
          </c:extLst>
        </c:ser>
        <c:dLbls>
          <c:showLegendKey val="0"/>
          <c:showVal val="0"/>
          <c:showCatName val="0"/>
          <c:showSerName val="0"/>
          <c:showPercent val="0"/>
          <c:showBubbleSize val="0"/>
        </c:dLbls>
        <c:gapWidth val="267"/>
        <c:overlap val="-43"/>
        <c:axId val="360188864"/>
        <c:axId val="360188472"/>
      </c:barChart>
      <c:catAx>
        <c:axId val="36018886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60188472"/>
        <c:crosses val="autoZero"/>
        <c:auto val="1"/>
        <c:lblAlgn val="ctr"/>
        <c:lblOffset val="100"/>
        <c:noMultiLvlLbl val="0"/>
      </c:catAx>
      <c:valAx>
        <c:axId val="360188472"/>
        <c:scaling>
          <c:orientation val="minMax"/>
        </c:scaling>
        <c:delete val="0"/>
        <c:axPos val="l"/>
        <c:majorGridlines>
          <c:spPr>
            <a:ln w="9525" cap="flat" cmpd="sng" algn="ctr">
              <a:solidFill>
                <a:schemeClr val="dk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60188864"/>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dk1">
                    <a:lumMod val="65000"/>
                    <a:lumOff val="35000"/>
                  </a:schemeClr>
                </a:solidFill>
                <a:latin typeface="+mn-lt"/>
                <a:ea typeface="+mn-ea"/>
                <a:cs typeface="+mn-cs"/>
              </a:defRPr>
            </a:pPr>
            <a:endParaRPr lang="en-US"/>
          </a:p>
        </c:txPr>
      </c:dTable>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PENDAPATAN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GRAFIK!$B$31</c:f>
              <c:strCache>
                <c:ptCount val="1"/>
                <c:pt idx="0">
                  <c:v> TANPA PEMBATASAN </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trendline>
            <c:spPr>
              <a:ln w="38100" cap="rnd">
                <a:solidFill>
                  <a:schemeClr val="accent1"/>
                </a:solidFill>
                <a:prstDash val="sysDot"/>
              </a:ln>
              <a:effectLst/>
            </c:spPr>
            <c:trendlineType val="exp"/>
            <c:dispRSqr val="0"/>
            <c:dispEq val="0"/>
          </c:trendline>
          <c:cat>
            <c:strRef>
              <c:f>GRAFIK!$C$30:$D$30</c:f>
              <c:strCache>
                <c:ptCount val="2"/>
                <c:pt idx="0">
                  <c:v>JANUARI</c:v>
                </c:pt>
                <c:pt idx="1">
                  <c:v>FEBRUARI</c:v>
                </c:pt>
              </c:strCache>
            </c:strRef>
          </c:cat>
          <c:val>
            <c:numRef>
              <c:f>GRAFIK!$C$31:$D$31</c:f>
              <c:numCache>
                <c:formatCode>_(* #,##0_);_(* \(#,##0\);_(* "-"_);_(@_)</c:formatCode>
                <c:ptCount val="2"/>
                <c:pt idx="0">
                  <c:v>1999808686.1299999</c:v>
                </c:pt>
                <c:pt idx="1">
                  <c:v>2655710644.1399999</c:v>
                </c:pt>
              </c:numCache>
            </c:numRef>
          </c:val>
          <c:extLst>
            <c:ext xmlns:c16="http://schemas.microsoft.com/office/drawing/2014/chart" uri="{C3380CC4-5D6E-409C-BE32-E72D297353CC}">
              <c16:uniqueId val="{00000002-31E2-4201-8343-EBE6810FC148}"/>
            </c:ext>
          </c:extLst>
        </c:ser>
        <c:ser>
          <c:idx val="1"/>
          <c:order val="1"/>
          <c:tx>
            <c:strRef>
              <c:f>GRAFIK!$B$32</c:f>
              <c:strCache>
                <c:ptCount val="1"/>
                <c:pt idx="0">
                  <c:v> DENGAN PEMBATASAN </c:v>
                </c:pt>
              </c:strCache>
            </c:strRef>
          </c:tx>
          <c:spPr>
            <a:solidFill>
              <a:schemeClr val="accent2"/>
            </a:solidFill>
            <a:ln>
              <a:noFill/>
            </a:ln>
            <a:effectLst/>
          </c:spPr>
          <c:invertIfNegative val="0"/>
          <c:trendline>
            <c:spPr>
              <a:ln w="38100" cap="rnd">
                <a:solidFill>
                  <a:schemeClr val="accent2"/>
                </a:solidFill>
                <a:prstDash val="sysDot"/>
              </a:ln>
              <a:effectLst/>
            </c:spPr>
            <c:trendlineType val="linear"/>
            <c:dispRSqr val="0"/>
            <c:dispEq val="0"/>
          </c:trendline>
          <c:cat>
            <c:strRef>
              <c:f>GRAFIK!$C$30:$D$30</c:f>
              <c:strCache>
                <c:ptCount val="2"/>
                <c:pt idx="0">
                  <c:v>JANUARI</c:v>
                </c:pt>
                <c:pt idx="1">
                  <c:v>FEBRUARI</c:v>
                </c:pt>
              </c:strCache>
            </c:strRef>
          </c:cat>
          <c:val>
            <c:numRef>
              <c:f>GRAFIK!$C$32:$D$32</c:f>
              <c:numCache>
                <c:formatCode>_(* #,##0_);_(* \(#,##0\);_(* "-"_);_(@_)</c:formatCode>
                <c:ptCount val="2"/>
                <c:pt idx="0">
                  <c:v>15500000</c:v>
                </c:pt>
                <c:pt idx="1">
                  <c:v>48250000</c:v>
                </c:pt>
              </c:numCache>
            </c:numRef>
          </c:val>
          <c:extLst>
            <c:ext xmlns:c16="http://schemas.microsoft.com/office/drawing/2014/chart" uri="{C3380CC4-5D6E-409C-BE32-E72D297353CC}">
              <c16:uniqueId val="{00000004-31E2-4201-8343-EBE6810FC148}"/>
            </c:ext>
          </c:extLst>
        </c:ser>
        <c:dLbls>
          <c:showLegendKey val="0"/>
          <c:showVal val="0"/>
          <c:showCatName val="0"/>
          <c:showSerName val="0"/>
          <c:showPercent val="0"/>
          <c:showBubbleSize val="0"/>
        </c:dLbls>
        <c:gapWidth val="150"/>
        <c:axId val="360191216"/>
        <c:axId val="360189256"/>
      </c:barChart>
      <c:catAx>
        <c:axId val="36019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89256"/>
        <c:crosses val="autoZero"/>
        <c:auto val="1"/>
        <c:lblAlgn val="ctr"/>
        <c:lblOffset val="100"/>
        <c:noMultiLvlLbl val="0"/>
      </c:catAx>
      <c:valAx>
        <c:axId val="36018925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9121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 BEBAN</a:t>
            </a:r>
            <a:r>
              <a:rPr lang="en-US" baseline="0"/>
              <a:t> TANPA PEMBATASAN</a:t>
            </a:r>
            <a:r>
              <a:rPr lang="en-US"/>
              <a:t>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GRAFIK!$I$31</c:f>
              <c:strCache>
                <c:ptCount val="1"/>
                <c:pt idx="0">
                  <c:v> JUMLAH </c:v>
                </c:pt>
              </c:strCache>
            </c:strRef>
          </c:tx>
          <c:spPr>
            <a:solidFill>
              <a:schemeClr val="accent1"/>
            </a:solidFill>
            <a:ln>
              <a:noFill/>
            </a:ln>
            <a:effectLst/>
          </c:spPr>
          <c:invertIfNegative val="0"/>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0"/>
          </c:trendline>
          <c:cat>
            <c:strRef>
              <c:f>GRAFIK!$J$30:$K$30</c:f>
              <c:strCache>
                <c:ptCount val="2"/>
                <c:pt idx="0">
                  <c:v>JANUARI</c:v>
                </c:pt>
                <c:pt idx="1">
                  <c:v>FEBRUARI</c:v>
                </c:pt>
              </c:strCache>
            </c:strRef>
          </c:cat>
          <c:val>
            <c:numRef>
              <c:f>GRAFIK!$J$31:$K$31</c:f>
              <c:numCache>
                <c:formatCode>_(* #,##0_);_(* \(#,##0\);_(* "-"_);_(@_)</c:formatCode>
                <c:ptCount val="2"/>
                <c:pt idx="0">
                  <c:v>1196164176.0899999</c:v>
                </c:pt>
                <c:pt idx="1">
                  <c:v>1144900825.3399999</c:v>
                </c:pt>
              </c:numCache>
            </c:numRef>
          </c:val>
          <c:extLst>
            <c:ext xmlns:c16="http://schemas.microsoft.com/office/drawing/2014/chart" uri="{C3380CC4-5D6E-409C-BE32-E72D297353CC}">
              <c16:uniqueId val="{00000002-8264-4893-B5DF-9ADDC21ED4D7}"/>
            </c:ext>
          </c:extLst>
        </c:ser>
        <c:dLbls>
          <c:showLegendKey val="0"/>
          <c:showVal val="0"/>
          <c:showCatName val="0"/>
          <c:showSerName val="0"/>
          <c:showPercent val="0"/>
          <c:showBubbleSize val="0"/>
        </c:dLbls>
        <c:gapWidth val="150"/>
        <c:axId val="360186512"/>
        <c:axId val="360184552"/>
      </c:barChart>
      <c:catAx>
        <c:axId val="3601865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60184552"/>
        <c:crosses val="autoZero"/>
        <c:auto val="1"/>
        <c:lblAlgn val="ctr"/>
        <c:lblOffset val="100"/>
        <c:noMultiLvlLbl val="0"/>
      </c:catAx>
      <c:valAx>
        <c:axId val="360184552"/>
        <c:scaling>
          <c:orientation val="minMax"/>
        </c:scaling>
        <c:delete val="0"/>
        <c:axPos val="l"/>
        <c:majorGridlines>
          <c:spPr>
            <a:ln w="9525" cap="flat" cmpd="sng" algn="ctr">
              <a:solidFill>
                <a:schemeClr val="dk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60186512"/>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dk1">
                    <a:lumMod val="65000"/>
                    <a:lumOff val="35000"/>
                  </a:schemeClr>
                </a:solidFill>
                <a:latin typeface="+mn-lt"/>
                <a:ea typeface="+mn-ea"/>
                <a:cs typeface="+mn-cs"/>
              </a:defRPr>
            </a:pPr>
            <a:endParaRPr lang="en-US"/>
          </a:p>
        </c:txPr>
      </c:dTable>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 PENDAPATAN SPP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GRAFIK!$I$64</c:f>
              <c:strCache>
                <c:ptCount val="1"/>
                <c:pt idx="0">
                  <c:v> JUMLAH </c:v>
                </c:pt>
              </c:strCache>
            </c:strRef>
          </c:tx>
          <c:spPr>
            <a:solidFill>
              <a:schemeClr val="accent1"/>
            </a:solidFill>
            <a:ln>
              <a:noFill/>
            </a:ln>
            <a:effectLst/>
          </c:spPr>
          <c:invertIfNegative val="0"/>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0"/>
          </c:trendline>
          <c:cat>
            <c:strRef>
              <c:f>GRAFIK!$J$63:$K$63</c:f>
              <c:strCache>
                <c:ptCount val="2"/>
                <c:pt idx="0">
                  <c:v>JANUARI</c:v>
                </c:pt>
                <c:pt idx="1">
                  <c:v>FEBRUARI</c:v>
                </c:pt>
              </c:strCache>
            </c:strRef>
          </c:cat>
          <c:val>
            <c:numRef>
              <c:f>GRAFIK!$J$64:$K$64</c:f>
              <c:numCache>
                <c:formatCode>_(* #,##0_);_(* \(#,##0\);_(* "-"_);_(@_)</c:formatCode>
                <c:ptCount val="2"/>
                <c:pt idx="0">
                  <c:v>1997524216.3599999</c:v>
                </c:pt>
                <c:pt idx="1">
                  <c:v>2619266509</c:v>
                </c:pt>
              </c:numCache>
            </c:numRef>
          </c:val>
          <c:extLst>
            <c:ext xmlns:c16="http://schemas.microsoft.com/office/drawing/2014/chart" uri="{C3380CC4-5D6E-409C-BE32-E72D297353CC}">
              <c16:uniqueId val="{00000002-3F85-483B-8022-BB646EBA19FE}"/>
            </c:ext>
          </c:extLst>
        </c:ser>
        <c:dLbls>
          <c:showLegendKey val="0"/>
          <c:showVal val="0"/>
          <c:showCatName val="0"/>
          <c:showSerName val="0"/>
          <c:showPercent val="0"/>
          <c:showBubbleSize val="0"/>
        </c:dLbls>
        <c:gapWidth val="150"/>
        <c:axId val="360185728"/>
        <c:axId val="360186120"/>
      </c:barChart>
      <c:catAx>
        <c:axId val="3601857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60186120"/>
        <c:crosses val="autoZero"/>
        <c:auto val="1"/>
        <c:lblAlgn val="ctr"/>
        <c:lblOffset val="100"/>
        <c:noMultiLvlLbl val="0"/>
      </c:catAx>
      <c:valAx>
        <c:axId val="360186120"/>
        <c:scaling>
          <c:orientation val="minMax"/>
        </c:scaling>
        <c:delete val="0"/>
        <c:axPos val="l"/>
        <c:majorGridlines>
          <c:spPr>
            <a:ln w="9525" cap="flat" cmpd="sng" algn="ctr">
              <a:solidFill>
                <a:schemeClr val="dk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60185728"/>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dk1">
                    <a:lumMod val="65000"/>
                    <a:lumOff val="35000"/>
                  </a:schemeClr>
                </a:solidFill>
                <a:latin typeface="+mn-lt"/>
                <a:ea typeface="+mn-ea"/>
                <a:cs typeface="+mn-cs"/>
              </a:defRPr>
            </a:pPr>
            <a:endParaRPr lang="en-US"/>
          </a:p>
        </c:txPr>
      </c:dTable>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 SURPLUS (DEFISIT)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GRAFIK!$B$85</c:f>
              <c:strCache>
                <c:ptCount val="1"/>
                <c:pt idx="0">
                  <c:v> JUMLAH </c:v>
                </c:pt>
              </c:strCache>
            </c:strRef>
          </c:tx>
          <c:spPr>
            <a:solidFill>
              <a:schemeClr val="accent1"/>
            </a:solidFill>
            <a:ln>
              <a:noFill/>
            </a:ln>
            <a:effectLst/>
          </c:spPr>
          <c:invertIfNegative val="0"/>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0"/>
          </c:trendline>
          <c:cat>
            <c:strRef>
              <c:f>GRAFIK!$C$84:$D$84</c:f>
              <c:strCache>
                <c:ptCount val="2"/>
                <c:pt idx="0">
                  <c:v>JANUARI</c:v>
                </c:pt>
                <c:pt idx="1">
                  <c:v>FEBRUARI</c:v>
                </c:pt>
              </c:strCache>
            </c:strRef>
          </c:cat>
          <c:val>
            <c:numRef>
              <c:f>GRAFIK!$C$85:$D$85</c:f>
              <c:numCache>
                <c:formatCode>_(* #,##0_);_(* \(#,##0\);_(* "-"_);_(@_)</c:formatCode>
                <c:ptCount val="2"/>
                <c:pt idx="0">
                  <c:v>807944510.03999996</c:v>
                </c:pt>
                <c:pt idx="1">
                  <c:v>1526884818.8</c:v>
                </c:pt>
              </c:numCache>
            </c:numRef>
          </c:val>
          <c:extLst>
            <c:ext xmlns:c16="http://schemas.microsoft.com/office/drawing/2014/chart" uri="{C3380CC4-5D6E-409C-BE32-E72D297353CC}">
              <c16:uniqueId val="{00000002-9ADF-4668-B2EC-9298DCC730A4}"/>
            </c:ext>
          </c:extLst>
        </c:ser>
        <c:dLbls>
          <c:showLegendKey val="0"/>
          <c:showVal val="0"/>
          <c:showCatName val="0"/>
          <c:showSerName val="0"/>
          <c:showPercent val="0"/>
          <c:showBubbleSize val="0"/>
        </c:dLbls>
        <c:gapWidth val="150"/>
        <c:axId val="365587016"/>
        <c:axId val="365582312"/>
      </c:barChart>
      <c:catAx>
        <c:axId val="36558701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65582312"/>
        <c:crosses val="autoZero"/>
        <c:auto val="1"/>
        <c:lblAlgn val="ctr"/>
        <c:lblOffset val="100"/>
        <c:noMultiLvlLbl val="0"/>
      </c:catAx>
      <c:valAx>
        <c:axId val="365582312"/>
        <c:scaling>
          <c:orientation val="minMax"/>
        </c:scaling>
        <c:delete val="0"/>
        <c:axPos val="l"/>
        <c:majorGridlines>
          <c:spPr>
            <a:ln w="9525" cap="flat" cmpd="sng" algn="ctr">
              <a:solidFill>
                <a:schemeClr val="dk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65587016"/>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dk1">
                    <a:lumMod val="65000"/>
                    <a:lumOff val="35000"/>
                  </a:schemeClr>
                </a:solidFill>
                <a:latin typeface="+mn-lt"/>
                <a:ea typeface="+mn-ea"/>
                <a:cs typeface="+mn-cs"/>
              </a:defRPr>
            </a:pPr>
            <a:endParaRPr lang="en-US"/>
          </a:p>
        </c:txPr>
      </c:dTable>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
    <cx:title pos="t" align="ctr" overlay="0">
      <cx:tx>
        <cx:txData>
          <cx:v>NERACA DESEMBER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NERACA DESEMBER</a:t>
          </a:r>
        </a:p>
      </cx:txPr>
    </cx:title>
    <cx:plotArea>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NERACA JANUARI</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NERACA JANUARI</a:t>
          </a:r>
        </a:p>
      </cx:txPr>
    </cx:title>
    <cx:plotArea>
      <cx:plotAreaRegion>
        <cx:series layoutId="treemap" uniqueId="{3928BFAB-2BEA-4B22-A23D-DE480C039470}">
          <cx:tx>
            <cx:txData>
              <cx:f>_xlchart.v1.2</cx:f>
              <cx:v>Nilai </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title pos="t" align="ctr" overlay="0">
      <cx:tx>
        <cx:txData>
          <cx:v>NERACA FEBRUARI</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NERACA FEBRUARI</a:t>
          </a:r>
        </a:p>
      </cx:txPr>
    </cx:title>
    <cx:plotArea>
      <cx:plotAreaRegion>
        <cx:series layoutId="treemap" uniqueId="{0FEC958A-4856-4303-8BEC-517E7EC3D44C}">
          <cx:tx>
            <cx:txData>
              <cx:f>_xlchart.v1.5</cx:f>
              <cx:v>Nilai </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
    <cx:title pos="t" align="ctr" overlay="0">
      <cx:tx>
        <cx:txData>
          <cx:v>NERACA DESEMBER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NERACA DESEMBER</a:t>
          </a:r>
        </a:p>
      </cx:txPr>
    </cx:title>
    <cx:plotArea>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4.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oneCellAnchor>
    <xdr:from>
      <xdr:col>3</xdr:col>
      <xdr:colOff>23813</xdr:colOff>
      <xdr:row>19</xdr:row>
      <xdr:rowOff>9418</xdr:rowOff>
    </xdr:from>
    <xdr:ext cx="184730" cy="937629"/>
    <xdr:sp macro="" textlink="">
      <xdr:nvSpPr>
        <xdr:cNvPr id="2" name="Rectangle 1">
          <a:extLst>
            <a:ext uri="{FF2B5EF4-FFF2-40B4-BE49-F238E27FC236}">
              <a16:creationId xmlns:a16="http://schemas.microsoft.com/office/drawing/2014/main" id="{B8065B9A-54F0-4562-9184-FABEA4F70584}"/>
            </a:ext>
          </a:extLst>
        </xdr:cNvPr>
        <xdr:cNvSpPr/>
      </xdr:nvSpPr>
      <xdr:spPr>
        <a:xfrm>
          <a:off x="4376738" y="2885968"/>
          <a:ext cx="184730" cy="937629"/>
        </a:xfrm>
        <a:prstGeom prst="rect">
          <a:avLst/>
        </a:prstGeom>
        <a:noFill/>
      </xdr:spPr>
      <xdr:txBody>
        <a:bodyPr wrap="none" lIns="91440" tIns="45720" rIns="91440" bIns="45720">
          <a:spAutoFit/>
        </a:bodyPr>
        <a:lstStyle/>
        <a:p>
          <a:pPr algn="ctr"/>
          <a:endParaRPr lang="id-ID" sz="5400" b="0" cap="none" spc="0">
            <a:ln w="0"/>
            <a:gradFill>
              <a:gsLst>
                <a:gs pos="21000">
                  <a:srgbClr val="53575C"/>
                </a:gs>
                <a:gs pos="88000">
                  <a:srgbClr val="C5C7CA"/>
                </a:gs>
              </a:gsLst>
              <a:lin ang="5400000"/>
            </a:gradFill>
            <a:effectLst/>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0</xdr:colOff>
      <xdr:row>18</xdr:row>
      <xdr:rowOff>168168</xdr:rowOff>
    </xdr:from>
    <xdr:ext cx="184730" cy="937629"/>
    <xdr:sp macro="" textlink="">
      <xdr:nvSpPr>
        <xdr:cNvPr id="2" name="Rectangle 1">
          <a:extLst>
            <a:ext uri="{FF2B5EF4-FFF2-40B4-BE49-F238E27FC236}">
              <a16:creationId xmlns:a16="http://schemas.microsoft.com/office/drawing/2014/main" id="{A3278567-4CBF-4609-B3AA-5B8A1F47F423}"/>
            </a:ext>
          </a:extLst>
        </xdr:cNvPr>
        <xdr:cNvSpPr/>
      </xdr:nvSpPr>
      <xdr:spPr>
        <a:xfrm>
          <a:off x="4295775" y="2835168"/>
          <a:ext cx="184730" cy="937629"/>
        </a:xfrm>
        <a:prstGeom prst="rect">
          <a:avLst/>
        </a:prstGeom>
        <a:noFill/>
      </xdr:spPr>
      <xdr:txBody>
        <a:bodyPr wrap="none" lIns="91440" tIns="45720" rIns="91440" bIns="45720">
          <a:spAutoFit/>
        </a:bodyPr>
        <a:lstStyle/>
        <a:p>
          <a:pPr algn="ctr"/>
          <a:endParaRPr lang="id-ID" sz="5400" b="0" cap="none" spc="0">
            <a:ln w="0"/>
            <a:gradFill>
              <a:gsLst>
                <a:gs pos="21000">
                  <a:srgbClr val="53575C"/>
                </a:gs>
                <a:gs pos="88000">
                  <a:srgbClr val="C5C7CA"/>
                </a:gs>
              </a:gsLst>
              <a:lin ang="5400000"/>
            </a:gradFill>
            <a:effectLst/>
          </a:endParaRPr>
        </a:p>
      </xdr:txBody>
    </xdr:sp>
    <xdr:clientData/>
  </xdr:oneCellAnchor>
  <xdr:oneCellAnchor>
    <xdr:from>
      <xdr:col>3</xdr:col>
      <xdr:colOff>824416</xdr:colOff>
      <xdr:row>18</xdr:row>
      <xdr:rowOff>168168</xdr:rowOff>
    </xdr:from>
    <xdr:ext cx="184730" cy="937629"/>
    <xdr:sp macro="" textlink="">
      <xdr:nvSpPr>
        <xdr:cNvPr id="3" name="Rectangle 2">
          <a:extLst>
            <a:ext uri="{FF2B5EF4-FFF2-40B4-BE49-F238E27FC236}">
              <a16:creationId xmlns:a16="http://schemas.microsoft.com/office/drawing/2014/main" id="{3823EE2E-1A9E-4F55-967C-57D259F2AF18}"/>
            </a:ext>
          </a:extLst>
        </xdr:cNvPr>
        <xdr:cNvSpPr/>
      </xdr:nvSpPr>
      <xdr:spPr>
        <a:xfrm>
          <a:off x="3186616" y="2835168"/>
          <a:ext cx="184730" cy="937629"/>
        </a:xfrm>
        <a:prstGeom prst="rect">
          <a:avLst/>
        </a:prstGeom>
        <a:noFill/>
      </xdr:spPr>
      <xdr:txBody>
        <a:bodyPr wrap="none" lIns="91440" tIns="45720" rIns="91440" bIns="45720">
          <a:spAutoFit/>
        </a:bodyPr>
        <a:lstStyle/>
        <a:p>
          <a:pPr algn="ctr"/>
          <a:endParaRPr lang="id-ID" sz="5400" b="0" cap="none" spc="0">
            <a:ln w="0"/>
            <a:gradFill>
              <a:gsLst>
                <a:gs pos="21000">
                  <a:srgbClr val="53575C"/>
                </a:gs>
                <a:gs pos="88000">
                  <a:srgbClr val="C5C7CA"/>
                </a:gs>
              </a:gsLst>
              <a:lin ang="5400000"/>
            </a:gradFill>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0</xdr:colOff>
      <xdr:row>8</xdr:row>
      <xdr:rowOff>31749</xdr:rowOff>
    </xdr:from>
    <xdr:to>
      <xdr:col>7</xdr:col>
      <xdr:colOff>0</xdr:colOff>
      <xdr:row>24</xdr:row>
      <xdr:rowOff>69850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6532CD6-3CC8-429F-ACBB-8F499DC1BC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77175" y="1650999"/>
              <a:ext cx="0" cy="3390901"/>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115660</xdr:colOff>
      <xdr:row>8</xdr:row>
      <xdr:rowOff>70756</xdr:rowOff>
    </xdr:from>
    <xdr:to>
      <xdr:col>6</xdr:col>
      <xdr:colOff>312965</xdr:colOff>
      <xdr:row>25</xdr:row>
      <xdr:rowOff>54428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6FD4521-8172-4705-807D-C33E71D9A2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20860" y="1690006"/>
              <a:ext cx="4131130" cy="3546022"/>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1061356</xdr:colOff>
      <xdr:row>64</xdr:row>
      <xdr:rowOff>163285</xdr:rowOff>
    </xdr:from>
    <xdr:to>
      <xdr:col>5</xdr:col>
      <xdr:colOff>272142</xdr:colOff>
      <xdr:row>79</xdr:row>
      <xdr:rowOff>176892</xdr:rowOff>
    </xdr:to>
    <xdr:graphicFrame macro="">
      <xdr:nvGraphicFramePr>
        <xdr:cNvPr id="4" name="Chart 3">
          <a:extLst>
            <a:ext uri="{FF2B5EF4-FFF2-40B4-BE49-F238E27FC236}">
              <a16:creationId xmlns:a16="http://schemas.microsoft.com/office/drawing/2014/main" id="{EEA38FD0-2B9D-4FE8-B3C4-3A0ADAAC2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142874</xdr:colOff>
      <xdr:row>8</xdr:row>
      <xdr:rowOff>68035</xdr:rowOff>
    </xdr:from>
    <xdr:to>
      <xdr:col>14</xdr:col>
      <xdr:colOff>299357</xdr:colOff>
      <xdr:row>25</xdr:row>
      <xdr:rowOff>40822</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1305AA43-1B5C-4BA0-880F-026943DCC3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449049" y="1687285"/>
              <a:ext cx="4061733" cy="3535137"/>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1006929</xdr:colOff>
      <xdr:row>32</xdr:row>
      <xdr:rowOff>179614</xdr:rowOff>
    </xdr:from>
    <xdr:to>
      <xdr:col>5</xdr:col>
      <xdr:colOff>299356</xdr:colOff>
      <xdr:row>47</xdr:row>
      <xdr:rowOff>149679</xdr:rowOff>
    </xdr:to>
    <xdr:graphicFrame macro="">
      <xdr:nvGraphicFramePr>
        <xdr:cNvPr id="6" name="Chart 5">
          <a:extLst>
            <a:ext uri="{FF2B5EF4-FFF2-40B4-BE49-F238E27FC236}">
              <a16:creationId xmlns:a16="http://schemas.microsoft.com/office/drawing/2014/main" id="{C8E7B3A5-7B9E-4DAE-BEE6-CE375423A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578303</xdr:colOff>
      <xdr:row>32</xdr:row>
      <xdr:rowOff>179614</xdr:rowOff>
    </xdr:from>
    <xdr:to>
      <xdr:col>12</xdr:col>
      <xdr:colOff>272143</xdr:colOff>
      <xdr:row>47</xdr:row>
      <xdr:rowOff>149679</xdr:rowOff>
    </xdr:to>
    <xdr:graphicFrame macro="">
      <xdr:nvGraphicFramePr>
        <xdr:cNvPr id="7" name="Chart 6">
          <a:extLst>
            <a:ext uri="{FF2B5EF4-FFF2-40B4-BE49-F238E27FC236}">
              <a16:creationId xmlns:a16="http://schemas.microsoft.com/office/drawing/2014/main" id="{FBAF17E5-C735-4E15-91D8-AE9506CF3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700766</xdr:colOff>
      <xdr:row>64</xdr:row>
      <xdr:rowOff>176892</xdr:rowOff>
    </xdr:from>
    <xdr:to>
      <xdr:col>12</xdr:col>
      <xdr:colOff>258535</xdr:colOff>
      <xdr:row>78</xdr:row>
      <xdr:rowOff>38099</xdr:rowOff>
    </xdr:to>
    <xdr:graphicFrame macro="">
      <xdr:nvGraphicFramePr>
        <xdr:cNvPr id="8" name="Chart 7">
          <a:extLst>
            <a:ext uri="{FF2B5EF4-FFF2-40B4-BE49-F238E27FC236}">
              <a16:creationId xmlns:a16="http://schemas.microsoft.com/office/drawing/2014/main" id="{AC8E12FF-B5E5-42B9-BD39-3A860C3A2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1068160</xdr:colOff>
      <xdr:row>86</xdr:row>
      <xdr:rowOff>84365</xdr:rowOff>
    </xdr:from>
    <xdr:to>
      <xdr:col>5</xdr:col>
      <xdr:colOff>258534</xdr:colOff>
      <xdr:row>99</xdr:row>
      <xdr:rowOff>174172</xdr:rowOff>
    </xdr:to>
    <xdr:graphicFrame macro="">
      <xdr:nvGraphicFramePr>
        <xdr:cNvPr id="9" name="Chart 8">
          <a:extLst>
            <a:ext uri="{FF2B5EF4-FFF2-40B4-BE49-F238E27FC236}">
              <a16:creationId xmlns:a16="http://schemas.microsoft.com/office/drawing/2014/main" id="{7998016C-74F6-42AC-8236-1ADDF6C1E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542925</xdr:colOff>
      <xdr:row>8</xdr:row>
      <xdr:rowOff>104775</xdr:rowOff>
    </xdr:from>
    <xdr:to>
      <xdr:col>3</xdr:col>
      <xdr:colOff>57150</xdr:colOff>
      <xdr:row>15</xdr:row>
      <xdr:rowOff>76200</xdr:rowOff>
    </xdr:to>
    <xdr:sp macro="" textlink="">
      <xdr:nvSpPr>
        <xdr:cNvPr id="2" name="Rectangle 1">
          <a:extLst>
            <a:ext uri="{FF2B5EF4-FFF2-40B4-BE49-F238E27FC236}">
              <a16:creationId xmlns:a16="http://schemas.microsoft.com/office/drawing/2014/main" id="{8D026E89-7590-45C3-ADCB-C1C03B7E5C24}"/>
            </a:ext>
          </a:extLst>
        </xdr:cNvPr>
        <xdr:cNvSpPr/>
      </xdr:nvSpPr>
      <xdr:spPr>
        <a:xfrm>
          <a:off x="542925" y="1666875"/>
          <a:ext cx="1333500" cy="13049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571500</xdr:colOff>
      <xdr:row>8</xdr:row>
      <xdr:rowOff>133350</xdr:rowOff>
    </xdr:from>
    <xdr:to>
      <xdr:col>9</xdr:col>
      <xdr:colOff>66675</xdr:colOff>
      <xdr:row>15</xdr:row>
      <xdr:rowOff>76201</xdr:rowOff>
    </xdr:to>
    <xdr:sp macro="" textlink="">
      <xdr:nvSpPr>
        <xdr:cNvPr id="3" name="Rectangle 2">
          <a:extLst>
            <a:ext uri="{FF2B5EF4-FFF2-40B4-BE49-F238E27FC236}">
              <a16:creationId xmlns:a16="http://schemas.microsoft.com/office/drawing/2014/main" id="{850DFD09-86D3-4B8A-A388-2CE8EDCF09A5}"/>
            </a:ext>
          </a:extLst>
        </xdr:cNvPr>
        <xdr:cNvSpPr/>
      </xdr:nvSpPr>
      <xdr:spPr>
        <a:xfrm>
          <a:off x="5895975" y="1695450"/>
          <a:ext cx="1447800" cy="12763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542925</xdr:colOff>
      <xdr:row>16</xdr:row>
      <xdr:rowOff>104775</xdr:rowOff>
    </xdr:from>
    <xdr:to>
      <xdr:col>6</xdr:col>
      <xdr:colOff>57150</xdr:colOff>
      <xdr:row>23</xdr:row>
      <xdr:rowOff>76200</xdr:rowOff>
    </xdr:to>
    <xdr:sp macro="" textlink="">
      <xdr:nvSpPr>
        <xdr:cNvPr id="4" name="Rectangle 3">
          <a:extLst>
            <a:ext uri="{FF2B5EF4-FFF2-40B4-BE49-F238E27FC236}">
              <a16:creationId xmlns:a16="http://schemas.microsoft.com/office/drawing/2014/main" id="{C8713BC2-D7B8-459B-8888-C32576D97616}"/>
            </a:ext>
          </a:extLst>
        </xdr:cNvPr>
        <xdr:cNvSpPr/>
      </xdr:nvSpPr>
      <xdr:spPr>
        <a:xfrm>
          <a:off x="2362200" y="3190875"/>
          <a:ext cx="3019425" cy="13049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xdr:col>
      <xdr:colOff>447675</xdr:colOff>
      <xdr:row>15</xdr:row>
      <xdr:rowOff>114300</xdr:rowOff>
    </xdr:from>
    <xdr:to>
      <xdr:col>2</xdr:col>
      <xdr:colOff>123825</xdr:colOff>
      <xdr:row>16</xdr:row>
      <xdr:rowOff>142875</xdr:rowOff>
    </xdr:to>
    <xdr:sp macro="" textlink="">
      <xdr:nvSpPr>
        <xdr:cNvPr id="5" name="Arrow: Down 4">
          <a:extLst>
            <a:ext uri="{FF2B5EF4-FFF2-40B4-BE49-F238E27FC236}">
              <a16:creationId xmlns:a16="http://schemas.microsoft.com/office/drawing/2014/main" id="{81CB626B-D048-48E3-97DA-ADE9B37B6088}"/>
            </a:ext>
          </a:extLst>
        </xdr:cNvPr>
        <xdr:cNvSpPr/>
      </xdr:nvSpPr>
      <xdr:spPr>
        <a:xfrm>
          <a:off x="1047750" y="3009900"/>
          <a:ext cx="285750" cy="219075"/>
        </a:xfrm>
        <a:prstGeom prst="downArrow">
          <a:avLst/>
        </a:prstGeom>
        <a:noFill/>
        <a:ln w="19050">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1247775</xdr:colOff>
      <xdr:row>23</xdr:row>
      <xdr:rowOff>123825</xdr:rowOff>
    </xdr:from>
    <xdr:to>
      <xdr:col>4</xdr:col>
      <xdr:colOff>1533525</xdr:colOff>
      <xdr:row>24</xdr:row>
      <xdr:rowOff>152400</xdr:rowOff>
    </xdr:to>
    <xdr:sp macro="" textlink="">
      <xdr:nvSpPr>
        <xdr:cNvPr id="6" name="Arrow: Down 5">
          <a:extLst>
            <a:ext uri="{FF2B5EF4-FFF2-40B4-BE49-F238E27FC236}">
              <a16:creationId xmlns:a16="http://schemas.microsoft.com/office/drawing/2014/main" id="{9D6D4F3F-78C6-44C1-AAD5-99E87269BE33}"/>
            </a:ext>
          </a:extLst>
        </xdr:cNvPr>
        <xdr:cNvSpPr/>
      </xdr:nvSpPr>
      <xdr:spPr>
        <a:xfrm>
          <a:off x="3676650" y="4543425"/>
          <a:ext cx="285750" cy="238125"/>
        </a:xfrm>
        <a:prstGeom prst="downArrow">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xdr:col>
      <xdr:colOff>590551</xdr:colOff>
      <xdr:row>10</xdr:row>
      <xdr:rowOff>85727</xdr:rowOff>
    </xdr:from>
    <xdr:to>
      <xdr:col>3</xdr:col>
      <xdr:colOff>600076</xdr:colOff>
      <xdr:row>11</xdr:row>
      <xdr:rowOff>85725</xdr:rowOff>
    </xdr:to>
    <xdr:cxnSp macro="">
      <xdr:nvCxnSpPr>
        <xdr:cNvPr id="7" name="Connector: Elbow 7">
          <a:extLst>
            <a:ext uri="{FF2B5EF4-FFF2-40B4-BE49-F238E27FC236}">
              <a16:creationId xmlns:a16="http://schemas.microsoft.com/office/drawing/2014/main" id="{70B46C34-F900-442F-A64F-920E98F4BF17}"/>
            </a:ext>
          </a:extLst>
        </xdr:cNvPr>
        <xdr:cNvCxnSpPr/>
      </xdr:nvCxnSpPr>
      <xdr:spPr>
        <a:xfrm rot="10800000">
          <a:off x="1800226" y="2028827"/>
          <a:ext cx="619125" cy="190498"/>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600078</xdr:colOff>
      <xdr:row>11</xdr:row>
      <xdr:rowOff>95251</xdr:rowOff>
    </xdr:from>
    <xdr:to>
      <xdr:col>4</xdr:col>
      <xdr:colOff>1</xdr:colOff>
      <xdr:row>12</xdr:row>
      <xdr:rowOff>123826</xdr:rowOff>
    </xdr:to>
    <xdr:cxnSp macro="">
      <xdr:nvCxnSpPr>
        <xdr:cNvPr id="8" name="Connector: Elbow 9">
          <a:extLst>
            <a:ext uri="{FF2B5EF4-FFF2-40B4-BE49-F238E27FC236}">
              <a16:creationId xmlns:a16="http://schemas.microsoft.com/office/drawing/2014/main" id="{4E29A98F-81E2-4C92-9CD7-BF2417EA9EED}"/>
            </a:ext>
          </a:extLst>
        </xdr:cNvPr>
        <xdr:cNvCxnSpPr/>
      </xdr:nvCxnSpPr>
      <xdr:spPr>
        <a:xfrm rot="10800000">
          <a:off x="1809753" y="2228851"/>
          <a:ext cx="619123" cy="219075"/>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19052</xdr:colOff>
      <xdr:row>9</xdr:row>
      <xdr:rowOff>95251</xdr:rowOff>
    </xdr:from>
    <xdr:to>
      <xdr:col>7</xdr:col>
      <xdr:colOff>19050</xdr:colOff>
      <xdr:row>10</xdr:row>
      <xdr:rowOff>114300</xdr:rowOff>
    </xdr:to>
    <xdr:cxnSp macro="">
      <xdr:nvCxnSpPr>
        <xdr:cNvPr id="9" name="Connector: Elbow 13">
          <a:extLst>
            <a:ext uri="{FF2B5EF4-FFF2-40B4-BE49-F238E27FC236}">
              <a16:creationId xmlns:a16="http://schemas.microsoft.com/office/drawing/2014/main" id="{6F285676-AECE-4E98-A47E-F02A7803DCB9}"/>
            </a:ext>
          </a:extLst>
        </xdr:cNvPr>
        <xdr:cNvCxnSpPr/>
      </xdr:nvCxnSpPr>
      <xdr:spPr>
        <a:xfrm>
          <a:off x="5343527" y="1847851"/>
          <a:ext cx="619123" cy="209549"/>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19052</xdr:colOff>
      <xdr:row>10</xdr:row>
      <xdr:rowOff>38100</xdr:rowOff>
    </xdr:from>
    <xdr:to>
      <xdr:col>7</xdr:col>
      <xdr:colOff>19050</xdr:colOff>
      <xdr:row>10</xdr:row>
      <xdr:rowOff>85726</xdr:rowOff>
    </xdr:to>
    <xdr:cxnSp macro="">
      <xdr:nvCxnSpPr>
        <xdr:cNvPr id="10" name="Connector: Elbow 16">
          <a:extLst>
            <a:ext uri="{FF2B5EF4-FFF2-40B4-BE49-F238E27FC236}">
              <a16:creationId xmlns:a16="http://schemas.microsoft.com/office/drawing/2014/main" id="{A7745601-4D74-43CB-9707-D249FD4DC02C}"/>
            </a:ext>
          </a:extLst>
        </xdr:cNvPr>
        <xdr:cNvCxnSpPr/>
      </xdr:nvCxnSpPr>
      <xdr:spPr>
        <a:xfrm flipV="1">
          <a:off x="5343527" y="1981200"/>
          <a:ext cx="619123" cy="47626"/>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19052</xdr:colOff>
      <xdr:row>11</xdr:row>
      <xdr:rowOff>85725</xdr:rowOff>
    </xdr:from>
    <xdr:to>
      <xdr:col>7</xdr:col>
      <xdr:colOff>9525</xdr:colOff>
      <xdr:row>12</xdr:row>
      <xdr:rowOff>95252</xdr:rowOff>
    </xdr:to>
    <xdr:cxnSp macro="">
      <xdr:nvCxnSpPr>
        <xdr:cNvPr id="11" name="Connector: Elbow 20">
          <a:extLst>
            <a:ext uri="{FF2B5EF4-FFF2-40B4-BE49-F238E27FC236}">
              <a16:creationId xmlns:a16="http://schemas.microsoft.com/office/drawing/2014/main" id="{6A02B65A-2AB8-43E5-80AF-5652C20A64E0}"/>
            </a:ext>
          </a:extLst>
        </xdr:cNvPr>
        <xdr:cNvCxnSpPr/>
      </xdr:nvCxnSpPr>
      <xdr:spPr>
        <a:xfrm flipV="1">
          <a:off x="5343527" y="2219325"/>
          <a:ext cx="609598" cy="200027"/>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323850</xdr:colOff>
      <xdr:row>2</xdr:row>
      <xdr:rowOff>76199</xdr:rowOff>
    </xdr:from>
    <xdr:to>
      <xdr:col>9</xdr:col>
      <xdr:colOff>247650</xdr:colOff>
      <xdr:row>27</xdr:row>
      <xdr:rowOff>180974</xdr:rowOff>
    </xdr:to>
    <xdr:sp macro="" textlink="">
      <xdr:nvSpPr>
        <xdr:cNvPr id="12" name="Rectangle 11">
          <a:extLst>
            <a:ext uri="{FF2B5EF4-FFF2-40B4-BE49-F238E27FC236}">
              <a16:creationId xmlns:a16="http://schemas.microsoft.com/office/drawing/2014/main" id="{F55EA9D7-368F-4965-B8FA-864FB658B24A}"/>
            </a:ext>
          </a:extLst>
        </xdr:cNvPr>
        <xdr:cNvSpPr/>
      </xdr:nvSpPr>
      <xdr:spPr>
        <a:xfrm>
          <a:off x="323850" y="457199"/>
          <a:ext cx="7200900" cy="49244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257175</xdr:colOff>
      <xdr:row>9</xdr:row>
      <xdr:rowOff>85726</xdr:rowOff>
    </xdr:from>
    <xdr:to>
      <xdr:col>3</xdr:col>
      <xdr:colOff>600076</xdr:colOff>
      <xdr:row>18</xdr:row>
      <xdr:rowOff>95254</xdr:rowOff>
    </xdr:to>
    <xdr:cxnSp macro="">
      <xdr:nvCxnSpPr>
        <xdr:cNvPr id="13" name="Connector: Elbow 74">
          <a:extLst>
            <a:ext uri="{FF2B5EF4-FFF2-40B4-BE49-F238E27FC236}">
              <a16:creationId xmlns:a16="http://schemas.microsoft.com/office/drawing/2014/main" id="{475FDB76-71AA-4FE3-81B7-C2B49E292378}"/>
            </a:ext>
          </a:extLst>
        </xdr:cNvPr>
        <xdr:cNvCxnSpPr/>
      </xdr:nvCxnSpPr>
      <xdr:spPr>
        <a:xfrm rot="5400000">
          <a:off x="1385887" y="2528889"/>
          <a:ext cx="1724028" cy="342901"/>
        </a:xfrm>
        <a:prstGeom prst="bentConnector3">
          <a:avLst>
            <a:gd name="adj1" fmla="val 276"/>
          </a:avLst>
        </a:prstGeom>
        <a:ln w="190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247650</xdr:colOff>
      <xdr:row>18</xdr:row>
      <xdr:rowOff>85725</xdr:rowOff>
    </xdr:from>
    <xdr:to>
      <xdr:col>3</xdr:col>
      <xdr:colOff>600075</xdr:colOff>
      <xdr:row>18</xdr:row>
      <xdr:rowOff>85725</xdr:rowOff>
    </xdr:to>
    <xdr:cxnSp macro="">
      <xdr:nvCxnSpPr>
        <xdr:cNvPr id="14" name="Straight Arrow Connector 13">
          <a:extLst>
            <a:ext uri="{FF2B5EF4-FFF2-40B4-BE49-F238E27FC236}">
              <a16:creationId xmlns:a16="http://schemas.microsoft.com/office/drawing/2014/main" id="{7CA288E5-3D34-4FA1-8343-5FB8E6442DFE}"/>
            </a:ext>
          </a:extLst>
        </xdr:cNvPr>
        <xdr:cNvCxnSpPr/>
      </xdr:nvCxnSpPr>
      <xdr:spPr>
        <a:xfrm>
          <a:off x="2066925" y="3552825"/>
          <a:ext cx="352425" cy="0"/>
        </a:xfrm>
        <a:prstGeom prst="straightConnector1">
          <a:avLst/>
        </a:prstGeom>
        <a:ln w="19050">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10</xdr:row>
      <xdr:rowOff>85725</xdr:rowOff>
    </xdr:from>
    <xdr:to>
      <xdr:col>3</xdr:col>
      <xdr:colOff>600076</xdr:colOff>
      <xdr:row>18</xdr:row>
      <xdr:rowOff>133353</xdr:rowOff>
    </xdr:to>
    <xdr:cxnSp macro="">
      <xdr:nvCxnSpPr>
        <xdr:cNvPr id="15" name="Connector: Elbow 82">
          <a:extLst>
            <a:ext uri="{FF2B5EF4-FFF2-40B4-BE49-F238E27FC236}">
              <a16:creationId xmlns:a16="http://schemas.microsoft.com/office/drawing/2014/main" id="{6724F9C1-8B87-4E17-BA7A-062CA0ABB005}"/>
            </a:ext>
          </a:extLst>
        </xdr:cNvPr>
        <xdr:cNvCxnSpPr/>
      </xdr:nvCxnSpPr>
      <xdr:spPr>
        <a:xfrm rot="5400000">
          <a:off x="1523999" y="2705101"/>
          <a:ext cx="1571628" cy="219076"/>
        </a:xfrm>
        <a:prstGeom prst="bentConnector3">
          <a:avLst>
            <a:gd name="adj1" fmla="val -303"/>
          </a:avLst>
        </a:prstGeom>
        <a:ln w="190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18</xdr:row>
      <xdr:rowOff>133350</xdr:rowOff>
    </xdr:from>
    <xdr:to>
      <xdr:col>3</xdr:col>
      <xdr:colOff>581025</xdr:colOff>
      <xdr:row>18</xdr:row>
      <xdr:rowOff>133351</xdr:rowOff>
    </xdr:to>
    <xdr:cxnSp macro="">
      <xdr:nvCxnSpPr>
        <xdr:cNvPr id="16" name="Straight Arrow Connector 15">
          <a:extLst>
            <a:ext uri="{FF2B5EF4-FFF2-40B4-BE49-F238E27FC236}">
              <a16:creationId xmlns:a16="http://schemas.microsoft.com/office/drawing/2014/main" id="{A8F14E35-01F2-488F-8A9E-864EBF9A7E25}"/>
            </a:ext>
          </a:extLst>
        </xdr:cNvPr>
        <xdr:cNvCxnSpPr/>
      </xdr:nvCxnSpPr>
      <xdr:spPr>
        <a:xfrm flipV="1">
          <a:off x="2200275" y="3600450"/>
          <a:ext cx="200025" cy="1"/>
        </a:xfrm>
        <a:prstGeom prst="straightConnector1">
          <a:avLst/>
        </a:prstGeom>
        <a:ln w="19050">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12</xdr:row>
      <xdr:rowOff>76203</xdr:rowOff>
    </xdr:from>
    <xdr:to>
      <xdr:col>3</xdr:col>
      <xdr:colOff>590552</xdr:colOff>
      <xdr:row>19</xdr:row>
      <xdr:rowOff>104779</xdr:rowOff>
    </xdr:to>
    <xdr:cxnSp macro="">
      <xdr:nvCxnSpPr>
        <xdr:cNvPr id="17" name="Connector: Elbow 95">
          <a:extLst>
            <a:ext uri="{FF2B5EF4-FFF2-40B4-BE49-F238E27FC236}">
              <a16:creationId xmlns:a16="http://schemas.microsoft.com/office/drawing/2014/main" id="{8D2348F9-4079-4149-A626-699DFB28584A}"/>
            </a:ext>
          </a:extLst>
        </xdr:cNvPr>
        <xdr:cNvCxnSpPr/>
      </xdr:nvCxnSpPr>
      <xdr:spPr>
        <a:xfrm rot="5400000">
          <a:off x="1562101" y="2914652"/>
          <a:ext cx="1362076" cy="333377"/>
        </a:xfrm>
        <a:prstGeom prst="bentConnector3">
          <a:avLst>
            <a:gd name="adj1" fmla="val -1049"/>
          </a:avLst>
        </a:prstGeom>
        <a:ln w="190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247650</xdr:colOff>
      <xdr:row>19</xdr:row>
      <xdr:rowOff>104776</xdr:rowOff>
    </xdr:from>
    <xdr:to>
      <xdr:col>3</xdr:col>
      <xdr:colOff>600075</xdr:colOff>
      <xdr:row>19</xdr:row>
      <xdr:rowOff>104776</xdr:rowOff>
    </xdr:to>
    <xdr:cxnSp macro="">
      <xdr:nvCxnSpPr>
        <xdr:cNvPr id="18" name="Straight Arrow Connector 17">
          <a:extLst>
            <a:ext uri="{FF2B5EF4-FFF2-40B4-BE49-F238E27FC236}">
              <a16:creationId xmlns:a16="http://schemas.microsoft.com/office/drawing/2014/main" id="{7CB9CF58-A279-4062-9B3C-2332CC448B92}"/>
            </a:ext>
          </a:extLst>
        </xdr:cNvPr>
        <xdr:cNvCxnSpPr/>
      </xdr:nvCxnSpPr>
      <xdr:spPr>
        <a:xfrm>
          <a:off x="2066925" y="3762376"/>
          <a:ext cx="352425" cy="0"/>
        </a:xfrm>
        <a:prstGeom prst="straightConnector1">
          <a:avLst/>
        </a:prstGeom>
        <a:ln w="19050">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389194</xdr:colOff>
      <xdr:row>16</xdr:row>
      <xdr:rowOff>152400</xdr:rowOff>
    </xdr:from>
    <xdr:to>
      <xdr:col>3</xdr:col>
      <xdr:colOff>57150</xdr:colOff>
      <xdr:row>19</xdr:row>
      <xdr:rowOff>161925</xdr:rowOff>
    </xdr:to>
    <xdr:sp macro="" textlink="">
      <xdr:nvSpPr>
        <xdr:cNvPr id="19" name="Cloud 18">
          <a:extLst>
            <a:ext uri="{FF2B5EF4-FFF2-40B4-BE49-F238E27FC236}">
              <a16:creationId xmlns:a16="http://schemas.microsoft.com/office/drawing/2014/main" id="{04557A16-0DFC-4783-8971-27949BAF261D}"/>
            </a:ext>
          </a:extLst>
        </xdr:cNvPr>
        <xdr:cNvSpPr/>
      </xdr:nvSpPr>
      <xdr:spPr>
        <a:xfrm>
          <a:off x="389194" y="3238500"/>
          <a:ext cx="1487231" cy="581025"/>
        </a:xfrm>
        <a:prstGeom prst="cloud">
          <a:avLst/>
        </a:prstGeom>
        <a:noFill/>
        <a:ln w="28575">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276225</xdr:colOff>
      <xdr:row>24</xdr:row>
      <xdr:rowOff>152400</xdr:rowOff>
    </xdr:from>
    <xdr:to>
      <xdr:col>6</xdr:col>
      <xdr:colOff>209550</xdr:colOff>
      <xdr:row>27</xdr:row>
      <xdr:rowOff>95250</xdr:rowOff>
    </xdr:to>
    <xdr:sp macro="" textlink="">
      <xdr:nvSpPr>
        <xdr:cNvPr id="20" name="Cloud 19">
          <a:extLst>
            <a:ext uri="{FF2B5EF4-FFF2-40B4-BE49-F238E27FC236}">
              <a16:creationId xmlns:a16="http://schemas.microsoft.com/office/drawing/2014/main" id="{E8E656F6-7F1C-4A61-A76D-22A3DC941C9B}"/>
            </a:ext>
          </a:extLst>
        </xdr:cNvPr>
        <xdr:cNvSpPr/>
      </xdr:nvSpPr>
      <xdr:spPr>
        <a:xfrm>
          <a:off x="2095500" y="4781550"/>
          <a:ext cx="3438525" cy="514350"/>
        </a:xfrm>
        <a:prstGeom prst="cloud">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378952</xdr:colOff>
      <xdr:row>16</xdr:row>
      <xdr:rowOff>142875</xdr:rowOff>
    </xdr:from>
    <xdr:to>
      <xdr:col>9</xdr:col>
      <xdr:colOff>57151</xdr:colOff>
      <xdr:row>20</xdr:row>
      <xdr:rowOff>180974</xdr:rowOff>
    </xdr:to>
    <xdr:sp macro="" textlink="">
      <xdr:nvSpPr>
        <xdr:cNvPr id="21" name="Cloud 20">
          <a:extLst>
            <a:ext uri="{FF2B5EF4-FFF2-40B4-BE49-F238E27FC236}">
              <a16:creationId xmlns:a16="http://schemas.microsoft.com/office/drawing/2014/main" id="{57705F4C-3D10-4A73-B599-5842FDDE81DE}"/>
            </a:ext>
          </a:extLst>
        </xdr:cNvPr>
        <xdr:cNvSpPr/>
      </xdr:nvSpPr>
      <xdr:spPr>
        <a:xfrm>
          <a:off x="5703427" y="3228975"/>
          <a:ext cx="1630824" cy="800099"/>
        </a:xfrm>
        <a:prstGeom prst="cloud">
          <a:avLst/>
        </a:prstGeom>
        <a:noFill/>
        <a:ln w="28575">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495300</xdr:colOff>
      <xdr:row>15</xdr:row>
      <xdr:rowOff>133350</xdr:rowOff>
    </xdr:from>
    <xdr:to>
      <xdr:col>8</xdr:col>
      <xdr:colOff>114300</xdr:colOff>
      <xdr:row>16</xdr:row>
      <xdr:rowOff>161925</xdr:rowOff>
    </xdr:to>
    <xdr:sp macro="" textlink="">
      <xdr:nvSpPr>
        <xdr:cNvPr id="22" name="Arrow: Down 103">
          <a:extLst>
            <a:ext uri="{FF2B5EF4-FFF2-40B4-BE49-F238E27FC236}">
              <a16:creationId xmlns:a16="http://schemas.microsoft.com/office/drawing/2014/main" id="{AA38650A-625F-4ACE-80EF-E2FA30AC95F8}"/>
            </a:ext>
          </a:extLst>
        </xdr:cNvPr>
        <xdr:cNvSpPr/>
      </xdr:nvSpPr>
      <xdr:spPr>
        <a:xfrm>
          <a:off x="6438900" y="3028950"/>
          <a:ext cx="285750" cy="219075"/>
        </a:xfrm>
        <a:prstGeom prst="downArrow">
          <a:avLst/>
        </a:prstGeom>
        <a:noFill/>
        <a:ln w="19050">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542925</xdr:colOff>
      <xdr:row>8</xdr:row>
      <xdr:rowOff>104775</xdr:rowOff>
    </xdr:from>
    <xdr:to>
      <xdr:col>15</xdr:col>
      <xdr:colOff>57150</xdr:colOff>
      <xdr:row>15</xdr:row>
      <xdr:rowOff>76200</xdr:rowOff>
    </xdr:to>
    <xdr:sp macro="" textlink="">
      <xdr:nvSpPr>
        <xdr:cNvPr id="23" name="Rectangle 22">
          <a:extLst>
            <a:ext uri="{FF2B5EF4-FFF2-40B4-BE49-F238E27FC236}">
              <a16:creationId xmlns:a16="http://schemas.microsoft.com/office/drawing/2014/main" id="{1E546BF6-91E3-4D99-8638-A74BFC0C1558}"/>
            </a:ext>
          </a:extLst>
        </xdr:cNvPr>
        <xdr:cNvSpPr/>
      </xdr:nvSpPr>
      <xdr:spPr>
        <a:xfrm>
          <a:off x="8715375" y="1666875"/>
          <a:ext cx="1343025" cy="13049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18</xdr:col>
      <xdr:colOff>571500</xdr:colOff>
      <xdr:row>8</xdr:row>
      <xdr:rowOff>133350</xdr:rowOff>
    </xdr:from>
    <xdr:to>
      <xdr:col>21</xdr:col>
      <xdr:colOff>66675</xdr:colOff>
      <xdr:row>15</xdr:row>
      <xdr:rowOff>76201</xdr:rowOff>
    </xdr:to>
    <xdr:sp macro="" textlink="">
      <xdr:nvSpPr>
        <xdr:cNvPr id="24" name="Rectangle 23">
          <a:extLst>
            <a:ext uri="{FF2B5EF4-FFF2-40B4-BE49-F238E27FC236}">
              <a16:creationId xmlns:a16="http://schemas.microsoft.com/office/drawing/2014/main" id="{3F74A9C0-4185-4CBB-97A1-46C89F14085B}"/>
            </a:ext>
          </a:extLst>
        </xdr:cNvPr>
        <xdr:cNvSpPr/>
      </xdr:nvSpPr>
      <xdr:spPr>
        <a:xfrm>
          <a:off x="14049375" y="1695450"/>
          <a:ext cx="1695450" cy="12763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590551</xdr:colOff>
      <xdr:row>11</xdr:row>
      <xdr:rowOff>104777</xdr:rowOff>
    </xdr:from>
    <xdr:to>
      <xdr:col>15</xdr:col>
      <xdr:colOff>600076</xdr:colOff>
      <xdr:row>12</xdr:row>
      <xdr:rowOff>104775</xdr:rowOff>
    </xdr:to>
    <xdr:cxnSp macro="">
      <xdr:nvCxnSpPr>
        <xdr:cNvPr id="25" name="Connector: Elbow 109">
          <a:extLst>
            <a:ext uri="{FF2B5EF4-FFF2-40B4-BE49-F238E27FC236}">
              <a16:creationId xmlns:a16="http://schemas.microsoft.com/office/drawing/2014/main" id="{15DF2132-CD16-4FA2-BABE-AE3BD640D308}"/>
            </a:ext>
          </a:extLst>
        </xdr:cNvPr>
        <xdr:cNvCxnSpPr/>
      </xdr:nvCxnSpPr>
      <xdr:spPr>
        <a:xfrm rot="10800000">
          <a:off x="9982201" y="2238377"/>
          <a:ext cx="619125" cy="190498"/>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5</xdr:colOff>
      <xdr:row>10</xdr:row>
      <xdr:rowOff>95253</xdr:rowOff>
    </xdr:from>
    <xdr:to>
      <xdr:col>15</xdr:col>
      <xdr:colOff>352425</xdr:colOff>
      <xdr:row>15</xdr:row>
      <xdr:rowOff>161925</xdr:rowOff>
    </xdr:to>
    <xdr:cxnSp macro="">
      <xdr:nvCxnSpPr>
        <xdr:cNvPr id="26" name="Connector: Elbow 110">
          <a:extLst>
            <a:ext uri="{FF2B5EF4-FFF2-40B4-BE49-F238E27FC236}">
              <a16:creationId xmlns:a16="http://schemas.microsoft.com/office/drawing/2014/main" id="{133DFED4-1D1B-48A6-A131-F746BFDBD2CE}"/>
            </a:ext>
          </a:extLst>
        </xdr:cNvPr>
        <xdr:cNvCxnSpPr/>
      </xdr:nvCxnSpPr>
      <xdr:spPr>
        <a:xfrm rot="16200000" flipV="1">
          <a:off x="9667879" y="2371729"/>
          <a:ext cx="1019172" cy="352420"/>
        </a:xfrm>
        <a:prstGeom prst="bentConnector3">
          <a:avLst>
            <a:gd name="adj1" fmla="val 100467"/>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38100</xdr:colOff>
      <xdr:row>8</xdr:row>
      <xdr:rowOff>104775</xdr:rowOff>
    </xdr:from>
    <xdr:to>
      <xdr:col>19</xdr:col>
      <xdr:colOff>9525</xdr:colOff>
      <xdr:row>11</xdr:row>
      <xdr:rowOff>104775</xdr:rowOff>
    </xdr:to>
    <xdr:cxnSp macro="">
      <xdr:nvCxnSpPr>
        <xdr:cNvPr id="27" name="Connector: Elbow 111">
          <a:extLst>
            <a:ext uri="{FF2B5EF4-FFF2-40B4-BE49-F238E27FC236}">
              <a16:creationId xmlns:a16="http://schemas.microsoft.com/office/drawing/2014/main" id="{FA8B6D2C-0C0A-41DB-9725-E31B365C49A5}"/>
            </a:ext>
          </a:extLst>
        </xdr:cNvPr>
        <xdr:cNvCxnSpPr/>
      </xdr:nvCxnSpPr>
      <xdr:spPr>
        <a:xfrm>
          <a:off x="13515975" y="1666875"/>
          <a:ext cx="628650" cy="571500"/>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323850</xdr:colOff>
      <xdr:row>2</xdr:row>
      <xdr:rowOff>76200</xdr:rowOff>
    </xdr:from>
    <xdr:to>
      <xdr:col>21</xdr:col>
      <xdr:colOff>247650</xdr:colOff>
      <xdr:row>17</xdr:row>
      <xdr:rowOff>9526</xdr:rowOff>
    </xdr:to>
    <xdr:sp macro="" textlink="">
      <xdr:nvSpPr>
        <xdr:cNvPr id="28" name="Rectangle 27">
          <a:extLst>
            <a:ext uri="{FF2B5EF4-FFF2-40B4-BE49-F238E27FC236}">
              <a16:creationId xmlns:a16="http://schemas.microsoft.com/office/drawing/2014/main" id="{91C3C5A4-BF14-4FEF-AEFA-3EEDD298D4C3}"/>
            </a:ext>
          </a:extLst>
        </xdr:cNvPr>
        <xdr:cNvSpPr/>
      </xdr:nvSpPr>
      <xdr:spPr>
        <a:xfrm>
          <a:off x="8496300" y="457200"/>
          <a:ext cx="7429500" cy="282892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342900</xdr:colOff>
      <xdr:row>15</xdr:row>
      <xdr:rowOff>142875</xdr:rowOff>
    </xdr:from>
    <xdr:to>
      <xdr:col>16</xdr:col>
      <xdr:colOff>0</xdr:colOff>
      <xdr:row>15</xdr:row>
      <xdr:rowOff>142875</xdr:rowOff>
    </xdr:to>
    <xdr:cxnSp macro="">
      <xdr:nvCxnSpPr>
        <xdr:cNvPr id="29" name="Straight Connector 28">
          <a:extLst>
            <a:ext uri="{FF2B5EF4-FFF2-40B4-BE49-F238E27FC236}">
              <a16:creationId xmlns:a16="http://schemas.microsoft.com/office/drawing/2014/main" id="{AEEE76E5-B819-43AA-9561-0D2572BEE1EC}"/>
            </a:ext>
          </a:extLst>
        </xdr:cNvPr>
        <xdr:cNvCxnSpPr/>
      </xdr:nvCxnSpPr>
      <xdr:spPr>
        <a:xfrm>
          <a:off x="10344150" y="3038475"/>
          <a:ext cx="266700" cy="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57150</xdr:colOff>
      <xdr:row>15</xdr:row>
      <xdr:rowOff>104775</xdr:rowOff>
    </xdr:from>
    <xdr:to>
      <xdr:col>18</xdr:col>
      <xdr:colOff>323850</xdr:colOff>
      <xdr:row>15</xdr:row>
      <xdr:rowOff>104775</xdr:rowOff>
    </xdr:to>
    <xdr:cxnSp macro="">
      <xdr:nvCxnSpPr>
        <xdr:cNvPr id="30" name="Straight Connector 29">
          <a:extLst>
            <a:ext uri="{FF2B5EF4-FFF2-40B4-BE49-F238E27FC236}">
              <a16:creationId xmlns:a16="http://schemas.microsoft.com/office/drawing/2014/main" id="{95AF0974-E1A0-4E9D-B5A8-B1AC8CF39668}"/>
            </a:ext>
          </a:extLst>
        </xdr:cNvPr>
        <xdr:cNvCxnSpPr/>
      </xdr:nvCxnSpPr>
      <xdr:spPr>
        <a:xfrm>
          <a:off x="13535025" y="3000375"/>
          <a:ext cx="266700" cy="0"/>
        </a:xfrm>
        <a:prstGeom prst="line">
          <a:avLst/>
        </a:prstGeom>
        <a:ln w="19050">
          <a:solidFill>
            <a:schemeClr val="accent6">
              <a:lumMod val="40000"/>
              <a:lumOff val="60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314324</xdr:colOff>
      <xdr:row>10</xdr:row>
      <xdr:rowOff>66676</xdr:rowOff>
    </xdr:from>
    <xdr:to>
      <xdr:col>19</xdr:col>
      <xdr:colOff>19052</xdr:colOff>
      <xdr:row>15</xdr:row>
      <xdr:rowOff>114302</xdr:rowOff>
    </xdr:to>
    <xdr:cxnSp macro="">
      <xdr:nvCxnSpPr>
        <xdr:cNvPr id="31" name="Connector: Elbow 134">
          <a:extLst>
            <a:ext uri="{FF2B5EF4-FFF2-40B4-BE49-F238E27FC236}">
              <a16:creationId xmlns:a16="http://schemas.microsoft.com/office/drawing/2014/main" id="{6B1D6DE6-897B-4E85-947C-2977919131E4}"/>
            </a:ext>
          </a:extLst>
        </xdr:cNvPr>
        <xdr:cNvCxnSpPr/>
      </xdr:nvCxnSpPr>
      <xdr:spPr>
        <a:xfrm rot="5400000" flipH="1" flipV="1">
          <a:off x="13473113" y="2328862"/>
          <a:ext cx="1000126" cy="361953"/>
        </a:xfrm>
        <a:prstGeom prst="bentConnector3">
          <a:avLst>
            <a:gd name="adj1" fmla="val 101429"/>
          </a:avLst>
        </a:prstGeom>
        <a:ln w="19050">
          <a:solidFill>
            <a:schemeClr val="accent6">
              <a:lumMod val="40000"/>
              <a:lumOff val="60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542925</xdr:colOff>
      <xdr:row>36</xdr:row>
      <xdr:rowOff>104775</xdr:rowOff>
    </xdr:from>
    <xdr:to>
      <xdr:col>3</xdr:col>
      <xdr:colOff>57150</xdr:colOff>
      <xdr:row>43</xdr:row>
      <xdr:rowOff>76200</xdr:rowOff>
    </xdr:to>
    <xdr:sp macro="" textlink="">
      <xdr:nvSpPr>
        <xdr:cNvPr id="32" name="Rectangle 31">
          <a:extLst>
            <a:ext uri="{FF2B5EF4-FFF2-40B4-BE49-F238E27FC236}">
              <a16:creationId xmlns:a16="http://schemas.microsoft.com/office/drawing/2014/main" id="{965F0FF0-AF51-462A-A324-AF5E75163C76}"/>
            </a:ext>
          </a:extLst>
        </xdr:cNvPr>
        <xdr:cNvSpPr/>
      </xdr:nvSpPr>
      <xdr:spPr>
        <a:xfrm>
          <a:off x="542925" y="7058025"/>
          <a:ext cx="1333500" cy="13049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571500</xdr:colOff>
      <xdr:row>36</xdr:row>
      <xdr:rowOff>133350</xdr:rowOff>
    </xdr:from>
    <xdr:to>
      <xdr:col>9</xdr:col>
      <xdr:colOff>66675</xdr:colOff>
      <xdr:row>43</xdr:row>
      <xdr:rowOff>76201</xdr:rowOff>
    </xdr:to>
    <xdr:sp macro="" textlink="">
      <xdr:nvSpPr>
        <xdr:cNvPr id="33" name="Rectangle 32">
          <a:extLst>
            <a:ext uri="{FF2B5EF4-FFF2-40B4-BE49-F238E27FC236}">
              <a16:creationId xmlns:a16="http://schemas.microsoft.com/office/drawing/2014/main" id="{C01EC051-72F0-4EDE-B96F-9B564D76EA36}"/>
            </a:ext>
          </a:extLst>
        </xdr:cNvPr>
        <xdr:cNvSpPr/>
      </xdr:nvSpPr>
      <xdr:spPr>
        <a:xfrm>
          <a:off x="5895975" y="7086600"/>
          <a:ext cx="1447800" cy="12763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542925</xdr:colOff>
      <xdr:row>44</xdr:row>
      <xdr:rowOff>104775</xdr:rowOff>
    </xdr:from>
    <xdr:to>
      <xdr:col>6</xdr:col>
      <xdr:colOff>57150</xdr:colOff>
      <xdr:row>51</xdr:row>
      <xdr:rowOff>76200</xdr:rowOff>
    </xdr:to>
    <xdr:sp macro="" textlink="">
      <xdr:nvSpPr>
        <xdr:cNvPr id="34" name="Rectangle 33">
          <a:extLst>
            <a:ext uri="{FF2B5EF4-FFF2-40B4-BE49-F238E27FC236}">
              <a16:creationId xmlns:a16="http://schemas.microsoft.com/office/drawing/2014/main" id="{726B3532-EE4F-4A55-B299-427E1A6B5F21}"/>
            </a:ext>
          </a:extLst>
        </xdr:cNvPr>
        <xdr:cNvSpPr/>
      </xdr:nvSpPr>
      <xdr:spPr>
        <a:xfrm>
          <a:off x="2362200" y="8601075"/>
          <a:ext cx="3019425" cy="13049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xdr:col>
      <xdr:colOff>447675</xdr:colOff>
      <xdr:row>43</xdr:row>
      <xdr:rowOff>114300</xdr:rowOff>
    </xdr:from>
    <xdr:to>
      <xdr:col>2</xdr:col>
      <xdr:colOff>123825</xdr:colOff>
      <xdr:row>44</xdr:row>
      <xdr:rowOff>142875</xdr:rowOff>
    </xdr:to>
    <xdr:sp macro="" textlink="">
      <xdr:nvSpPr>
        <xdr:cNvPr id="35" name="Arrow: Down 146">
          <a:extLst>
            <a:ext uri="{FF2B5EF4-FFF2-40B4-BE49-F238E27FC236}">
              <a16:creationId xmlns:a16="http://schemas.microsoft.com/office/drawing/2014/main" id="{8088825E-27F2-4C77-BE3B-CB6D698BBF9F}"/>
            </a:ext>
          </a:extLst>
        </xdr:cNvPr>
        <xdr:cNvSpPr/>
      </xdr:nvSpPr>
      <xdr:spPr>
        <a:xfrm>
          <a:off x="1047750" y="8401050"/>
          <a:ext cx="285750" cy="238125"/>
        </a:xfrm>
        <a:prstGeom prst="downArrow">
          <a:avLst/>
        </a:prstGeom>
        <a:noFill/>
        <a:ln w="19050">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1247775</xdr:colOff>
      <xdr:row>51</xdr:row>
      <xdr:rowOff>123825</xdr:rowOff>
    </xdr:from>
    <xdr:to>
      <xdr:col>4</xdr:col>
      <xdr:colOff>1533525</xdr:colOff>
      <xdr:row>52</xdr:row>
      <xdr:rowOff>152400</xdr:rowOff>
    </xdr:to>
    <xdr:sp macro="" textlink="">
      <xdr:nvSpPr>
        <xdr:cNvPr id="36" name="Arrow: Down 147">
          <a:extLst>
            <a:ext uri="{FF2B5EF4-FFF2-40B4-BE49-F238E27FC236}">
              <a16:creationId xmlns:a16="http://schemas.microsoft.com/office/drawing/2014/main" id="{0B18AFC2-0D61-41FB-86AD-D2B7DFB7CDA7}"/>
            </a:ext>
          </a:extLst>
        </xdr:cNvPr>
        <xdr:cNvSpPr/>
      </xdr:nvSpPr>
      <xdr:spPr>
        <a:xfrm>
          <a:off x="3676650" y="9953625"/>
          <a:ext cx="285750" cy="219075"/>
        </a:xfrm>
        <a:prstGeom prst="downArrow">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xdr:col>
      <xdr:colOff>590551</xdr:colOff>
      <xdr:row>38</xdr:row>
      <xdr:rowOff>85727</xdr:rowOff>
    </xdr:from>
    <xdr:to>
      <xdr:col>3</xdr:col>
      <xdr:colOff>600076</xdr:colOff>
      <xdr:row>39</xdr:row>
      <xdr:rowOff>85725</xdr:rowOff>
    </xdr:to>
    <xdr:cxnSp macro="">
      <xdr:nvCxnSpPr>
        <xdr:cNvPr id="37" name="Connector: Elbow 148">
          <a:extLst>
            <a:ext uri="{FF2B5EF4-FFF2-40B4-BE49-F238E27FC236}">
              <a16:creationId xmlns:a16="http://schemas.microsoft.com/office/drawing/2014/main" id="{C1B4CBAD-CB36-4225-A363-94D0A05AB75B}"/>
            </a:ext>
          </a:extLst>
        </xdr:cNvPr>
        <xdr:cNvCxnSpPr/>
      </xdr:nvCxnSpPr>
      <xdr:spPr>
        <a:xfrm rot="10800000">
          <a:off x="1800226" y="7419977"/>
          <a:ext cx="619125" cy="190498"/>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600078</xdr:colOff>
      <xdr:row>39</xdr:row>
      <xdr:rowOff>95251</xdr:rowOff>
    </xdr:from>
    <xdr:to>
      <xdr:col>4</xdr:col>
      <xdr:colOff>1</xdr:colOff>
      <xdr:row>40</xdr:row>
      <xdr:rowOff>123826</xdr:rowOff>
    </xdr:to>
    <xdr:cxnSp macro="">
      <xdr:nvCxnSpPr>
        <xdr:cNvPr id="38" name="Connector: Elbow 149">
          <a:extLst>
            <a:ext uri="{FF2B5EF4-FFF2-40B4-BE49-F238E27FC236}">
              <a16:creationId xmlns:a16="http://schemas.microsoft.com/office/drawing/2014/main" id="{90F65156-C3DF-44C1-87FC-7CF3268B3925}"/>
            </a:ext>
          </a:extLst>
        </xdr:cNvPr>
        <xdr:cNvCxnSpPr/>
      </xdr:nvCxnSpPr>
      <xdr:spPr>
        <a:xfrm rot="10800000">
          <a:off x="1809753" y="7620001"/>
          <a:ext cx="619123" cy="219075"/>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19052</xdr:colOff>
      <xdr:row>37</xdr:row>
      <xdr:rowOff>95251</xdr:rowOff>
    </xdr:from>
    <xdr:to>
      <xdr:col>7</xdr:col>
      <xdr:colOff>19050</xdr:colOff>
      <xdr:row>38</xdr:row>
      <xdr:rowOff>114300</xdr:rowOff>
    </xdr:to>
    <xdr:cxnSp macro="">
      <xdr:nvCxnSpPr>
        <xdr:cNvPr id="39" name="Connector: Elbow 150">
          <a:extLst>
            <a:ext uri="{FF2B5EF4-FFF2-40B4-BE49-F238E27FC236}">
              <a16:creationId xmlns:a16="http://schemas.microsoft.com/office/drawing/2014/main" id="{522521E1-EA1D-46C4-A31D-796D465D86CC}"/>
            </a:ext>
          </a:extLst>
        </xdr:cNvPr>
        <xdr:cNvCxnSpPr/>
      </xdr:nvCxnSpPr>
      <xdr:spPr>
        <a:xfrm>
          <a:off x="5343527" y="7239001"/>
          <a:ext cx="619123" cy="209549"/>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19052</xdr:colOff>
      <xdr:row>38</xdr:row>
      <xdr:rowOff>38100</xdr:rowOff>
    </xdr:from>
    <xdr:to>
      <xdr:col>7</xdr:col>
      <xdr:colOff>19050</xdr:colOff>
      <xdr:row>38</xdr:row>
      <xdr:rowOff>85726</xdr:rowOff>
    </xdr:to>
    <xdr:cxnSp macro="">
      <xdr:nvCxnSpPr>
        <xdr:cNvPr id="40" name="Connector: Elbow 151">
          <a:extLst>
            <a:ext uri="{FF2B5EF4-FFF2-40B4-BE49-F238E27FC236}">
              <a16:creationId xmlns:a16="http://schemas.microsoft.com/office/drawing/2014/main" id="{646B19C9-0BA6-4A73-9FA1-68B4EDC20EA8}"/>
            </a:ext>
          </a:extLst>
        </xdr:cNvPr>
        <xdr:cNvCxnSpPr/>
      </xdr:nvCxnSpPr>
      <xdr:spPr>
        <a:xfrm flipV="1">
          <a:off x="5343527" y="7372350"/>
          <a:ext cx="619123" cy="47626"/>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19052</xdr:colOff>
      <xdr:row>39</xdr:row>
      <xdr:rowOff>85725</xdr:rowOff>
    </xdr:from>
    <xdr:to>
      <xdr:col>7</xdr:col>
      <xdr:colOff>9525</xdr:colOff>
      <xdr:row>40</xdr:row>
      <xdr:rowOff>95252</xdr:rowOff>
    </xdr:to>
    <xdr:cxnSp macro="">
      <xdr:nvCxnSpPr>
        <xdr:cNvPr id="41" name="Connector: Elbow 152">
          <a:extLst>
            <a:ext uri="{FF2B5EF4-FFF2-40B4-BE49-F238E27FC236}">
              <a16:creationId xmlns:a16="http://schemas.microsoft.com/office/drawing/2014/main" id="{3A4B84F2-D2FB-437D-8AE7-3021A60E38D8}"/>
            </a:ext>
          </a:extLst>
        </xdr:cNvPr>
        <xdr:cNvCxnSpPr/>
      </xdr:nvCxnSpPr>
      <xdr:spPr>
        <a:xfrm flipV="1">
          <a:off x="5343527" y="7610475"/>
          <a:ext cx="609598" cy="200027"/>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323850</xdr:colOff>
      <xdr:row>30</xdr:row>
      <xdr:rowOff>76199</xdr:rowOff>
    </xdr:from>
    <xdr:to>
      <xdr:col>9</xdr:col>
      <xdr:colOff>247650</xdr:colOff>
      <xdr:row>55</xdr:row>
      <xdr:rowOff>180974</xdr:rowOff>
    </xdr:to>
    <xdr:sp macro="" textlink="">
      <xdr:nvSpPr>
        <xdr:cNvPr id="42" name="Rectangle 41">
          <a:extLst>
            <a:ext uri="{FF2B5EF4-FFF2-40B4-BE49-F238E27FC236}">
              <a16:creationId xmlns:a16="http://schemas.microsoft.com/office/drawing/2014/main" id="{12070240-BF6F-486F-8D6B-5DB4C918F6C8}"/>
            </a:ext>
          </a:extLst>
        </xdr:cNvPr>
        <xdr:cNvSpPr/>
      </xdr:nvSpPr>
      <xdr:spPr>
        <a:xfrm>
          <a:off x="323850" y="5848349"/>
          <a:ext cx="7200900" cy="49434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257175</xdr:colOff>
      <xdr:row>37</xdr:row>
      <xdr:rowOff>85726</xdr:rowOff>
    </xdr:from>
    <xdr:to>
      <xdr:col>3</xdr:col>
      <xdr:colOff>600076</xdr:colOff>
      <xdr:row>46</xdr:row>
      <xdr:rowOff>95254</xdr:rowOff>
    </xdr:to>
    <xdr:cxnSp macro="">
      <xdr:nvCxnSpPr>
        <xdr:cNvPr id="43" name="Connector: Elbow 154">
          <a:extLst>
            <a:ext uri="{FF2B5EF4-FFF2-40B4-BE49-F238E27FC236}">
              <a16:creationId xmlns:a16="http://schemas.microsoft.com/office/drawing/2014/main" id="{5220FB6A-075D-48F4-9AE3-D81FF060EDC5}"/>
            </a:ext>
          </a:extLst>
        </xdr:cNvPr>
        <xdr:cNvCxnSpPr/>
      </xdr:nvCxnSpPr>
      <xdr:spPr>
        <a:xfrm rot="5400000">
          <a:off x="1376362" y="7929564"/>
          <a:ext cx="1743078" cy="342901"/>
        </a:xfrm>
        <a:prstGeom prst="bentConnector3">
          <a:avLst>
            <a:gd name="adj1" fmla="val 276"/>
          </a:avLst>
        </a:prstGeom>
        <a:ln w="190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247650</xdr:colOff>
      <xdr:row>46</xdr:row>
      <xdr:rowOff>85725</xdr:rowOff>
    </xdr:from>
    <xdr:to>
      <xdr:col>3</xdr:col>
      <xdr:colOff>600075</xdr:colOff>
      <xdr:row>46</xdr:row>
      <xdr:rowOff>85725</xdr:rowOff>
    </xdr:to>
    <xdr:cxnSp macro="">
      <xdr:nvCxnSpPr>
        <xdr:cNvPr id="44" name="Straight Arrow Connector 43">
          <a:extLst>
            <a:ext uri="{FF2B5EF4-FFF2-40B4-BE49-F238E27FC236}">
              <a16:creationId xmlns:a16="http://schemas.microsoft.com/office/drawing/2014/main" id="{EB676D18-B9F5-4EC3-8501-572265EE7D43}"/>
            </a:ext>
          </a:extLst>
        </xdr:cNvPr>
        <xdr:cNvCxnSpPr/>
      </xdr:nvCxnSpPr>
      <xdr:spPr>
        <a:xfrm>
          <a:off x="2066925" y="8963025"/>
          <a:ext cx="352425" cy="0"/>
        </a:xfrm>
        <a:prstGeom prst="straightConnector1">
          <a:avLst/>
        </a:prstGeom>
        <a:ln w="19050">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38</xdr:row>
      <xdr:rowOff>85725</xdr:rowOff>
    </xdr:from>
    <xdr:to>
      <xdr:col>3</xdr:col>
      <xdr:colOff>600076</xdr:colOff>
      <xdr:row>46</xdr:row>
      <xdr:rowOff>133353</xdr:rowOff>
    </xdr:to>
    <xdr:cxnSp macro="">
      <xdr:nvCxnSpPr>
        <xdr:cNvPr id="45" name="Connector: Elbow 156">
          <a:extLst>
            <a:ext uri="{FF2B5EF4-FFF2-40B4-BE49-F238E27FC236}">
              <a16:creationId xmlns:a16="http://schemas.microsoft.com/office/drawing/2014/main" id="{151BE73B-B91A-4258-A06F-F9D4B44FAEC3}"/>
            </a:ext>
          </a:extLst>
        </xdr:cNvPr>
        <xdr:cNvCxnSpPr/>
      </xdr:nvCxnSpPr>
      <xdr:spPr>
        <a:xfrm rot="5400000">
          <a:off x="1514474" y="8105776"/>
          <a:ext cx="1590678" cy="219076"/>
        </a:xfrm>
        <a:prstGeom prst="bentConnector3">
          <a:avLst>
            <a:gd name="adj1" fmla="val -303"/>
          </a:avLst>
        </a:prstGeom>
        <a:ln w="190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46</xdr:row>
      <xdr:rowOff>133350</xdr:rowOff>
    </xdr:from>
    <xdr:to>
      <xdr:col>3</xdr:col>
      <xdr:colOff>581025</xdr:colOff>
      <xdr:row>46</xdr:row>
      <xdr:rowOff>133351</xdr:rowOff>
    </xdr:to>
    <xdr:cxnSp macro="">
      <xdr:nvCxnSpPr>
        <xdr:cNvPr id="46" name="Straight Arrow Connector 45">
          <a:extLst>
            <a:ext uri="{FF2B5EF4-FFF2-40B4-BE49-F238E27FC236}">
              <a16:creationId xmlns:a16="http://schemas.microsoft.com/office/drawing/2014/main" id="{4145DACF-E9FB-494A-9C4B-018587799667}"/>
            </a:ext>
          </a:extLst>
        </xdr:cNvPr>
        <xdr:cNvCxnSpPr/>
      </xdr:nvCxnSpPr>
      <xdr:spPr>
        <a:xfrm flipV="1">
          <a:off x="2200275" y="9010650"/>
          <a:ext cx="200025" cy="1"/>
        </a:xfrm>
        <a:prstGeom prst="straightConnector1">
          <a:avLst/>
        </a:prstGeom>
        <a:ln w="19050">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40</xdr:row>
      <xdr:rowOff>76203</xdr:rowOff>
    </xdr:from>
    <xdr:to>
      <xdr:col>3</xdr:col>
      <xdr:colOff>590552</xdr:colOff>
      <xdr:row>47</xdr:row>
      <xdr:rowOff>104779</xdr:rowOff>
    </xdr:to>
    <xdr:cxnSp macro="">
      <xdr:nvCxnSpPr>
        <xdr:cNvPr id="47" name="Connector: Elbow 158">
          <a:extLst>
            <a:ext uri="{FF2B5EF4-FFF2-40B4-BE49-F238E27FC236}">
              <a16:creationId xmlns:a16="http://schemas.microsoft.com/office/drawing/2014/main" id="{D11437C3-A766-407A-926E-04ED257B51AE}"/>
            </a:ext>
          </a:extLst>
        </xdr:cNvPr>
        <xdr:cNvCxnSpPr/>
      </xdr:nvCxnSpPr>
      <xdr:spPr>
        <a:xfrm rot="5400000">
          <a:off x="1552576" y="8315327"/>
          <a:ext cx="1381126" cy="333377"/>
        </a:xfrm>
        <a:prstGeom prst="bentConnector3">
          <a:avLst>
            <a:gd name="adj1" fmla="val -1049"/>
          </a:avLst>
        </a:prstGeom>
        <a:ln w="190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247650</xdr:colOff>
      <xdr:row>47</xdr:row>
      <xdr:rowOff>104776</xdr:rowOff>
    </xdr:from>
    <xdr:to>
      <xdr:col>3</xdr:col>
      <xdr:colOff>600075</xdr:colOff>
      <xdr:row>47</xdr:row>
      <xdr:rowOff>104776</xdr:rowOff>
    </xdr:to>
    <xdr:cxnSp macro="">
      <xdr:nvCxnSpPr>
        <xdr:cNvPr id="48" name="Straight Arrow Connector 47">
          <a:extLst>
            <a:ext uri="{FF2B5EF4-FFF2-40B4-BE49-F238E27FC236}">
              <a16:creationId xmlns:a16="http://schemas.microsoft.com/office/drawing/2014/main" id="{E6DC1EE8-596F-4AF3-8747-3B51BA2340DB}"/>
            </a:ext>
          </a:extLst>
        </xdr:cNvPr>
        <xdr:cNvCxnSpPr/>
      </xdr:nvCxnSpPr>
      <xdr:spPr>
        <a:xfrm>
          <a:off x="2066925" y="9172576"/>
          <a:ext cx="352425" cy="0"/>
        </a:xfrm>
        <a:prstGeom prst="straightConnector1">
          <a:avLst/>
        </a:prstGeom>
        <a:ln w="19050">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368710</xdr:colOff>
      <xdr:row>44</xdr:row>
      <xdr:rowOff>152400</xdr:rowOff>
    </xdr:from>
    <xdr:to>
      <xdr:col>3</xdr:col>
      <xdr:colOff>57150</xdr:colOff>
      <xdr:row>47</xdr:row>
      <xdr:rowOff>161925</xdr:rowOff>
    </xdr:to>
    <xdr:sp macro="" textlink="">
      <xdr:nvSpPr>
        <xdr:cNvPr id="49" name="Cloud 48">
          <a:extLst>
            <a:ext uri="{FF2B5EF4-FFF2-40B4-BE49-F238E27FC236}">
              <a16:creationId xmlns:a16="http://schemas.microsoft.com/office/drawing/2014/main" id="{9A84C8CA-C0A5-45EF-AB9E-51847345F81D}"/>
            </a:ext>
          </a:extLst>
        </xdr:cNvPr>
        <xdr:cNvSpPr/>
      </xdr:nvSpPr>
      <xdr:spPr>
        <a:xfrm>
          <a:off x="368710" y="8648700"/>
          <a:ext cx="1507715" cy="581025"/>
        </a:xfrm>
        <a:prstGeom prst="cloud">
          <a:avLst/>
        </a:prstGeom>
        <a:noFill/>
        <a:ln w="28575">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276225</xdr:colOff>
      <xdr:row>52</xdr:row>
      <xdr:rowOff>152400</xdr:rowOff>
    </xdr:from>
    <xdr:to>
      <xdr:col>6</xdr:col>
      <xdr:colOff>209550</xdr:colOff>
      <xdr:row>55</xdr:row>
      <xdr:rowOff>95250</xdr:rowOff>
    </xdr:to>
    <xdr:sp macro="" textlink="">
      <xdr:nvSpPr>
        <xdr:cNvPr id="50" name="Cloud 49">
          <a:extLst>
            <a:ext uri="{FF2B5EF4-FFF2-40B4-BE49-F238E27FC236}">
              <a16:creationId xmlns:a16="http://schemas.microsoft.com/office/drawing/2014/main" id="{5E4E047D-F05F-4413-9C8D-BB097C5845CE}"/>
            </a:ext>
          </a:extLst>
        </xdr:cNvPr>
        <xdr:cNvSpPr/>
      </xdr:nvSpPr>
      <xdr:spPr>
        <a:xfrm>
          <a:off x="2095500" y="10172700"/>
          <a:ext cx="3438525" cy="533400"/>
        </a:xfrm>
        <a:prstGeom prst="cloud">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460888</xdr:colOff>
      <xdr:row>44</xdr:row>
      <xdr:rowOff>142875</xdr:rowOff>
    </xdr:from>
    <xdr:to>
      <xdr:col>9</xdr:col>
      <xdr:colOff>57151</xdr:colOff>
      <xdr:row>48</xdr:row>
      <xdr:rowOff>180974</xdr:rowOff>
    </xdr:to>
    <xdr:sp macro="" textlink="">
      <xdr:nvSpPr>
        <xdr:cNvPr id="51" name="Cloud 50">
          <a:extLst>
            <a:ext uri="{FF2B5EF4-FFF2-40B4-BE49-F238E27FC236}">
              <a16:creationId xmlns:a16="http://schemas.microsoft.com/office/drawing/2014/main" id="{D41BBF7F-BDDF-4E6A-981A-151A5A3D16AE}"/>
            </a:ext>
          </a:extLst>
        </xdr:cNvPr>
        <xdr:cNvSpPr/>
      </xdr:nvSpPr>
      <xdr:spPr>
        <a:xfrm>
          <a:off x="5785363" y="8639175"/>
          <a:ext cx="1548888" cy="800099"/>
        </a:xfrm>
        <a:prstGeom prst="cloud">
          <a:avLst/>
        </a:prstGeom>
        <a:noFill/>
        <a:ln w="28575">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495300</xdr:colOff>
      <xdr:row>43</xdr:row>
      <xdr:rowOff>133350</xdr:rowOff>
    </xdr:from>
    <xdr:to>
      <xdr:col>8</xdr:col>
      <xdr:colOff>114300</xdr:colOff>
      <xdr:row>44</xdr:row>
      <xdr:rowOff>161925</xdr:rowOff>
    </xdr:to>
    <xdr:sp macro="" textlink="">
      <xdr:nvSpPr>
        <xdr:cNvPr id="52" name="Arrow: Down 163">
          <a:extLst>
            <a:ext uri="{FF2B5EF4-FFF2-40B4-BE49-F238E27FC236}">
              <a16:creationId xmlns:a16="http://schemas.microsoft.com/office/drawing/2014/main" id="{6972AED0-8CF8-400E-8B88-A45F13BF3012}"/>
            </a:ext>
          </a:extLst>
        </xdr:cNvPr>
        <xdr:cNvSpPr/>
      </xdr:nvSpPr>
      <xdr:spPr>
        <a:xfrm>
          <a:off x="6438900" y="8420100"/>
          <a:ext cx="285750" cy="238125"/>
        </a:xfrm>
        <a:prstGeom prst="downArrow">
          <a:avLst/>
        </a:prstGeom>
        <a:noFill/>
        <a:ln w="19050">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542925</xdr:colOff>
      <xdr:row>27</xdr:row>
      <xdr:rowOff>104775</xdr:rowOff>
    </xdr:from>
    <xdr:to>
      <xdr:col>15</xdr:col>
      <xdr:colOff>57150</xdr:colOff>
      <xdr:row>34</xdr:row>
      <xdr:rowOff>76200</xdr:rowOff>
    </xdr:to>
    <xdr:sp macro="" textlink="">
      <xdr:nvSpPr>
        <xdr:cNvPr id="53" name="Rectangle 52">
          <a:extLst>
            <a:ext uri="{FF2B5EF4-FFF2-40B4-BE49-F238E27FC236}">
              <a16:creationId xmlns:a16="http://schemas.microsoft.com/office/drawing/2014/main" id="{935CD794-BB73-4824-8497-396D220FD2D3}"/>
            </a:ext>
          </a:extLst>
        </xdr:cNvPr>
        <xdr:cNvSpPr/>
      </xdr:nvSpPr>
      <xdr:spPr>
        <a:xfrm>
          <a:off x="8715375" y="5305425"/>
          <a:ext cx="1343025" cy="13430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18</xdr:col>
      <xdr:colOff>571500</xdr:colOff>
      <xdr:row>27</xdr:row>
      <xdr:rowOff>133350</xdr:rowOff>
    </xdr:from>
    <xdr:to>
      <xdr:col>21</xdr:col>
      <xdr:colOff>66675</xdr:colOff>
      <xdr:row>34</xdr:row>
      <xdr:rowOff>76201</xdr:rowOff>
    </xdr:to>
    <xdr:sp macro="" textlink="">
      <xdr:nvSpPr>
        <xdr:cNvPr id="54" name="Rectangle 53">
          <a:extLst>
            <a:ext uri="{FF2B5EF4-FFF2-40B4-BE49-F238E27FC236}">
              <a16:creationId xmlns:a16="http://schemas.microsoft.com/office/drawing/2014/main" id="{ABE41CF1-B5BE-4123-BD39-781E620A7403}"/>
            </a:ext>
          </a:extLst>
        </xdr:cNvPr>
        <xdr:cNvSpPr/>
      </xdr:nvSpPr>
      <xdr:spPr>
        <a:xfrm>
          <a:off x="14049375" y="5334000"/>
          <a:ext cx="1695450" cy="13144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590551</xdr:colOff>
      <xdr:row>30</xdr:row>
      <xdr:rowOff>104777</xdr:rowOff>
    </xdr:from>
    <xdr:to>
      <xdr:col>15</xdr:col>
      <xdr:colOff>600076</xdr:colOff>
      <xdr:row>31</xdr:row>
      <xdr:rowOff>104775</xdr:rowOff>
    </xdr:to>
    <xdr:cxnSp macro="">
      <xdr:nvCxnSpPr>
        <xdr:cNvPr id="55" name="Connector: Elbow 166">
          <a:extLst>
            <a:ext uri="{FF2B5EF4-FFF2-40B4-BE49-F238E27FC236}">
              <a16:creationId xmlns:a16="http://schemas.microsoft.com/office/drawing/2014/main" id="{CE3C18F0-C173-433C-8ADE-E360DE426EAE}"/>
            </a:ext>
          </a:extLst>
        </xdr:cNvPr>
        <xdr:cNvCxnSpPr/>
      </xdr:nvCxnSpPr>
      <xdr:spPr>
        <a:xfrm rot="10800000">
          <a:off x="9982201" y="5876927"/>
          <a:ext cx="619125" cy="190498"/>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5</xdr:colOff>
      <xdr:row>29</xdr:row>
      <xdr:rowOff>95253</xdr:rowOff>
    </xdr:from>
    <xdr:to>
      <xdr:col>15</xdr:col>
      <xdr:colOff>352425</xdr:colOff>
      <xdr:row>34</xdr:row>
      <xdr:rowOff>161925</xdr:rowOff>
    </xdr:to>
    <xdr:cxnSp macro="">
      <xdr:nvCxnSpPr>
        <xdr:cNvPr id="56" name="Connector: Elbow 167">
          <a:extLst>
            <a:ext uri="{FF2B5EF4-FFF2-40B4-BE49-F238E27FC236}">
              <a16:creationId xmlns:a16="http://schemas.microsoft.com/office/drawing/2014/main" id="{FF9E700A-FBC8-4221-8EE8-B12E715860A6}"/>
            </a:ext>
          </a:extLst>
        </xdr:cNvPr>
        <xdr:cNvCxnSpPr/>
      </xdr:nvCxnSpPr>
      <xdr:spPr>
        <a:xfrm rot="16200000" flipV="1">
          <a:off x="9648829" y="6029329"/>
          <a:ext cx="1057272" cy="352420"/>
        </a:xfrm>
        <a:prstGeom prst="bentConnector3">
          <a:avLst>
            <a:gd name="adj1" fmla="val 100467"/>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38100</xdr:colOff>
      <xdr:row>27</xdr:row>
      <xdr:rowOff>104775</xdr:rowOff>
    </xdr:from>
    <xdr:to>
      <xdr:col>19</xdr:col>
      <xdr:colOff>9525</xdr:colOff>
      <xdr:row>30</xdr:row>
      <xdr:rowOff>104775</xdr:rowOff>
    </xdr:to>
    <xdr:cxnSp macro="">
      <xdr:nvCxnSpPr>
        <xdr:cNvPr id="57" name="Connector: Elbow 168">
          <a:extLst>
            <a:ext uri="{FF2B5EF4-FFF2-40B4-BE49-F238E27FC236}">
              <a16:creationId xmlns:a16="http://schemas.microsoft.com/office/drawing/2014/main" id="{AAD09B5E-923F-4C0F-A815-078217771293}"/>
            </a:ext>
          </a:extLst>
        </xdr:cNvPr>
        <xdr:cNvCxnSpPr/>
      </xdr:nvCxnSpPr>
      <xdr:spPr>
        <a:xfrm>
          <a:off x="13515975" y="5305425"/>
          <a:ext cx="628650" cy="571500"/>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323850</xdr:colOff>
      <xdr:row>21</xdr:row>
      <xdr:rowOff>76200</xdr:rowOff>
    </xdr:from>
    <xdr:to>
      <xdr:col>21</xdr:col>
      <xdr:colOff>247650</xdr:colOff>
      <xdr:row>36</xdr:row>
      <xdr:rowOff>9526</xdr:rowOff>
    </xdr:to>
    <xdr:sp macro="" textlink="">
      <xdr:nvSpPr>
        <xdr:cNvPr id="58" name="Rectangle 57">
          <a:extLst>
            <a:ext uri="{FF2B5EF4-FFF2-40B4-BE49-F238E27FC236}">
              <a16:creationId xmlns:a16="http://schemas.microsoft.com/office/drawing/2014/main" id="{70759557-D318-4EAD-9837-6053790275DA}"/>
            </a:ext>
          </a:extLst>
        </xdr:cNvPr>
        <xdr:cNvSpPr/>
      </xdr:nvSpPr>
      <xdr:spPr>
        <a:xfrm>
          <a:off x="8496300" y="4114800"/>
          <a:ext cx="7429500" cy="284797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342900</xdr:colOff>
      <xdr:row>34</xdr:row>
      <xdr:rowOff>142875</xdr:rowOff>
    </xdr:from>
    <xdr:to>
      <xdr:col>16</xdr:col>
      <xdr:colOff>0</xdr:colOff>
      <xdr:row>34</xdr:row>
      <xdr:rowOff>142875</xdr:rowOff>
    </xdr:to>
    <xdr:cxnSp macro="">
      <xdr:nvCxnSpPr>
        <xdr:cNvPr id="59" name="Straight Connector 58">
          <a:extLst>
            <a:ext uri="{FF2B5EF4-FFF2-40B4-BE49-F238E27FC236}">
              <a16:creationId xmlns:a16="http://schemas.microsoft.com/office/drawing/2014/main" id="{4791860A-E06E-4446-BC98-A01BB9679C0C}"/>
            </a:ext>
          </a:extLst>
        </xdr:cNvPr>
        <xdr:cNvCxnSpPr/>
      </xdr:nvCxnSpPr>
      <xdr:spPr>
        <a:xfrm>
          <a:off x="10344150" y="6715125"/>
          <a:ext cx="266700" cy="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57150</xdr:colOff>
      <xdr:row>34</xdr:row>
      <xdr:rowOff>104775</xdr:rowOff>
    </xdr:from>
    <xdr:to>
      <xdr:col>18</xdr:col>
      <xdr:colOff>323850</xdr:colOff>
      <xdr:row>34</xdr:row>
      <xdr:rowOff>104775</xdr:rowOff>
    </xdr:to>
    <xdr:cxnSp macro="">
      <xdr:nvCxnSpPr>
        <xdr:cNvPr id="60" name="Straight Connector 59">
          <a:extLst>
            <a:ext uri="{FF2B5EF4-FFF2-40B4-BE49-F238E27FC236}">
              <a16:creationId xmlns:a16="http://schemas.microsoft.com/office/drawing/2014/main" id="{B2788FA4-136D-4078-B782-BD9557FC188C}"/>
            </a:ext>
          </a:extLst>
        </xdr:cNvPr>
        <xdr:cNvCxnSpPr/>
      </xdr:nvCxnSpPr>
      <xdr:spPr>
        <a:xfrm>
          <a:off x="13535025" y="6677025"/>
          <a:ext cx="266700" cy="0"/>
        </a:xfrm>
        <a:prstGeom prst="line">
          <a:avLst/>
        </a:prstGeom>
        <a:ln w="19050">
          <a:solidFill>
            <a:schemeClr val="accent6">
              <a:lumMod val="40000"/>
              <a:lumOff val="60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314324</xdr:colOff>
      <xdr:row>29</xdr:row>
      <xdr:rowOff>66676</xdr:rowOff>
    </xdr:from>
    <xdr:to>
      <xdr:col>19</xdr:col>
      <xdr:colOff>19052</xdr:colOff>
      <xdr:row>34</xdr:row>
      <xdr:rowOff>114302</xdr:rowOff>
    </xdr:to>
    <xdr:cxnSp macro="">
      <xdr:nvCxnSpPr>
        <xdr:cNvPr id="61" name="Connector: Elbow 172">
          <a:extLst>
            <a:ext uri="{FF2B5EF4-FFF2-40B4-BE49-F238E27FC236}">
              <a16:creationId xmlns:a16="http://schemas.microsoft.com/office/drawing/2014/main" id="{12AC1D0C-A9AB-4E8E-9DC7-BB42F3B26C3A}"/>
            </a:ext>
          </a:extLst>
        </xdr:cNvPr>
        <xdr:cNvCxnSpPr/>
      </xdr:nvCxnSpPr>
      <xdr:spPr>
        <a:xfrm rot="5400000" flipH="1" flipV="1">
          <a:off x="13454063" y="5986462"/>
          <a:ext cx="1038226" cy="361953"/>
        </a:xfrm>
        <a:prstGeom prst="bentConnector3">
          <a:avLst>
            <a:gd name="adj1" fmla="val 101429"/>
          </a:avLst>
        </a:prstGeom>
        <a:ln w="19050">
          <a:solidFill>
            <a:schemeClr val="accent6">
              <a:lumMod val="40000"/>
              <a:lumOff val="60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542925</xdr:colOff>
      <xdr:row>66</xdr:row>
      <xdr:rowOff>104775</xdr:rowOff>
    </xdr:from>
    <xdr:to>
      <xdr:col>3</xdr:col>
      <xdr:colOff>57150</xdr:colOff>
      <xdr:row>73</xdr:row>
      <xdr:rowOff>76200</xdr:rowOff>
    </xdr:to>
    <xdr:sp macro="" textlink="">
      <xdr:nvSpPr>
        <xdr:cNvPr id="62" name="Rectangle 61">
          <a:extLst>
            <a:ext uri="{FF2B5EF4-FFF2-40B4-BE49-F238E27FC236}">
              <a16:creationId xmlns:a16="http://schemas.microsoft.com/office/drawing/2014/main" id="{0695D750-FFC7-4571-B799-E9BA03E4C683}"/>
            </a:ext>
          </a:extLst>
        </xdr:cNvPr>
        <xdr:cNvSpPr/>
      </xdr:nvSpPr>
      <xdr:spPr>
        <a:xfrm>
          <a:off x="542925" y="12849225"/>
          <a:ext cx="1333500" cy="13049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571500</xdr:colOff>
      <xdr:row>66</xdr:row>
      <xdr:rowOff>133350</xdr:rowOff>
    </xdr:from>
    <xdr:to>
      <xdr:col>9</xdr:col>
      <xdr:colOff>66675</xdr:colOff>
      <xdr:row>73</xdr:row>
      <xdr:rowOff>76201</xdr:rowOff>
    </xdr:to>
    <xdr:sp macro="" textlink="">
      <xdr:nvSpPr>
        <xdr:cNvPr id="63" name="Rectangle 62">
          <a:extLst>
            <a:ext uri="{FF2B5EF4-FFF2-40B4-BE49-F238E27FC236}">
              <a16:creationId xmlns:a16="http://schemas.microsoft.com/office/drawing/2014/main" id="{8C3C5579-5E88-4CFA-A627-95A3A7CCCD4E}"/>
            </a:ext>
          </a:extLst>
        </xdr:cNvPr>
        <xdr:cNvSpPr/>
      </xdr:nvSpPr>
      <xdr:spPr>
        <a:xfrm>
          <a:off x="5895975" y="12877800"/>
          <a:ext cx="1447800" cy="12763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542925</xdr:colOff>
      <xdr:row>74</xdr:row>
      <xdr:rowOff>104775</xdr:rowOff>
    </xdr:from>
    <xdr:to>
      <xdr:col>6</xdr:col>
      <xdr:colOff>57150</xdr:colOff>
      <xdr:row>81</xdr:row>
      <xdr:rowOff>76200</xdr:rowOff>
    </xdr:to>
    <xdr:sp macro="" textlink="">
      <xdr:nvSpPr>
        <xdr:cNvPr id="64" name="Rectangle 63">
          <a:extLst>
            <a:ext uri="{FF2B5EF4-FFF2-40B4-BE49-F238E27FC236}">
              <a16:creationId xmlns:a16="http://schemas.microsoft.com/office/drawing/2014/main" id="{17B12C92-C83F-473F-A1FB-ACF6544DEDEB}"/>
            </a:ext>
          </a:extLst>
        </xdr:cNvPr>
        <xdr:cNvSpPr/>
      </xdr:nvSpPr>
      <xdr:spPr>
        <a:xfrm>
          <a:off x="2362200" y="14373225"/>
          <a:ext cx="3019425" cy="13049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xdr:col>
      <xdr:colOff>447675</xdr:colOff>
      <xdr:row>73</xdr:row>
      <xdr:rowOff>114300</xdr:rowOff>
    </xdr:from>
    <xdr:to>
      <xdr:col>2</xdr:col>
      <xdr:colOff>123825</xdr:colOff>
      <xdr:row>74</xdr:row>
      <xdr:rowOff>142875</xdr:rowOff>
    </xdr:to>
    <xdr:sp macro="" textlink="">
      <xdr:nvSpPr>
        <xdr:cNvPr id="65" name="Arrow: Down 176">
          <a:extLst>
            <a:ext uri="{FF2B5EF4-FFF2-40B4-BE49-F238E27FC236}">
              <a16:creationId xmlns:a16="http://schemas.microsoft.com/office/drawing/2014/main" id="{ABEA71A5-BFDA-47D3-BBCB-669EA212F387}"/>
            </a:ext>
          </a:extLst>
        </xdr:cNvPr>
        <xdr:cNvSpPr/>
      </xdr:nvSpPr>
      <xdr:spPr>
        <a:xfrm>
          <a:off x="1047750" y="14192250"/>
          <a:ext cx="285750" cy="219075"/>
        </a:xfrm>
        <a:prstGeom prst="downArrow">
          <a:avLst/>
        </a:prstGeom>
        <a:noFill/>
        <a:ln w="19050">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1247775</xdr:colOff>
      <xdr:row>81</xdr:row>
      <xdr:rowOff>123825</xdr:rowOff>
    </xdr:from>
    <xdr:to>
      <xdr:col>4</xdr:col>
      <xdr:colOff>1533525</xdr:colOff>
      <xdr:row>82</xdr:row>
      <xdr:rowOff>152400</xdr:rowOff>
    </xdr:to>
    <xdr:sp macro="" textlink="">
      <xdr:nvSpPr>
        <xdr:cNvPr id="66" name="Arrow: Down 177">
          <a:extLst>
            <a:ext uri="{FF2B5EF4-FFF2-40B4-BE49-F238E27FC236}">
              <a16:creationId xmlns:a16="http://schemas.microsoft.com/office/drawing/2014/main" id="{7F56B114-1AF7-43C2-892A-777733F6FE21}"/>
            </a:ext>
          </a:extLst>
        </xdr:cNvPr>
        <xdr:cNvSpPr/>
      </xdr:nvSpPr>
      <xdr:spPr>
        <a:xfrm>
          <a:off x="3676650" y="15725775"/>
          <a:ext cx="285750" cy="219075"/>
        </a:xfrm>
        <a:prstGeom prst="downArrow">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xdr:col>
      <xdr:colOff>590551</xdr:colOff>
      <xdr:row>68</xdr:row>
      <xdr:rowOff>85727</xdr:rowOff>
    </xdr:from>
    <xdr:to>
      <xdr:col>3</xdr:col>
      <xdr:colOff>600076</xdr:colOff>
      <xdr:row>69</xdr:row>
      <xdr:rowOff>85725</xdr:rowOff>
    </xdr:to>
    <xdr:cxnSp macro="">
      <xdr:nvCxnSpPr>
        <xdr:cNvPr id="67" name="Connector: Elbow 178">
          <a:extLst>
            <a:ext uri="{FF2B5EF4-FFF2-40B4-BE49-F238E27FC236}">
              <a16:creationId xmlns:a16="http://schemas.microsoft.com/office/drawing/2014/main" id="{493F676D-5C10-4A1C-9BA8-FF94B99EFFDD}"/>
            </a:ext>
          </a:extLst>
        </xdr:cNvPr>
        <xdr:cNvCxnSpPr/>
      </xdr:nvCxnSpPr>
      <xdr:spPr>
        <a:xfrm rot="10800000">
          <a:off x="1800226" y="13211177"/>
          <a:ext cx="619125" cy="190498"/>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600078</xdr:colOff>
      <xdr:row>69</xdr:row>
      <xdr:rowOff>95251</xdr:rowOff>
    </xdr:from>
    <xdr:to>
      <xdr:col>4</xdr:col>
      <xdr:colOff>1</xdr:colOff>
      <xdr:row>70</xdr:row>
      <xdr:rowOff>123826</xdr:rowOff>
    </xdr:to>
    <xdr:cxnSp macro="">
      <xdr:nvCxnSpPr>
        <xdr:cNvPr id="68" name="Connector: Elbow 179">
          <a:extLst>
            <a:ext uri="{FF2B5EF4-FFF2-40B4-BE49-F238E27FC236}">
              <a16:creationId xmlns:a16="http://schemas.microsoft.com/office/drawing/2014/main" id="{D17B9BC4-A416-46D0-9394-DB1B1D351B47}"/>
            </a:ext>
          </a:extLst>
        </xdr:cNvPr>
        <xdr:cNvCxnSpPr/>
      </xdr:nvCxnSpPr>
      <xdr:spPr>
        <a:xfrm rot="10800000">
          <a:off x="1809753" y="13411201"/>
          <a:ext cx="619123" cy="219075"/>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19052</xdr:colOff>
      <xdr:row>67</xdr:row>
      <xdr:rowOff>95251</xdr:rowOff>
    </xdr:from>
    <xdr:to>
      <xdr:col>7</xdr:col>
      <xdr:colOff>19050</xdr:colOff>
      <xdr:row>68</xdr:row>
      <xdr:rowOff>114300</xdr:rowOff>
    </xdr:to>
    <xdr:cxnSp macro="">
      <xdr:nvCxnSpPr>
        <xdr:cNvPr id="69" name="Connector: Elbow 180">
          <a:extLst>
            <a:ext uri="{FF2B5EF4-FFF2-40B4-BE49-F238E27FC236}">
              <a16:creationId xmlns:a16="http://schemas.microsoft.com/office/drawing/2014/main" id="{DA9A6986-2F66-4325-81FF-390504F8436E}"/>
            </a:ext>
          </a:extLst>
        </xdr:cNvPr>
        <xdr:cNvCxnSpPr/>
      </xdr:nvCxnSpPr>
      <xdr:spPr>
        <a:xfrm>
          <a:off x="5343527" y="13030201"/>
          <a:ext cx="619123" cy="209549"/>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19052</xdr:colOff>
      <xdr:row>68</xdr:row>
      <xdr:rowOff>38100</xdr:rowOff>
    </xdr:from>
    <xdr:to>
      <xdr:col>7</xdr:col>
      <xdr:colOff>19050</xdr:colOff>
      <xdr:row>68</xdr:row>
      <xdr:rowOff>85726</xdr:rowOff>
    </xdr:to>
    <xdr:cxnSp macro="">
      <xdr:nvCxnSpPr>
        <xdr:cNvPr id="70" name="Connector: Elbow 181">
          <a:extLst>
            <a:ext uri="{FF2B5EF4-FFF2-40B4-BE49-F238E27FC236}">
              <a16:creationId xmlns:a16="http://schemas.microsoft.com/office/drawing/2014/main" id="{99D1821A-1A4D-4F71-A467-1BFADFA7C5A3}"/>
            </a:ext>
          </a:extLst>
        </xdr:cNvPr>
        <xdr:cNvCxnSpPr/>
      </xdr:nvCxnSpPr>
      <xdr:spPr>
        <a:xfrm flipV="1">
          <a:off x="5343527" y="13163550"/>
          <a:ext cx="619123" cy="47626"/>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19052</xdr:colOff>
      <xdr:row>69</xdr:row>
      <xdr:rowOff>85725</xdr:rowOff>
    </xdr:from>
    <xdr:to>
      <xdr:col>7</xdr:col>
      <xdr:colOff>9525</xdr:colOff>
      <xdr:row>70</xdr:row>
      <xdr:rowOff>95252</xdr:rowOff>
    </xdr:to>
    <xdr:cxnSp macro="">
      <xdr:nvCxnSpPr>
        <xdr:cNvPr id="71" name="Connector: Elbow 182">
          <a:extLst>
            <a:ext uri="{FF2B5EF4-FFF2-40B4-BE49-F238E27FC236}">
              <a16:creationId xmlns:a16="http://schemas.microsoft.com/office/drawing/2014/main" id="{EB90BD08-2F05-4B54-857E-A46C0FCB8DE5}"/>
            </a:ext>
          </a:extLst>
        </xdr:cNvPr>
        <xdr:cNvCxnSpPr/>
      </xdr:nvCxnSpPr>
      <xdr:spPr>
        <a:xfrm flipV="1">
          <a:off x="5343527" y="13401675"/>
          <a:ext cx="609598" cy="200027"/>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323850</xdr:colOff>
      <xdr:row>60</xdr:row>
      <xdr:rowOff>76199</xdr:rowOff>
    </xdr:from>
    <xdr:to>
      <xdr:col>9</xdr:col>
      <xdr:colOff>247650</xdr:colOff>
      <xdr:row>85</xdr:row>
      <xdr:rowOff>180974</xdr:rowOff>
    </xdr:to>
    <xdr:sp macro="" textlink="">
      <xdr:nvSpPr>
        <xdr:cNvPr id="72" name="Rectangle 71">
          <a:extLst>
            <a:ext uri="{FF2B5EF4-FFF2-40B4-BE49-F238E27FC236}">
              <a16:creationId xmlns:a16="http://schemas.microsoft.com/office/drawing/2014/main" id="{587911F3-A901-4D66-84E6-F9D2D2623170}"/>
            </a:ext>
          </a:extLst>
        </xdr:cNvPr>
        <xdr:cNvSpPr/>
      </xdr:nvSpPr>
      <xdr:spPr>
        <a:xfrm>
          <a:off x="323850" y="11639549"/>
          <a:ext cx="7200900" cy="49053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257175</xdr:colOff>
      <xdr:row>67</xdr:row>
      <xdr:rowOff>85726</xdr:rowOff>
    </xdr:from>
    <xdr:to>
      <xdr:col>3</xdr:col>
      <xdr:colOff>600076</xdr:colOff>
      <xdr:row>76</xdr:row>
      <xdr:rowOff>95254</xdr:rowOff>
    </xdr:to>
    <xdr:cxnSp macro="">
      <xdr:nvCxnSpPr>
        <xdr:cNvPr id="73" name="Connector: Elbow 184">
          <a:extLst>
            <a:ext uri="{FF2B5EF4-FFF2-40B4-BE49-F238E27FC236}">
              <a16:creationId xmlns:a16="http://schemas.microsoft.com/office/drawing/2014/main" id="{A5BA9748-5035-49DB-B586-8E3A295B7ACA}"/>
            </a:ext>
          </a:extLst>
        </xdr:cNvPr>
        <xdr:cNvCxnSpPr/>
      </xdr:nvCxnSpPr>
      <xdr:spPr>
        <a:xfrm rot="5400000">
          <a:off x="1385887" y="13711239"/>
          <a:ext cx="1724028" cy="342901"/>
        </a:xfrm>
        <a:prstGeom prst="bentConnector3">
          <a:avLst>
            <a:gd name="adj1" fmla="val 276"/>
          </a:avLst>
        </a:prstGeom>
        <a:ln w="190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247650</xdr:colOff>
      <xdr:row>76</xdr:row>
      <xdr:rowOff>85725</xdr:rowOff>
    </xdr:from>
    <xdr:to>
      <xdr:col>3</xdr:col>
      <xdr:colOff>600075</xdr:colOff>
      <xdr:row>76</xdr:row>
      <xdr:rowOff>85725</xdr:rowOff>
    </xdr:to>
    <xdr:cxnSp macro="">
      <xdr:nvCxnSpPr>
        <xdr:cNvPr id="74" name="Straight Arrow Connector 73">
          <a:extLst>
            <a:ext uri="{FF2B5EF4-FFF2-40B4-BE49-F238E27FC236}">
              <a16:creationId xmlns:a16="http://schemas.microsoft.com/office/drawing/2014/main" id="{189CD2FC-E4BB-4601-8C3A-03B23B4DEC07}"/>
            </a:ext>
          </a:extLst>
        </xdr:cNvPr>
        <xdr:cNvCxnSpPr/>
      </xdr:nvCxnSpPr>
      <xdr:spPr>
        <a:xfrm>
          <a:off x="2066925" y="14735175"/>
          <a:ext cx="352425" cy="0"/>
        </a:xfrm>
        <a:prstGeom prst="straightConnector1">
          <a:avLst/>
        </a:prstGeom>
        <a:ln w="19050">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68</xdr:row>
      <xdr:rowOff>85725</xdr:rowOff>
    </xdr:from>
    <xdr:to>
      <xdr:col>3</xdr:col>
      <xdr:colOff>600076</xdr:colOff>
      <xdr:row>76</xdr:row>
      <xdr:rowOff>133353</xdr:rowOff>
    </xdr:to>
    <xdr:cxnSp macro="">
      <xdr:nvCxnSpPr>
        <xdr:cNvPr id="75" name="Connector: Elbow 186">
          <a:extLst>
            <a:ext uri="{FF2B5EF4-FFF2-40B4-BE49-F238E27FC236}">
              <a16:creationId xmlns:a16="http://schemas.microsoft.com/office/drawing/2014/main" id="{B9C89891-3BD9-4869-B47A-B5E5ABA97E40}"/>
            </a:ext>
          </a:extLst>
        </xdr:cNvPr>
        <xdr:cNvCxnSpPr/>
      </xdr:nvCxnSpPr>
      <xdr:spPr>
        <a:xfrm rot="5400000">
          <a:off x="1523999" y="13887451"/>
          <a:ext cx="1571628" cy="219076"/>
        </a:xfrm>
        <a:prstGeom prst="bentConnector3">
          <a:avLst>
            <a:gd name="adj1" fmla="val -303"/>
          </a:avLst>
        </a:prstGeom>
        <a:ln w="190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76</xdr:row>
      <xdr:rowOff>133350</xdr:rowOff>
    </xdr:from>
    <xdr:to>
      <xdr:col>3</xdr:col>
      <xdr:colOff>581025</xdr:colOff>
      <xdr:row>76</xdr:row>
      <xdr:rowOff>133351</xdr:rowOff>
    </xdr:to>
    <xdr:cxnSp macro="">
      <xdr:nvCxnSpPr>
        <xdr:cNvPr id="76" name="Straight Arrow Connector 75">
          <a:extLst>
            <a:ext uri="{FF2B5EF4-FFF2-40B4-BE49-F238E27FC236}">
              <a16:creationId xmlns:a16="http://schemas.microsoft.com/office/drawing/2014/main" id="{495D8118-22C4-4FBD-9993-E7D13CC06022}"/>
            </a:ext>
          </a:extLst>
        </xdr:cNvPr>
        <xdr:cNvCxnSpPr/>
      </xdr:nvCxnSpPr>
      <xdr:spPr>
        <a:xfrm flipV="1">
          <a:off x="2200275" y="14782800"/>
          <a:ext cx="200025" cy="1"/>
        </a:xfrm>
        <a:prstGeom prst="straightConnector1">
          <a:avLst/>
        </a:prstGeom>
        <a:ln w="19050">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70</xdr:row>
      <xdr:rowOff>76203</xdr:rowOff>
    </xdr:from>
    <xdr:to>
      <xdr:col>3</xdr:col>
      <xdr:colOff>590552</xdr:colOff>
      <xdr:row>77</xdr:row>
      <xdr:rowOff>104779</xdr:rowOff>
    </xdr:to>
    <xdr:cxnSp macro="">
      <xdr:nvCxnSpPr>
        <xdr:cNvPr id="77" name="Connector: Elbow 188">
          <a:extLst>
            <a:ext uri="{FF2B5EF4-FFF2-40B4-BE49-F238E27FC236}">
              <a16:creationId xmlns:a16="http://schemas.microsoft.com/office/drawing/2014/main" id="{8F375FF4-B887-4578-B607-C4F4E28DB2E4}"/>
            </a:ext>
          </a:extLst>
        </xdr:cNvPr>
        <xdr:cNvCxnSpPr/>
      </xdr:nvCxnSpPr>
      <xdr:spPr>
        <a:xfrm rot="5400000">
          <a:off x="1562101" y="14097002"/>
          <a:ext cx="1362076" cy="333377"/>
        </a:xfrm>
        <a:prstGeom prst="bentConnector3">
          <a:avLst>
            <a:gd name="adj1" fmla="val -1049"/>
          </a:avLst>
        </a:prstGeom>
        <a:ln w="190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247650</xdr:colOff>
      <xdr:row>77</xdr:row>
      <xdr:rowOff>104776</xdr:rowOff>
    </xdr:from>
    <xdr:to>
      <xdr:col>3</xdr:col>
      <xdr:colOff>600075</xdr:colOff>
      <xdr:row>77</xdr:row>
      <xdr:rowOff>104776</xdr:rowOff>
    </xdr:to>
    <xdr:cxnSp macro="">
      <xdr:nvCxnSpPr>
        <xdr:cNvPr id="78" name="Straight Arrow Connector 77">
          <a:extLst>
            <a:ext uri="{FF2B5EF4-FFF2-40B4-BE49-F238E27FC236}">
              <a16:creationId xmlns:a16="http://schemas.microsoft.com/office/drawing/2014/main" id="{60FCEBDE-5AE2-4476-8FD2-B548AE6CFFED}"/>
            </a:ext>
          </a:extLst>
        </xdr:cNvPr>
        <xdr:cNvCxnSpPr/>
      </xdr:nvCxnSpPr>
      <xdr:spPr>
        <a:xfrm>
          <a:off x="2066925" y="14944726"/>
          <a:ext cx="352425" cy="0"/>
        </a:xfrm>
        <a:prstGeom prst="straightConnector1">
          <a:avLst/>
        </a:prstGeom>
        <a:ln w="19050">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368710</xdr:colOff>
      <xdr:row>74</xdr:row>
      <xdr:rowOff>152400</xdr:rowOff>
    </xdr:from>
    <xdr:to>
      <xdr:col>3</xdr:col>
      <xdr:colOff>57150</xdr:colOff>
      <xdr:row>77</xdr:row>
      <xdr:rowOff>161925</xdr:rowOff>
    </xdr:to>
    <xdr:sp macro="" textlink="">
      <xdr:nvSpPr>
        <xdr:cNvPr id="79" name="Cloud 78">
          <a:extLst>
            <a:ext uri="{FF2B5EF4-FFF2-40B4-BE49-F238E27FC236}">
              <a16:creationId xmlns:a16="http://schemas.microsoft.com/office/drawing/2014/main" id="{0CA1B95A-505A-43B3-9945-C456D2C3CA15}"/>
            </a:ext>
          </a:extLst>
        </xdr:cNvPr>
        <xdr:cNvSpPr/>
      </xdr:nvSpPr>
      <xdr:spPr>
        <a:xfrm>
          <a:off x="368710" y="14420850"/>
          <a:ext cx="1507715" cy="581025"/>
        </a:xfrm>
        <a:prstGeom prst="cloud">
          <a:avLst/>
        </a:prstGeom>
        <a:noFill/>
        <a:ln w="28575">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276225</xdr:colOff>
      <xdr:row>82</xdr:row>
      <xdr:rowOff>152400</xdr:rowOff>
    </xdr:from>
    <xdr:to>
      <xdr:col>6</xdr:col>
      <xdr:colOff>209550</xdr:colOff>
      <xdr:row>85</xdr:row>
      <xdr:rowOff>95250</xdr:rowOff>
    </xdr:to>
    <xdr:sp macro="" textlink="">
      <xdr:nvSpPr>
        <xdr:cNvPr id="80" name="Cloud 79">
          <a:extLst>
            <a:ext uri="{FF2B5EF4-FFF2-40B4-BE49-F238E27FC236}">
              <a16:creationId xmlns:a16="http://schemas.microsoft.com/office/drawing/2014/main" id="{FC3A7916-126C-4238-95FD-C0613CA25369}"/>
            </a:ext>
          </a:extLst>
        </xdr:cNvPr>
        <xdr:cNvSpPr/>
      </xdr:nvSpPr>
      <xdr:spPr>
        <a:xfrm>
          <a:off x="2095500" y="15944850"/>
          <a:ext cx="3438525" cy="514350"/>
        </a:xfrm>
        <a:prstGeom prst="cloud">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460888</xdr:colOff>
      <xdr:row>74</xdr:row>
      <xdr:rowOff>142875</xdr:rowOff>
    </xdr:from>
    <xdr:to>
      <xdr:col>9</xdr:col>
      <xdr:colOff>57151</xdr:colOff>
      <xdr:row>78</xdr:row>
      <xdr:rowOff>180974</xdr:rowOff>
    </xdr:to>
    <xdr:sp macro="" textlink="">
      <xdr:nvSpPr>
        <xdr:cNvPr id="81" name="Cloud 80">
          <a:extLst>
            <a:ext uri="{FF2B5EF4-FFF2-40B4-BE49-F238E27FC236}">
              <a16:creationId xmlns:a16="http://schemas.microsoft.com/office/drawing/2014/main" id="{35F8CA92-34AA-4B50-BA5D-264A04E21EDA}"/>
            </a:ext>
          </a:extLst>
        </xdr:cNvPr>
        <xdr:cNvSpPr/>
      </xdr:nvSpPr>
      <xdr:spPr>
        <a:xfrm>
          <a:off x="5785363" y="14411325"/>
          <a:ext cx="1548888" cy="800099"/>
        </a:xfrm>
        <a:prstGeom prst="cloud">
          <a:avLst/>
        </a:prstGeom>
        <a:noFill/>
        <a:ln w="28575">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495300</xdr:colOff>
      <xdr:row>73</xdr:row>
      <xdr:rowOff>133350</xdr:rowOff>
    </xdr:from>
    <xdr:to>
      <xdr:col>8</xdr:col>
      <xdr:colOff>114300</xdr:colOff>
      <xdr:row>74</xdr:row>
      <xdr:rowOff>161925</xdr:rowOff>
    </xdr:to>
    <xdr:sp macro="" textlink="">
      <xdr:nvSpPr>
        <xdr:cNvPr id="82" name="Arrow: Down 193">
          <a:extLst>
            <a:ext uri="{FF2B5EF4-FFF2-40B4-BE49-F238E27FC236}">
              <a16:creationId xmlns:a16="http://schemas.microsoft.com/office/drawing/2014/main" id="{C1562A95-5540-4780-A4C8-6B9E73D1C880}"/>
            </a:ext>
          </a:extLst>
        </xdr:cNvPr>
        <xdr:cNvSpPr/>
      </xdr:nvSpPr>
      <xdr:spPr>
        <a:xfrm>
          <a:off x="6438900" y="14211300"/>
          <a:ext cx="285750" cy="219075"/>
        </a:xfrm>
        <a:prstGeom prst="downArrow">
          <a:avLst/>
        </a:prstGeom>
        <a:noFill/>
        <a:ln w="19050">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542925</xdr:colOff>
      <xdr:row>47</xdr:row>
      <xdr:rowOff>104775</xdr:rowOff>
    </xdr:from>
    <xdr:to>
      <xdr:col>15</xdr:col>
      <xdr:colOff>57150</xdr:colOff>
      <xdr:row>54</xdr:row>
      <xdr:rowOff>76200</xdr:rowOff>
    </xdr:to>
    <xdr:sp macro="" textlink="">
      <xdr:nvSpPr>
        <xdr:cNvPr id="83" name="Rectangle 82">
          <a:extLst>
            <a:ext uri="{FF2B5EF4-FFF2-40B4-BE49-F238E27FC236}">
              <a16:creationId xmlns:a16="http://schemas.microsoft.com/office/drawing/2014/main" id="{5657F597-41D8-459A-ABCB-31570E0A3F9B}"/>
            </a:ext>
          </a:extLst>
        </xdr:cNvPr>
        <xdr:cNvSpPr/>
      </xdr:nvSpPr>
      <xdr:spPr>
        <a:xfrm>
          <a:off x="8715375" y="9172575"/>
          <a:ext cx="1343025" cy="132397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18</xdr:col>
      <xdr:colOff>571500</xdr:colOff>
      <xdr:row>47</xdr:row>
      <xdr:rowOff>133350</xdr:rowOff>
    </xdr:from>
    <xdr:to>
      <xdr:col>21</xdr:col>
      <xdr:colOff>66675</xdr:colOff>
      <xdr:row>54</xdr:row>
      <xdr:rowOff>76201</xdr:rowOff>
    </xdr:to>
    <xdr:sp macro="" textlink="">
      <xdr:nvSpPr>
        <xdr:cNvPr id="84" name="Rectangle 83">
          <a:extLst>
            <a:ext uri="{FF2B5EF4-FFF2-40B4-BE49-F238E27FC236}">
              <a16:creationId xmlns:a16="http://schemas.microsoft.com/office/drawing/2014/main" id="{CBB71E55-6453-417B-BFFC-6BA6F539DB62}"/>
            </a:ext>
          </a:extLst>
        </xdr:cNvPr>
        <xdr:cNvSpPr/>
      </xdr:nvSpPr>
      <xdr:spPr>
        <a:xfrm>
          <a:off x="14049375" y="9201150"/>
          <a:ext cx="1695450" cy="129540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590551</xdr:colOff>
      <xdr:row>50</xdr:row>
      <xdr:rowOff>104777</xdr:rowOff>
    </xdr:from>
    <xdr:to>
      <xdr:col>15</xdr:col>
      <xdr:colOff>600076</xdr:colOff>
      <xdr:row>51</xdr:row>
      <xdr:rowOff>104775</xdr:rowOff>
    </xdr:to>
    <xdr:cxnSp macro="">
      <xdr:nvCxnSpPr>
        <xdr:cNvPr id="85" name="Connector: Elbow 196">
          <a:extLst>
            <a:ext uri="{FF2B5EF4-FFF2-40B4-BE49-F238E27FC236}">
              <a16:creationId xmlns:a16="http://schemas.microsoft.com/office/drawing/2014/main" id="{BF97A3ED-0317-4B42-852B-44E60768C0BD}"/>
            </a:ext>
          </a:extLst>
        </xdr:cNvPr>
        <xdr:cNvCxnSpPr/>
      </xdr:nvCxnSpPr>
      <xdr:spPr>
        <a:xfrm rot="10800000">
          <a:off x="9982201" y="9744077"/>
          <a:ext cx="619125" cy="190498"/>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6</xdr:colOff>
      <xdr:row>49</xdr:row>
      <xdr:rowOff>95254</xdr:rowOff>
    </xdr:from>
    <xdr:to>
      <xdr:col>15</xdr:col>
      <xdr:colOff>368710</xdr:colOff>
      <xdr:row>53</xdr:row>
      <xdr:rowOff>102419</xdr:rowOff>
    </xdr:to>
    <xdr:cxnSp macro="">
      <xdr:nvCxnSpPr>
        <xdr:cNvPr id="86" name="Connector: Elbow 197">
          <a:extLst>
            <a:ext uri="{FF2B5EF4-FFF2-40B4-BE49-F238E27FC236}">
              <a16:creationId xmlns:a16="http://schemas.microsoft.com/office/drawing/2014/main" id="{61826808-7E47-478F-84BE-5E4CB85A69D5}"/>
            </a:ext>
          </a:extLst>
        </xdr:cNvPr>
        <xdr:cNvCxnSpPr/>
      </xdr:nvCxnSpPr>
      <xdr:spPr>
        <a:xfrm rot="16200000" flipV="1">
          <a:off x="9801025" y="9744285"/>
          <a:ext cx="769165" cy="368704"/>
        </a:xfrm>
        <a:prstGeom prst="bentConnector3">
          <a:avLst>
            <a:gd name="adj1" fmla="val 100848"/>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38100</xdr:colOff>
      <xdr:row>47</xdr:row>
      <xdr:rowOff>104775</xdr:rowOff>
    </xdr:from>
    <xdr:to>
      <xdr:col>19</xdr:col>
      <xdr:colOff>9525</xdr:colOff>
      <xdr:row>50</xdr:row>
      <xdr:rowOff>104775</xdr:rowOff>
    </xdr:to>
    <xdr:cxnSp macro="">
      <xdr:nvCxnSpPr>
        <xdr:cNvPr id="87" name="Connector: Elbow 198">
          <a:extLst>
            <a:ext uri="{FF2B5EF4-FFF2-40B4-BE49-F238E27FC236}">
              <a16:creationId xmlns:a16="http://schemas.microsoft.com/office/drawing/2014/main" id="{5E0CA3B6-A229-486C-ADF0-9053FB0EF53C}"/>
            </a:ext>
          </a:extLst>
        </xdr:cNvPr>
        <xdr:cNvCxnSpPr/>
      </xdr:nvCxnSpPr>
      <xdr:spPr>
        <a:xfrm>
          <a:off x="13515975" y="9172575"/>
          <a:ext cx="628650" cy="571500"/>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354576</xdr:colOff>
      <xdr:row>41</xdr:row>
      <xdr:rowOff>76200</xdr:rowOff>
    </xdr:from>
    <xdr:to>
      <xdr:col>21</xdr:col>
      <xdr:colOff>278376</xdr:colOff>
      <xdr:row>56</xdr:row>
      <xdr:rowOff>9526</xdr:rowOff>
    </xdr:to>
    <xdr:sp macro="" textlink="">
      <xdr:nvSpPr>
        <xdr:cNvPr id="88" name="Rectangle 87">
          <a:extLst>
            <a:ext uri="{FF2B5EF4-FFF2-40B4-BE49-F238E27FC236}">
              <a16:creationId xmlns:a16="http://schemas.microsoft.com/office/drawing/2014/main" id="{9612B035-028F-4CEB-B20F-18CDFFE64F23}"/>
            </a:ext>
          </a:extLst>
        </xdr:cNvPr>
        <xdr:cNvSpPr/>
      </xdr:nvSpPr>
      <xdr:spPr>
        <a:xfrm>
          <a:off x="8527026" y="7981950"/>
          <a:ext cx="7429500" cy="282892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353142</xdr:colOff>
      <xdr:row>53</xdr:row>
      <xdr:rowOff>112148</xdr:rowOff>
    </xdr:from>
    <xdr:to>
      <xdr:col>16</xdr:col>
      <xdr:colOff>10242</xdr:colOff>
      <xdr:row>53</xdr:row>
      <xdr:rowOff>112148</xdr:rowOff>
    </xdr:to>
    <xdr:cxnSp macro="">
      <xdr:nvCxnSpPr>
        <xdr:cNvPr id="89" name="Straight Connector 88">
          <a:extLst>
            <a:ext uri="{FF2B5EF4-FFF2-40B4-BE49-F238E27FC236}">
              <a16:creationId xmlns:a16="http://schemas.microsoft.com/office/drawing/2014/main" id="{EAEC2706-3C13-4D54-8853-15F832303AD0}"/>
            </a:ext>
          </a:extLst>
        </xdr:cNvPr>
        <xdr:cNvCxnSpPr/>
      </xdr:nvCxnSpPr>
      <xdr:spPr>
        <a:xfrm>
          <a:off x="10354392" y="10322948"/>
          <a:ext cx="266700" cy="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16182</xdr:colOff>
      <xdr:row>53</xdr:row>
      <xdr:rowOff>102419</xdr:rowOff>
    </xdr:from>
    <xdr:to>
      <xdr:col>18</xdr:col>
      <xdr:colOff>307259</xdr:colOff>
      <xdr:row>53</xdr:row>
      <xdr:rowOff>104775</xdr:rowOff>
    </xdr:to>
    <xdr:cxnSp macro="">
      <xdr:nvCxnSpPr>
        <xdr:cNvPr id="90" name="Straight Connector 89">
          <a:extLst>
            <a:ext uri="{FF2B5EF4-FFF2-40B4-BE49-F238E27FC236}">
              <a16:creationId xmlns:a16="http://schemas.microsoft.com/office/drawing/2014/main" id="{F2A0F309-FBC1-4440-9374-0EFCABB2EB25}"/>
            </a:ext>
          </a:extLst>
        </xdr:cNvPr>
        <xdr:cNvCxnSpPr/>
      </xdr:nvCxnSpPr>
      <xdr:spPr>
        <a:xfrm flipV="1">
          <a:off x="13494057" y="10313219"/>
          <a:ext cx="291077" cy="2356"/>
        </a:xfrm>
        <a:prstGeom prst="line">
          <a:avLst/>
        </a:prstGeom>
        <a:ln w="19050">
          <a:solidFill>
            <a:schemeClr val="accent6">
              <a:lumMod val="40000"/>
              <a:lumOff val="60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307260</xdr:colOff>
      <xdr:row>49</xdr:row>
      <xdr:rowOff>102420</xdr:rowOff>
    </xdr:from>
    <xdr:to>
      <xdr:col>19</xdr:col>
      <xdr:colOff>20487</xdr:colOff>
      <xdr:row>53</xdr:row>
      <xdr:rowOff>102422</xdr:rowOff>
    </xdr:to>
    <xdr:cxnSp macro="">
      <xdr:nvCxnSpPr>
        <xdr:cNvPr id="91" name="Connector: Elbow 202">
          <a:extLst>
            <a:ext uri="{FF2B5EF4-FFF2-40B4-BE49-F238E27FC236}">
              <a16:creationId xmlns:a16="http://schemas.microsoft.com/office/drawing/2014/main" id="{EE9B7144-40B1-48A3-AD8F-13F81D65D1D7}"/>
            </a:ext>
          </a:extLst>
        </xdr:cNvPr>
        <xdr:cNvCxnSpPr/>
      </xdr:nvCxnSpPr>
      <xdr:spPr>
        <a:xfrm rot="5400000" flipH="1" flipV="1">
          <a:off x="13589360" y="9746995"/>
          <a:ext cx="762002" cy="370452"/>
        </a:xfrm>
        <a:prstGeom prst="bentConnector3">
          <a:avLst>
            <a:gd name="adj1" fmla="val 101316"/>
          </a:avLst>
        </a:prstGeom>
        <a:ln w="19050">
          <a:solidFill>
            <a:schemeClr val="accent6">
              <a:lumMod val="40000"/>
              <a:lumOff val="60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590551</xdr:colOff>
      <xdr:row>50</xdr:row>
      <xdr:rowOff>104777</xdr:rowOff>
    </xdr:from>
    <xdr:to>
      <xdr:col>15</xdr:col>
      <xdr:colOff>600076</xdr:colOff>
      <xdr:row>51</xdr:row>
      <xdr:rowOff>104775</xdr:rowOff>
    </xdr:to>
    <xdr:cxnSp macro="">
      <xdr:nvCxnSpPr>
        <xdr:cNvPr id="92" name="Connector: Elbow 216">
          <a:extLst>
            <a:ext uri="{FF2B5EF4-FFF2-40B4-BE49-F238E27FC236}">
              <a16:creationId xmlns:a16="http://schemas.microsoft.com/office/drawing/2014/main" id="{EB24DC52-7B77-4409-8B0A-0F81F57F20B3}"/>
            </a:ext>
          </a:extLst>
        </xdr:cNvPr>
        <xdr:cNvCxnSpPr/>
      </xdr:nvCxnSpPr>
      <xdr:spPr>
        <a:xfrm rot="10800000">
          <a:off x="9982201" y="9744077"/>
          <a:ext cx="619125" cy="190498"/>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24</xdr:col>
      <xdr:colOff>542925</xdr:colOff>
      <xdr:row>8</xdr:row>
      <xdr:rowOff>104775</xdr:rowOff>
    </xdr:from>
    <xdr:to>
      <xdr:col>27</xdr:col>
      <xdr:colOff>57150</xdr:colOff>
      <xdr:row>15</xdr:row>
      <xdr:rowOff>76200</xdr:rowOff>
    </xdr:to>
    <xdr:sp macro="" textlink="">
      <xdr:nvSpPr>
        <xdr:cNvPr id="93" name="Rectangle 92">
          <a:extLst>
            <a:ext uri="{FF2B5EF4-FFF2-40B4-BE49-F238E27FC236}">
              <a16:creationId xmlns:a16="http://schemas.microsoft.com/office/drawing/2014/main" id="{FF639622-5ED7-4C00-A41F-9FE81E0124B1}"/>
            </a:ext>
          </a:extLst>
        </xdr:cNvPr>
        <xdr:cNvSpPr/>
      </xdr:nvSpPr>
      <xdr:spPr>
        <a:xfrm>
          <a:off x="17078325" y="1666875"/>
          <a:ext cx="1343025" cy="13049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30</xdr:col>
      <xdr:colOff>571500</xdr:colOff>
      <xdr:row>8</xdr:row>
      <xdr:rowOff>133350</xdr:rowOff>
    </xdr:from>
    <xdr:to>
      <xdr:col>33</xdr:col>
      <xdr:colOff>66675</xdr:colOff>
      <xdr:row>15</xdr:row>
      <xdr:rowOff>76201</xdr:rowOff>
    </xdr:to>
    <xdr:sp macro="" textlink="">
      <xdr:nvSpPr>
        <xdr:cNvPr id="94" name="Rectangle 93">
          <a:extLst>
            <a:ext uri="{FF2B5EF4-FFF2-40B4-BE49-F238E27FC236}">
              <a16:creationId xmlns:a16="http://schemas.microsoft.com/office/drawing/2014/main" id="{C778A38D-4F6E-4E92-9A75-5CFB3292F03E}"/>
            </a:ext>
          </a:extLst>
        </xdr:cNvPr>
        <xdr:cNvSpPr/>
      </xdr:nvSpPr>
      <xdr:spPr>
        <a:xfrm>
          <a:off x="22469475" y="1695450"/>
          <a:ext cx="1323975" cy="12763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26</xdr:col>
      <xdr:colOff>590551</xdr:colOff>
      <xdr:row>11</xdr:row>
      <xdr:rowOff>104777</xdr:rowOff>
    </xdr:from>
    <xdr:to>
      <xdr:col>27</xdr:col>
      <xdr:colOff>600076</xdr:colOff>
      <xdr:row>12</xdr:row>
      <xdr:rowOff>104775</xdr:rowOff>
    </xdr:to>
    <xdr:cxnSp macro="">
      <xdr:nvCxnSpPr>
        <xdr:cNvPr id="95" name="Connector: Elbow 94">
          <a:extLst>
            <a:ext uri="{FF2B5EF4-FFF2-40B4-BE49-F238E27FC236}">
              <a16:creationId xmlns:a16="http://schemas.microsoft.com/office/drawing/2014/main" id="{1B14BE4B-D3A3-451E-AB9D-794D81A2A6BB}"/>
            </a:ext>
          </a:extLst>
        </xdr:cNvPr>
        <xdr:cNvCxnSpPr/>
      </xdr:nvCxnSpPr>
      <xdr:spPr>
        <a:xfrm rot="10800000">
          <a:off x="18345151" y="2238377"/>
          <a:ext cx="619125" cy="190498"/>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27</xdr:col>
      <xdr:colOff>5</xdr:colOff>
      <xdr:row>10</xdr:row>
      <xdr:rowOff>95253</xdr:rowOff>
    </xdr:from>
    <xdr:to>
      <xdr:col>27</xdr:col>
      <xdr:colOff>352425</xdr:colOff>
      <xdr:row>15</xdr:row>
      <xdr:rowOff>161925</xdr:rowOff>
    </xdr:to>
    <xdr:cxnSp macro="">
      <xdr:nvCxnSpPr>
        <xdr:cNvPr id="96" name="Connector: Elbow 97">
          <a:extLst>
            <a:ext uri="{FF2B5EF4-FFF2-40B4-BE49-F238E27FC236}">
              <a16:creationId xmlns:a16="http://schemas.microsoft.com/office/drawing/2014/main" id="{ECB58A7A-7FD4-46AC-9F3C-15902B0F0BC3}"/>
            </a:ext>
          </a:extLst>
        </xdr:cNvPr>
        <xdr:cNvCxnSpPr/>
      </xdr:nvCxnSpPr>
      <xdr:spPr>
        <a:xfrm rot="16200000" flipV="1">
          <a:off x="18030829" y="2371729"/>
          <a:ext cx="1019172" cy="352420"/>
        </a:xfrm>
        <a:prstGeom prst="bentConnector3">
          <a:avLst>
            <a:gd name="adj1" fmla="val 100467"/>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38100</xdr:colOff>
      <xdr:row>8</xdr:row>
      <xdr:rowOff>104775</xdr:rowOff>
    </xdr:from>
    <xdr:to>
      <xdr:col>31</xdr:col>
      <xdr:colOff>9525</xdr:colOff>
      <xdr:row>11</xdr:row>
      <xdr:rowOff>104775</xdr:rowOff>
    </xdr:to>
    <xdr:cxnSp macro="">
      <xdr:nvCxnSpPr>
        <xdr:cNvPr id="97" name="Connector: Elbow 98">
          <a:extLst>
            <a:ext uri="{FF2B5EF4-FFF2-40B4-BE49-F238E27FC236}">
              <a16:creationId xmlns:a16="http://schemas.microsoft.com/office/drawing/2014/main" id="{42E70F09-1333-4A00-B0C9-A109DEC338E1}"/>
            </a:ext>
          </a:extLst>
        </xdr:cNvPr>
        <xdr:cNvCxnSpPr/>
      </xdr:nvCxnSpPr>
      <xdr:spPr>
        <a:xfrm>
          <a:off x="21936075" y="1666875"/>
          <a:ext cx="581025" cy="571500"/>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323850</xdr:colOff>
      <xdr:row>2</xdr:row>
      <xdr:rowOff>76200</xdr:rowOff>
    </xdr:from>
    <xdr:to>
      <xdr:col>33</xdr:col>
      <xdr:colOff>247650</xdr:colOff>
      <xdr:row>19</xdr:row>
      <xdr:rowOff>43297</xdr:rowOff>
    </xdr:to>
    <xdr:sp macro="" textlink="">
      <xdr:nvSpPr>
        <xdr:cNvPr id="98" name="Rectangle 97">
          <a:extLst>
            <a:ext uri="{FF2B5EF4-FFF2-40B4-BE49-F238E27FC236}">
              <a16:creationId xmlns:a16="http://schemas.microsoft.com/office/drawing/2014/main" id="{56CEE4DD-9F55-4F99-A338-BB98A50179C5}"/>
            </a:ext>
          </a:extLst>
        </xdr:cNvPr>
        <xdr:cNvSpPr/>
      </xdr:nvSpPr>
      <xdr:spPr>
        <a:xfrm>
          <a:off x="16859250" y="457200"/>
          <a:ext cx="7115175" cy="324369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27</xdr:col>
      <xdr:colOff>342900</xdr:colOff>
      <xdr:row>15</xdr:row>
      <xdr:rowOff>142875</xdr:rowOff>
    </xdr:from>
    <xdr:to>
      <xdr:col>28</xdr:col>
      <xdr:colOff>0</xdr:colOff>
      <xdr:row>15</xdr:row>
      <xdr:rowOff>142875</xdr:rowOff>
    </xdr:to>
    <xdr:cxnSp macro="">
      <xdr:nvCxnSpPr>
        <xdr:cNvPr id="99" name="Straight Connector 98">
          <a:extLst>
            <a:ext uri="{FF2B5EF4-FFF2-40B4-BE49-F238E27FC236}">
              <a16:creationId xmlns:a16="http://schemas.microsoft.com/office/drawing/2014/main" id="{541CD6BE-3DCC-46C2-BDA9-0728F2D0F5F6}"/>
            </a:ext>
          </a:extLst>
        </xdr:cNvPr>
        <xdr:cNvCxnSpPr/>
      </xdr:nvCxnSpPr>
      <xdr:spPr>
        <a:xfrm>
          <a:off x="18707100" y="3038475"/>
          <a:ext cx="266700" cy="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57150</xdr:colOff>
      <xdr:row>15</xdr:row>
      <xdr:rowOff>104775</xdr:rowOff>
    </xdr:from>
    <xdr:to>
      <xdr:col>30</xdr:col>
      <xdr:colOff>323850</xdr:colOff>
      <xdr:row>15</xdr:row>
      <xdr:rowOff>104775</xdr:rowOff>
    </xdr:to>
    <xdr:cxnSp macro="">
      <xdr:nvCxnSpPr>
        <xdr:cNvPr id="100" name="Straight Connector 99">
          <a:extLst>
            <a:ext uri="{FF2B5EF4-FFF2-40B4-BE49-F238E27FC236}">
              <a16:creationId xmlns:a16="http://schemas.microsoft.com/office/drawing/2014/main" id="{4EFAFFED-74FB-4976-AA60-6CFAEFBC492D}"/>
            </a:ext>
          </a:extLst>
        </xdr:cNvPr>
        <xdr:cNvCxnSpPr/>
      </xdr:nvCxnSpPr>
      <xdr:spPr>
        <a:xfrm>
          <a:off x="21955125" y="3000375"/>
          <a:ext cx="266700" cy="0"/>
        </a:xfrm>
        <a:prstGeom prst="line">
          <a:avLst/>
        </a:prstGeom>
        <a:ln w="19050">
          <a:solidFill>
            <a:schemeClr val="accent6">
              <a:lumMod val="40000"/>
              <a:lumOff val="60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314324</xdr:colOff>
      <xdr:row>10</xdr:row>
      <xdr:rowOff>66676</xdr:rowOff>
    </xdr:from>
    <xdr:to>
      <xdr:col>31</xdr:col>
      <xdr:colOff>19052</xdr:colOff>
      <xdr:row>15</xdr:row>
      <xdr:rowOff>114302</xdr:rowOff>
    </xdr:to>
    <xdr:cxnSp macro="">
      <xdr:nvCxnSpPr>
        <xdr:cNvPr id="101" name="Connector: Elbow 108">
          <a:extLst>
            <a:ext uri="{FF2B5EF4-FFF2-40B4-BE49-F238E27FC236}">
              <a16:creationId xmlns:a16="http://schemas.microsoft.com/office/drawing/2014/main" id="{75E842C9-9B85-491F-9644-35A4E54B8E1F}"/>
            </a:ext>
          </a:extLst>
        </xdr:cNvPr>
        <xdr:cNvCxnSpPr/>
      </xdr:nvCxnSpPr>
      <xdr:spPr>
        <a:xfrm rot="5400000" flipH="1" flipV="1">
          <a:off x="21869400" y="2352675"/>
          <a:ext cx="1000126" cy="314328"/>
        </a:xfrm>
        <a:prstGeom prst="bentConnector3">
          <a:avLst>
            <a:gd name="adj1" fmla="val 101429"/>
          </a:avLst>
        </a:prstGeom>
        <a:ln w="19050">
          <a:solidFill>
            <a:schemeClr val="accent6">
              <a:lumMod val="40000"/>
              <a:lumOff val="60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24</xdr:col>
      <xdr:colOff>542925</xdr:colOff>
      <xdr:row>28</xdr:row>
      <xdr:rowOff>104775</xdr:rowOff>
    </xdr:from>
    <xdr:to>
      <xdr:col>27</xdr:col>
      <xdr:colOff>57150</xdr:colOff>
      <xdr:row>35</xdr:row>
      <xdr:rowOff>76200</xdr:rowOff>
    </xdr:to>
    <xdr:sp macro="" textlink="">
      <xdr:nvSpPr>
        <xdr:cNvPr id="102" name="Rectangle 101">
          <a:extLst>
            <a:ext uri="{FF2B5EF4-FFF2-40B4-BE49-F238E27FC236}">
              <a16:creationId xmlns:a16="http://schemas.microsoft.com/office/drawing/2014/main" id="{577467F0-2BA5-474D-95D9-C0C1EC6384EB}"/>
            </a:ext>
          </a:extLst>
        </xdr:cNvPr>
        <xdr:cNvSpPr/>
      </xdr:nvSpPr>
      <xdr:spPr>
        <a:xfrm>
          <a:off x="17078325" y="5495925"/>
          <a:ext cx="1343025" cy="13430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30</xdr:col>
      <xdr:colOff>571500</xdr:colOff>
      <xdr:row>28</xdr:row>
      <xdr:rowOff>133350</xdr:rowOff>
    </xdr:from>
    <xdr:to>
      <xdr:col>33</xdr:col>
      <xdr:colOff>66675</xdr:colOff>
      <xdr:row>35</xdr:row>
      <xdr:rowOff>76201</xdr:rowOff>
    </xdr:to>
    <xdr:sp macro="" textlink="">
      <xdr:nvSpPr>
        <xdr:cNvPr id="103" name="Rectangle 102">
          <a:extLst>
            <a:ext uri="{FF2B5EF4-FFF2-40B4-BE49-F238E27FC236}">
              <a16:creationId xmlns:a16="http://schemas.microsoft.com/office/drawing/2014/main" id="{F4A41EA2-3D0E-4847-8A16-CFFE6E6CAE7D}"/>
            </a:ext>
          </a:extLst>
        </xdr:cNvPr>
        <xdr:cNvSpPr/>
      </xdr:nvSpPr>
      <xdr:spPr>
        <a:xfrm>
          <a:off x="22469475" y="5524500"/>
          <a:ext cx="1323975" cy="13144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26</xdr:col>
      <xdr:colOff>590551</xdr:colOff>
      <xdr:row>31</xdr:row>
      <xdr:rowOff>104777</xdr:rowOff>
    </xdr:from>
    <xdr:to>
      <xdr:col>27</xdr:col>
      <xdr:colOff>600076</xdr:colOff>
      <xdr:row>32</xdr:row>
      <xdr:rowOff>104775</xdr:rowOff>
    </xdr:to>
    <xdr:cxnSp macro="">
      <xdr:nvCxnSpPr>
        <xdr:cNvPr id="104" name="Connector: Elbow 115">
          <a:extLst>
            <a:ext uri="{FF2B5EF4-FFF2-40B4-BE49-F238E27FC236}">
              <a16:creationId xmlns:a16="http://schemas.microsoft.com/office/drawing/2014/main" id="{91366276-1B87-4FCB-A93E-64D7731C6354}"/>
            </a:ext>
          </a:extLst>
        </xdr:cNvPr>
        <xdr:cNvCxnSpPr/>
      </xdr:nvCxnSpPr>
      <xdr:spPr>
        <a:xfrm rot="10800000">
          <a:off x="18345151" y="6067427"/>
          <a:ext cx="619125" cy="190498"/>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27</xdr:col>
      <xdr:colOff>5</xdr:colOff>
      <xdr:row>30</xdr:row>
      <xdr:rowOff>95253</xdr:rowOff>
    </xdr:from>
    <xdr:to>
      <xdr:col>27</xdr:col>
      <xdr:colOff>352425</xdr:colOff>
      <xdr:row>35</xdr:row>
      <xdr:rowOff>161925</xdr:rowOff>
    </xdr:to>
    <xdr:cxnSp macro="">
      <xdr:nvCxnSpPr>
        <xdr:cNvPr id="105" name="Connector: Elbow 116">
          <a:extLst>
            <a:ext uri="{FF2B5EF4-FFF2-40B4-BE49-F238E27FC236}">
              <a16:creationId xmlns:a16="http://schemas.microsoft.com/office/drawing/2014/main" id="{24379BF0-7ABD-4A57-A9C1-E58469261066}"/>
            </a:ext>
          </a:extLst>
        </xdr:cNvPr>
        <xdr:cNvCxnSpPr/>
      </xdr:nvCxnSpPr>
      <xdr:spPr>
        <a:xfrm rot="16200000" flipV="1">
          <a:off x="18011779" y="6219829"/>
          <a:ext cx="1057272" cy="352420"/>
        </a:xfrm>
        <a:prstGeom prst="bentConnector3">
          <a:avLst>
            <a:gd name="adj1" fmla="val 100467"/>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38100</xdr:colOff>
      <xdr:row>28</xdr:row>
      <xdr:rowOff>104775</xdr:rowOff>
    </xdr:from>
    <xdr:to>
      <xdr:col>31</xdr:col>
      <xdr:colOff>9525</xdr:colOff>
      <xdr:row>31</xdr:row>
      <xdr:rowOff>104775</xdr:rowOff>
    </xdr:to>
    <xdr:cxnSp macro="">
      <xdr:nvCxnSpPr>
        <xdr:cNvPr id="106" name="Connector: Elbow 117">
          <a:extLst>
            <a:ext uri="{FF2B5EF4-FFF2-40B4-BE49-F238E27FC236}">
              <a16:creationId xmlns:a16="http://schemas.microsoft.com/office/drawing/2014/main" id="{B90BC2A9-6CA9-4228-AC06-7D6BA7987FD0}"/>
            </a:ext>
          </a:extLst>
        </xdr:cNvPr>
        <xdr:cNvCxnSpPr/>
      </xdr:nvCxnSpPr>
      <xdr:spPr>
        <a:xfrm>
          <a:off x="21936075" y="5495925"/>
          <a:ext cx="581025" cy="571500"/>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323850</xdr:colOff>
      <xdr:row>22</xdr:row>
      <xdr:rowOff>76200</xdr:rowOff>
    </xdr:from>
    <xdr:to>
      <xdr:col>33</xdr:col>
      <xdr:colOff>247650</xdr:colOff>
      <xdr:row>39</xdr:row>
      <xdr:rowOff>43297</xdr:rowOff>
    </xdr:to>
    <xdr:sp macro="" textlink="">
      <xdr:nvSpPr>
        <xdr:cNvPr id="107" name="Rectangle 106">
          <a:extLst>
            <a:ext uri="{FF2B5EF4-FFF2-40B4-BE49-F238E27FC236}">
              <a16:creationId xmlns:a16="http://schemas.microsoft.com/office/drawing/2014/main" id="{71503F43-BFA1-4B4D-962B-67A88DB43655}"/>
            </a:ext>
          </a:extLst>
        </xdr:cNvPr>
        <xdr:cNvSpPr/>
      </xdr:nvSpPr>
      <xdr:spPr>
        <a:xfrm>
          <a:off x="16859250" y="4305300"/>
          <a:ext cx="7115175" cy="326274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27</xdr:col>
      <xdr:colOff>342900</xdr:colOff>
      <xdr:row>35</xdr:row>
      <xdr:rowOff>142875</xdr:rowOff>
    </xdr:from>
    <xdr:to>
      <xdr:col>28</xdr:col>
      <xdr:colOff>0</xdr:colOff>
      <xdr:row>35</xdr:row>
      <xdr:rowOff>142875</xdr:rowOff>
    </xdr:to>
    <xdr:cxnSp macro="">
      <xdr:nvCxnSpPr>
        <xdr:cNvPr id="108" name="Straight Connector 107">
          <a:extLst>
            <a:ext uri="{FF2B5EF4-FFF2-40B4-BE49-F238E27FC236}">
              <a16:creationId xmlns:a16="http://schemas.microsoft.com/office/drawing/2014/main" id="{44F7F64F-1143-4C7D-A5E5-792F407FD34F}"/>
            </a:ext>
          </a:extLst>
        </xdr:cNvPr>
        <xdr:cNvCxnSpPr/>
      </xdr:nvCxnSpPr>
      <xdr:spPr>
        <a:xfrm>
          <a:off x="18707100" y="6905625"/>
          <a:ext cx="266700" cy="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57150</xdr:colOff>
      <xdr:row>35</xdr:row>
      <xdr:rowOff>104775</xdr:rowOff>
    </xdr:from>
    <xdr:to>
      <xdr:col>30</xdr:col>
      <xdr:colOff>323850</xdr:colOff>
      <xdr:row>35</xdr:row>
      <xdr:rowOff>104775</xdr:rowOff>
    </xdr:to>
    <xdr:cxnSp macro="">
      <xdr:nvCxnSpPr>
        <xdr:cNvPr id="109" name="Straight Connector 108">
          <a:extLst>
            <a:ext uri="{FF2B5EF4-FFF2-40B4-BE49-F238E27FC236}">
              <a16:creationId xmlns:a16="http://schemas.microsoft.com/office/drawing/2014/main" id="{889B2FB9-4994-4822-A322-ACEEF133161C}"/>
            </a:ext>
          </a:extLst>
        </xdr:cNvPr>
        <xdr:cNvCxnSpPr/>
      </xdr:nvCxnSpPr>
      <xdr:spPr>
        <a:xfrm>
          <a:off x="21955125" y="6867525"/>
          <a:ext cx="266700" cy="0"/>
        </a:xfrm>
        <a:prstGeom prst="line">
          <a:avLst/>
        </a:prstGeom>
        <a:ln w="19050">
          <a:solidFill>
            <a:schemeClr val="accent6">
              <a:lumMod val="40000"/>
              <a:lumOff val="60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314324</xdr:colOff>
      <xdr:row>30</xdr:row>
      <xdr:rowOff>66676</xdr:rowOff>
    </xdr:from>
    <xdr:to>
      <xdr:col>31</xdr:col>
      <xdr:colOff>19052</xdr:colOff>
      <xdr:row>35</xdr:row>
      <xdr:rowOff>114302</xdr:rowOff>
    </xdr:to>
    <xdr:cxnSp macro="">
      <xdr:nvCxnSpPr>
        <xdr:cNvPr id="110" name="Connector: Elbow 121">
          <a:extLst>
            <a:ext uri="{FF2B5EF4-FFF2-40B4-BE49-F238E27FC236}">
              <a16:creationId xmlns:a16="http://schemas.microsoft.com/office/drawing/2014/main" id="{3F84058A-D595-4548-A9FB-E9C1D0B6F4A1}"/>
            </a:ext>
          </a:extLst>
        </xdr:cNvPr>
        <xdr:cNvCxnSpPr/>
      </xdr:nvCxnSpPr>
      <xdr:spPr>
        <a:xfrm rot="5400000" flipH="1" flipV="1">
          <a:off x="21850350" y="6200775"/>
          <a:ext cx="1038226" cy="314328"/>
        </a:xfrm>
        <a:prstGeom prst="bentConnector3">
          <a:avLst>
            <a:gd name="adj1" fmla="val 101429"/>
          </a:avLst>
        </a:prstGeom>
        <a:ln w="19050">
          <a:solidFill>
            <a:schemeClr val="accent6">
              <a:lumMod val="40000"/>
              <a:lumOff val="60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24</xdr:col>
      <xdr:colOff>542925</xdr:colOff>
      <xdr:row>57</xdr:row>
      <xdr:rowOff>104775</xdr:rowOff>
    </xdr:from>
    <xdr:to>
      <xdr:col>27</xdr:col>
      <xdr:colOff>57150</xdr:colOff>
      <xdr:row>64</xdr:row>
      <xdr:rowOff>76200</xdr:rowOff>
    </xdr:to>
    <xdr:sp macro="" textlink="">
      <xdr:nvSpPr>
        <xdr:cNvPr id="111" name="Rectangle 110">
          <a:extLst>
            <a:ext uri="{FF2B5EF4-FFF2-40B4-BE49-F238E27FC236}">
              <a16:creationId xmlns:a16="http://schemas.microsoft.com/office/drawing/2014/main" id="{D4BD1FD8-BD46-4DE7-A37F-946C43143479}"/>
            </a:ext>
          </a:extLst>
        </xdr:cNvPr>
        <xdr:cNvSpPr/>
      </xdr:nvSpPr>
      <xdr:spPr>
        <a:xfrm>
          <a:off x="17078325" y="11096625"/>
          <a:ext cx="1343025" cy="13430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30</xdr:col>
      <xdr:colOff>571500</xdr:colOff>
      <xdr:row>57</xdr:row>
      <xdr:rowOff>133350</xdr:rowOff>
    </xdr:from>
    <xdr:to>
      <xdr:col>33</xdr:col>
      <xdr:colOff>66675</xdr:colOff>
      <xdr:row>64</xdr:row>
      <xdr:rowOff>76201</xdr:rowOff>
    </xdr:to>
    <xdr:sp macro="" textlink="">
      <xdr:nvSpPr>
        <xdr:cNvPr id="112" name="Rectangle 111">
          <a:extLst>
            <a:ext uri="{FF2B5EF4-FFF2-40B4-BE49-F238E27FC236}">
              <a16:creationId xmlns:a16="http://schemas.microsoft.com/office/drawing/2014/main" id="{CAE212B6-1377-43A1-B032-88FD4FF89A64}"/>
            </a:ext>
          </a:extLst>
        </xdr:cNvPr>
        <xdr:cNvSpPr/>
      </xdr:nvSpPr>
      <xdr:spPr>
        <a:xfrm>
          <a:off x="22469475" y="11125200"/>
          <a:ext cx="1323975" cy="13144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26</xdr:col>
      <xdr:colOff>590551</xdr:colOff>
      <xdr:row>60</xdr:row>
      <xdr:rowOff>104777</xdr:rowOff>
    </xdr:from>
    <xdr:to>
      <xdr:col>27</xdr:col>
      <xdr:colOff>600076</xdr:colOff>
      <xdr:row>61</xdr:row>
      <xdr:rowOff>104775</xdr:rowOff>
    </xdr:to>
    <xdr:cxnSp macro="">
      <xdr:nvCxnSpPr>
        <xdr:cNvPr id="113" name="Connector: Elbow 124">
          <a:extLst>
            <a:ext uri="{FF2B5EF4-FFF2-40B4-BE49-F238E27FC236}">
              <a16:creationId xmlns:a16="http://schemas.microsoft.com/office/drawing/2014/main" id="{86976F55-23FE-4696-800D-3C866E515CC5}"/>
            </a:ext>
          </a:extLst>
        </xdr:cNvPr>
        <xdr:cNvCxnSpPr/>
      </xdr:nvCxnSpPr>
      <xdr:spPr>
        <a:xfrm rot="10800000">
          <a:off x="18345151" y="11668127"/>
          <a:ext cx="619125" cy="190498"/>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27</xdr:col>
      <xdr:colOff>5</xdr:colOff>
      <xdr:row>59</xdr:row>
      <xdr:rowOff>95253</xdr:rowOff>
    </xdr:from>
    <xdr:to>
      <xdr:col>27</xdr:col>
      <xdr:colOff>352425</xdr:colOff>
      <xdr:row>64</xdr:row>
      <xdr:rowOff>161925</xdr:rowOff>
    </xdr:to>
    <xdr:cxnSp macro="">
      <xdr:nvCxnSpPr>
        <xdr:cNvPr id="114" name="Connector: Elbow 125">
          <a:extLst>
            <a:ext uri="{FF2B5EF4-FFF2-40B4-BE49-F238E27FC236}">
              <a16:creationId xmlns:a16="http://schemas.microsoft.com/office/drawing/2014/main" id="{6CC28131-39DA-4AAC-A70D-A24F01038EB3}"/>
            </a:ext>
          </a:extLst>
        </xdr:cNvPr>
        <xdr:cNvCxnSpPr/>
      </xdr:nvCxnSpPr>
      <xdr:spPr>
        <a:xfrm rot="16200000" flipV="1">
          <a:off x="18011779" y="11820529"/>
          <a:ext cx="1057272" cy="352420"/>
        </a:xfrm>
        <a:prstGeom prst="bentConnector3">
          <a:avLst>
            <a:gd name="adj1" fmla="val 100467"/>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38100</xdr:colOff>
      <xdr:row>57</xdr:row>
      <xdr:rowOff>104775</xdr:rowOff>
    </xdr:from>
    <xdr:to>
      <xdr:col>31</xdr:col>
      <xdr:colOff>9525</xdr:colOff>
      <xdr:row>60</xdr:row>
      <xdr:rowOff>104775</xdr:rowOff>
    </xdr:to>
    <xdr:cxnSp macro="">
      <xdr:nvCxnSpPr>
        <xdr:cNvPr id="115" name="Connector: Elbow 126">
          <a:extLst>
            <a:ext uri="{FF2B5EF4-FFF2-40B4-BE49-F238E27FC236}">
              <a16:creationId xmlns:a16="http://schemas.microsoft.com/office/drawing/2014/main" id="{9AF96807-DDA3-4BA8-9741-9BB3982972E4}"/>
            </a:ext>
          </a:extLst>
        </xdr:cNvPr>
        <xdr:cNvCxnSpPr/>
      </xdr:nvCxnSpPr>
      <xdr:spPr>
        <a:xfrm>
          <a:off x="21936075" y="11096625"/>
          <a:ext cx="581025" cy="571500"/>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323850</xdr:colOff>
      <xdr:row>51</xdr:row>
      <xdr:rowOff>76200</xdr:rowOff>
    </xdr:from>
    <xdr:to>
      <xdr:col>33</xdr:col>
      <xdr:colOff>247650</xdr:colOff>
      <xdr:row>68</xdr:row>
      <xdr:rowOff>43297</xdr:rowOff>
    </xdr:to>
    <xdr:sp macro="" textlink="">
      <xdr:nvSpPr>
        <xdr:cNvPr id="116" name="Rectangle 115">
          <a:extLst>
            <a:ext uri="{FF2B5EF4-FFF2-40B4-BE49-F238E27FC236}">
              <a16:creationId xmlns:a16="http://schemas.microsoft.com/office/drawing/2014/main" id="{9EE62EED-24A6-468F-B0A3-A593909DB5C3}"/>
            </a:ext>
          </a:extLst>
        </xdr:cNvPr>
        <xdr:cNvSpPr/>
      </xdr:nvSpPr>
      <xdr:spPr>
        <a:xfrm>
          <a:off x="16859250" y="9906000"/>
          <a:ext cx="7115175" cy="326274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27</xdr:col>
      <xdr:colOff>342900</xdr:colOff>
      <xdr:row>64</xdr:row>
      <xdr:rowOff>142875</xdr:rowOff>
    </xdr:from>
    <xdr:to>
      <xdr:col>28</xdr:col>
      <xdr:colOff>0</xdr:colOff>
      <xdr:row>64</xdr:row>
      <xdr:rowOff>142875</xdr:rowOff>
    </xdr:to>
    <xdr:cxnSp macro="">
      <xdr:nvCxnSpPr>
        <xdr:cNvPr id="117" name="Straight Connector 116">
          <a:extLst>
            <a:ext uri="{FF2B5EF4-FFF2-40B4-BE49-F238E27FC236}">
              <a16:creationId xmlns:a16="http://schemas.microsoft.com/office/drawing/2014/main" id="{FF2EC06B-D601-4995-8993-4B1ABAAD2013}"/>
            </a:ext>
          </a:extLst>
        </xdr:cNvPr>
        <xdr:cNvCxnSpPr/>
      </xdr:nvCxnSpPr>
      <xdr:spPr>
        <a:xfrm>
          <a:off x="18707100" y="12506325"/>
          <a:ext cx="266700" cy="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57150</xdr:colOff>
      <xdr:row>64</xdr:row>
      <xdr:rowOff>104775</xdr:rowOff>
    </xdr:from>
    <xdr:to>
      <xdr:col>30</xdr:col>
      <xdr:colOff>323850</xdr:colOff>
      <xdr:row>64</xdr:row>
      <xdr:rowOff>104775</xdr:rowOff>
    </xdr:to>
    <xdr:cxnSp macro="">
      <xdr:nvCxnSpPr>
        <xdr:cNvPr id="118" name="Straight Connector 117">
          <a:extLst>
            <a:ext uri="{FF2B5EF4-FFF2-40B4-BE49-F238E27FC236}">
              <a16:creationId xmlns:a16="http://schemas.microsoft.com/office/drawing/2014/main" id="{0B39AAF5-0D6C-4DA0-8A71-5C82B81E2324}"/>
            </a:ext>
          </a:extLst>
        </xdr:cNvPr>
        <xdr:cNvCxnSpPr/>
      </xdr:nvCxnSpPr>
      <xdr:spPr>
        <a:xfrm>
          <a:off x="21955125" y="12468225"/>
          <a:ext cx="266700" cy="0"/>
        </a:xfrm>
        <a:prstGeom prst="line">
          <a:avLst/>
        </a:prstGeom>
        <a:ln w="19050">
          <a:solidFill>
            <a:schemeClr val="accent6">
              <a:lumMod val="40000"/>
              <a:lumOff val="60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314324</xdr:colOff>
      <xdr:row>59</xdr:row>
      <xdr:rowOff>66676</xdr:rowOff>
    </xdr:from>
    <xdr:to>
      <xdr:col>31</xdr:col>
      <xdr:colOff>19052</xdr:colOff>
      <xdr:row>64</xdr:row>
      <xdr:rowOff>114302</xdr:rowOff>
    </xdr:to>
    <xdr:cxnSp macro="">
      <xdr:nvCxnSpPr>
        <xdr:cNvPr id="119" name="Connector: Elbow 131">
          <a:extLst>
            <a:ext uri="{FF2B5EF4-FFF2-40B4-BE49-F238E27FC236}">
              <a16:creationId xmlns:a16="http://schemas.microsoft.com/office/drawing/2014/main" id="{DFA0FC18-0A77-439F-AABC-D27DC7F94A38}"/>
            </a:ext>
          </a:extLst>
        </xdr:cNvPr>
        <xdr:cNvCxnSpPr/>
      </xdr:nvCxnSpPr>
      <xdr:spPr>
        <a:xfrm rot="5400000" flipH="1" flipV="1">
          <a:off x="21850350" y="11801475"/>
          <a:ext cx="1038226" cy="314328"/>
        </a:xfrm>
        <a:prstGeom prst="bentConnector3">
          <a:avLst>
            <a:gd name="adj1" fmla="val 101429"/>
          </a:avLst>
        </a:prstGeom>
        <a:ln w="19050">
          <a:solidFill>
            <a:schemeClr val="accent6">
              <a:lumMod val="40000"/>
              <a:lumOff val="60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542925</xdr:colOff>
      <xdr:row>8</xdr:row>
      <xdr:rowOff>104775</xdr:rowOff>
    </xdr:from>
    <xdr:to>
      <xdr:col>38</xdr:col>
      <xdr:colOff>57150</xdr:colOff>
      <xdr:row>15</xdr:row>
      <xdr:rowOff>76200</xdr:rowOff>
    </xdr:to>
    <xdr:sp macro="" textlink="">
      <xdr:nvSpPr>
        <xdr:cNvPr id="120" name="Rectangle 119">
          <a:extLst>
            <a:ext uri="{FF2B5EF4-FFF2-40B4-BE49-F238E27FC236}">
              <a16:creationId xmlns:a16="http://schemas.microsoft.com/office/drawing/2014/main" id="{E189A0CA-CB74-41C6-8A59-F7F352BBA424}"/>
            </a:ext>
          </a:extLst>
        </xdr:cNvPr>
        <xdr:cNvSpPr/>
      </xdr:nvSpPr>
      <xdr:spPr>
        <a:xfrm>
          <a:off x="25165050" y="1666875"/>
          <a:ext cx="1533525" cy="13049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41</xdr:col>
      <xdr:colOff>571500</xdr:colOff>
      <xdr:row>8</xdr:row>
      <xdr:rowOff>133350</xdr:rowOff>
    </xdr:from>
    <xdr:to>
      <xdr:col>44</xdr:col>
      <xdr:colOff>66675</xdr:colOff>
      <xdr:row>15</xdr:row>
      <xdr:rowOff>76201</xdr:rowOff>
    </xdr:to>
    <xdr:sp macro="" textlink="">
      <xdr:nvSpPr>
        <xdr:cNvPr id="121" name="Rectangle 120">
          <a:extLst>
            <a:ext uri="{FF2B5EF4-FFF2-40B4-BE49-F238E27FC236}">
              <a16:creationId xmlns:a16="http://schemas.microsoft.com/office/drawing/2014/main" id="{B247396F-27ED-4038-A57F-CA8F82D02CB3}"/>
            </a:ext>
          </a:extLst>
        </xdr:cNvPr>
        <xdr:cNvSpPr/>
      </xdr:nvSpPr>
      <xdr:spPr>
        <a:xfrm>
          <a:off x="30641925" y="1695450"/>
          <a:ext cx="1323975" cy="12763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38</xdr:col>
      <xdr:colOff>6764</xdr:colOff>
      <xdr:row>10</xdr:row>
      <xdr:rowOff>122903</xdr:rowOff>
    </xdr:from>
    <xdr:to>
      <xdr:col>38</xdr:col>
      <xdr:colOff>594033</xdr:colOff>
      <xdr:row>11</xdr:row>
      <xdr:rowOff>104777</xdr:rowOff>
    </xdr:to>
    <xdr:cxnSp macro="">
      <xdr:nvCxnSpPr>
        <xdr:cNvPr id="122" name="Connector: Elbow 136">
          <a:extLst>
            <a:ext uri="{FF2B5EF4-FFF2-40B4-BE49-F238E27FC236}">
              <a16:creationId xmlns:a16="http://schemas.microsoft.com/office/drawing/2014/main" id="{515A243C-9394-493F-819E-DFC0453E84F0}"/>
            </a:ext>
          </a:extLst>
        </xdr:cNvPr>
        <xdr:cNvCxnSpPr/>
      </xdr:nvCxnSpPr>
      <xdr:spPr>
        <a:xfrm rot="10800000" flipV="1">
          <a:off x="26648189" y="2066003"/>
          <a:ext cx="587269" cy="172374"/>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5</xdr:colOff>
      <xdr:row>10</xdr:row>
      <xdr:rowOff>95254</xdr:rowOff>
    </xdr:from>
    <xdr:to>
      <xdr:col>38</xdr:col>
      <xdr:colOff>389193</xdr:colOff>
      <xdr:row>14</xdr:row>
      <xdr:rowOff>81935</xdr:rowOff>
    </xdr:to>
    <xdr:cxnSp macro="">
      <xdr:nvCxnSpPr>
        <xdr:cNvPr id="123" name="Connector: Elbow 137">
          <a:extLst>
            <a:ext uri="{FF2B5EF4-FFF2-40B4-BE49-F238E27FC236}">
              <a16:creationId xmlns:a16="http://schemas.microsoft.com/office/drawing/2014/main" id="{9A06B96A-0903-4E75-965D-39078132CEAF}"/>
            </a:ext>
          </a:extLst>
        </xdr:cNvPr>
        <xdr:cNvCxnSpPr/>
      </xdr:nvCxnSpPr>
      <xdr:spPr>
        <a:xfrm rot="16200000" flipV="1">
          <a:off x="26461683" y="2218101"/>
          <a:ext cx="748681" cy="389188"/>
        </a:xfrm>
        <a:prstGeom prst="bentConnector3">
          <a:avLst>
            <a:gd name="adj1" fmla="val 99532"/>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41</xdr:col>
      <xdr:colOff>30726</xdr:colOff>
      <xdr:row>11</xdr:row>
      <xdr:rowOff>81936</xdr:rowOff>
    </xdr:from>
    <xdr:to>
      <xdr:col>42</xdr:col>
      <xdr:colOff>9525</xdr:colOff>
      <xdr:row>11</xdr:row>
      <xdr:rowOff>104775</xdr:rowOff>
    </xdr:to>
    <xdr:cxnSp macro="">
      <xdr:nvCxnSpPr>
        <xdr:cNvPr id="124" name="Connector: Elbow 138">
          <a:extLst>
            <a:ext uri="{FF2B5EF4-FFF2-40B4-BE49-F238E27FC236}">
              <a16:creationId xmlns:a16="http://schemas.microsoft.com/office/drawing/2014/main" id="{748F58B7-5167-40E9-89C8-154C6EA084A5}"/>
            </a:ext>
          </a:extLst>
        </xdr:cNvPr>
        <xdr:cNvCxnSpPr/>
      </xdr:nvCxnSpPr>
      <xdr:spPr>
        <a:xfrm>
          <a:off x="30101151" y="2215536"/>
          <a:ext cx="588399" cy="22839"/>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323850</xdr:colOff>
      <xdr:row>2</xdr:row>
      <xdr:rowOff>76200</xdr:rowOff>
    </xdr:from>
    <xdr:to>
      <xdr:col>44</xdr:col>
      <xdr:colOff>247650</xdr:colOff>
      <xdr:row>19</xdr:row>
      <xdr:rowOff>43297</xdr:rowOff>
    </xdr:to>
    <xdr:sp macro="" textlink="">
      <xdr:nvSpPr>
        <xdr:cNvPr id="125" name="Rectangle 124">
          <a:extLst>
            <a:ext uri="{FF2B5EF4-FFF2-40B4-BE49-F238E27FC236}">
              <a16:creationId xmlns:a16="http://schemas.microsoft.com/office/drawing/2014/main" id="{91CF424F-8638-44E3-BEC4-E0F102E6FEAA}"/>
            </a:ext>
          </a:extLst>
        </xdr:cNvPr>
        <xdr:cNvSpPr/>
      </xdr:nvSpPr>
      <xdr:spPr>
        <a:xfrm>
          <a:off x="24945975" y="457200"/>
          <a:ext cx="7200900" cy="324369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38</xdr:col>
      <xdr:colOff>394110</xdr:colOff>
      <xdr:row>14</xdr:row>
      <xdr:rowOff>81422</xdr:rowOff>
    </xdr:from>
    <xdr:to>
      <xdr:col>39</xdr:col>
      <xdr:colOff>51210</xdr:colOff>
      <xdr:row>14</xdr:row>
      <xdr:rowOff>81422</xdr:rowOff>
    </xdr:to>
    <xdr:cxnSp macro="">
      <xdr:nvCxnSpPr>
        <xdr:cNvPr id="126" name="Straight Connector 125">
          <a:extLst>
            <a:ext uri="{FF2B5EF4-FFF2-40B4-BE49-F238E27FC236}">
              <a16:creationId xmlns:a16="http://schemas.microsoft.com/office/drawing/2014/main" id="{6D7B9B03-F764-4F1F-AEAF-C6E3864C5427}"/>
            </a:ext>
          </a:extLst>
        </xdr:cNvPr>
        <xdr:cNvCxnSpPr/>
      </xdr:nvCxnSpPr>
      <xdr:spPr>
        <a:xfrm>
          <a:off x="27035535" y="2786522"/>
          <a:ext cx="266700" cy="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41</xdr:col>
      <xdr:colOff>5940</xdr:colOff>
      <xdr:row>14</xdr:row>
      <xdr:rowOff>94532</xdr:rowOff>
    </xdr:from>
    <xdr:to>
      <xdr:col>41</xdr:col>
      <xdr:colOff>272640</xdr:colOff>
      <xdr:row>14</xdr:row>
      <xdr:rowOff>94532</xdr:rowOff>
    </xdr:to>
    <xdr:cxnSp macro="">
      <xdr:nvCxnSpPr>
        <xdr:cNvPr id="127" name="Straight Connector 126">
          <a:extLst>
            <a:ext uri="{FF2B5EF4-FFF2-40B4-BE49-F238E27FC236}">
              <a16:creationId xmlns:a16="http://schemas.microsoft.com/office/drawing/2014/main" id="{B9A84767-2476-4EEF-B56E-2EE0DCEA9D01}"/>
            </a:ext>
          </a:extLst>
        </xdr:cNvPr>
        <xdr:cNvCxnSpPr/>
      </xdr:nvCxnSpPr>
      <xdr:spPr>
        <a:xfrm>
          <a:off x="30076365" y="2799632"/>
          <a:ext cx="266700" cy="0"/>
        </a:xfrm>
        <a:prstGeom prst="line">
          <a:avLst/>
        </a:prstGeom>
        <a:ln w="19050">
          <a:solidFill>
            <a:schemeClr val="accent6">
              <a:lumMod val="40000"/>
              <a:lumOff val="60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41</xdr:col>
      <xdr:colOff>286777</xdr:colOff>
      <xdr:row>10</xdr:row>
      <xdr:rowOff>102420</xdr:rowOff>
    </xdr:from>
    <xdr:to>
      <xdr:col>42</xdr:col>
      <xdr:colOff>20484</xdr:colOff>
      <xdr:row>14</xdr:row>
      <xdr:rowOff>102424</xdr:rowOff>
    </xdr:to>
    <xdr:cxnSp macro="">
      <xdr:nvCxnSpPr>
        <xdr:cNvPr id="128" name="Connector: Elbow 142">
          <a:extLst>
            <a:ext uri="{FF2B5EF4-FFF2-40B4-BE49-F238E27FC236}">
              <a16:creationId xmlns:a16="http://schemas.microsoft.com/office/drawing/2014/main" id="{5856FDEF-81B4-45AD-9289-AF47B07C47F1}"/>
            </a:ext>
          </a:extLst>
        </xdr:cNvPr>
        <xdr:cNvCxnSpPr/>
      </xdr:nvCxnSpPr>
      <xdr:spPr>
        <a:xfrm rot="5400000" flipH="1" flipV="1">
          <a:off x="30147854" y="2254868"/>
          <a:ext cx="762004" cy="343307"/>
        </a:xfrm>
        <a:prstGeom prst="bentConnector3">
          <a:avLst>
            <a:gd name="adj1" fmla="val 98684"/>
          </a:avLst>
        </a:prstGeom>
        <a:ln w="19050">
          <a:solidFill>
            <a:schemeClr val="accent6">
              <a:lumMod val="40000"/>
              <a:lumOff val="60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542925</xdr:colOff>
      <xdr:row>29</xdr:row>
      <xdr:rowOff>104775</xdr:rowOff>
    </xdr:from>
    <xdr:to>
      <xdr:col>38</xdr:col>
      <xdr:colOff>57150</xdr:colOff>
      <xdr:row>36</xdr:row>
      <xdr:rowOff>76200</xdr:rowOff>
    </xdr:to>
    <xdr:sp macro="" textlink="">
      <xdr:nvSpPr>
        <xdr:cNvPr id="129" name="Rectangle 128">
          <a:extLst>
            <a:ext uri="{FF2B5EF4-FFF2-40B4-BE49-F238E27FC236}">
              <a16:creationId xmlns:a16="http://schemas.microsoft.com/office/drawing/2014/main" id="{3002B9CA-01C6-4DED-A608-06261EB22417}"/>
            </a:ext>
          </a:extLst>
        </xdr:cNvPr>
        <xdr:cNvSpPr/>
      </xdr:nvSpPr>
      <xdr:spPr>
        <a:xfrm>
          <a:off x="25165050" y="5686425"/>
          <a:ext cx="1533525" cy="13430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41</xdr:col>
      <xdr:colOff>571500</xdr:colOff>
      <xdr:row>29</xdr:row>
      <xdr:rowOff>133350</xdr:rowOff>
    </xdr:from>
    <xdr:to>
      <xdr:col>44</xdr:col>
      <xdr:colOff>66675</xdr:colOff>
      <xdr:row>36</xdr:row>
      <xdr:rowOff>76201</xdr:rowOff>
    </xdr:to>
    <xdr:sp macro="" textlink="">
      <xdr:nvSpPr>
        <xdr:cNvPr id="130" name="Rectangle 129">
          <a:extLst>
            <a:ext uri="{FF2B5EF4-FFF2-40B4-BE49-F238E27FC236}">
              <a16:creationId xmlns:a16="http://schemas.microsoft.com/office/drawing/2014/main" id="{FB8577CC-1A16-4A9E-B669-2067A142CF53}"/>
            </a:ext>
          </a:extLst>
        </xdr:cNvPr>
        <xdr:cNvSpPr/>
      </xdr:nvSpPr>
      <xdr:spPr>
        <a:xfrm>
          <a:off x="30641925" y="5715000"/>
          <a:ext cx="1323975" cy="13144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37</xdr:col>
      <xdr:colOff>703214</xdr:colOff>
      <xdr:row>31</xdr:row>
      <xdr:rowOff>112660</xdr:rowOff>
    </xdr:from>
    <xdr:to>
      <xdr:col>39</xdr:col>
      <xdr:colOff>10242</xdr:colOff>
      <xdr:row>32</xdr:row>
      <xdr:rowOff>94534</xdr:rowOff>
    </xdr:to>
    <xdr:cxnSp macro="">
      <xdr:nvCxnSpPr>
        <xdr:cNvPr id="131" name="Connector: Elbow 205">
          <a:extLst>
            <a:ext uri="{FF2B5EF4-FFF2-40B4-BE49-F238E27FC236}">
              <a16:creationId xmlns:a16="http://schemas.microsoft.com/office/drawing/2014/main" id="{56241EE0-7BFF-447E-A0D9-DC7BFE363C56}"/>
            </a:ext>
          </a:extLst>
        </xdr:cNvPr>
        <xdr:cNvCxnSpPr/>
      </xdr:nvCxnSpPr>
      <xdr:spPr>
        <a:xfrm rot="10800000" flipV="1">
          <a:off x="26639789" y="6075310"/>
          <a:ext cx="621478" cy="172374"/>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7</xdr:colOff>
      <xdr:row>31</xdr:row>
      <xdr:rowOff>95254</xdr:rowOff>
    </xdr:from>
    <xdr:to>
      <xdr:col>38</xdr:col>
      <xdr:colOff>337983</xdr:colOff>
      <xdr:row>35</xdr:row>
      <xdr:rowOff>122903</xdr:rowOff>
    </xdr:to>
    <xdr:cxnSp macro="">
      <xdr:nvCxnSpPr>
        <xdr:cNvPr id="132" name="Connector: Elbow 206">
          <a:extLst>
            <a:ext uri="{FF2B5EF4-FFF2-40B4-BE49-F238E27FC236}">
              <a16:creationId xmlns:a16="http://schemas.microsoft.com/office/drawing/2014/main" id="{2B68C26E-EAD6-4844-B84A-697040A60D3D}"/>
            </a:ext>
          </a:extLst>
        </xdr:cNvPr>
        <xdr:cNvCxnSpPr/>
      </xdr:nvCxnSpPr>
      <xdr:spPr>
        <a:xfrm rot="16200000" flipV="1">
          <a:off x="26396545" y="6302791"/>
          <a:ext cx="827749" cy="337976"/>
        </a:xfrm>
        <a:prstGeom prst="bentConnector3">
          <a:avLst>
            <a:gd name="adj1" fmla="val 99567"/>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41</xdr:col>
      <xdr:colOff>17617</xdr:colOff>
      <xdr:row>32</xdr:row>
      <xdr:rowOff>102419</xdr:rowOff>
    </xdr:from>
    <xdr:to>
      <xdr:col>42</xdr:col>
      <xdr:colOff>0</xdr:colOff>
      <xdr:row>32</xdr:row>
      <xdr:rowOff>125258</xdr:rowOff>
    </xdr:to>
    <xdr:cxnSp macro="">
      <xdr:nvCxnSpPr>
        <xdr:cNvPr id="133" name="Connector: Elbow 207">
          <a:extLst>
            <a:ext uri="{FF2B5EF4-FFF2-40B4-BE49-F238E27FC236}">
              <a16:creationId xmlns:a16="http://schemas.microsoft.com/office/drawing/2014/main" id="{BFCB82F3-517C-4434-B7E5-31B789657A21}"/>
            </a:ext>
          </a:extLst>
        </xdr:cNvPr>
        <xdr:cNvCxnSpPr/>
      </xdr:nvCxnSpPr>
      <xdr:spPr>
        <a:xfrm flipV="1">
          <a:off x="30088042" y="6255569"/>
          <a:ext cx="591983" cy="22839"/>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323850</xdr:colOff>
      <xdr:row>23</xdr:row>
      <xdr:rowOff>76200</xdr:rowOff>
    </xdr:from>
    <xdr:to>
      <xdr:col>44</xdr:col>
      <xdr:colOff>247650</xdr:colOff>
      <xdr:row>40</xdr:row>
      <xdr:rowOff>43297</xdr:rowOff>
    </xdr:to>
    <xdr:sp macro="" textlink="">
      <xdr:nvSpPr>
        <xdr:cNvPr id="134" name="Rectangle 133">
          <a:extLst>
            <a:ext uri="{FF2B5EF4-FFF2-40B4-BE49-F238E27FC236}">
              <a16:creationId xmlns:a16="http://schemas.microsoft.com/office/drawing/2014/main" id="{DEADBFBA-905F-46B9-8265-C9C67E8EBF4B}"/>
            </a:ext>
          </a:extLst>
        </xdr:cNvPr>
        <xdr:cNvSpPr/>
      </xdr:nvSpPr>
      <xdr:spPr>
        <a:xfrm>
          <a:off x="24945975" y="4495800"/>
          <a:ext cx="7200900" cy="326274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38</xdr:col>
      <xdr:colOff>342900</xdr:colOff>
      <xdr:row>35</xdr:row>
      <xdr:rowOff>101907</xdr:rowOff>
    </xdr:from>
    <xdr:to>
      <xdr:col>39</xdr:col>
      <xdr:colOff>0</xdr:colOff>
      <xdr:row>35</xdr:row>
      <xdr:rowOff>101907</xdr:rowOff>
    </xdr:to>
    <xdr:cxnSp macro="">
      <xdr:nvCxnSpPr>
        <xdr:cNvPr id="135" name="Straight Connector 134">
          <a:extLst>
            <a:ext uri="{FF2B5EF4-FFF2-40B4-BE49-F238E27FC236}">
              <a16:creationId xmlns:a16="http://schemas.microsoft.com/office/drawing/2014/main" id="{AB4AA6AA-93B8-4E51-8479-66BCD85371A7}"/>
            </a:ext>
          </a:extLst>
        </xdr:cNvPr>
        <xdr:cNvCxnSpPr/>
      </xdr:nvCxnSpPr>
      <xdr:spPr>
        <a:xfrm>
          <a:off x="26984325" y="6864657"/>
          <a:ext cx="266700" cy="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41</xdr:col>
      <xdr:colOff>16182</xdr:colOff>
      <xdr:row>35</xdr:row>
      <xdr:rowOff>84291</xdr:rowOff>
    </xdr:from>
    <xdr:to>
      <xdr:col>41</xdr:col>
      <xdr:colOff>282882</xdr:colOff>
      <xdr:row>35</xdr:row>
      <xdr:rowOff>84291</xdr:rowOff>
    </xdr:to>
    <xdr:cxnSp macro="">
      <xdr:nvCxnSpPr>
        <xdr:cNvPr id="136" name="Straight Connector 135">
          <a:extLst>
            <a:ext uri="{FF2B5EF4-FFF2-40B4-BE49-F238E27FC236}">
              <a16:creationId xmlns:a16="http://schemas.microsoft.com/office/drawing/2014/main" id="{49594F79-0BE6-4941-A2D4-89BEE95D980A}"/>
            </a:ext>
          </a:extLst>
        </xdr:cNvPr>
        <xdr:cNvCxnSpPr/>
      </xdr:nvCxnSpPr>
      <xdr:spPr>
        <a:xfrm>
          <a:off x="30086607" y="6847041"/>
          <a:ext cx="266700" cy="0"/>
        </a:xfrm>
        <a:prstGeom prst="line">
          <a:avLst/>
        </a:prstGeom>
        <a:ln w="19050">
          <a:solidFill>
            <a:schemeClr val="accent6">
              <a:lumMod val="40000"/>
              <a:lumOff val="60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41</xdr:col>
      <xdr:colOff>286776</xdr:colOff>
      <xdr:row>31</xdr:row>
      <xdr:rowOff>112661</xdr:rowOff>
    </xdr:from>
    <xdr:to>
      <xdr:col>42</xdr:col>
      <xdr:colOff>4</xdr:colOff>
      <xdr:row>35</xdr:row>
      <xdr:rowOff>81939</xdr:rowOff>
    </xdr:to>
    <xdr:cxnSp macro="">
      <xdr:nvCxnSpPr>
        <xdr:cNvPr id="137" name="Connector: Elbow 211">
          <a:extLst>
            <a:ext uri="{FF2B5EF4-FFF2-40B4-BE49-F238E27FC236}">
              <a16:creationId xmlns:a16="http://schemas.microsoft.com/office/drawing/2014/main" id="{80A36827-AD80-4067-AC51-2BC6C5EA95C5}"/>
            </a:ext>
          </a:extLst>
        </xdr:cNvPr>
        <xdr:cNvCxnSpPr/>
      </xdr:nvCxnSpPr>
      <xdr:spPr>
        <a:xfrm rot="5400000" flipH="1" flipV="1">
          <a:off x="30133926" y="6298586"/>
          <a:ext cx="769378" cy="322828"/>
        </a:xfrm>
        <a:prstGeom prst="bentConnector3">
          <a:avLst>
            <a:gd name="adj1" fmla="val 100667"/>
          </a:avLst>
        </a:prstGeom>
        <a:ln w="19050">
          <a:solidFill>
            <a:schemeClr val="accent6">
              <a:lumMod val="40000"/>
              <a:lumOff val="60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542925</xdr:colOff>
      <xdr:row>57</xdr:row>
      <xdr:rowOff>104775</xdr:rowOff>
    </xdr:from>
    <xdr:to>
      <xdr:col>38</xdr:col>
      <xdr:colOff>57150</xdr:colOff>
      <xdr:row>64</xdr:row>
      <xdr:rowOff>76200</xdr:rowOff>
    </xdr:to>
    <xdr:sp macro="" textlink="">
      <xdr:nvSpPr>
        <xdr:cNvPr id="138" name="Rectangle 137">
          <a:extLst>
            <a:ext uri="{FF2B5EF4-FFF2-40B4-BE49-F238E27FC236}">
              <a16:creationId xmlns:a16="http://schemas.microsoft.com/office/drawing/2014/main" id="{DE5C9F51-FAB3-4D3E-80E3-4D68F4322986}"/>
            </a:ext>
          </a:extLst>
        </xdr:cNvPr>
        <xdr:cNvSpPr/>
      </xdr:nvSpPr>
      <xdr:spPr>
        <a:xfrm>
          <a:off x="25165050" y="11096625"/>
          <a:ext cx="1533525" cy="1343025"/>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41</xdr:col>
      <xdr:colOff>571500</xdr:colOff>
      <xdr:row>57</xdr:row>
      <xdr:rowOff>133350</xdr:rowOff>
    </xdr:from>
    <xdr:to>
      <xdr:col>44</xdr:col>
      <xdr:colOff>66675</xdr:colOff>
      <xdr:row>64</xdr:row>
      <xdr:rowOff>76201</xdr:rowOff>
    </xdr:to>
    <xdr:sp macro="" textlink="">
      <xdr:nvSpPr>
        <xdr:cNvPr id="139" name="Rectangle 138">
          <a:extLst>
            <a:ext uri="{FF2B5EF4-FFF2-40B4-BE49-F238E27FC236}">
              <a16:creationId xmlns:a16="http://schemas.microsoft.com/office/drawing/2014/main" id="{4B2B7D5F-66DF-4841-B6E8-A3825835B39D}"/>
            </a:ext>
          </a:extLst>
        </xdr:cNvPr>
        <xdr:cNvSpPr/>
      </xdr:nvSpPr>
      <xdr:spPr>
        <a:xfrm>
          <a:off x="30641925" y="11125200"/>
          <a:ext cx="1323975" cy="1314451"/>
        </a:xfrm>
        <a:prstGeom prst="rect">
          <a:avLst/>
        </a:prstGeom>
        <a:noFill/>
        <a:ln w="1905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37</xdr:col>
      <xdr:colOff>703214</xdr:colOff>
      <xdr:row>59</xdr:row>
      <xdr:rowOff>112660</xdr:rowOff>
    </xdr:from>
    <xdr:to>
      <xdr:col>39</xdr:col>
      <xdr:colOff>10242</xdr:colOff>
      <xdr:row>60</xdr:row>
      <xdr:rowOff>94534</xdr:rowOff>
    </xdr:to>
    <xdr:cxnSp macro="">
      <xdr:nvCxnSpPr>
        <xdr:cNvPr id="140" name="Connector: Elbow 214">
          <a:extLst>
            <a:ext uri="{FF2B5EF4-FFF2-40B4-BE49-F238E27FC236}">
              <a16:creationId xmlns:a16="http://schemas.microsoft.com/office/drawing/2014/main" id="{A258E825-7F6E-4317-8E5D-D9A93C7906AF}"/>
            </a:ext>
          </a:extLst>
        </xdr:cNvPr>
        <xdr:cNvCxnSpPr/>
      </xdr:nvCxnSpPr>
      <xdr:spPr>
        <a:xfrm rot="10800000" flipV="1">
          <a:off x="26639789" y="11485510"/>
          <a:ext cx="621478" cy="172374"/>
        </a:xfrm>
        <a:prstGeom prst="bentConnector3">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7</xdr:colOff>
      <xdr:row>59</xdr:row>
      <xdr:rowOff>95254</xdr:rowOff>
    </xdr:from>
    <xdr:to>
      <xdr:col>38</xdr:col>
      <xdr:colOff>337983</xdr:colOff>
      <xdr:row>63</xdr:row>
      <xdr:rowOff>122903</xdr:rowOff>
    </xdr:to>
    <xdr:cxnSp macro="">
      <xdr:nvCxnSpPr>
        <xdr:cNvPr id="141" name="Connector: Elbow 215">
          <a:extLst>
            <a:ext uri="{FF2B5EF4-FFF2-40B4-BE49-F238E27FC236}">
              <a16:creationId xmlns:a16="http://schemas.microsoft.com/office/drawing/2014/main" id="{A60FD0C9-25C7-4D61-9B8F-BA396E841865}"/>
            </a:ext>
          </a:extLst>
        </xdr:cNvPr>
        <xdr:cNvCxnSpPr/>
      </xdr:nvCxnSpPr>
      <xdr:spPr>
        <a:xfrm rot="16200000" flipV="1">
          <a:off x="26406070" y="11703466"/>
          <a:ext cx="808699" cy="337976"/>
        </a:xfrm>
        <a:prstGeom prst="bentConnector3">
          <a:avLst>
            <a:gd name="adj1" fmla="val 99567"/>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41</xdr:col>
      <xdr:colOff>17617</xdr:colOff>
      <xdr:row>60</xdr:row>
      <xdr:rowOff>102419</xdr:rowOff>
    </xdr:from>
    <xdr:to>
      <xdr:col>42</xdr:col>
      <xdr:colOff>0</xdr:colOff>
      <xdr:row>60</xdr:row>
      <xdr:rowOff>125258</xdr:rowOff>
    </xdr:to>
    <xdr:cxnSp macro="">
      <xdr:nvCxnSpPr>
        <xdr:cNvPr id="142" name="Connector: Elbow 217">
          <a:extLst>
            <a:ext uri="{FF2B5EF4-FFF2-40B4-BE49-F238E27FC236}">
              <a16:creationId xmlns:a16="http://schemas.microsoft.com/office/drawing/2014/main" id="{AF19E517-C0DA-462B-905C-83B7821C5863}"/>
            </a:ext>
          </a:extLst>
        </xdr:cNvPr>
        <xdr:cNvCxnSpPr/>
      </xdr:nvCxnSpPr>
      <xdr:spPr>
        <a:xfrm flipV="1">
          <a:off x="30088042" y="11665769"/>
          <a:ext cx="591983" cy="22839"/>
        </a:xfrm>
        <a:prstGeom prst="bentConnector3">
          <a:avLst/>
        </a:prstGeom>
        <a:ln w="1905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323850</xdr:colOff>
      <xdr:row>51</xdr:row>
      <xdr:rowOff>76200</xdr:rowOff>
    </xdr:from>
    <xdr:to>
      <xdr:col>44</xdr:col>
      <xdr:colOff>247650</xdr:colOff>
      <xdr:row>68</xdr:row>
      <xdr:rowOff>43297</xdr:rowOff>
    </xdr:to>
    <xdr:sp macro="" textlink="">
      <xdr:nvSpPr>
        <xdr:cNvPr id="143" name="Rectangle 142">
          <a:extLst>
            <a:ext uri="{FF2B5EF4-FFF2-40B4-BE49-F238E27FC236}">
              <a16:creationId xmlns:a16="http://schemas.microsoft.com/office/drawing/2014/main" id="{6E99B698-6EE0-47C2-8DD5-8170A3C63807}"/>
            </a:ext>
          </a:extLst>
        </xdr:cNvPr>
        <xdr:cNvSpPr/>
      </xdr:nvSpPr>
      <xdr:spPr>
        <a:xfrm>
          <a:off x="24945975" y="9906000"/>
          <a:ext cx="7200900" cy="326274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38</xdr:col>
      <xdr:colOff>342900</xdr:colOff>
      <xdr:row>63</xdr:row>
      <xdr:rowOff>101907</xdr:rowOff>
    </xdr:from>
    <xdr:to>
      <xdr:col>39</xdr:col>
      <xdr:colOff>0</xdr:colOff>
      <xdr:row>63</xdr:row>
      <xdr:rowOff>101907</xdr:rowOff>
    </xdr:to>
    <xdr:cxnSp macro="">
      <xdr:nvCxnSpPr>
        <xdr:cNvPr id="144" name="Straight Connector 143">
          <a:extLst>
            <a:ext uri="{FF2B5EF4-FFF2-40B4-BE49-F238E27FC236}">
              <a16:creationId xmlns:a16="http://schemas.microsoft.com/office/drawing/2014/main" id="{312444B7-794D-47DE-8B71-2F6CC1CBCE8C}"/>
            </a:ext>
          </a:extLst>
        </xdr:cNvPr>
        <xdr:cNvCxnSpPr/>
      </xdr:nvCxnSpPr>
      <xdr:spPr>
        <a:xfrm>
          <a:off x="26984325" y="12255807"/>
          <a:ext cx="266700" cy="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41</xdr:col>
      <xdr:colOff>16182</xdr:colOff>
      <xdr:row>63</xdr:row>
      <xdr:rowOff>84291</xdr:rowOff>
    </xdr:from>
    <xdr:to>
      <xdr:col>41</xdr:col>
      <xdr:colOff>282882</xdr:colOff>
      <xdr:row>63</xdr:row>
      <xdr:rowOff>84291</xdr:rowOff>
    </xdr:to>
    <xdr:cxnSp macro="">
      <xdr:nvCxnSpPr>
        <xdr:cNvPr id="145" name="Straight Connector 144">
          <a:extLst>
            <a:ext uri="{FF2B5EF4-FFF2-40B4-BE49-F238E27FC236}">
              <a16:creationId xmlns:a16="http://schemas.microsoft.com/office/drawing/2014/main" id="{07F4AC04-3C1A-4852-A884-4AEE1ED0F42D}"/>
            </a:ext>
          </a:extLst>
        </xdr:cNvPr>
        <xdr:cNvCxnSpPr/>
      </xdr:nvCxnSpPr>
      <xdr:spPr>
        <a:xfrm>
          <a:off x="30086607" y="12238191"/>
          <a:ext cx="266700" cy="0"/>
        </a:xfrm>
        <a:prstGeom prst="line">
          <a:avLst/>
        </a:prstGeom>
        <a:ln w="19050">
          <a:solidFill>
            <a:schemeClr val="accent6">
              <a:lumMod val="40000"/>
              <a:lumOff val="60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41</xdr:col>
      <xdr:colOff>286776</xdr:colOff>
      <xdr:row>59</xdr:row>
      <xdr:rowOff>112661</xdr:rowOff>
    </xdr:from>
    <xdr:to>
      <xdr:col>42</xdr:col>
      <xdr:colOff>4</xdr:colOff>
      <xdr:row>63</xdr:row>
      <xdr:rowOff>81939</xdr:rowOff>
    </xdr:to>
    <xdr:cxnSp macro="">
      <xdr:nvCxnSpPr>
        <xdr:cNvPr id="146" name="Connector: Elbow 221">
          <a:extLst>
            <a:ext uri="{FF2B5EF4-FFF2-40B4-BE49-F238E27FC236}">
              <a16:creationId xmlns:a16="http://schemas.microsoft.com/office/drawing/2014/main" id="{9769B1C1-F45D-4D92-BACA-49CDEE8CF0D9}"/>
            </a:ext>
          </a:extLst>
        </xdr:cNvPr>
        <xdr:cNvCxnSpPr/>
      </xdr:nvCxnSpPr>
      <xdr:spPr>
        <a:xfrm rot="5400000" flipH="1" flipV="1">
          <a:off x="30143451" y="11699261"/>
          <a:ext cx="750328" cy="322828"/>
        </a:xfrm>
        <a:prstGeom prst="bentConnector3">
          <a:avLst>
            <a:gd name="adj1" fmla="val 100667"/>
          </a:avLst>
        </a:prstGeom>
        <a:ln w="19050">
          <a:solidFill>
            <a:schemeClr val="accent6">
              <a:lumMod val="40000"/>
              <a:lumOff val="60000"/>
            </a:schemeClr>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8</xdr:row>
      <xdr:rowOff>31749</xdr:rowOff>
    </xdr:from>
    <xdr:to>
      <xdr:col>8</xdr:col>
      <xdr:colOff>0</xdr:colOff>
      <xdr:row>27</xdr:row>
      <xdr:rowOff>69850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A1A958C-5605-4A72-9C5B-06A02C2DE6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19850" y="1450974"/>
              <a:ext cx="0" cy="3733801"/>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incent\FINAL%20BUDGET\WINDOWS\TEMP\Accounti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Acer\AppData\Roaming\Microsoft\Excel\Documents\ILYAS'%20FILE\001.COMPANY'S%20FILE\001.%20JASA%20PERPAJAKAN\006.PT.%20SANGGAR%20SARANA%20BAJA\002.CORPTAC%20SSB%202005\CORPTAX%20SSB'05\CORPTAX%20SSB%202005rev.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ats-server\Documents%20and%20Settings\nr\Desktop\Work\Test%20Macro\WINDOWS\TEMP\HONTAR%20HOLDINGS-GLTB-PLSB-200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bs7\f\Bank%20Sulut%20-%20Juni%202005\JURNAL%20INVEN%20U.O%20-%20KP.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JK001333\aws\MSOFFICE\TOM\KANTOR\LAIN2X\NOTHI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fficermis\AHMAD%20DATA\AHMAD%20DATA\LAPKEU%20SEPT%2007\BACKUP%20C\My%20Documents\PUBLIKASI%20data\GENERAL%20AUDIT%20JUNI%2005\A3%20April%20200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Rika\AUDIT\New%20Folder\Dadi%20Office\KAP%20Abdul%20Hamid%20Dan%20Khairunnas\Data%20EQ\YBB\rezky_2\Review-Poltekkes%20bandung\kompilasi%20Lap.BLU%20Poltekkes%20Bandung\Penyus%20Bgn%20&amp;%20Jar%20BDG%20200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JTP-2001\PT.%20Jasuindo.%20coba-coba.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ita\SHAREDDOCS\01%20WP%20Computer%20Sept%202004\01%20BSU-Consol-DBS-Sept_200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UDIT11\SharedDocs\@Radio%20Telepon%20Indonesia%20-%20December%2031,%202002\Working%20Paper\WP%20Ratelindo%202002\BSU_2000_GTI_AR.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Rika\AUDIT\aje\Pelindo4\2005\Pusat\fa_pi4_all_04.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JK000522\aws\SHARED\TAX\Ditta\Hadiputranto%20Hadinoto\SPT%201771%201998\marshall%20spt%201771%201998%20ke%20satu.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WPCom-Uoi9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WP-per%20Accounts21-4.xls" TargetMode="External"/></Relationships>
</file>

<file path=xl/externalLinks/_rels/externalLink15.xml.rels><?xml version="1.0" encoding="UTF-8" standalone="yes"?>
<Relationships xmlns="http://schemas.openxmlformats.org/package/2006/relationships"><Relationship Id="rId2" Type="http://schemas.microsoft.com/office/2019/04/relationships/externalLinkLongPath" Target="/Users/sista/Downloads/Documents%20and%20Settings/Latitude/My%20Documents/2004/Review%20Mrt%2004/Documents%20and%20Settings/Latitude/My%20Documents/2003/Indofarma/Final/Juni-03/final_150404/kimu/December/BBM-03%20harga%20%20ok....xls?F17C9BFE" TargetMode="External"/><Relationship Id="rId1" Type="http://schemas.openxmlformats.org/officeDocument/2006/relationships/externalLinkPath" Target="file:///\\F17C9BFE\BBM-03%20harga%20%20ok....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JK001333\aws\INDTAX\SOCG0001\2000SPTamendment\Tax2000l.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JK001333\aws\Documents%20and%20Settings\PAIMPA\My%20Documents\1_TRANS\PBC%20TRay\Trial%20Balance%20June%20200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bats-server\USERS\UN\Tuboscope\FS\FS%20&amp;%20Reconcile\FS\2007\FS_Tubo2007.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JK001333\aws\WINDOWS\TEMP\notesE1EF34\WINDOWS\TEMP\notesE1EF34\SHARED\TAX\Marwan\DBS%20BUANA\DBS-SPT1771-199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WB-FIN-FAROUQ\rti\Audit%20Report%2022%20Feb%2003\BSU_2000_GTI_AR.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B112AF8A\September%20200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Users\Acer\AppData\Roaming\Microsoft\Excel\CORPTAC%20SSB%202005\CORPTAX%20SSB'05\PPH%2021\Rekonsiliasi%20PPh.%202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Users\Acer\AppData\Roaming\Microsoft\Excel\My%20Documents\Downloads\SSP-BADAN.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K001333\aws\SHARED\Clients\I-L\JW%20Thompson\1998\1998%20CITR\JWT%20Adforce-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bats-server\Documents%20and%20Settings\SATRIAWAND\My%20Documents\backup\thai\FS-DEC%202007%20-%20Distribution(audit%20cnfrm).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Finance\Report\Report%202\Fin.%20Report%20YEJ'05\TB_Y05\Finance\Report\Report%202\Fin.%20Report%20YEJ'04\TCM\TCM_Input_Template_PT%20Bima_04-04.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kt-yacob\c\LAPORAN%202003\TW%20III\Agustus\SBU%20I\Nrc-LR-0803-SBUI.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Rika\AUDIT\New%20Folder\Dadi%20Office\KAP%20Abdul%20Hamid%20Dan%20Khairunnas\a%20eQ\DPD%20IKA%20UNDIP%20DKI%20JAKARTA\PT%20Indosopha\audit\opini%20dan%20laporan-final\Worksheet_PBM_2005%20Dec1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Users\Acer\AppData\Roaming\Microsoft\Excel\Documents%20and%20Settings\BMI.KPO06\Desktop\Zaenah\My%20Documents\FILE%20PEMBIAYAAN\PROOFSHEET\PROFSHEET%202006\jmb\Data%20Pembiayaan%20April%20Mei%2004%20BMI%20-Jamb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Users\Acer\AppData\Roaming\Microsoft\Excel\PO2N\General%20Audit\GA%20Desember%202007\Penempatan%20Deposito%20Mudharabah%20Pada%20Bank%20Lain%20Des%202007.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Zulkarnaen\lajur\Permintaan\REPORT18050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JK001333\aws\INDTAX\ABHI0001\ACR%202002\INDTAX\BANK0001\ATR\ACR97\BPEDEC97.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JK001333\aws\INDTAX\ENERGIZER\ACR%20ENI%2003\ACR%20'03%20Calculatio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Users\Acer\Downloads\KOmp%20IFUL\D\PUTRA\2007.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Users\Acer\AppData\Roaming\Microsoft\Excel\REMEDIAL\HEJP\HEJP%202007\HEJP%20DES%202007%20KON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6F19141\LPB%20200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Users\Acer\AppData\Roaming\Microsoft\Excel\PERSIAPAN%20BUKU\PERSIAPAN%20BUKU-(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K000522\aws\SHARED\Clients\C-D\Dong%20SUng\99CITR.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JK001333\aws\WIN95\TEMP\Marsall-EI-2001-Revision-email.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JK000522\aws\Documents%20and%20Settings\Dono%20Pertolo\My%20Documents\DBS%20CITR%202002\DBS-CITR20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JK001333\aws\WINDOWS\TEMP\notesE1EF34\WINDOWS\TEMP\notesE1EF34\WINDOWS\TEMP\notesE1EF34\Documents%20and%20Settings\gracoc\My%20Documents\clients\IIS%20and%20AARJ%20Dec%202003\Taxation%20IIS%20Riau%20+%20AARJ%20Group\Data-"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WATUDAKON\Umum\drv\WEKKOE\LAP-I-'02\NERACA'02\nrc-suplisijuni.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L:\SHARED\TAX\Andi\ChaseBank\Annual98\23CITR98eForm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cc_rgms\acc-rgms-d\MY%20DOCUMENT\FILES\sunardi\1999\rgms1299.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JK001333\aws\SHARED\TAX\CRIST\B_Soc\1998\CITR98\marshall1.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K001333\aws\TEMP\hardware100445_B.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F%20-%20BSI%20June%20200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vincent\FINAL%20BUDGET\My%20Documents\BUDGET\BGT-IIS-MDN.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JK001333\aws\INDTAX\WARB0001\Atr03\Client%20Data\A3-Dec_200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BDOSERVER\VOL1\USERS\Jmu\OMG\Account-03\Prefin-2003\Prefin%20Dec%202003-After%20Audit%20Ajus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AG_PKU\D\DEPT\Accounting\IIS\L-FR99\LAPIIS7A.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Margie\d\My%20Documents\Report%202003\1%20-%20Jan%20.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Contoh%20WS%20PT%20Sanko%20Shoji%20Indonesia%20per%2031%20Maret%202020_client.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Rika\AUDIT\Syamsul%20Punya\buat%20yuliee\UIEU%202007\Laporan%20Keuangan%20UIEU%202007%20ka%20endah.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Rika\AUDIT\Syamsul%20Punya\buat%20yuliee\UIEU%202008%20(Syam)\Data2\data%205%20mei%202010\Rekap%20LK%20Yayasan%20final%2023%20Maret%20201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D:\Rika\AUDIT\Syamsul%20Punya\buat%20yuliee\UIEU%202008%20(Syam)\Data2\Copy%20of%20UIEU%20AKTIVA%202008%20Samsul%20Rekap%20ok.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D:\Rika\AUDIT\Syamsul%20Punya\buat%20yuliee\UIEU%202008%20(Syam)\Data2\UIEU%20AKTIVA%202008%20Per%2031%20DESEMBER%202008%20Samsul%20Rekap.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D:\Rika\AUDIT\Documents%20and%20Settings\Hamid%20Cebba\Application%20Data\Microsoft\Excel\UIEU%20AKTIVA%202009%20Erawan.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D:\Rika\AUDIT\Documents%20and%20Settings\samsul\Application%20Data\Microsoft\Excel\LAI%20UIEU%202007-2008%20031011.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F:\KAP%20Abdul%20Hamid%20dan%20Rekan\2020\PT%20Sanko%20Shoji%20Indonesia\field%20work\GL%20April%202019%20sd%20March%202020%20v%20audit.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Users/Irma%20Nuranisa/Desktop/4.%20IBLAM/2022/FEB/DRAFT%20REPORT%20FEB%202022.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Irma%20Nuranisa/Desktop/4.%20IBLAM/2021/REPORT%20IBLAM%202021%20(1).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Users/Irma%20Nuranisa/Desktop/4.%20IBLAM/2022/JAN/DRAFT%20REPORT%20JAN%202022%20(1).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c5850398a6a2cd38/Desktop/4.%20IBLAM/2022/MAR/MAR/DRAFT%20REPORT%20MARET%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ryawan"/>
      <sheetName val="Admin"/>
      <sheetName val="Pemeliharaan"/>
      <sheetName val="Pengem. Kary."/>
      <sheetName val="Dinas"/>
      <sheetName val="Akomodasi"/>
      <sheetName val="Lainnya"/>
      <sheetName val="Rekapitulasi"/>
      <sheetName val="Pengem__Kary_"/>
      <sheetName val="材料汇总表"/>
      <sheetName val="Regional II"/>
      <sheetName val="DIRECT COST"/>
      <sheetName val="Sum.BTL RO KIN"/>
      <sheetName val="OUTPUT PANEN"/>
      <sheetName val="Pengem__Kary_1"/>
      <sheetName val="Sum_BTL_RO_KIN"/>
      <sheetName val="DETAIL"/>
      <sheetName val="Analisa Prod"/>
      <sheetName val="KARY"/>
      <sheetName val="BLOK"/>
      <sheetName val="DAFTAR_KEGIATAN"/>
      <sheetName val="DATAMASTER"/>
      <sheetName val="Pengem__Kary_2"/>
      <sheetName val="Sum_BTL_RO_KIN1"/>
      <sheetName val="PTSI Safety Performance"/>
      <sheetName val="INDIRECT DETAIL"/>
      <sheetName val="Premi Iuran"/>
      <sheetName val="Data"/>
      <sheetName val="% Lbr vs GP"/>
      <sheetName val="Pen_x0000__x0000__x0000__x0000__x0000__x0000__x0000__x0000__x0000__x0000_"/>
      <sheetName val=""/>
      <sheetName val="RKP 1"/>
      <sheetName val="II.7"/>
      <sheetName val="HKE"/>
      <sheetName val="Sheet2"/>
      <sheetName val="Pengem__Kary_3"/>
      <sheetName val="Regional_II"/>
      <sheetName val="DIRECT_COST"/>
      <sheetName val="Sum_BTL_RO_KIN2"/>
      <sheetName val="OUTPUT_PANEN"/>
      <sheetName val="Analisa_Prod"/>
      <sheetName val="PTSI_Safety_Performance"/>
      <sheetName val="INDIRECT_DETAIL"/>
      <sheetName val="Premi_Iuran"/>
      <sheetName val="%_Lbr_vs_GP"/>
      <sheetName val="Pen"/>
      <sheetName val="Master Pembebanan"/>
      <sheetName val="Exlfoxpro final"/>
      <sheetName val="ACC.ST.2004"/>
      <sheetName val="Pen_x005f_x0000__x005f_x0000__x005f_x0000__x005f_x0000_"/>
      <sheetName val="STD_INP_TM(16)"/>
      <sheetName val="COVER"/>
      <sheetName val="STD_INP_TM(17)"/>
      <sheetName val="STD_INP_TM(18)"/>
      <sheetName val="STD_INP_TM(19)"/>
      <sheetName val="STD_INP_TM(20)"/>
      <sheetName val="STD_INP_TM(21)"/>
      <sheetName val="IN-ANGKUT TOTAL"/>
      <sheetName val="IN-UPAH"/>
      <sheetName val="IN-UPAH(B)"/>
      <sheetName val="HKS"/>
      <sheetName val="ALOKASI SUPERVISI"/>
      <sheetName val="Daftar Alokasi BTL"/>
      <sheetName val="KHL 1"/>
      <sheetName val="MENU"/>
      <sheetName val="COA"/>
      <sheetName val="Sortasi  14"/>
      <sheetName val="1999"/>
      <sheetName val="JOB"/>
      <sheetName val="Dumtk"/>
      <sheetName val="TBM 0"/>
      <sheetName val="98MM-COS"/>
      <sheetName val="MA-Detail"/>
      <sheetName val="PROGRAM"/>
      <sheetName val="REKAP SOIL"/>
      <sheetName val="SEMI DETAIL"/>
      <sheetName val="EVALUASI LAHAN"/>
      <sheetName val="TS"/>
      <sheetName val="SDM"/>
      <sheetName val="CAPEX"/>
      <sheetName val="Biaya TK"/>
      <sheetName val="Biaya Analisa"/>
      <sheetName val="Biaya Kirim"/>
      <sheetName val="Biaya Dinas"/>
      <sheetName val="Debt Schedule"/>
      <sheetName val="Pen_x005f_x005f_x005f_x0000__x005f_x005f_x005f_x0000__x"/>
      <sheetName val="DATABASE"/>
      <sheetName val="BGT-SPK-BAP"/>
      <sheetName val="INFO"/>
      <sheetName val="PT"/>
      <sheetName val="Help"/>
      <sheetName val="IN_P.PNN"/>
      <sheetName val="Wood."/>
      <sheetName val="TDCC original"/>
      <sheetName val="TDCCamount Actual 2016"/>
      <sheetName val="TDCC Detail Rebase"/>
      <sheetName val="TDCC2016-2021(2016 Hyp)"/>
      <sheetName val="Pen_x0000__x0000__x0000__x0000_"/>
      <sheetName val="Pen_x005f_x0000__x005f_x0000__x"/>
      <sheetName val="MPP"/>
      <sheetName val="Data Karyawan"/>
      <sheetName val="A"/>
      <sheetName val="Master"/>
      <sheetName val="Master_Blok"/>
      <sheetName val="2017"/>
      <sheetName val="CWBS"/>
      <sheetName val="13"/>
      <sheetName val="Kategori"/>
      <sheetName val="TABEL GAJI_PBT"/>
      <sheetName val="IN_BLOK (1)"/>
      <sheetName val="IN_BLOK (2)"/>
      <sheetName val="IN_BLOK (3)"/>
      <sheetName val="IN_BLOK (4)"/>
      <sheetName val="IN_BLOK (5)"/>
      <sheetName val="IN_BLOK (6)"/>
      <sheetName val="IN_BLOK (7)"/>
      <sheetName val="IN_BLOK (8)"/>
      <sheetName val="AS (HA)"/>
      <sheetName val="AS (PKK)"/>
      <sheetName val="IN_PROD (1)"/>
      <sheetName val="IN_PROD (2)"/>
      <sheetName val="IN_PROD (3)"/>
      <sheetName val="IN_PROD (4)"/>
      <sheetName val="IN_PROD (5)"/>
      <sheetName val="IN_PROD (6)"/>
      <sheetName val="IN_PROD (7)"/>
      <sheetName val="IN_PROD (8)"/>
      <sheetName val="IN_SEBARAN"/>
      <sheetName val="PROD"/>
      <sheetName val="IN_ROTASI"/>
      <sheetName val="UPAH"/>
      <sheetName val="IN_UPAH (B)"/>
      <sheetName val="BY.PNN (1)"/>
      <sheetName val="BY.PNN (2)"/>
      <sheetName val="BY.PNN (3)"/>
      <sheetName val="BY.PNN (4)"/>
      <sheetName val="BY.PNN (5)"/>
      <sheetName val="BY.PNN (6)"/>
      <sheetName val="BY.PNN (7)"/>
      <sheetName val="BY.PNN (8)"/>
      <sheetName val="IN_P.SUPIR"/>
      <sheetName val="IN_P.MUAT"/>
      <sheetName val="IN_ANGKUT (1)"/>
      <sheetName val="IN_ANGKUT (2)"/>
      <sheetName val="IN_ANGKUT (3)"/>
      <sheetName val="IN_ANGKUT (4)"/>
      <sheetName val="IN_ANGKUT (5)"/>
      <sheetName val="IN_ANGKUT (6)"/>
      <sheetName val="IN_ANGKUT (7)"/>
      <sheetName val="IN_ANGKUT (8)"/>
      <sheetName val="IN_PREMI1"/>
      <sheetName val="IN_PREMI2"/>
      <sheetName val="IN_CONTRACT_TM"/>
      <sheetName val="IN_CONTRACT_TBM"/>
      <sheetName val="DAFTAR HARGA"/>
      <sheetName val="REKOMENDASI"/>
      <sheetName val="IN_BTL"/>
      <sheetName val="REKAP-TT"/>
      <sheetName val="2016"/>
      <sheetName val="Code"/>
      <sheetName val="(20)"/>
      <sheetName val="TBM"/>
      <sheetName val="1-AFD"/>
      <sheetName val="DATA BATCH"/>
      <sheetName val="Sheet1"/>
      <sheetName val="Sheet4"/>
      <sheetName val="Pen_x0000__x0000__x0000__x0000__x0000__x0000__x0000__x0000__x00"/>
      <sheetName val="Pen_x005f_x005f_x005f_x005f_x005f_x005f_x005f_x0000__x0"/>
      <sheetName val="PREMI"/>
      <sheetName val="Pen??????????"/>
      <sheetName val="Pen????"/>
      <sheetName val="OpRev"/>
      <sheetName val="Taxation"/>
      <sheetName val="Pen_x0000__x0000__x"/>
      <sheetName val="Pen__________"/>
      <sheetName val="Pen____"/>
      <sheetName val="Pen_x005f_x005f_x005f_x0000__x0"/>
      <sheetName val="Pen_x005f_x005f_x005f_x005f_x00"/>
      <sheetName val="MA6JA"/>
      <sheetName val="Ex-Rate"/>
      <sheetName val="AKTIVA"/>
      <sheetName val="Pen_x005f_x005f_x005f_x005f_x005f_x005f_x005f_x005f_x00"/>
      <sheetName val="Norma"/>
      <sheetName val="master1"/>
      <sheetName val="Pen_x005f_x0000__x0"/>
      <sheetName val="Pen_x005f_x005f_x00"/>
      <sheetName val="AR AGING"/>
      <sheetName val="Pen_x0000__x0"/>
      <sheetName val="data-hujan"/>
      <sheetName val="Palm Prod"/>
      <sheetName val="Rinci-Biaya"/>
      <sheetName val="Rinci-Pendapatan"/>
      <sheetName val="MILL-EXP"/>
      <sheetName val="Biaya"/>
      <sheetName val="Diagram"/>
      <sheetName val="Std-Prod KS"/>
      <sheetName val="ProArcInfo"/>
      <sheetName val="12"/>
      <sheetName val="TBM &amp;Prod BHL"/>
      <sheetName val="LUK(B)-KTR12"/>
      <sheetName val="Kerj_alat"/>
      <sheetName val="DAT_1"/>
      <sheetName val="Grading"/>
      <sheetName val="Minamas"/>
      <sheetName val="Posisi Stock"/>
      <sheetName val="Sheet14"/>
      <sheetName val="Mapping"/>
      <sheetName val="Accounting"/>
      <sheetName val="Harga"/>
      <sheetName val="IN-LEMBUR"/>
      <sheetName val="#REF"/>
      <sheetName val="II"/>
      <sheetName val="HAL10"/>
      <sheetName val="Langsir"/>
      <sheetName val="LTW"/>
      <sheetName val="MANU"/>
      <sheetName val="PF-OFFICE"/>
      <sheetName val="Statistics"/>
      <sheetName val="Book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_3_8111200_"/>
      <sheetName val="CORPTAX SSB'05"/>
      <sheetName val="induk1"/>
      <sheetName val="induk2"/>
      <sheetName val="1771-I"/>
      <sheetName val="1771-II"/>
      <sheetName val="1771-III"/>
      <sheetName val="1771-IV"/>
      <sheetName val="1771-V"/>
      <sheetName val="1771-VI"/>
      <sheetName val="Deprc. lamp. 3"/>
      <sheetName val="Komp lamp. 4"/>
      <sheetName val="hub-ist 5"/>
      <sheetName val="cab lamp. 6"/>
      <sheetName val="KKP 1771-I"/>
      <sheetName val="KKP 1771-II"/>
      <sheetName val=" 25&amp;FLN"/>
      <sheetName val="Ref.1(warranty)"/>
      <sheetName val="Ref.2(Deprec.)"/>
      <sheetName val="Ref.3(8111200)"/>
      <sheetName val="Ref.4(8111240)"/>
      <sheetName val="Ref.5(Inventory)"/>
      <sheetName val="Ref.6(5311140&amp;5311150)"/>
      <sheetName val="LAPORAN HASIL REVIE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5">
          <cell r="M5" t="str">
            <v>IDR</v>
          </cell>
        </row>
        <row r="6">
          <cell r="M6" t="str">
            <v>IDR</v>
          </cell>
        </row>
        <row r="7">
          <cell r="M7" t="str">
            <v>IDR</v>
          </cell>
        </row>
        <row r="8">
          <cell r="M8" t="str">
            <v>IDR</v>
          </cell>
        </row>
        <row r="9">
          <cell r="M9" t="str">
            <v>IDR</v>
          </cell>
        </row>
        <row r="10">
          <cell r="M10" t="str">
            <v>IDR</v>
          </cell>
        </row>
        <row r="11">
          <cell r="M11" t="str">
            <v>IDR</v>
          </cell>
        </row>
        <row r="12">
          <cell r="M12" t="str">
            <v>IDR</v>
          </cell>
        </row>
        <row r="13">
          <cell r="M13" t="str">
            <v>IDR</v>
          </cell>
        </row>
        <row r="14">
          <cell r="M14" t="str">
            <v>IDR</v>
          </cell>
        </row>
        <row r="15">
          <cell r="M15" t="str">
            <v>IDR</v>
          </cell>
        </row>
        <row r="16">
          <cell r="M16" t="str">
            <v>IDR</v>
          </cell>
        </row>
        <row r="17">
          <cell r="M17" t="str">
            <v>IDR</v>
          </cell>
        </row>
        <row r="18">
          <cell r="M18" t="str">
            <v>IDR</v>
          </cell>
        </row>
        <row r="19">
          <cell r="M19" t="str">
            <v>IDR</v>
          </cell>
        </row>
        <row r="20">
          <cell r="M20" t="str">
            <v>IDR</v>
          </cell>
        </row>
        <row r="21">
          <cell r="M21" t="str">
            <v>IDR</v>
          </cell>
        </row>
        <row r="22">
          <cell r="M22" t="str">
            <v>IDR</v>
          </cell>
        </row>
        <row r="23">
          <cell r="M23" t="str">
            <v>IDR</v>
          </cell>
        </row>
        <row r="24">
          <cell r="M24" t="str">
            <v>IDR</v>
          </cell>
        </row>
        <row r="25">
          <cell r="M25" t="str">
            <v>IDR</v>
          </cell>
        </row>
        <row r="26">
          <cell r="M26" t="str">
            <v>IDR</v>
          </cell>
        </row>
        <row r="27">
          <cell r="M27" t="str">
            <v>IDR</v>
          </cell>
        </row>
        <row r="28">
          <cell r="M28" t="str">
            <v>IDR</v>
          </cell>
        </row>
        <row r="29">
          <cell r="M29" t="str">
            <v>IDR</v>
          </cell>
        </row>
        <row r="30">
          <cell r="M30" t="str">
            <v>IDR</v>
          </cell>
        </row>
        <row r="31">
          <cell r="M31" t="str">
            <v>IDR</v>
          </cell>
        </row>
        <row r="32">
          <cell r="M32" t="str">
            <v>IDR</v>
          </cell>
        </row>
        <row r="33">
          <cell r="M33" t="str">
            <v>IDR</v>
          </cell>
        </row>
        <row r="34">
          <cell r="M34" t="str">
            <v>IDR</v>
          </cell>
        </row>
        <row r="35">
          <cell r="M35" t="str">
            <v>IDR</v>
          </cell>
        </row>
        <row r="36">
          <cell r="M36" t="str">
            <v>IDR</v>
          </cell>
        </row>
        <row r="37">
          <cell r="M37" t="str">
            <v>IDR</v>
          </cell>
        </row>
        <row r="38">
          <cell r="M38" t="str">
            <v>IDR</v>
          </cell>
        </row>
        <row r="39">
          <cell r="M39" t="str">
            <v>IDR</v>
          </cell>
        </row>
        <row r="40">
          <cell r="M40" t="str">
            <v>IDR</v>
          </cell>
        </row>
        <row r="41">
          <cell r="M41" t="str">
            <v>IDR</v>
          </cell>
        </row>
        <row r="42">
          <cell r="M42" t="str">
            <v>IDR</v>
          </cell>
        </row>
        <row r="43">
          <cell r="M43" t="str">
            <v>IDR</v>
          </cell>
        </row>
        <row r="44">
          <cell r="M44" t="str">
            <v>IDR</v>
          </cell>
        </row>
        <row r="45">
          <cell r="M45" t="str">
            <v>IDR</v>
          </cell>
        </row>
        <row r="46">
          <cell r="M46" t="str">
            <v>IDR</v>
          </cell>
        </row>
        <row r="47">
          <cell r="M47" t="str">
            <v>IDR</v>
          </cell>
        </row>
        <row r="48">
          <cell r="M48" t="str">
            <v>IDR</v>
          </cell>
        </row>
        <row r="49">
          <cell r="M49" t="str">
            <v>IDR</v>
          </cell>
        </row>
        <row r="50">
          <cell r="M50" t="str">
            <v>IDR</v>
          </cell>
        </row>
        <row r="51">
          <cell r="M51" t="str">
            <v>IDR</v>
          </cell>
        </row>
        <row r="52">
          <cell r="M52" t="str">
            <v>IDR</v>
          </cell>
        </row>
        <row r="53">
          <cell r="M53" t="str">
            <v>IDR</v>
          </cell>
        </row>
        <row r="54">
          <cell r="M54" t="str">
            <v>IDR</v>
          </cell>
        </row>
        <row r="55">
          <cell r="M55" t="str">
            <v>IDR</v>
          </cell>
        </row>
        <row r="56">
          <cell r="M56" t="str">
            <v>IDR</v>
          </cell>
        </row>
        <row r="57">
          <cell r="M57" t="str">
            <v>IDR</v>
          </cell>
        </row>
        <row r="58">
          <cell r="M58" t="str">
            <v>IDR</v>
          </cell>
        </row>
        <row r="59">
          <cell r="M59" t="str">
            <v>IDR</v>
          </cell>
        </row>
        <row r="60">
          <cell r="M60" t="str">
            <v>IDR</v>
          </cell>
        </row>
        <row r="61">
          <cell r="M61" t="str">
            <v>IDR</v>
          </cell>
        </row>
        <row r="62">
          <cell r="M62" t="str">
            <v>IDR</v>
          </cell>
        </row>
        <row r="63">
          <cell r="M63" t="str">
            <v>IDR</v>
          </cell>
        </row>
        <row r="64">
          <cell r="M64" t="str">
            <v>IDR</v>
          </cell>
        </row>
        <row r="65">
          <cell r="M65" t="str">
            <v>IDR</v>
          </cell>
        </row>
        <row r="66">
          <cell r="M66" t="str">
            <v>IDR</v>
          </cell>
        </row>
        <row r="67">
          <cell r="M67" t="str">
            <v>IDR</v>
          </cell>
        </row>
        <row r="68">
          <cell r="M68" t="str">
            <v>IDR</v>
          </cell>
        </row>
        <row r="69">
          <cell r="M69" t="str">
            <v>IDR</v>
          </cell>
        </row>
        <row r="70">
          <cell r="M70" t="str">
            <v>IDR</v>
          </cell>
        </row>
        <row r="71">
          <cell r="M71" t="str">
            <v>IDR</v>
          </cell>
        </row>
        <row r="72">
          <cell r="M72" t="str">
            <v>IDR</v>
          </cell>
        </row>
        <row r="73">
          <cell r="M73" t="str">
            <v>IDR</v>
          </cell>
        </row>
        <row r="74">
          <cell r="M74" t="str">
            <v>IDR</v>
          </cell>
        </row>
        <row r="75">
          <cell r="M75" t="str">
            <v>IDR</v>
          </cell>
        </row>
        <row r="76">
          <cell r="M76" t="str">
            <v>IDR</v>
          </cell>
        </row>
        <row r="77">
          <cell r="M77" t="str">
            <v>IDR</v>
          </cell>
        </row>
        <row r="78">
          <cell r="M78" t="str">
            <v>IDR</v>
          </cell>
        </row>
        <row r="79">
          <cell r="M79" t="str">
            <v>IDR</v>
          </cell>
        </row>
        <row r="80">
          <cell r="M80" t="str">
            <v>IDR</v>
          </cell>
        </row>
        <row r="81">
          <cell r="M81" t="str">
            <v>IDR</v>
          </cell>
        </row>
        <row r="82">
          <cell r="M82" t="str">
            <v>IDR</v>
          </cell>
        </row>
        <row r="83">
          <cell r="M83" t="str">
            <v>IDR</v>
          </cell>
        </row>
        <row r="84">
          <cell r="M84" t="str">
            <v>IDR</v>
          </cell>
        </row>
        <row r="85">
          <cell r="M85" t="str">
            <v>IDR</v>
          </cell>
        </row>
        <row r="86">
          <cell r="M86" t="str">
            <v>IDR</v>
          </cell>
        </row>
        <row r="87">
          <cell r="M87" t="str">
            <v>IDR</v>
          </cell>
        </row>
        <row r="88">
          <cell r="M88" t="str">
            <v>IDR</v>
          </cell>
        </row>
        <row r="89">
          <cell r="M89" t="str">
            <v>IDR</v>
          </cell>
        </row>
        <row r="90">
          <cell r="M90" t="str">
            <v>IDR</v>
          </cell>
        </row>
        <row r="91">
          <cell r="M91" t="str">
            <v>IDR</v>
          </cell>
        </row>
        <row r="92">
          <cell r="M92" t="str">
            <v>IDR</v>
          </cell>
        </row>
        <row r="93">
          <cell r="M93" t="str">
            <v>IDR</v>
          </cell>
        </row>
        <row r="94">
          <cell r="M94" t="str">
            <v>IDR</v>
          </cell>
        </row>
        <row r="95">
          <cell r="M95" t="str">
            <v>IDR</v>
          </cell>
        </row>
        <row r="96">
          <cell r="M96" t="str">
            <v>IDR</v>
          </cell>
        </row>
        <row r="97">
          <cell r="M97" t="str">
            <v>IDR</v>
          </cell>
        </row>
        <row r="98">
          <cell r="M98" t="str">
            <v>IDR</v>
          </cell>
        </row>
        <row r="99">
          <cell r="M99" t="str">
            <v>IDR</v>
          </cell>
        </row>
        <row r="100">
          <cell r="M100" t="str">
            <v>IDR</v>
          </cell>
        </row>
        <row r="101">
          <cell r="M101" t="str">
            <v>IDR</v>
          </cell>
        </row>
        <row r="102">
          <cell r="M102" t="str">
            <v>IDR</v>
          </cell>
        </row>
        <row r="103">
          <cell r="M103" t="str">
            <v>IDR</v>
          </cell>
        </row>
        <row r="104">
          <cell r="M104" t="str">
            <v>IDR</v>
          </cell>
        </row>
        <row r="105">
          <cell r="M105" t="str">
            <v>IDR</v>
          </cell>
        </row>
        <row r="106">
          <cell r="M106" t="str">
            <v>IDR</v>
          </cell>
        </row>
        <row r="107">
          <cell r="M107" t="str">
            <v>IDR</v>
          </cell>
        </row>
        <row r="108">
          <cell r="M108" t="str">
            <v>IDR</v>
          </cell>
        </row>
        <row r="109">
          <cell r="M109" t="str">
            <v>IDR</v>
          </cell>
        </row>
        <row r="110">
          <cell r="M110" t="str">
            <v>IDR</v>
          </cell>
        </row>
        <row r="111">
          <cell r="M111" t="str">
            <v>IDR</v>
          </cell>
        </row>
        <row r="112">
          <cell r="M112" t="str">
            <v>IDR</v>
          </cell>
        </row>
        <row r="113">
          <cell r="M113" t="str">
            <v>IDR</v>
          </cell>
        </row>
        <row r="114">
          <cell r="M114" t="str">
            <v>IDR</v>
          </cell>
        </row>
        <row r="115">
          <cell r="M115" t="str">
            <v>IDR</v>
          </cell>
        </row>
        <row r="116">
          <cell r="M116" t="str">
            <v>IDR</v>
          </cell>
        </row>
        <row r="117">
          <cell r="M117" t="str">
            <v>IDR</v>
          </cell>
        </row>
        <row r="118">
          <cell r="M118" t="str">
            <v>IDR</v>
          </cell>
        </row>
        <row r="119">
          <cell r="M119" t="str">
            <v>IDR</v>
          </cell>
        </row>
        <row r="120">
          <cell r="M120" t="str">
            <v>IDR</v>
          </cell>
        </row>
        <row r="121">
          <cell r="M121" t="str">
            <v>IDR</v>
          </cell>
        </row>
        <row r="122">
          <cell r="M122" t="str">
            <v>IDR</v>
          </cell>
        </row>
        <row r="123">
          <cell r="M123" t="str">
            <v>IDR</v>
          </cell>
        </row>
        <row r="124">
          <cell r="M124" t="str">
            <v>IDR</v>
          </cell>
        </row>
        <row r="125">
          <cell r="M125" t="str">
            <v>IDR</v>
          </cell>
        </row>
        <row r="126">
          <cell r="M126" t="str">
            <v>IDR</v>
          </cell>
        </row>
        <row r="127">
          <cell r="M127" t="str">
            <v>IDR</v>
          </cell>
        </row>
        <row r="128">
          <cell r="M128" t="str">
            <v>IDR</v>
          </cell>
        </row>
        <row r="129">
          <cell r="M129" t="str">
            <v>IDR</v>
          </cell>
        </row>
        <row r="130">
          <cell r="M130" t="str">
            <v>IDR</v>
          </cell>
        </row>
        <row r="131">
          <cell r="M131" t="str">
            <v>IDR</v>
          </cell>
        </row>
        <row r="132">
          <cell r="M132" t="str">
            <v>IDR</v>
          </cell>
        </row>
        <row r="133">
          <cell r="M133" t="str">
            <v>IDR</v>
          </cell>
        </row>
        <row r="134">
          <cell r="M134" t="str">
            <v>IDR</v>
          </cell>
        </row>
        <row r="135">
          <cell r="M135" t="str">
            <v>IDR</v>
          </cell>
        </row>
        <row r="136">
          <cell r="M136" t="str">
            <v>IDR</v>
          </cell>
        </row>
        <row r="137">
          <cell r="M137" t="str">
            <v>IDR</v>
          </cell>
        </row>
        <row r="138">
          <cell r="M138" t="str">
            <v>IDR</v>
          </cell>
        </row>
        <row r="139">
          <cell r="M139" t="str">
            <v>IDR</v>
          </cell>
        </row>
        <row r="140">
          <cell r="M140" t="str">
            <v>IDR</v>
          </cell>
        </row>
        <row r="141">
          <cell r="M141" t="str">
            <v>IDR</v>
          </cell>
        </row>
        <row r="142">
          <cell r="M142" t="str">
            <v>IDR</v>
          </cell>
        </row>
        <row r="143">
          <cell r="M143" t="str">
            <v>IDR</v>
          </cell>
        </row>
        <row r="144">
          <cell r="M144" t="str">
            <v>IDR</v>
          </cell>
        </row>
        <row r="145">
          <cell r="M145" t="str">
            <v>IDR</v>
          </cell>
        </row>
        <row r="146">
          <cell r="M146" t="str">
            <v>IDR</v>
          </cell>
        </row>
        <row r="147">
          <cell r="M147" t="str">
            <v>IDR</v>
          </cell>
        </row>
        <row r="148">
          <cell r="M148" t="str">
            <v>IDR</v>
          </cell>
        </row>
        <row r="149">
          <cell r="M149" t="str">
            <v>IDR</v>
          </cell>
        </row>
        <row r="150">
          <cell r="M150" t="str">
            <v>IDR</v>
          </cell>
        </row>
        <row r="151">
          <cell r="M151" t="str">
            <v>IDR</v>
          </cell>
        </row>
        <row r="152">
          <cell r="M152" t="str">
            <v>IDR</v>
          </cell>
        </row>
        <row r="153">
          <cell r="M153" t="str">
            <v>IDR</v>
          </cell>
        </row>
        <row r="154">
          <cell r="M154" t="str">
            <v>IDR</v>
          </cell>
        </row>
        <row r="155">
          <cell r="M155" t="str">
            <v>IDR</v>
          </cell>
        </row>
        <row r="156">
          <cell r="M156" t="str">
            <v>IDR</v>
          </cell>
        </row>
        <row r="157">
          <cell r="M157" t="str">
            <v>IDR</v>
          </cell>
        </row>
        <row r="158">
          <cell r="M158" t="str">
            <v>IDR</v>
          </cell>
        </row>
        <row r="159">
          <cell r="M159" t="str">
            <v>IDR</v>
          </cell>
        </row>
        <row r="160">
          <cell r="M160" t="str">
            <v>IDR</v>
          </cell>
        </row>
        <row r="161">
          <cell r="M161" t="str">
            <v>IDR</v>
          </cell>
        </row>
        <row r="162">
          <cell r="M162" t="str">
            <v>IDR</v>
          </cell>
        </row>
        <row r="163">
          <cell r="M163" t="str">
            <v>IDR</v>
          </cell>
        </row>
        <row r="164">
          <cell r="M164" t="str">
            <v>IDR</v>
          </cell>
        </row>
        <row r="165">
          <cell r="M165" t="str">
            <v>IDR</v>
          </cell>
        </row>
        <row r="166">
          <cell r="M166" t="str">
            <v>IDR</v>
          </cell>
        </row>
        <row r="167">
          <cell r="M167" t="str">
            <v>IDR</v>
          </cell>
        </row>
        <row r="168">
          <cell r="M168" t="str">
            <v>IDR</v>
          </cell>
        </row>
        <row r="169">
          <cell r="M169" t="str">
            <v>IDR</v>
          </cell>
        </row>
        <row r="170">
          <cell r="M170" t="str">
            <v>IDR</v>
          </cell>
        </row>
        <row r="171">
          <cell r="M171" t="str">
            <v>IDR</v>
          </cell>
        </row>
        <row r="172">
          <cell r="M172" t="str">
            <v>IDR</v>
          </cell>
        </row>
        <row r="173">
          <cell r="M173" t="str">
            <v>IDR</v>
          </cell>
        </row>
        <row r="174">
          <cell r="M174" t="str">
            <v>IDR</v>
          </cell>
        </row>
        <row r="175">
          <cell r="M175" t="str">
            <v>IDR</v>
          </cell>
        </row>
        <row r="176">
          <cell r="M176" t="str">
            <v>IDR</v>
          </cell>
        </row>
        <row r="177">
          <cell r="M177" t="str">
            <v>IDR</v>
          </cell>
        </row>
        <row r="178">
          <cell r="M178" t="str">
            <v>IDR</v>
          </cell>
        </row>
        <row r="179">
          <cell r="M179" t="str">
            <v>IDR</v>
          </cell>
        </row>
        <row r="180">
          <cell r="M180" t="str">
            <v>IDR</v>
          </cell>
        </row>
        <row r="181">
          <cell r="M181" t="str">
            <v>IDR</v>
          </cell>
        </row>
        <row r="182">
          <cell r="M182" t="str">
            <v>IDR</v>
          </cell>
        </row>
        <row r="183">
          <cell r="M183" t="str">
            <v>IDR</v>
          </cell>
        </row>
        <row r="184">
          <cell r="M184" t="str">
            <v>IDR</v>
          </cell>
        </row>
        <row r="185">
          <cell r="M185" t="str">
            <v>IDR</v>
          </cell>
        </row>
        <row r="186">
          <cell r="M186" t="str">
            <v>IDR</v>
          </cell>
        </row>
        <row r="187">
          <cell r="M187" t="str">
            <v>IDR</v>
          </cell>
        </row>
        <row r="188">
          <cell r="M188" t="str">
            <v>IDR</v>
          </cell>
        </row>
        <row r="189">
          <cell r="M189" t="str">
            <v>IDR</v>
          </cell>
        </row>
        <row r="190">
          <cell r="M190" t="str">
            <v>IDR</v>
          </cell>
        </row>
        <row r="191">
          <cell r="M191" t="str">
            <v>IDR</v>
          </cell>
        </row>
        <row r="192">
          <cell r="M192" t="str">
            <v>IDR</v>
          </cell>
        </row>
        <row r="193">
          <cell r="M193" t="str">
            <v>IDR</v>
          </cell>
        </row>
        <row r="194">
          <cell r="M194" t="str">
            <v>IDR</v>
          </cell>
        </row>
        <row r="195">
          <cell r="M195" t="str">
            <v>IDR</v>
          </cell>
        </row>
        <row r="196">
          <cell r="M196" t="str">
            <v>IDR</v>
          </cell>
        </row>
        <row r="197">
          <cell r="M197" t="str">
            <v>IDR</v>
          </cell>
        </row>
        <row r="198">
          <cell r="M198" t="str">
            <v>IDR</v>
          </cell>
        </row>
        <row r="199">
          <cell r="M199" t="str">
            <v>IDR</v>
          </cell>
        </row>
        <row r="200">
          <cell r="M200" t="str">
            <v>IDR</v>
          </cell>
        </row>
        <row r="201">
          <cell r="M201" t="str">
            <v>IDR</v>
          </cell>
        </row>
        <row r="202">
          <cell r="M202" t="str">
            <v>IDR</v>
          </cell>
        </row>
        <row r="203">
          <cell r="M203" t="str">
            <v>IDR</v>
          </cell>
        </row>
        <row r="204">
          <cell r="M204" t="str">
            <v>IDR</v>
          </cell>
        </row>
        <row r="205">
          <cell r="M205" t="str">
            <v>IDR</v>
          </cell>
        </row>
        <row r="206">
          <cell r="M206" t="str">
            <v>IDR</v>
          </cell>
        </row>
        <row r="207">
          <cell r="M207" t="str">
            <v>IDR</v>
          </cell>
        </row>
        <row r="208">
          <cell r="M208" t="str">
            <v>IDR</v>
          </cell>
        </row>
        <row r="209">
          <cell r="M209" t="str">
            <v>IDR</v>
          </cell>
        </row>
        <row r="210">
          <cell r="M210" t="str">
            <v>IDR</v>
          </cell>
        </row>
        <row r="211">
          <cell r="M211" t="str">
            <v>IDR</v>
          </cell>
        </row>
        <row r="212">
          <cell r="M212" t="str">
            <v>IDR</v>
          </cell>
        </row>
        <row r="213">
          <cell r="M213" t="str">
            <v>IDR</v>
          </cell>
        </row>
        <row r="214">
          <cell r="M214" t="str">
            <v>IDR</v>
          </cell>
        </row>
        <row r="215">
          <cell r="M215" t="str">
            <v>IDR</v>
          </cell>
        </row>
        <row r="216">
          <cell r="M216" t="str">
            <v>IDR</v>
          </cell>
        </row>
        <row r="217">
          <cell r="M217" t="str">
            <v>IDR</v>
          </cell>
        </row>
        <row r="218">
          <cell r="M218" t="str">
            <v>IDR</v>
          </cell>
        </row>
        <row r="219">
          <cell r="M219" t="str">
            <v>IDR</v>
          </cell>
        </row>
        <row r="220">
          <cell r="M220" t="str">
            <v>IDR</v>
          </cell>
        </row>
        <row r="221">
          <cell r="M221" t="str">
            <v>IDR</v>
          </cell>
        </row>
        <row r="222">
          <cell r="M222" t="str">
            <v>IDR</v>
          </cell>
        </row>
        <row r="223">
          <cell r="M223" t="str">
            <v>IDR</v>
          </cell>
        </row>
        <row r="224">
          <cell r="M224" t="str">
            <v>IDR</v>
          </cell>
        </row>
        <row r="225">
          <cell r="M225" t="str">
            <v>IDR</v>
          </cell>
        </row>
        <row r="226">
          <cell r="M226" t="str">
            <v>IDR</v>
          </cell>
        </row>
        <row r="227">
          <cell r="M227" t="str">
            <v>IDR</v>
          </cell>
        </row>
        <row r="228">
          <cell r="M228" t="str">
            <v>IDR</v>
          </cell>
        </row>
        <row r="229">
          <cell r="M229" t="str">
            <v>IDR</v>
          </cell>
        </row>
        <row r="230">
          <cell r="M230" t="str">
            <v>IDR</v>
          </cell>
        </row>
        <row r="231">
          <cell r="M231" t="str">
            <v>IDR</v>
          </cell>
        </row>
        <row r="232">
          <cell r="M232" t="str">
            <v>IDR</v>
          </cell>
        </row>
        <row r="233">
          <cell r="M233" t="str">
            <v>IDR</v>
          </cell>
        </row>
        <row r="234">
          <cell r="M234" t="str">
            <v>IDR</v>
          </cell>
        </row>
        <row r="235">
          <cell r="M235" t="str">
            <v>IDR</v>
          </cell>
        </row>
        <row r="236">
          <cell r="M236" t="str">
            <v>IDR</v>
          </cell>
        </row>
        <row r="237">
          <cell r="M237" t="str">
            <v>IDR</v>
          </cell>
        </row>
        <row r="238">
          <cell r="M238" t="str">
            <v>IDR</v>
          </cell>
        </row>
        <row r="239">
          <cell r="M239" t="str">
            <v>IDR</v>
          </cell>
        </row>
        <row r="240">
          <cell r="M240" t="str">
            <v>IDR</v>
          </cell>
        </row>
        <row r="241">
          <cell r="M241" t="str">
            <v>IDR</v>
          </cell>
        </row>
        <row r="242">
          <cell r="M242" t="str">
            <v>IDR</v>
          </cell>
        </row>
        <row r="243">
          <cell r="M243" t="str">
            <v>IDR</v>
          </cell>
        </row>
        <row r="244">
          <cell r="M244" t="str">
            <v>IDR</v>
          </cell>
        </row>
        <row r="245">
          <cell r="M245" t="str">
            <v>IDR</v>
          </cell>
        </row>
        <row r="246">
          <cell r="M246" t="str">
            <v>IDR</v>
          </cell>
        </row>
        <row r="247">
          <cell r="M247" t="str">
            <v>IDR</v>
          </cell>
        </row>
        <row r="248">
          <cell r="M248" t="str">
            <v>IDR</v>
          </cell>
        </row>
        <row r="249">
          <cell r="M249" t="str">
            <v>IDR</v>
          </cell>
        </row>
        <row r="250">
          <cell r="M250" t="str">
            <v>IDR</v>
          </cell>
        </row>
        <row r="251">
          <cell r="M251" t="str">
            <v>IDR</v>
          </cell>
        </row>
        <row r="252">
          <cell r="M252" t="str">
            <v>IDR</v>
          </cell>
        </row>
        <row r="253">
          <cell r="M253" t="str">
            <v>IDR</v>
          </cell>
        </row>
        <row r="254">
          <cell r="M254" t="str">
            <v>IDR</v>
          </cell>
        </row>
        <row r="255">
          <cell r="M255" t="str">
            <v>IDR</v>
          </cell>
        </row>
        <row r="256">
          <cell r="M256" t="str">
            <v>IDR</v>
          </cell>
        </row>
        <row r="257">
          <cell r="M257" t="str">
            <v>IDR</v>
          </cell>
        </row>
        <row r="258">
          <cell r="M258" t="str">
            <v>IDR</v>
          </cell>
        </row>
        <row r="259">
          <cell r="M259" t="str">
            <v>IDR</v>
          </cell>
        </row>
        <row r="260">
          <cell r="M260" t="str">
            <v>IDR</v>
          </cell>
        </row>
        <row r="261">
          <cell r="M261" t="str">
            <v>IDR</v>
          </cell>
        </row>
        <row r="262">
          <cell r="M262" t="str">
            <v>IDR</v>
          </cell>
        </row>
        <row r="263">
          <cell r="M263" t="str">
            <v>IDR</v>
          </cell>
        </row>
        <row r="264">
          <cell r="M264" t="str">
            <v>IDR</v>
          </cell>
        </row>
        <row r="265">
          <cell r="M265" t="str">
            <v>IDR</v>
          </cell>
        </row>
        <row r="266">
          <cell r="M266" t="str">
            <v>IDR</v>
          </cell>
        </row>
        <row r="267">
          <cell r="M267" t="str">
            <v>IDR</v>
          </cell>
        </row>
        <row r="268">
          <cell r="M268" t="str">
            <v>IDR</v>
          </cell>
        </row>
        <row r="269">
          <cell r="M269" t="str">
            <v>IDR</v>
          </cell>
        </row>
        <row r="270">
          <cell r="M270" t="str">
            <v>IDR</v>
          </cell>
        </row>
        <row r="271">
          <cell r="M271" t="str">
            <v>IDR</v>
          </cell>
        </row>
        <row r="272">
          <cell r="M272" t="str">
            <v>IDR</v>
          </cell>
        </row>
        <row r="273">
          <cell r="M273" t="str">
            <v>IDR</v>
          </cell>
        </row>
        <row r="274">
          <cell r="M274" t="str">
            <v>IDR</v>
          </cell>
        </row>
        <row r="275">
          <cell r="M275" t="str">
            <v>IDR</v>
          </cell>
        </row>
        <row r="276">
          <cell r="M276" t="str">
            <v>IDR</v>
          </cell>
        </row>
        <row r="277">
          <cell r="M277" t="str">
            <v>IDR</v>
          </cell>
        </row>
        <row r="278">
          <cell r="M278" t="str">
            <v>IDR</v>
          </cell>
        </row>
        <row r="279">
          <cell r="M279" t="str">
            <v>IDR</v>
          </cell>
        </row>
        <row r="280">
          <cell r="M280" t="str">
            <v>IDR</v>
          </cell>
        </row>
        <row r="281">
          <cell r="M281" t="str">
            <v>IDR</v>
          </cell>
        </row>
        <row r="282">
          <cell r="M282" t="str">
            <v>IDR</v>
          </cell>
        </row>
        <row r="283">
          <cell r="M283" t="str">
            <v>IDR</v>
          </cell>
        </row>
        <row r="284">
          <cell r="M284" t="str">
            <v>IDR</v>
          </cell>
        </row>
        <row r="285">
          <cell r="M285" t="str">
            <v>IDR</v>
          </cell>
        </row>
        <row r="286">
          <cell r="M286" t="str">
            <v>IDR</v>
          </cell>
        </row>
        <row r="287">
          <cell r="M287" t="str">
            <v>IDR</v>
          </cell>
        </row>
        <row r="288">
          <cell r="M288" t="str">
            <v>IDR</v>
          </cell>
        </row>
        <row r="289">
          <cell r="M289" t="str">
            <v>IDR</v>
          </cell>
        </row>
        <row r="290">
          <cell r="M290" t="str">
            <v>IDR</v>
          </cell>
        </row>
        <row r="291">
          <cell r="M291" t="str">
            <v>IDR</v>
          </cell>
        </row>
        <row r="292">
          <cell r="M292" t="str">
            <v>IDR</v>
          </cell>
        </row>
        <row r="293">
          <cell r="M293" t="str">
            <v>IDR</v>
          </cell>
        </row>
        <row r="294">
          <cell r="M294" t="str">
            <v>IDR</v>
          </cell>
        </row>
        <row r="295">
          <cell r="M295" t="str">
            <v>IDR</v>
          </cell>
        </row>
        <row r="296">
          <cell r="M296" t="str">
            <v>IDR</v>
          </cell>
        </row>
        <row r="297">
          <cell r="M297" t="str">
            <v>IDR</v>
          </cell>
        </row>
        <row r="298">
          <cell r="M298" t="str">
            <v>IDR</v>
          </cell>
        </row>
        <row r="299">
          <cell r="M299" t="str">
            <v>IDR</v>
          </cell>
        </row>
        <row r="300">
          <cell r="M300" t="str">
            <v>IDR</v>
          </cell>
        </row>
        <row r="301">
          <cell r="M301" t="str">
            <v>IDR</v>
          </cell>
        </row>
        <row r="302">
          <cell r="M302" t="str">
            <v>IDR</v>
          </cell>
        </row>
        <row r="303">
          <cell r="M303" t="str">
            <v>IDR</v>
          </cell>
        </row>
        <row r="304">
          <cell r="M304" t="str">
            <v>IDR</v>
          </cell>
        </row>
        <row r="305">
          <cell r="M305" t="str">
            <v>IDR</v>
          </cell>
        </row>
        <row r="306">
          <cell r="M306" t="str">
            <v>IDR</v>
          </cell>
        </row>
        <row r="307">
          <cell r="M307" t="str">
            <v>IDR</v>
          </cell>
        </row>
        <row r="308">
          <cell r="M308" t="str">
            <v>IDR</v>
          </cell>
        </row>
        <row r="309">
          <cell r="M309" t="str">
            <v>IDR</v>
          </cell>
        </row>
        <row r="310">
          <cell r="M310" t="str">
            <v>IDR</v>
          </cell>
        </row>
        <row r="311">
          <cell r="M311" t="str">
            <v>IDR</v>
          </cell>
        </row>
        <row r="312">
          <cell r="M312" t="str">
            <v>IDR</v>
          </cell>
        </row>
        <row r="313">
          <cell r="M313" t="str">
            <v>IDR</v>
          </cell>
        </row>
        <row r="314">
          <cell r="M314" t="str">
            <v>IDR</v>
          </cell>
        </row>
        <row r="315">
          <cell r="M315" t="str">
            <v>IDR</v>
          </cell>
        </row>
        <row r="316">
          <cell r="M316" t="str">
            <v>IDR</v>
          </cell>
        </row>
        <row r="317">
          <cell r="M317" t="str">
            <v>IDR</v>
          </cell>
        </row>
        <row r="318">
          <cell r="M318" t="str">
            <v>IDR</v>
          </cell>
        </row>
        <row r="319">
          <cell r="M319" t="str">
            <v>IDR</v>
          </cell>
        </row>
        <row r="320">
          <cell r="M320" t="str">
            <v>IDR</v>
          </cell>
        </row>
        <row r="321">
          <cell r="M321" t="str">
            <v>IDR</v>
          </cell>
        </row>
        <row r="322">
          <cell r="M322" t="str">
            <v>IDR</v>
          </cell>
        </row>
        <row r="323">
          <cell r="M323" t="str">
            <v>IDR</v>
          </cell>
        </row>
        <row r="324">
          <cell r="M324" t="str">
            <v>IDR</v>
          </cell>
        </row>
        <row r="325">
          <cell r="M325" t="str">
            <v>IDR</v>
          </cell>
        </row>
        <row r="326">
          <cell r="M326" t="str">
            <v>IDR</v>
          </cell>
        </row>
        <row r="327">
          <cell r="M327" t="str">
            <v>IDR</v>
          </cell>
        </row>
        <row r="328">
          <cell r="M328" t="str">
            <v>IDR</v>
          </cell>
        </row>
        <row r="329">
          <cell r="M329" t="str">
            <v>IDR</v>
          </cell>
        </row>
        <row r="330">
          <cell r="M330" t="str">
            <v>IDR</v>
          </cell>
        </row>
        <row r="331">
          <cell r="M331" t="str">
            <v>IDR</v>
          </cell>
        </row>
        <row r="332">
          <cell r="M332" t="str">
            <v>IDR</v>
          </cell>
        </row>
        <row r="333">
          <cell r="M333" t="str">
            <v>IDR</v>
          </cell>
        </row>
        <row r="334">
          <cell r="M334" t="str">
            <v>IDR</v>
          </cell>
        </row>
        <row r="335">
          <cell r="M335" t="str">
            <v>IDR</v>
          </cell>
        </row>
        <row r="336">
          <cell r="M336" t="str">
            <v>IDR</v>
          </cell>
        </row>
        <row r="337">
          <cell r="M337" t="str">
            <v>IDR</v>
          </cell>
        </row>
        <row r="338">
          <cell r="M338" t="str">
            <v>IDR</v>
          </cell>
        </row>
        <row r="339">
          <cell r="M339" t="str">
            <v>IDR</v>
          </cell>
        </row>
        <row r="340">
          <cell r="M340" t="str">
            <v>IDR</v>
          </cell>
        </row>
        <row r="341">
          <cell r="M341" t="str">
            <v>IDR</v>
          </cell>
        </row>
        <row r="342">
          <cell r="M342" t="str">
            <v>IDR</v>
          </cell>
        </row>
        <row r="343">
          <cell r="M343" t="str">
            <v>IDR</v>
          </cell>
        </row>
        <row r="344">
          <cell r="M344" t="str">
            <v>IDR</v>
          </cell>
        </row>
        <row r="345">
          <cell r="M345" t="str">
            <v>IDR</v>
          </cell>
        </row>
        <row r="346">
          <cell r="M346" t="str">
            <v>IDR</v>
          </cell>
        </row>
        <row r="347">
          <cell r="M347" t="str">
            <v>IDR</v>
          </cell>
        </row>
        <row r="348">
          <cell r="M348" t="str">
            <v>IDR</v>
          </cell>
        </row>
        <row r="349">
          <cell r="M349" t="str">
            <v>IDR</v>
          </cell>
        </row>
        <row r="350">
          <cell r="M350" t="str">
            <v>IDR</v>
          </cell>
        </row>
        <row r="351">
          <cell r="M351" t="str">
            <v>IDR</v>
          </cell>
        </row>
        <row r="352">
          <cell r="M352" t="str">
            <v>IDR</v>
          </cell>
        </row>
        <row r="353">
          <cell r="M353" t="str">
            <v>IDR</v>
          </cell>
        </row>
        <row r="354">
          <cell r="M354" t="str">
            <v>IDR</v>
          </cell>
        </row>
        <row r="355">
          <cell r="M355" t="str">
            <v>IDR</v>
          </cell>
        </row>
        <row r="356">
          <cell r="M356" t="str">
            <v>IDR</v>
          </cell>
        </row>
        <row r="357">
          <cell r="M357" t="str">
            <v>IDR</v>
          </cell>
        </row>
        <row r="358">
          <cell r="M358" t="str">
            <v>IDR</v>
          </cell>
        </row>
        <row r="359">
          <cell r="M359" t="str">
            <v>IDR</v>
          </cell>
        </row>
        <row r="360">
          <cell r="M360" t="str">
            <v>IDR</v>
          </cell>
        </row>
        <row r="361">
          <cell r="M361" t="str">
            <v>IDR</v>
          </cell>
        </row>
        <row r="362">
          <cell r="M362" t="str">
            <v>IDR</v>
          </cell>
        </row>
        <row r="363">
          <cell r="M363" t="str">
            <v>IDR</v>
          </cell>
        </row>
        <row r="364">
          <cell r="M364" t="str">
            <v>IDR</v>
          </cell>
        </row>
        <row r="365">
          <cell r="M365" t="str">
            <v>IDR</v>
          </cell>
        </row>
        <row r="366">
          <cell r="M366" t="str">
            <v>IDR</v>
          </cell>
        </row>
        <row r="367">
          <cell r="M367" t="str">
            <v>IDR</v>
          </cell>
        </row>
        <row r="368">
          <cell r="M368" t="str">
            <v>IDR</v>
          </cell>
        </row>
        <row r="369">
          <cell r="M369" t="str">
            <v>IDR</v>
          </cell>
        </row>
        <row r="370">
          <cell r="M370" t="str">
            <v>IDR</v>
          </cell>
        </row>
        <row r="371">
          <cell r="M371" t="str">
            <v>IDR</v>
          </cell>
        </row>
        <row r="372">
          <cell r="M372" t="str">
            <v>IDR</v>
          </cell>
        </row>
        <row r="373">
          <cell r="M373" t="str">
            <v>IDR</v>
          </cell>
        </row>
        <row r="374">
          <cell r="M374" t="str">
            <v>IDR</v>
          </cell>
        </row>
        <row r="375">
          <cell r="M375" t="str">
            <v>IDR</v>
          </cell>
        </row>
        <row r="376">
          <cell r="M376" t="str">
            <v>IDR</v>
          </cell>
        </row>
        <row r="377">
          <cell r="M377" t="str">
            <v>IDR</v>
          </cell>
        </row>
        <row r="378">
          <cell r="M378" t="str">
            <v>IDR</v>
          </cell>
        </row>
        <row r="379">
          <cell r="M379" t="str">
            <v>IDR</v>
          </cell>
        </row>
        <row r="380">
          <cell r="M380" t="str">
            <v>IDR</v>
          </cell>
        </row>
        <row r="381">
          <cell r="M381" t="str">
            <v>IDR</v>
          </cell>
        </row>
        <row r="382">
          <cell r="M382" t="str">
            <v>IDR</v>
          </cell>
        </row>
        <row r="383">
          <cell r="M383" t="str">
            <v>IDR</v>
          </cell>
        </row>
        <row r="384">
          <cell r="M384" t="str">
            <v>IDR</v>
          </cell>
        </row>
        <row r="385">
          <cell r="M385" t="str">
            <v>IDR</v>
          </cell>
        </row>
        <row r="386">
          <cell r="M386" t="str">
            <v>IDR</v>
          </cell>
        </row>
        <row r="387">
          <cell r="M387" t="str">
            <v>IDR</v>
          </cell>
        </row>
        <row r="388">
          <cell r="M388" t="str">
            <v>IDR</v>
          </cell>
        </row>
        <row r="389">
          <cell r="M389" t="str">
            <v>IDR</v>
          </cell>
        </row>
        <row r="390">
          <cell r="M390" t="str">
            <v>IDR</v>
          </cell>
        </row>
        <row r="391">
          <cell r="M391" t="str">
            <v>IDR</v>
          </cell>
        </row>
        <row r="392">
          <cell r="M392" t="str">
            <v>IDR</v>
          </cell>
        </row>
        <row r="393">
          <cell r="M393" t="str">
            <v>IDR</v>
          </cell>
        </row>
        <row r="394">
          <cell r="M394" t="str">
            <v>IDR</v>
          </cell>
        </row>
        <row r="395">
          <cell r="M395" t="str">
            <v>IDR</v>
          </cell>
        </row>
        <row r="396">
          <cell r="M396" t="str">
            <v>IDR</v>
          </cell>
        </row>
        <row r="397">
          <cell r="M397" t="str">
            <v>IDR</v>
          </cell>
        </row>
        <row r="398">
          <cell r="M398" t="str">
            <v>IDR</v>
          </cell>
        </row>
        <row r="399">
          <cell r="M399" t="str">
            <v>IDR</v>
          </cell>
        </row>
        <row r="400">
          <cell r="M400" t="str">
            <v>IDR</v>
          </cell>
        </row>
        <row r="401">
          <cell r="M401" t="str">
            <v>IDR</v>
          </cell>
        </row>
        <row r="402">
          <cell r="M402" t="str">
            <v>IDR</v>
          </cell>
        </row>
        <row r="403">
          <cell r="M403" t="str">
            <v>IDR</v>
          </cell>
        </row>
        <row r="404">
          <cell r="M404" t="str">
            <v>IDR</v>
          </cell>
        </row>
        <row r="405">
          <cell r="M405" t="str">
            <v>IDR</v>
          </cell>
        </row>
        <row r="406">
          <cell r="M406" t="str">
            <v>IDR</v>
          </cell>
        </row>
        <row r="407">
          <cell r="M407" t="str">
            <v>IDR</v>
          </cell>
        </row>
        <row r="408">
          <cell r="M408" t="str">
            <v>IDR</v>
          </cell>
        </row>
        <row r="409">
          <cell r="M409" t="str">
            <v>IDR</v>
          </cell>
        </row>
        <row r="410">
          <cell r="M410" t="str">
            <v>IDR</v>
          </cell>
        </row>
        <row r="411">
          <cell r="M411" t="str">
            <v>IDR</v>
          </cell>
        </row>
        <row r="412">
          <cell r="M412" t="str">
            <v>IDR</v>
          </cell>
        </row>
        <row r="413">
          <cell r="M413" t="str">
            <v>IDR</v>
          </cell>
        </row>
        <row r="414">
          <cell r="M414" t="str">
            <v>IDR</v>
          </cell>
        </row>
        <row r="415">
          <cell r="M415" t="str">
            <v>IDR</v>
          </cell>
        </row>
        <row r="416">
          <cell r="M416" t="str">
            <v>IDR</v>
          </cell>
        </row>
        <row r="417">
          <cell r="M417" t="str">
            <v>IDR</v>
          </cell>
        </row>
        <row r="418">
          <cell r="M418" t="str">
            <v>IDR</v>
          </cell>
        </row>
        <row r="419">
          <cell r="M419" t="str">
            <v>IDR</v>
          </cell>
        </row>
        <row r="420">
          <cell r="M420" t="str">
            <v>IDR</v>
          </cell>
        </row>
        <row r="421">
          <cell r="M421" t="str">
            <v>IDR</v>
          </cell>
        </row>
        <row r="422">
          <cell r="M422" t="str">
            <v>IDR</v>
          </cell>
        </row>
        <row r="423">
          <cell r="M423" t="str">
            <v>IDR</v>
          </cell>
        </row>
        <row r="424">
          <cell r="M424" t="str">
            <v>IDR</v>
          </cell>
        </row>
        <row r="425">
          <cell r="M425" t="str">
            <v>IDR</v>
          </cell>
        </row>
        <row r="426">
          <cell r="M426" t="str">
            <v>IDR</v>
          </cell>
        </row>
        <row r="427">
          <cell r="M427" t="str">
            <v>IDR</v>
          </cell>
        </row>
        <row r="428">
          <cell r="M428" t="str">
            <v>IDR</v>
          </cell>
        </row>
        <row r="429">
          <cell r="M429" t="str">
            <v>IDR</v>
          </cell>
        </row>
        <row r="430">
          <cell r="M430" t="str">
            <v>IDR</v>
          </cell>
        </row>
        <row r="431">
          <cell r="M431" t="str">
            <v>IDR</v>
          </cell>
        </row>
        <row r="432">
          <cell r="M432" t="str">
            <v>IDR</v>
          </cell>
        </row>
        <row r="433">
          <cell r="M433" t="str">
            <v>IDR</v>
          </cell>
        </row>
        <row r="434">
          <cell r="M434" t="str">
            <v>IDR</v>
          </cell>
        </row>
        <row r="435">
          <cell r="M435" t="str">
            <v>IDR</v>
          </cell>
        </row>
        <row r="436">
          <cell r="M436" t="str">
            <v>IDR</v>
          </cell>
        </row>
        <row r="437">
          <cell r="M437" t="str">
            <v>IDR</v>
          </cell>
        </row>
        <row r="438">
          <cell r="M438" t="str">
            <v>IDR</v>
          </cell>
        </row>
        <row r="439">
          <cell r="M439" t="str">
            <v>IDR</v>
          </cell>
        </row>
        <row r="440">
          <cell r="M440" t="str">
            <v>IDR</v>
          </cell>
        </row>
        <row r="441">
          <cell r="M441" t="str">
            <v>IDR</v>
          </cell>
        </row>
        <row r="442">
          <cell r="M442" t="str">
            <v>IDR</v>
          </cell>
        </row>
        <row r="443">
          <cell r="M443" t="str">
            <v>IDR</v>
          </cell>
        </row>
        <row r="444">
          <cell r="M444" t="str">
            <v>IDR</v>
          </cell>
        </row>
        <row r="445">
          <cell r="M445" t="str">
            <v>IDR</v>
          </cell>
        </row>
        <row r="446">
          <cell r="M446" t="str">
            <v>IDR</v>
          </cell>
        </row>
        <row r="447">
          <cell r="M447" t="str">
            <v>IDR</v>
          </cell>
        </row>
        <row r="448">
          <cell r="M448" t="str">
            <v>IDR</v>
          </cell>
        </row>
        <row r="449">
          <cell r="M449" t="str">
            <v>IDR</v>
          </cell>
        </row>
        <row r="450">
          <cell r="M450" t="str">
            <v>IDR</v>
          </cell>
        </row>
        <row r="451">
          <cell r="M451" t="str">
            <v>IDR</v>
          </cell>
        </row>
        <row r="452">
          <cell r="M452" t="str">
            <v>IDR</v>
          </cell>
        </row>
        <row r="453">
          <cell r="M453" t="str">
            <v>IDR</v>
          </cell>
        </row>
        <row r="454">
          <cell r="M454" t="str">
            <v>IDR</v>
          </cell>
        </row>
        <row r="455">
          <cell r="M455" t="str">
            <v>IDR</v>
          </cell>
        </row>
        <row r="456">
          <cell r="M456" t="str">
            <v>IDR</v>
          </cell>
        </row>
        <row r="457">
          <cell r="M457" t="str">
            <v>IDR</v>
          </cell>
        </row>
        <row r="458">
          <cell r="M458" t="str">
            <v>IDR</v>
          </cell>
        </row>
        <row r="459">
          <cell r="M459" t="str">
            <v>IDR</v>
          </cell>
        </row>
        <row r="460">
          <cell r="M460" t="str">
            <v>IDR</v>
          </cell>
        </row>
        <row r="461">
          <cell r="M461" t="str">
            <v>IDR</v>
          </cell>
        </row>
        <row r="462">
          <cell r="M462" t="str">
            <v>IDR</v>
          </cell>
        </row>
        <row r="463">
          <cell r="M463" t="str">
            <v>IDR</v>
          </cell>
        </row>
        <row r="464">
          <cell r="M464" t="str">
            <v>IDR</v>
          </cell>
        </row>
        <row r="465">
          <cell r="M465" t="str">
            <v>IDR</v>
          </cell>
        </row>
        <row r="466">
          <cell r="M466" t="str">
            <v>IDR</v>
          </cell>
        </row>
        <row r="467">
          <cell r="M467" t="str">
            <v>IDR</v>
          </cell>
        </row>
        <row r="468">
          <cell r="M468" t="str">
            <v>IDR</v>
          </cell>
        </row>
        <row r="469">
          <cell r="M469" t="str">
            <v>IDR</v>
          </cell>
        </row>
        <row r="470">
          <cell r="M470" t="str">
            <v>IDR</v>
          </cell>
        </row>
        <row r="471">
          <cell r="M471" t="str">
            <v>IDR</v>
          </cell>
        </row>
        <row r="472">
          <cell r="M472" t="str">
            <v>IDR</v>
          </cell>
        </row>
        <row r="473">
          <cell r="M473" t="str">
            <v>IDR</v>
          </cell>
        </row>
        <row r="474">
          <cell r="M474" t="str">
            <v>IDR</v>
          </cell>
        </row>
        <row r="475">
          <cell r="M475" t="str">
            <v>IDR</v>
          </cell>
        </row>
        <row r="476">
          <cell r="M476" t="str">
            <v>IDR</v>
          </cell>
        </row>
        <row r="477">
          <cell r="M477" t="str">
            <v>IDR</v>
          </cell>
        </row>
        <row r="478">
          <cell r="M478" t="str">
            <v>IDR</v>
          </cell>
        </row>
        <row r="479">
          <cell r="M479" t="str">
            <v>IDR</v>
          </cell>
        </row>
        <row r="480">
          <cell r="M480" t="str">
            <v>IDR</v>
          </cell>
        </row>
        <row r="481">
          <cell r="M481" t="str">
            <v>IDR</v>
          </cell>
        </row>
        <row r="482">
          <cell r="M482" t="str">
            <v>IDR</v>
          </cell>
        </row>
        <row r="483">
          <cell r="M483" t="str">
            <v>IDR</v>
          </cell>
        </row>
        <row r="484">
          <cell r="M484" t="str">
            <v>IDR</v>
          </cell>
        </row>
        <row r="485">
          <cell r="M485" t="str">
            <v>IDR</v>
          </cell>
        </row>
        <row r="486">
          <cell r="M486" t="str">
            <v>IDR</v>
          </cell>
        </row>
        <row r="487">
          <cell r="M487" t="str">
            <v>IDR</v>
          </cell>
        </row>
        <row r="488">
          <cell r="M488" t="str">
            <v>IDR</v>
          </cell>
        </row>
        <row r="489">
          <cell r="M489" t="str">
            <v>IDR</v>
          </cell>
        </row>
        <row r="490">
          <cell r="M490" t="str">
            <v>IDR</v>
          </cell>
        </row>
        <row r="491">
          <cell r="M491" t="str">
            <v>IDR</v>
          </cell>
        </row>
        <row r="492">
          <cell r="M492" t="str">
            <v>IDR</v>
          </cell>
        </row>
        <row r="493">
          <cell r="M493" t="str">
            <v>IDR</v>
          </cell>
        </row>
        <row r="494">
          <cell r="M494" t="str">
            <v>IDR</v>
          </cell>
        </row>
        <row r="495">
          <cell r="M495" t="str">
            <v>IDR</v>
          </cell>
        </row>
        <row r="496">
          <cell r="M496" t="str">
            <v>IDR</v>
          </cell>
        </row>
        <row r="497">
          <cell r="M497" t="str">
            <v>IDR</v>
          </cell>
        </row>
        <row r="498">
          <cell r="M498" t="str">
            <v>IDR</v>
          </cell>
        </row>
        <row r="499">
          <cell r="M499" t="str">
            <v>IDR</v>
          </cell>
        </row>
        <row r="500">
          <cell r="M500" t="str">
            <v>IDR</v>
          </cell>
        </row>
        <row r="501">
          <cell r="M501" t="str">
            <v>IDR</v>
          </cell>
        </row>
        <row r="502">
          <cell r="M502" t="str">
            <v>IDR</v>
          </cell>
        </row>
        <row r="503">
          <cell r="M503" t="str">
            <v>IDR</v>
          </cell>
        </row>
        <row r="504">
          <cell r="M504" t="str">
            <v>IDR</v>
          </cell>
        </row>
        <row r="505">
          <cell r="M505" t="str">
            <v>IDR</v>
          </cell>
        </row>
        <row r="506">
          <cell r="M506" t="str">
            <v>IDR</v>
          </cell>
        </row>
        <row r="507">
          <cell r="M507" t="str">
            <v>IDR</v>
          </cell>
        </row>
        <row r="508">
          <cell r="M508" t="str">
            <v>IDR</v>
          </cell>
        </row>
        <row r="509">
          <cell r="M509" t="str">
            <v>IDR</v>
          </cell>
        </row>
        <row r="510">
          <cell r="M510" t="str">
            <v>IDR</v>
          </cell>
        </row>
        <row r="511">
          <cell r="M511" t="str">
            <v>IDR</v>
          </cell>
        </row>
        <row r="512">
          <cell r="M512" t="str">
            <v>IDR</v>
          </cell>
        </row>
        <row r="513">
          <cell r="M513" t="str">
            <v>IDR</v>
          </cell>
        </row>
        <row r="514">
          <cell r="M514" t="str">
            <v>IDR</v>
          </cell>
        </row>
        <row r="515">
          <cell r="M515" t="str">
            <v>IDR</v>
          </cell>
        </row>
        <row r="516">
          <cell r="M516" t="str">
            <v>IDR</v>
          </cell>
        </row>
        <row r="517">
          <cell r="M517" t="str">
            <v>IDR</v>
          </cell>
        </row>
        <row r="518">
          <cell r="M518" t="str">
            <v>IDR</v>
          </cell>
        </row>
        <row r="519">
          <cell r="M519" t="str">
            <v>IDR</v>
          </cell>
        </row>
        <row r="520">
          <cell r="M520" t="str">
            <v>IDR</v>
          </cell>
        </row>
        <row r="521">
          <cell r="M521" t="str">
            <v>IDR</v>
          </cell>
        </row>
        <row r="522">
          <cell r="M522" t="str">
            <v>IDR</v>
          </cell>
        </row>
        <row r="523">
          <cell r="M523" t="str">
            <v>IDR</v>
          </cell>
        </row>
        <row r="524">
          <cell r="M524" t="str">
            <v>IDR</v>
          </cell>
        </row>
        <row r="525">
          <cell r="M525" t="str">
            <v>IDR</v>
          </cell>
        </row>
        <row r="526">
          <cell r="M526" t="str">
            <v>IDR</v>
          </cell>
        </row>
        <row r="527">
          <cell r="M527" t="str">
            <v>IDR</v>
          </cell>
        </row>
        <row r="528">
          <cell r="M528" t="str">
            <v>IDR</v>
          </cell>
        </row>
        <row r="529">
          <cell r="M529" t="str">
            <v>IDR</v>
          </cell>
        </row>
        <row r="530">
          <cell r="M530" t="str">
            <v>IDR</v>
          </cell>
        </row>
        <row r="531">
          <cell r="M531" t="str">
            <v>IDR</v>
          </cell>
        </row>
        <row r="532">
          <cell r="M532" t="str">
            <v>IDR</v>
          </cell>
        </row>
        <row r="533">
          <cell r="M533" t="str">
            <v>IDR</v>
          </cell>
        </row>
        <row r="534">
          <cell r="M534" t="str">
            <v>IDR</v>
          </cell>
        </row>
        <row r="535">
          <cell r="M535" t="str">
            <v>IDR</v>
          </cell>
        </row>
        <row r="536">
          <cell r="M536" t="str">
            <v>IDR</v>
          </cell>
        </row>
        <row r="537">
          <cell r="M537" t="str">
            <v>IDR</v>
          </cell>
        </row>
        <row r="538">
          <cell r="M538" t="str">
            <v>IDR</v>
          </cell>
        </row>
        <row r="539">
          <cell r="M539" t="str">
            <v>IDR</v>
          </cell>
        </row>
        <row r="540">
          <cell r="M540" t="str">
            <v>IDR</v>
          </cell>
        </row>
        <row r="541">
          <cell r="M541" t="str">
            <v>IDR</v>
          </cell>
        </row>
        <row r="542">
          <cell r="M542" t="str">
            <v>IDR</v>
          </cell>
        </row>
        <row r="543">
          <cell r="M543" t="str">
            <v>IDR</v>
          </cell>
        </row>
        <row r="544">
          <cell r="M544" t="str">
            <v>IDR</v>
          </cell>
        </row>
        <row r="545">
          <cell r="M545" t="str">
            <v>IDR</v>
          </cell>
        </row>
        <row r="546">
          <cell r="M546" t="str">
            <v>IDR</v>
          </cell>
        </row>
        <row r="547">
          <cell r="M547" t="str">
            <v>IDR</v>
          </cell>
        </row>
        <row r="548">
          <cell r="M548" t="str">
            <v>IDR</v>
          </cell>
        </row>
        <row r="549">
          <cell r="M549" t="str">
            <v>IDR</v>
          </cell>
        </row>
        <row r="550">
          <cell r="M550" t="str">
            <v>IDR</v>
          </cell>
        </row>
        <row r="551">
          <cell r="M551" t="str">
            <v>IDR</v>
          </cell>
        </row>
        <row r="552">
          <cell r="M552" t="str">
            <v>IDR</v>
          </cell>
        </row>
        <row r="553">
          <cell r="M553" t="str">
            <v>IDR</v>
          </cell>
        </row>
        <row r="554">
          <cell r="M554" t="str">
            <v>IDR</v>
          </cell>
        </row>
        <row r="555">
          <cell r="M555" t="str">
            <v>IDR</v>
          </cell>
        </row>
        <row r="556">
          <cell r="M556" t="str">
            <v>IDR</v>
          </cell>
        </row>
        <row r="557">
          <cell r="M557" t="str">
            <v>IDR</v>
          </cell>
        </row>
        <row r="558">
          <cell r="M558" t="str">
            <v>IDR</v>
          </cell>
        </row>
        <row r="559">
          <cell r="M559" t="str">
            <v>IDR</v>
          </cell>
        </row>
        <row r="560">
          <cell r="M560" t="str">
            <v>IDR</v>
          </cell>
        </row>
        <row r="561">
          <cell r="M561" t="str">
            <v>IDR</v>
          </cell>
        </row>
        <row r="562">
          <cell r="M562" t="str">
            <v>IDR</v>
          </cell>
        </row>
        <row r="563">
          <cell r="M563" t="str">
            <v>IDR</v>
          </cell>
        </row>
        <row r="564">
          <cell r="M564" t="str">
            <v>IDR</v>
          </cell>
        </row>
        <row r="565">
          <cell r="M565" t="str">
            <v>IDR</v>
          </cell>
        </row>
        <row r="566">
          <cell r="M566" t="str">
            <v>IDR</v>
          </cell>
        </row>
        <row r="567">
          <cell r="M567" t="str">
            <v>IDR</v>
          </cell>
        </row>
        <row r="568">
          <cell r="M568" t="str">
            <v>IDR</v>
          </cell>
        </row>
        <row r="569">
          <cell r="M569" t="str">
            <v>IDR</v>
          </cell>
        </row>
        <row r="570">
          <cell r="M570" t="str">
            <v>IDR</v>
          </cell>
        </row>
        <row r="571">
          <cell r="M571" t="str">
            <v>IDR</v>
          </cell>
        </row>
        <row r="572">
          <cell r="M572" t="str">
            <v>IDR</v>
          </cell>
        </row>
        <row r="573">
          <cell r="M573" t="str">
            <v>IDR</v>
          </cell>
        </row>
        <row r="574">
          <cell r="M574" t="str">
            <v>IDR</v>
          </cell>
        </row>
        <row r="575">
          <cell r="M575" t="str">
            <v>IDR</v>
          </cell>
        </row>
        <row r="576">
          <cell r="M576" t="str">
            <v>IDR</v>
          </cell>
        </row>
        <row r="577">
          <cell r="M577" t="str">
            <v>IDR</v>
          </cell>
        </row>
        <row r="578">
          <cell r="M578" t="str">
            <v>IDR</v>
          </cell>
        </row>
        <row r="579">
          <cell r="M579" t="str">
            <v>IDR</v>
          </cell>
        </row>
        <row r="580">
          <cell r="M580" t="str">
            <v>IDR</v>
          </cell>
        </row>
        <row r="581">
          <cell r="M581" t="str">
            <v>IDR</v>
          </cell>
        </row>
        <row r="582">
          <cell r="M582" t="str">
            <v>IDR</v>
          </cell>
        </row>
        <row r="583">
          <cell r="M583" t="str">
            <v>IDR</v>
          </cell>
        </row>
        <row r="584">
          <cell r="M584" t="str">
            <v>IDR</v>
          </cell>
        </row>
        <row r="585">
          <cell r="M585" t="str">
            <v>IDR</v>
          </cell>
        </row>
        <row r="586">
          <cell r="M586" t="str">
            <v>IDR</v>
          </cell>
        </row>
        <row r="587">
          <cell r="M587" t="str">
            <v>IDR</v>
          </cell>
        </row>
        <row r="588">
          <cell r="M588" t="str">
            <v>IDR</v>
          </cell>
        </row>
        <row r="589">
          <cell r="M589" t="str">
            <v>IDR</v>
          </cell>
        </row>
        <row r="590">
          <cell r="M590" t="str">
            <v>IDR</v>
          </cell>
        </row>
        <row r="591">
          <cell r="M591" t="str">
            <v>IDR</v>
          </cell>
        </row>
        <row r="592">
          <cell r="M592" t="str">
            <v>IDR</v>
          </cell>
        </row>
        <row r="593">
          <cell r="M593" t="str">
            <v>IDR</v>
          </cell>
        </row>
        <row r="594">
          <cell r="M594" t="str">
            <v>IDR</v>
          </cell>
        </row>
        <row r="595">
          <cell r="M595" t="str">
            <v>IDR</v>
          </cell>
        </row>
        <row r="596">
          <cell r="M596" t="str">
            <v>IDR</v>
          </cell>
        </row>
        <row r="597">
          <cell r="M597" t="str">
            <v>IDR</v>
          </cell>
        </row>
        <row r="598">
          <cell r="M598" t="str">
            <v>IDR</v>
          </cell>
        </row>
        <row r="599">
          <cell r="M599" t="str">
            <v>IDR</v>
          </cell>
        </row>
        <row r="600">
          <cell r="M600" t="str">
            <v>IDR</v>
          </cell>
        </row>
        <row r="601">
          <cell r="M601" t="str">
            <v>IDR</v>
          </cell>
        </row>
        <row r="602">
          <cell r="M602" t="str">
            <v>IDR</v>
          </cell>
        </row>
        <row r="603">
          <cell r="M603" t="str">
            <v>IDR</v>
          </cell>
        </row>
        <row r="604">
          <cell r="M604" t="str">
            <v>IDR</v>
          </cell>
        </row>
        <row r="605">
          <cell r="M605" t="str">
            <v>IDR</v>
          </cell>
        </row>
        <row r="606">
          <cell r="M606" t="str">
            <v>IDR</v>
          </cell>
        </row>
        <row r="607">
          <cell r="M607" t="str">
            <v>IDR</v>
          </cell>
        </row>
        <row r="608">
          <cell r="M608" t="str">
            <v>IDR</v>
          </cell>
        </row>
        <row r="609">
          <cell r="M609" t="str">
            <v>IDR</v>
          </cell>
        </row>
        <row r="610">
          <cell r="M610" t="str">
            <v>IDR</v>
          </cell>
        </row>
        <row r="611">
          <cell r="M611" t="str">
            <v>IDR</v>
          </cell>
        </row>
        <row r="612">
          <cell r="M612" t="str">
            <v>IDR</v>
          </cell>
        </row>
        <row r="613">
          <cell r="M613" t="str">
            <v>IDR</v>
          </cell>
        </row>
        <row r="614">
          <cell r="M614" t="str">
            <v>IDR</v>
          </cell>
        </row>
        <row r="615">
          <cell r="M615" t="str">
            <v>IDR</v>
          </cell>
        </row>
        <row r="616">
          <cell r="M616" t="str">
            <v>IDR</v>
          </cell>
        </row>
        <row r="617">
          <cell r="M617" t="str">
            <v>IDR</v>
          </cell>
        </row>
        <row r="618">
          <cell r="M618" t="str">
            <v>IDR</v>
          </cell>
        </row>
        <row r="619">
          <cell r="M619" t="str">
            <v>IDR</v>
          </cell>
        </row>
        <row r="620">
          <cell r="M620" t="str">
            <v>IDR</v>
          </cell>
        </row>
        <row r="621">
          <cell r="M621" t="str">
            <v>IDR</v>
          </cell>
        </row>
        <row r="622">
          <cell r="M622" t="str">
            <v>IDR</v>
          </cell>
        </row>
        <row r="623">
          <cell r="M623" t="str">
            <v>IDR</v>
          </cell>
        </row>
        <row r="624">
          <cell r="M624" t="str">
            <v>IDR</v>
          </cell>
        </row>
        <row r="625">
          <cell r="M625" t="str">
            <v>IDR</v>
          </cell>
        </row>
        <row r="626">
          <cell r="M626" t="str">
            <v>IDR</v>
          </cell>
        </row>
        <row r="627">
          <cell r="M627" t="str">
            <v>IDR</v>
          </cell>
        </row>
        <row r="628">
          <cell r="M628" t="str">
            <v>IDR</v>
          </cell>
        </row>
        <row r="629">
          <cell r="M629" t="str">
            <v>IDR</v>
          </cell>
        </row>
        <row r="630">
          <cell r="M630" t="str">
            <v>IDR</v>
          </cell>
        </row>
        <row r="631">
          <cell r="M631" t="str">
            <v>IDR</v>
          </cell>
        </row>
        <row r="632">
          <cell r="M632" t="str">
            <v>IDR</v>
          </cell>
        </row>
        <row r="633">
          <cell r="M633" t="str">
            <v>IDR</v>
          </cell>
        </row>
        <row r="634">
          <cell r="M634" t="str">
            <v>IDR</v>
          </cell>
        </row>
        <row r="635">
          <cell r="M635" t="str">
            <v>IDR</v>
          </cell>
        </row>
        <row r="636">
          <cell r="M636" t="str">
            <v>IDR</v>
          </cell>
        </row>
        <row r="637">
          <cell r="M637" t="str">
            <v>IDR</v>
          </cell>
        </row>
        <row r="638">
          <cell r="M638" t="str">
            <v>IDR</v>
          </cell>
        </row>
        <row r="639">
          <cell r="M639" t="str">
            <v>IDR</v>
          </cell>
        </row>
        <row r="640">
          <cell r="M640" t="str">
            <v>IDR</v>
          </cell>
        </row>
        <row r="641">
          <cell r="M641" t="str">
            <v>IDR</v>
          </cell>
        </row>
        <row r="642">
          <cell r="M642" t="str">
            <v>IDR</v>
          </cell>
        </row>
        <row r="643">
          <cell r="M643" t="str">
            <v>IDR</v>
          </cell>
        </row>
        <row r="644">
          <cell r="M644" t="str">
            <v>IDR</v>
          </cell>
        </row>
        <row r="645">
          <cell r="M645" t="str">
            <v>IDR</v>
          </cell>
        </row>
        <row r="646">
          <cell r="M646" t="str">
            <v>IDR</v>
          </cell>
        </row>
        <row r="647">
          <cell r="M647" t="str">
            <v>IDR</v>
          </cell>
        </row>
        <row r="648">
          <cell r="M648" t="str">
            <v>IDR</v>
          </cell>
        </row>
        <row r="649">
          <cell r="M649" t="str">
            <v>IDR</v>
          </cell>
        </row>
        <row r="650">
          <cell r="M650" t="str">
            <v>IDR</v>
          </cell>
        </row>
        <row r="651">
          <cell r="M651" t="str">
            <v>IDR</v>
          </cell>
        </row>
        <row r="652">
          <cell r="M652" t="str">
            <v>IDR</v>
          </cell>
        </row>
        <row r="653">
          <cell r="M653" t="str">
            <v>IDR</v>
          </cell>
        </row>
        <row r="654">
          <cell r="M654" t="str">
            <v>IDR</v>
          </cell>
        </row>
        <row r="655">
          <cell r="M655" t="str">
            <v>IDR</v>
          </cell>
        </row>
        <row r="656">
          <cell r="M656" t="str">
            <v>IDR</v>
          </cell>
        </row>
        <row r="657">
          <cell r="M657" t="str">
            <v>IDR</v>
          </cell>
        </row>
        <row r="658">
          <cell r="M658" t="str">
            <v>IDR</v>
          </cell>
        </row>
        <row r="659">
          <cell r="M659" t="str">
            <v>IDR</v>
          </cell>
        </row>
        <row r="660">
          <cell r="M660" t="str">
            <v>IDR</v>
          </cell>
        </row>
        <row r="661">
          <cell r="M661" t="str">
            <v>IDR</v>
          </cell>
        </row>
        <row r="662">
          <cell r="M662" t="str">
            <v>IDR</v>
          </cell>
        </row>
        <row r="663">
          <cell r="M663" t="str">
            <v>IDR</v>
          </cell>
        </row>
        <row r="664">
          <cell r="M664" t="str">
            <v>IDR</v>
          </cell>
        </row>
        <row r="665">
          <cell r="M665" t="str">
            <v>IDR</v>
          </cell>
        </row>
        <row r="666">
          <cell r="M666" t="str">
            <v>IDR</v>
          </cell>
        </row>
        <row r="667">
          <cell r="M667" t="str">
            <v>IDR</v>
          </cell>
        </row>
        <row r="668">
          <cell r="M668" t="str">
            <v>IDR</v>
          </cell>
        </row>
        <row r="669">
          <cell r="M669" t="str">
            <v>IDR</v>
          </cell>
        </row>
        <row r="670">
          <cell r="M670" t="str">
            <v>IDR</v>
          </cell>
        </row>
        <row r="671">
          <cell r="M671" t="str">
            <v>IDR</v>
          </cell>
        </row>
        <row r="672">
          <cell r="M672" t="str">
            <v>IDR</v>
          </cell>
        </row>
        <row r="673">
          <cell r="M673" t="str">
            <v>IDR</v>
          </cell>
        </row>
        <row r="674">
          <cell r="M674" t="str">
            <v>IDR</v>
          </cell>
        </row>
        <row r="675">
          <cell r="M675" t="str">
            <v>IDR</v>
          </cell>
        </row>
        <row r="676">
          <cell r="M676" t="str">
            <v>IDR</v>
          </cell>
        </row>
        <row r="677">
          <cell r="M677" t="str">
            <v>IDR</v>
          </cell>
        </row>
        <row r="678">
          <cell r="M678" t="str">
            <v>IDR</v>
          </cell>
        </row>
        <row r="679">
          <cell r="M679" t="str">
            <v>IDR</v>
          </cell>
        </row>
        <row r="680">
          <cell r="M680" t="str">
            <v>IDR</v>
          </cell>
        </row>
        <row r="681">
          <cell r="M681" t="str">
            <v>IDR</v>
          </cell>
        </row>
        <row r="682">
          <cell r="M682" t="str">
            <v>IDR</v>
          </cell>
        </row>
        <row r="683">
          <cell r="M683" t="str">
            <v>IDR</v>
          </cell>
        </row>
        <row r="684">
          <cell r="M684" t="str">
            <v>IDR</v>
          </cell>
        </row>
        <row r="685">
          <cell r="M685" t="str">
            <v>IDR</v>
          </cell>
        </row>
        <row r="686">
          <cell r="M686" t="str">
            <v>IDR</v>
          </cell>
        </row>
        <row r="687">
          <cell r="M687" t="str">
            <v>IDR</v>
          </cell>
        </row>
        <row r="688">
          <cell r="M688" t="str">
            <v>IDR</v>
          </cell>
        </row>
        <row r="689">
          <cell r="M689" t="str">
            <v>IDR</v>
          </cell>
        </row>
        <row r="690">
          <cell r="M690" t="str">
            <v>IDR</v>
          </cell>
        </row>
        <row r="691">
          <cell r="M691" t="str">
            <v>IDR</v>
          </cell>
        </row>
        <row r="692">
          <cell r="M692" t="str">
            <v>IDR</v>
          </cell>
        </row>
        <row r="693">
          <cell r="M693" t="str">
            <v>IDR</v>
          </cell>
        </row>
        <row r="694">
          <cell r="M694" t="str">
            <v>IDR</v>
          </cell>
        </row>
        <row r="695">
          <cell r="M695" t="str">
            <v>IDR</v>
          </cell>
        </row>
        <row r="696">
          <cell r="M696" t="str">
            <v>IDR</v>
          </cell>
        </row>
        <row r="697">
          <cell r="M697" t="str">
            <v>IDR</v>
          </cell>
        </row>
        <row r="698">
          <cell r="M698" t="str">
            <v>IDR</v>
          </cell>
        </row>
        <row r="699">
          <cell r="M699" t="str">
            <v>IDR</v>
          </cell>
        </row>
        <row r="700">
          <cell r="M700" t="str">
            <v>IDR</v>
          </cell>
        </row>
        <row r="701">
          <cell r="M701" t="str">
            <v>IDR</v>
          </cell>
        </row>
        <row r="702">
          <cell r="M702" t="str">
            <v>IDR</v>
          </cell>
        </row>
        <row r="703">
          <cell r="M703" t="str">
            <v>IDR</v>
          </cell>
        </row>
        <row r="704">
          <cell r="M704" t="str">
            <v>IDR</v>
          </cell>
        </row>
        <row r="705">
          <cell r="M705" t="str">
            <v>IDR</v>
          </cell>
        </row>
        <row r="706">
          <cell r="M706" t="str">
            <v>IDR</v>
          </cell>
        </row>
        <row r="707">
          <cell r="M707" t="str">
            <v>IDR</v>
          </cell>
        </row>
        <row r="708">
          <cell r="M708" t="str">
            <v>IDR</v>
          </cell>
        </row>
        <row r="709">
          <cell r="M709" t="str">
            <v>IDR</v>
          </cell>
        </row>
        <row r="710">
          <cell r="M710" t="str">
            <v>IDR</v>
          </cell>
        </row>
        <row r="711">
          <cell r="M711" t="str">
            <v>IDR</v>
          </cell>
        </row>
        <row r="712">
          <cell r="M712" t="str">
            <v>IDR</v>
          </cell>
        </row>
        <row r="713">
          <cell r="M713" t="str">
            <v>IDR</v>
          </cell>
        </row>
        <row r="714">
          <cell r="M714" t="str">
            <v>IDR</v>
          </cell>
        </row>
        <row r="715">
          <cell r="M715" t="str">
            <v>IDR</v>
          </cell>
        </row>
        <row r="716">
          <cell r="M716" t="str">
            <v>IDR</v>
          </cell>
        </row>
        <row r="717">
          <cell r="M717" t="str">
            <v>IDR</v>
          </cell>
        </row>
        <row r="718">
          <cell r="M718" t="str">
            <v>IDR</v>
          </cell>
        </row>
        <row r="719">
          <cell r="M719" t="str">
            <v>IDR</v>
          </cell>
        </row>
        <row r="720">
          <cell r="M720" t="str">
            <v>IDR</v>
          </cell>
        </row>
        <row r="721">
          <cell r="M721" t="str">
            <v>IDR</v>
          </cell>
        </row>
        <row r="722">
          <cell r="M722" t="str">
            <v>IDR</v>
          </cell>
        </row>
        <row r="723">
          <cell r="M723" t="str">
            <v>IDR</v>
          </cell>
        </row>
        <row r="724">
          <cell r="M724" t="str">
            <v>IDR</v>
          </cell>
        </row>
        <row r="725">
          <cell r="M725" t="str">
            <v>IDR</v>
          </cell>
        </row>
        <row r="726">
          <cell r="M726" t="str">
            <v>IDR</v>
          </cell>
        </row>
        <row r="727">
          <cell r="M727" t="str">
            <v>IDR</v>
          </cell>
        </row>
        <row r="728">
          <cell r="M728" t="str">
            <v>IDR</v>
          </cell>
        </row>
        <row r="729">
          <cell r="M729" t="str">
            <v>IDR</v>
          </cell>
        </row>
        <row r="730">
          <cell r="M730" t="str">
            <v>IDR</v>
          </cell>
        </row>
        <row r="731">
          <cell r="M731" t="str">
            <v>IDR</v>
          </cell>
        </row>
        <row r="732">
          <cell r="M732" t="str">
            <v>IDR</v>
          </cell>
        </row>
        <row r="733">
          <cell r="M733" t="str">
            <v>IDR</v>
          </cell>
        </row>
        <row r="734">
          <cell r="M734" t="str">
            <v>IDR</v>
          </cell>
        </row>
        <row r="735">
          <cell r="M735" t="str">
            <v>IDR</v>
          </cell>
        </row>
        <row r="736">
          <cell r="M736" t="str">
            <v>IDR</v>
          </cell>
        </row>
        <row r="737">
          <cell r="M737" t="str">
            <v>IDR</v>
          </cell>
        </row>
        <row r="738">
          <cell r="M738" t="str">
            <v>IDR</v>
          </cell>
        </row>
        <row r="739">
          <cell r="M739" t="str">
            <v>IDR</v>
          </cell>
        </row>
        <row r="740">
          <cell r="M740" t="str">
            <v>IDR</v>
          </cell>
        </row>
        <row r="741">
          <cell r="M741" t="str">
            <v>IDR</v>
          </cell>
        </row>
        <row r="742">
          <cell r="M742" t="str">
            <v>IDR</v>
          </cell>
        </row>
        <row r="743">
          <cell r="M743" t="str">
            <v>IDR</v>
          </cell>
        </row>
        <row r="744">
          <cell r="M744" t="str">
            <v>IDR</v>
          </cell>
        </row>
        <row r="745">
          <cell r="M745" t="str">
            <v>IDR</v>
          </cell>
        </row>
        <row r="746">
          <cell r="M746" t="str">
            <v>IDR</v>
          </cell>
        </row>
        <row r="747">
          <cell r="M747" t="str">
            <v>IDR</v>
          </cell>
        </row>
        <row r="748">
          <cell r="M748" t="str">
            <v>IDR</v>
          </cell>
        </row>
        <row r="749">
          <cell r="M749" t="str">
            <v>IDR</v>
          </cell>
        </row>
        <row r="750">
          <cell r="M750" t="str">
            <v>IDR</v>
          </cell>
        </row>
        <row r="751">
          <cell r="M751" t="str">
            <v>IDR</v>
          </cell>
        </row>
        <row r="752">
          <cell r="M752" t="str">
            <v>IDR</v>
          </cell>
        </row>
        <row r="753">
          <cell r="M753" t="str">
            <v>IDR</v>
          </cell>
        </row>
        <row r="754">
          <cell r="M754" t="str">
            <v>IDR</v>
          </cell>
        </row>
        <row r="755">
          <cell r="M755" t="str">
            <v>IDR</v>
          </cell>
        </row>
        <row r="756">
          <cell r="M756" t="str">
            <v>IDR</v>
          </cell>
        </row>
        <row r="757">
          <cell r="M757" t="str">
            <v>IDR</v>
          </cell>
        </row>
        <row r="758">
          <cell r="M758" t="str">
            <v>IDR</v>
          </cell>
        </row>
        <row r="759">
          <cell r="M759" t="str">
            <v>IDR</v>
          </cell>
        </row>
        <row r="760">
          <cell r="M760" t="str">
            <v>IDR</v>
          </cell>
        </row>
        <row r="761">
          <cell r="M761" t="str">
            <v>IDR</v>
          </cell>
        </row>
        <row r="762">
          <cell r="M762" t="str">
            <v>IDR</v>
          </cell>
        </row>
        <row r="763">
          <cell r="M763" t="str">
            <v>IDR</v>
          </cell>
        </row>
        <row r="764">
          <cell r="M764" t="str">
            <v>IDR</v>
          </cell>
        </row>
        <row r="765">
          <cell r="M765" t="str">
            <v>IDR</v>
          </cell>
        </row>
        <row r="766">
          <cell r="M766" t="str">
            <v>IDR</v>
          </cell>
        </row>
        <row r="767">
          <cell r="M767" t="str">
            <v>IDR</v>
          </cell>
        </row>
        <row r="768">
          <cell r="M768" t="str">
            <v>IDR</v>
          </cell>
        </row>
        <row r="769">
          <cell r="M769" t="str">
            <v>IDR</v>
          </cell>
        </row>
        <row r="770">
          <cell r="M770" t="str">
            <v>IDR</v>
          </cell>
        </row>
        <row r="771">
          <cell r="M771" t="str">
            <v>IDR</v>
          </cell>
        </row>
        <row r="772">
          <cell r="M772" t="str">
            <v>IDR</v>
          </cell>
        </row>
        <row r="773">
          <cell r="M773" t="str">
            <v>IDR</v>
          </cell>
        </row>
        <row r="774">
          <cell r="M774" t="str">
            <v>IDR</v>
          </cell>
        </row>
        <row r="775">
          <cell r="M775" t="str">
            <v>IDR</v>
          </cell>
        </row>
        <row r="776">
          <cell r="M776" t="str">
            <v>IDR</v>
          </cell>
        </row>
        <row r="777">
          <cell r="M777" t="str">
            <v>IDR</v>
          </cell>
        </row>
        <row r="778">
          <cell r="M778" t="str">
            <v>IDR</v>
          </cell>
        </row>
        <row r="779">
          <cell r="M779" t="str">
            <v>IDR</v>
          </cell>
        </row>
        <row r="780">
          <cell r="M780" t="str">
            <v>IDR</v>
          </cell>
        </row>
        <row r="781">
          <cell r="M781" t="str">
            <v>IDR</v>
          </cell>
        </row>
        <row r="782">
          <cell r="M782" t="str">
            <v>IDR</v>
          </cell>
        </row>
        <row r="783">
          <cell r="M783" t="str">
            <v>IDR</v>
          </cell>
        </row>
        <row r="784">
          <cell r="M784" t="str">
            <v>IDR</v>
          </cell>
        </row>
        <row r="785">
          <cell r="M785" t="str">
            <v>IDR</v>
          </cell>
        </row>
        <row r="786">
          <cell r="M786" t="str">
            <v>IDR</v>
          </cell>
        </row>
        <row r="787">
          <cell r="M787" t="str">
            <v>IDR</v>
          </cell>
        </row>
        <row r="788">
          <cell r="M788" t="str">
            <v>IDR</v>
          </cell>
        </row>
        <row r="789">
          <cell r="M789" t="str">
            <v>IDR</v>
          </cell>
        </row>
        <row r="790">
          <cell r="M790" t="str">
            <v>IDR</v>
          </cell>
        </row>
        <row r="791">
          <cell r="M791" t="str">
            <v>IDR</v>
          </cell>
        </row>
        <row r="792">
          <cell r="M792" t="str">
            <v>IDR</v>
          </cell>
        </row>
        <row r="793">
          <cell r="M793" t="str">
            <v>IDR</v>
          </cell>
        </row>
        <row r="794">
          <cell r="M794" t="str">
            <v>IDR</v>
          </cell>
        </row>
        <row r="795">
          <cell r="M795" t="str">
            <v>IDR</v>
          </cell>
        </row>
        <row r="796">
          <cell r="M796" t="str">
            <v>IDR</v>
          </cell>
        </row>
        <row r="797">
          <cell r="M797" t="str">
            <v>IDR</v>
          </cell>
        </row>
        <row r="798">
          <cell r="M798" t="str">
            <v>IDR</v>
          </cell>
        </row>
        <row r="799">
          <cell r="M799" t="str">
            <v>IDR</v>
          </cell>
        </row>
        <row r="800">
          <cell r="M800" t="str">
            <v>IDR</v>
          </cell>
        </row>
        <row r="801">
          <cell r="M801" t="str">
            <v>IDR</v>
          </cell>
        </row>
        <row r="802">
          <cell r="M802" t="str">
            <v>IDR</v>
          </cell>
        </row>
        <row r="803">
          <cell r="M803" t="str">
            <v>IDR</v>
          </cell>
        </row>
        <row r="804">
          <cell r="M804" t="str">
            <v>IDR</v>
          </cell>
        </row>
        <row r="805">
          <cell r="M805" t="str">
            <v>IDR</v>
          </cell>
        </row>
        <row r="806">
          <cell r="M806" t="str">
            <v>IDR</v>
          </cell>
        </row>
        <row r="807">
          <cell r="M807" t="str">
            <v>IDR</v>
          </cell>
        </row>
        <row r="808">
          <cell r="M808" t="str">
            <v>IDR</v>
          </cell>
        </row>
        <row r="809">
          <cell r="M809" t="str">
            <v>IDR</v>
          </cell>
        </row>
        <row r="810">
          <cell r="M810" t="str">
            <v>IDR</v>
          </cell>
        </row>
        <row r="811">
          <cell r="M811" t="str">
            <v>IDR</v>
          </cell>
        </row>
        <row r="812">
          <cell r="M812" t="str">
            <v>IDR</v>
          </cell>
        </row>
        <row r="813">
          <cell r="M813" t="str">
            <v>IDR</v>
          </cell>
        </row>
        <row r="814">
          <cell r="M814" t="str">
            <v>IDR</v>
          </cell>
        </row>
        <row r="815">
          <cell r="M815" t="str">
            <v>IDR</v>
          </cell>
        </row>
        <row r="816">
          <cell r="M816" t="str">
            <v>IDR</v>
          </cell>
        </row>
        <row r="817">
          <cell r="M817" t="str">
            <v>IDR</v>
          </cell>
        </row>
        <row r="818">
          <cell r="M818" t="str">
            <v>IDR</v>
          </cell>
        </row>
        <row r="819">
          <cell r="M819" t="str">
            <v>IDR</v>
          </cell>
        </row>
        <row r="820">
          <cell r="M820" t="str">
            <v>IDR</v>
          </cell>
        </row>
        <row r="821">
          <cell r="M821" t="str">
            <v>IDR</v>
          </cell>
        </row>
        <row r="822">
          <cell r="M822" t="str">
            <v>IDR</v>
          </cell>
        </row>
        <row r="823">
          <cell r="M823" t="str">
            <v>IDR</v>
          </cell>
        </row>
        <row r="824">
          <cell r="M824" t="str">
            <v>IDR</v>
          </cell>
        </row>
        <row r="825">
          <cell r="M825" t="str">
            <v>IDR</v>
          </cell>
        </row>
        <row r="826">
          <cell r="M826" t="str">
            <v>IDR</v>
          </cell>
        </row>
        <row r="827">
          <cell r="M827" t="str">
            <v>IDR</v>
          </cell>
        </row>
        <row r="828">
          <cell r="M828" t="str">
            <v>IDR</v>
          </cell>
        </row>
        <row r="829">
          <cell r="M829" t="str">
            <v>IDR</v>
          </cell>
        </row>
        <row r="830">
          <cell r="M830" t="str">
            <v>IDR</v>
          </cell>
        </row>
        <row r="831">
          <cell r="M831" t="str">
            <v>IDR</v>
          </cell>
        </row>
        <row r="832">
          <cell r="M832" t="str">
            <v>IDR</v>
          </cell>
        </row>
        <row r="833">
          <cell r="M833" t="str">
            <v>IDR</v>
          </cell>
        </row>
        <row r="834">
          <cell r="M834" t="str">
            <v>IDR</v>
          </cell>
        </row>
        <row r="835">
          <cell r="M835" t="str">
            <v>IDR</v>
          </cell>
        </row>
        <row r="836">
          <cell r="M836" t="str">
            <v>IDR</v>
          </cell>
        </row>
        <row r="837">
          <cell r="M837" t="str">
            <v>IDR</v>
          </cell>
        </row>
        <row r="838">
          <cell r="M838" t="str">
            <v>IDR</v>
          </cell>
        </row>
        <row r="839">
          <cell r="M839" t="str">
            <v>IDR</v>
          </cell>
        </row>
        <row r="840">
          <cell r="M840" t="str">
            <v>IDR</v>
          </cell>
        </row>
        <row r="841">
          <cell r="M841" t="str">
            <v>IDR</v>
          </cell>
        </row>
        <row r="842">
          <cell r="M842" t="str">
            <v>IDR</v>
          </cell>
        </row>
        <row r="843">
          <cell r="M843" t="str">
            <v>IDR</v>
          </cell>
        </row>
        <row r="844">
          <cell r="M844" t="str">
            <v>IDR</v>
          </cell>
        </row>
        <row r="845">
          <cell r="M845" t="str">
            <v>IDR</v>
          </cell>
        </row>
        <row r="846">
          <cell r="M846" t="str">
            <v>IDR</v>
          </cell>
        </row>
        <row r="847">
          <cell r="M847" t="str">
            <v>IDR</v>
          </cell>
        </row>
        <row r="848">
          <cell r="M848" t="str">
            <v>IDR</v>
          </cell>
        </row>
        <row r="849">
          <cell r="M849" t="str">
            <v>IDR</v>
          </cell>
        </row>
        <row r="850">
          <cell r="M850" t="str">
            <v>IDR</v>
          </cell>
        </row>
        <row r="851">
          <cell r="M851" t="str">
            <v>IDR</v>
          </cell>
        </row>
        <row r="852">
          <cell r="M852" t="str">
            <v>IDR</v>
          </cell>
        </row>
        <row r="853">
          <cell r="M853" t="str">
            <v>IDR</v>
          </cell>
        </row>
        <row r="854">
          <cell r="M854" t="str">
            <v>IDR</v>
          </cell>
        </row>
        <row r="855">
          <cell r="M855" t="str">
            <v>IDR</v>
          </cell>
        </row>
        <row r="856">
          <cell r="M856" t="str">
            <v>IDR</v>
          </cell>
        </row>
        <row r="857">
          <cell r="M857" t="str">
            <v>IDR</v>
          </cell>
        </row>
        <row r="858">
          <cell r="M858" t="str">
            <v>IDR</v>
          </cell>
        </row>
        <row r="859">
          <cell r="M859" t="str">
            <v>IDR</v>
          </cell>
        </row>
        <row r="860">
          <cell r="M860" t="str">
            <v>IDR</v>
          </cell>
        </row>
        <row r="861">
          <cell r="M861" t="str">
            <v>IDR</v>
          </cell>
        </row>
        <row r="862">
          <cell r="M862" t="str">
            <v>IDR</v>
          </cell>
        </row>
        <row r="863">
          <cell r="M863" t="str">
            <v>IDR</v>
          </cell>
        </row>
        <row r="864">
          <cell r="M864" t="str">
            <v>IDR</v>
          </cell>
        </row>
        <row r="865">
          <cell r="M865" t="str">
            <v>IDR</v>
          </cell>
        </row>
        <row r="866">
          <cell r="M866" t="str">
            <v>IDR</v>
          </cell>
        </row>
        <row r="867">
          <cell r="M867" t="str">
            <v>IDR</v>
          </cell>
        </row>
        <row r="868">
          <cell r="M868" t="str">
            <v>IDR</v>
          </cell>
        </row>
        <row r="869">
          <cell r="M869" t="str">
            <v>IDR</v>
          </cell>
        </row>
        <row r="870">
          <cell r="M870" t="str">
            <v>IDR</v>
          </cell>
        </row>
        <row r="871">
          <cell r="M871" t="str">
            <v>IDR</v>
          </cell>
        </row>
        <row r="872">
          <cell r="M872" t="str">
            <v>IDR</v>
          </cell>
        </row>
        <row r="873">
          <cell r="M873" t="str">
            <v>IDR</v>
          </cell>
        </row>
        <row r="874">
          <cell r="M874" t="str">
            <v>IDR</v>
          </cell>
        </row>
        <row r="875">
          <cell r="M875" t="str">
            <v>IDR</v>
          </cell>
        </row>
        <row r="876">
          <cell r="M876" t="str">
            <v>IDR</v>
          </cell>
        </row>
        <row r="877">
          <cell r="M877" t="str">
            <v>IDR</v>
          </cell>
        </row>
        <row r="878">
          <cell r="M878" t="str">
            <v>IDR</v>
          </cell>
        </row>
        <row r="879">
          <cell r="M879" t="str">
            <v>IDR</v>
          </cell>
        </row>
        <row r="880">
          <cell r="M880" t="str">
            <v>IDR</v>
          </cell>
        </row>
        <row r="881">
          <cell r="M881" t="str">
            <v>IDR</v>
          </cell>
        </row>
        <row r="882">
          <cell r="M882" t="str">
            <v>IDR</v>
          </cell>
        </row>
        <row r="883">
          <cell r="M883" t="str">
            <v>IDR</v>
          </cell>
        </row>
        <row r="884">
          <cell r="M884" t="str">
            <v>IDR</v>
          </cell>
        </row>
        <row r="885">
          <cell r="M885" t="str">
            <v>IDR</v>
          </cell>
        </row>
        <row r="886">
          <cell r="M886" t="str">
            <v>IDR</v>
          </cell>
        </row>
        <row r="887">
          <cell r="M887" t="str">
            <v>IDR</v>
          </cell>
        </row>
        <row r="888">
          <cell r="M888" t="str">
            <v>IDR</v>
          </cell>
        </row>
        <row r="889">
          <cell r="M889" t="str">
            <v>IDR</v>
          </cell>
        </row>
        <row r="890">
          <cell r="M890" t="str">
            <v>IDR</v>
          </cell>
        </row>
        <row r="891">
          <cell r="M891" t="str">
            <v>IDR</v>
          </cell>
        </row>
        <row r="892">
          <cell r="M892" t="str">
            <v>IDR</v>
          </cell>
        </row>
        <row r="893">
          <cell r="M893" t="str">
            <v>IDR</v>
          </cell>
        </row>
        <row r="894">
          <cell r="M894" t="str">
            <v>IDR</v>
          </cell>
        </row>
        <row r="895">
          <cell r="M895" t="str">
            <v>IDR</v>
          </cell>
        </row>
        <row r="896">
          <cell r="M896" t="str">
            <v>IDR</v>
          </cell>
        </row>
        <row r="897">
          <cell r="M897" t="str">
            <v>IDR</v>
          </cell>
        </row>
        <row r="898">
          <cell r="M898" t="str">
            <v>IDR</v>
          </cell>
        </row>
        <row r="899">
          <cell r="M899" t="str">
            <v>IDR</v>
          </cell>
        </row>
        <row r="900">
          <cell r="M900" t="str">
            <v>IDR</v>
          </cell>
        </row>
        <row r="901">
          <cell r="M901" t="str">
            <v>IDR</v>
          </cell>
        </row>
        <row r="902">
          <cell r="M902" t="str">
            <v>IDR</v>
          </cell>
        </row>
        <row r="903">
          <cell r="M903" t="str">
            <v>IDR</v>
          </cell>
        </row>
        <row r="904">
          <cell r="M904" t="str">
            <v>IDR</v>
          </cell>
        </row>
        <row r="905">
          <cell r="M905" t="str">
            <v>IDR</v>
          </cell>
        </row>
        <row r="906">
          <cell r="M906" t="str">
            <v>IDR</v>
          </cell>
        </row>
        <row r="907">
          <cell r="M907" t="str">
            <v>IDR</v>
          </cell>
        </row>
        <row r="908">
          <cell r="M908" t="str">
            <v>IDR</v>
          </cell>
        </row>
        <row r="909">
          <cell r="M909" t="str">
            <v>IDR</v>
          </cell>
        </row>
        <row r="910">
          <cell r="M910" t="str">
            <v>IDR</v>
          </cell>
        </row>
        <row r="911">
          <cell r="M911" t="str">
            <v>IDR</v>
          </cell>
        </row>
        <row r="912">
          <cell r="M912" t="str">
            <v>IDR</v>
          </cell>
        </row>
        <row r="913">
          <cell r="M913" t="str">
            <v>IDR</v>
          </cell>
        </row>
        <row r="914">
          <cell r="M914" t="str">
            <v>IDR</v>
          </cell>
        </row>
        <row r="915">
          <cell r="M915" t="str">
            <v>IDR</v>
          </cell>
        </row>
        <row r="916">
          <cell r="M916" t="str">
            <v>IDR</v>
          </cell>
        </row>
        <row r="917">
          <cell r="M917" t="str">
            <v>IDR</v>
          </cell>
        </row>
        <row r="918">
          <cell r="M918" t="str">
            <v>IDR</v>
          </cell>
        </row>
        <row r="919">
          <cell r="M919" t="str">
            <v>IDR</v>
          </cell>
        </row>
        <row r="920">
          <cell r="M920" t="str">
            <v>IDR</v>
          </cell>
        </row>
        <row r="921">
          <cell r="M921" t="str">
            <v>IDR</v>
          </cell>
        </row>
        <row r="922">
          <cell r="M922" t="str">
            <v>IDR</v>
          </cell>
        </row>
        <row r="923">
          <cell r="M923" t="str">
            <v>IDR</v>
          </cell>
        </row>
        <row r="924">
          <cell r="M924" t="str">
            <v>IDR</v>
          </cell>
        </row>
        <row r="925">
          <cell r="M925" t="str">
            <v>IDR</v>
          </cell>
        </row>
        <row r="926">
          <cell r="M926" t="str">
            <v>IDR</v>
          </cell>
        </row>
        <row r="927">
          <cell r="M927" t="str">
            <v>IDR</v>
          </cell>
        </row>
        <row r="928">
          <cell r="M928" t="str">
            <v>IDR</v>
          </cell>
        </row>
        <row r="929">
          <cell r="M929" t="str">
            <v>IDR</v>
          </cell>
        </row>
        <row r="930">
          <cell r="M930" t="str">
            <v>IDR</v>
          </cell>
        </row>
        <row r="931">
          <cell r="M931" t="str">
            <v>IDR</v>
          </cell>
        </row>
        <row r="932">
          <cell r="M932" t="str">
            <v>IDR</v>
          </cell>
        </row>
        <row r="933">
          <cell r="M933" t="str">
            <v>IDR</v>
          </cell>
        </row>
        <row r="934">
          <cell r="M934" t="str">
            <v>IDR</v>
          </cell>
        </row>
        <row r="935">
          <cell r="M935" t="str">
            <v>IDR</v>
          </cell>
        </row>
        <row r="936">
          <cell r="M936" t="str">
            <v>IDR</v>
          </cell>
        </row>
        <row r="937">
          <cell r="M937" t="str">
            <v>IDR</v>
          </cell>
        </row>
        <row r="938">
          <cell r="M938" t="str">
            <v>IDR</v>
          </cell>
        </row>
        <row r="939">
          <cell r="M939" t="str">
            <v>IDR</v>
          </cell>
        </row>
        <row r="940">
          <cell r="M940" t="str">
            <v>IDR</v>
          </cell>
        </row>
        <row r="941">
          <cell r="M941" t="str">
            <v>IDR</v>
          </cell>
        </row>
        <row r="942">
          <cell r="M942" t="str">
            <v>IDR</v>
          </cell>
        </row>
        <row r="943">
          <cell r="M943" t="str">
            <v>IDR</v>
          </cell>
        </row>
        <row r="944">
          <cell r="M944" t="str">
            <v>IDR</v>
          </cell>
        </row>
        <row r="945">
          <cell r="M945" t="str">
            <v>IDR</v>
          </cell>
        </row>
        <row r="946">
          <cell r="M946" t="str">
            <v>IDR</v>
          </cell>
        </row>
        <row r="947">
          <cell r="M947" t="str">
            <v>IDR</v>
          </cell>
        </row>
        <row r="948">
          <cell r="M948" t="str">
            <v>IDR</v>
          </cell>
        </row>
        <row r="949">
          <cell r="M949" t="str">
            <v>IDR</v>
          </cell>
        </row>
        <row r="950">
          <cell r="M950" t="str">
            <v>IDR</v>
          </cell>
        </row>
        <row r="951">
          <cell r="M951" t="str">
            <v>IDR</v>
          </cell>
        </row>
        <row r="952">
          <cell r="M952" t="str">
            <v>IDR</v>
          </cell>
        </row>
        <row r="953">
          <cell r="M953" t="str">
            <v>IDR</v>
          </cell>
        </row>
        <row r="954">
          <cell r="M954" t="str">
            <v>IDR</v>
          </cell>
        </row>
        <row r="955">
          <cell r="M955" t="str">
            <v>IDR</v>
          </cell>
        </row>
        <row r="956">
          <cell r="M956" t="str">
            <v>IDR</v>
          </cell>
        </row>
        <row r="957">
          <cell r="M957" t="str">
            <v>IDR</v>
          </cell>
        </row>
        <row r="958">
          <cell r="M958" t="str">
            <v>IDR</v>
          </cell>
        </row>
        <row r="959">
          <cell r="M959" t="str">
            <v>IDR</v>
          </cell>
        </row>
        <row r="960">
          <cell r="M960" t="str">
            <v>IDR</v>
          </cell>
        </row>
        <row r="961">
          <cell r="M961" t="str">
            <v>IDR</v>
          </cell>
        </row>
        <row r="962">
          <cell r="M962" t="str">
            <v>IDR</v>
          </cell>
        </row>
        <row r="963">
          <cell r="M963" t="str">
            <v>IDR</v>
          </cell>
        </row>
        <row r="964">
          <cell r="M964" t="str">
            <v>IDR</v>
          </cell>
        </row>
        <row r="965">
          <cell r="M965" t="str">
            <v>IDR</v>
          </cell>
        </row>
        <row r="966">
          <cell r="M966" t="str">
            <v>IDR</v>
          </cell>
        </row>
        <row r="967">
          <cell r="M967" t="str">
            <v>IDR</v>
          </cell>
        </row>
        <row r="968">
          <cell r="M968" t="str">
            <v>IDR</v>
          </cell>
        </row>
        <row r="969">
          <cell r="M969" t="str">
            <v>IDR</v>
          </cell>
        </row>
        <row r="970">
          <cell r="M970" t="str">
            <v>IDR</v>
          </cell>
        </row>
        <row r="971">
          <cell r="M971" t="str">
            <v>IDR</v>
          </cell>
        </row>
        <row r="972">
          <cell r="M972" t="str">
            <v>IDR</v>
          </cell>
        </row>
        <row r="973">
          <cell r="M973" t="str">
            <v>IDR</v>
          </cell>
        </row>
        <row r="974">
          <cell r="M974" t="str">
            <v>IDR</v>
          </cell>
        </row>
        <row r="975">
          <cell r="M975" t="str">
            <v>IDR</v>
          </cell>
        </row>
        <row r="976">
          <cell r="M976" t="str">
            <v>IDR</v>
          </cell>
        </row>
        <row r="977">
          <cell r="M977" t="str">
            <v>IDR</v>
          </cell>
        </row>
        <row r="978">
          <cell r="M978" t="str">
            <v>IDR</v>
          </cell>
        </row>
        <row r="979">
          <cell r="M979" t="str">
            <v>IDR</v>
          </cell>
        </row>
        <row r="980">
          <cell r="M980" t="str">
            <v>IDR</v>
          </cell>
        </row>
        <row r="981">
          <cell r="M981" t="str">
            <v>IDR</v>
          </cell>
        </row>
        <row r="982">
          <cell r="M982" t="str">
            <v>IDR</v>
          </cell>
        </row>
        <row r="983">
          <cell r="M983" t="str">
            <v>IDR</v>
          </cell>
        </row>
        <row r="984">
          <cell r="M984" t="str">
            <v>IDR</v>
          </cell>
        </row>
        <row r="985">
          <cell r="M985" t="str">
            <v>IDR</v>
          </cell>
        </row>
        <row r="986">
          <cell r="M986" t="str">
            <v>IDR</v>
          </cell>
        </row>
        <row r="987">
          <cell r="M987" t="str">
            <v>IDR</v>
          </cell>
        </row>
        <row r="988">
          <cell r="M988" t="str">
            <v>IDR</v>
          </cell>
        </row>
        <row r="989">
          <cell r="M989" t="str">
            <v>IDR</v>
          </cell>
        </row>
        <row r="990">
          <cell r="M990" t="str">
            <v>IDR</v>
          </cell>
        </row>
        <row r="991">
          <cell r="M991" t="str">
            <v>IDR</v>
          </cell>
        </row>
        <row r="992">
          <cell r="M992" t="str">
            <v>IDR</v>
          </cell>
        </row>
        <row r="993">
          <cell r="M993" t="str">
            <v>IDR</v>
          </cell>
        </row>
        <row r="994">
          <cell r="M994" t="str">
            <v>IDR</v>
          </cell>
        </row>
        <row r="995">
          <cell r="M995" t="str">
            <v>IDR</v>
          </cell>
        </row>
        <row r="996">
          <cell r="M996" t="str">
            <v>IDR</v>
          </cell>
        </row>
        <row r="997">
          <cell r="M997" t="str">
            <v>IDR</v>
          </cell>
        </row>
        <row r="998">
          <cell r="M998" t="str">
            <v>IDR</v>
          </cell>
        </row>
        <row r="999">
          <cell r="M999" t="str">
            <v>IDR</v>
          </cell>
        </row>
        <row r="1000">
          <cell r="M1000" t="str">
            <v>IDR</v>
          </cell>
        </row>
        <row r="1001">
          <cell r="M1001" t="str">
            <v>IDR</v>
          </cell>
        </row>
        <row r="1002">
          <cell r="M1002" t="str">
            <v>IDR</v>
          </cell>
        </row>
        <row r="1003">
          <cell r="M1003" t="str">
            <v>IDR</v>
          </cell>
        </row>
        <row r="1004">
          <cell r="M1004" t="str">
            <v>IDR</v>
          </cell>
        </row>
        <row r="1005">
          <cell r="M1005" t="str">
            <v>IDR</v>
          </cell>
        </row>
        <row r="1006">
          <cell r="M1006" t="str">
            <v>IDR</v>
          </cell>
        </row>
        <row r="1007">
          <cell r="M1007" t="str">
            <v>IDR</v>
          </cell>
        </row>
        <row r="1008">
          <cell r="M1008" t="str">
            <v>IDR</v>
          </cell>
        </row>
        <row r="1009">
          <cell r="M1009" t="str">
            <v>IDR</v>
          </cell>
        </row>
        <row r="1010">
          <cell r="M1010" t="str">
            <v>IDR</v>
          </cell>
        </row>
        <row r="1011">
          <cell r="M1011" t="str">
            <v>IDR</v>
          </cell>
        </row>
        <row r="1012">
          <cell r="M1012" t="str">
            <v>IDR</v>
          </cell>
        </row>
        <row r="1013">
          <cell r="M1013" t="str">
            <v>IDR</v>
          </cell>
        </row>
        <row r="1014">
          <cell r="M1014" t="str">
            <v>IDR</v>
          </cell>
        </row>
        <row r="1015">
          <cell r="M1015" t="str">
            <v>IDR</v>
          </cell>
        </row>
        <row r="1016">
          <cell r="M1016" t="str">
            <v>IDR</v>
          </cell>
        </row>
        <row r="1017">
          <cell r="M1017" t="str">
            <v>IDR</v>
          </cell>
        </row>
        <row r="1018">
          <cell r="M1018" t="str">
            <v>IDR</v>
          </cell>
        </row>
        <row r="1019">
          <cell r="M1019" t="str">
            <v>IDR</v>
          </cell>
        </row>
        <row r="1020">
          <cell r="M1020" t="str">
            <v>IDR</v>
          </cell>
        </row>
        <row r="1021">
          <cell r="M1021" t="str">
            <v>IDR</v>
          </cell>
        </row>
        <row r="1022">
          <cell r="M1022" t="str">
            <v>IDR</v>
          </cell>
        </row>
        <row r="1023">
          <cell r="M1023" t="str">
            <v>IDR</v>
          </cell>
        </row>
        <row r="1024">
          <cell r="M1024" t="str">
            <v>IDR</v>
          </cell>
        </row>
        <row r="1025">
          <cell r="M1025" t="str">
            <v>IDR</v>
          </cell>
        </row>
        <row r="1026">
          <cell r="M1026" t="str">
            <v>IDR</v>
          </cell>
        </row>
        <row r="1027">
          <cell r="M1027" t="str">
            <v>IDR</v>
          </cell>
        </row>
        <row r="1028">
          <cell r="M1028" t="str">
            <v>IDR</v>
          </cell>
        </row>
        <row r="1029">
          <cell r="M1029" t="str">
            <v>IDR</v>
          </cell>
        </row>
        <row r="1030">
          <cell r="M1030" t="str">
            <v>IDR</v>
          </cell>
        </row>
        <row r="1031">
          <cell r="M1031" t="str">
            <v>IDR</v>
          </cell>
        </row>
        <row r="1032">
          <cell r="M1032" t="str">
            <v>IDR</v>
          </cell>
        </row>
        <row r="1033">
          <cell r="M1033" t="str">
            <v>IDR</v>
          </cell>
        </row>
        <row r="1034">
          <cell r="M1034" t="str">
            <v>IDR</v>
          </cell>
        </row>
        <row r="1035">
          <cell r="M1035" t="str">
            <v>IDR</v>
          </cell>
        </row>
        <row r="1036">
          <cell r="M1036" t="str">
            <v>IDR</v>
          </cell>
        </row>
        <row r="1037">
          <cell r="M1037" t="str">
            <v>IDR</v>
          </cell>
        </row>
        <row r="1038">
          <cell r="M1038" t="str">
            <v>IDR</v>
          </cell>
        </row>
        <row r="1039">
          <cell r="M1039" t="str">
            <v>IDR</v>
          </cell>
        </row>
        <row r="1040">
          <cell r="M1040" t="str">
            <v>IDR</v>
          </cell>
        </row>
        <row r="1041">
          <cell r="M1041" t="str">
            <v>IDR</v>
          </cell>
        </row>
        <row r="1042">
          <cell r="M1042" t="str">
            <v>IDR</v>
          </cell>
        </row>
        <row r="1043">
          <cell r="M1043" t="str">
            <v>IDR</v>
          </cell>
        </row>
        <row r="1044">
          <cell r="M1044" t="str">
            <v>IDR</v>
          </cell>
        </row>
        <row r="1045">
          <cell r="M1045" t="str">
            <v>IDR</v>
          </cell>
        </row>
        <row r="1046">
          <cell r="M1046" t="str">
            <v>IDR</v>
          </cell>
        </row>
        <row r="1047">
          <cell r="M1047" t="str">
            <v>IDR</v>
          </cell>
        </row>
        <row r="1048">
          <cell r="M1048" t="str">
            <v>IDR</v>
          </cell>
        </row>
        <row r="1049">
          <cell r="M1049" t="str">
            <v>IDR</v>
          </cell>
        </row>
        <row r="1050">
          <cell r="M1050" t="str">
            <v>IDR</v>
          </cell>
        </row>
        <row r="1051">
          <cell r="M1051" t="str">
            <v>IDR</v>
          </cell>
        </row>
        <row r="1052">
          <cell r="M1052" t="str">
            <v>IDR</v>
          </cell>
        </row>
        <row r="1053">
          <cell r="M1053" t="str">
            <v>IDR</v>
          </cell>
        </row>
        <row r="1054">
          <cell r="M1054" t="str">
            <v>IDR</v>
          </cell>
        </row>
        <row r="1055">
          <cell r="M1055" t="str">
            <v>IDR</v>
          </cell>
        </row>
        <row r="1056">
          <cell r="M1056" t="str">
            <v>IDR</v>
          </cell>
        </row>
        <row r="1057">
          <cell r="M1057" t="str">
            <v>IDR</v>
          </cell>
        </row>
        <row r="1058">
          <cell r="M1058" t="str">
            <v>IDR</v>
          </cell>
        </row>
        <row r="1059">
          <cell r="M1059" t="str">
            <v>IDR</v>
          </cell>
        </row>
        <row r="1060">
          <cell r="M1060" t="str">
            <v>IDR</v>
          </cell>
        </row>
        <row r="1061">
          <cell r="M1061" t="str">
            <v>IDR</v>
          </cell>
        </row>
        <row r="1062">
          <cell r="M1062" t="str">
            <v>IDR</v>
          </cell>
        </row>
        <row r="1063">
          <cell r="M1063" t="str">
            <v>IDR</v>
          </cell>
        </row>
        <row r="1064">
          <cell r="M1064" t="str">
            <v>IDR</v>
          </cell>
        </row>
        <row r="1065">
          <cell r="M1065" t="str">
            <v>IDR</v>
          </cell>
        </row>
        <row r="1066">
          <cell r="M1066" t="str">
            <v>IDR</v>
          </cell>
        </row>
        <row r="1067">
          <cell r="M1067" t="str">
            <v>IDR</v>
          </cell>
        </row>
        <row r="1068">
          <cell r="M1068" t="str">
            <v>IDR</v>
          </cell>
        </row>
        <row r="1069">
          <cell r="M1069" t="str">
            <v>IDR</v>
          </cell>
        </row>
        <row r="1070">
          <cell r="M1070" t="str">
            <v>IDR</v>
          </cell>
        </row>
        <row r="1071">
          <cell r="M1071" t="str">
            <v>IDR</v>
          </cell>
        </row>
        <row r="1072">
          <cell r="M1072" t="str">
            <v>IDR</v>
          </cell>
        </row>
        <row r="1073">
          <cell r="M1073" t="str">
            <v>IDR</v>
          </cell>
        </row>
        <row r="1074">
          <cell r="M1074" t="str">
            <v>IDR</v>
          </cell>
        </row>
        <row r="1075">
          <cell r="M1075" t="str">
            <v>IDR</v>
          </cell>
        </row>
        <row r="1076">
          <cell r="M1076" t="str">
            <v>IDR</v>
          </cell>
        </row>
        <row r="1077">
          <cell r="M1077" t="str">
            <v>IDR</v>
          </cell>
        </row>
        <row r="1078">
          <cell r="M1078" t="str">
            <v>IDR</v>
          </cell>
        </row>
        <row r="1079">
          <cell r="M1079" t="str">
            <v>IDR</v>
          </cell>
        </row>
        <row r="1080">
          <cell r="M1080" t="str">
            <v>IDR</v>
          </cell>
        </row>
        <row r="1081">
          <cell r="M1081" t="str">
            <v>IDR</v>
          </cell>
        </row>
        <row r="1082">
          <cell r="M1082" t="str">
            <v>IDR</v>
          </cell>
        </row>
        <row r="1083">
          <cell r="M1083" t="str">
            <v>IDR</v>
          </cell>
        </row>
        <row r="1084">
          <cell r="M1084" t="str">
            <v>IDR</v>
          </cell>
        </row>
        <row r="1085">
          <cell r="M1085" t="str">
            <v>IDR</v>
          </cell>
        </row>
        <row r="1086">
          <cell r="M1086" t="str">
            <v>IDR</v>
          </cell>
        </row>
        <row r="1087">
          <cell r="M1087" t="str">
            <v>IDR</v>
          </cell>
        </row>
        <row r="1088">
          <cell r="M1088" t="str">
            <v>IDR</v>
          </cell>
        </row>
        <row r="1089">
          <cell r="M1089" t="str">
            <v>IDR</v>
          </cell>
        </row>
        <row r="1090">
          <cell r="M1090" t="str">
            <v>IDR</v>
          </cell>
        </row>
        <row r="1091">
          <cell r="M1091" t="str">
            <v>IDR</v>
          </cell>
        </row>
        <row r="1092">
          <cell r="M1092" t="str">
            <v>IDR</v>
          </cell>
        </row>
        <row r="1093">
          <cell r="M1093" t="str">
            <v>IDR</v>
          </cell>
        </row>
        <row r="1094">
          <cell r="M1094" t="str">
            <v>IDR</v>
          </cell>
        </row>
        <row r="1095">
          <cell r="M1095" t="str">
            <v>IDR</v>
          </cell>
        </row>
        <row r="1096">
          <cell r="M1096" t="str">
            <v>IDR</v>
          </cell>
        </row>
        <row r="1097">
          <cell r="M1097" t="str">
            <v>IDR</v>
          </cell>
        </row>
        <row r="1098">
          <cell r="M1098" t="str">
            <v>IDR</v>
          </cell>
        </row>
        <row r="1099">
          <cell r="M1099" t="str">
            <v>IDR</v>
          </cell>
        </row>
        <row r="1100">
          <cell r="M1100" t="str">
            <v>IDR</v>
          </cell>
        </row>
        <row r="1101">
          <cell r="M1101" t="str">
            <v>IDR</v>
          </cell>
        </row>
        <row r="1102">
          <cell r="M1102" t="str">
            <v>IDR</v>
          </cell>
        </row>
        <row r="1103">
          <cell r="M1103" t="str">
            <v>IDR</v>
          </cell>
        </row>
        <row r="1104">
          <cell r="M1104" t="str">
            <v>IDR</v>
          </cell>
        </row>
        <row r="1105">
          <cell r="M1105" t="str">
            <v>IDR</v>
          </cell>
        </row>
        <row r="1106">
          <cell r="M1106" t="str">
            <v>IDR</v>
          </cell>
        </row>
        <row r="1107">
          <cell r="M1107" t="str">
            <v>IDR</v>
          </cell>
        </row>
        <row r="1108">
          <cell r="M1108" t="str">
            <v>IDR</v>
          </cell>
        </row>
        <row r="1109">
          <cell r="M1109" t="str">
            <v>IDR</v>
          </cell>
        </row>
        <row r="1110">
          <cell r="M1110" t="str">
            <v>IDR</v>
          </cell>
        </row>
        <row r="1111">
          <cell r="M1111" t="str">
            <v>IDR</v>
          </cell>
        </row>
        <row r="1112">
          <cell r="M1112" t="str">
            <v>IDR</v>
          </cell>
        </row>
        <row r="1113">
          <cell r="M1113" t="str">
            <v>IDR</v>
          </cell>
        </row>
        <row r="1114">
          <cell r="M1114" t="str">
            <v>IDR</v>
          </cell>
        </row>
        <row r="1115">
          <cell r="M1115" t="str">
            <v>IDR</v>
          </cell>
        </row>
        <row r="1116">
          <cell r="M1116" t="str">
            <v>IDR</v>
          </cell>
        </row>
        <row r="1117">
          <cell r="M1117" t="str">
            <v>IDR</v>
          </cell>
        </row>
        <row r="1118">
          <cell r="M1118" t="str">
            <v>IDR</v>
          </cell>
        </row>
        <row r="1119">
          <cell r="M1119" t="str">
            <v>IDR</v>
          </cell>
        </row>
        <row r="1120">
          <cell r="M1120" t="str">
            <v>IDR</v>
          </cell>
        </row>
        <row r="1121">
          <cell r="M1121" t="str">
            <v>IDR</v>
          </cell>
        </row>
        <row r="1122">
          <cell r="M1122" t="str">
            <v>IDR</v>
          </cell>
        </row>
        <row r="1123">
          <cell r="M1123" t="str">
            <v>IDR</v>
          </cell>
        </row>
        <row r="1124">
          <cell r="M1124" t="str">
            <v>IDR</v>
          </cell>
        </row>
        <row r="1125">
          <cell r="M1125" t="str">
            <v>IDR</v>
          </cell>
        </row>
        <row r="1126">
          <cell r="M1126" t="str">
            <v>IDR</v>
          </cell>
        </row>
        <row r="1127">
          <cell r="M1127" t="str">
            <v>IDR</v>
          </cell>
        </row>
        <row r="1128">
          <cell r="M1128" t="str">
            <v>IDR</v>
          </cell>
        </row>
        <row r="1129">
          <cell r="M1129" t="str">
            <v>IDR</v>
          </cell>
        </row>
        <row r="1130">
          <cell r="M1130" t="str">
            <v>IDR</v>
          </cell>
        </row>
        <row r="1131">
          <cell r="M1131" t="str">
            <v>IDR</v>
          </cell>
        </row>
        <row r="1132">
          <cell r="M1132" t="str">
            <v>IDR</v>
          </cell>
        </row>
        <row r="1133">
          <cell r="M1133" t="str">
            <v>IDR</v>
          </cell>
        </row>
        <row r="1134">
          <cell r="M1134" t="str">
            <v>IDR</v>
          </cell>
        </row>
        <row r="1135">
          <cell r="M1135" t="str">
            <v>IDR</v>
          </cell>
        </row>
        <row r="1136">
          <cell r="M1136" t="str">
            <v>IDR</v>
          </cell>
        </row>
        <row r="1137">
          <cell r="M1137" t="str">
            <v>IDR</v>
          </cell>
        </row>
        <row r="1138">
          <cell r="M1138" t="str">
            <v>IDR</v>
          </cell>
        </row>
        <row r="1139">
          <cell r="M1139" t="str">
            <v>IDR</v>
          </cell>
        </row>
        <row r="1140">
          <cell r="M1140" t="str">
            <v>IDR</v>
          </cell>
        </row>
        <row r="1141">
          <cell r="M1141" t="str">
            <v>IDR</v>
          </cell>
        </row>
        <row r="1142">
          <cell r="M1142" t="str">
            <v>IDR</v>
          </cell>
        </row>
        <row r="1143">
          <cell r="M1143" t="str">
            <v>IDR</v>
          </cell>
        </row>
        <row r="1144">
          <cell r="M1144" t="str">
            <v>IDR</v>
          </cell>
        </row>
        <row r="1145">
          <cell r="M1145" t="str">
            <v>IDR</v>
          </cell>
        </row>
        <row r="1146">
          <cell r="M1146" t="str">
            <v>IDR</v>
          </cell>
        </row>
        <row r="1147">
          <cell r="M1147" t="str">
            <v>IDR</v>
          </cell>
        </row>
        <row r="1148">
          <cell r="M1148" t="str">
            <v>IDR</v>
          </cell>
        </row>
        <row r="1149">
          <cell r="M1149" t="str">
            <v>IDR</v>
          </cell>
        </row>
        <row r="1150">
          <cell r="M1150" t="str">
            <v>IDR</v>
          </cell>
        </row>
        <row r="1151">
          <cell r="M1151" t="str">
            <v>IDR</v>
          </cell>
        </row>
        <row r="1152">
          <cell r="M1152" t="str">
            <v>IDR</v>
          </cell>
        </row>
        <row r="1153">
          <cell r="M1153" t="str">
            <v>IDR</v>
          </cell>
        </row>
        <row r="1154">
          <cell r="M1154" t="str">
            <v>IDR</v>
          </cell>
        </row>
        <row r="1155">
          <cell r="M1155" t="str">
            <v>IDR</v>
          </cell>
        </row>
        <row r="1156">
          <cell r="M1156" t="str">
            <v>IDR</v>
          </cell>
        </row>
        <row r="1157">
          <cell r="M1157" t="str">
            <v>IDR</v>
          </cell>
        </row>
        <row r="1158">
          <cell r="M1158" t="str">
            <v>IDR</v>
          </cell>
        </row>
        <row r="1159">
          <cell r="M1159" t="str">
            <v>IDR</v>
          </cell>
        </row>
        <row r="1160">
          <cell r="M1160" t="str">
            <v>IDR</v>
          </cell>
        </row>
        <row r="1161">
          <cell r="M1161" t="str">
            <v>IDR</v>
          </cell>
        </row>
        <row r="1162">
          <cell r="M1162" t="str">
            <v>IDR</v>
          </cell>
        </row>
        <row r="1163">
          <cell r="M1163" t="str">
            <v>IDR</v>
          </cell>
        </row>
        <row r="1164">
          <cell r="M1164" t="str">
            <v>IDR</v>
          </cell>
        </row>
        <row r="1165">
          <cell r="M1165" t="str">
            <v>IDR</v>
          </cell>
        </row>
        <row r="1166">
          <cell r="M1166" t="str">
            <v>IDR</v>
          </cell>
        </row>
        <row r="1167">
          <cell r="M1167" t="str">
            <v>IDR</v>
          </cell>
        </row>
        <row r="1168">
          <cell r="M1168" t="str">
            <v>IDR</v>
          </cell>
        </row>
        <row r="1169">
          <cell r="M1169" t="str">
            <v>IDR</v>
          </cell>
        </row>
        <row r="1170">
          <cell r="M1170" t="str">
            <v>IDR</v>
          </cell>
        </row>
        <row r="1171">
          <cell r="M1171" t="str">
            <v>IDR</v>
          </cell>
        </row>
        <row r="1172">
          <cell r="M1172" t="str">
            <v>IDR</v>
          </cell>
        </row>
        <row r="1173">
          <cell r="M1173" t="str">
            <v>IDR</v>
          </cell>
        </row>
        <row r="1174">
          <cell r="M1174" t="str">
            <v>IDR</v>
          </cell>
        </row>
        <row r="1175">
          <cell r="M1175" t="str">
            <v>IDR</v>
          </cell>
        </row>
        <row r="1176">
          <cell r="M1176" t="str">
            <v>IDR</v>
          </cell>
        </row>
        <row r="1177">
          <cell r="M1177" t="str">
            <v>IDR</v>
          </cell>
        </row>
        <row r="1178">
          <cell r="M1178" t="str">
            <v>IDR</v>
          </cell>
        </row>
        <row r="1179">
          <cell r="M1179" t="str">
            <v>IDR</v>
          </cell>
        </row>
        <row r="1180">
          <cell r="M1180" t="str">
            <v>IDR</v>
          </cell>
        </row>
        <row r="1181">
          <cell r="M1181" t="str">
            <v>IDR</v>
          </cell>
        </row>
        <row r="1182">
          <cell r="M1182" t="str">
            <v>IDR</v>
          </cell>
        </row>
        <row r="1183">
          <cell r="M1183" t="str">
            <v>IDR</v>
          </cell>
        </row>
        <row r="1184">
          <cell r="M1184" t="str">
            <v>IDR</v>
          </cell>
        </row>
        <row r="1185">
          <cell r="M1185" t="str">
            <v>IDR</v>
          </cell>
        </row>
        <row r="1186">
          <cell r="M1186" t="str">
            <v>IDR</v>
          </cell>
        </row>
        <row r="1187">
          <cell r="M1187" t="str">
            <v>IDR</v>
          </cell>
        </row>
        <row r="1188">
          <cell r="M1188" t="str">
            <v>IDR</v>
          </cell>
        </row>
        <row r="1189">
          <cell r="M1189" t="str">
            <v>IDR</v>
          </cell>
        </row>
        <row r="1190">
          <cell r="M1190" t="str">
            <v>IDR</v>
          </cell>
        </row>
        <row r="1191">
          <cell r="M1191" t="str">
            <v>IDR</v>
          </cell>
        </row>
        <row r="1192">
          <cell r="M1192" t="str">
            <v>IDR</v>
          </cell>
        </row>
        <row r="1193">
          <cell r="M1193" t="str">
            <v>IDR</v>
          </cell>
        </row>
        <row r="1194">
          <cell r="M1194" t="str">
            <v>IDR</v>
          </cell>
        </row>
        <row r="1195">
          <cell r="M1195" t="str">
            <v>IDR</v>
          </cell>
        </row>
        <row r="1196">
          <cell r="M1196" t="str">
            <v>IDR</v>
          </cell>
        </row>
        <row r="1197">
          <cell r="M1197" t="str">
            <v>IDR</v>
          </cell>
        </row>
        <row r="1198">
          <cell r="M1198" t="str">
            <v>IDR</v>
          </cell>
        </row>
        <row r="1199">
          <cell r="M1199" t="str">
            <v>IDR</v>
          </cell>
        </row>
        <row r="1200">
          <cell r="M1200" t="str">
            <v>IDR</v>
          </cell>
        </row>
        <row r="1201">
          <cell r="M1201" t="str">
            <v>IDR</v>
          </cell>
        </row>
        <row r="1202">
          <cell r="M1202" t="str">
            <v>IDR</v>
          </cell>
        </row>
        <row r="1203">
          <cell r="M1203" t="str">
            <v>IDR</v>
          </cell>
        </row>
        <row r="1204">
          <cell r="M1204" t="str">
            <v>IDR</v>
          </cell>
        </row>
        <row r="1205">
          <cell r="M1205" t="str">
            <v>IDR</v>
          </cell>
        </row>
        <row r="1206">
          <cell r="M1206" t="str">
            <v>IDR</v>
          </cell>
        </row>
        <row r="1207">
          <cell r="M1207" t="str">
            <v>IDR</v>
          </cell>
        </row>
        <row r="1208">
          <cell r="M1208" t="str">
            <v>IDR</v>
          </cell>
        </row>
        <row r="1209">
          <cell r="M1209" t="str">
            <v>IDR</v>
          </cell>
        </row>
        <row r="1210">
          <cell r="M1210" t="str">
            <v>IDR</v>
          </cell>
        </row>
        <row r="1211">
          <cell r="M1211" t="str">
            <v>IDR</v>
          </cell>
        </row>
        <row r="1212">
          <cell r="M1212" t="str">
            <v>IDR</v>
          </cell>
        </row>
        <row r="1213">
          <cell r="M1213" t="str">
            <v>IDR</v>
          </cell>
        </row>
        <row r="1214">
          <cell r="M1214" t="str">
            <v>IDR</v>
          </cell>
        </row>
        <row r="1215">
          <cell r="M1215" t="str">
            <v>IDR</v>
          </cell>
        </row>
        <row r="1216">
          <cell r="M1216" t="str">
            <v>IDR</v>
          </cell>
        </row>
        <row r="1217">
          <cell r="M1217" t="str">
            <v>IDR</v>
          </cell>
        </row>
        <row r="1218">
          <cell r="M1218" t="str">
            <v>IDR</v>
          </cell>
        </row>
        <row r="1219">
          <cell r="M1219" t="str">
            <v>IDR</v>
          </cell>
        </row>
        <row r="1220">
          <cell r="M1220" t="str">
            <v>IDR</v>
          </cell>
        </row>
        <row r="1221">
          <cell r="M1221" t="str">
            <v>IDR</v>
          </cell>
        </row>
        <row r="1222">
          <cell r="M1222" t="str">
            <v>IDR</v>
          </cell>
        </row>
        <row r="1223">
          <cell r="M1223" t="str">
            <v>IDR</v>
          </cell>
        </row>
        <row r="1224">
          <cell r="M1224" t="str">
            <v>IDR</v>
          </cell>
        </row>
        <row r="1225">
          <cell r="M1225" t="str">
            <v>IDR</v>
          </cell>
        </row>
        <row r="1226">
          <cell r="M1226" t="str">
            <v>IDR</v>
          </cell>
        </row>
        <row r="1227">
          <cell r="M1227" t="str">
            <v>IDR</v>
          </cell>
        </row>
        <row r="1228">
          <cell r="M1228" t="str">
            <v>IDR</v>
          </cell>
        </row>
        <row r="1229">
          <cell r="M1229" t="str">
            <v>IDR</v>
          </cell>
        </row>
        <row r="1230">
          <cell r="M1230" t="str">
            <v>IDR</v>
          </cell>
        </row>
        <row r="1231">
          <cell r="M1231" t="str">
            <v>IDR</v>
          </cell>
        </row>
        <row r="1232">
          <cell r="M1232" t="str">
            <v>IDR</v>
          </cell>
        </row>
        <row r="1233">
          <cell r="M1233" t="str">
            <v>IDR</v>
          </cell>
        </row>
        <row r="1234">
          <cell r="M1234" t="str">
            <v>IDR</v>
          </cell>
        </row>
        <row r="1235">
          <cell r="M1235" t="str">
            <v>IDR</v>
          </cell>
        </row>
        <row r="1236">
          <cell r="M1236" t="str">
            <v>IDR</v>
          </cell>
        </row>
        <row r="1237">
          <cell r="M1237" t="str">
            <v>IDR</v>
          </cell>
        </row>
        <row r="1238">
          <cell r="M1238" t="str">
            <v>IDR</v>
          </cell>
        </row>
        <row r="1239">
          <cell r="M1239" t="str">
            <v>IDR</v>
          </cell>
        </row>
        <row r="1240">
          <cell r="M1240" t="str">
            <v>IDR</v>
          </cell>
        </row>
        <row r="1241">
          <cell r="M1241" t="str">
            <v>IDR</v>
          </cell>
        </row>
        <row r="1242">
          <cell r="M1242" t="str">
            <v>IDR</v>
          </cell>
        </row>
        <row r="1243">
          <cell r="M1243" t="str">
            <v>IDR</v>
          </cell>
        </row>
        <row r="1244">
          <cell r="M1244" t="str">
            <v>IDR</v>
          </cell>
        </row>
        <row r="1245">
          <cell r="M1245" t="str">
            <v>IDR</v>
          </cell>
        </row>
        <row r="1246">
          <cell r="M1246" t="str">
            <v>IDR</v>
          </cell>
        </row>
        <row r="1247">
          <cell r="M1247" t="str">
            <v>IDR</v>
          </cell>
        </row>
        <row r="1248">
          <cell r="M1248" t="str">
            <v>IDR</v>
          </cell>
        </row>
        <row r="1249">
          <cell r="M1249" t="str">
            <v>IDR</v>
          </cell>
        </row>
        <row r="1250">
          <cell r="M1250" t="str">
            <v>IDR</v>
          </cell>
        </row>
        <row r="1251">
          <cell r="M1251" t="str">
            <v>IDR</v>
          </cell>
        </row>
        <row r="1252">
          <cell r="M1252" t="str">
            <v>IDR</v>
          </cell>
        </row>
        <row r="1253">
          <cell r="M1253" t="str">
            <v>IDR</v>
          </cell>
        </row>
        <row r="1254">
          <cell r="M1254" t="str">
            <v>IDR</v>
          </cell>
        </row>
        <row r="1255">
          <cell r="M1255" t="str">
            <v>IDR</v>
          </cell>
        </row>
        <row r="1256">
          <cell r="M1256" t="str">
            <v>IDR</v>
          </cell>
        </row>
        <row r="1257">
          <cell r="M1257" t="str">
            <v>IDR</v>
          </cell>
        </row>
        <row r="1258">
          <cell r="M1258" t="str">
            <v>IDR</v>
          </cell>
        </row>
        <row r="1259">
          <cell r="M1259" t="str">
            <v>IDR</v>
          </cell>
        </row>
        <row r="1260">
          <cell r="M1260" t="str">
            <v>IDR</v>
          </cell>
        </row>
        <row r="1261">
          <cell r="M1261" t="str">
            <v>IDR</v>
          </cell>
        </row>
        <row r="1262">
          <cell r="M1262" t="str">
            <v>IDR</v>
          </cell>
        </row>
        <row r="1263">
          <cell r="M1263" t="str">
            <v>IDR</v>
          </cell>
        </row>
        <row r="1264">
          <cell r="M1264" t="str">
            <v>IDR</v>
          </cell>
        </row>
        <row r="1265">
          <cell r="M1265" t="str">
            <v>IDR</v>
          </cell>
        </row>
        <row r="1266">
          <cell r="M1266" t="str">
            <v>IDR</v>
          </cell>
        </row>
        <row r="1267">
          <cell r="M1267" t="str">
            <v>IDR</v>
          </cell>
        </row>
        <row r="1268">
          <cell r="M1268" t="str">
            <v>IDR</v>
          </cell>
        </row>
        <row r="1269">
          <cell r="M1269" t="str">
            <v>IDR</v>
          </cell>
        </row>
        <row r="1270">
          <cell r="M1270" t="str">
            <v>IDR</v>
          </cell>
        </row>
        <row r="1271">
          <cell r="M1271" t="str">
            <v>IDR</v>
          </cell>
        </row>
        <row r="1272">
          <cell r="M1272" t="str">
            <v>IDR</v>
          </cell>
        </row>
        <row r="1273">
          <cell r="M1273" t="str">
            <v>IDR</v>
          </cell>
        </row>
        <row r="1274">
          <cell r="M1274" t="str">
            <v>IDR</v>
          </cell>
        </row>
        <row r="1275">
          <cell r="M1275" t="str">
            <v>IDR</v>
          </cell>
        </row>
        <row r="1276">
          <cell r="M1276" t="str">
            <v>IDR</v>
          </cell>
        </row>
        <row r="1277">
          <cell r="M1277" t="str">
            <v>IDR</v>
          </cell>
        </row>
        <row r="1278">
          <cell r="M1278" t="str">
            <v>IDR</v>
          </cell>
        </row>
        <row r="1279">
          <cell r="M1279" t="str">
            <v>IDR</v>
          </cell>
        </row>
        <row r="1280">
          <cell r="M1280" t="str">
            <v>IDR</v>
          </cell>
        </row>
        <row r="1281">
          <cell r="M1281" t="str">
            <v>IDR</v>
          </cell>
        </row>
        <row r="1282">
          <cell r="M1282" t="str">
            <v>IDR</v>
          </cell>
        </row>
        <row r="1283">
          <cell r="M1283" t="str">
            <v>IDR</v>
          </cell>
        </row>
        <row r="1284">
          <cell r="M1284" t="str">
            <v>IDR</v>
          </cell>
        </row>
        <row r="1285">
          <cell r="M1285" t="str">
            <v>IDR</v>
          </cell>
        </row>
        <row r="1286">
          <cell r="M1286" t="str">
            <v>IDR</v>
          </cell>
        </row>
        <row r="1287">
          <cell r="M1287" t="str">
            <v>IDR</v>
          </cell>
        </row>
        <row r="1288">
          <cell r="M1288" t="str">
            <v>IDR</v>
          </cell>
        </row>
        <row r="1289">
          <cell r="M1289" t="str">
            <v>IDR</v>
          </cell>
        </row>
        <row r="1290">
          <cell r="M1290" t="str">
            <v>IDR</v>
          </cell>
        </row>
        <row r="1291">
          <cell r="M1291" t="str">
            <v>IDR</v>
          </cell>
        </row>
        <row r="1292">
          <cell r="M1292" t="str">
            <v>IDR</v>
          </cell>
        </row>
        <row r="1293">
          <cell r="M1293" t="str">
            <v>IDR</v>
          </cell>
        </row>
        <row r="1294">
          <cell r="M1294" t="str">
            <v>IDR</v>
          </cell>
        </row>
        <row r="1295">
          <cell r="M1295" t="str">
            <v>IDR</v>
          </cell>
        </row>
        <row r="1296">
          <cell r="M1296" t="str">
            <v>IDR</v>
          </cell>
        </row>
        <row r="1297">
          <cell r="M1297" t="str">
            <v>IDR</v>
          </cell>
        </row>
        <row r="1298">
          <cell r="M1298" t="str">
            <v>IDR</v>
          </cell>
        </row>
        <row r="1299">
          <cell r="M1299" t="str">
            <v>IDR</v>
          </cell>
        </row>
        <row r="1300">
          <cell r="M1300" t="str">
            <v>IDR</v>
          </cell>
        </row>
        <row r="1301">
          <cell r="M1301" t="str">
            <v>IDR</v>
          </cell>
        </row>
        <row r="1302">
          <cell r="M1302" t="str">
            <v>IDR</v>
          </cell>
        </row>
        <row r="1303">
          <cell r="M1303" t="str">
            <v>IDR</v>
          </cell>
        </row>
        <row r="1304">
          <cell r="M1304" t="str">
            <v>IDR</v>
          </cell>
        </row>
        <row r="1305">
          <cell r="M1305" t="str">
            <v>IDR</v>
          </cell>
        </row>
        <row r="1306">
          <cell r="M1306" t="str">
            <v>IDR</v>
          </cell>
        </row>
        <row r="1307">
          <cell r="M1307" t="str">
            <v>IDR</v>
          </cell>
        </row>
        <row r="1308">
          <cell r="M1308" t="str">
            <v>IDR</v>
          </cell>
        </row>
        <row r="1309">
          <cell r="M1309" t="str">
            <v>IDR</v>
          </cell>
        </row>
        <row r="1310">
          <cell r="M1310" t="str">
            <v>IDR</v>
          </cell>
        </row>
        <row r="1311">
          <cell r="M1311" t="str">
            <v>IDR</v>
          </cell>
        </row>
        <row r="1312">
          <cell r="M1312" t="str">
            <v>IDR</v>
          </cell>
        </row>
        <row r="1313">
          <cell r="M1313" t="str">
            <v>IDR</v>
          </cell>
        </row>
        <row r="1314">
          <cell r="M1314" t="str">
            <v>IDR</v>
          </cell>
        </row>
        <row r="1315">
          <cell r="M1315" t="str">
            <v>IDR</v>
          </cell>
        </row>
        <row r="1316">
          <cell r="M1316" t="str">
            <v>IDR</v>
          </cell>
        </row>
        <row r="1317">
          <cell r="M1317" t="str">
            <v>IDR</v>
          </cell>
        </row>
        <row r="1318">
          <cell r="M1318" t="str">
            <v>IDR</v>
          </cell>
        </row>
        <row r="1319">
          <cell r="M1319" t="str">
            <v>IDR</v>
          </cell>
        </row>
        <row r="1320">
          <cell r="M1320" t="str">
            <v>IDR</v>
          </cell>
        </row>
        <row r="1321">
          <cell r="M1321" t="str">
            <v>IDR</v>
          </cell>
        </row>
        <row r="1322">
          <cell r="M1322" t="str">
            <v>IDR</v>
          </cell>
        </row>
        <row r="1323">
          <cell r="M1323" t="str">
            <v>IDR</v>
          </cell>
        </row>
        <row r="1324">
          <cell r="M1324" t="str">
            <v>IDR</v>
          </cell>
        </row>
        <row r="1325">
          <cell r="M1325" t="str">
            <v>IDR</v>
          </cell>
        </row>
        <row r="1326">
          <cell r="M1326" t="str">
            <v>IDR</v>
          </cell>
        </row>
        <row r="1327">
          <cell r="M1327" t="str">
            <v>IDR</v>
          </cell>
        </row>
        <row r="1328">
          <cell r="M1328" t="str">
            <v>IDR</v>
          </cell>
        </row>
        <row r="1329">
          <cell r="M1329" t="str">
            <v>IDR</v>
          </cell>
        </row>
        <row r="1330">
          <cell r="M1330" t="str">
            <v>IDR</v>
          </cell>
        </row>
        <row r="1331">
          <cell r="M1331" t="str">
            <v>IDR</v>
          </cell>
        </row>
        <row r="1332">
          <cell r="M1332" t="str">
            <v>IDR</v>
          </cell>
        </row>
        <row r="1333">
          <cell r="M1333" t="str">
            <v>IDR</v>
          </cell>
        </row>
        <row r="1334">
          <cell r="M1334" t="str">
            <v>IDR</v>
          </cell>
        </row>
        <row r="1335">
          <cell r="M1335" t="str">
            <v>IDR</v>
          </cell>
        </row>
        <row r="1336">
          <cell r="M1336" t="str">
            <v>IDR</v>
          </cell>
        </row>
        <row r="1337">
          <cell r="M1337" t="str">
            <v>IDR</v>
          </cell>
        </row>
        <row r="1338">
          <cell r="M1338" t="str">
            <v>IDR</v>
          </cell>
        </row>
        <row r="1339">
          <cell r="M1339" t="str">
            <v>IDR</v>
          </cell>
        </row>
        <row r="1340">
          <cell r="M1340" t="str">
            <v>IDR</v>
          </cell>
        </row>
        <row r="1341">
          <cell r="M1341" t="str">
            <v>IDR</v>
          </cell>
        </row>
        <row r="1342">
          <cell r="M1342" t="str">
            <v>IDR</v>
          </cell>
        </row>
        <row r="1343">
          <cell r="M1343" t="str">
            <v>IDR</v>
          </cell>
        </row>
        <row r="1344">
          <cell r="M1344" t="str">
            <v>IDR</v>
          </cell>
        </row>
        <row r="1345">
          <cell r="M1345" t="str">
            <v>IDR</v>
          </cell>
        </row>
        <row r="1346">
          <cell r="M1346" t="str">
            <v>IDR</v>
          </cell>
        </row>
        <row r="1347">
          <cell r="M1347" t="str">
            <v>IDR</v>
          </cell>
        </row>
        <row r="1348">
          <cell r="M1348" t="str">
            <v>IDR</v>
          </cell>
        </row>
        <row r="1349">
          <cell r="M1349" t="str">
            <v>IDR</v>
          </cell>
        </row>
        <row r="1350">
          <cell r="M1350" t="str">
            <v>IDR</v>
          </cell>
        </row>
        <row r="1351">
          <cell r="M1351" t="str">
            <v>IDR</v>
          </cell>
        </row>
        <row r="1352">
          <cell r="M1352" t="str">
            <v>IDR</v>
          </cell>
        </row>
        <row r="1353">
          <cell r="M1353" t="str">
            <v>IDR</v>
          </cell>
        </row>
        <row r="1354">
          <cell r="M1354" t="str">
            <v>IDR</v>
          </cell>
        </row>
        <row r="1355">
          <cell r="M1355" t="str">
            <v>IDR</v>
          </cell>
        </row>
        <row r="1356">
          <cell r="M1356" t="str">
            <v>IDR</v>
          </cell>
        </row>
        <row r="1357">
          <cell r="M1357" t="str">
            <v>IDR</v>
          </cell>
        </row>
        <row r="1358">
          <cell r="M1358" t="str">
            <v>IDR</v>
          </cell>
        </row>
        <row r="1359">
          <cell r="M1359" t="str">
            <v>IDR</v>
          </cell>
        </row>
        <row r="1360">
          <cell r="M1360" t="str">
            <v>IDR</v>
          </cell>
        </row>
        <row r="1361">
          <cell r="M1361" t="str">
            <v>IDR</v>
          </cell>
        </row>
        <row r="1362">
          <cell r="M1362" t="str">
            <v>IDR</v>
          </cell>
        </row>
        <row r="1363">
          <cell r="M1363" t="str">
            <v>IDR</v>
          </cell>
        </row>
        <row r="1364">
          <cell r="M1364" t="str">
            <v>IDR</v>
          </cell>
        </row>
        <row r="1365">
          <cell r="M1365" t="str">
            <v>IDR</v>
          </cell>
        </row>
        <row r="1366">
          <cell r="M1366" t="str">
            <v>IDR</v>
          </cell>
        </row>
        <row r="1367">
          <cell r="M1367" t="str">
            <v>IDR</v>
          </cell>
        </row>
        <row r="1368">
          <cell r="M1368" t="str">
            <v>IDR</v>
          </cell>
        </row>
        <row r="1369">
          <cell r="M1369" t="str">
            <v>IDR</v>
          </cell>
        </row>
        <row r="1370">
          <cell r="M1370" t="str">
            <v>IDR</v>
          </cell>
        </row>
        <row r="1371">
          <cell r="M1371" t="str">
            <v>IDR</v>
          </cell>
        </row>
        <row r="1372">
          <cell r="M1372" t="str">
            <v>IDR</v>
          </cell>
        </row>
        <row r="1373">
          <cell r="M1373" t="str">
            <v>IDR</v>
          </cell>
        </row>
        <row r="1374">
          <cell r="M1374" t="str">
            <v>IDR</v>
          </cell>
        </row>
        <row r="1375">
          <cell r="M1375" t="str">
            <v>IDR</v>
          </cell>
        </row>
        <row r="1376">
          <cell r="M1376" t="str">
            <v>IDR</v>
          </cell>
        </row>
        <row r="1377">
          <cell r="M1377" t="str">
            <v>IDR</v>
          </cell>
        </row>
        <row r="1378">
          <cell r="M1378" t="str">
            <v>IDR</v>
          </cell>
        </row>
        <row r="1379">
          <cell r="M1379" t="str">
            <v>IDR</v>
          </cell>
        </row>
        <row r="1380">
          <cell r="M1380" t="str">
            <v>IDR</v>
          </cell>
        </row>
        <row r="1381">
          <cell r="M1381" t="str">
            <v>IDR</v>
          </cell>
        </row>
        <row r="1382">
          <cell r="M1382" t="str">
            <v>IDR</v>
          </cell>
        </row>
        <row r="1383">
          <cell r="M1383" t="str">
            <v>IDR</v>
          </cell>
        </row>
        <row r="1384">
          <cell r="M1384" t="str">
            <v>IDR</v>
          </cell>
        </row>
        <row r="1385">
          <cell r="M1385" t="str">
            <v>IDR</v>
          </cell>
        </row>
        <row r="1386">
          <cell r="M1386" t="str">
            <v>IDR</v>
          </cell>
        </row>
        <row r="1387">
          <cell r="M1387" t="str">
            <v>IDR</v>
          </cell>
        </row>
        <row r="1388">
          <cell r="M1388" t="str">
            <v>IDR</v>
          </cell>
        </row>
        <row r="1389">
          <cell r="M1389" t="str">
            <v>IDR</v>
          </cell>
        </row>
        <row r="1390">
          <cell r="M1390" t="str">
            <v>IDR</v>
          </cell>
        </row>
        <row r="1391">
          <cell r="M1391" t="str">
            <v>IDR</v>
          </cell>
        </row>
        <row r="1392">
          <cell r="M1392" t="str">
            <v>IDR</v>
          </cell>
        </row>
        <row r="1393">
          <cell r="M1393" t="str">
            <v>IDR</v>
          </cell>
        </row>
        <row r="1394">
          <cell r="M1394" t="str">
            <v>IDR</v>
          </cell>
        </row>
        <row r="1395">
          <cell r="M1395" t="str">
            <v>IDR</v>
          </cell>
        </row>
        <row r="1396">
          <cell r="M1396" t="str">
            <v>IDR</v>
          </cell>
        </row>
        <row r="1397">
          <cell r="M1397" t="str">
            <v>IDR</v>
          </cell>
        </row>
        <row r="1398">
          <cell r="M1398" t="str">
            <v>IDR</v>
          </cell>
        </row>
        <row r="1399">
          <cell r="M1399" t="str">
            <v>IDR</v>
          </cell>
        </row>
        <row r="1400">
          <cell r="M1400" t="str">
            <v>IDR</v>
          </cell>
        </row>
        <row r="1401">
          <cell r="M1401" t="str">
            <v>IDR</v>
          </cell>
        </row>
        <row r="1402">
          <cell r="M1402" t="str">
            <v>IDR</v>
          </cell>
        </row>
        <row r="1403">
          <cell r="M1403" t="str">
            <v>IDR</v>
          </cell>
        </row>
        <row r="1404">
          <cell r="M1404" t="str">
            <v>IDR</v>
          </cell>
        </row>
        <row r="1405">
          <cell r="M1405" t="str">
            <v>IDR</v>
          </cell>
        </row>
        <row r="1406">
          <cell r="M1406" t="str">
            <v>IDR</v>
          </cell>
        </row>
        <row r="1407">
          <cell r="M1407" t="str">
            <v>IDR</v>
          </cell>
        </row>
        <row r="1408">
          <cell r="M1408" t="str">
            <v>IDR</v>
          </cell>
        </row>
        <row r="1409">
          <cell r="M1409" t="str">
            <v>IDR</v>
          </cell>
        </row>
        <row r="1410">
          <cell r="M1410" t="str">
            <v>IDR</v>
          </cell>
        </row>
        <row r="1411">
          <cell r="M1411" t="str">
            <v>IDR</v>
          </cell>
        </row>
        <row r="1412">
          <cell r="M1412" t="str">
            <v>IDR</v>
          </cell>
        </row>
        <row r="1413">
          <cell r="M1413" t="str">
            <v>IDR</v>
          </cell>
        </row>
        <row r="1414">
          <cell r="M1414" t="str">
            <v>IDR</v>
          </cell>
        </row>
        <row r="1415">
          <cell r="M1415" t="str">
            <v>IDR</v>
          </cell>
        </row>
        <row r="1416">
          <cell r="M1416" t="str">
            <v>IDR</v>
          </cell>
        </row>
        <row r="1417">
          <cell r="M1417" t="str">
            <v>IDR</v>
          </cell>
        </row>
        <row r="1418">
          <cell r="M1418" t="str">
            <v>IDR</v>
          </cell>
        </row>
        <row r="1419">
          <cell r="M1419" t="str">
            <v>IDR</v>
          </cell>
        </row>
        <row r="1420">
          <cell r="M1420" t="str">
            <v>IDR</v>
          </cell>
        </row>
        <row r="1421">
          <cell r="M1421" t="str">
            <v>IDR</v>
          </cell>
        </row>
        <row r="1422">
          <cell r="M1422" t="str">
            <v>IDR</v>
          </cell>
        </row>
        <row r="1423">
          <cell r="M1423" t="str">
            <v>IDR</v>
          </cell>
        </row>
        <row r="1424">
          <cell r="M1424" t="str">
            <v>IDR</v>
          </cell>
        </row>
        <row r="1425">
          <cell r="M1425" t="str">
            <v>IDR</v>
          </cell>
        </row>
        <row r="1426">
          <cell r="M1426" t="str">
            <v>IDR</v>
          </cell>
        </row>
        <row r="1427">
          <cell r="M1427" t="str">
            <v>IDR</v>
          </cell>
        </row>
        <row r="1428">
          <cell r="M1428" t="str">
            <v>IDR</v>
          </cell>
        </row>
        <row r="1429">
          <cell r="M1429" t="str">
            <v>IDR</v>
          </cell>
        </row>
        <row r="1430">
          <cell r="M1430" t="str">
            <v>IDR</v>
          </cell>
        </row>
        <row r="1431">
          <cell r="M1431" t="str">
            <v>IDR</v>
          </cell>
        </row>
        <row r="1432">
          <cell r="M1432" t="str">
            <v>IDR</v>
          </cell>
        </row>
        <row r="1433">
          <cell r="M1433" t="str">
            <v>IDR</v>
          </cell>
        </row>
        <row r="1434">
          <cell r="M1434" t="str">
            <v>IDR</v>
          </cell>
        </row>
        <row r="1435">
          <cell r="M1435" t="str">
            <v>IDR</v>
          </cell>
        </row>
        <row r="1436">
          <cell r="M1436" t="str">
            <v>IDR</v>
          </cell>
        </row>
        <row r="1437">
          <cell r="M1437" t="str">
            <v>IDR</v>
          </cell>
        </row>
        <row r="1438">
          <cell r="M1438" t="str">
            <v>IDR</v>
          </cell>
        </row>
        <row r="1439">
          <cell r="M1439" t="str">
            <v>IDR</v>
          </cell>
        </row>
        <row r="1440">
          <cell r="M1440" t="str">
            <v>IDR</v>
          </cell>
        </row>
        <row r="1441">
          <cell r="M1441" t="str">
            <v>IDR</v>
          </cell>
        </row>
        <row r="1442">
          <cell r="M1442" t="str">
            <v>IDR</v>
          </cell>
        </row>
        <row r="1443">
          <cell r="M1443" t="str">
            <v>IDR</v>
          </cell>
        </row>
        <row r="1444">
          <cell r="M1444" t="str">
            <v>IDR</v>
          </cell>
        </row>
        <row r="1445">
          <cell r="M1445" t="str">
            <v>IDR</v>
          </cell>
        </row>
        <row r="1446">
          <cell r="M1446" t="str">
            <v>IDR</v>
          </cell>
        </row>
        <row r="1447">
          <cell r="M1447" t="str">
            <v>IDR</v>
          </cell>
        </row>
        <row r="1448">
          <cell r="M1448" t="str">
            <v>IDR</v>
          </cell>
        </row>
        <row r="1449">
          <cell r="M1449" t="str">
            <v>IDR</v>
          </cell>
        </row>
        <row r="1450">
          <cell r="M1450" t="str">
            <v>IDR</v>
          </cell>
        </row>
        <row r="1451">
          <cell r="M1451" t="str">
            <v>IDR</v>
          </cell>
        </row>
        <row r="1452">
          <cell r="M1452" t="str">
            <v>IDR</v>
          </cell>
        </row>
        <row r="1453">
          <cell r="M1453" t="str">
            <v>IDR</v>
          </cell>
        </row>
        <row r="1454">
          <cell r="M1454" t="str">
            <v>IDR</v>
          </cell>
        </row>
        <row r="1455">
          <cell r="M1455" t="str">
            <v>IDR</v>
          </cell>
        </row>
        <row r="1456">
          <cell r="M1456" t="str">
            <v>IDR</v>
          </cell>
        </row>
        <row r="1457">
          <cell r="M1457" t="str">
            <v>IDR</v>
          </cell>
        </row>
        <row r="1458">
          <cell r="M1458" t="str">
            <v>IDR</v>
          </cell>
        </row>
        <row r="1459">
          <cell r="M1459" t="str">
            <v>IDR</v>
          </cell>
        </row>
        <row r="1460">
          <cell r="M1460" t="str">
            <v>IDR</v>
          </cell>
        </row>
        <row r="1461">
          <cell r="M1461" t="str">
            <v>IDR</v>
          </cell>
        </row>
        <row r="1462">
          <cell r="M1462" t="str">
            <v>IDR</v>
          </cell>
        </row>
        <row r="1463">
          <cell r="M1463" t="str">
            <v>IDR</v>
          </cell>
        </row>
        <row r="1464">
          <cell r="M1464" t="str">
            <v>IDR</v>
          </cell>
        </row>
        <row r="1465">
          <cell r="M1465" t="str">
            <v>IDR</v>
          </cell>
        </row>
        <row r="1466">
          <cell r="M1466" t="str">
            <v>IDR</v>
          </cell>
        </row>
        <row r="1467">
          <cell r="M1467" t="str">
            <v>IDR</v>
          </cell>
        </row>
        <row r="1468">
          <cell r="M1468" t="str">
            <v>IDR</v>
          </cell>
        </row>
        <row r="1469">
          <cell r="M1469" t="str">
            <v>IDR</v>
          </cell>
        </row>
        <row r="1470">
          <cell r="M1470" t="str">
            <v>IDR</v>
          </cell>
        </row>
        <row r="1471">
          <cell r="M1471" t="str">
            <v>IDR</v>
          </cell>
        </row>
        <row r="1472">
          <cell r="M1472" t="str">
            <v>IDR</v>
          </cell>
        </row>
        <row r="1473">
          <cell r="M1473" t="str">
            <v>IDR</v>
          </cell>
        </row>
        <row r="1474">
          <cell r="M1474" t="str">
            <v>IDR</v>
          </cell>
        </row>
        <row r="1475">
          <cell r="M1475" t="str">
            <v>IDR</v>
          </cell>
        </row>
        <row r="1476">
          <cell r="M1476" t="str">
            <v>IDR</v>
          </cell>
        </row>
        <row r="1477">
          <cell r="M1477" t="str">
            <v>IDR</v>
          </cell>
        </row>
        <row r="1478">
          <cell r="M1478" t="str">
            <v>IDR</v>
          </cell>
        </row>
        <row r="1479">
          <cell r="M1479" t="str">
            <v>IDR</v>
          </cell>
        </row>
        <row r="1480">
          <cell r="M1480" t="str">
            <v>IDR</v>
          </cell>
        </row>
        <row r="1481">
          <cell r="M1481" t="str">
            <v>IDR</v>
          </cell>
        </row>
        <row r="1482">
          <cell r="M1482" t="str">
            <v>IDR</v>
          </cell>
        </row>
        <row r="1483">
          <cell r="M1483" t="str">
            <v>IDR</v>
          </cell>
        </row>
        <row r="1484">
          <cell r="M1484" t="str">
            <v>IDR</v>
          </cell>
        </row>
        <row r="1485">
          <cell r="M1485" t="str">
            <v>IDR</v>
          </cell>
        </row>
        <row r="1486">
          <cell r="M1486" t="str">
            <v>IDR</v>
          </cell>
        </row>
        <row r="1487">
          <cell r="M1487" t="str">
            <v>IDR</v>
          </cell>
        </row>
        <row r="1488">
          <cell r="M1488" t="str">
            <v>IDR</v>
          </cell>
        </row>
        <row r="1489">
          <cell r="M1489" t="str">
            <v>IDR</v>
          </cell>
        </row>
        <row r="1490">
          <cell r="M1490" t="str">
            <v>IDR</v>
          </cell>
        </row>
        <row r="1491">
          <cell r="M1491" t="str">
            <v>IDR</v>
          </cell>
        </row>
        <row r="1492">
          <cell r="M1492" t="str">
            <v>IDR</v>
          </cell>
        </row>
        <row r="1493">
          <cell r="M1493" t="str">
            <v>IDR</v>
          </cell>
        </row>
        <row r="1494">
          <cell r="M1494" t="str">
            <v>IDR</v>
          </cell>
        </row>
        <row r="1495">
          <cell r="M1495" t="str">
            <v>IDR</v>
          </cell>
        </row>
        <row r="1496">
          <cell r="M1496" t="str">
            <v>IDR</v>
          </cell>
        </row>
        <row r="1497">
          <cell r="M1497" t="str">
            <v>IDR</v>
          </cell>
        </row>
        <row r="1498">
          <cell r="M1498" t="str">
            <v>IDR</v>
          </cell>
        </row>
        <row r="1499">
          <cell r="M1499" t="str">
            <v>IDR</v>
          </cell>
        </row>
        <row r="1500">
          <cell r="M1500" t="str">
            <v>IDR</v>
          </cell>
        </row>
        <row r="1501">
          <cell r="M1501" t="str">
            <v>IDR</v>
          </cell>
        </row>
        <row r="1502">
          <cell r="M1502" t="str">
            <v>IDR</v>
          </cell>
        </row>
        <row r="1503">
          <cell r="M1503" t="str">
            <v>IDR</v>
          </cell>
        </row>
        <row r="1504">
          <cell r="M1504" t="str">
            <v>IDR</v>
          </cell>
        </row>
        <row r="1505">
          <cell r="M1505" t="str">
            <v>IDR</v>
          </cell>
        </row>
        <row r="1506">
          <cell r="M1506" t="str">
            <v>IDR</v>
          </cell>
        </row>
        <row r="1507">
          <cell r="M1507" t="str">
            <v>IDR</v>
          </cell>
        </row>
        <row r="1508">
          <cell r="M1508" t="str">
            <v>IDR</v>
          </cell>
        </row>
        <row r="1509">
          <cell r="M1509" t="str">
            <v>IDR</v>
          </cell>
        </row>
        <row r="1510">
          <cell r="M1510" t="str">
            <v>IDR</v>
          </cell>
        </row>
        <row r="1511">
          <cell r="M1511" t="str">
            <v>IDR</v>
          </cell>
        </row>
        <row r="1512">
          <cell r="M1512" t="str">
            <v>IDR</v>
          </cell>
        </row>
        <row r="1513">
          <cell r="M1513" t="str">
            <v>IDR</v>
          </cell>
        </row>
        <row r="1514">
          <cell r="M1514" t="str">
            <v>IDR</v>
          </cell>
        </row>
        <row r="1515">
          <cell r="M1515" t="str">
            <v>IDR</v>
          </cell>
        </row>
        <row r="1516">
          <cell r="M1516" t="str">
            <v>IDR</v>
          </cell>
        </row>
        <row r="1517">
          <cell r="M1517" t="str">
            <v>IDR</v>
          </cell>
        </row>
        <row r="1518">
          <cell r="M1518" t="str">
            <v>IDR</v>
          </cell>
        </row>
        <row r="1519">
          <cell r="M1519" t="str">
            <v>IDR</v>
          </cell>
        </row>
        <row r="1520">
          <cell r="M1520" t="str">
            <v>IDR</v>
          </cell>
        </row>
        <row r="1521">
          <cell r="M1521" t="str">
            <v>IDR</v>
          </cell>
        </row>
        <row r="1522">
          <cell r="M1522" t="str">
            <v>IDR</v>
          </cell>
        </row>
        <row r="1523">
          <cell r="M1523" t="str">
            <v>IDR</v>
          </cell>
        </row>
        <row r="1524">
          <cell r="M1524" t="str">
            <v>IDR</v>
          </cell>
        </row>
        <row r="1525">
          <cell r="M1525" t="str">
            <v>IDR</v>
          </cell>
        </row>
        <row r="1526">
          <cell r="M1526" t="str">
            <v>IDR</v>
          </cell>
        </row>
        <row r="1527">
          <cell r="M1527" t="str">
            <v>IDR</v>
          </cell>
        </row>
        <row r="1528">
          <cell r="M1528" t="str">
            <v>IDR</v>
          </cell>
        </row>
        <row r="1529">
          <cell r="M1529" t="str">
            <v>IDR</v>
          </cell>
        </row>
        <row r="1530">
          <cell r="M1530" t="str">
            <v>IDR</v>
          </cell>
        </row>
        <row r="1531">
          <cell r="M1531" t="str">
            <v>IDR</v>
          </cell>
        </row>
        <row r="1532">
          <cell r="M1532" t="str">
            <v>IDR</v>
          </cell>
        </row>
        <row r="1533">
          <cell r="M1533" t="str">
            <v>IDR</v>
          </cell>
        </row>
        <row r="1534">
          <cell r="M1534" t="str">
            <v>IDR</v>
          </cell>
        </row>
        <row r="1535">
          <cell r="M1535" t="str">
            <v>IDR</v>
          </cell>
        </row>
        <row r="1536">
          <cell r="M1536" t="str">
            <v>IDR</v>
          </cell>
        </row>
        <row r="1537">
          <cell r="M1537" t="str">
            <v>IDR</v>
          </cell>
        </row>
        <row r="1538">
          <cell r="M1538" t="str">
            <v>IDR</v>
          </cell>
        </row>
        <row r="1539">
          <cell r="M1539" t="str">
            <v>IDR</v>
          </cell>
        </row>
        <row r="1540">
          <cell r="M1540" t="str">
            <v>IDR</v>
          </cell>
        </row>
        <row r="1541">
          <cell r="M1541" t="str">
            <v>IDR</v>
          </cell>
        </row>
        <row r="1542">
          <cell r="M1542" t="str">
            <v>IDR</v>
          </cell>
        </row>
        <row r="1543">
          <cell r="M1543" t="str">
            <v>IDR</v>
          </cell>
        </row>
        <row r="1544">
          <cell r="M1544" t="str">
            <v>IDR</v>
          </cell>
        </row>
        <row r="1545">
          <cell r="M1545" t="str">
            <v>IDR</v>
          </cell>
        </row>
        <row r="1546">
          <cell r="M1546" t="str">
            <v>IDR</v>
          </cell>
        </row>
        <row r="1547">
          <cell r="M1547" t="str">
            <v>IDR</v>
          </cell>
        </row>
        <row r="1548">
          <cell r="M1548" t="str">
            <v>IDR</v>
          </cell>
        </row>
        <row r="1549">
          <cell r="M1549" t="str">
            <v>IDR</v>
          </cell>
        </row>
        <row r="1550">
          <cell r="M1550" t="str">
            <v>IDR</v>
          </cell>
        </row>
        <row r="1551">
          <cell r="M1551" t="str">
            <v>IDR</v>
          </cell>
        </row>
        <row r="1552">
          <cell r="M1552" t="str">
            <v>IDR</v>
          </cell>
        </row>
        <row r="1553">
          <cell r="M1553" t="str">
            <v>IDR</v>
          </cell>
        </row>
        <row r="1554">
          <cell r="M1554" t="str">
            <v>IDR</v>
          </cell>
        </row>
        <row r="1555">
          <cell r="M1555" t="str">
            <v>IDR</v>
          </cell>
        </row>
        <row r="1556">
          <cell r="M1556" t="str">
            <v>IDR</v>
          </cell>
        </row>
        <row r="1557">
          <cell r="M1557" t="str">
            <v>IDR</v>
          </cell>
        </row>
        <row r="1558">
          <cell r="M1558" t="str">
            <v>IDR</v>
          </cell>
        </row>
        <row r="1559">
          <cell r="M1559" t="str">
            <v>IDR</v>
          </cell>
        </row>
        <row r="1560">
          <cell r="M1560" t="str">
            <v>IDR</v>
          </cell>
        </row>
        <row r="1561">
          <cell r="M1561" t="str">
            <v>IDR</v>
          </cell>
        </row>
        <row r="1562">
          <cell r="M1562" t="str">
            <v>IDR</v>
          </cell>
        </row>
        <row r="1563">
          <cell r="M1563" t="str">
            <v>IDR</v>
          </cell>
        </row>
        <row r="1564">
          <cell r="M1564" t="str">
            <v>IDR</v>
          </cell>
        </row>
        <row r="1565">
          <cell r="M1565" t="str">
            <v>IDR</v>
          </cell>
        </row>
        <row r="1566">
          <cell r="M1566" t="str">
            <v>IDR</v>
          </cell>
        </row>
        <row r="1567">
          <cell r="M1567" t="str">
            <v>IDR</v>
          </cell>
        </row>
        <row r="1568">
          <cell r="M1568" t="str">
            <v>IDR</v>
          </cell>
        </row>
        <row r="1569">
          <cell r="M1569" t="str">
            <v>IDR</v>
          </cell>
        </row>
        <row r="1570">
          <cell r="M1570" t="str">
            <v>IDR</v>
          </cell>
        </row>
        <row r="1571">
          <cell r="M1571" t="str">
            <v>IDR</v>
          </cell>
        </row>
        <row r="1572">
          <cell r="M1572" t="str">
            <v>IDR</v>
          </cell>
        </row>
        <row r="1573">
          <cell r="M1573" t="str">
            <v>IDR</v>
          </cell>
        </row>
        <row r="1574">
          <cell r="M1574" t="str">
            <v>IDR</v>
          </cell>
        </row>
        <row r="1575">
          <cell r="M1575" t="str">
            <v>IDR</v>
          </cell>
        </row>
        <row r="1576">
          <cell r="M1576" t="str">
            <v>IDR</v>
          </cell>
        </row>
        <row r="1577">
          <cell r="M1577" t="str">
            <v>IDR</v>
          </cell>
        </row>
        <row r="1578">
          <cell r="M1578" t="str">
            <v>IDR</v>
          </cell>
        </row>
        <row r="1579">
          <cell r="M1579" t="str">
            <v>IDR</v>
          </cell>
        </row>
        <row r="1580">
          <cell r="M1580" t="str">
            <v>IDR</v>
          </cell>
        </row>
        <row r="1581">
          <cell r="M1581" t="str">
            <v>IDR</v>
          </cell>
        </row>
        <row r="1582">
          <cell r="M1582" t="str">
            <v>IDR</v>
          </cell>
        </row>
        <row r="1583">
          <cell r="M1583" t="str">
            <v>IDR</v>
          </cell>
        </row>
        <row r="1584">
          <cell r="M1584" t="str">
            <v>IDR</v>
          </cell>
        </row>
        <row r="1585">
          <cell r="M1585" t="str">
            <v>IDR</v>
          </cell>
        </row>
        <row r="1586">
          <cell r="M1586" t="str">
            <v>IDR</v>
          </cell>
        </row>
        <row r="1587">
          <cell r="M1587" t="str">
            <v>IDR</v>
          </cell>
        </row>
        <row r="1588">
          <cell r="M1588" t="str">
            <v>IDR</v>
          </cell>
        </row>
        <row r="1589">
          <cell r="M1589" t="str">
            <v>IDR</v>
          </cell>
        </row>
        <row r="1590">
          <cell r="M1590" t="str">
            <v>IDR</v>
          </cell>
        </row>
        <row r="1591">
          <cell r="M1591" t="str">
            <v>IDR</v>
          </cell>
        </row>
        <row r="1592">
          <cell r="M1592" t="str">
            <v>IDR</v>
          </cell>
        </row>
        <row r="1593">
          <cell r="M1593" t="str">
            <v>IDR</v>
          </cell>
        </row>
        <row r="1594">
          <cell r="M1594" t="str">
            <v>IDR</v>
          </cell>
        </row>
        <row r="1595">
          <cell r="M1595" t="str">
            <v>IDR</v>
          </cell>
        </row>
        <row r="1596">
          <cell r="M1596" t="str">
            <v>IDR</v>
          </cell>
        </row>
        <row r="1597">
          <cell r="M1597" t="str">
            <v>IDR</v>
          </cell>
        </row>
        <row r="1598">
          <cell r="M1598" t="str">
            <v>IDR</v>
          </cell>
        </row>
        <row r="1599">
          <cell r="M1599" t="str">
            <v>IDR</v>
          </cell>
        </row>
        <row r="1600">
          <cell r="M1600" t="str">
            <v>IDR</v>
          </cell>
        </row>
        <row r="1601">
          <cell r="M1601" t="str">
            <v>IDR</v>
          </cell>
        </row>
        <row r="1602">
          <cell r="M1602" t="str">
            <v>IDR</v>
          </cell>
        </row>
        <row r="1603">
          <cell r="M1603" t="str">
            <v>IDR</v>
          </cell>
        </row>
        <row r="1604">
          <cell r="M1604" t="str">
            <v>IDR</v>
          </cell>
        </row>
        <row r="1605">
          <cell r="M1605" t="str">
            <v>IDR</v>
          </cell>
        </row>
        <row r="1606">
          <cell r="M1606" t="str">
            <v>IDR</v>
          </cell>
        </row>
        <row r="1607">
          <cell r="M1607" t="str">
            <v>IDR</v>
          </cell>
        </row>
        <row r="1608">
          <cell r="M1608" t="str">
            <v>IDR</v>
          </cell>
        </row>
        <row r="1609">
          <cell r="M1609" t="str">
            <v>IDR</v>
          </cell>
        </row>
        <row r="1610">
          <cell r="M1610" t="str">
            <v>IDR</v>
          </cell>
        </row>
        <row r="1611">
          <cell r="M1611" t="str">
            <v>IDR</v>
          </cell>
        </row>
        <row r="1612">
          <cell r="M1612" t="str">
            <v>IDR</v>
          </cell>
        </row>
        <row r="1613">
          <cell r="M1613" t="str">
            <v>IDR</v>
          </cell>
        </row>
        <row r="1614">
          <cell r="M1614" t="str">
            <v>IDR</v>
          </cell>
        </row>
        <row r="1615">
          <cell r="M1615" t="str">
            <v>IDR</v>
          </cell>
        </row>
        <row r="1616">
          <cell r="M1616" t="str">
            <v>IDR</v>
          </cell>
        </row>
        <row r="1617">
          <cell r="M1617" t="str">
            <v>IDR</v>
          </cell>
        </row>
        <row r="1618">
          <cell r="M1618" t="str">
            <v>IDR</v>
          </cell>
        </row>
        <row r="1619">
          <cell r="M1619" t="str">
            <v>IDR</v>
          </cell>
        </row>
        <row r="1620">
          <cell r="M1620" t="str">
            <v>IDR</v>
          </cell>
        </row>
        <row r="1621">
          <cell r="M1621" t="str">
            <v>IDR</v>
          </cell>
        </row>
        <row r="1622">
          <cell r="M1622" t="str">
            <v>IDR</v>
          </cell>
        </row>
        <row r="1623">
          <cell r="M1623" t="str">
            <v>IDR</v>
          </cell>
        </row>
        <row r="1624">
          <cell r="M1624" t="str">
            <v>IDR</v>
          </cell>
        </row>
        <row r="1625">
          <cell r="M1625" t="str">
            <v>IDR</v>
          </cell>
        </row>
        <row r="1626">
          <cell r="M1626" t="str">
            <v>IDR</v>
          </cell>
        </row>
        <row r="1627">
          <cell r="M1627" t="str">
            <v>IDR</v>
          </cell>
        </row>
        <row r="1628">
          <cell r="M1628" t="str">
            <v>IDR</v>
          </cell>
        </row>
        <row r="1629">
          <cell r="M1629" t="str">
            <v>IDR</v>
          </cell>
        </row>
        <row r="1630">
          <cell r="M1630" t="str">
            <v>IDR</v>
          </cell>
        </row>
        <row r="1631">
          <cell r="M1631" t="str">
            <v>IDR</v>
          </cell>
        </row>
        <row r="1632">
          <cell r="M1632" t="str">
            <v>IDR</v>
          </cell>
        </row>
        <row r="1633">
          <cell r="M1633" t="str">
            <v>IDR</v>
          </cell>
        </row>
        <row r="1634">
          <cell r="M1634" t="str">
            <v>IDR</v>
          </cell>
        </row>
        <row r="1635">
          <cell r="M1635" t="str">
            <v>IDR</v>
          </cell>
        </row>
        <row r="1636">
          <cell r="M1636" t="str">
            <v>IDR</v>
          </cell>
        </row>
        <row r="1637">
          <cell r="M1637" t="str">
            <v>IDR</v>
          </cell>
        </row>
        <row r="1638">
          <cell r="M1638" t="str">
            <v>IDR</v>
          </cell>
        </row>
        <row r="1639">
          <cell r="M1639" t="str">
            <v>IDR</v>
          </cell>
        </row>
        <row r="1640">
          <cell r="M1640" t="str">
            <v>IDR</v>
          </cell>
        </row>
        <row r="1641">
          <cell r="M1641" t="str">
            <v>IDR</v>
          </cell>
        </row>
        <row r="1642">
          <cell r="M1642" t="str">
            <v>IDR</v>
          </cell>
        </row>
        <row r="1643">
          <cell r="M1643" t="str">
            <v>IDR</v>
          </cell>
        </row>
        <row r="1644">
          <cell r="M1644" t="str">
            <v>IDR</v>
          </cell>
        </row>
        <row r="1645">
          <cell r="M1645" t="str">
            <v>IDR</v>
          </cell>
        </row>
      </sheetData>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DEBTORS-CREDITORS"/>
      <sheetName val="ESTIMATE TAX -INCOME YEAR 2001"/>
      <sheetName val="ESTIMATE TAX-INCOME 2000"/>
      <sheetName val="PHSB-PL-BS"/>
      <sheetName val="PHSB-GL-TB"/>
      <sheetName val="FIXED ASSETS"/>
      <sheetName val="PAGE 8-INVESTMENT 11"/>
      <sheetName val="PAGE 7-EXCEPTIONAL ITEM 10"/>
      <sheetName val="NOTE TO AUDIT PURPOSES"/>
      <sheetName val="AMT OWING TO DIRECTOR"/>
      <sheetName val="Current"/>
      <sheetName val="XL4Poppy"/>
      <sheetName val="XL4Poppy (2)"/>
      <sheetName val="COVER"/>
      <sheetName val="NOTES TO ACCOUNTS"/>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B INVEN U.O"/>
      <sheetName val="DAF.INVEN U.O"/>
      <sheetName val="DAF.INV-JUNI'05"/>
      <sheetName val="DAF.INV-JUNI'05 (2)"/>
      <sheetName val="DAF_INVEN U_O"/>
      <sheetName val="Tickmarks"/>
      <sheetName val="Front sheet"/>
      <sheetName val="PB_INVEN_U_O"/>
      <sheetName val="DAF_INVEN_U_O"/>
      <sheetName val="DAF_INV-JUNI'05"/>
      <sheetName val="DAF_INV-JUNI'05_(2)"/>
      <sheetName val="A"/>
      <sheetName val="bdrl-usg"/>
      <sheetName val="NONCAB"/>
      <sheetName val="LN"/>
      <sheetName val="DKI"/>
      <sheetName val="GABUNGAN"/>
      <sheetName val="LRK"/>
      <sheetName val="NONNRC"/>
      <sheetName val="KURS"/>
      <sheetName val="Trading Statement"/>
      <sheetName val="KKP"/>
      <sheetName val="Module2"/>
      <sheetName val="BSHO Report"/>
      <sheetName val="Check Sheet"/>
      <sheetName val="Front"/>
      <sheetName val="PLHO Report"/>
      <sheetName val="PLHOENG"/>
      <sheetName val="B7"/>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Badan"/>
      <sheetName val="NH_Badan"/>
      <sheetName val="PPH1298S"/>
      <sheetName val="SAP PbT"/>
      <sheetName val="C1 NOV"/>
      <sheetName val="A.4.3"/>
      <sheetName val="A.4.2"/>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Singkat"/>
      <sheetName val="PLSingkat"/>
      <sheetName val="A3-04"/>
      <sheetName val="UU no.13"/>
      <sheetName val="A4kons"/>
      <sheetName val="analisa jt (2003)"/>
      <sheetName val="analisa jt"/>
      <sheetName val="TaxnotesJun04"/>
      <sheetName val="BS-WP"/>
      <sheetName val="PL-WP"/>
      <sheetName val="TaxnoteS31dEC 03"/>
      <sheetName val="Sheet2"/>
      <sheetName val="Rata2tertimbang"/>
      <sheetName val="Sheet1"/>
      <sheetName val="Recontax"/>
      <sheetName val="Adjustment"/>
      <sheetName val="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ata"/>
      <sheetName val="Laporan"/>
      <sheetName val="Tnh"/>
      <sheetName val="Gdung"/>
      <sheetName val="Jrgn"/>
    </sheetNames>
    <sheetDataSet>
      <sheetData sheetId="0">
        <row r="2">
          <cell r="A2">
            <v>9</v>
          </cell>
          <cell r="B2" t="str">
            <v>Gedung dan Bangunan</v>
          </cell>
        </row>
        <row r="3">
          <cell r="A3">
            <v>10</v>
          </cell>
          <cell r="B3" t="str">
            <v>Jalan</v>
          </cell>
        </row>
        <row r="4">
          <cell r="A4">
            <v>11</v>
          </cell>
          <cell r="B4" t="str">
            <v>Irigasi</v>
          </cell>
        </row>
        <row r="5">
          <cell r="A5">
            <v>12</v>
          </cell>
          <cell r="B5" t="str">
            <v>Jaringan</v>
          </cell>
        </row>
      </sheetData>
      <sheetData sheetId="1">
        <row r="6">
          <cell r="J6">
            <v>0</v>
          </cell>
          <cell r="K6">
            <v>26031084187</v>
          </cell>
          <cell r="R6">
            <v>0</v>
          </cell>
          <cell r="U6" t="str">
            <v>9U</v>
          </cell>
          <cell r="V6">
            <v>0</v>
          </cell>
          <cell r="W6">
            <v>0</v>
          </cell>
          <cell r="X6">
            <v>26031084187</v>
          </cell>
        </row>
        <row r="7">
          <cell r="J7">
            <v>0</v>
          </cell>
          <cell r="K7">
            <v>35000000</v>
          </cell>
          <cell r="R7">
            <v>0</v>
          </cell>
          <cell r="U7" t="str">
            <v>9U</v>
          </cell>
          <cell r="V7">
            <v>0</v>
          </cell>
          <cell r="W7">
            <v>0</v>
          </cell>
          <cell r="X7">
            <v>35000000</v>
          </cell>
        </row>
        <row r="8">
          <cell r="J8">
            <v>0</v>
          </cell>
          <cell r="K8">
            <v>10600829</v>
          </cell>
          <cell r="R8">
            <v>0</v>
          </cell>
          <cell r="U8" t="str">
            <v>9U</v>
          </cell>
          <cell r="V8">
            <v>0</v>
          </cell>
          <cell r="W8">
            <v>0</v>
          </cell>
          <cell r="X8">
            <v>10600829</v>
          </cell>
        </row>
        <row r="9">
          <cell r="J9">
            <v>0</v>
          </cell>
          <cell r="K9">
            <v>74780545</v>
          </cell>
          <cell r="R9">
            <v>0</v>
          </cell>
          <cell r="U9" t="str">
            <v>9U</v>
          </cell>
          <cell r="V9">
            <v>0</v>
          </cell>
          <cell r="W9">
            <v>0</v>
          </cell>
          <cell r="X9">
            <v>74780545</v>
          </cell>
        </row>
        <row r="10">
          <cell r="J10">
            <v>0</v>
          </cell>
          <cell r="K10">
            <v>22135100</v>
          </cell>
          <cell r="R10">
            <v>0</v>
          </cell>
          <cell r="U10" t="str">
            <v>9P</v>
          </cell>
          <cell r="V10">
            <v>0</v>
          </cell>
          <cell r="W10">
            <v>0</v>
          </cell>
          <cell r="X10">
            <v>22135100</v>
          </cell>
        </row>
        <row r="11">
          <cell r="J11">
            <v>0</v>
          </cell>
          <cell r="K11">
            <v>783331338</v>
          </cell>
          <cell r="R11">
            <v>0</v>
          </cell>
          <cell r="U11" t="str">
            <v>9P</v>
          </cell>
          <cell r="V11">
            <v>0</v>
          </cell>
          <cell r="W11">
            <v>0</v>
          </cell>
          <cell r="X11">
            <v>783331338</v>
          </cell>
        </row>
        <row r="12">
          <cell r="J12">
            <v>0</v>
          </cell>
          <cell r="K12">
            <v>0</v>
          </cell>
          <cell r="R12">
            <v>0</v>
          </cell>
          <cell r="U12">
            <v>0</v>
          </cell>
          <cell r="V12">
            <v>0</v>
          </cell>
          <cell r="W12">
            <v>0</v>
          </cell>
          <cell r="X12">
            <v>0</v>
          </cell>
        </row>
        <row r="13">
          <cell r="J13">
            <v>0</v>
          </cell>
          <cell r="K13">
            <v>0</v>
          </cell>
          <cell r="R13">
            <v>0</v>
          </cell>
          <cell r="U13">
            <v>0</v>
          </cell>
          <cell r="V13">
            <v>0</v>
          </cell>
          <cell r="W13">
            <v>0</v>
          </cell>
          <cell r="X13">
            <v>0</v>
          </cell>
        </row>
        <row r="14">
          <cell r="J14">
            <v>0</v>
          </cell>
          <cell r="K14">
            <v>20054000</v>
          </cell>
          <cell r="R14">
            <v>0</v>
          </cell>
          <cell r="U14" t="str">
            <v>12P</v>
          </cell>
          <cell r="V14">
            <v>0</v>
          </cell>
          <cell r="W14">
            <v>0</v>
          </cell>
          <cell r="X14">
            <v>20054000</v>
          </cell>
        </row>
        <row r="15">
          <cell r="J15">
            <v>0</v>
          </cell>
          <cell r="K15">
            <v>0</v>
          </cell>
          <cell r="R15">
            <v>0</v>
          </cell>
          <cell r="U15">
            <v>0</v>
          </cell>
          <cell r="V15">
            <v>0</v>
          </cell>
          <cell r="W15">
            <v>0</v>
          </cell>
          <cell r="X15">
            <v>0</v>
          </cell>
        </row>
        <row r="16">
          <cell r="J16">
            <v>0</v>
          </cell>
          <cell r="K16">
            <v>0</v>
          </cell>
          <cell r="R16">
            <v>0</v>
          </cell>
          <cell r="U16">
            <v>0</v>
          </cell>
          <cell r="V16">
            <v>0</v>
          </cell>
          <cell r="W16">
            <v>0</v>
          </cell>
          <cell r="X16">
            <v>0</v>
          </cell>
        </row>
        <row r="17">
          <cell r="J17">
            <v>0</v>
          </cell>
          <cell r="K17">
            <v>0</v>
          </cell>
          <cell r="R17">
            <v>0</v>
          </cell>
          <cell r="U17">
            <v>0</v>
          </cell>
          <cell r="V17">
            <v>0</v>
          </cell>
          <cell r="W17">
            <v>0</v>
          </cell>
          <cell r="X17">
            <v>0</v>
          </cell>
        </row>
        <row r="18">
          <cell r="J18">
            <v>0</v>
          </cell>
          <cell r="K18">
            <v>0</v>
          </cell>
          <cell r="R18">
            <v>0</v>
          </cell>
          <cell r="U18">
            <v>0</v>
          </cell>
          <cell r="V18">
            <v>0</v>
          </cell>
          <cell r="W18">
            <v>0</v>
          </cell>
          <cell r="X18">
            <v>0</v>
          </cell>
        </row>
        <row r="19">
          <cell r="J19">
            <v>0</v>
          </cell>
          <cell r="K19">
            <v>0</v>
          </cell>
          <cell r="R19">
            <v>0</v>
          </cell>
          <cell r="U19">
            <v>0</v>
          </cell>
          <cell r="V19">
            <v>0</v>
          </cell>
          <cell r="W19">
            <v>0</v>
          </cell>
          <cell r="X19">
            <v>0</v>
          </cell>
        </row>
        <row r="20">
          <cell r="J20">
            <v>0</v>
          </cell>
          <cell r="K20">
            <v>0</v>
          </cell>
          <cell r="R20">
            <v>0</v>
          </cell>
          <cell r="U20">
            <v>0</v>
          </cell>
          <cell r="V20">
            <v>0</v>
          </cell>
          <cell r="W20">
            <v>0</v>
          </cell>
          <cell r="X20">
            <v>0</v>
          </cell>
        </row>
        <row r="21">
          <cell r="J21">
            <v>0</v>
          </cell>
          <cell r="K21">
            <v>0</v>
          </cell>
          <cell r="R21">
            <v>0</v>
          </cell>
          <cell r="U21">
            <v>0</v>
          </cell>
          <cell r="V21">
            <v>0</v>
          </cell>
          <cell r="W21">
            <v>0</v>
          </cell>
          <cell r="X21">
            <v>0</v>
          </cell>
        </row>
        <row r="22">
          <cell r="J22">
            <v>0</v>
          </cell>
          <cell r="K22">
            <v>0</v>
          </cell>
          <cell r="R22">
            <v>0</v>
          </cell>
          <cell r="U22">
            <v>0</v>
          </cell>
          <cell r="V22">
            <v>0</v>
          </cell>
          <cell r="W22">
            <v>0</v>
          </cell>
          <cell r="X22">
            <v>0</v>
          </cell>
        </row>
        <row r="23">
          <cell r="J23">
            <v>0</v>
          </cell>
          <cell r="K23">
            <v>0</v>
          </cell>
          <cell r="R23">
            <v>0</v>
          </cell>
          <cell r="U23">
            <v>0</v>
          </cell>
          <cell r="V23">
            <v>0</v>
          </cell>
          <cell r="W23">
            <v>0</v>
          </cell>
          <cell r="X23">
            <v>0</v>
          </cell>
        </row>
        <row r="24">
          <cell r="J24">
            <v>0</v>
          </cell>
          <cell r="K24">
            <v>0</v>
          </cell>
          <cell r="R24">
            <v>0</v>
          </cell>
          <cell r="U24">
            <v>0</v>
          </cell>
          <cell r="V24">
            <v>0</v>
          </cell>
          <cell r="W24">
            <v>0</v>
          </cell>
          <cell r="X24">
            <v>0</v>
          </cell>
        </row>
        <row r="25">
          <cell r="J25">
            <v>0</v>
          </cell>
          <cell r="K25">
            <v>0</v>
          </cell>
          <cell r="R25">
            <v>0</v>
          </cell>
          <cell r="U25">
            <v>0</v>
          </cell>
          <cell r="V25">
            <v>0</v>
          </cell>
          <cell r="W25">
            <v>0</v>
          </cell>
          <cell r="X25">
            <v>0</v>
          </cell>
        </row>
        <row r="26">
          <cell r="J26">
            <v>0</v>
          </cell>
          <cell r="K26">
            <v>0</v>
          </cell>
          <cell r="R26">
            <v>0</v>
          </cell>
          <cell r="U26">
            <v>0</v>
          </cell>
          <cell r="V26">
            <v>0</v>
          </cell>
          <cell r="W26">
            <v>0</v>
          </cell>
          <cell r="X26">
            <v>0</v>
          </cell>
        </row>
        <row r="27">
          <cell r="J27">
            <v>0</v>
          </cell>
          <cell r="K27">
            <v>0</v>
          </cell>
          <cell r="R27">
            <v>0</v>
          </cell>
          <cell r="U27">
            <v>0</v>
          </cell>
          <cell r="V27">
            <v>0</v>
          </cell>
          <cell r="W27">
            <v>0</v>
          </cell>
          <cell r="X27">
            <v>0</v>
          </cell>
        </row>
        <row r="28">
          <cell r="J28">
            <v>0</v>
          </cell>
          <cell r="K28">
            <v>0</v>
          </cell>
          <cell r="R28">
            <v>0</v>
          </cell>
          <cell r="U28">
            <v>0</v>
          </cell>
          <cell r="V28">
            <v>0</v>
          </cell>
          <cell r="W28">
            <v>0</v>
          </cell>
          <cell r="X28">
            <v>0</v>
          </cell>
        </row>
        <row r="29">
          <cell r="J29">
            <v>0</v>
          </cell>
          <cell r="K29">
            <v>0</v>
          </cell>
          <cell r="R29">
            <v>0</v>
          </cell>
          <cell r="U29">
            <v>0</v>
          </cell>
          <cell r="V29">
            <v>0</v>
          </cell>
          <cell r="W29">
            <v>0</v>
          </cell>
          <cell r="X29">
            <v>0</v>
          </cell>
        </row>
        <row r="30">
          <cell r="J30">
            <v>0</v>
          </cell>
          <cell r="K30">
            <v>0</v>
          </cell>
          <cell r="R30">
            <v>0</v>
          </cell>
          <cell r="U30">
            <v>0</v>
          </cell>
          <cell r="V30">
            <v>0</v>
          </cell>
          <cell r="W30">
            <v>0</v>
          </cell>
          <cell r="X30">
            <v>0</v>
          </cell>
        </row>
        <row r="31">
          <cell r="J31">
            <v>0</v>
          </cell>
          <cell r="K31">
            <v>0</v>
          </cell>
          <cell r="R31">
            <v>0</v>
          </cell>
          <cell r="U31">
            <v>0</v>
          </cell>
          <cell r="V31">
            <v>0</v>
          </cell>
          <cell r="W31">
            <v>0</v>
          </cell>
          <cell r="X31">
            <v>0</v>
          </cell>
        </row>
        <row r="32">
          <cell r="J32">
            <v>0</v>
          </cell>
          <cell r="K32">
            <v>0</v>
          </cell>
          <cell r="R32">
            <v>0</v>
          </cell>
          <cell r="U32">
            <v>0</v>
          </cell>
          <cell r="V32">
            <v>0</v>
          </cell>
          <cell r="W32">
            <v>0</v>
          </cell>
          <cell r="X32">
            <v>0</v>
          </cell>
        </row>
        <row r="33">
          <cell r="J33">
            <v>0</v>
          </cell>
          <cell r="K33">
            <v>0</v>
          </cell>
          <cell r="R33">
            <v>0</v>
          </cell>
          <cell r="U33">
            <v>0</v>
          </cell>
          <cell r="V33">
            <v>0</v>
          </cell>
          <cell r="W33">
            <v>0</v>
          </cell>
          <cell r="X33">
            <v>0</v>
          </cell>
        </row>
        <row r="34">
          <cell r="J34">
            <v>0</v>
          </cell>
          <cell r="K34">
            <v>0</v>
          </cell>
          <cell r="R34">
            <v>0</v>
          </cell>
          <cell r="U34">
            <v>0</v>
          </cell>
          <cell r="V34">
            <v>0</v>
          </cell>
          <cell r="W34">
            <v>0</v>
          </cell>
          <cell r="X34">
            <v>0</v>
          </cell>
        </row>
        <row r="35">
          <cell r="J35">
            <v>0</v>
          </cell>
          <cell r="K35">
            <v>0</v>
          </cell>
          <cell r="R35">
            <v>0</v>
          </cell>
          <cell r="U35">
            <v>0</v>
          </cell>
          <cell r="V35">
            <v>0</v>
          </cell>
          <cell r="W35">
            <v>0</v>
          </cell>
          <cell r="X35">
            <v>0</v>
          </cell>
        </row>
        <row r="36">
          <cell r="J36">
            <v>0</v>
          </cell>
          <cell r="K36">
            <v>0</v>
          </cell>
          <cell r="R36">
            <v>0</v>
          </cell>
          <cell r="U36">
            <v>0</v>
          </cell>
          <cell r="V36">
            <v>0</v>
          </cell>
          <cell r="W36">
            <v>0</v>
          </cell>
          <cell r="X36">
            <v>0</v>
          </cell>
        </row>
        <row r="37">
          <cell r="J37">
            <v>0</v>
          </cell>
          <cell r="K37">
            <v>0</v>
          </cell>
          <cell r="R37">
            <v>0</v>
          </cell>
          <cell r="U37">
            <v>0</v>
          </cell>
          <cell r="V37">
            <v>0</v>
          </cell>
          <cell r="W37">
            <v>0</v>
          </cell>
          <cell r="X37">
            <v>0</v>
          </cell>
        </row>
        <row r="38">
          <cell r="J38">
            <v>0</v>
          </cell>
          <cell r="K38">
            <v>0</v>
          </cell>
          <cell r="R38">
            <v>0</v>
          </cell>
          <cell r="U38">
            <v>0</v>
          </cell>
          <cell r="V38">
            <v>0</v>
          </cell>
          <cell r="W38">
            <v>0</v>
          </cell>
          <cell r="X38">
            <v>0</v>
          </cell>
        </row>
        <row r="39">
          <cell r="J39">
            <v>0</v>
          </cell>
          <cell r="K39">
            <v>0</v>
          </cell>
          <cell r="R39">
            <v>0</v>
          </cell>
          <cell r="U39">
            <v>0</v>
          </cell>
          <cell r="V39">
            <v>0</v>
          </cell>
          <cell r="W39">
            <v>0</v>
          </cell>
          <cell r="X39">
            <v>0</v>
          </cell>
        </row>
        <row r="40">
          <cell r="J40">
            <v>0</v>
          </cell>
          <cell r="K40">
            <v>0</v>
          </cell>
          <cell r="R40">
            <v>0</v>
          </cell>
          <cell r="U40">
            <v>0</v>
          </cell>
          <cell r="V40">
            <v>0</v>
          </cell>
          <cell r="W40">
            <v>0</v>
          </cell>
          <cell r="X40">
            <v>0</v>
          </cell>
        </row>
        <row r="41">
          <cell r="J41">
            <v>0</v>
          </cell>
          <cell r="K41">
            <v>0</v>
          </cell>
          <cell r="R41">
            <v>0</v>
          </cell>
          <cell r="U41">
            <v>0</v>
          </cell>
          <cell r="V41">
            <v>0</v>
          </cell>
          <cell r="W41">
            <v>0</v>
          </cell>
          <cell r="X41">
            <v>0</v>
          </cell>
        </row>
        <row r="42">
          <cell r="J42">
            <v>0</v>
          </cell>
          <cell r="K42">
            <v>0</v>
          </cell>
          <cell r="R42">
            <v>0</v>
          </cell>
          <cell r="U42">
            <v>0</v>
          </cell>
          <cell r="V42">
            <v>0</v>
          </cell>
          <cell r="W42">
            <v>0</v>
          </cell>
          <cell r="X42">
            <v>0</v>
          </cell>
        </row>
        <row r="43">
          <cell r="J43">
            <v>0</v>
          </cell>
          <cell r="K43">
            <v>0</v>
          </cell>
          <cell r="R43">
            <v>0</v>
          </cell>
          <cell r="U43">
            <v>0</v>
          </cell>
          <cell r="V43">
            <v>0</v>
          </cell>
          <cell r="W43">
            <v>0</v>
          </cell>
          <cell r="X43">
            <v>0</v>
          </cell>
        </row>
        <row r="44">
          <cell r="J44">
            <v>0</v>
          </cell>
          <cell r="K44">
            <v>0</v>
          </cell>
          <cell r="R44">
            <v>0</v>
          </cell>
          <cell r="U44">
            <v>0</v>
          </cell>
          <cell r="V44">
            <v>0</v>
          </cell>
          <cell r="W44">
            <v>0</v>
          </cell>
          <cell r="X44">
            <v>0</v>
          </cell>
        </row>
        <row r="45">
          <cell r="J45">
            <v>0</v>
          </cell>
          <cell r="K45">
            <v>0</v>
          </cell>
          <cell r="R45">
            <v>0</v>
          </cell>
          <cell r="U45">
            <v>0</v>
          </cell>
          <cell r="V45">
            <v>0</v>
          </cell>
          <cell r="W45">
            <v>0</v>
          </cell>
          <cell r="X45">
            <v>0</v>
          </cell>
        </row>
        <row r="46">
          <cell r="J46">
            <v>0</v>
          </cell>
          <cell r="K46">
            <v>0</v>
          </cell>
          <cell r="R46">
            <v>0</v>
          </cell>
          <cell r="U46">
            <v>0</v>
          </cell>
          <cell r="V46">
            <v>0</v>
          </cell>
          <cell r="W46">
            <v>0</v>
          </cell>
          <cell r="X46">
            <v>0</v>
          </cell>
        </row>
        <row r="47">
          <cell r="J47">
            <v>0</v>
          </cell>
          <cell r="K47">
            <v>0</v>
          </cell>
          <cell r="R47">
            <v>0</v>
          </cell>
          <cell r="U47">
            <v>0</v>
          </cell>
          <cell r="V47">
            <v>0</v>
          </cell>
          <cell r="W47">
            <v>0</v>
          </cell>
          <cell r="X47">
            <v>0</v>
          </cell>
        </row>
        <row r="48">
          <cell r="J48">
            <v>0</v>
          </cell>
          <cell r="K48">
            <v>0</v>
          </cell>
          <cell r="R48">
            <v>0</v>
          </cell>
          <cell r="U48">
            <v>0</v>
          </cell>
          <cell r="V48">
            <v>0</v>
          </cell>
          <cell r="W48">
            <v>0</v>
          </cell>
          <cell r="X48">
            <v>0</v>
          </cell>
        </row>
        <row r="49">
          <cell r="J49">
            <v>0</v>
          </cell>
          <cell r="K49">
            <v>0</v>
          </cell>
          <cell r="R49">
            <v>0</v>
          </cell>
          <cell r="U49">
            <v>0</v>
          </cell>
          <cell r="V49">
            <v>0</v>
          </cell>
          <cell r="W49">
            <v>0</v>
          </cell>
          <cell r="X49">
            <v>0</v>
          </cell>
        </row>
        <row r="50">
          <cell r="J50">
            <v>0</v>
          </cell>
          <cell r="K50">
            <v>0</v>
          </cell>
          <cell r="R50">
            <v>0</v>
          </cell>
          <cell r="U50">
            <v>0</v>
          </cell>
          <cell r="V50">
            <v>0</v>
          </cell>
          <cell r="W50">
            <v>0</v>
          </cell>
          <cell r="X50">
            <v>0</v>
          </cell>
        </row>
        <row r="51">
          <cell r="J51">
            <v>0</v>
          </cell>
          <cell r="K51">
            <v>0</v>
          </cell>
          <cell r="R51">
            <v>0</v>
          </cell>
          <cell r="U51">
            <v>0</v>
          </cell>
          <cell r="V51">
            <v>0</v>
          </cell>
          <cell r="W51">
            <v>0</v>
          </cell>
          <cell r="X51">
            <v>0</v>
          </cell>
        </row>
        <row r="52">
          <cell r="J52">
            <v>0</v>
          </cell>
          <cell r="K52">
            <v>0</v>
          </cell>
          <cell r="R52">
            <v>0</v>
          </cell>
          <cell r="U52">
            <v>0</v>
          </cell>
          <cell r="V52">
            <v>0</v>
          </cell>
          <cell r="W52">
            <v>0</v>
          </cell>
          <cell r="X52">
            <v>0</v>
          </cell>
        </row>
        <row r="53">
          <cell r="J53">
            <v>0</v>
          </cell>
          <cell r="K53">
            <v>0</v>
          </cell>
          <cell r="R53">
            <v>0</v>
          </cell>
          <cell r="U53">
            <v>0</v>
          </cell>
          <cell r="V53">
            <v>0</v>
          </cell>
          <cell r="W53">
            <v>0</v>
          </cell>
          <cell r="X53">
            <v>0</v>
          </cell>
        </row>
        <row r="54">
          <cell r="J54">
            <v>0</v>
          </cell>
          <cell r="K54">
            <v>0</v>
          </cell>
          <cell r="R54">
            <v>0</v>
          </cell>
          <cell r="U54">
            <v>0</v>
          </cell>
          <cell r="V54">
            <v>0</v>
          </cell>
          <cell r="W54">
            <v>0</v>
          </cell>
          <cell r="X54">
            <v>0</v>
          </cell>
        </row>
        <row r="55">
          <cell r="J55">
            <v>0</v>
          </cell>
          <cell r="K55">
            <v>0</v>
          </cell>
          <cell r="R55">
            <v>0</v>
          </cell>
          <cell r="U55">
            <v>0</v>
          </cell>
          <cell r="V55">
            <v>0</v>
          </cell>
          <cell r="W55">
            <v>0</v>
          </cell>
          <cell r="X55">
            <v>0</v>
          </cell>
        </row>
        <row r="56">
          <cell r="J56">
            <v>0</v>
          </cell>
          <cell r="K56">
            <v>0</v>
          </cell>
          <cell r="R56">
            <v>0</v>
          </cell>
          <cell r="U56">
            <v>0</v>
          </cell>
          <cell r="V56">
            <v>0</v>
          </cell>
          <cell r="W56">
            <v>0</v>
          </cell>
          <cell r="X56">
            <v>0</v>
          </cell>
        </row>
        <row r="57">
          <cell r="J57">
            <v>0</v>
          </cell>
          <cell r="K57">
            <v>0</v>
          </cell>
          <cell r="R57">
            <v>0</v>
          </cell>
          <cell r="U57">
            <v>0</v>
          </cell>
          <cell r="V57">
            <v>0</v>
          </cell>
          <cell r="W57">
            <v>0</v>
          </cell>
          <cell r="X57">
            <v>0</v>
          </cell>
        </row>
        <row r="58">
          <cell r="J58">
            <v>0</v>
          </cell>
          <cell r="K58">
            <v>0</v>
          </cell>
          <cell r="R58">
            <v>0</v>
          </cell>
          <cell r="U58">
            <v>0</v>
          </cell>
          <cell r="V58">
            <v>0</v>
          </cell>
          <cell r="W58">
            <v>0</v>
          </cell>
          <cell r="X58">
            <v>0</v>
          </cell>
        </row>
        <row r="59">
          <cell r="J59">
            <v>0</v>
          </cell>
          <cell r="K59">
            <v>0</v>
          </cell>
          <cell r="R59">
            <v>0</v>
          </cell>
          <cell r="U59">
            <v>0</v>
          </cell>
          <cell r="V59">
            <v>0</v>
          </cell>
          <cell r="W59">
            <v>0</v>
          </cell>
          <cell r="X59">
            <v>0</v>
          </cell>
        </row>
        <row r="60">
          <cell r="J60">
            <v>0</v>
          </cell>
          <cell r="K60">
            <v>0</v>
          </cell>
          <cell r="R60">
            <v>0</v>
          </cell>
          <cell r="U60">
            <v>0</v>
          </cell>
          <cell r="V60">
            <v>0</v>
          </cell>
          <cell r="W60">
            <v>0</v>
          </cell>
          <cell r="X60">
            <v>0</v>
          </cell>
        </row>
        <row r="61">
          <cell r="J61">
            <v>0</v>
          </cell>
          <cell r="K61">
            <v>0</v>
          </cell>
          <cell r="R61">
            <v>0</v>
          </cell>
          <cell r="U61">
            <v>0</v>
          </cell>
          <cell r="V61">
            <v>0</v>
          </cell>
          <cell r="W61">
            <v>0</v>
          </cell>
          <cell r="X61">
            <v>0</v>
          </cell>
        </row>
        <row r="62">
          <cell r="J62">
            <v>0</v>
          </cell>
          <cell r="K62">
            <v>0</v>
          </cell>
          <cell r="R62">
            <v>0</v>
          </cell>
          <cell r="U62">
            <v>0</v>
          </cell>
          <cell r="V62">
            <v>0</v>
          </cell>
          <cell r="W62">
            <v>0</v>
          </cell>
          <cell r="X62">
            <v>0</v>
          </cell>
        </row>
        <row r="63">
          <cell r="J63">
            <v>0</v>
          </cell>
          <cell r="K63">
            <v>0</v>
          </cell>
          <cell r="R63">
            <v>0</v>
          </cell>
          <cell r="U63">
            <v>0</v>
          </cell>
          <cell r="V63">
            <v>0</v>
          </cell>
          <cell r="W63">
            <v>0</v>
          </cell>
          <cell r="X63">
            <v>0</v>
          </cell>
        </row>
        <row r="64">
          <cell r="J64">
            <v>0</v>
          </cell>
          <cell r="K64">
            <v>0</v>
          </cell>
          <cell r="R64">
            <v>0</v>
          </cell>
          <cell r="U64">
            <v>0</v>
          </cell>
          <cell r="V64">
            <v>0</v>
          </cell>
          <cell r="W64">
            <v>0</v>
          </cell>
          <cell r="X64">
            <v>0</v>
          </cell>
        </row>
        <row r="65">
          <cell r="J65">
            <v>0</v>
          </cell>
          <cell r="K65">
            <v>0</v>
          </cell>
          <cell r="R65">
            <v>0</v>
          </cell>
          <cell r="U65">
            <v>0</v>
          </cell>
          <cell r="V65">
            <v>0</v>
          </cell>
          <cell r="W65">
            <v>0</v>
          </cell>
          <cell r="X65">
            <v>0</v>
          </cell>
        </row>
        <row r="66">
          <cell r="J66">
            <v>0</v>
          </cell>
          <cell r="K66">
            <v>0</v>
          </cell>
          <cell r="R66">
            <v>0</v>
          </cell>
          <cell r="U66">
            <v>0</v>
          </cell>
          <cell r="V66">
            <v>0</v>
          </cell>
          <cell r="W66">
            <v>0</v>
          </cell>
          <cell r="X66">
            <v>0</v>
          </cell>
        </row>
        <row r="67">
          <cell r="J67">
            <v>0</v>
          </cell>
          <cell r="K67">
            <v>0</v>
          </cell>
          <cell r="R67">
            <v>0</v>
          </cell>
          <cell r="U67">
            <v>0</v>
          </cell>
          <cell r="V67">
            <v>0</v>
          </cell>
          <cell r="W67">
            <v>0</v>
          </cell>
          <cell r="X67">
            <v>0</v>
          </cell>
        </row>
        <row r="68">
          <cell r="J68">
            <v>0</v>
          </cell>
          <cell r="K68">
            <v>0</v>
          </cell>
          <cell r="R68">
            <v>0</v>
          </cell>
          <cell r="U68">
            <v>0</v>
          </cell>
          <cell r="V68">
            <v>0</v>
          </cell>
          <cell r="W68">
            <v>0</v>
          </cell>
          <cell r="X68">
            <v>0</v>
          </cell>
        </row>
        <row r="69">
          <cell r="J69">
            <v>0</v>
          </cell>
          <cell r="K69">
            <v>0</v>
          </cell>
          <cell r="R69">
            <v>0</v>
          </cell>
          <cell r="U69">
            <v>0</v>
          </cell>
          <cell r="V69">
            <v>0</v>
          </cell>
          <cell r="W69">
            <v>0</v>
          </cell>
          <cell r="X69">
            <v>0</v>
          </cell>
        </row>
        <row r="70">
          <cell r="J70">
            <v>0</v>
          </cell>
          <cell r="K70">
            <v>0</v>
          </cell>
          <cell r="R70">
            <v>0</v>
          </cell>
          <cell r="U70">
            <v>0</v>
          </cell>
          <cell r="V70">
            <v>0</v>
          </cell>
          <cell r="W70">
            <v>0</v>
          </cell>
          <cell r="X70">
            <v>0</v>
          </cell>
        </row>
        <row r="71">
          <cell r="J71">
            <v>0</v>
          </cell>
          <cell r="K71">
            <v>0</v>
          </cell>
          <cell r="R71">
            <v>0</v>
          </cell>
          <cell r="U71">
            <v>0</v>
          </cell>
          <cell r="V71">
            <v>0</v>
          </cell>
          <cell r="W71">
            <v>0</v>
          </cell>
          <cell r="X71">
            <v>0</v>
          </cell>
        </row>
        <row r="72">
          <cell r="J72">
            <v>0</v>
          </cell>
          <cell r="K72">
            <v>0</v>
          </cell>
          <cell r="R72">
            <v>0</v>
          </cell>
          <cell r="U72">
            <v>0</v>
          </cell>
          <cell r="V72">
            <v>0</v>
          </cell>
          <cell r="W72">
            <v>0</v>
          </cell>
          <cell r="X72">
            <v>0</v>
          </cell>
        </row>
        <row r="73">
          <cell r="J73">
            <v>0</v>
          </cell>
          <cell r="K73">
            <v>0</v>
          </cell>
          <cell r="R73">
            <v>0</v>
          </cell>
          <cell r="U73">
            <v>0</v>
          </cell>
          <cell r="V73">
            <v>0</v>
          </cell>
          <cell r="W73">
            <v>0</v>
          </cell>
          <cell r="X73">
            <v>0</v>
          </cell>
        </row>
        <row r="74">
          <cell r="J74">
            <v>0</v>
          </cell>
          <cell r="K74">
            <v>0</v>
          </cell>
          <cell r="R74">
            <v>0</v>
          </cell>
          <cell r="U74">
            <v>0</v>
          </cell>
          <cell r="V74">
            <v>0</v>
          </cell>
          <cell r="W74">
            <v>0</v>
          </cell>
          <cell r="X74">
            <v>0</v>
          </cell>
        </row>
        <row r="75">
          <cell r="J75">
            <v>0</v>
          </cell>
          <cell r="K75">
            <v>0</v>
          </cell>
          <cell r="R75">
            <v>0</v>
          </cell>
          <cell r="U75">
            <v>0</v>
          </cell>
          <cell r="V75">
            <v>0</v>
          </cell>
          <cell r="W75">
            <v>0</v>
          </cell>
          <cell r="X75">
            <v>0</v>
          </cell>
        </row>
        <row r="76">
          <cell r="J76">
            <v>0</v>
          </cell>
          <cell r="K76">
            <v>0</v>
          </cell>
          <cell r="R76">
            <v>0</v>
          </cell>
          <cell r="U76">
            <v>0</v>
          </cell>
          <cell r="V76">
            <v>0</v>
          </cell>
          <cell r="W76">
            <v>0</v>
          </cell>
          <cell r="X76">
            <v>0</v>
          </cell>
        </row>
        <row r="77">
          <cell r="J77">
            <v>0</v>
          </cell>
          <cell r="K77">
            <v>0</v>
          </cell>
          <cell r="R77">
            <v>0</v>
          </cell>
          <cell r="U77">
            <v>0</v>
          </cell>
          <cell r="V77">
            <v>0</v>
          </cell>
          <cell r="W77">
            <v>0</v>
          </cell>
          <cell r="X77">
            <v>0</v>
          </cell>
        </row>
        <row r="78">
          <cell r="J78">
            <v>0</v>
          </cell>
          <cell r="K78">
            <v>0</v>
          </cell>
          <cell r="R78">
            <v>0</v>
          </cell>
          <cell r="U78">
            <v>0</v>
          </cell>
          <cell r="V78">
            <v>0</v>
          </cell>
          <cell r="W78">
            <v>0</v>
          </cell>
          <cell r="X78">
            <v>0</v>
          </cell>
        </row>
        <row r="79">
          <cell r="J79">
            <v>0</v>
          </cell>
          <cell r="K79">
            <v>0</v>
          </cell>
          <cell r="R79">
            <v>0</v>
          </cell>
          <cell r="U79">
            <v>0</v>
          </cell>
          <cell r="V79">
            <v>0</v>
          </cell>
          <cell r="W79">
            <v>0</v>
          </cell>
          <cell r="X79">
            <v>0</v>
          </cell>
        </row>
        <row r="80">
          <cell r="J80">
            <v>0</v>
          </cell>
          <cell r="K80">
            <v>0</v>
          </cell>
          <cell r="R80">
            <v>0</v>
          </cell>
          <cell r="U80">
            <v>0</v>
          </cell>
          <cell r="V80">
            <v>0</v>
          </cell>
          <cell r="W80">
            <v>0</v>
          </cell>
          <cell r="X80">
            <v>0</v>
          </cell>
        </row>
        <row r="81">
          <cell r="J81">
            <v>0</v>
          </cell>
          <cell r="K81">
            <v>0</v>
          </cell>
          <cell r="R81">
            <v>0</v>
          </cell>
          <cell r="U81">
            <v>0</v>
          </cell>
          <cell r="V81">
            <v>0</v>
          </cell>
          <cell r="W81">
            <v>0</v>
          </cell>
          <cell r="X81">
            <v>0</v>
          </cell>
        </row>
        <row r="82">
          <cell r="J82">
            <v>0</v>
          </cell>
          <cell r="K82">
            <v>0</v>
          </cell>
          <cell r="R82">
            <v>0</v>
          </cell>
          <cell r="U82">
            <v>0</v>
          </cell>
          <cell r="V82">
            <v>0</v>
          </cell>
          <cell r="W82">
            <v>0</v>
          </cell>
          <cell r="X82">
            <v>0</v>
          </cell>
        </row>
        <row r="83">
          <cell r="J83">
            <v>0</v>
          </cell>
          <cell r="K83">
            <v>0</v>
          </cell>
          <cell r="R83">
            <v>0</v>
          </cell>
          <cell r="U83">
            <v>0</v>
          </cell>
          <cell r="V83">
            <v>0</v>
          </cell>
          <cell r="W83">
            <v>0</v>
          </cell>
          <cell r="X83">
            <v>0</v>
          </cell>
        </row>
        <row r="84">
          <cell r="J84">
            <v>0</v>
          </cell>
          <cell r="K84">
            <v>0</v>
          </cell>
          <cell r="R84">
            <v>0</v>
          </cell>
          <cell r="U84">
            <v>0</v>
          </cell>
          <cell r="V84">
            <v>0</v>
          </cell>
          <cell r="W84">
            <v>0</v>
          </cell>
          <cell r="X84">
            <v>0</v>
          </cell>
        </row>
        <row r="85">
          <cell r="J85">
            <v>0</v>
          </cell>
          <cell r="K85">
            <v>0</v>
          </cell>
          <cell r="R85">
            <v>0</v>
          </cell>
          <cell r="U85">
            <v>0</v>
          </cell>
          <cell r="V85">
            <v>0</v>
          </cell>
          <cell r="W85">
            <v>0</v>
          </cell>
          <cell r="X85">
            <v>0</v>
          </cell>
        </row>
        <row r="86">
          <cell r="J86">
            <v>0</v>
          </cell>
          <cell r="K86">
            <v>0</v>
          </cell>
          <cell r="R86">
            <v>0</v>
          </cell>
          <cell r="U86">
            <v>0</v>
          </cell>
          <cell r="V86">
            <v>0</v>
          </cell>
          <cell r="W86">
            <v>0</v>
          </cell>
          <cell r="X86">
            <v>0</v>
          </cell>
        </row>
        <row r="87">
          <cell r="J87">
            <v>0</v>
          </cell>
          <cell r="K87">
            <v>0</v>
          </cell>
          <cell r="R87">
            <v>0</v>
          </cell>
          <cell r="U87">
            <v>0</v>
          </cell>
          <cell r="V87">
            <v>0</v>
          </cell>
          <cell r="W87">
            <v>0</v>
          </cell>
          <cell r="X87">
            <v>0</v>
          </cell>
        </row>
        <row r="88">
          <cell r="J88">
            <v>0</v>
          </cell>
          <cell r="K88">
            <v>0</v>
          </cell>
          <cell r="R88">
            <v>0</v>
          </cell>
          <cell r="U88">
            <v>0</v>
          </cell>
          <cell r="V88">
            <v>0</v>
          </cell>
          <cell r="W88">
            <v>0</v>
          </cell>
          <cell r="X88">
            <v>0</v>
          </cell>
        </row>
        <row r="89">
          <cell r="J89">
            <v>0</v>
          </cell>
          <cell r="K89">
            <v>0</v>
          </cell>
          <cell r="R89">
            <v>0</v>
          </cell>
          <cell r="U89">
            <v>0</v>
          </cell>
          <cell r="V89">
            <v>0</v>
          </cell>
          <cell r="W89">
            <v>0</v>
          </cell>
          <cell r="X89">
            <v>0</v>
          </cell>
        </row>
        <row r="90">
          <cell r="J90">
            <v>0</v>
          </cell>
          <cell r="K90">
            <v>0</v>
          </cell>
          <cell r="R90">
            <v>0</v>
          </cell>
          <cell r="U90">
            <v>0</v>
          </cell>
          <cell r="V90">
            <v>0</v>
          </cell>
          <cell r="W90">
            <v>0</v>
          </cell>
          <cell r="X90">
            <v>0</v>
          </cell>
        </row>
        <row r="91">
          <cell r="J91">
            <v>0</v>
          </cell>
          <cell r="K91">
            <v>0</v>
          </cell>
          <cell r="R91">
            <v>0</v>
          </cell>
          <cell r="U91">
            <v>0</v>
          </cell>
          <cell r="V91">
            <v>0</v>
          </cell>
          <cell r="W91">
            <v>0</v>
          </cell>
          <cell r="X91">
            <v>0</v>
          </cell>
        </row>
        <row r="92">
          <cell r="J92">
            <v>0</v>
          </cell>
          <cell r="K92">
            <v>0</v>
          </cell>
          <cell r="R92">
            <v>0</v>
          </cell>
          <cell r="U92">
            <v>0</v>
          </cell>
          <cell r="V92">
            <v>0</v>
          </cell>
          <cell r="W92">
            <v>0</v>
          </cell>
          <cell r="X92">
            <v>0</v>
          </cell>
        </row>
        <row r="93">
          <cell r="J93">
            <v>0</v>
          </cell>
          <cell r="K93">
            <v>0</v>
          </cell>
          <cell r="R93">
            <v>0</v>
          </cell>
          <cell r="U93">
            <v>0</v>
          </cell>
          <cell r="V93">
            <v>0</v>
          </cell>
          <cell r="W93">
            <v>0</v>
          </cell>
          <cell r="X93">
            <v>0</v>
          </cell>
        </row>
        <row r="94">
          <cell r="J94">
            <v>0</v>
          </cell>
          <cell r="K94">
            <v>0</v>
          </cell>
          <cell r="R94">
            <v>0</v>
          </cell>
          <cell r="U94">
            <v>0</v>
          </cell>
          <cell r="V94">
            <v>0</v>
          </cell>
          <cell r="W94">
            <v>0</v>
          </cell>
          <cell r="X94">
            <v>0</v>
          </cell>
        </row>
        <row r="95">
          <cell r="J95">
            <v>0</v>
          </cell>
          <cell r="K95">
            <v>0</v>
          </cell>
          <cell r="R95">
            <v>0</v>
          </cell>
          <cell r="U95">
            <v>0</v>
          </cell>
          <cell r="V95">
            <v>0</v>
          </cell>
          <cell r="W95">
            <v>0</v>
          </cell>
          <cell r="X95">
            <v>0</v>
          </cell>
        </row>
        <row r="96">
          <cell r="J96">
            <v>0</v>
          </cell>
          <cell r="K96">
            <v>0</v>
          </cell>
          <cell r="R96">
            <v>0</v>
          </cell>
          <cell r="U96">
            <v>0</v>
          </cell>
          <cell r="V96">
            <v>0</v>
          </cell>
          <cell r="W96">
            <v>0</v>
          </cell>
          <cell r="X96">
            <v>0</v>
          </cell>
        </row>
        <row r="97">
          <cell r="J97">
            <v>0</v>
          </cell>
          <cell r="K97">
            <v>0</v>
          </cell>
          <cell r="R97">
            <v>0</v>
          </cell>
          <cell r="U97">
            <v>0</v>
          </cell>
          <cell r="V97">
            <v>0</v>
          </cell>
          <cell r="W97">
            <v>0</v>
          </cell>
          <cell r="X97">
            <v>0</v>
          </cell>
        </row>
        <row r="98">
          <cell r="J98">
            <v>0</v>
          </cell>
          <cell r="K98">
            <v>0</v>
          </cell>
          <cell r="R98">
            <v>0</v>
          </cell>
          <cell r="U98">
            <v>0</v>
          </cell>
          <cell r="V98">
            <v>0</v>
          </cell>
          <cell r="W98">
            <v>0</v>
          </cell>
          <cell r="X98">
            <v>0</v>
          </cell>
        </row>
        <row r="99">
          <cell r="J99">
            <v>0</v>
          </cell>
          <cell r="K99">
            <v>0</v>
          </cell>
          <cell r="R99">
            <v>0</v>
          </cell>
          <cell r="U99">
            <v>0</v>
          </cell>
          <cell r="V99">
            <v>0</v>
          </cell>
          <cell r="W99">
            <v>0</v>
          </cell>
          <cell r="X99">
            <v>0</v>
          </cell>
        </row>
        <row r="100">
          <cell r="J100">
            <v>0</v>
          </cell>
          <cell r="K100">
            <v>0</v>
          </cell>
          <cell r="R100">
            <v>0</v>
          </cell>
          <cell r="U100">
            <v>0</v>
          </cell>
          <cell r="V100">
            <v>0</v>
          </cell>
          <cell r="W100">
            <v>0</v>
          </cell>
          <cell r="X100">
            <v>0</v>
          </cell>
        </row>
        <row r="101">
          <cell r="J101">
            <v>0</v>
          </cell>
          <cell r="K101">
            <v>0</v>
          </cell>
          <cell r="R101">
            <v>0</v>
          </cell>
          <cell r="U101">
            <v>0</v>
          </cell>
          <cell r="V101">
            <v>0</v>
          </cell>
          <cell r="W101">
            <v>0</v>
          </cell>
          <cell r="X101">
            <v>0</v>
          </cell>
        </row>
        <row r="102">
          <cell r="J102">
            <v>0</v>
          </cell>
          <cell r="K102">
            <v>0</v>
          </cell>
          <cell r="R102">
            <v>0</v>
          </cell>
          <cell r="U102">
            <v>0</v>
          </cell>
          <cell r="V102">
            <v>0</v>
          </cell>
          <cell r="W102">
            <v>0</v>
          </cell>
          <cell r="X102">
            <v>0</v>
          </cell>
        </row>
        <row r="103">
          <cell r="J103">
            <v>0</v>
          </cell>
          <cell r="K103">
            <v>0</v>
          </cell>
          <cell r="R103">
            <v>0</v>
          </cell>
          <cell r="U103">
            <v>0</v>
          </cell>
          <cell r="V103">
            <v>0</v>
          </cell>
          <cell r="W103">
            <v>0</v>
          </cell>
          <cell r="X103">
            <v>0</v>
          </cell>
        </row>
        <row r="104">
          <cell r="J104">
            <v>0</v>
          </cell>
          <cell r="K104">
            <v>0</v>
          </cell>
          <cell r="R104">
            <v>0</v>
          </cell>
          <cell r="U104">
            <v>0</v>
          </cell>
          <cell r="V104">
            <v>0</v>
          </cell>
          <cell r="W104">
            <v>0</v>
          </cell>
          <cell r="X104">
            <v>0</v>
          </cell>
        </row>
        <row r="105">
          <cell r="J105">
            <v>0</v>
          </cell>
          <cell r="K105">
            <v>0</v>
          </cell>
          <cell r="R105">
            <v>0</v>
          </cell>
          <cell r="U105">
            <v>0</v>
          </cell>
          <cell r="V105">
            <v>0</v>
          </cell>
          <cell r="W105">
            <v>0</v>
          </cell>
          <cell r="X105">
            <v>0</v>
          </cell>
        </row>
        <row r="106">
          <cell r="J106">
            <v>0</v>
          </cell>
          <cell r="K106">
            <v>0</v>
          </cell>
          <cell r="R106">
            <v>0</v>
          </cell>
          <cell r="U106">
            <v>0</v>
          </cell>
          <cell r="V106">
            <v>0</v>
          </cell>
          <cell r="W106">
            <v>0</v>
          </cell>
          <cell r="X106">
            <v>0</v>
          </cell>
        </row>
        <row r="107">
          <cell r="J107">
            <v>0</v>
          </cell>
          <cell r="K107">
            <v>0</v>
          </cell>
          <cell r="R107">
            <v>0</v>
          </cell>
          <cell r="U107">
            <v>0</v>
          </cell>
          <cell r="V107">
            <v>0</v>
          </cell>
          <cell r="W107">
            <v>0</v>
          </cell>
          <cell r="X107">
            <v>0</v>
          </cell>
        </row>
        <row r="108">
          <cell r="J108">
            <v>0</v>
          </cell>
          <cell r="K108">
            <v>0</v>
          </cell>
          <cell r="R108">
            <v>0</v>
          </cell>
          <cell r="U108">
            <v>0</v>
          </cell>
          <cell r="V108">
            <v>0</v>
          </cell>
          <cell r="W108">
            <v>0</v>
          </cell>
          <cell r="X108">
            <v>0</v>
          </cell>
        </row>
        <row r="109">
          <cell r="J109">
            <v>0</v>
          </cell>
          <cell r="K109">
            <v>0</v>
          </cell>
          <cell r="R109">
            <v>0</v>
          </cell>
          <cell r="U109">
            <v>0</v>
          </cell>
          <cell r="V109">
            <v>0</v>
          </cell>
          <cell r="W109">
            <v>0</v>
          </cell>
          <cell r="X109">
            <v>0</v>
          </cell>
        </row>
        <row r="110">
          <cell r="J110">
            <v>0</v>
          </cell>
          <cell r="K110">
            <v>0</v>
          </cell>
          <cell r="R110">
            <v>0</v>
          </cell>
          <cell r="U110">
            <v>0</v>
          </cell>
          <cell r="V110">
            <v>0</v>
          </cell>
          <cell r="W110">
            <v>0</v>
          </cell>
          <cell r="X110">
            <v>0</v>
          </cell>
        </row>
        <row r="111">
          <cell r="J111">
            <v>0</v>
          </cell>
          <cell r="K111">
            <v>0</v>
          </cell>
          <cell r="R111">
            <v>0</v>
          </cell>
          <cell r="U111">
            <v>0</v>
          </cell>
          <cell r="V111">
            <v>0</v>
          </cell>
          <cell r="W111">
            <v>0</v>
          </cell>
          <cell r="X111">
            <v>0</v>
          </cell>
        </row>
        <row r="112">
          <cell r="J112">
            <v>0</v>
          </cell>
          <cell r="K112">
            <v>0</v>
          </cell>
          <cell r="R112">
            <v>0</v>
          </cell>
          <cell r="U112">
            <v>0</v>
          </cell>
          <cell r="V112">
            <v>0</v>
          </cell>
          <cell r="W112">
            <v>0</v>
          </cell>
          <cell r="X112">
            <v>0</v>
          </cell>
        </row>
        <row r="113">
          <cell r="J113">
            <v>0</v>
          </cell>
          <cell r="K113">
            <v>0</v>
          </cell>
          <cell r="R113">
            <v>0</v>
          </cell>
          <cell r="U113">
            <v>0</v>
          </cell>
          <cell r="V113">
            <v>0</v>
          </cell>
          <cell r="W113">
            <v>0</v>
          </cell>
          <cell r="X113">
            <v>0</v>
          </cell>
        </row>
        <row r="114">
          <cell r="J114">
            <v>0</v>
          </cell>
          <cell r="K114">
            <v>0</v>
          </cell>
          <cell r="R114">
            <v>0</v>
          </cell>
          <cell r="U114">
            <v>0</v>
          </cell>
          <cell r="V114">
            <v>0</v>
          </cell>
          <cell r="W114">
            <v>0</v>
          </cell>
          <cell r="X114">
            <v>0</v>
          </cell>
        </row>
        <row r="115">
          <cell r="J115">
            <v>0</v>
          </cell>
          <cell r="K115">
            <v>0</v>
          </cell>
          <cell r="R115">
            <v>0</v>
          </cell>
          <cell r="U115">
            <v>0</v>
          </cell>
          <cell r="V115">
            <v>0</v>
          </cell>
          <cell r="W115">
            <v>0</v>
          </cell>
          <cell r="X115">
            <v>0</v>
          </cell>
        </row>
        <row r="116">
          <cell r="J116">
            <v>0</v>
          </cell>
          <cell r="K116">
            <v>0</v>
          </cell>
          <cell r="R116">
            <v>0</v>
          </cell>
          <cell r="U116">
            <v>0</v>
          </cell>
          <cell r="V116">
            <v>0</v>
          </cell>
          <cell r="W116">
            <v>0</v>
          </cell>
          <cell r="X116">
            <v>0</v>
          </cell>
        </row>
        <row r="117">
          <cell r="J117">
            <v>0</v>
          </cell>
          <cell r="K117">
            <v>0</v>
          </cell>
          <cell r="R117">
            <v>0</v>
          </cell>
          <cell r="U117">
            <v>0</v>
          </cell>
          <cell r="V117">
            <v>0</v>
          </cell>
          <cell r="W117">
            <v>0</v>
          </cell>
          <cell r="X117">
            <v>0</v>
          </cell>
        </row>
        <row r="118">
          <cell r="J118">
            <v>0</v>
          </cell>
          <cell r="K118">
            <v>0</v>
          </cell>
          <cell r="R118">
            <v>0</v>
          </cell>
          <cell r="U118">
            <v>0</v>
          </cell>
          <cell r="V118">
            <v>0</v>
          </cell>
          <cell r="W118">
            <v>0</v>
          </cell>
          <cell r="X118">
            <v>0</v>
          </cell>
        </row>
        <row r="119">
          <cell r="J119">
            <v>0</v>
          </cell>
          <cell r="K119">
            <v>0</v>
          </cell>
          <cell r="R119">
            <v>0</v>
          </cell>
          <cell r="U119">
            <v>0</v>
          </cell>
          <cell r="V119">
            <v>0</v>
          </cell>
          <cell r="W119">
            <v>0</v>
          </cell>
          <cell r="X119">
            <v>0</v>
          </cell>
        </row>
        <row r="120">
          <cell r="J120">
            <v>0</v>
          </cell>
          <cell r="K120">
            <v>0</v>
          </cell>
          <cell r="R120">
            <v>0</v>
          </cell>
          <cell r="U120">
            <v>0</v>
          </cell>
          <cell r="V120">
            <v>0</v>
          </cell>
          <cell r="W120">
            <v>0</v>
          </cell>
          <cell r="X120">
            <v>0</v>
          </cell>
        </row>
        <row r="121">
          <cell r="J121">
            <v>0</v>
          </cell>
          <cell r="K121">
            <v>0</v>
          </cell>
          <cell r="R121">
            <v>0</v>
          </cell>
          <cell r="U121">
            <v>0</v>
          </cell>
          <cell r="V121">
            <v>0</v>
          </cell>
          <cell r="W121">
            <v>0</v>
          </cell>
          <cell r="X121">
            <v>0</v>
          </cell>
        </row>
        <row r="122">
          <cell r="J122">
            <v>0</v>
          </cell>
          <cell r="K122">
            <v>0</v>
          </cell>
          <cell r="R122">
            <v>0</v>
          </cell>
          <cell r="U122">
            <v>0</v>
          </cell>
          <cell r="V122">
            <v>0</v>
          </cell>
          <cell r="W122">
            <v>0</v>
          </cell>
          <cell r="X122">
            <v>0</v>
          </cell>
        </row>
        <row r="123">
          <cell r="J123">
            <v>0</v>
          </cell>
          <cell r="K123">
            <v>0</v>
          </cell>
          <cell r="R123">
            <v>0</v>
          </cell>
          <cell r="U123">
            <v>0</v>
          </cell>
          <cell r="V123">
            <v>0</v>
          </cell>
          <cell r="W123">
            <v>0</v>
          </cell>
          <cell r="X123">
            <v>0</v>
          </cell>
        </row>
        <row r="124">
          <cell r="J124">
            <v>0</v>
          </cell>
          <cell r="K124">
            <v>0</v>
          </cell>
          <cell r="R124">
            <v>0</v>
          </cell>
          <cell r="U124">
            <v>0</v>
          </cell>
          <cell r="V124">
            <v>0</v>
          </cell>
          <cell r="W124">
            <v>0</v>
          </cell>
          <cell r="X124">
            <v>0</v>
          </cell>
        </row>
        <row r="125">
          <cell r="J125">
            <v>0</v>
          </cell>
          <cell r="K125">
            <v>0</v>
          </cell>
          <cell r="R125">
            <v>0</v>
          </cell>
          <cell r="U125">
            <v>0</v>
          </cell>
          <cell r="V125">
            <v>0</v>
          </cell>
          <cell r="W125">
            <v>0</v>
          </cell>
          <cell r="X125">
            <v>0</v>
          </cell>
        </row>
        <row r="126">
          <cell r="J126">
            <v>0</v>
          </cell>
          <cell r="K126">
            <v>0</v>
          </cell>
          <cell r="R126">
            <v>0</v>
          </cell>
          <cell r="U126">
            <v>0</v>
          </cell>
          <cell r="V126">
            <v>0</v>
          </cell>
          <cell r="W126">
            <v>0</v>
          </cell>
          <cell r="X126">
            <v>0</v>
          </cell>
        </row>
        <row r="127">
          <cell r="J127">
            <v>0</v>
          </cell>
          <cell r="K127">
            <v>0</v>
          </cell>
          <cell r="R127">
            <v>0</v>
          </cell>
          <cell r="U127">
            <v>0</v>
          </cell>
          <cell r="V127">
            <v>0</v>
          </cell>
          <cell r="W127">
            <v>0</v>
          </cell>
          <cell r="X127">
            <v>0</v>
          </cell>
        </row>
        <row r="128">
          <cell r="J128">
            <v>0</v>
          </cell>
          <cell r="K128">
            <v>0</v>
          </cell>
          <cell r="R128">
            <v>0</v>
          </cell>
          <cell r="U128">
            <v>0</v>
          </cell>
          <cell r="V128">
            <v>0</v>
          </cell>
          <cell r="W128">
            <v>0</v>
          </cell>
          <cell r="X128">
            <v>0</v>
          </cell>
        </row>
        <row r="129">
          <cell r="J129">
            <v>0</v>
          </cell>
          <cell r="K129">
            <v>0</v>
          </cell>
          <cell r="R129">
            <v>0</v>
          </cell>
          <cell r="U129">
            <v>0</v>
          </cell>
          <cell r="V129">
            <v>0</v>
          </cell>
          <cell r="W129">
            <v>0</v>
          </cell>
          <cell r="X129">
            <v>0</v>
          </cell>
        </row>
        <row r="130">
          <cell r="J130">
            <v>0</v>
          </cell>
          <cell r="K130">
            <v>0</v>
          </cell>
          <cell r="R130">
            <v>0</v>
          </cell>
          <cell r="U130">
            <v>0</v>
          </cell>
          <cell r="V130">
            <v>0</v>
          </cell>
          <cell r="W130">
            <v>0</v>
          </cell>
          <cell r="X130">
            <v>0</v>
          </cell>
        </row>
        <row r="131">
          <cell r="J131">
            <v>0</v>
          </cell>
          <cell r="K131">
            <v>0</v>
          </cell>
          <cell r="R131">
            <v>0</v>
          </cell>
          <cell r="U131">
            <v>0</v>
          </cell>
          <cell r="V131">
            <v>0</v>
          </cell>
          <cell r="W131">
            <v>0</v>
          </cell>
          <cell r="X131">
            <v>0</v>
          </cell>
        </row>
        <row r="132">
          <cell r="J132">
            <v>0</v>
          </cell>
          <cell r="K132">
            <v>0</v>
          </cell>
          <cell r="R132">
            <v>0</v>
          </cell>
          <cell r="U132">
            <v>0</v>
          </cell>
          <cell r="V132">
            <v>0</v>
          </cell>
          <cell r="W132">
            <v>0</v>
          </cell>
          <cell r="X132">
            <v>0</v>
          </cell>
        </row>
        <row r="133">
          <cell r="J133">
            <v>0</v>
          </cell>
          <cell r="K133">
            <v>0</v>
          </cell>
          <cell r="R133">
            <v>0</v>
          </cell>
          <cell r="U133">
            <v>0</v>
          </cell>
          <cell r="V133">
            <v>0</v>
          </cell>
          <cell r="W133">
            <v>0</v>
          </cell>
          <cell r="X133">
            <v>0</v>
          </cell>
        </row>
        <row r="134">
          <cell r="J134">
            <v>0</v>
          </cell>
          <cell r="K134">
            <v>0</v>
          </cell>
          <cell r="R134">
            <v>0</v>
          </cell>
          <cell r="U134">
            <v>0</v>
          </cell>
          <cell r="V134">
            <v>0</v>
          </cell>
          <cell r="W134">
            <v>0</v>
          </cell>
          <cell r="X134">
            <v>0</v>
          </cell>
        </row>
        <row r="135">
          <cell r="J135">
            <v>0</v>
          </cell>
          <cell r="K135">
            <v>0</v>
          </cell>
          <cell r="R135">
            <v>0</v>
          </cell>
          <cell r="U135">
            <v>0</v>
          </cell>
          <cell r="V135">
            <v>0</v>
          </cell>
          <cell r="W135">
            <v>0</v>
          </cell>
          <cell r="X135">
            <v>0</v>
          </cell>
        </row>
        <row r="136">
          <cell r="J136">
            <v>0</v>
          </cell>
          <cell r="K136">
            <v>0</v>
          </cell>
          <cell r="R136">
            <v>0</v>
          </cell>
          <cell r="U136">
            <v>0</v>
          </cell>
          <cell r="V136">
            <v>0</v>
          </cell>
          <cell r="W136">
            <v>0</v>
          </cell>
          <cell r="X136">
            <v>0</v>
          </cell>
        </row>
        <row r="137">
          <cell r="J137">
            <v>0</v>
          </cell>
          <cell r="K137">
            <v>0</v>
          </cell>
          <cell r="R137">
            <v>0</v>
          </cell>
          <cell r="U137">
            <v>0</v>
          </cell>
          <cell r="V137">
            <v>0</v>
          </cell>
          <cell r="W137">
            <v>0</v>
          </cell>
          <cell r="X137">
            <v>0</v>
          </cell>
        </row>
        <row r="138">
          <cell r="J138">
            <v>0</v>
          </cell>
          <cell r="K138">
            <v>0</v>
          </cell>
          <cell r="R138">
            <v>0</v>
          </cell>
          <cell r="U138">
            <v>0</v>
          </cell>
          <cell r="V138">
            <v>0</v>
          </cell>
          <cell r="W138">
            <v>0</v>
          </cell>
          <cell r="X138">
            <v>0</v>
          </cell>
        </row>
        <row r="139">
          <cell r="J139">
            <v>0</v>
          </cell>
          <cell r="K139">
            <v>0</v>
          </cell>
          <cell r="R139">
            <v>0</v>
          </cell>
          <cell r="U139">
            <v>0</v>
          </cell>
          <cell r="V139">
            <v>0</v>
          </cell>
          <cell r="W139">
            <v>0</v>
          </cell>
          <cell r="X139">
            <v>0</v>
          </cell>
        </row>
        <row r="140">
          <cell r="J140">
            <v>0</v>
          </cell>
          <cell r="K140">
            <v>0</v>
          </cell>
          <cell r="R140">
            <v>0</v>
          </cell>
          <cell r="U140">
            <v>0</v>
          </cell>
          <cell r="V140">
            <v>0</v>
          </cell>
          <cell r="W140">
            <v>0</v>
          </cell>
          <cell r="X140">
            <v>0</v>
          </cell>
        </row>
        <row r="141">
          <cell r="J141">
            <v>0</v>
          </cell>
          <cell r="K141">
            <v>0</v>
          </cell>
          <cell r="R141">
            <v>0</v>
          </cell>
          <cell r="U141">
            <v>0</v>
          </cell>
          <cell r="V141">
            <v>0</v>
          </cell>
          <cell r="W141">
            <v>0</v>
          </cell>
          <cell r="X141">
            <v>0</v>
          </cell>
        </row>
        <row r="142">
          <cell r="J142">
            <v>0</v>
          </cell>
          <cell r="K142">
            <v>0</v>
          </cell>
          <cell r="R142">
            <v>0</v>
          </cell>
          <cell r="U142">
            <v>0</v>
          </cell>
          <cell r="V142">
            <v>0</v>
          </cell>
          <cell r="W142">
            <v>0</v>
          </cell>
          <cell r="X142">
            <v>0</v>
          </cell>
        </row>
        <row r="143">
          <cell r="J143">
            <v>0</v>
          </cell>
          <cell r="K143">
            <v>0</v>
          </cell>
          <cell r="R143">
            <v>0</v>
          </cell>
          <cell r="U143">
            <v>0</v>
          </cell>
          <cell r="V143">
            <v>0</v>
          </cell>
          <cell r="W143">
            <v>0</v>
          </cell>
          <cell r="X143">
            <v>0</v>
          </cell>
        </row>
        <row r="144">
          <cell r="J144">
            <v>0</v>
          </cell>
          <cell r="K144">
            <v>0</v>
          </cell>
          <cell r="R144">
            <v>0</v>
          </cell>
          <cell r="U144">
            <v>0</v>
          </cell>
          <cell r="V144">
            <v>0</v>
          </cell>
          <cell r="W144">
            <v>0</v>
          </cell>
          <cell r="X144">
            <v>0</v>
          </cell>
        </row>
        <row r="145">
          <cell r="J145">
            <v>0</v>
          </cell>
          <cell r="K145">
            <v>0</v>
          </cell>
          <cell r="R145">
            <v>0</v>
          </cell>
          <cell r="U145">
            <v>0</v>
          </cell>
          <cell r="V145">
            <v>0</v>
          </cell>
          <cell r="W145">
            <v>0</v>
          </cell>
          <cell r="X145">
            <v>0</v>
          </cell>
        </row>
        <row r="146">
          <cell r="J146">
            <v>0</v>
          </cell>
          <cell r="K146">
            <v>0</v>
          </cell>
          <cell r="R146">
            <v>0</v>
          </cell>
          <cell r="U146">
            <v>0</v>
          </cell>
          <cell r="V146">
            <v>0</v>
          </cell>
          <cell r="W146">
            <v>0</v>
          </cell>
          <cell r="X146">
            <v>0</v>
          </cell>
        </row>
        <row r="147">
          <cell r="J147">
            <v>0</v>
          </cell>
          <cell r="K147">
            <v>0</v>
          </cell>
          <cell r="R147">
            <v>0</v>
          </cell>
          <cell r="U147">
            <v>0</v>
          </cell>
          <cell r="V147">
            <v>0</v>
          </cell>
          <cell r="W147">
            <v>0</v>
          </cell>
          <cell r="X147">
            <v>0</v>
          </cell>
        </row>
        <row r="148">
          <cell r="J148">
            <v>0</v>
          </cell>
          <cell r="K148">
            <v>0</v>
          </cell>
          <cell r="R148">
            <v>0</v>
          </cell>
          <cell r="U148">
            <v>0</v>
          </cell>
          <cell r="V148">
            <v>0</v>
          </cell>
          <cell r="W148">
            <v>0</v>
          </cell>
          <cell r="X148">
            <v>0</v>
          </cell>
        </row>
        <row r="149">
          <cell r="J149">
            <v>0</v>
          </cell>
          <cell r="K149">
            <v>0</v>
          </cell>
          <cell r="R149">
            <v>0</v>
          </cell>
          <cell r="U149">
            <v>0</v>
          </cell>
          <cell r="V149">
            <v>0</v>
          </cell>
          <cell r="W149">
            <v>0</v>
          </cell>
          <cell r="X149">
            <v>0</v>
          </cell>
        </row>
        <row r="150">
          <cell r="J150">
            <v>0</v>
          </cell>
          <cell r="K150">
            <v>0</v>
          </cell>
          <cell r="R150">
            <v>0</v>
          </cell>
          <cell r="U150">
            <v>0</v>
          </cell>
          <cell r="V150">
            <v>0</v>
          </cell>
          <cell r="W150">
            <v>0</v>
          </cell>
          <cell r="X150">
            <v>0</v>
          </cell>
        </row>
        <row r="151">
          <cell r="J151">
            <v>0</v>
          </cell>
          <cell r="K151">
            <v>0</v>
          </cell>
          <cell r="R151">
            <v>0</v>
          </cell>
          <cell r="U151">
            <v>0</v>
          </cell>
          <cell r="V151">
            <v>0</v>
          </cell>
          <cell r="W151">
            <v>0</v>
          </cell>
          <cell r="X151">
            <v>0</v>
          </cell>
        </row>
        <row r="152">
          <cell r="J152">
            <v>0</v>
          </cell>
          <cell r="K152">
            <v>0</v>
          </cell>
          <cell r="R152">
            <v>0</v>
          </cell>
          <cell r="U152">
            <v>0</v>
          </cell>
          <cell r="V152">
            <v>0</v>
          </cell>
          <cell r="W152">
            <v>0</v>
          </cell>
          <cell r="X152">
            <v>0</v>
          </cell>
        </row>
        <row r="153">
          <cell r="J153">
            <v>0</v>
          </cell>
          <cell r="K153">
            <v>0</v>
          </cell>
          <cell r="R153">
            <v>0</v>
          </cell>
          <cell r="U153">
            <v>0</v>
          </cell>
          <cell r="V153">
            <v>0</v>
          </cell>
          <cell r="W153">
            <v>0</v>
          </cell>
          <cell r="X153">
            <v>0</v>
          </cell>
        </row>
        <row r="154">
          <cell r="J154">
            <v>0</v>
          </cell>
          <cell r="K154">
            <v>0</v>
          </cell>
          <cell r="R154">
            <v>0</v>
          </cell>
          <cell r="U154">
            <v>0</v>
          </cell>
          <cell r="V154">
            <v>0</v>
          </cell>
          <cell r="W154">
            <v>0</v>
          </cell>
          <cell r="X154">
            <v>0</v>
          </cell>
        </row>
        <row r="155">
          <cell r="J155">
            <v>0</v>
          </cell>
          <cell r="K155">
            <v>0</v>
          </cell>
          <cell r="R155">
            <v>0</v>
          </cell>
          <cell r="U155">
            <v>0</v>
          </cell>
          <cell r="V155">
            <v>0</v>
          </cell>
          <cell r="W155">
            <v>0</v>
          </cell>
          <cell r="X155">
            <v>0</v>
          </cell>
        </row>
        <row r="156">
          <cell r="J156">
            <v>0</v>
          </cell>
          <cell r="K156">
            <v>0</v>
          </cell>
          <cell r="R156">
            <v>0</v>
          </cell>
          <cell r="U156">
            <v>0</v>
          </cell>
          <cell r="V156">
            <v>0</v>
          </cell>
          <cell r="W156">
            <v>0</v>
          </cell>
          <cell r="X156">
            <v>0</v>
          </cell>
        </row>
        <row r="157">
          <cell r="J157">
            <v>0</v>
          </cell>
          <cell r="K157">
            <v>0</v>
          </cell>
          <cell r="R157">
            <v>0</v>
          </cell>
          <cell r="U157">
            <v>0</v>
          </cell>
          <cell r="V157">
            <v>0</v>
          </cell>
          <cell r="W157">
            <v>0</v>
          </cell>
          <cell r="X157">
            <v>0</v>
          </cell>
        </row>
        <row r="158">
          <cell r="J158">
            <v>0</v>
          </cell>
          <cell r="K158">
            <v>0</v>
          </cell>
          <cell r="R158">
            <v>0</v>
          </cell>
          <cell r="U158">
            <v>0</v>
          </cell>
          <cell r="V158">
            <v>0</v>
          </cell>
          <cell r="W158">
            <v>0</v>
          </cell>
          <cell r="X158">
            <v>0</v>
          </cell>
        </row>
        <row r="159">
          <cell r="J159">
            <v>0</v>
          </cell>
          <cell r="K159">
            <v>0</v>
          </cell>
          <cell r="R159">
            <v>0</v>
          </cell>
          <cell r="U159">
            <v>0</v>
          </cell>
          <cell r="V159">
            <v>0</v>
          </cell>
          <cell r="W159">
            <v>0</v>
          </cell>
          <cell r="X159">
            <v>0</v>
          </cell>
        </row>
        <row r="160">
          <cell r="J160">
            <v>0</v>
          </cell>
          <cell r="K160">
            <v>0</v>
          </cell>
          <cell r="R160">
            <v>0</v>
          </cell>
          <cell r="U160">
            <v>0</v>
          </cell>
          <cell r="V160">
            <v>0</v>
          </cell>
          <cell r="W160">
            <v>0</v>
          </cell>
          <cell r="X160">
            <v>0</v>
          </cell>
        </row>
        <row r="161">
          <cell r="J161">
            <v>0</v>
          </cell>
          <cell r="K161">
            <v>0</v>
          </cell>
          <cell r="R161">
            <v>0</v>
          </cell>
          <cell r="U161">
            <v>0</v>
          </cell>
          <cell r="V161">
            <v>0</v>
          </cell>
          <cell r="W161">
            <v>0</v>
          </cell>
          <cell r="X161">
            <v>0</v>
          </cell>
        </row>
        <row r="162">
          <cell r="J162">
            <v>0</v>
          </cell>
          <cell r="K162">
            <v>0</v>
          </cell>
          <cell r="R162">
            <v>0</v>
          </cell>
          <cell r="U162">
            <v>0</v>
          </cell>
          <cell r="V162">
            <v>0</v>
          </cell>
          <cell r="W162">
            <v>0</v>
          </cell>
          <cell r="X162">
            <v>0</v>
          </cell>
        </row>
        <row r="163">
          <cell r="J163">
            <v>0</v>
          </cell>
          <cell r="K163">
            <v>0</v>
          </cell>
          <cell r="R163">
            <v>0</v>
          </cell>
          <cell r="U163">
            <v>0</v>
          </cell>
          <cell r="V163">
            <v>0</v>
          </cell>
          <cell r="W163">
            <v>0</v>
          </cell>
          <cell r="X163">
            <v>0</v>
          </cell>
        </row>
        <row r="164">
          <cell r="J164">
            <v>0</v>
          </cell>
          <cell r="K164">
            <v>0</v>
          </cell>
          <cell r="R164">
            <v>0</v>
          </cell>
          <cell r="U164">
            <v>0</v>
          </cell>
          <cell r="V164">
            <v>0</v>
          </cell>
          <cell r="W164">
            <v>0</v>
          </cell>
          <cell r="X164">
            <v>0</v>
          </cell>
        </row>
        <row r="165">
          <cell r="J165">
            <v>0</v>
          </cell>
          <cell r="K165">
            <v>0</v>
          </cell>
          <cell r="R165">
            <v>0</v>
          </cell>
          <cell r="U165">
            <v>0</v>
          </cell>
          <cell r="V165">
            <v>0</v>
          </cell>
          <cell r="W165">
            <v>0</v>
          </cell>
          <cell r="X165">
            <v>0</v>
          </cell>
        </row>
        <row r="166">
          <cell r="J166">
            <v>0</v>
          </cell>
          <cell r="K166">
            <v>0</v>
          </cell>
          <cell r="R166">
            <v>0</v>
          </cell>
          <cell r="U166">
            <v>0</v>
          </cell>
          <cell r="V166">
            <v>0</v>
          </cell>
          <cell r="W166">
            <v>0</v>
          </cell>
          <cell r="X166">
            <v>0</v>
          </cell>
        </row>
        <row r="167">
          <cell r="J167">
            <v>0</v>
          </cell>
          <cell r="K167">
            <v>0</v>
          </cell>
          <cell r="R167">
            <v>0</v>
          </cell>
          <cell r="U167">
            <v>0</v>
          </cell>
          <cell r="V167">
            <v>0</v>
          </cell>
          <cell r="W167">
            <v>0</v>
          </cell>
          <cell r="X167">
            <v>0</v>
          </cell>
        </row>
        <row r="168">
          <cell r="J168">
            <v>0</v>
          </cell>
          <cell r="K168">
            <v>0</v>
          </cell>
          <cell r="R168">
            <v>0</v>
          </cell>
          <cell r="U168">
            <v>0</v>
          </cell>
          <cell r="V168">
            <v>0</v>
          </cell>
          <cell r="W168">
            <v>0</v>
          </cell>
          <cell r="X168">
            <v>0</v>
          </cell>
        </row>
        <row r="169">
          <cell r="J169">
            <v>0</v>
          </cell>
          <cell r="K169">
            <v>0</v>
          </cell>
          <cell r="R169">
            <v>0</v>
          </cell>
          <cell r="U169">
            <v>0</v>
          </cell>
          <cell r="V169">
            <v>0</v>
          </cell>
          <cell r="W169">
            <v>0</v>
          </cell>
          <cell r="X169">
            <v>0</v>
          </cell>
        </row>
        <row r="170">
          <cell r="J170">
            <v>0</v>
          </cell>
          <cell r="K170">
            <v>0</v>
          </cell>
          <cell r="R170">
            <v>0</v>
          </cell>
          <cell r="U170">
            <v>0</v>
          </cell>
          <cell r="V170">
            <v>0</v>
          </cell>
          <cell r="W170">
            <v>0</v>
          </cell>
          <cell r="X170">
            <v>0</v>
          </cell>
        </row>
        <row r="171">
          <cell r="J171">
            <v>0</v>
          </cell>
          <cell r="K171">
            <v>0</v>
          </cell>
          <cell r="R171">
            <v>0</v>
          </cell>
          <cell r="U171">
            <v>0</v>
          </cell>
          <cell r="V171">
            <v>0</v>
          </cell>
          <cell r="W171">
            <v>0</v>
          </cell>
          <cell r="X171">
            <v>0</v>
          </cell>
        </row>
        <row r="172">
          <cell r="J172">
            <v>0</v>
          </cell>
          <cell r="K172">
            <v>0</v>
          </cell>
          <cell r="R172">
            <v>0</v>
          </cell>
          <cell r="U172">
            <v>0</v>
          </cell>
          <cell r="V172">
            <v>0</v>
          </cell>
          <cell r="W172">
            <v>0</v>
          </cell>
          <cell r="X172">
            <v>0</v>
          </cell>
        </row>
        <row r="173">
          <cell r="J173">
            <v>0</v>
          </cell>
          <cell r="K173">
            <v>0</v>
          </cell>
          <cell r="R173">
            <v>0</v>
          </cell>
          <cell r="U173">
            <v>0</v>
          </cell>
          <cell r="V173">
            <v>0</v>
          </cell>
          <cell r="W173">
            <v>0</v>
          </cell>
          <cell r="X173">
            <v>0</v>
          </cell>
        </row>
        <row r="174">
          <cell r="J174">
            <v>0</v>
          </cell>
          <cell r="K174">
            <v>0</v>
          </cell>
          <cell r="R174">
            <v>0</v>
          </cell>
          <cell r="U174">
            <v>0</v>
          </cell>
          <cell r="V174">
            <v>0</v>
          </cell>
          <cell r="W174">
            <v>0</v>
          </cell>
          <cell r="X174">
            <v>0</v>
          </cell>
        </row>
        <row r="175">
          <cell r="J175">
            <v>0</v>
          </cell>
          <cell r="K175">
            <v>0</v>
          </cell>
          <cell r="R175">
            <v>0</v>
          </cell>
          <cell r="U175">
            <v>0</v>
          </cell>
          <cell r="V175">
            <v>0</v>
          </cell>
          <cell r="W175">
            <v>0</v>
          </cell>
          <cell r="X175">
            <v>0</v>
          </cell>
        </row>
        <row r="176">
          <cell r="J176">
            <v>0</v>
          </cell>
          <cell r="K176">
            <v>0</v>
          </cell>
          <cell r="R176">
            <v>0</v>
          </cell>
          <cell r="U176">
            <v>0</v>
          </cell>
          <cell r="V176">
            <v>0</v>
          </cell>
          <cell r="W176">
            <v>0</v>
          </cell>
          <cell r="X176">
            <v>0</v>
          </cell>
        </row>
        <row r="177">
          <cell r="J177">
            <v>0</v>
          </cell>
          <cell r="K177">
            <v>0</v>
          </cell>
          <cell r="R177">
            <v>0</v>
          </cell>
          <cell r="U177">
            <v>0</v>
          </cell>
          <cell r="V177">
            <v>0</v>
          </cell>
          <cell r="W177">
            <v>0</v>
          </cell>
          <cell r="X177">
            <v>0</v>
          </cell>
        </row>
        <row r="178">
          <cell r="J178">
            <v>0</v>
          </cell>
          <cell r="K178">
            <v>0</v>
          </cell>
          <cell r="R178">
            <v>0</v>
          </cell>
          <cell r="U178">
            <v>0</v>
          </cell>
          <cell r="V178">
            <v>0</v>
          </cell>
          <cell r="W178">
            <v>0</v>
          </cell>
          <cell r="X178">
            <v>0</v>
          </cell>
        </row>
        <row r="179">
          <cell r="J179">
            <v>0</v>
          </cell>
          <cell r="K179">
            <v>0</v>
          </cell>
          <cell r="R179">
            <v>0</v>
          </cell>
          <cell r="U179">
            <v>0</v>
          </cell>
          <cell r="V179">
            <v>0</v>
          </cell>
          <cell r="W179">
            <v>0</v>
          </cell>
          <cell r="X179">
            <v>0</v>
          </cell>
        </row>
        <row r="180">
          <cell r="J180">
            <v>0</v>
          </cell>
          <cell r="K180">
            <v>0</v>
          </cell>
          <cell r="R180">
            <v>0</v>
          </cell>
          <cell r="U180">
            <v>0</v>
          </cell>
          <cell r="V180">
            <v>0</v>
          </cell>
          <cell r="W180">
            <v>0</v>
          </cell>
          <cell r="X180">
            <v>0</v>
          </cell>
        </row>
        <row r="181">
          <cell r="J181">
            <v>0</v>
          </cell>
          <cell r="K181">
            <v>0</v>
          </cell>
          <cell r="R181">
            <v>0</v>
          </cell>
          <cell r="U181">
            <v>0</v>
          </cell>
          <cell r="V181">
            <v>0</v>
          </cell>
          <cell r="W181">
            <v>0</v>
          </cell>
          <cell r="X181">
            <v>0</v>
          </cell>
        </row>
        <row r="182">
          <cell r="J182">
            <v>0</v>
          </cell>
          <cell r="K182">
            <v>0</v>
          </cell>
          <cell r="R182">
            <v>0</v>
          </cell>
          <cell r="U182">
            <v>0</v>
          </cell>
          <cell r="V182">
            <v>0</v>
          </cell>
          <cell r="W182">
            <v>0</v>
          </cell>
          <cell r="X182">
            <v>0</v>
          </cell>
        </row>
        <row r="183">
          <cell r="J183">
            <v>0</v>
          </cell>
          <cell r="K183">
            <v>0</v>
          </cell>
          <cell r="R183">
            <v>0</v>
          </cell>
          <cell r="U183">
            <v>0</v>
          </cell>
          <cell r="V183">
            <v>0</v>
          </cell>
          <cell r="W183">
            <v>0</v>
          </cell>
          <cell r="X183">
            <v>0</v>
          </cell>
        </row>
        <row r="184">
          <cell r="J184">
            <v>0</v>
          </cell>
          <cell r="K184">
            <v>0</v>
          </cell>
          <cell r="R184">
            <v>0</v>
          </cell>
          <cell r="U184">
            <v>0</v>
          </cell>
          <cell r="V184">
            <v>0</v>
          </cell>
          <cell r="W184">
            <v>0</v>
          </cell>
          <cell r="X184">
            <v>0</v>
          </cell>
        </row>
        <row r="185">
          <cell r="J185">
            <v>0</v>
          </cell>
          <cell r="K185">
            <v>0</v>
          </cell>
          <cell r="R185">
            <v>0</v>
          </cell>
          <cell r="U185">
            <v>0</v>
          </cell>
          <cell r="V185">
            <v>0</v>
          </cell>
          <cell r="W185">
            <v>0</v>
          </cell>
          <cell r="X185">
            <v>0</v>
          </cell>
        </row>
        <row r="186">
          <cell r="J186">
            <v>0</v>
          </cell>
          <cell r="K186">
            <v>0</v>
          </cell>
          <cell r="R186">
            <v>0</v>
          </cell>
          <cell r="U186">
            <v>0</v>
          </cell>
          <cell r="V186">
            <v>0</v>
          </cell>
          <cell r="W186">
            <v>0</v>
          </cell>
          <cell r="X186">
            <v>0</v>
          </cell>
        </row>
        <row r="187">
          <cell r="J187">
            <v>0</v>
          </cell>
          <cell r="K187">
            <v>0</v>
          </cell>
          <cell r="R187">
            <v>0</v>
          </cell>
          <cell r="U187">
            <v>0</v>
          </cell>
          <cell r="V187">
            <v>0</v>
          </cell>
          <cell r="W187">
            <v>0</v>
          </cell>
          <cell r="X187">
            <v>0</v>
          </cell>
        </row>
        <row r="188">
          <cell r="J188">
            <v>0</v>
          </cell>
          <cell r="K188">
            <v>0</v>
          </cell>
          <cell r="R188">
            <v>0</v>
          </cell>
          <cell r="U188">
            <v>0</v>
          </cell>
          <cell r="V188">
            <v>0</v>
          </cell>
          <cell r="W188">
            <v>0</v>
          </cell>
          <cell r="X188">
            <v>0</v>
          </cell>
        </row>
        <row r="189">
          <cell r="J189">
            <v>0</v>
          </cell>
          <cell r="K189">
            <v>0</v>
          </cell>
          <cell r="R189">
            <v>0</v>
          </cell>
          <cell r="U189">
            <v>0</v>
          </cell>
          <cell r="V189">
            <v>0</v>
          </cell>
          <cell r="W189">
            <v>0</v>
          </cell>
          <cell r="X189">
            <v>0</v>
          </cell>
        </row>
        <row r="190">
          <cell r="J190">
            <v>0</v>
          </cell>
          <cell r="K190">
            <v>0</v>
          </cell>
          <cell r="R190">
            <v>0</v>
          </cell>
          <cell r="U190">
            <v>0</v>
          </cell>
          <cell r="V190">
            <v>0</v>
          </cell>
          <cell r="W190">
            <v>0</v>
          </cell>
          <cell r="X190">
            <v>0</v>
          </cell>
        </row>
        <row r="191">
          <cell r="J191">
            <v>0</v>
          </cell>
          <cell r="K191">
            <v>0</v>
          </cell>
          <cell r="R191">
            <v>0</v>
          </cell>
          <cell r="U191">
            <v>0</v>
          </cell>
          <cell r="V191">
            <v>0</v>
          </cell>
          <cell r="W191">
            <v>0</v>
          </cell>
          <cell r="X191">
            <v>0</v>
          </cell>
        </row>
        <row r="192">
          <cell r="J192">
            <v>0</v>
          </cell>
          <cell r="K192">
            <v>0</v>
          </cell>
          <cell r="R192">
            <v>0</v>
          </cell>
          <cell r="U192">
            <v>0</v>
          </cell>
          <cell r="V192">
            <v>0</v>
          </cell>
          <cell r="W192">
            <v>0</v>
          </cell>
          <cell r="X192">
            <v>0</v>
          </cell>
        </row>
        <row r="193">
          <cell r="J193">
            <v>0</v>
          </cell>
          <cell r="K193">
            <v>0</v>
          </cell>
          <cell r="R193">
            <v>0</v>
          </cell>
          <cell r="U193">
            <v>0</v>
          </cell>
          <cell r="V193">
            <v>0</v>
          </cell>
          <cell r="W193">
            <v>0</v>
          </cell>
          <cell r="X193">
            <v>0</v>
          </cell>
        </row>
        <row r="194">
          <cell r="J194">
            <v>0</v>
          </cell>
          <cell r="K194">
            <v>0</v>
          </cell>
          <cell r="R194">
            <v>0</v>
          </cell>
          <cell r="U194">
            <v>0</v>
          </cell>
          <cell r="V194">
            <v>0</v>
          </cell>
          <cell r="W194">
            <v>0</v>
          </cell>
          <cell r="X194">
            <v>0</v>
          </cell>
        </row>
        <row r="195">
          <cell r="J195">
            <v>0</v>
          </cell>
          <cell r="K195">
            <v>0</v>
          </cell>
          <cell r="R195">
            <v>0</v>
          </cell>
          <cell r="U195">
            <v>0</v>
          </cell>
          <cell r="V195">
            <v>0</v>
          </cell>
          <cell r="W195">
            <v>0</v>
          </cell>
          <cell r="X195">
            <v>0</v>
          </cell>
        </row>
        <row r="196">
          <cell r="J196">
            <v>0</v>
          </cell>
          <cell r="K196">
            <v>0</v>
          </cell>
          <cell r="R196">
            <v>0</v>
          </cell>
          <cell r="U196">
            <v>0</v>
          </cell>
          <cell r="V196">
            <v>0</v>
          </cell>
          <cell r="W196">
            <v>0</v>
          </cell>
          <cell r="X196">
            <v>0</v>
          </cell>
        </row>
        <row r="197">
          <cell r="J197">
            <v>0</v>
          </cell>
          <cell r="K197">
            <v>0</v>
          </cell>
          <cell r="R197">
            <v>0</v>
          </cell>
          <cell r="U197">
            <v>0</v>
          </cell>
          <cell r="V197">
            <v>0</v>
          </cell>
          <cell r="W197">
            <v>0</v>
          </cell>
          <cell r="X197">
            <v>0</v>
          </cell>
        </row>
        <row r="198">
          <cell r="J198">
            <v>0</v>
          </cell>
          <cell r="K198">
            <v>0</v>
          </cell>
          <cell r="R198">
            <v>0</v>
          </cell>
          <cell r="U198">
            <v>0</v>
          </cell>
          <cell r="V198">
            <v>0</v>
          </cell>
          <cell r="W198">
            <v>0</v>
          </cell>
          <cell r="X198">
            <v>0</v>
          </cell>
        </row>
        <row r="199">
          <cell r="J199">
            <v>0</v>
          </cell>
          <cell r="K199">
            <v>0</v>
          </cell>
          <cell r="R199">
            <v>0</v>
          </cell>
          <cell r="U199">
            <v>0</v>
          </cell>
          <cell r="V199">
            <v>0</v>
          </cell>
          <cell r="W199">
            <v>0</v>
          </cell>
          <cell r="X199">
            <v>0</v>
          </cell>
        </row>
        <row r="200">
          <cell r="J200">
            <v>0</v>
          </cell>
          <cell r="K200">
            <v>0</v>
          </cell>
          <cell r="R200">
            <v>0</v>
          </cell>
          <cell r="U200">
            <v>0</v>
          </cell>
          <cell r="V200">
            <v>0</v>
          </cell>
          <cell r="W200">
            <v>0</v>
          </cell>
          <cell r="X200">
            <v>0</v>
          </cell>
        </row>
        <row r="201">
          <cell r="J201">
            <v>0</v>
          </cell>
          <cell r="K201">
            <v>0</v>
          </cell>
          <cell r="R201">
            <v>0</v>
          </cell>
          <cell r="U201">
            <v>0</v>
          </cell>
          <cell r="V201">
            <v>0</v>
          </cell>
          <cell r="W201">
            <v>0</v>
          </cell>
          <cell r="X201">
            <v>0</v>
          </cell>
        </row>
        <row r="202">
          <cell r="J202">
            <v>0</v>
          </cell>
          <cell r="K202">
            <v>0</v>
          </cell>
          <cell r="R202">
            <v>0</v>
          </cell>
          <cell r="U202">
            <v>0</v>
          </cell>
          <cell r="V202">
            <v>0</v>
          </cell>
          <cell r="W202">
            <v>0</v>
          </cell>
          <cell r="X202">
            <v>0</v>
          </cell>
        </row>
        <row r="203">
          <cell r="J203">
            <v>0</v>
          </cell>
          <cell r="K203">
            <v>0</v>
          </cell>
          <cell r="R203">
            <v>0</v>
          </cell>
          <cell r="U203">
            <v>0</v>
          </cell>
          <cell r="V203">
            <v>0</v>
          </cell>
          <cell r="W203">
            <v>0</v>
          </cell>
          <cell r="X203">
            <v>0</v>
          </cell>
        </row>
        <row r="204">
          <cell r="J204">
            <v>0</v>
          </cell>
          <cell r="K204">
            <v>0</v>
          </cell>
          <cell r="R204">
            <v>0</v>
          </cell>
          <cell r="U204">
            <v>0</v>
          </cell>
          <cell r="V204">
            <v>0</v>
          </cell>
          <cell r="W204">
            <v>0</v>
          </cell>
          <cell r="X204">
            <v>0</v>
          </cell>
        </row>
        <row r="205">
          <cell r="J205">
            <v>0</v>
          </cell>
          <cell r="K205">
            <v>0</v>
          </cell>
          <cell r="R205">
            <v>0</v>
          </cell>
          <cell r="U205">
            <v>0</v>
          </cell>
          <cell r="V205">
            <v>0</v>
          </cell>
          <cell r="W205">
            <v>0</v>
          </cell>
          <cell r="X205">
            <v>0</v>
          </cell>
        </row>
        <row r="206">
          <cell r="J206">
            <v>0</v>
          </cell>
          <cell r="K206">
            <v>0</v>
          </cell>
          <cell r="R206">
            <v>0</v>
          </cell>
          <cell r="U206">
            <v>0</v>
          </cell>
          <cell r="V206">
            <v>0</v>
          </cell>
          <cell r="W206">
            <v>0</v>
          </cell>
          <cell r="X206">
            <v>0</v>
          </cell>
        </row>
        <row r="207">
          <cell r="J207">
            <v>0</v>
          </cell>
          <cell r="K207">
            <v>0</v>
          </cell>
          <cell r="R207">
            <v>0</v>
          </cell>
          <cell r="U207">
            <v>0</v>
          </cell>
          <cell r="V207">
            <v>0</v>
          </cell>
          <cell r="W207">
            <v>0</v>
          </cell>
          <cell r="X207">
            <v>0</v>
          </cell>
        </row>
        <row r="208">
          <cell r="J208">
            <v>0</v>
          </cell>
          <cell r="K208">
            <v>0</v>
          </cell>
          <cell r="R208">
            <v>0</v>
          </cell>
          <cell r="U208">
            <v>0</v>
          </cell>
          <cell r="V208">
            <v>0</v>
          </cell>
          <cell r="W208">
            <v>0</v>
          </cell>
          <cell r="X208">
            <v>0</v>
          </cell>
        </row>
        <row r="209">
          <cell r="J209">
            <v>0</v>
          </cell>
          <cell r="K209">
            <v>0</v>
          </cell>
          <cell r="R209">
            <v>0</v>
          </cell>
          <cell r="U209">
            <v>0</v>
          </cell>
          <cell r="V209">
            <v>0</v>
          </cell>
          <cell r="W209">
            <v>0</v>
          </cell>
          <cell r="X209">
            <v>0</v>
          </cell>
        </row>
        <row r="210">
          <cell r="J210">
            <v>0</v>
          </cell>
          <cell r="K210">
            <v>0</v>
          </cell>
          <cell r="R210">
            <v>0</v>
          </cell>
          <cell r="U210">
            <v>0</v>
          </cell>
          <cell r="V210">
            <v>0</v>
          </cell>
          <cell r="W210">
            <v>0</v>
          </cell>
          <cell r="X210">
            <v>0</v>
          </cell>
        </row>
        <row r="211">
          <cell r="J211">
            <v>0</v>
          </cell>
          <cell r="K211">
            <v>0</v>
          </cell>
          <cell r="R211">
            <v>0</v>
          </cell>
          <cell r="U211">
            <v>0</v>
          </cell>
          <cell r="V211">
            <v>0</v>
          </cell>
          <cell r="W211">
            <v>0</v>
          </cell>
          <cell r="X211">
            <v>0</v>
          </cell>
        </row>
        <row r="212">
          <cell r="J212">
            <v>0</v>
          </cell>
          <cell r="K212">
            <v>0</v>
          </cell>
          <cell r="R212">
            <v>0</v>
          </cell>
          <cell r="U212">
            <v>0</v>
          </cell>
          <cell r="V212">
            <v>0</v>
          </cell>
          <cell r="W212">
            <v>0</v>
          </cell>
          <cell r="X212">
            <v>0</v>
          </cell>
        </row>
        <row r="213">
          <cell r="J213">
            <v>0</v>
          </cell>
          <cell r="K213">
            <v>0</v>
          </cell>
          <cell r="R213">
            <v>0</v>
          </cell>
          <cell r="U213">
            <v>0</v>
          </cell>
          <cell r="V213">
            <v>0</v>
          </cell>
          <cell r="W213">
            <v>0</v>
          </cell>
          <cell r="X213">
            <v>0</v>
          </cell>
        </row>
        <row r="214">
          <cell r="J214">
            <v>0</v>
          </cell>
          <cell r="K214">
            <v>0</v>
          </cell>
          <cell r="R214">
            <v>0</v>
          </cell>
          <cell r="U214">
            <v>0</v>
          </cell>
          <cell r="V214">
            <v>0</v>
          </cell>
          <cell r="W214">
            <v>0</v>
          </cell>
          <cell r="X214">
            <v>0</v>
          </cell>
        </row>
        <row r="215">
          <cell r="J215">
            <v>0</v>
          </cell>
          <cell r="K215">
            <v>0</v>
          </cell>
          <cell r="R215">
            <v>0</v>
          </cell>
          <cell r="U215">
            <v>0</v>
          </cell>
          <cell r="V215">
            <v>0</v>
          </cell>
          <cell r="W215">
            <v>0</v>
          </cell>
          <cell r="X215">
            <v>0</v>
          </cell>
        </row>
        <row r="216">
          <cell r="J216">
            <v>0</v>
          </cell>
          <cell r="K216">
            <v>0</v>
          </cell>
          <cell r="R216">
            <v>0</v>
          </cell>
          <cell r="U216">
            <v>0</v>
          </cell>
          <cell r="V216">
            <v>0</v>
          </cell>
          <cell r="W216">
            <v>0</v>
          </cell>
          <cell r="X216">
            <v>0</v>
          </cell>
        </row>
        <row r="217">
          <cell r="J217">
            <v>0</v>
          </cell>
          <cell r="K217">
            <v>0</v>
          </cell>
          <cell r="R217">
            <v>0</v>
          </cell>
          <cell r="U217">
            <v>0</v>
          </cell>
          <cell r="V217">
            <v>0</v>
          </cell>
          <cell r="W217">
            <v>0</v>
          </cell>
          <cell r="X217">
            <v>0</v>
          </cell>
        </row>
        <row r="218">
          <cell r="J218">
            <v>0</v>
          </cell>
          <cell r="K218">
            <v>0</v>
          </cell>
          <cell r="R218">
            <v>0</v>
          </cell>
          <cell r="U218">
            <v>0</v>
          </cell>
          <cell r="V218">
            <v>0</v>
          </cell>
          <cell r="W218">
            <v>0</v>
          </cell>
          <cell r="X218">
            <v>0</v>
          </cell>
        </row>
        <row r="219">
          <cell r="J219">
            <v>0</v>
          </cell>
          <cell r="K219">
            <v>0</v>
          </cell>
          <cell r="R219">
            <v>0</v>
          </cell>
          <cell r="U219">
            <v>0</v>
          </cell>
          <cell r="V219">
            <v>0</v>
          </cell>
          <cell r="W219">
            <v>0</v>
          </cell>
          <cell r="X219">
            <v>0</v>
          </cell>
        </row>
        <row r="220">
          <cell r="J220">
            <v>0</v>
          </cell>
          <cell r="K220">
            <v>0</v>
          </cell>
          <cell r="R220">
            <v>0</v>
          </cell>
          <cell r="U220">
            <v>0</v>
          </cell>
          <cell r="V220">
            <v>0</v>
          </cell>
          <cell r="W220">
            <v>0</v>
          </cell>
          <cell r="X220">
            <v>0</v>
          </cell>
        </row>
        <row r="221">
          <cell r="J221">
            <v>0</v>
          </cell>
          <cell r="K221">
            <v>0</v>
          </cell>
          <cell r="R221">
            <v>0</v>
          </cell>
          <cell r="U221">
            <v>0</v>
          </cell>
          <cell r="V221">
            <v>0</v>
          </cell>
          <cell r="W221">
            <v>0</v>
          </cell>
          <cell r="X221">
            <v>0</v>
          </cell>
        </row>
        <row r="222">
          <cell r="J222">
            <v>0</v>
          </cell>
          <cell r="K222">
            <v>0</v>
          </cell>
          <cell r="R222">
            <v>0</v>
          </cell>
          <cell r="U222">
            <v>0</v>
          </cell>
          <cell r="V222">
            <v>0</v>
          </cell>
          <cell r="W222">
            <v>0</v>
          </cell>
          <cell r="X222">
            <v>0</v>
          </cell>
        </row>
        <row r="223">
          <cell r="J223">
            <v>0</v>
          </cell>
          <cell r="K223">
            <v>0</v>
          </cell>
          <cell r="R223">
            <v>0</v>
          </cell>
          <cell r="U223">
            <v>0</v>
          </cell>
          <cell r="V223">
            <v>0</v>
          </cell>
          <cell r="W223">
            <v>0</v>
          </cell>
          <cell r="X223">
            <v>0</v>
          </cell>
        </row>
        <row r="224">
          <cell r="J224">
            <v>0</v>
          </cell>
          <cell r="K224">
            <v>0</v>
          </cell>
          <cell r="R224">
            <v>0</v>
          </cell>
          <cell r="U224">
            <v>0</v>
          </cell>
          <cell r="V224">
            <v>0</v>
          </cell>
          <cell r="W224">
            <v>0</v>
          </cell>
          <cell r="X224">
            <v>0</v>
          </cell>
        </row>
        <row r="225">
          <cell r="J225">
            <v>0</v>
          </cell>
          <cell r="K225">
            <v>0</v>
          </cell>
          <cell r="R225">
            <v>0</v>
          </cell>
          <cell r="U225">
            <v>0</v>
          </cell>
          <cell r="V225">
            <v>0</v>
          </cell>
          <cell r="W225">
            <v>0</v>
          </cell>
          <cell r="X225">
            <v>0</v>
          </cell>
        </row>
        <row r="226">
          <cell r="J226">
            <v>0</v>
          </cell>
          <cell r="K226">
            <v>0</v>
          </cell>
          <cell r="R226">
            <v>0</v>
          </cell>
          <cell r="U226">
            <v>0</v>
          </cell>
          <cell r="V226">
            <v>0</v>
          </cell>
          <cell r="W226">
            <v>0</v>
          </cell>
          <cell r="X226">
            <v>0</v>
          </cell>
        </row>
        <row r="227">
          <cell r="J227">
            <v>0</v>
          </cell>
          <cell r="K227">
            <v>0</v>
          </cell>
          <cell r="R227">
            <v>0</v>
          </cell>
          <cell r="U227">
            <v>0</v>
          </cell>
          <cell r="V227">
            <v>0</v>
          </cell>
          <cell r="W227">
            <v>0</v>
          </cell>
          <cell r="X227">
            <v>0</v>
          </cell>
        </row>
        <row r="228">
          <cell r="J228">
            <v>0</v>
          </cell>
          <cell r="K228">
            <v>0</v>
          </cell>
          <cell r="R228">
            <v>0</v>
          </cell>
          <cell r="U228">
            <v>0</v>
          </cell>
          <cell r="V228">
            <v>0</v>
          </cell>
          <cell r="W228">
            <v>0</v>
          </cell>
          <cell r="X228">
            <v>0</v>
          </cell>
        </row>
        <row r="229">
          <cell r="J229">
            <v>0</v>
          </cell>
          <cell r="K229">
            <v>0</v>
          </cell>
          <cell r="R229">
            <v>0</v>
          </cell>
          <cell r="U229">
            <v>0</v>
          </cell>
          <cell r="V229">
            <v>0</v>
          </cell>
          <cell r="W229">
            <v>0</v>
          </cell>
          <cell r="X229">
            <v>0</v>
          </cell>
        </row>
        <row r="230">
          <cell r="J230">
            <v>0</v>
          </cell>
          <cell r="K230">
            <v>0</v>
          </cell>
          <cell r="R230">
            <v>0</v>
          </cell>
          <cell r="U230">
            <v>0</v>
          </cell>
          <cell r="V230">
            <v>0</v>
          </cell>
          <cell r="W230">
            <v>0</v>
          </cell>
          <cell r="X230">
            <v>0</v>
          </cell>
        </row>
        <row r="231">
          <cell r="J231">
            <v>0</v>
          </cell>
          <cell r="K231">
            <v>0</v>
          </cell>
          <cell r="R231">
            <v>0</v>
          </cell>
          <cell r="U231">
            <v>0</v>
          </cell>
          <cell r="V231">
            <v>0</v>
          </cell>
          <cell r="W231">
            <v>0</v>
          </cell>
          <cell r="X231">
            <v>0</v>
          </cell>
        </row>
        <row r="232">
          <cell r="J232">
            <v>0</v>
          </cell>
          <cell r="K232">
            <v>0</v>
          </cell>
          <cell r="R232">
            <v>0</v>
          </cell>
          <cell r="U232">
            <v>0</v>
          </cell>
          <cell r="V232">
            <v>0</v>
          </cell>
          <cell r="W232">
            <v>0</v>
          </cell>
          <cell r="X232">
            <v>0</v>
          </cell>
        </row>
        <row r="233">
          <cell r="J233">
            <v>0</v>
          </cell>
          <cell r="K233">
            <v>0</v>
          </cell>
          <cell r="R233">
            <v>0</v>
          </cell>
          <cell r="U233">
            <v>0</v>
          </cell>
          <cell r="V233">
            <v>0</v>
          </cell>
          <cell r="W233">
            <v>0</v>
          </cell>
          <cell r="X233">
            <v>0</v>
          </cell>
        </row>
        <row r="234">
          <cell r="J234">
            <v>0</v>
          </cell>
          <cell r="K234">
            <v>0</v>
          </cell>
          <cell r="R234">
            <v>0</v>
          </cell>
          <cell r="U234">
            <v>0</v>
          </cell>
          <cell r="V234">
            <v>0</v>
          </cell>
          <cell r="W234">
            <v>0</v>
          </cell>
          <cell r="X234">
            <v>0</v>
          </cell>
        </row>
        <row r="235">
          <cell r="J235">
            <v>0</v>
          </cell>
          <cell r="K235">
            <v>0</v>
          </cell>
          <cell r="R235">
            <v>0</v>
          </cell>
          <cell r="U235">
            <v>0</v>
          </cell>
          <cell r="V235">
            <v>0</v>
          </cell>
          <cell r="W235">
            <v>0</v>
          </cell>
          <cell r="X235">
            <v>0</v>
          </cell>
        </row>
        <row r="236">
          <cell r="J236">
            <v>0</v>
          </cell>
          <cell r="K236">
            <v>0</v>
          </cell>
          <cell r="R236">
            <v>0</v>
          </cell>
          <cell r="U236">
            <v>0</v>
          </cell>
          <cell r="V236">
            <v>0</v>
          </cell>
          <cell r="W236">
            <v>0</v>
          </cell>
          <cell r="X236">
            <v>0</v>
          </cell>
        </row>
        <row r="237">
          <cell r="J237">
            <v>0</v>
          </cell>
          <cell r="K237">
            <v>0</v>
          </cell>
          <cell r="R237">
            <v>0</v>
          </cell>
          <cell r="U237">
            <v>0</v>
          </cell>
          <cell r="V237">
            <v>0</v>
          </cell>
          <cell r="W237">
            <v>0</v>
          </cell>
          <cell r="X237">
            <v>0</v>
          </cell>
        </row>
        <row r="238">
          <cell r="J238">
            <v>0</v>
          </cell>
          <cell r="K238">
            <v>0</v>
          </cell>
          <cell r="R238">
            <v>0</v>
          </cell>
          <cell r="U238">
            <v>0</v>
          </cell>
          <cell r="V238">
            <v>0</v>
          </cell>
          <cell r="W238">
            <v>0</v>
          </cell>
          <cell r="X238">
            <v>0</v>
          </cell>
        </row>
        <row r="239">
          <cell r="J239">
            <v>0</v>
          </cell>
          <cell r="K239">
            <v>0</v>
          </cell>
          <cell r="R239">
            <v>0</v>
          </cell>
          <cell r="U239">
            <v>0</v>
          </cell>
          <cell r="V239">
            <v>0</v>
          </cell>
          <cell r="W239">
            <v>0</v>
          </cell>
          <cell r="X239">
            <v>0</v>
          </cell>
        </row>
        <row r="240">
          <cell r="J240">
            <v>0</v>
          </cell>
          <cell r="K240">
            <v>0</v>
          </cell>
          <cell r="R240">
            <v>0</v>
          </cell>
          <cell r="U240">
            <v>0</v>
          </cell>
          <cell r="V240">
            <v>0</v>
          </cell>
          <cell r="W240">
            <v>0</v>
          </cell>
          <cell r="X240">
            <v>0</v>
          </cell>
        </row>
        <row r="241">
          <cell r="J241">
            <v>0</v>
          </cell>
          <cell r="K241">
            <v>0</v>
          </cell>
          <cell r="R241">
            <v>0</v>
          </cell>
          <cell r="U241">
            <v>0</v>
          </cell>
          <cell r="V241">
            <v>0</v>
          </cell>
          <cell r="W241">
            <v>0</v>
          </cell>
          <cell r="X241">
            <v>0</v>
          </cell>
        </row>
        <row r="242">
          <cell r="J242">
            <v>0</v>
          </cell>
          <cell r="K242">
            <v>0</v>
          </cell>
          <cell r="R242">
            <v>0</v>
          </cell>
          <cell r="U242">
            <v>0</v>
          </cell>
          <cell r="V242">
            <v>0</v>
          </cell>
          <cell r="W242">
            <v>0</v>
          </cell>
          <cell r="X242">
            <v>0</v>
          </cell>
        </row>
        <row r="243">
          <cell r="J243">
            <v>0</v>
          </cell>
          <cell r="K243">
            <v>0</v>
          </cell>
          <cell r="R243">
            <v>0</v>
          </cell>
          <cell r="U243">
            <v>0</v>
          </cell>
          <cell r="V243">
            <v>0</v>
          </cell>
          <cell r="W243">
            <v>0</v>
          </cell>
          <cell r="X243">
            <v>0</v>
          </cell>
        </row>
        <row r="244">
          <cell r="J244">
            <v>0</v>
          </cell>
          <cell r="K244">
            <v>0</v>
          </cell>
          <cell r="R244">
            <v>0</v>
          </cell>
          <cell r="U244">
            <v>0</v>
          </cell>
          <cell r="V244">
            <v>0</v>
          </cell>
          <cell r="W244">
            <v>0</v>
          </cell>
          <cell r="X244">
            <v>0</v>
          </cell>
        </row>
        <row r="245">
          <cell r="J245">
            <v>0</v>
          </cell>
          <cell r="K245">
            <v>0</v>
          </cell>
          <cell r="R245">
            <v>0</v>
          </cell>
          <cell r="U245">
            <v>0</v>
          </cell>
          <cell r="V245">
            <v>0</v>
          </cell>
          <cell r="W245">
            <v>0</v>
          </cell>
          <cell r="X245">
            <v>0</v>
          </cell>
        </row>
        <row r="246">
          <cell r="J246">
            <v>0</v>
          </cell>
          <cell r="K246">
            <v>0</v>
          </cell>
          <cell r="R246">
            <v>0</v>
          </cell>
          <cell r="U246">
            <v>0</v>
          </cell>
          <cell r="V246">
            <v>0</v>
          </cell>
          <cell r="W246">
            <v>0</v>
          </cell>
          <cell r="X246">
            <v>0</v>
          </cell>
        </row>
        <row r="247">
          <cell r="J247">
            <v>0</v>
          </cell>
          <cell r="K247">
            <v>0</v>
          </cell>
          <cell r="R247">
            <v>0</v>
          </cell>
          <cell r="U247">
            <v>0</v>
          </cell>
          <cell r="V247">
            <v>0</v>
          </cell>
          <cell r="W247">
            <v>0</v>
          </cell>
          <cell r="X247">
            <v>0</v>
          </cell>
        </row>
        <row r="248">
          <cell r="J248">
            <v>0</v>
          </cell>
          <cell r="K248">
            <v>0</v>
          </cell>
          <cell r="R248">
            <v>0</v>
          </cell>
          <cell r="U248">
            <v>0</v>
          </cell>
          <cell r="V248">
            <v>0</v>
          </cell>
          <cell r="W248">
            <v>0</v>
          </cell>
          <cell r="X248">
            <v>0</v>
          </cell>
        </row>
        <row r="249">
          <cell r="J249">
            <v>0</v>
          </cell>
          <cell r="K249">
            <v>0</v>
          </cell>
          <cell r="R249">
            <v>0</v>
          </cell>
          <cell r="U249">
            <v>0</v>
          </cell>
          <cell r="V249">
            <v>0</v>
          </cell>
          <cell r="W249">
            <v>0</v>
          </cell>
          <cell r="X249">
            <v>0</v>
          </cell>
        </row>
        <row r="250">
          <cell r="J250">
            <v>0</v>
          </cell>
          <cell r="K250">
            <v>0</v>
          </cell>
          <cell r="R250">
            <v>0</v>
          </cell>
          <cell r="U250">
            <v>0</v>
          </cell>
          <cell r="V250">
            <v>0</v>
          </cell>
          <cell r="W250">
            <v>0</v>
          </cell>
          <cell r="X250">
            <v>0</v>
          </cell>
        </row>
        <row r="251">
          <cell r="J251">
            <v>0</v>
          </cell>
          <cell r="K251">
            <v>0</v>
          </cell>
          <cell r="R251">
            <v>0</v>
          </cell>
          <cell r="U251">
            <v>0</v>
          </cell>
          <cell r="V251">
            <v>0</v>
          </cell>
          <cell r="W251">
            <v>0</v>
          </cell>
          <cell r="X251">
            <v>0</v>
          </cell>
        </row>
        <row r="252">
          <cell r="J252">
            <v>0</v>
          </cell>
          <cell r="K252">
            <v>0</v>
          </cell>
          <cell r="R252">
            <v>0</v>
          </cell>
          <cell r="U252">
            <v>0</v>
          </cell>
          <cell r="V252">
            <v>0</v>
          </cell>
          <cell r="W252">
            <v>0</v>
          </cell>
          <cell r="X252">
            <v>0</v>
          </cell>
        </row>
        <row r="253">
          <cell r="J253">
            <v>0</v>
          </cell>
          <cell r="K253">
            <v>0</v>
          </cell>
          <cell r="R253">
            <v>0</v>
          </cell>
          <cell r="U253">
            <v>0</v>
          </cell>
          <cell r="V253">
            <v>0</v>
          </cell>
          <cell r="W253">
            <v>0</v>
          </cell>
          <cell r="X253">
            <v>0</v>
          </cell>
        </row>
        <row r="254">
          <cell r="J254">
            <v>0</v>
          </cell>
          <cell r="K254">
            <v>0</v>
          </cell>
          <cell r="R254">
            <v>0</v>
          </cell>
          <cell r="U254">
            <v>0</v>
          </cell>
          <cell r="V254">
            <v>0</v>
          </cell>
          <cell r="W254">
            <v>0</v>
          </cell>
          <cell r="X254">
            <v>0</v>
          </cell>
        </row>
        <row r="255">
          <cell r="J255">
            <v>0</v>
          </cell>
          <cell r="K255">
            <v>0</v>
          </cell>
          <cell r="R255">
            <v>0</v>
          </cell>
          <cell r="U255">
            <v>0</v>
          </cell>
          <cell r="V255">
            <v>0</v>
          </cell>
          <cell r="W255">
            <v>0</v>
          </cell>
          <cell r="X255">
            <v>0</v>
          </cell>
        </row>
        <row r="256">
          <cell r="J256">
            <v>0</v>
          </cell>
          <cell r="K256">
            <v>0</v>
          </cell>
          <cell r="R256">
            <v>0</v>
          </cell>
          <cell r="U256">
            <v>0</v>
          </cell>
          <cell r="V256">
            <v>0</v>
          </cell>
          <cell r="W256">
            <v>0</v>
          </cell>
          <cell r="X256">
            <v>0</v>
          </cell>
        </row>
        <row r="257">
          <cell r="J257">
            <v>0</v>
          </cell>
          <cell r="K257">
            <v>0</v>
          </cell>
          <cell r="R257">
            <v>0</v>
          </cell>
          <cell r="U257">
            <v>0</v>
          </cell>
          <cell r="V257">
            <v>0</v>
          </cell>
          <cell r="W257">
            <v>0</v>
          </cell>
          <cell r="X257">
            <v>0</v>
          </cell>
        </row>
        <row r="258">
          <cell r="J258">
            <v>0</v>
          </cell>
          <cell r="K258">
            <v>0</v>
          </cell>
          <cell r="R258">
            <v>0</v>
          </cell>
          <cell r="U258">
            <v>0</v>
          </cell>
          <cell r="V258">
            <v>0</v>
          </cell>
          <cell r="W258">
            <v>0</v>
          </cell>
          <cell r="X258">
            <v>0</v>
          </cell>
        </row>
        <row r="259">
          <cell r="J259">
            <v>0</v>
          </cell>
          <cell r="K259">
            <v>0</v>
          </cell>
          <cell r="R259">
            <v>0</v>
          </cell>
          <cell r="U259">
            <v>0</v>
          </cell>
          <cell r="V259">
            <v>0</v>
          </cell>
          <cell r="W259">
            <v>0</v>
          </cell>
          <cell r="X259">
            <v>0</v>
          </cell>
        </row>
        <row r="260">
          <cell r="J260">
            <v>0</v>
          </cell>
          <cell r="K260">
            <v>0</v>
          </cell>
          <cell r="R260">
            <v>0</v>
          </cell>
          <cell r="U260">
            <v>0</v>
          </cell>
          <cell r="V260">
            <v>0</v>
          </cell>
          <cell r="W260">
            <v>0</v>
          </cell>
          <cell r="X260">
            <v>0</v>
          </cell>
        </row>
        <row r="261">
          <cell r="J261">
            <v>0</v>
          </cell>
          <cell r="K261">
            <v>0</v>
          </cell>
          <cell r="R261">
            <v>0</v>
          </cell>
          <cell r="U261">
            <v>0</v>
          </cell>
          <cell r="V261">
            <v>0</v>
          </cell>
          <cell r="W261">
            <v>0</v>
          </cell>
          <cell r="X261">
            <v>0</v>
          </cell>
        </row>
        <row r="262">
          <cell r="J262">
            <v>0</v>
          </cell>
          <cell r="K262">
            <v>0</v>
          </cell>
          <cell r="R262">
            <v>0</v>
          </cell>
          <cell r="U262">
            <v>0</v>
          </cell>
          <cell r="V262">
            <v>0</v>
          </cell>
          <cell r="W262">
            <v>0</v>
          </cell>
          <cell r="X262">
            <v>0</v>
          </cell>
        </row>
        <row r="263">
          <cell r="J263">
            <v>0</v>
          </cell>
          <cell r="K263">
            <v>0</v>
          </cell>
          <cell r="R263">
            <v>0</v>
          </cell>
          <cell r="U263">
            <v>0</v>
          </cell>
          <cell r="V263">
            <v>0</v>
          </cell>
          <cell r="W263">
            <v>0</v>
          </cell>
          <cell r="X263">
            <v>0</v>
          </cell>
        </row>
        <row r="264">
          <cell r="J264">
            <v>0</v>
          </cell>
          <cell r="K264">
            <v>0</v>
          </cell>
          <cell r="R264">
            <v>0</v>
          </cell>
          <cell r="U264">
            <v>0</v>
          </cell>
          <cell r="V264">
            <v>0</v>
          </cell>
          <cell r="W264">
            <v>0</v>
          </cell>
          <cell r="X264">
            <v>0</v>
          </cell>
        </row>
        <row r="265">
          <cell r="J265">
            <v>0</v>
          </cell>
          <cell r="K265">
            <v>0</v>
          </cell>
          <cell r="R265">
            <v>0</v>
          </cell>
          <cell r="U265">
            <v>0</v>
          </cell>
          <cell r="V265">
            <v>0</v>
          </cell>
          <cell r="W265">
            <v>0</v>
          </cell>
          <cell r="X265">
            <v>0</v>
          </cell>
        </row>
        <row r="266">
          <cell r="J266">
            <v>0</v>
          </cell>
          <cell r="K266">
            <v>0</v>
          </cell>
          <cell r="R266">
            <v>0</v>
          </cell>
          <cell r="U266">
            <v>0</v>
          </cell>
          <cell r="V266">
            <v>0</v>
          </cell>
          <cell r="W266">
            <v>0</v>
          </cell>
          <cell r="X266">
            <v>0</v>
          </cell>
        </row>
        <row r="267">
          <cell r="J267">
            <v>0</v>
          </cell>
          <cell r="K267">
            <v>0</v>
          </cell>
          <cell r="R267">
            <v>0</v>
          </cell>
          <cell r="U267">
            <v>0</v>
          </cell>
          <cell r="V267">
            <v>0</v>
          </cell>
          <cell r="W267">
            <v>0</v>
          </cell>
          <cell r="X267">
            <v>0</v>
          </cell>
        </row>
        <row r="268">
          <cell r="J268">
            <v>0</v>
          </cell>
          <cell r="K268">
            <v>0</v>
          </cell>
          <cell r="R268">
            <v>0</v>
          </cell>
          <cell r="U268">
            <v>0</v>
          </cell>
          <cell r="V268">
            <v>0</v>
          </cell>
          <cell r="W268">
            <v>0</v>
          </cell>
          <cell r="X268">
            <v>0</v>
          </cell>
        </row>
        <row r="269">
          <cell r="J269">
            <v>0</v>
          </cell>
          <cell r="K269">
            <v>0</v>
          </cell>
          <cell r="R269">
            <v>0</v>
          </cell>
          <cell r="U269">
            <v>0</v>
          </cell>
          <cell r="V269">
            <v>0</v>
          </cell>
          <cell r="W269">
            <v>0</v>
          </cell>
          <cell r="X269">
            <v>0</v>
          </cell>
        </row>
        <row r="270">
          <cell r="J270">
            <v>0</v>
          </cell>
          <cell r="K270">
            <v>0</v>
          </cell>
          <cell r="R270">
            <v>0</v>
          </cell>
          <cell r="U270">
            <v>0</v>
          </cell>
          <cell r="V270">
            <v>0</v>
          </cell>
          <cell r="W270">
            <v>0</v>
          </cell>
          <cell r="X270">
            <v>0</v>
          </cell>
        </row>
        <row r="271">
          <cell r="J271">
            <v>0</v>
          </cell>
          <cell r="K271">
            <v>0</v>
          </cell>
          <cell r="R271">
            <v>0</v>
          </cell>
          <cell r="U271">
            <v>0</v>
          </cell>
          <cell r="V271">
            <v>0</v>
          </cell>
          <cell r="W271">
            <v>0</v>
          </cell>
          <cell r="X271">
            <v>0</v>
          </cell>
        </row>
        <row r="272">
          <cell r="J272">
            <v>0</v>
          </cell>
          <cell r="K272">
            <v>0</v>
          </cell>
          <cell r="R272">
            <v>0</v>
          </cell>
          <cell r="U272">
            <v>0</v>
          </cell>
          <cell r="V272">
            <v>0</v>
          </cell>
          <cell r="W272">
            <v>0</v>
          </cell>
          <cell r="X272">
            <v>0</v>
          </cell>
        </row>
        <row r="273">
          <cell r="J273">
            <v>0</v>
          </cell>
          <cell r="K273">
            <v>0</v>
          </cell>
          <cell r="R273">
            <v>0</v>
          </cell>
          <cell r="U273">
            <v>0</v>
          </cell>
          <cell r="V273">
            <v>0</v>
          </cell>
          <cell r="W273">
            <v>0</v>
          </cell>
          <cell r="X273">
            <v>0</v>
          </cell>
        </row>
        <row r="274">
          <cell r="J274">
            <v>0</v>
          </cell>
          <cell r="K274">
            <v>0</v>
          </cell>
          <cell r="R274">
            <v>0</v>
          </cell>
          <cell r="U274">
            <v>0</v>
          </cell>
          <cell r="V274">
            <v>0</v>
          </cell>
          <cell r="W274">
            <v>0</v>
          </cell>
          <cell r="X274">
            <v>0</v>
          </cell>
        </row>
        <row r="275">
          <cell r="J275">
            <v>0</v>
          </cell>
          <cell r="K275">
            <v>0</v>
          </cell>
          <cell r="R275">
            <v>0</v>
          </cell>
          <cell r="U275">
            <v>0</v>
          </cell>
          <cell r="V275">
            <v>0</v>
          </cell>
          <cell r="W275">
            <v>0</v>
          </cell>
          <cell r="X275">
            <v>0</v>
          </cell>
        </row>
        <row r="276">
          <cell r="J276">
            <v>0</v>
          </cell>
          <cell r="K276">
            <v>0</v>
          </cell>
          <cell r="R276">
            <v>0</v>
          </cell>
          <cell r="U276">
            <v>0</v>
          </cell>
          <cell r="V276">
            <v>0</v>
          </cell>
          <cell r="W276">
            <v>0</v>
          </cell>
          <cell r="X276">
            <v>0</v>
          </cell>
        </row>
        <row r="277">
          <cell r="J277">
            <v>0</v>
          </cell>
          <cell r="K277">
            <v>0</v>
          </cell>
          <cell r="R277">
            <v>0</v>
          </cell>
          <cell r="U277">
            <v>0</v>
          </cell>
          <cell r="V277">
            <v>0</v>
          </cell>
          <cell r="W277">
            <v>0</v>
          </cell>
          <cell r="X277">
            <v>0</v>
          </cell>
        </row>
        <row r="278">
          <cell r="J278">
            <v>0</v>
          </cell>
          <cell r="K278">
            <v>0</v>
          </cell>
          <cell r="R278">
            <v>0</v>
          </cell>
          <cell r="U278">
            <v>0</v>
          </cell>
          <cell r="V278">
            <v>0</v>
          </cell>
          <cell r="W278">
            <v>0</v>
          </cell>
          <cell r="X278">
            <v>0</v>
          </cell>
        </row>
        <row r="279">
          <cell r="J279">
            <v>0</v>
          </cell>
          <cell r="K279">
            <v>0</v>
          </cell>
          <cell r="R279">
            <v>0</v>
          </cell>
          <cell r="U279">
            <v>0</v>
          </cell>
          <cell r="V279">
            <v>0</v>
          </cell>
          <cell r="W279">
            <v>0</v>
          </cell>
          <cell r="X279">
            <v>0</v>
          </cell>
        </row>
        <row r="280">
          <cell r="J280">
            <v>0</v>
          </cell>
          <cell r="K280">
            <v>0</v>
          </cell>
          <cell r="R280">
            <v>0</v>
          </cell>
          <cell r="U280">
            <v>0</v>
          </cell>
          <cell r="V280">
            <v>0</v>
          </cell>
          <cell r="W280">
            <v>0</v>
          </cell>
          <cell r="X280">
            <v>0</v>
          </cell>
        </row>
        <row r="281">
          <cell r="J281">
            <v>0</v>
          </cell>
          <cell r="K281">
            <v>0</v>
          </cell>
          <cell r="R281">
            <v>0</v>
          </cell>
          <cell r="U281">
            <v>0</v>
          </cell>
          <cell r="V281">
            <v>0</v>
          </cell>
          <cell r="W281">
            <v>0</v>
          </cell>
          <cell r="X281">
            <v>0</v>
          </cell>
        </row>
        <row r="282">
          <cell r="J282">
            <v>0</v>
          </cell>
          <cell r="K282">
            <v>0</v>
          </cell>
          <cell r="R282">
            <v>0</v>
          </cell>
          <cell r="U282">
            <v>0</v>
          </cell>
          <cell r="V282">
            <v>0</v>
          </cell>
          <cell r="W282">
            <v>0</v>
          </cell>
          <cell r="X282">
            <v>0</v>
          </cell>
        </row>
        <row r="283">
          <cell r="J283">
            <v>0</v>
          </cell>
          <cell r="K283">
            <v>0</v>
          </cell>
          <cell r="R283">
            <v>0</v>
          </cell>
          <cell r="U283">
            <v>0</v>
          </cell>
          <cell r="V283">
            <v>0</v>
          </cell>
          <cell r="W283">
            <v>0</v>
          </cell>
          <cell r="X283">
            <v>0</v>
          </cell>
        </row>
        <row r="284">
          <cell r="J284">
            <v>0</v>
          </cell>
          <cell r="K284">
            <v>0</v>
          </cell>
          <cell r="R284">
            <v>0</v>
          </cell>
          <cell r="U284">
            <v>0</v>
          </cell>
          <cell r="V284">
            <v>0</v>
          </cell>
          <cell r="W284">
            <v>0</v>
          </cell>
          <cell r="X284">
            <v>0</v>
          </cell>
        </row>
        <row r="285">
          <cell r="J285">
            <v>0</v>
          </cell>
          <cell r="K285">
            <v>0</v>
          </cell>
          <cell r="R285">
            <v>0</v>
          </cell>
          <cell r="U285">
            <v>0</v>
          </cell>
          <cell r="V285">
            <v>0</v>
          </cell>
          <cell r="W285">
            <v>0</v>
          </cell>
          <cell r="X285">
            <v>0</v>
          </cell>
        </row>
        <row r="286">
          <cell r="J286">
            <v>0</v>
          </cell>
          <cell r="K286">
            <v>0</v>
          </cell>
          <cell r="R286">
            <v>0</v>
          </cell>
          <cell r="U286">
            <v>0</v>
          </cell>
          <cell r="V286">
            <v>0</v>
          </cell>
          <cell r="W286">
            <v>0</v>
          </cell>
          <cell r="X286">
            <v>0</v>
          </cell>
        </row>
        <row r="287">
          <cell r="J287">
            <v>0</v>
          </cell>
          <cell r="K287">
            <v>0</v>
          </cell>
          <cell r="R287">
            <v>0</v>
          </cell>
          <cell r="U287">
            <v>0</v>
          </cell>
          <cell r="V287">
            <v>0</v>
          </cell>
          <cell r="W287">
            <v>0</v>
          </cell>
          <cell r="X287">
            <v>0</v>
          </cell>
        </row>
        <row r="288">
          <cell r="J288">
            <v>0</v>
          </cell>
          <cell r="K288">
            <v>0</v>
          </cell>
          <cell r="R288">
            <v>0</v>
          </cell>
          <cell r="U288">
            <v>0</v>
          </cell>
          <cell r="V288">
            <v>0</v>
          </cell>
          <cell r="W288">
            <v>0</v>
          </cell>
          <cell r="X288">
            <v>0</v>
          </cell>
        </row>
        <row r="289">
          <cell r="J289">
            <v>0</v>
          </cell>
          <cell r="K289">
            <v>0</v>
          </cell>
          <cell r="R289">
            <v>0</v>
          </cell>
          <cell r="U289">
            <v>0</v>
          </cell>
          <cell r="V289">
            <v>0</v>
          </cell>
          <cell r="W289">
            <v>0</v>
          </cell>
          <cell r="X289">
            <v>0</v>
          </cell>
        </row>
        <row r="290">
          <cell r="J290">
            <v>0</v>
          </cell>
          <cell r="K290">
            <v>0</v>
          </cell>
          <cell r="R290">
            <v>0</v>
          </cell>
          <cell r="U290">
            <v>0</v>
          </cell>
          <cell r="V290">
            <v>0</v>
          </cell>
          <cell r="W290">
            <v>0</v>
          </cell>
          <cell r="X290">
            <v>0</v>
          </cell>
        </row>
        <row r="291">
          <cell r="J291">
            <v>0</v>
          </cell>
          <cell r="K291">
            <v>0</v>
          </cell>
          <cell r="R291">
            <v>0</v>
          </cell>
          <cell r="U291">
            <v>0</v>
          </cell>
          <cell r="V291">
            <v>0</v>
          </cell>
          <cell r="W291">
            <v>0</v>
          </cell>
          <cell r="X291">
            <v>0</v>
          </cell>
        </row>
        <row r="292">
          <cell r="J292">
            <v>0</v>
          </cell>
          <cell r="K292">
            <v>0</v>
          </cell>
          <cell r="R292">
            <v>0</v>
          </cell>
          <cell r="U292">
            <v>0</v>
          </cell>
          <cell r="V292">
            <v>0</v>
          </cell>
          <cell r="W292">
            <v>0</v>
          </cell>
          <cell r="X292">
            <v>0</v>
          </cell>
        </row>
        <row r="293">
          <cell r="J293">
            <v>0</v>
          </cell>
          <cell r="K293">
            <v>0</v>
          </cell>
          <cell r="R293">
            <v>0</v>
          </cell>
          <cell r="U293">
            <v>0</v>
          </cell>
          <cell r="V293">
            <v>0</v>
          </cell>
          <cell r="W293">
            <v>0</v>
          </cell>
          <cell r="X293">
            <v>0</v>
          </cell>
        </row>
        <row r="294">
          <cell r="J294">
            <v>0</v>
          </cell>
          <cell r="K294">
            <v>0</v>
          </cell>
          <cell r="R294">
            <v>0</v>
          </cell>
          <cell r="U294">
            <v>0</v>
          </cell>
          <cell r="V294">
            <v>0</v>
          </cell>
          <cell r="W294">
            <v>0</v>
          </cell>
          <cell r="X294">
            <v>0</v>
          </cell>
        </row>
        <row r="295">
          <cell r="J295">
            <v>0</v>
          </cell>
          <cell r="K295">
            <v>0</v>
          </cell>
          <cell r="R295">
            <v>0</v>
          </cell>
          <cell r="U295">
            <v>0</v>
          </cell>
          <cell r="V295">
            <v>0</v>
          </cell>
          <cell r="W295">
            <v>0</v>
          </cell>
          <cell r="X295">
            <v>0</v>
          </cell>
        </row>
        <row r="296">
          <cell r="J296">
            <v>0</v>
          </cell>
          <cell r="K296">
            <v>0</v>
          </cell>
          <cell r="R296">
            <v>0</v>
          </cell>
          <cell r="U296">
            <v>0</v>
          </cell>
          <cell r="V296">
            <v>0</v>
          </cell>
          <cell r="W296">
            <v>0</v>
          </cell>
          <cell r="X296">
            <v>0</v>
          </cell>
        </row>
        <row r="297">
          <cell r="J297">
            <v>0</v>
          </cell>
          <cell r="K297">
            <v>0</v>
          </cell>
          <cell r="R297">
            <v>0</v>
          </cell>
          <cell r="U297">
            <v>0</v>
          </cell>
          <cell r="V297">
            <v>0</v>
          </cell>
          <cell r="W297">
            <v>0</v>
          </cell>
          <cell r="X297">
            <v>0</v>
          </cell>
        </row>
        <row r="298">
          <cell r="J298">
            <v>0</v>
          </cell>
          <cell r="K298">
            <v>0</v>
          </cell>
          <cell r="R298">
            <v>0</v>
          </cell>
          <cell r="U298">
            <v>0</v>
          </cell>
          <cell r="V298">
            <v>0</v>
          </cell>
          <cell r="W298">
            <v>0</v>
          </cell>
          <cell r="X298">
            <v>0</v>
          </cell>
        </row>
        <row r="299">
          <cell r="J299">
            <v>0</v>
          </cell>
          <cell r="K299">
            <v>0</v>
          </cell>
          <cell r="R299">
            <v>0</v>
          </cell>
          <cell r="U299">
            <v>0</v>
          </cell>
          <cell r="V299">
            <v>0</v>
          </cell>
          <cell r="W299">
            <v>0</v>
          </cell>
          <cell r="X299">
            <v>0</v>
          </cell>
        </row>
        <row r="300">
          <cell r="J300">
            <v>0</v>
          </cell>
          <cell r="K300">
            <v>0</v>
          </cell>
          <cell r="R300">
            <v>0</v>
          </cell>
          <cell r="U300">
            <v>0</v>
          </cell>
          <cell r="V300">
            <v>0</v>
          </cell>
          <cell r="W300">
            <v>0</v>
          </cell>
          <cell r="X300">
            <v>0</v>
          </cell>
        </row>
        <row r="301">
          <cell r="J301">
            <v>0</v>
          </cell>
          <cell r="K301">
            <v>0</v>
          </cell>
          <cell r="R301">
            <v>0</v>
          </cell>
          <cell r="U301">
            <v>0</v>
          </cell>
          <cell r="V301">
            <v>0</v>
          </cell>
          <cell r="W301">
            <v>0</v>
          </cell>
          <cell r="X301">
            <v>0</v>
          </cell>
        </row>
        <row r="302">
          <cell r="J302">
            <v>0</v>
          </cell>
          <cell r="K302">
            <v>0</v>
          </cell>
          <cell r="R302">
            <v>0</v>
          </cell>
          <cell r="U302">
            <v>0</v>
          </cell>
          <cell r="V302">
            <v>0</v>
          </cell>
          <cell r="W302">
            <v>0</v>
          </cell>
          <cell r="X302">
            <v>0</v>
          </cell>
        </row>
        <row r="303">
          <cell r="J303">
            <v>0</v>
          </cell>
          <cell r="K303">
            <v>0</v>
          </cell>
          <cell r="R303">
            <v>0</v>
          </cell>
          <cell r="U303">
            <v>0</v>
          </cell>
          <cell r="V303">
            <v>0</v>
          </cell>
          <cell r="W303">
            <v>0</v>
          </cell>
          <cell r="X303">
            <v>0</v>
          </cell>
        </row>
        <row r="304">
          <cell r="J304">
            <v>0</v>
          </cell>
          <cell r="K304">
            <v>0</v>
          </cell>
          <cell r="R304">
            <v>0</v>
          </cell>
          <cell r="U304">
            <v>0</v>
          </cell>
          <cell r="V304">
            <v>0</v>
          </cell>
          <cell r="W304">
            <v>0</v>
          </cell>
          <cell r="X304">
            <v>0</v>
          </cell>
        </row>
        <row r="305">
          <cell r="J305">
            <v>0</v>
          </cell>
          <cell r="K305">
            <v>0</v>
          </cell>
          <cell r="R305">
            <v>0</v>
          </cell>
          <cell r="U305">
            <v>0</v>
          </cell>
          <cell r="V305">
            <v>0</v>
          </cell>
          <cell r="W305">
            <v>0</v>
          </cell>
          <cell r="X305">
            <v>0</v>
          </cell>
        </row>
        <row r="306">
          <cell r="J306">
            <v>0</v>
          </cell>
          <cell r="K306">
            <v>0</v>
          </cell>
          <cell r="R306">
            <v>0</v>
          </cell>
          <cell r="U306">
            <v>0</v>
          </cell>
          <cell r="V306">
            <v>0</v>
          </cell>
          <cell r="W306">
            <v>0</v>
          </cell>
          <cell r="X306">
            <v>0</v>
          </cell>
        </row>
        <row r="307">
          <cell r="J307">
            <v>0</v>
          </cell>
          <cell r="K307">
            <v>0</v>
          </cell>
          <cell r="R307">
            <v>0</v>
          </cell>
          <cell r="U307">
            <v>0</v>
          </cell>
          <cell r="V307">
            <v>0</v>
          </cell>
          <cell r="W307">
            <v>0</v>
          </cell>
          <cell r="X307">
            <v>0</v>
          </cell>
        </row>
        <row r="308">
          <cell r="J308">
            <v>0</v>
          </cell>
          <cell r="K308">
            <v>0</v>
          </cell>
          <cell r="R308">
            <v>0</v>
          </cell>
          <cell r="U308">
            <v>0</v>
          </cell>
          <cell r="V308">
            <v>0</v>
          </cell>
          <cell r="W308">
            <v>0</v>
          </cell>
          <cell r="X308">
            <v>0</v>
          </cell>
        </row>
        <row r="309">
          <cell r="J309">
            <v>0</v>
          </cell>
          <cell r="K309">
            <v>0</v>
          </cell>
          <cell r="R309">
            <v>0</v>
          </cell>
          <cell r="U309">
            <v>0</v>
          </cell>
          <cell r="V309">
            <v>0</v>
          </cell>
          <cell r="W309">
            <v>0</v>
          </cell>
          <cell r="X309">
            <v>0</v>
          </cell>
        </row>
        <row r="310">
          <cell r="J310">
            <v>0</v>
          </cell>
          <cell r="K310">
            <v>0</v>
          </cell>
          <cell r="R310">
            <v>0</v>
          </cell>
          <cell r="U310">
            <v>0</v>
          </cell>
          <cell r="V310">
            <v>0</v>
          </cell>
          <cell r="W310">
            <v>0</v>
          </cell>
          <cell r="X310">
            <v>0</v>
          </cell>
        </row>
        <row r="311">
          <cell r="J311">
            <v>0</v>
          </cell>
          <cell r="K311">
            <v>0</v>
          </cell>
          <cell r="R311">
            <v>0</v>
          </cell>
          <cell r="U311">
            <v>0</v>
          </cell>
          <cell r="V311">
            <v>0</v>
          </cell>
          <cell r="W311">
            <v>0</v>
          </cell>
          <cell r="X311">
            <v>0</v>
          </cell>
        </row>
        <row r="312">
          <cell r="J312">
            <v>0</v>
          </cell>
          <cell r="K312">
            <v>0</v>
          </cell>
          <cell r="R312">
            <v>0</v>
          </cell>
          <cell r="U312">
            <v>0</v>
          </cell>
          <cell r="V312">
            <v>0</v>
          </cell>
          <cell r="W312">
            <v>0</v>
          </cell>
          <cell r="X312">
            <v>0</v>
          </cell>
        </row>
        <row r="313">
          <cell r="J313">
            <v>0</v>
          </cell>
          <cell r="K313">
            <v>0</v>
          </cell>
          <cell r="R313">
            <v>0</v>
          </cell>
          <cell r="U313">
            <v>0</v>
          </cell>
          <cell r="V313">
            <v>0</v>
          </cell>
          <cell r="W313">
            <v>0</v>
          </cell>
          <cell r="X313">
            <v>0</v>
          </cell>
        </row>
        <row r="314">
          <cell r="J314">
            <v>0</v>
          </cell>
          <cell r="K314">
            <v>0</v>
          </cell>
          <cell r="R314">
            <v>0</v>
          </cell>
          <cell r="U314">
            <v>0</v>
          </cell>
          <cell r="V314">
            <v>0</v>
          </cell>
          <cell r="W314">
            <v>0</v>
          </cell>
          <cell r="X314">
            <v>0</v>
          </cell>
        </row>
        <row r="315">
          <cell r="J315">
            <v>0</v>
          </cell>
          <cell r="K315">
            <v>0</v>
          </cell>
          <cell r="R315">
            <v>0</v>
          </cell>
          <cell r="U315">
            <v>0</v>
          </cell>
          <cell r="V315">
            <v>0</v>
          </cell>
          <cell r="W315">
            <v>0</v>
          </cell>
          <cell r="X315">
            <v>0</v>
          </cell>
        </row>
        <row r="316">
          <cell r="J316">
            <v>0</v>
          </cell>
          <cell r="K316">
            <v>0</v>
          </cell>
          <cell r="R316">
            <v>0</v>
          </cell>
          <cell r="U316">
            <v>0</v>
          </cell>
          <cell r="V316">
            <v>0</v>
          </cell>
          <cell r="W316">
            <v>0</v>
          </cell>
          <cell r="X316">
            <v>0</v>
          </cell>
        </row>
        <row r="317">
          <cell r="J317">
            <v>0</v>
          </cell>
          <cell r="K317">
            <v>0</v>
          </cell>
          <cell r="R317">
            <v>0</v>
          </cell>
          <cell r="U317">
            <v>0</v>
          </cell>
          <cell r="V317">
            <v>0</v>
          </cell>
          <cell r="W317">
            <v>0</v>
          </cell>
          <cell r="X317">
            <v>0</v>
          </cell>
        </row>
        <row r="318">
          <cell r="J318">
            <v>0</v>
          </cell>
          <cell r="K318">
            <v>0</v>
          </cell>
          <cell r="R318">
            <v>0</v>
          </cell>
          <cell r="U318">
            <v>0</v>
          </cell>
          <cell r="V318">
            <v>0</v>
          </cell>
          <cell r="W318">
            <v>0</v>
          </cell>
          <cell r="X318">
            <v>0</v>
          </cell>
        </row>
        <row r="319">
          <cell r="J319">
            <v>0</v>
          </cell>
          <cell r="K319">
            <v>0</v>
          </cell>
          <cell r="R319">
            <v>0</v>
          </cell>
          <cell r="U319">
            <v>0</v>
          </cell>
          <cell r="V319">
            <v>0</v>
          </cell>
          <cell r="W319">
            <v>0</v>
          </cell>
          <cell r="X319">
            <v>0</v>
          </cell>
        </row>
        <row r="320">
          <cell r="J320">
            <v>0</v>
          </cell>
          <cell r="K320">
            <v>0</v>
          </cell>
          <cell r="R320">
            <v>0</v>
          </cell>
          <cell r="U320">
            <v>0</v>
          </cell>
          <cell r="V320">
            <v>0</v>
          </cell>
          <cell r="W320">
            <v>0</v>
          </cell>
          <cell r="X320">
            <v>0</v>
          </cell>
        </row>
        <row r="321">
          <cell r="J321">
            <v>0</v>
          </cell>
          <cell r="K321">
            <v>0</v>
          </cell>
          <cell r="R321">
            <v>0</v>
          </cell>
          <cell r="U321">
            <v>0</v>
          </cell>
          <cell r="V321">
            <v>0</v>
          </cell>
          <cell r="W321">
            <v>0</v>
          </cell>
          <cell r="X321">
            <v>0</v>
          </cell>
        </row>
        <row r="322">
          <cell r="J322">
            <v>0</v>
          </cell>
          <cell r="K322">
            <v>0</v>
          </cell>
          <cell r="R322">
            <v>0</v>
          </cell>
          <cell r="U322">
            <v>0</v>
          </cell>
          <cell r="V322">
            <v>0</v>
          </cell>
          <cell r="W322">
            <v>0</v>
          </cell>
          <cell r="X322">
            <v>0</v>
          </cell>
        </row>
        <row r="323">
          <cell r="J323">
            <v>0</v>
          </cell>
          <cell r="K323">
            <v>0</v>
          </cell>
          <cell r="R323">
            <v>0</v>
          </cell>
          <cell r="U323">
            <v>0</v>
          </cell>
          <cell r="V323">
            <v>0</v>
          </cell>
          <cell r="W323">
            <v>0</v>
          </cell>
          <cell r="X323">
            <v>0</v>
          </cell>
        </row>
        <row r="324">
          <cell r="J324">
            <v>0</v>
          </cell>
          <cell r="K324">
            <v>0</v>
          </cell>
          <cell r="R324">
            <v>0</v>
          </cell>
          <cell r="U324">
            <v>0</v>
          </cell>
          <cell r="V324">
            <v>0</v>
          </cell>
          <cell r="W324">
            <v>0</v>
          </cell>
          <cell r="X324">
            <v>0</v>
          </cell>
        </row>
        <row r="325">
          <cell r="J325">
            <v>0</v>
          </cell>
          <cell r="K325">
            <v>0</v>
          </cell>
          <cell r="R325">
            <v>0</v>
          </cell>
          <cell r="U325">
            <v>0</v>
          </cell>
          <cell r="V325">
            <v>0</v>
          </cell>
          <cell r="W325">
            <v>0</v>
          </cell>
          <cell r="X325">
            <v>0</v>
          </cell>
        </row>
        <row r="326">
          <cell r="J326">
            <v>0</v>
          </cell>
          <cell r="K326">
            <v>0</v>
          </cell>
          <cell r="R326">
            <v>0</v>
          </cell>
          <cell r="U326">
            <v>0</v>
          </cell>
          <cell r="V326">
            <v>0</v>
          </cell>
          <cell r="W326">
            <v>0</v>
          </cell>
          <cell r="X326">
            <v>0</v>
          </cell>
        </row>
        <row r="327">
          <cell r="J327">
            <v>0</v>
          </cell>
          <cell r="K327">
            <v>0</v>
          </cell>
          <cell r="R327">
            <v>0</v>
          </cell>
          <cell r="U327">
            <v>0</v>
          </cell>
          <cell r="V327">
            <v>0</v>
          </cell>
          <cell r="W327">
            <v>0</v>
          </cell>
          <cell r="X327">
            <v>0</v>
          </cell>
        </row>
        <row r="328">
          <cell r="J328">
            <v>0</v>
          </cell>
          <cell r="K328">
            <v>0</v>
          </cell>
          <cell r="R328">
            <v>0</v>
          </cell>
          <cell r="U328">
            <v>0</v>
          </cell>
          <cell r="V328">
            <v>0</v>
          </cell>
          <cell r="W328">
            <v>0</v>
          </cell>
          <cell r="X328">
            <v>0</v>
          </cell>
        </row>
        <row r="329">
          <cell r="J329">
            <v>0</v>
          </cell>
          <cell r="K329">
            <v>0</v>
          </cell>
          <cell r="R329">
            <v>0</v>
          </cell>
          <cell r="U329">
            <v>0</v>
          </cell>
          <cell r="V329">
            <v>0</v>
          </cell>
          <cell r="W329">
            <v>0</v>
          </cell>
          <cell r="X329">
            <v>0</v>
          </cell>
        </row>
        <row r="330">
          <cell r="J330">
            <v>0</v>
          </cell>
          <cell r="K330">
            <v>0</v>
          </cell>
          <cell r="R330">
            <v>0</v>
          </cell>
          <cell r="U330">
            <v>0</v>
          </cell>
          <cell r="V330">
            <v>0</v>
          </cell>
          <cell r="W330">
            <v>0</v>
          </cell>
          <cell r="X330">
            <v>0</v>
          </cell>
        </row>
        <row r="331">
          <cell r="J331">
            <v>0</v>
          </cell>
          <cell r="K331">
            <v>0</v>
          </cell>
          <cell r="R331">
            <v>0</v>
          </cell>
          <cell r="U331">
            <v>0</v>
          </cell>
          <cell r="V331">
            <v>0</v>
          </cell>
          <cell r="W331">
            <v>0</v>
          </cell>
          <cell r="X331">
            <v>0</v>
          </cell>
        </row>
        <row r="332">
          <cell r="J332">
            <v>0</v>
          </cell>
          <cell r="K332">
            <v>0</v>
          </cell>
          <cell r="R332">
            <v>0</v>
          </cell>
          <cell r="U332">
            <v>0</v>
          </cell>
          <cell r="V332">
            <v>0</v>
          </cell>
          <cell r="W332">
            <v>0</v>
          </cell>
          <cell r="X332">
            <v>0</v>
          </cell>
        </row>
        <row r="333">
          <cell r="J333">
            <v>0</v>
          </cell>
          <cell r="K333">
            <v>0</v>
          </cell>
          <cell r="R333">
            <v>0</v>
          </cell>
          <cell r="U333">
            <v>0</v>
          </cell>
          <cell r="V333">
            <v>0</v>
          </cell>
          <cell r="W333">
            <v>0</v>
          </cell>
          <cell r="X333">
            <v>0</v>
          </cell>
        </row>
        <row r="334">
          <cell r="J334">
            <v>0</v>
          </cell>
          <cell r="K334">
            <v>0</v>
          </cell>
          <cell r="R334">
            <v>0</v>
          </cell>
          <cell r="U334">
            <v>0</v>
          </cell>
          <cell r="V334">
            <v>0</v>
          </cell>
          <cell r="W334">
            <v>0</v>
          </cell>
          <cell r="X334">
            <v>0</v>
          </cell>
        </row>
        <row r="335">
          <cell r="J335">
            <v>0</v>
          </cell>
          <cell r="K335">
            <v>0</v>
          </cell>
          <cell r="R335">
            <v>0</v>
          </cell>
          <cell r="U335">
            <v>0</v>
          </cell>
          <cell r="V335">
            <v>0</v>
          </cell>
          <cell r="W335">
            <v>0</v>
          </cell>
          <cell r="X335">
            <v>0</v>
          </cell>
        </row>
        <row r="336">
          <cell r="J336">
            <v>0</v>
          </cell>
          <cell r="K336">
            <v>0</v>
          </cell>
          <cell r="R336">
            <v>0</v>
          </cell>
          <cell r="U336">
            <v>0</v>
          </cell>
          <cell r="V336">
            <v>0</v>
          </cell>
          <cell r="W336">
            <v>0</v>
          </cell>
          <cell r="X336">
            <v>0</v>
          </cell>
        </row>
        <row r="337">
          <cell r="J337">
            <v>0</v>
          </cell>
          <cell r="K337">
            <v>0</v>
          </cell>
          <cell r="R337">
            <v>0</v>
          </cell>
          <cell r="U337">
            <v>0</v>
          </cell>
          <cell r="V337">
            <v>0</v>
          </cell>
          <cell r="W337">
            <v>0</v>
          </cell>
          <cell r="X337">
            <v>0</v>
          </cell>
        </row>
        <row r="338">
          <cell r="J338">
            <v>0</v>
          </cell>
          <cell r="K338">
            <v>0</v>
          </cell>
          <cell r="R338">
            <v>0</v>
          </cell>
          <cell r="U338">
            <v>0</v>
          </cell>
          <cell r="V338">
            <v>0</v>
          </cell>
          <cell r="W338">
            <v>0</v>
          </cell>
          <cell r="X338">
            <v>0</v>
          </cell>
        </row>
        <row r="339">
          <cell r="J339">
            <v>0</v>
          </cell>
          <cell r="K339">
            <v>0</v>
          </cell>
          <cell r="R339">
            <v>0</v>
          </cell>
          <cell r="U339">
            <v>0</v>
          </cell>
          <cell r="V339">
            <v>0</v>
          </cell>
          <cell r="W339">
            <v>0</v>
          </cell>
          <cell r="X339">
            <v>0</v>
          </cell>
        </row>
        <row r="340">
          <cell r="J340">
            <v>0</v>
          </cell>
          <cell r="K340">
            <v>0</v>
          </cell>
          <cell r="R340">
            <v>0</v>
          </cell>
          <cell r="U340">
            <v>0</v>
          </cell>
          <cell r="V340">
            <v>0</v>
          </cell>
          <cell r="W340">
            <v>0</v>
          </cell>
          <cell r="X340">
            <v>0</v>
          </cell>
        </row>
        <row r="341">
          <cell r="J341">
            <v>0</v>
          </cell>
          <cell r="K341">
            <v>0</v>
          </cell>
          <cell r="R341">
            <v>0</v>
          </cell>
          <cell r="U341">
            <v>0</v>
          </cell>
          <cell r="V341">
            <v>0</v>
          </cell>
          <cell r="W341">
            <v>0</v>
          </cell>
          <cell r="X341">
            <v>0</v>
          </cell>
        </row>
        <row r="342">
          <cell r="J342">
            <v>0</v>
          </cell>
          <cell r="K342">
            <v>0</v>
          </cell>
          <cell r="R342">
            <v>0</v>
          </cell>
          <cell r="U342">
            <v>0</v>
          </cell>
          <cell r="V342">
            <v>0</v>
          </cell>
          <cell r="W342">
            <v>0</v>
          </cell>
          <cell r="X342">
            <v>0</v>
          </cell>
        </row>
        <row r="343">
          <cell r="J343">
            <v>0</v>
          </cell>
          <cell r="K343">
            <v>0</v>
          </cell>
          <cell r="R343">
            <v>0</v>
          </cell>
          <cell r="U343">
            <v>0</v>
          </cell>
          <cell r="V343">
            <v>0</v>
          </cell>
          <cell r="W343">
            <v>0</v>
          </cell>
          <cell r="X343">
            <v>0</v>
          </cell>
        </row>
        <row r="344">
          <cell r="J344">
            <v>0</v>
          </cell>
          <cell r="K344">
            <v>0</v>
          </cell>
          <cell r="R344">
            <v>0</v>
          </cell>
          <cell r="U344">
            <v>0</v>
          </cell>
          <cell r="V344">
            <v>0</v>
          </cell>
          <cell r="W344">
            <v>0</v>
          </cell>
          <cell r="X344">
            <v>0</v>
          </cell>
        </row>
        <row r="345">
          <cell r="J345">
            <v>0</v>
          </cell>
          <cell r="K345">
            <v>0</v>
          </cell>
          <cell r="R345">
            <v>0</v>
          </cell>
          <cell r="U345">
            <v>0</v>
          </cell>
          <cell r="V345">
            <v>0</v>
          </cell>
          <cell r="W345">
            <v>0</v>
          </cell>
          <cell r="X345">
            <v>0</v>
          </cell>
        </row>
        <row r="346">
          <cell r="J346">
            <v>0</v>
          </cell>
          <cell r="K346">
            <v>0</v>
          </cell>
          <cell r="R346">
            <v>0</v>
          </cell>
          <cell r="U346">
            <v>0</v>
          </cell>
          <cell r="V346">
            <v>0</v>
          </cell>
          <cell r="W346">
            <v>0</v>
          </cell>
          <cell r="X346">
            <v>0</v>
          </cell>
        </row>
        <row r="347">
          <cell r="J347">
            <v>0</v>
          </cell>
          <cell r="K347">
            <v>0</v>
          </cell>
          <cell r="R347">
            <v>0</v>
          </cell>
          <cell r="U347">
            <v>0</v>
          </cell>
          <cell r="V347">
            <v>0</v>
          </cell>
          <cell r="W347">
            <v>0</v>
          </cell>
          <cell r="X347">
            <v>0</v>
          </cell>
        </row>
        <row r="348">
          <cell r="J348">
            <v>0</v>
          </cell>
          <cell r="K348">
            <v>0</v>
          </cell>
          <cell r="R348">
            <v>0</v>
          </cell>
          <cell r="U348">
            <v>0</v>
          </cell>
          <cell r="V348">
            <v>0</v>
          </cell>
          <cell r="W348">
            <v>0</v>
          </cell>
          <cell r="X348">
            <v>0</v>
          </cell>
        </row>
        <row r="349">
          <cell r="J349">
            <v>0</v>
          </cell>
          <cell r="K349">
            <v>0</v>
          </cell>
          <cell r="R349">
            <v>0</v>
          </cell>
          <cell r="U349">
            <v>0</v>
          </cell>
          <cell r="V349">
            <v>0</v>
          </cell>
          <cell r="W349">
            <v>0</v>
          </cell>
          <cell r="X349">
            <v>0</v>
          </cell>
        </row>
        <row r="350">
          <cell r="J350">
            <v>0</v>
          </cell>
          <cell r="K350">
            <v>0</v>
          </cell>
          <cell r="R350">
            <v>0</v>
          </cell>
          <cell r="U350">
            <v>0</v>
          </cell>
          <cell r="V350">
            <v>0</v>
          </cell>
          <cell r="W350">
            <v>0</v>
          </cell>
          <cell r="X350">
            <v>0</v>
          </cell>
        </row>
        <row r="351">
          <cell r="J351">
            <v>0</v>
          </cell>
          <cell r="K351">
            <v>0</v>
          </cell>
          <cell r="R351">
            <v>0</v>
          </cell>
          <cell r="U351">
            <v>0</v>
          </cell>
          <cell r="V351">
            <v>0</v>
          </cell>
          <cell r="W351">
            <v>0</v>
          </cell>
          <cell r="X351">
            <v>0</v>
          </cell>
        </row>
        <row r="352">
          <cell r="J352">
            <v>0</v>
          </cell>
          <cell r="K352">
            <v>0</v>
          </cell>
          <cell r="R352">
            <v>0</v>
          </cell>
          <cell r="U352">
            <v>0</v>
          </cell>
          <cell r="V352">
            <v>0</v>
          </cell>
          <cell r="W352">
            <v>0</v>
          </cell>
          <cell r="X352">
            <v>0</v>
          </cell>
        </row>
        <row r="353">
          <cell r="J353">
            <v>0</v>
          </cell>
          <cell r="K353">
            <v>0</v>
          </cell>
          <cell r="R353">
            <v>0</v>
          </cell>
          <cell r="U353">
            <v>0</v>
          </cell>
          <cell r="V353">
            <v>0</v>
          </cell>
          <cell r="W353">
            <v>0</v>
          </cell>
          <cell r="X353">
            <v>0</v>
          </cell>
        </row>
        <row r="354">
          <cell r="J354">
            <v>0</v>
          </cell>
          <cell r="K354">
            <v>0</v>
          </cell>
          <cell r="R354">
            <v>0</v>
          </cell>
          <cell r="U354">
            <v>0</v>
          </cell>
          <cell r="V354">
            <v>0</v>
          </cell>
          <cell r="W354">
            <v>0</v>
          </cell>
          <cell r="X354">
            <v>0</v>
          </cell>
        </row>
        <row r="355">
          <cell r="J355">
            <v>0</v>
          </cell>
          <cell r="K355">
            <v>0</v>
          </cell>
          <cell r="R355">
            <v>0</v>
          </cell>
          <cell r="U355">
            <v>0</v>
          </cell>
          <cell r="V355">
            <v>0</v>
          </cell>
          <cell r="W355">
            <v>0</v>
          </cell>
          <cell r="X355">
            <v>0</v>
          </cell>
        </row>
        <row r="356">
          <cell r="J356">
            <v>0</v>
          </cell>
          <cell r="K356">
            <v>0</v>
          </cell>
          <cell r="R356">
            <v>0</v>
          </cell>
          <cell r="U356">
            <v>0</v>
          </cell>
          <cell r="V356">
            <v>0</v>
          </cell>
          <cell r="W356">
            <v>0</v>
          </cell>
          <cell r="X356">
            <v>0</v>
          </cell>
        </row>
        <row r="357">
          <cell r="J357">
            <v>0</v>
          </cell>
          <cell r="K357">
            <v>0</v>
          </cell>
          <cell r="R357">
            <v>0</v>
          </cell>
          <cell r="U357">
            <v>0</v>
          </cell>
          <cell r="V357">
            <v>0</v>
          </cell>
          <cell r="W357">
            <v>0</v>
          </cell>
          <cell r="X357">
            <v>0</v>
          </cell>
        </row>
        <row r="358">
          <cell r="J358">
            <v>0</v>
          </cell>
          <cell r="K358">
            <v>0</v>
          </cell>
          <cell r="R358">
            <v>0</v>
          </cell>
          <cell r="U358">
            <v>0</v>
          </cell>
          <cell r="V358">
            <v>0</v>
          </cell>
          <cell r="W358">
            <v>0</v>
          </cell>
          <cell r="X358">
            <v>0</v>
          </cell>
        </row>
        <row r="359">
          <cell r="J359">
            <v>0</v>
          </cell>
          <cell r="K359">
            <v>0</v>
          </cell>
          <cell r="R359">
            <v>0</v>
          </cell>
          <cell r="U359">
            <v>0</v>
          </cell>
          <cell r="V359">
            <v>0</v>
          </cell>
          <cell r="W359">
            <v>0</v>
          </cell>
          <cell r="X359">
            <v>0</v>
          </cell>
        </row>
        <row r="360">
          <cell r="J360">
            <v>0</v>
          </cell>
          <cell r="K360">
            <v>0</v>
          </cell>
          <cell r="R360">
            <v>0</v>
          </cell>
          <cell r="U360">
            <v>0</v>
          </cell>
          <cell r="V360">
            <v>0</v>
          </cell>
          <cell r="W360">
            <v>0</v>
          </cell>
          <cell r="X360">
            <v>0</v>
          </cell>
        </row>
        <row r="361">
          <cell r="J361">
            <v>0</v>
          </cell>
          <cell r="K361">
            <v>0</v>
          </cell>
          <cell r="R361">
            <v>0</v>
          </cell>
          <cell r="U361">
            <v>0</v>
          </cell>
          <cell r="V361">
            <v>0</v>
          </cell>
          <cell r="W361">
            <v>0</v>
          </cell>
          <cell r="X361">
            <v>0</v>
          </cell>
        </row>
        <row r="362">
          <cell r="J362">
            <v>0</v>
          </cell>
          <cell r="K362">
            <v>0</v>
          </cell>
          <cell r="R362">
            <v>0</v>
          </cell>
          <cell r="U362">
            <v>0</v>
          </cell>
          <cell r="V362">
            <v>0</v>
          </cell>
          <cell r="W362">
            <v>0</v>
          </cell>
          <cell r="X362">
            <v>0</v>
          </cell>
        </row>
        <row r="363">
          <cell r="J363">
            <v>0</v>
          </cell>
          <cell r="K363">
            <v>0</v>
          </cell>
          <cell r="R363">
            <v>0</v>
          </cell>
          <cell r="U363">
            <v>0</v>
          </cell>
          <cell r="V363">
            <v>0</v>
          </cell>
          <cell r="W363">
            <v>0</v>
          </cell>
          <cell r="X363">
            <v>0</v>
          </cell>
        </row>
        <row r="364">
          <cell r="J364">
            <v>0</v>
          </cell>
          <cell r="K364">
            <v>0</v>
          </cell>
          <cell r="R364">
            <v>0</v>
          </cell>
          <cell r="U364">
            <v>0</v>
          </cell>
          <cell r="V364">
            <v>0</v>
          </cell>
          <cell r="W364">
            <v>0</v>
          </cell>
          <cell r="X364">
            <v>0</v>
          </cell>
        </row>
        <row r="365">
          <cell r="J365">
            <v>0</v>
          </cell>
          <cell r="K365">
            <v>0</v>
          </cell>
          <cell r="R365">
            <v>0</v>
          </cell>
          <cell r="U365">
            <v>0</v>
          </cell>
          <cell r="V365">
            <v>0</v>
          </cell>
          <cell r="W365">
            <v>0</v>
          </cell>
          <cell r="X365">
            <v>0</v>
          </cell>
        </row>
        <row r="366">
          <cell r="J366">
            <v>0</v>
          </cell>
          <cell r="K366">
            <v>0</v>
          </cell>
          <cell r="R366">
            <v>0</v>
          </cell>
          <cell r="U366">
            <v>0</v>
          </cell>
          <cell r="V366">
            <v>0</v>
          </cell>
          <cell r="W366">
            <v>0</v>
          </cell>
          <cell r="X366">
            <v>0</v>
          </cell>
        </row>
        <row r="367">
          <cell r="J367">
            <v>0</v>
          </cell>
          <cell r="K367">
            <v>0</v>
          </cell>
          <cell r="R367">
            <v>0</v>
          </cell>
          <cell r="U367">
            <v>0</v>
          </cell>
          <cell r="V367">
            <v>0</v>
          </cell>
          <cell r="W367">
            <v>0</v>
          </cell>
          <cell r="X367">
            <v>0</v>
          </cell>
        </row>
        <row r="368">
          <cell r="J368">
            <v>0</v>
          </cell>
          <cell r="K368">
            <v>0</v>
          </cell>
          <cell r="R368">
            <v>0</v>
          </cell>
          <cell r="U368">
            <v>0</v>
          </cell>
          <cell r="V368">
            <v>0</v>
          </cell>
          <cell r="W368">
            <v>0</v>
          </cell>
          <cell r="X368">
            <v>0</v>
          </cell>
        </row>
        <row r="369">
          <cell r="J369">
            <v>0</v>
          </cell>
          <cell r="K369">
            <v>0</v>
          </cell>
          <cell r="R369">
            <v>0</v>
          </cell>
          <cell r="U369">
            <v>0</v>
          </cell>
          <cell r="V369">
            <v>0</v>
          </cell>
          <cell r="W369">
            <v>0</v>
          </cell>
          <cell r="X369">
            <v>0</v>
          </cell>
        </row>
        <row r="370">
          <cell r="J370">
            <v>0</v>
          </cell>
          <cell r="K370">
            <v>0</v>
          </cell>
          <cell r="R370">
            <v>0</v>
          </cell>
          <cell r="U370">
            <v>0</v>
          </cell>
          <cell r="V370">
            <v>0</v>
          </cell>
          <cell r="W370">
            <v>0</v>
          </cell>
          <cell r="X370">
            <v>0</v>
          </cell>
        </row>
        <row r="371">
          <cell r="J371">
            <v>0</v>
          </cell>
          <cell r="K371">
            <v>0</v>
          </cell>
          <cell r="R371">
            <v>0</v>
          </cell>
          <cell r="U371">
            <v>0</v>
          </cell>
          <cell r="V371">
            <v>0</v>
          </cell>
          <cell r="W371">
            <v>0</v>
          </cell>
          <cell r="X371">
            <v>0</v>
          </cell>
        </row>
        <row r="372">
          <cell r="J372">
            <v>0</v>
          </cell>
          <cell r="K372">
            <v>0</v>
          </cell>
          <cell r="R372">
            <v>0</v>
          </cell>
          <cell r="U372">
            <v>0</v>
          </cell>
          <cell r="V372">
            <v>0</v>
          </cell>
          <cell r="W372">
            <v>0</v>
          </cell>
          <cell r="X372">
            <v>0</v>
          </cell>
        </row>
        <row r="373">
          <cell r="J373">
            <v>0</v>
          </cell>
          <cell r="K373">
            <v>0</v>
          </cell>
          <cell r="R373">
            <v>0</v>
          </cell>
          <cell r="U373">
            <v>0</v>
          </cell>
          <cell r="V373">
            <v>0</v>
          </cell>
          <cell r="W373">
            <v>0</v>
          </cell>
          <cell r="X373">
            <v>0</v>
          </cell>
        </row>
        <row r="374">
          <cell r="J374">
            <v>0</v>
          </cell>
          <cell r="K374">
            <v>0</v>
          </cell>
          <cell r="R374">
            <v>0</v>
          </cell>
          <cell r="U374">
            <v>0</v>
          </cell>
          <cell r="V374">
            <v>0</v>
          </cell>
          <cell r="W374">
            <v>0</v>
          </cell>
          <cell r="X374">
            <v>0</v>
          </cell>
        </row>
        <row r="375">
          <cell r="J375">
            <v>0</v>
          </cell>
          <cell r="K375">
            <v>0</v>
          </cell>
          <cell r="R375">
            <v>0</v>
          </cell>
          <cell r="U375">
            <v>0</v>
          </cell>
          <cell r="V375">
            <v>0</v>
          </cell>
          <cell r="W375">
            <v>0</v>
          </cell>
          <cell r="X375">
            <v>0</v>
          </cell>
        </row>
        <row r="376">
          <cell r="J376">
            <v>0</v>
          </cell>
          <cell r="K376">
            <v>0</v>
          </cell>
          <cell r="R376">
            <v>0</v>
          </cell>
          <cell r="U376">
            <v>0</v>
          </cell>
          <cell r="V376">
            <v>0</v>
          </cell>
          <cell r="W376">
            <v>0</v>
          </cell>
          <cell r="X376">
            <v>0</v>
          </cell>
        </row>
        <row r="377">
          <cell r="J377">
            <v>0</v>
          </cell>
          <cell r="K377">
            <v>0</v>
          </cell>
          <cell r="R377">
            <v>0</v>
          </cell>
          <cell r="U377">
            <v>0</v>
          </cell>
          <cell r="V377">
            <v>0</v>
          </cell>
          <cell r="W377">
            <v>0</v>
          </cell>
          <cell r="X377">
            <v>0</v>
          </cell>
        </row>
        <row r="378">
          <cell r="J378">
            <v>0</v>
          </cell>
          <cell r="K378">
            <v>0</v>
          </cell>
          <cell r="R378">
            <v>0</v>
          </cell>
          <cell r="U378">
            <v>0</v>
          </cell>
          <cell r="V378">
            <v>0</v>
          </cell>
          <cell r="W378">
            <v>0</v>
          </cell>
          <cell r="X378">
            <v>0</v>
          </cell>
        </row>
        <row r="379">
          <cell r="J379">
            <v>0</v>
          </cell>
          <cell r="K379">
            <v>0</v>
          </cell>
          <cell r="R379">
            <v>0</v>
          </cell>
          <cell r="U379">
            <v>0</v>
          </cell>
          <cell r="V379">
            <v>0</v>
          </cell>
          <cell r="W379">
            <v>0</v>
          </cell>
          <cell r="X379">
            <v>0</v>
          </cell>
        </row>
        <row r="380">
          <cell r="J380">
            <v>0</v>
          </cell>
          <cell r="K380">
            <v>0</v>
          </cell>
          <cell r="R380">
            <v>0</v>
          </cell>
          <cell r="U380">
            <v>0</v>
          </cell>
          <cell r="V380">
            <v>0</v>
          </cell>
          <cell r="W380">
            <v>0</v>
          </cell>
          <cell r="X380">
            <v>0</v>
          </cell>
        </row>
        <row r="381">
          <cell r="J381">
            <v>0</v>
          </cell>
          <cell r="K381">
            <v>0</v>
          </cell>
          <cell r="R381">
            <v>0</v>
          </cell>
          <cell r="U381">
            <v>0</v>
          </cell>
          <cell r="V381">
            <v>0</v>
          </cell>
          <cell r="W381">
            <v>0</v>
          </cell>
          <cell r="X381">
            <v>0</v>
          </cell>
        </row>
        <row r="382">
          <cell r="J382">
            <v>0</v>
          </cell>
          <cell r="K382">
            <v>0</v>
          </cell>
          <cell r="R382">
            <v>0</v>
          </cell>
          <cell r="U382">
            <v>0</v>
          </cell>
          <cell r="V382">
            <v>0</v>
          </cell>
          <cell r="W382">
            <v>0</v>
          </cell>
          <cell r="X382">
            <v>0</v>
          </cell>
        </row>
        <row r="383">
          <cell r="J383">
            <v>0</v>
          </cell>
          <cell r="K383">
            <v>0</v>
          </cell>
          <cell r="R383">
            <v>0</v>
          </cell>
          <cell r="U383">
            <v>0</v>
          </cell>
          <cell r="V383">
            <v>0</v>
          </cell>
          <cell r="W383">
            <v>0</v>
          </cell>
          <cell r="X383">
            <v>0</v>
          </cell>
        </row>
        <row r="384">
          <cell r="J384">
            <v>0</v>
          </cell>
          <cell r="K384">
            <v>0</v>
          </cell>
          <cell r="R384">
            <v>0</v>
          </cell>
          <cell r="U384">
            <v>0</v>
          </cell>
          <cell r="V384">
            <v>0</v>
          </cell>
          <cell r="W384">
            <v>0</v>
          </cell>
          <cell r="X384">
            <v>0</v>
          </cell>
        </row>
        <row r="385">
          <cell r="J385">
            <v>0</v>
          </cell>
          <cell r="K385">
            <v>0</v>
          </cell>
          <cell r="R385">
            <v>0</v>
          </cell>
          <cell r="U385">
            <v>0</v>
          </cell>
          <cell r="V385">
            <v>0</v>
          </cell>
          <cell r="W385">
            <v>0</v>
          </cell>
          <cell r="X385">
            <v>0</v>
          </cell>
        </row>
        <row r="386">
          <cell r="J386">
            <v>0</v>
          </cell>
          <cell r="K386">
            <v>0</v>
          </cell>
          <cell r="R386">
            <v>0</v>
          </cell>
          <cell r="U386">
            <v>0</v>
          </cell>
          <cell r="V386">
            <v>0</v>
          </cell>
          <cell r="W386">
            <v>0</v>
          </cell>
          <cell r="X386">
            <v>0</v>
          </cell>
        </row>
        <row r="387">
          <cell r="J387">
            <v>0</v>
          </cell>
          <cell r="K387">
            <v>0</v>
          </cell>
          <cell r="R387">
            <v>0</v>
          </cell>
          <cell r="U387">
            <v>0</v>
          </cell>
          <cell r="V387">
            <v>0</v>
          </cell>
          <cell r="W387">
            <v>0</v>
          </cell>
          <cell r="X387">
            <v>0</v>
          </cell>
        </row>
        <row r="388">
          <cell r="J388">
            <v>0</v>
          </cell>
          <cell r="K388">
            <v>0</v>
          </cell>
          <cell r="R388">
            <v>0</v>
          </cell>
          <cell r="U388">
            <v>0</v>
          </cell>
          <cell r="V388">
            <v>0</v>
          </cell>
          <cell r="W388">
            <v>0</v>
          </cell>
          <cell r="X388">
            <v>0</v>
          </cell>
        </row>
        <row r="389">
          <cell r="J389">
            <v>0</v>
          </cell>
          <cell r="K389">
            <v>0</v>
          </cell>
          <cell r="R389">
            <v>0</v>
          </cell>
          <cell r="U389">
            <v>0</v>
          </cell>
          <cell r="V389">
            <v>0</v>
          </cell>
          <cell r="W389">
            <v>0</v>
          </cell>
          <cell r="X389">
            <v>0</v>
          </cell>
        </row>
        <row r="390">
          <cell r="J390">
            <v>0</v>
          </cell>
          <cell r="K390">
            <v>0</v>
          </cell>
          <cell r="R390">
            <v>0</v>
          </cell>
          <cell r="U390">
            <v>0</v>
          </cell>
          <cell r="V390">
            <v>0</v>
          </cell>
          <cell r="W390">
            <v>0</v>
          </cell>
          <cell r="X390">
            <v>0</v>
          </cell>
        </row>
        <row r="391">
          <cell r="J391">
            <v>0</v>
          </cell>
          <cell r="K391">
            <v>0</v>
          </cell>
          <cell r="R391">
            <v>0</v>
          </cell>
          <cell r="U391">
            <v>0</v>
          </cell>
          <cell r="V391">
            <v>0</v>
          </cell>
          <cell r="W391">
            <v>0</v>
          </cell>
          <cell r="X391">
            <v>0</v>
          </cell>
        </row>
        <row r="392">
          <cell r="J392">
            <v>0</v>
          </cell>
          <cell r="K392">
            <v>0</v>
          </cell>
          <cell r="R392">
            <v>0</v>
          </cell>
          <cell r="U392">
            <v>0</v>
          </cell>
          <cell r="V392">
            <v>0</v>
          </cell>
          <cell r="W392">
            <v>0</v>
          </cell>
          <cell r="X392">
            <v>0</v>
          </cell>
        </row>
        <row r="393">
          <cell r="J393">
            <v>0</v>
          </cell>
          <cell r="K393">
            <v>0</v>
          </cell>
          <cell r="R393">
            <v>0</v>
          </cell>
          <cell r="U393">
            <v>0</v>
          </cell>
          <cell r="V393">
            <v>0</v>
          </cell>
          <cell r="W393">
            <v>0</v>
          </cell>
          <cell r="X393">
            <v>0</v>
          </cell>
        </row>
        <row r="394">
          <cell r="J394">
            <v>0</v>
          </cell>
          <cell r="K394">
            <v>0</v>
          </cell>
          <cell r="R394">
            <v>0</v>
          </cell>
          <cell r="U394">
            <v>0</v>
          </cell>
          <cell r="V394">
            <v>0</v>
          </cell>
          <cell r="W394">
            <v>0</v>
          </cell>
          <cell r="X394">
            <v>0</v>
          </cell>
        </row>
        <row r="395">
          <cell r="J395">
            <v>0</v>
          </cell>
          <cell r="K395">
            <v>0</v>
          </cell>
          <cell r="R395">
            <v>0</v>
          </cell>
          <cell r="U395">
            <v>0</v>
          </cell>
          <cell r="V395">
            <v>0</v>
          </cell>
          <cell r="W395">
            <v>0</v>
          </cell>
          <cell r="X395">
            <v>0</v>
          </cell>
        </row>
        <row r="396">
          <cell r="J396">
            <v>0</v>
          </cell>
          <cell r="K396">
            <v>0</v>
          </cell>
          <cell r="R396">
            <v>0</v>
          </cell>
          <cell r="U396">
            <v>0</v>
          </cell>
          <cell r="V396">
            <v>0</v>
          </cell>
          <cell r="W396">
            <v>0</v>
          </cell>
          <cell r="X396">
            <v>0</v>
          </cell>
        </row>
        <row r="397">
          <cell r="J397">
            <v>0</v>
          </cell>
          <cell r="K397">
            <v>0</v>
          </cell>
          <cell r="R397">
            <v>0</v>
          </cell>
          <cell r="U397">
            <v>0</v>
          </cell>
          <cell r="V397">
            <v>0</v>
          </cell>
          <cell r="W397">
            <v>0</v>
          </cell>
          <cell r="X397">
            <v>0</v>
          </cell>
        </row>
        <row r="398">
          <cell r="J398">
            <v>0</v>
          </cell>
          <cell r="K398">
            <v>0</v>
          </cell>
          <cell r="R398">
            <v>0</v>
          </cell>
          <cell r="U398">
            <v>0</v>
          </cell>
          <cell r="V398">
            <v>0</v>
          </cell>
          <cell r="W398">
            <v>0</v>
          </cell>
          <cell r="X398">
            <v>0</v>
          </cell>
        </row>
        <row r="399">
          <cell r="J399">
            <v>0</v>
          </cell>
          <cell r="K399">
            <v>0</v>
          </cell>
          <cell r="R399">
            <v>0</v>
          </cell>
          <cell r="U399">
            <v>0</v>
          </cell>
          <cell r="V399">
            <v>0</v>
          </cell>
          <cell r="W399">
            <v>0</v>
          </cell>
          <cell r="X399">
            <v>0</v>
          </cell>
        </row>
        <row r="400">
          <cell r="J400">
            <v>0</v>
          </cell>
          <cell r="K400">
            <v>0</v>
          </cell>
          <cell r="R400">
            <v>0</v>
          </cell>
          <cell r="U400">
            <v>0</v>
          </cell>
          <cell r="V400">
            <v>0</v>
          </cell>
          <cell r="W400">
            <v>0</v>
          </cell>
          <cell r="X400">
            <v>0</v>
          </cell>
        </row>
        <row r="401">
          <cell r="J401">
            <v>0</v>
          </cell>
          <cell r="K401">
            <v>0</v>
          </cell>
          <cell r="R401">
            <v>0</v>
          </cell>
          <cell r="U401">
            <v>0</v>
          </cell>
          <cell r="V401">
            <v>0</v>
          </cell>
          <cell r="W401">
            <v>0</v>
          </cell>
          <cell r="X401">
            <v>0</v>
          </cell>
        </row>
        <row r="402">
          <cell r="J402">
            <v>0</v>
          </cell>
          <cell r="K402">
            <v>0</v>
          </cell>
          <cell r="R402">
            <v>0</v>
          </cell>
          <cell r="U402">
            <v>0</v>
          </cell>
          <cell r="V402">
            <v>0</v>
          </cell>
          <cell r="W402">
            <v>0</v>
          </cell>
          <cell r="X402">
            <v>0</v>
          </cell>
        </row>
        <row r="403">
          <cell r="J403">
            <v>0</v>
          </cell>
          <cell r="K403">
            <v>0</v>
          </cell>
          <cell r="R403">
            <v>0</v>
          </cell>
          <cell r="U403">
            <v>0</v>
          </cell>
          <cell r="V403">
            <v>0</v>
          </cell>
          <cell r="W403">
            <v>0</v>
          </cell>
          <cell r="X403">
            <v>0</v>
          </cell>
        </row>
        <row r="404">
          <cell r="J404">
            <v>0</v>
          </cell>
          <cell r="K404">
            <v>0</v>
          </cell>
          <cell r="R404">
            <v>0</v>
          </cell>
          <cell r="U404">
            <v>0</v>
          </cell>
          <cell r="V404">
            <v>0</v>
          </cell>
          <cell r="W404">
            <v>0</v>
          </cell>
          <cell r="X404">
            <v>0</v>
          </cell>
        </row>
        <row r="405">
          <cell r="J405">
            <v>0</v>
          </cell>
          <cell r="K405">
            <v>0</v>
          </cell>
          <cell r="R405">
            <v>0</v>
          </cell>
          <cell r="U405">
            <v>0</v>
          </cell>
          <cell r="V405">
            <v>0</v>
          </cell>
          <cell r="W405">
            <v>0</v>
          </cell>
          <cell r="X405">
            <v>0</v>
          </cell>
        </row>
        <row r="406">
          <cell r="J406">
            <v>0</v>
          </cell>
          <cell r="K406">
            <v>0</v>
          </cell>
          <cell r="R406">
            <v>0</v>
          </cell>
          <cell r="U406">
            <v>0</v>
          </cell>
          <cell r="V406">
            <v>0</v>
          </cell>
          <cell r="W406">
            <v>0</v>
          </cell>
          <cell r="X406">
            <v>0</v>
          </cell>
        </row>
        <row r="407">
          <cell r="J407">
            <v>0</v>
          </cell>
          <cell r="K407">
            <v>0</v>
          </cell>
          <cell r="R407">
            <v>0</v>
          </cell>
          <cell r="U407">
            <v>0</v>
          </cell>
          <cell r="V407">
            <v>0</v>
          </cell>
          <cell r="W407">
            <v>0</v>
          </cell>
          <cell r="X407">
            <v>0</v>
          </cell>
        </row>
        <row r="408">
          <cell r="J408">
            <v>0</v>
          </cell>
          <cell r="K408">
            <v>0</v>
          </cell>
          <cell r="R408">
            <v>0</v>
          </cell>
          <cell r="U408">
            <v>0</v>
          </cell>
          <cell r="V408">
            <v>0</v>
          </cell>
          <cell r="W408">
            <v>0</v>
          </cell>
          <cell r="X408">
            <v>0</v>
          </cell>
        </row>
        <row r="409">
          <cell r="J409">
            <v>0</v>
          </cell>
          <cell r="K409">
            <v>0</v>
          </cell>
          <cell r="R409">
            <v>0</v>
          </cell>
          <cell r="U409">
            <v>0</v>
          </cell>
          <cell r="V409">
            <v>0</v>
          </cell>
          <cell r="W409">
            <v>0</v>
          </cell>
          <cell r="X409">
            <v>0</v>
          </cell>
        </row>
        <row r="410">
          <cell r="J410">
            <v>0</v>
          </cell>
          <cell r="K410">
            <v>0</v>
          </cell>
          <cell r="R410">
            <v>0</v>
          </cell>
          <cell r="U410">
            <v>0</v>
          </cell>
          <cell r="V410">
            <v>0</v>
          </cell>
          <cell r="W410">
            <v>0</v>
          </cell>
          <cell r="X410">
            <v>0</v>
          </cell>
        </row>
        <row r="411">
          <cell r="J411">
            <v>0</v>
          </cell>
          <cell r="K411">
            <v>0</v>
          </cell>
          <cell r="R411">
            <v>0</v>
          </cell>
          <cell r="U411">
            <v>0</v>
          </cell>
          <cell r="V411">
            <v>0</v>
          </cell>
          <cell r="W411">
            <v>0</v>
          </cell>
          <cell r="X411">
            <v>0</v>
          </cell>
        </row>
        <row r="412">
          <cell r="J412">
            <v>0</v>
          </cell>
          <cell r="K412">
            <v>0</v>
          </cell>
          <cell r="R412">
            <v>0</v>
          </cell>
          <cell r="U412">
            <v>0</v>
          </cell>
          <cell r="V412">
            <v>0</v>
          </cell>
          <cell r="W412">
            <v>0</v>
          </cell>
          <cell r="X412">
            <v>0</v>
          </cell>
        </row>
        <row r="413">
          <cell r="J413">
            <v>0</v>
          </cell>
          <cell r="K413">
            <v>0</v>
          </cell>
          <cell r="R413">
            <v>0</v>
          </cell>
          <cell r="U413">
            <v>0</v>
          </cell>
          <cell r="V413">
            <v>0</v>
          </cell>
          <cell r="W413">
            <v>0</v>
          </cell>
          <cell r="X413">
            <v>0</v>
          </cell>
        </row>
        <row r="414">
          <cell r="J414">
            <v>0</v>
          </cell>
          <cell r="K414">
            <v>0</v>
          </cell>
          <cell r="R414">
            <v>0</v>
          </cell>
          <cell r="U414">
            <v>0</v>
          </cell>
          <cell r="V414">
            <v>0</v>
          </cell>
          <cell r="W414">
            <v>0</v>
          </cell>
          <cell r="X414">
            <v>0</v>
          </cell>
        </row>
        <row r="415">
          <cell r="J415">
            <v>0</v>
          </cell>
          <cell r="K415">
            <v>0</v>
          </cell>
          <cell r="R415">
            <v>0</v>
          </cell>
          <cell r="U415">
            <v>0</v>
          </cell>
          <cell r="V415">
            <v>0</v>
          </cell>
          <cell r="W415">
            <v>0</v>
          </cell>
          <cell r="X415">
            <v>0</v>
          </cell>
        </row>
        <row r="416">
          <cell r="J416">
            <v>0</v>
          </cell>
          <cell r="K416">
            <v>0</v>
          </cell>
          <cell r="R416">
            <v>0</v>
          </cell>
          <cell r="U416">
            <v>0</v>
          </cell>
          <cell r="V416">
            <v>0</v>
          </cell>
          <cell r="W416">
            <v>0</v>
          </cell>
          <cell r="X416">
            <v>0</v>
          </cell>
        </row>
        <row r="417">
          <cell r="J417">
            <v>0</v>
          </cell>
          <cell r="K417">
            <v>0</v>
          </cell>
          <cell r="R417">
            <v>0</v>
          </cell>
          <cell r="U417">
            <v>0</v>
          </cell>
          <cell r="V417">
            <v>0</v>
          </cell>
          <cell r="W417">
            <v>0</v>
          </cell>
          <cell r="X417">
            <v>0</v>
          </cell>
        </row>
        <row r="418">
          <cell r="J418">
            <v>0</v>
          </cell>
          <cell r="K418">
            <v>0</v>
          </cell>
          <cell r="R418">
            <v>0</v>
          </cell>
          <cell r="U418">
            <v>0</v>
          </cell>
          <cell r="V418">
            <v>0</v>
          </cell>
          <cell r="W418">
            <v>0</v>
          </cell>
          <cell r="X418">
            <v>0</v>
          </cell>
        </row>
        <row r="419">
          <cell r="J419">
            <v>0</v>
          </cell>
          <cell r="K419">
            <v>0</v>
          </cell>
          <cell r="R419">
            <v>0</v>
          </cell>
          <cell r="U419">
            <v>0</v>
          </cell>
          <cell r="V419">
            <v>0</v>
          </cell>
          <cell r="W419">
            <v>0</v>
          </cell>
          <cell r="X419">
            <v>0</v>
          </cell>
        </row>
        <row r="420">
          <cell r="J420">
            <v>0</v>
          </cell>
          <cell r="K420">
            <v>0</v>
          </cell>
          <cell r="R420">
            <v>0</v>
          </cell>
          <cell r="U420">
            <v>0</v>
          </cell>
          <cell r="V420">
            <v>0</v>
          </cell>
          <cell r="W420">
            <v>0</v>
          </cell>
          <cell r="X420">
            <v>0</v>
          </cell>
        </row>
        <row r="421">
          <cell r="J421">
            <v>0</v>
          </cell>
          <cell r="K421">
            <v>0</v>
          </cell>
          <cell r="R421">
            <v>0</v>
          </cell>
          <cell r="U421">
            <v>0</v>
          </cell>
          <cell r="V421">
            <v>0</v>
          </cell>
          <cell r="W421">
            <v>0</v>
          </cell>
          <cell r="X421">
            <v>0</v>
          </cell>
        </row>
        <row r="422">
          <cell r="J422">
            <v>0</v>
          </cell>
          <cell r="K422">
            <v>0</v>
          </cell>
          <cell r="R422">
            <v>0</v>
          </cell>
          <cell r="U422">
            <v>0</v>
          </cell>
          <cell r="V422">
            <v>0</v>
          </cell>
          <cell r="W422">
            <v>0</v>
          </cell>
          <cell r="X422">
            <v>0</v>
          </cell>
        </row>
        <row r="423">
          <cell r="J423">
            <v>0</v>
          </cell>
          <cell r="K423">
            <v>0</v>
          </cell>
          <cell r="R423">
            <v>0</v>
          </cell>
          <cell r="U423">
            <v>0</v>
          </cell>
          <cell r="V423">
            <v>0</v>
          </cell>
          <cell r="W423">
            <v>0</v>
          </cell>
          <cell r="X423">
            <v>0</v>
          </cell>
        </row>
        <row r="424">
          <cell r="J424">
            <v>0</v>
          </cell>
          <cell r="K424">
            <v>0</v>
          </cell>
          <cell r="R424">
            <v>0</v>
          </cell>
          <cell r="U424">
            <v>0</v>
          </cell>
          <cell r="V424">
            <v>0</v>
          </cell>
          <cell r="W424">
            <v>0</v>
          </cell>
          <cell r="X424">
            <v>0</v>
          </cell>
        </row>
        <row r="425">
          <cell r="J425">
            <v>0</v>
          </cell>
          <cell r="K425">
            <v>0</v>
          </cell>
          <cell r="R425">
            <v>0</v>
          </cell>
          <cell r="U425">
            <v>0</v>
          </cell>
          <cell r="V425">
            <v>0</v>
          </cell>
          <cell r="W425">
            <v>0</v>
          </cell>
          <cell r="X425">
            <v>0</v>
          </cell>
        </row>
        <row r="426">
          <cell r="J426">
            <v>0</v>
          </cell>
          <cell r="K426">
            <v>0</v>
          </cell>
          <cell r="R426">
            <v>0</v>
          </cell>
          <cell r="U426">
            <v>0</v>
          </cell>
          <cell r="V426">
            <v>0</v>
          </cell>
          <cell r="W426">
            <v>0</v>
          </cell>
          <cell r="X426">
            <v>0</v>
          </cell>
        </row>
        <row r="427">
          <cell r="J427">
            <v>0</v>
          </cell>
          <cell r="K427">
            <v>0</v>
          </cell>
          <cell r="R427">
            <v>0</v>
          </cell>
          <cell r="U427">
            <v>0</v>
          </cell>
          <cell r="V427">
            <v>0</v>
          </cell>
          <cell r="W427">
            <v>0</v>
          </cell>
          <cell r="X427">
            <v>0</v>
          </cell>
        </row>
        <row r="428">
          <cell r="J428">
            <v>0</v>
          </cell>
          <cell r="K428">
            <v>0</v>
          </cell>
          <cell r="R428">
            <v>0</v>
          </cell>
          <cell r="U428">
            <v>0</v>
          </cell>
          <cell r="V428">
            <v>0</v>
          </cell>
          <cell r="W428">
            <v>0</v>
          </cell>
          <cell r="X428">
            <v>0</v>
          </cell>
        </row>
        <row r="429">
          <cell r="J429">
            <v>0</v>
          </cell>
          <cell r="K429">
            <v>0</v>
          </cell>
          <cell r="R429">
            <v>0</v>
          </cell>
          <cell r="U429">
            <v>0</v>
          </cell>
          <cell r="V429">
            <v>0</v>
          </cell>
          <cell r="W429">
            <v>0</v>
          </cell>
          <cell r="X429">
            <v>0</v>
          </cell>
        </row>
        <row r="430">
          <cell r="J430">
            <v>0</v>
          </cell>
          <cell r="K430">
            <v>0</v>
          </cell>
          <cell r="R430">
            <v>0</v>
          </cell>
          <cell r="U430">
            <v>0</v>
          </cell>
          <cell r="V430">
            <v>0</v>
          </cell>
          <cell r="W430">
            <v>0</v>
          </cell>
          <cell r="X430">
            <v>0</v>
          </cell>
        </row>
        <row r="431">
          <cell r="J431">
            <v>0</v>
          </cell>
          <cell r="K431">
            <v>0</v>
          </cell>
          <cell r="R431">
            <v>0</v>
          </cell>
          <cell r="U431">
            <v>0</v>
          </cell>
          <cell r="V431">
            <v>0</v>
          </cell>
          <cell r="W431">
            <v>0</v>
          </cell>
          <cell r="X431">
            <v>0</v>
          </cell>
        </row>
        <row r="432">
          <cell r="J432">
            <v>0</v>
          </cell>
          <cell r="K432">
            <v>0</v>
          </cell>
          <cell r="R432">
            <v>0</v>
          </cell>
          <cell r="U432">
            <v>0</v>
          </cell>
          <cell r="V432">
            <v>0</v>
          </cell>
          <cell r="W432">
            <v>0</v>
          </cell>
          <cell r="X432">
            <v>0</v>
          </cell>
        </row>
        <row r="433">
          <cell r="J433">
            <v>0</v>
          </cell>
          <cell r="K433">
            <v>0</v>
          </cell>
          <cell r="R433">
            <v>0</v>
          </cell>
          <cell r="U433">
            <v>0</v>
          </cell>
          <cell r="V433">
            <v>0</v>
          </cell>
          <cell r="W433">
            <v>0</v>
          </cell>
          <cell r="X433">
            <v>0</v>
          </cell>
        </row>
        <row r="434">
          <cell r="J434">
            <v>0</v>
          </cell>
          <cell r="K434">
            <v>0</v>
          </cell>
          <cell r="R434">
            <v>0</v>
          </cell>
          <cell r="U434">
            <v>0</v>
          </cell>
          <cell r="V434">
            <v>0</v>
          </cell>
          <cell r="W434">
            <v>0</v>
          </cell>
          <cell r="X434">
            <v>0</v>
          </cell>
        </row>
        <row r="435">
          <cell r="J435">
            <v>0</v>
          </cell>
          <cell r="K435">
            <v>0</v>
          </cell>
          <cell r="R435">
            <v>0</v>
          </cell>
          <cell r="U435">
            <v>0</v>
          </cell>
          <cell r="V435">
            <v>0</v>
          </cell>
          <cell r="W435">
            <v>0</v>
          </cell>
          <cell r="X435">
            <v>0</v>
          </cell>
        </row>
        <row r="436">
          <cell r="J436">
            <v>0</v>
          </cell>
          <cell r="K436">
            <v>0</v>
          </cell>
          <cell r="R436">
            <v>0</v>
          </cell>
          <cell r="U436">
            <v>0</v>
          </cell>
          <cell r="V436">
            <v>0</v>
          </cell>
          <cell r="W436">
            <v>0</v>
          </cell>
          <cell r="X436">
            <v>0</v>
          </cell>
        </row>
        <row r="437">
          <cell r="J437">
            <v>0</v>
          </cell>
          <cell r="K437">
            <v>0</v>
          </cell>
          <cell r="R437">
            <v>0</v>
          </cell>
          <cell r="U437">
            <v>0</v>
          </cell>
          <cell r="V437">
            <v>0</v>
          </cell>
          <cell r="W437">
            <v>0</v>
          </cell>
          <cell r="X437">
            <v>0</v>
          </cell>
        </row>
        <row r="438">
          <cell r="J438">
            <v>0</v>
          </cell>
          <cell r="K438">
            <v>0</v>
          </cell>
          <cell r="R438">
            <v>0</v>
          </cell>
          <cell r="U438">
            <v>0</v>
          </cell>
          <cell r="V438">
            <v>0</v>
          </cell>
          <cell r="W438">
            <v>0</v>
          </cell>
          <cell r="X438">
            <v>0</v>
          </cell>
        </row>
        <row r="439">
          <cell r="J439">
            <v>0</v>
          </cell>
          <cell r="K439">
            <v>0</v>
          </cell>
          <cell r="R439">
            <v>0</v>
          </cell>
          <cell r="U439">
            <v>0</v>
          </cell>
          <cell r="V439">
            <v>0</v>
          </cell>
          <cell r="W439">
            <v>0</v>
          </cell>
          <cell r="X439">
            <v>0</v>
          </cell>
        </row>
        <row r="440">
          <cell r="J440">
            <v>0</v>
          </cell>
          <cell r="K440">
            <v>0</v>
          </cell>
          <cell r="R440">
            <v>0</v>
          </cell>
          <cell r="U440">
            <v>0</v>
          </cell>
          <cell r="V440">
            <v>0</v>
          </cell>
          <cell r="W440">
            <v>0</v>
          </cell>
          <cell r="X440">
            <v>0</v>
          </cell>
        </row>
        <row r="441">
          <cell r="J441">
            <v>0</v>
          </cell>
          <cell r="K441">
            <v>0</v>
          </cell>
          <cell r="R441">
            <v>0</v>
          </cell>
          <cell r="U441">
            <v>0</v>
          </cell>
          <cell r="V441">
            <v>0</v>
          </cell>
          <cell r="W441">
            <v>0</v>
          </cell>
          <cell r="X441">
            <v>0</v>
          </cell>
        </row>
        <row r="442">
          <cell r="J442">
            <v>0</v>
          </cell>
          <cell r="K442">
            <v>0</v>
          </cell>
          <cell r="R442">
            <v>0</v>
          </cell>
          <cell r="U442">
            <v>0</v>
          </cell>
          <cell r="V442">
            <v>0</v>
          </cell>
          <cell r="W442">
            <v>0</v>
          </cell>
          <cell r="X442">
            <v>0</v>
          </cell>
        </row>
        <row r="443">
          <cell r="J443">
            <v>0</v>
          </cell>
          <cell r="K443">
            <v>0</v>
          </cell>
          <cell r="R443">
            <v>0</v>
          </cell>
          <cell r="U443">
            <v>0</v>
          </cell>
          <cell r="V443">
            <v>0</v>
          </cell>
          <cell r="W443">
            <v>0</v>
          </cell>
          <cell r="X443">
            <v>0</v>
          </cell>
        </row>
        <row r="444">
          <cell r="J444">
            <v>0</v>
          </cell>
          <cell r="K444">
            <v>0</v>
          </cell>
          <cell r="R444">
            <v>0</v>
          </cell>
          <cell r="U444">
            <v>0</v>
          </cell>
          <cell r="V444">
            <v>0</v>
          </cell>
          <cell r="W444">
            <v>0</v>
          </cell>
          <cell r="X444">
            <v>0</v>
          </cell>
        </row>
        <row r="445">
          <cell r="J445">
            <v>0</v>
          </cell>
          <cell r="K445">
            <v>0</v>
          </cell>
          <cell r="R445">
            <v>0</v>
          </cell>
          <cell r="U445">
            <v>0</v>
          </cell>
          <cell r="V445">
            <v>0</v>
          </cell>
          <cell r="W445">
            <v>0</v>
          </cell>
          <cell r="X445">
            <v>0</v>
          </cell>
        </row>
        <row r="446">
          <cell r="J446">
            <v>0</v>
          </cell>
          <cell r="K446">
            <v>0</v>
          </cell>
          <cell r="R446">
            <v>0</v>
          </cell>
          <cell r="U446">
            <v>0</v>
          </cell>
          <cell r="V446">
            <v>0</v>
          </cell>
          <cell r="W446">
            <v>0</v>
          </cell>
          <cell r="X446">
            <v>0</v>
          </cell>
        </row>
        <row r="447">
          <cell r="J447">
            <v>0</v>
          </cell>
          <cell r="K447">
            <v>0</v>
          </cell>
          <cell r="R447">
            <v>0</v>
          </cell>
          <cell r="U447">
            <v>0</v>
          </cell>
          <cell r="V447">
            <v>0</v>
          </cell>
          <cell r="W447">
            <v>0</v>
          </cell>
          <cell r="X447">
            <v>0</v>
          </cell>
        </row>
        <row r="448">
          <cell r="J448">
            <v>0</v>
          </cell>
          <cell r="K448">
            <v>0</v>
          </cell>
          <cell r="R448">
            <v>0</v>
          </cell>
          <cell r="U448">
            <v>0</v>
          </cell>
          <cell r="V448">
            <v>0</v>
          </cell>
          <cell r="W448">
            <v>0</v>
          </cell>
          <cell r="X448">
            <v>0</v>
          </cell>
        </row>
        <row r="449">
          <cell r="J449">
            <v>0</v>
          </cell>
          <cell r="K449">
            <v>0</v>
          </cell>
          <cell r="R449">
            <v>0</v>
          </cell>
          <cell r="U449">
            <v>0</v>
          </cell>
          <cell r="V449">
            <v>0</v>
          </cell>
          <cell r="W449">
            <v>0</v>
          </cell>
          <cell r="X449">
            <v>0</v>
          </cell>
        </row>
        <row r="450">
          <cell r="J450">
            <v>0</v>
          </cell>
          <cell r="K450">
            <v>0</v>
          </cell>
          <cell r="R450">
            <v>0</v>
          </cell>
          <cell r="U450">
            <v>0</v>
          </cell>
          <cell r="V450">
            <v>0</v>
          </cell>
          <cell r="W450">
            <v>0</v>
          </cell>
          <cell r="X450">
            <v>0</v>
          </cell>
        </row>
        <row r="451">
          <cell r="J451">
            <v>0</v>
          </cell>
          <cell r="K451">
            <v>0</v>
          </cell>
          <cell r="R451">
            <v>0</v>
          </cell>
          <cell r="U451">
            <v>0</v>
          </cell>
          <cell r="V451">
            <v>0</v>
          </cell>
          <cell r="W451">
            <v>0</v>
          </cell>
          <cell r="X451">
            <v>0</v>
          </cell>
        </row>
        <row r="452">
          <cell r="J452">
            <v>0</v>
          </cell>
          <cell r="K452">
            <v>0</v>
          </cell>
          <cell r="R452">
            <v>0</v>
          </cell>
          <cell r="U452">
            <v>0</v>
          </cell>
          <cell r="V452">
            <v>0</v>
          </cell>
          <cell r="W452">
            <v>0</v>
          </cell>
          <cell r="X452">
            <v>0</v>
          </cell>
        </row>
        <row r="453">
          <cell r="J453">
            <v>0</v>
          </cell>
          <cell r="K453">
            <v>0</v>
          </cell>
          <cell r="R453">
            <v>0</v>
          </cell>
          <cell r="U453">
            <v>0</v>
          </cell>
          <cell r="V453">
            <v>0</v>
          </cell>
          <cell r="W453">
            <v>0</v>
          </cell>
          <cell r="X453">
            <v>0</v>
          </cell>
        </row>
        <row r="454">
          <cell r="J454">
            <v>0</v>
          </cell>
          <cell r="K454">
            <v>0</v>
          </cell>
          <cell r="R454">
            <v>0</v>
          </cell>
          <cell r="U454">
            <v>0</v>
          </cell>
          <cell r="V454">
            <v>0</v>
          </cell>
          <cell r="W454">
            <v>0</v>
          </cell>
          <cell r="X454">
            <v>0</v>
          </cell>
        </row>
        <row r="455">
          <cell r="J455">
            <v>0</v>
          </cell>
          <cell r="K455">
            <v>0</v>
          </cell>
          <cell r="R455">
            <v>0</v>
          </cell>
          <cell r="U455">
            <v>0</v>
          </cell>
          <cell r="V455">
            <v>0</v>
          </cell>
          <cell r="W455">
            <v>0</v>
          </cell>
          <cell r="X455">
            <v>0</v>
          </cell>
        </row>
        <row r="456">
          <cell r="J456">
            <v>0</v>
          </cell>
          <cell r="K456">
            <v>0</v>
          </cell>
          <cell r="R456">
            <v>0</v>
          </cell>
          <cell r="U456">
            <v>0</v>
          </cell>
          <cell r="V456">
            <v>0</v>
          </cell>
          <cell r="W456">
            <v>0</v>
          </cell>
          <cell r="X456">
            <v>0</v>
          </cell>
        </row>
        <row r="457">
          <cell r="J457">
            <v>0</v>
          </cell>
          <cell r="K457">
            <v>0</v>
          </cell>
          <cell r="R457">
            <v>0</v>
          </cell>
          <cell r="U457">
            <v>0</v>
          </cell>
          <cell r="V457">
            <v>0</v>
          </cell>
          <cell r="W457">
            <v>0</v>
          </cell>
          <cell r="X457">
            <v>0</v>
          </cell>
        </row>
        <row r="458">
          <cell r="J458">
            <v>0</v>
          </cell>
          <cell r="K458">
            <v>0</v>
          </cell>
          <cell r="R458">
            <v>0</v>
          </cell>
          <cell r="U458">
            <v>0</v>
          </cell>
          <cell r="V458">
            <v>0</v>
          </cell>
          <cell r="W458">
            <v>0</v>
          </cell>
          <cell r="X458">
            <v>0</v>
          </cell>
        </row>
        <row r="459">
          <cell r="J459">
            <v>0</v>
          </cell>
          <cell r="K459">
            <v>0</v>
          </cell>
          <cell r="R459">
            <v>0</v>
          </cell>
          <cell r="U459">
            <v>0</v>
          </cell>
          <cell r="V459">
            <v>0</v>
          </cell>
          <cell r="W459">
            <v>0</v>
          </cell>
          <cell r="X459">
            <v>0</v>
          </cell>
        </row>
        <row r="460">
          <cell r="J460">
            <v>0</v>
          </cell>
          <cell r="K460">
            <v>0</v>
          </cell>
          <cell r="R460">
            <v>0</v>
          </cell>
          <cell r="U460">
            <v>0</v>
          </cell>
          <cell r="V460">
            <v>0</v>
          </cell>
          <cell r="W460">
            <v>0</v>
          </cell>
          <cell r="X460">
            <v>0</v>
          </cell>
        </row>
        <row r="461">
          <cell r="J461">
            <v>0</v>
          </cell>
          <cell r="K461">
            <v>0</v>
          </cell>
          <cell r="R461">
            <v>0</v>
          </cell>
          <cell r="U461">
            <v>0</v>
          </cell>
          <cell r="V461">
            <v>0</v>
          </cell>
          <cell r="W461">
            <v>0</v>
          </cell>
          <cell r="X461">
            <v>0</v>
          </cell>
        </row>
        <row r="462">
          <cell r="J462">
            <v>0</v>
          </cell>
          <cell r="K462">
            <v>0</v>
          </cell>
          <cell r="R462">
            <v>0</v>
          </cell>
          <cell r="U462">
            <v>0</v>
          </cell>
          <cell r="V462">
            <v>0</v>
          </cell>
          <cell r="W462">
            <v>0</v>
          </cell>
          <cell r="X462">
            <v>0</v>
          </cell>
        </row>
        <row r="463">
          <cell r="J463">
            <v>0</v>
          </cell>
          <cell r="K463">
            <v>0</v>
          </cell>
          <cell r="R463">
            <v>0</v>
          </cell>
          <cell r="U463">
            <v>0</v>
          </cell>
          <cell r="V463">
            <v>0</v>
          </cell>
          <cell r="W463">
            <v>0</v>
          </cell>
          <cell r="X463">
            <v>0</v>
          </cell>
        </row>
        <row r="464">
          <cell r="J464">
            <v>0</v>
          </cell>
          <cell r="K464">
            <v>0</v>
          </cell>
          <cell r="R464">
            <v>0</v>
          </cell>
          <cell r="U464">
            <v>0</v>
          </cell>
          <cell r="V464">
            <v>0</v>
          </cell>
          <cell r="W464">
            <v>0</v>
          </cell>
          <cell r="X464">
            <v>0</v>
          </cell>
        </row>
        <row r="465">
          <cell r="J465">
            <v>0</v>
          </cell>
          <cell r="K465">
            <v>0</v>
          </cell>
          <cell r="R465">
            <v>0</v>
          </cell>
          <cell r="U465">
            <v>0</v>
          </cell>
          <cell r="V465">
            <v>0</v>
          </cell>
          <cell r="W465">
            <v>0</v>
          </cell>
          <cell r="X465">
            <v>0</v>
          </cell>
        </row>
        <row r="466">
          <cell r="J466">
            <v>0</v>
          </cell>
          <cell r="K466">
            <v>0</v>
          </cell>
          <cell r="R466">
            <v>0</v>
          </cell>
          <cell r="U466">
            <v>0</v>
          </cell>
          <cell r="V466">
            <v>0</v>
          </cell>
          <cell r="W466">
            <v>0</v>
          </cell>
          <cell r="X466">
            <v>0</v>
          </cell>
        </row>
        <row r="467">
          <cell r="J467">
            <v>0</v>
          </cell>
          <cell r="K467">
            <v>0</v>
          </cell>
          <cell r="R467">
            <v>0</v>
          </cell>
          <cell r="U467">
            <v>0</v>
          </cell>
          <cell r="V467">
            <v>0</v>
          </cell>
          <cell r="W467">
            <v>0</v>
          </cell>
          <cell r="X467">
            <v>0</v>
          </cell>
        </row>
        <row r="468">
          <cell r="J468">
            <v>0</v>
          </cell>
          <cell r="K468">
            <v>0</v>
          </cell>
          <cell r="R468">
            <v>0</v>
          </cell>
          <cell r="U468">
            <v>0</v>
          </cell>
          <cell r="V468">
            <v>0</v>
          </cell>
          <cell r="W468">
            <v>0</v>
          </cell>
          <cell r="X468">
            <v>0</v>
          </cell>
        </row>
        <row r="469">
          <cell r="J469">
            <v>0</v>
          </cell>
          <cell r="K469">
            <v>0</v>
          </cell>
          <cell r="R469">
            <v>0</v>
          </cell>
          <cell r="U469">
            <v>0</v>
          </cell>
          <cell r="V469">
            <v>0</v>
          </cell>
          <cell r="W469">
            <v>0</v>
          </cell>
          <cell r="X469">
            <v>0</v>
          </cell>
        </row>
        <row r="470">
          <cell r="J470">
            <v>0</v>
          </cell>
          <cell r="K470">
            <v>0</v>
          </cell>
          <cell r="R470">
            <v>0</v>
          </cell>
          <cell r="U470">
            <v>0</v>
          </cell>
          <cell r="V470">
            <v>0</v>
          </cell>
          <cell r="W470">
            <v>0</v>
          </cell>
          <cell r="X470">
            <v>0</v>
          </cell>
        </row>
        <row r="471">
          <cell r="J471">
            <v>0</v>
          </cell>
          <cell r="K471">
            <v>0</v>
          </cell>
          <cell r="R471">
            <v>0</v>
          </cell>
          <cell r="U471">
            <v>0</v>
          </cell>
          <cell r="V471">
            <v>0</v>
          </cell>
          <cell r="W471">
            <v>0</v>
          </cell>
          <cell r="X471">
            <v>0</v>
          </cell>
        </row>
        <row r="472">
          <cell r="J472">
            <v>0</v>
          </cell>
          <cell r="K472">
            <v>0</v>
          </cell>
          <cell r="R472">
            <v>0</v>
          </cell>
          <cell r="U472">
            <v>0</v>
          </cell>
          <cell r="V472">
            <v>0</v>
          </cell>
          <cell r="W472">
            <v>0</v>
          </cell>
          <cell r="X472">
            <v>0</v>
          </cell>
        </row>
        <row r="473">
          <cell r="J473">
            <v>0</v>
          </cell>
          <cell r="K473">
            <v>0</v>
          </cell>
          <cell r="R473">
            <v>0</v>
          </cell>
          <cell r="U473">
            <v>0</v>
          </cell>
          <cell r="V473">
            <v>0</v>
          </cell>
          <cell r="W473">
            <v>0</v>
          </cell>
          <cell r="X473">
            <v>0</v>
          </cell>
        </row>
        <row r="474">
          <cell r="J474">
            <v>0</v>
          </cell>
          <cell r="K474">
            <v>0</v>
          </cell>
          <cell r="R474">
            <v>0</v>
          </cell>
          <cell r="U474">
            <v>0</v>
          </cell>
          <cell r="V474">
            <v>0</v>
          </cell>
          <cell r="W474">
            <v>0</v>
          </cell>
          <cell r="X474">
            <v>0</v>
          </cell>
        </row>
        <row r="475">
          <cell r="J475">
            <v>0</v>
          </cell>
          <cell r="K475">
            <v>0</v>
          </cell>
          <cell r="R475">
            <v>0</v>
          </cell>
          <cell r="U475">
            <v>0</v>
          </cell>
          <cell r="V475">
            <v>0</v>
          </cell>
          <cell r="W475">
            <v>0</v>
          </cell>
          <cell r="X475">
            <v>0</v>
          </cell>
        </row>
        <row r="476">
          <cell r="J476">
            <v>0</v>
          </cell>
          <cell r="K476">
            <v>0</v>
          </cell>
          <cell r="R476">
            <v>0</v>
          </cell>
          <cell r="U476">
            <v>0</v>
          </cell>
          <cell r="V476">
            <v>0</v>
          </cell>
          <cell r="W476">
            <v>0</v>
          </cell>
          <cell r="X476">
            <v>0</v>
          </cell>
        </row>
        <row r="477">
          <cell r="J477">
            <v>0</v>
          </cell>
          <cell r="K477">
            <v>0</v>
          </cell>
          <cell r="R477">
            <v>0</v>
          </cell>
          <cell r="U477">
            <v>0</v>
          </cell>
          <cell r="V477">
            <v>0</v>
          </cell>
          <cell r="W477">
            <v>0</v>
          </cell>
          <cell r="X477">
            <v>0</v>
          </cell>
        </row>
        <row r="478">
          <cell r="J478">
            <v>0</v>
          </cell>
          <cell r="K478">
            <v>0</v>
          </cell>
          <cell r="R478">
            <v>0</v>
          </cell>
          <cell r="U478">
            <v>0</v>
          </cell>
          <cell r="V478">
            <v>0</v>
          </cell>
          <cell r="W478">
            <v>0</v>
          </cell>
          <cell r="X478">
            <v>0</v>
          </cell>
        </row>
        <row r="479">
          <cell r="J479">
            <v>0</v>
          </cell>
          <cell r="K479">
            <v>0</v>
          </cell>
          <cell r="R479">
            <v>0</v>
          </cell>
          <cell r="U479">
            <v>0</v>
          </cell>
          <cell r="V479">
            <v>0</v>
          </cell>
          <cell r="W479">
            <v>0</v>
          </cell>
          <cell r="X479">
            <v>0</v>
          </cell>
        </row>
        <row r="480">
          <cell r="J480">
            <v>0</v>
          </cell>
          <cell r="K480">
            <v>0</v>
          </cell>
          <cell r="R480">
            <v>0</v>
          </cell>
          <cell r="U480">
            <v>0</v>
          </cell>
          <cell r="V480">
            <v>0</v>
          </cell>
          <cell r="W480">
            <v>0</v>
          </cell>
          <cell r="X480">
            <v>0</v>
          </cell>
        </row>
        <row r="481">
          <cell r="J481">
            <v>0</v>
          </cell>
          <cell r="K481">
            <v>0</v>
          </cell>
          <cell r="R481">
            <v>0</v>
          </cell>
          <cell r="U481">
            <v>0</v>
          </cell>
          <cell r="V481">
            <v>0</v>
          </cell>
          <cell r="W481">
            <v>0</v>
          </cell>
          <cell r="X481">
            <v>0</v>
          </cell>
        </row>
        <row r="482">
          <cell r="J482">
            <v>0</v>
          </cell>
          <cell r="K482">
            <v>0</v>
          </cell>
          <cell r="R482">
            <v>0</v>
          </cell>
          <cell r="U482">
            <v>0</v>
          </cell>
          <cell r="V482">
            <v>0</v>
          </cell>
          <cell r="W482">
            <v>0</v>
          </cell>
          <cell r="X482">
            <v>0</v>
          </cell>
        </row>
        <row r="483">
          <cell r="J483">
            <v>0</v>
          </cell>
          <cell r="K483">
            <v>0</v>
          </cell>
          <cell r="R483">
            <v>0</v>
          </cell>
          <cell r="U483">
            <v>0</v>
          </cell>
          <cell r="V483">
            <v>0</v>
          </cell>
          <cell r="W483">
            <v>0</v>
          </cell>
          <cell r="X483">
            <v>0</v>
          </cell>
        </row>
        <row r="484">
          <cell r="J484">
            <v>0</v>
          </cell>
          <cell r="K484">
            <v>0</v>
          </cell>
          <cell r="R484">
            <v>0</v>
          </cell>
          <cell r="U484">
            <v>0</v>
          </cell>
          <cell r="V484">
            <v>0</v>
          </cell>
          <cell r="W484">
            <v>0</v>
          </cell>
          <cell r="X484">
            <v>0</v>
          </cell>
        </row>
        <row r="485">
          <cell r="J485">
            <v>0</v>
          </cell>
          <cell r="K485">
            <v>0</v>
          </cell>
          <cell r="R485">
            <v>0</v>
          </cell>
          <cell r="U485">
            <v>0</v>
          </cell>
          <cell r="V485">
            <v>0</v>
          </cell>
          <cell r="W485">
            <v>0</v>
          </cell>
          <cell r="X485">
            <v>0</v>
          </cell>
        </row>
        <row r="486">
          <cell r="J486">
            <v>0</v>
          </cell>
          <cell r="K486">
            <v>0</v>
          </cell>
          <cell r="R486">
            <v>0</v>
          </cell>
          <cell r="U486">
            <v>0</v>
          </cell>
          <cell r="V486">
            <v>0</v>
          </cell>
          <cell r="W486">
            <v>0</v>
          </cell>
          <cell r="X486">
            <v>0</v>
          </cell>
        </row>
        <row r="487">
          <cell r="J487">
            <v>0</v>
          </cell>
          <cell r="K487">
            <v>0</v>
          </cell>
          <cell r="R487">
            <v>0</v>
          </cell>
          <cell r="U487">
            <v>0</v>
          </cell>
          <cell r="V487">
            <v>0</v>
          </cell>
          <cell r="W487">
            <v>0</v>
          </cell>
          <cell r="X487">
            <v>0</v>
          </cell>
        </row>
        <row r="488">
          <cell r="J488">
            <v>0</v>
          </cell>
          <cell r="K488">
            <v>0</v>
          </cell>
          <cell r="R488">
            <v>0</v>
          </cell>
          <cell r="U488">
            <v>0</v>
          </cell>
          <cell r="V488">
            <v>0</v>
          </cell>
          <cell r="W488">
            <v>0</v>
          </cell>
          <cell r="X488">
            <v>0</v>
          </cell>
        </row>
        <row r="489">
          <cell r="J489">
            <v>0</v>
          </cell>
          <cell r="K489">
            <v>0</v>
          </cell>
          <cell r="R489">
            <v>0</v>
          </cell>
          <cell r="U489">
            <v>0</v>
          </cell>
          <cell r="V489">
            <v>0</v>
          </cell>
          <cell r="W489">
            <v>0</v>
          </cell>
          <cell r="X489">
            <v>0</v>
          </cell>
        </row>
        <row r="490">
          <cell r="J490">
            <v>0</v>
          </cell>
          <cell r="K490">
            <v>0</v>
          </cell>
          <cell r="R490">
            <v>0</v>
          </cell>
          <cell r="U490">
            <v>0</v>
          </cell>
          <cell r="V490">
            <v>0</v>
          </cell>
          <cell r="W490">
            <v>0</v>
          </cell>
          <cell r="X490">
            <v>0</v>
          </cell>
        </row>
        <row r="491">
          <cell r="J491">
            <v>0</v>
          </cell>
          <cell r="K491">
            <v>0</v>
          </cell>
          <cell r="R491">
            <v>0</v>
          </cell>
          <cell r="U491">
            <v>0</v>
          </cell>
          <cell r="V491">
            <v>0</v>
          </cell>
          <cell r="W491">
            <v>0</v>
          </cell>
          <cell r="X491">
            <v>0</v>
          </cell>
        </row>
        <row r="492">
          <cell r="J492">
            <v>0</v>
          </cell>
          <cell r="K492">
            <v>0</v>
          </cell>
          <cell r="R492">
            <v>0</v>
          </cell>
          <cell r="U492">
            <v>0</v>
          </cell>
          <cell r="V492">
            <v>0</v>
          </cell>
          <cell r="W492">
            <v>0</v>
          </cell>
          <cell r="X492">
            <v>0</v>
          </cell>
        </row>
        <row r="493">
          <cell r="J493">
            <v>0</v>
          </cell>
          <cell r="K493">
            <v>0</v>
          </cell>
          <cell r="R493">
            <v>0</v>
          </cell>
          <cell r="U493">
            <v>0</v>
          </cell>
          <cell r="V493">
            <v>0</v>
          </cell>
          <cell r="W493">
            <v>0</v>
          </cell>
          <cell r="X493">
            <v>0</v>
          </cell>
        </row>
        <row r="494">
          <cell r="J494">
            <v>0</v>
          </cell>
          <cell r="K494">
            <v>0</v>
          </cell>
          <cell r="R494">
            <v>0</v>
          </cell>
          <cell r="U494">
            <v>0</v>
          </cell>
          <cell r="V494">
            <v>0</v>
          </cell>
          <cell r="W494">
            <v>0</v>
          </cell>
          <cell r="X494">
            <v>0</v>
          </cell>
        </row>
        <row r="495">
          <cell r="J495">
            <v>0</v>
          </cell>
          <cell r="K495">
            <v>0</v>
          </cell>
          <cell r="R495">
            <v>0</v>
          </cell>
          <cell r="U495">
            <v>0</v>
          </cell>
          <cell r="V495">
            <v>0</v>
          </cell>
          <cell r="W495">
            <v>0</v>
          </cell>
          <cell r="X495">
            <v>0</v>
          </cell>
        </row>
        <row r="496">
          <cell r="J496">
            <v>0</v>
          </cell>
          <cell r="K496">
            <v>0</v>
          </cell>
          <cell r="R496">
            <v>0</v>
          </cell>
          <cell r="U496">
            <v>0</v>
          </cell>
          <cell r="V496">
            <v>0</v>
          </cell>
          <cell r="W496">
            <v>0</v>
          </cell>
          <cell r="X496">
            <v>0</v>
          </cell>
        </row>
        <row r="497">
          <cell r="J497">
            <v>0</v>
          </cell>
          <cell r="K497">
            <v>0</v>
          </cell>
          <cell r="R497">
            <v>0</v>
          </cell>
          <cell r="U497">
            <v>0</v>
          </cell>
          <cell r="V497">
            <v>0</v>
          </cell>
          <cell r="W497">
            <v>0</v>
          </cell>
          <cell r="X497">
            <v>0</v>
          </cell>
        </row>
        <row r="498">
          <cell r="J498">
            <v>0</v>
          </cell>
          <cell r="K498">
            <v>0</v>
          </cell>
          <cell r="R498">
            <v>0</v>
          </cell>
          <cell r="U498">
            <v>0</v>
          </cell>
          <cell r="V498">
            <v>0</v>
          </cell>
          <cell r="W498">
            <v>0</v>
          </cell>
          <cell r="X498">
            <v>0</v>
          </cell>
        </row>
        <row r="499">
          <cell r="J499">
            <v>0</v>
          </cell>
          <cell r="K499">
            <v>0</v>
          </cell>
          <cell r="R499">
            <v>0</v>
          </cell>
          <cell r="U499">
            <v>0</v>
          </cell>
          <cell r="V499">
            <v>0</v>
          </cell>
          <cell r="W499">
            <v>0</v>
          </cell>
          <cell r="X499">
            <v>0</v>
          </cell>
        </row>
        <row r="500">
          <cell r="J500">
            <v>0</v>
          </cell>
          <cell r="K500">
            <v>0</v>
          </cell>
          <cell r="R500">
            <v>0</v>
          </cell>
          <cell r="U500">
            <v>0</v>
          </cell>
          <cell r="V500">
            <v>0</v>
          </cell>
          <cell r="W500">
            <v>0</v>
          </cell>
          <cell r="X500">
            <v>0</v>
          </cell>
        </row>
        <row r="501">
          <cell r="J501">
            <v>0</v>
          </cell>
          <cell r="K501">
            <v>0</v>
          </cell>
          <cell r="R501">
            <v>0</v>
          </cell>
          <cell r="U501">
            <v>0</v>
          </cell>
          <cell r="V501">
            <v>0</v>
          </cell>
          <cell r="W501">
            <v>0</v>
          </cell>
          <cell r="X501">
            <v>0</v>
          </cell>
        </row>
        <row r="502">
          <cell r="J502">
            <v>0</v>
          </cell>
          <cell r="K502">
            <v>0</v>
          </cell>
          <cell r="R502">
            <v>0</v>
          </cell>
          <cell r="U502">
            <v>0</v>
          </cell>
          <cell r="V502">
            <v>0</v>
          </cell>
          <cell r="W502">
            <v>0</v>
          </cell>
          <cell r="X502">
            <v>0</v>
          </cell>
        </row>
        <row r="503">
          <cell r="J503">
            <v>0</v>
          </cell>
          <cell r="K503">
            <v>0</v>
          </cell>
          <cell r="R503">
            <v>0</v>
          </cell>
          <cell r="U503">
            <v>0</v>
          </cell>
          <cell r="V503">
            <v>0</v>
          </cell>
          <cell r="W503">
            <v>0</v>
          </cell>
          <cell r="X503">
            <v>0</v>
          </cell>
        </row>
        <row r="504">
          <cell r="J504">
            <v>0</v>
          </cell>
          <cell r="K504">
            <v>0</v>
          </cell>
          <cell r="R504">
            <v>0</v>
          </cell>
          <cell r="U504">
            <v>0</v>
          </cell>
          <cell r="V504">
            <v>0</v>
          </cell>
          <cell r="W504">
            <v>0</v>
          </cell>
          <cell r="X504">
            <v>0</v>
          </cell>
        </row>
        <row r="505">
          <cell r="J505">
            <v>0</v>
          </cell>
          <cell r="K505">
            <v>0</v>
          </cell>
          <cell r="R505">
            <v>0</v>
          </cell>
          <cell r="U505">
            <v>0</v>
          </cell>
          <cell r="V505">
            <v>0</v>
          </cell>
          <cell r="W505">
            <v>0</v>
          </cell>
          <cell r="X505">
            <v>0</v>
          </cell>
        </row>
        <row r="506">
          <cell r="J506">
            <v>0</v>
          </cell>
          <cell r="K506">
            <v>0</v>
          </cell>
          <cell r="R506">
            <v>0</v>
          </cell>
          <cell r="U506">
            <v>0</v>
          </cell>
          <cell r="V506">
            <v>0</v>
          </cell>
          <cell r="W506">
            <v>0</v>
          </cell>
          <cell r="X506">
            <v>0</v>
          </cell>
        </row>
        <row r="507">
          <cell r="J507">
            <v>0</v>
          </cell>
          <cell r="K507">
            <v>0</v>
          </cell>
          <cell r="R507">
            <v>0</v>
          </cell>
          <cell r="U507">
            <v>0</v>
          </cell>
          <cell r="V507">
            <v>0</v>
          </cell>
          <cell r="W507">
            <v>0</v>
          </cell>
          <cell r="X507">
            <v>0</v>
          </cell>
        </row>
        <row r="508">
          <cell r="J508">
            <v>0</v>
          </cell>
          <cell r="K508">
            <v>0</v>
          </cell>
          <cell r="R508">
            <v>0</v>
          </cell>
          <cell r="U508">
            <v>0</v>
          </cell>
          <cell r="V508">
            <v>0</v>
          </cell>
          <cell r="W508">
            <v>0</v>
          </cell>
          <cell r="X508">
            <v>0</v>
          </cell>
        </row>
        <row r="509">
          <cell r="J509">
            <v>0</v>
          </cell>
          <cell r="K509">
            <v>0</v>
          </cell>
          <cell r="R509">
            <v>0</v>
          </cell>
          <cell r="U509">
            <v>0</v>
          </cell>
          <cell r="V509">
            <v>0</v>
          </cell>
          <cell r="W509">
            <v>0</v>
          </cell>
          <cell r="X509">
            <v>0</v>
          </cell>
        </row>
        <row r="510">
          <cell r="J510">
            <v>0</v>
          </cell>
          <cell r="K510">
            <v>0</v>
          </cell>
          <cell r="R510">
            <v>0</v>
          </cell>
          <cell r="U510">
            <v>0</v>
          </cell>
          <cell r="V510">
            <v>0</v>
          </cell>
          <cell r="W510">
            <v>0</v>
          </cell>
          <cell r="X510">
            <v>0</v>
          </cell>
        </row>
        <row r="511">
          <cell r="J511">
            <v>0</v>
          </cell>
          <cell r="K511">
            <v>0</v>
          </cell>
          <cell r="R511">
            <v>0</v>
          </cell>
          <cell r="U511">
            <v>0</v>
          </cell>
          <cell r="V511">
            <v>0</v>
          </cell>
          <cell r="W511">
            <v>0</v>
          </cell>
          <cell r="X511">
            <v>0</v>
          </cell>
        </row>
        <row r="512">
          <cell r="J512">
            <v>0</v>
          </cell>
          <cell r="K512">
            <v>0</v>
          </cell>
          <cell r="R512">
            <v>0</v>
          </cell>
          <cell r="U512">
            <v>0</v>
          </cell>
          <cell r="V512">
            <v>0</v>
          </cell>
          <cell r="W512">
            <v>0</v>
          </cell>
          <cell r="X512">
            <v>0</v>
          </cell>
        </row>
        <row r="513">
          <cell r="J513">
            <v>0</v>
          </cell>
          <cell r="K513">
            <v>0</v>
          </cell>
          <cell r="R513">
            <v>0</v>
          </cell>
          <cell r="U513">
            <v>0</v>
          </cell>
          <cell r="V513">
            <v>0</v>
          </cell>
          <cell r="W513">
            <v>0</v>
          </cell>
          <cell r="X513">
            <v>0</v>
          </cell>
        </row>
        <row r="514">
          <cell r="J514">
            <v>0</v>
          </cell>
          <cell r="K514">
            <v>0</v>
          </cell>
          <cell r="R514">
            <v>0</v>
          </cell>
          <cell r="U514">
            <v>0</v>
          </cell>
          <cell r="V514">
            <v>0</v>
          </cell>
          <cell r="W514">
            <v>0</v>
          </cell>
          <cell r="X514">
            <v>0</v>
          </cell>
        </row>
        <row r="515">
          <cell r="J515">
            <v>0</v>
          </cell>
          <cell r="K515">
            <v>0</v>
          </cell>
          <cell r="R515">
            <v>0</v>
          </cell>
          <cell r="U515">
            <v>0</v>
          </cell>
          <cell r="V515">
            <v>0</v>
          </cell>
          <cell r="W515">
            <v>0</v>
          </cell>
          <cell r="X515">
            <v>0</v>
          </cell>
        </row>
        <row r="516">
          <cell r="J516">
            <v>0</v>
          </cell>
          <cell r="K516">
            <v>0</v>
          </cell>
          <cell r="R516">
            <v>0</v>
          </cell>
          <cell r="U516">
            <v>0</v>
          </cell>
          <cell r="V516">
            <v>0</v>
          </cell>
          <cell r="W516">
            <v>0</v>
          </cell>
          <cell r="X516">
            <v>0</v>
          </cell>
        </row>
        <row r="517">
          <cell r="J517">
            <v>0</v>
          </cell>
          <cell r="K517">
            <v>0</v>
          </cell>
          <cell r="R517">
            <v>0</v>
          </cell>
          <cell r="U517">
            <v>0</v>
          </cell>
          <cell r="V517">
            <v>0</v>
          </cell>
          <cell r="W517">
            <v>0</v>
          </cell>
          <cell r="X517">
            <v>0</v>
          </cell>
        </row>
        <row r="518">
          <cell r="J518">
            <v>0</v>
          </cell>
          <cell r="K518">
            <v>0</v>
          </cell>
          <cell r="R518">
            <v>0</v>
          </cell>
          <cell r="U518">
            <v>0</v>
          </cell>
          <cell r="V518">
            <v>0</v>
          </cell>
          <cell r="W518">
            <v>0</v>
          </cell>
          <cell r="X518">
            <v>0</v>
          </cell>
        </row>
        <row r="519">
          <cell r="J519">
            <v>0</v>
          </cell>
          <cell r="K519">
            <v>0</v>
          </cell>
          <cell r="R519">
            <v>0</v>
          </cell>
          <cell r="U519">
            <v>0</v>
          </cell>
          <cell r="V519">
            <v>0</v>
          </cell>
          <cell r="W519">
            <v>0</v>
          </cell>
          <cell r="X519">
            <v>0</v>
          </cell>
        </row>
        <row r="520">
          <cell r="J520">
            <v>0</v>
          </cell>
          <cell r="K520">
            <v>0</v>
          </cell>
          <cell r="R520">
            <v>0</v>
          </cell>
          <cell r="U520">
            <v>0</v>
          </cell>
          <cell r="V520">
            <v>0</v>
          </cell>
          <cell r="W520">
            <v>0</v>
          </cell>
          <cell r="X520">
            <v>0</v>
          </cell>
        </row>
        <row r="521">
          <cell r="J521">
            <v>0</v>
          </cell>
          <cell r="K521">
            <v>0</v>
          </cell>
          <cell r="R521">
            <v>0</v>
          </cell>
          <cell r="U521">
            <v>0</v>
          </cell>
          <cell r="V521">
            <v>0</v>
          </cell>
          <cell r="W521">
            <v>0</v>
          </cell>
          <cell r="X521">
            <v>0</v>
          </cell>
        </row>
        <row r="522">
          <cell r="J522">
            <v>0</v>
          </cell>
          <cell r="K522">
            <v>0</v>
          </cell>
          <cell r="R522">
            <v>0</v>
          </cell>
          <cell r="U522">
            <v>0</v>
          </cell>
          <cell r="V522">
            <v>0</v>
          </cell>
          <cell r="W522">
            <v>0</v>
          </cell>
          <cell r="X522">
            <v>0</v>
          </cell>
        </row>
        <row r="523">
          <cell r="J523">
            <v>0</v>
          </cell>
          <cell r="K523">
            <v>0</v>
          </cell>
          <cell r="R523">
            <v>0</v>
          </cell>
          <cell r="U523">
            <v>0</v>
          </cell>
          <cell r="V523">
            <v>0</v>
          </cell>
          <cell r="W523">
            <v>0</v>
          </cell>
          <cell r="X523">
            <v>0</v>
          </cell>
        </row>
        <row r="524">
          <cell r="J524">
            <v>0</v>
          </cell>
          <cell r="K524">
            <v>0</v>
          </cell>
          <cell r="R524">
            <v>0</v>
          </cell>
          <cell r="U524">
            <v>0</v>
          </cell>
          <cell r="V524">
            <v>0</v>
          </cell>
          <cell r="W524">
            <v>0</v>
          </cell>
          <cell r="X524">
            <v>0</v>
          </cell>
        </row>
        <row r="525">
          <cell r="J525">
            <v>0</v>
          </cell>
          <cell r="K525">
            <v>0</v>
          </cell>
          <cell r="R525">
            <v>0</v>
          </cell>
          <cell r="U525">
            <v>0</v>
          </cell>
          <cell r="V525">
            <v>0</v>
          </cell>
          <cell r="W525">
            <v>0</v>
          </cell>
          <cell r="X525">
            <v>0</v>
          </cell>
        </row>
        <row r="526">
          <cell r="J526">
            <v>0</v>
          </cell>
          <cell r="K526">
            <v>0</v>
          </cell>
          <cell r="R526">
            <v>0</v>
          </cell>
          <cell r="U526">
            <v>0</v>
          </cell>
          <cell r="V526">
            <v>0</v>
          </cell>
          <cell r="W526">
            <v>0</v>
          </cell>
          <cell r="X526">
            <v>0</v>
          </cell>
        </row>
        <row r="527">
          <cell r="J527">
            <v>0</v>
          </cell>
          <cell r="K527">
            <v>0</v>
          </cell>
          <cell r="R527">
            <v>0</v>
          </cell>
          <cell r="U527">
            <v>0</v>
          </cell>
          <cell r="V527">
            <v>0</v>
          </cell>
          <cell r="W527">
            <v>0</v>
          </cell>
          <cell r="X527">
            <v>0</v>
          </cell>
        </row>
        <row r="528">
          <cell r="J528">
            <v>0</v>
          </cell>
          <cell r="K528">
            <v>0</v>
          </cell>
          <cell r="R528">
            <v>0</v>
          </cell>
          <cell r="U528">
            <v>0</v>
          </cell>
          <cell r="V528">
            <v>0</v>
          </cell>
          <cell r="W528">
            <v>0</v>
          </cell>
          <cell r="X528">
            <v>0</v>
          </cell>
        </row>
        <row r="529">
          <cell r="J529">
            <v>0</v>
          </cell>
          <cell r="K529">
            <v>0</v>
          </cell>
          <cell r="R529">
            <v>0</v>
          </cell>
          <cell r="U529">
            <v>0</v>
          </cell>
          <cell r="V529">
            <v>0</v>
          </cell>
          <cell r="W529">
            <v>0</v>
          </cell>
          <cell r="X529">
            <v>0</v>
          </cell>
        </row>
        <row r="530">
          <cell r="J530">
            <v>0</v>
          </cell>
          <cell r="K530">
            <v>0</v>
          </cell>
          <cell r="R530">
            <v>0</v>
          </cell>
          <cell r="U530">
            <v>0</v>
          </cell>
          <cell r="V530">
            <v>0</v>
          </cell>
          <cell r="W530">
            <v>0</v>
          </cell>
          <cell r="X530">
            <v>0</v>
          </cell>
        </row>
        <row r="531">
          <cell r="J531">
            <v>0</v>
          </cell>
          <cell r="K531">
            <v>0</v>
          </cell>
          <cell r="R531">
            <v>0</v>
          </cell>
          <cell r="U531">
            <v>0</v>
          </cell>
          <cell r="V531">
            <v>0</v>
          </cell>
          <cell r="W531">
            <v>0</v>
          </cell>
          <cell r="X531">
            <v>0</v>
          </cell>
        </row>
        <row r="532">
          <cell r="J532">
            <v>0</v>
          </cell>
          <cell r="K532">
            <v>0</v>
          </cell>
          <cell r="R532">
            <v>0</v>
          </cell>
          <cell r="U532">
            <v>0</v>
          </cell>
          <cell r="V532">
            <v>0</v>
          </cell>
          <cell r="W532">
            <v>0</v>
          </cell>
          <cell r="X532">
            <v>0</v>
          </cell>
        </row>
        <row r="533">
          <cell r="J533">
            <v>0</v>
          </cell>
          <cell r="K533">
            <v>0</v>
          </cell>
          <cell r="R533">
            <v>0</v>
          </cell>
          <cell r="U533">
            <v>0</v>
          </cell>
          <cell r="V533">
            <v>0</v>
          </cell>
          <cell r="W533">
            <v>0</v>
          </cell>
          <cell r="X533">
            <v>0</v>
          </cell>
        </row>
        <row r="534">
          <cell r="J534">
            <v>0</v>
          </cell>
          <cell r="K534">
            <v>0</v>
          </cell>
          <cell r="R534">
            <v>0</v>
          </cell>
          <cell r="U534">
            <v>0</v>
          </cell>
          <cell r="V534">
            <v>0</v>
          </cell>
          <cell r="W534">
            <v>0</v>
          </cell>
          <cell r="X534">
            <v>0</v>
          </cell>
        </row>
        <row r="535">
          <cell r="J535">
            <v>0</v>
          </cell>
          <cell r="K535">
            <v>0</v>
          </cell>
          <cell r="R535">
            <v>0</v>
          </cell>
          <cell r="U535">
            <v>0</v>
          </cell>
          <cell r="V535">
            <v>0</v>
          </cell>
          <cell r="W535">
            <v>0</v>
          </cell>
          <cell r="X535">
            <v>0</v>
          </cell>
        </row>
        <row r="536">
          <cell r="J536">
            <v>0</v>
          </cell>
          <cell r="K536">
            <v>0</v>
          </cell>
          <cell r="R536">
            <v>0</v>
          </cell>
          <cell r="U536">
            <v>0</v>
          </cell>
          <cell r="V536">
            <v>0</v>
          </cell>
          <cell r="W536">
            <v>0</v>
          </cell>
          <cell r="X536">
            <v>0</v>
          </cell>
        </row>
        <row r="537">
          <cell r="J537">
            <v>0</v>
          </cell>
          <cell r="K537">
            <v>0</v>
          </cell>
          <cell r="R537">
            <v>0</v>
          </cell>
          <cell r="U537">
            <v>0</v>
          </cell>
          <cell r="V537">
            <v>0</v>
          </cell>
          <cell r="W537">
            <v>0</v>
          </cell>
          <cell r="X537">
            <v>0</v>
          </cell>
        </row>
        <row r="538">
          <cell r="J538">
            <v>0</v>
          </cell>
          <cell r="K538">
            <v>0</v>
          </cell>
          <cell r="R538">
            <v>0</v>
          </cell>
          <cell r="U538">
            <v>0</v>
          </cell>
          <cell r="V538">
            <v>0</v>
          </cell>
          <cell r="W538">
            <v>0</v>
          </cell>
          <cell r="X538">
            <v>0</v>
          </cell>
        </row>
        <row r="539">
          <cell r="J539">
            <v>0</v>
          </cell>
          <cell r="K539">
            <v>0</v>
          </cell>
          <cell r="R539">
            <v>0</v>
          </cell>
          <cell r="U539">
            <v>0</v>
          </cell>
          <cell r="V539">
            <v>0</v>
          </cell>
          <cell r="W539">
            <v>0</v>
          </cell>
          <cell r="X539">
            <v>0</v>
          </cell>
        </row>
        <row r="540">
          <cell r="J540">
            <v>0</v>
          </cell>
          <cell r="K540">
            <v>0</v>
          </cell>
          <cell r="R540">
            <v>0</v>
          </cell>
          <cell r="U540">
            <v>0</v>
          </cell>
          <cell r="V540">
            <v>0</v>
          </cell>
          <cell r="W540">
            <v>0</v>
          </cell>
          <cell r="X540">
            <v>0</v>
          </cell>
        </row>
        <row r="541">
          <cell r="J541">
            <v>0</v>
          </cell>
          <cell r="K541">
            <v>0</v>
          </cell>
          <cell r="R541">
            <v>0</v>
          </cell>
          <cell r="U541">
            <v>0</v>
          </cell>
          <cell r="V541">
            <v>0</v>
          </cell>
          <cell r="W541">
            <v>0</v>
          </cell>
          <cell r="X541">
            <v>0</v>
          </cell>
        </row>
        <row r="542">
          <cell r="J542">
            <v>0</v>
          </cell>
          <cell r="K542">
            <v>0</v>
          </cell>
          <cell r="R542">
            <v>0</v>
          </cell>
          <cell r="U542">
            <v>0</v>
          </cell>
          <cell r="V542">
            <v>0</v>
          </cell>
          <cell r="W542">
            <v>0</v>
          </cell>
          <cell r="X542">
            <v>0</v>
          </cell>
        </row>
        <row r="543">
          <cell r="J543">
            <v>0</v>
          </cell>
          <cell r="K543">
            <v>0</v>
          </cell>
          <cell r="R543">
            <v>0</v>
          </cell>
          <cell r="U543">
            <v>0</v>
          </cell>
          <cell r="V543">
            <v>0</v>
          </cell>
          <cell r="W543">
            <v>0</v>
          </cell>
          <cell r="X543">
            <v>0</v>
          </cell>
        </row>
        <row r="544">
          <cell r="J544">
            <v>0</v>
          </cell>
          <cell r="K544">
            <v>0</v>
          </cell>
          <cell r="R544">
            <v>0</v>
          </cell>
          <cell r="U544">
            <v>0</v>
          </cell>
          <cell r="V544">
            <v>0</v>
          </cell>
          <cell r="W544">
            <v>0</v>
          </cell>
          <cell r="X544">
            <v>0</v>
          </cell>
        </row>
        <row r="545">
          <cell r="J545">
            <v>0</v>
          </cell>
          <cell r="K545">
            <v>0</v>
          </cell>
          <cell r="R545">
            <v>0</v>
          </cell>
          <cell r="U545">
            <v>0</v>
          </cell>
          <cell r="V545">
            <v>0</v>
          </cell>
          <cell r="W545">
            <v>0</v>
          </cell>
          <cell r="X545">
            <v>0</v>
          </cell>
        </row>
        <row r="546">
          <cell r="J546">
            <v>0</v>
          </cell>
          <cell r="K546">
            <v>0</v>
          </cell>
          <cell r="R546">
            <v>0</v>
          </cell>
          <cell r="U546">
            <v>0</v>
          </cell>
          <cell r="V546">
            <v>0</v>
          </cell>
          <cell r="W546">
            <v>0</v>
          </cell>
          <cell r="X546">
            <v>0</v>
          </cell>
        </row>
        <row r="547">
          <cell r="J547">
            <v>0</v>
          </cell>
          <cell r="K547">
            <v>0</v>
          </cell>
          <cell r="R547">
            <v>0</v>
          </cell>
          <cell r="U547">
            <v>0</v>
          </cell>
          <cell r="V547">
            <v>0</v>
          </cell>
          <cell r="W547">
            <v>0</v>
          </cell>
          <cell r="X547">
            <v>0</v>
          </cell>
        </row>
        <row r="548">
          <cell r="J548">
            <v>0</v>
          </cell>
          <cell r="K548">
            <v>0</v>
          </cell>
          <cell r="R548">
            <v>0</v>
          </cell>
          <cell r="U548">
            <v>0</v>
          </cell>
          <cell r="V548">
            <v>0</v>
          </cell>
          <cell r="W548">
            <v>0</v>
          </cell>
          <cell r="X548">
            <v>0</v>
          </cell>
        </row>
        <row r="549">
          <cell r="J549">
            <v>0</v>
          </cell>
          <cell r="K549">
            <v>0</v>
          </cell>
          <cell r="R549">
            <v>0</v>
          </cell>
          <cell r="U549">
            <v>0</v>
          </cell>
          <cell r="V549">
            <v>0</v>
          </cell>
          <cell r="W549">
            <v>0</v>
          </cell>
          <cell r="X549">
            <v>0</v>
          </cell>
        </row>
        <row r="550">
          <cell r="J550">
            <v>0</v>
          </cell>
          <cell r="K550">
            <v>0</v>
          </cell>
          <cell r="R550">
            <v>0</v>
          </cell>
          <cell r="U550">
            <v>0</v>
          </cell>
          <cell r="V550">
            <v>0</v>
          </cell>
          <cell r="W550">
            <v>0</v>
          </cell>
          <cell r="X550">
            <v>0</v>
          </cell>
        </row>
        <row r="551">
          <cell r="J551">
            <v>0</v>
          </cell>
          <cell r="K551">
            <v>0</v>
          </cell>
          <cell r="R551">
            <v>0</v>
          </cell>
          <cell r="U551">
            <v>0</v>
          </cell>
          <cell r="V551">
            <v>0</v>
          </cell>
          <cell r="W551">
            <v>0</v>
          </cell>
          <cell r="X551">
            <v>0</v>
          </cell>
        </row>
        <row r="552">
          <cell r="J552">
            <v>0</v>
          </cell>
          <cell r="K552">
            <v>0</v>
          </cell>
          <cell r="R552">
            <v>0</v>
          </cell>
          <cell r="U552">
            <v>0</v>
          </cell>
          <cell r="V552">
            <v>0</v>
          </cell>
          <cell r="W552">
            <v>0</v>
          </cell>
          <cell r="X552">
            <v>0</v>
          </cell>
        </row>
        <row r="553">
          <cell r="J553">
            <v>0</v>
          </cell>
          <cell r="K553">
            <v>0</v>
          </cell>
          <cell r="R553">
            <v>0</v>
          </cell>
          <cell r="U553">
            <v>0</v>
          </cell>
          <cell r="V553">
            <v>0</v>
          </cell>
          <cell r="W553">
            <v>0</v>
          </cell>
          <cell r="X553">
            <v>0</v>
          </cell>
        </row>
        <row r="554">
          <cell r="J554">
            <v>0</v>
          </cell>
          <cell r="K554">
            <v>0</v>
          </cell>
          <cell r="R554">
            <v>0</v>
          </cell>
          <cell r="U554">
            <v>0</v>
          </cell>
          <cell r="V554">
            <v>0</v>
          </cell>
          <cell r="W554">
            <v>0</v>
          </cell>
          <cell r="X554">
            <v>0</v>
          </cell>
        </row>
        <row r="555">
          <cell r="J555">
            <v>0</v>
          </cell>
          <cell r="K555">
            <v>0</v>
          </cell>
          <cell r="R555">
            <v>0</v>
          </cell>
          <cell r="U555">
            <v>0</v>
          </cell>
          <cell r="V555">
            <v>0</v>
          </cell>
          <cell r="W555">
            <v>0</v>
          </cell>
          <cell r="X555">
            <v>0</v>
          </cell>
        </row>
        <row r="556">
          <cell r="J556">
            <v>0</v>
          </cell>
          <cell r="K556">
            <v>0</v>
          </cell>
          <cell r="R556">
            <v>0</v>
          </cell>
          <cell r="U556">
            <v>0</v>
          </cell>
          <cell r="V556">
            <v>0</v>
          </cell>
          <cell r="W556">
            <v>0</v>
          </cell>
          <cell r="X556">
            <v>0</v>
          </cell>
        </row>
        <row r="557">
          <cell r="J557">
            <v>0</v>
          </cell>
          <cell r="K557">
            <v>0</v>
          </cell>
          <cell r="R557">
            <v>0</v>
          </cell>
          <cell r="U557">
            <v>0</v>
          </cell>
          <cell r="V557">
            <v>0</v>
          </cell>
          <cell r="W557">
            <v>0</v>
          </cell>
          <cell r="X557">
            <v>0</v>
          </cell>
        </row>
        <row r="558">
          <cell r="J558">
            <v>0</v>
          </cell>
          <cell r="K558">
            <v>0</v>
          </cell>
          <cell r="R558">
            <v>0</v>
          </cell>
          <cell r="U558">
            <v>0</v>
          </cell>
          <cell r="V558">
            <v>0</v>
          </cell>
          <cell r="W558">
            <v>0</v>
          </cell>
          <cell r="X558">
            <v>0</v>
          </cell>
        </row>
        <row r="559">
          <cell r="J559">
            <v>0</v>
          </cell>
          <cell r="K559">
            <v>0</v>
          </cell>
          <cell r="R559">
            <v>0</v>
          </cell>
          <cell r="U559">
            <v>0</v>
          </cell>
          <cell r="V559">
            <v>0</v>
          </cell>
          <cell r="W559">
            <v>0</v>
          </cell>
          <cell r="X559">
            <v>0</v>
          </cell>
        </row>
        <row r="560">
          <cell r="J560">
            <v>0</v>
          </cell>
          <cell r="K560">
            <v>0</v>
          </cell>
          <cell r="R560">
            <v>0</v>
          </cell>
          <cell r="U560">
            <v>0</v>
          </cell>
          <cell r="V560">
            <v>0</v>
          </cell>
          <cell r="W560">
            <v>0</v>
          </cell>
          <cell r="X560">
            <v>0</v>
          </cell>
        </row>
        <row r="561">
          <cell r="J561">
            <v>0</v>
          </cell>
          <cell r="K561">
            <v>0</v>
          </cell>
          <cell r="R561">
            <v>0</v>
          </cell>
          <cell r="U561">
            <v>0</v>
          </cell>
          <cell r="V561">
            <v>0</v>
          </cell>
          <cell r="W561">
            <v>0</v>
          </cell>
          <cell r="X561">
            <v>0</v>
          </cell>
        </row>
        <row r="562">
          <cell r="J562">
            <v>0</v>
          </cell>
          <cell r="K562">
            <v>0</v>
          </cell>
          <cell r="R562">
            <v>0</v>
          </cell>
          <cell r="U562">
            <v>0</v>
          </cell>
          <cell r="V562">
            <v>0</v>
          </cell>
          <cell r="W562">
            <v>0</v>
          </cell>
          <cell r="X562">
            <v>0</v>
          </cell>
        </row>
        <row r="563">
          <cell r="J563">
            <v>0</v>
          </cell>
          <cell r="K563">
            <v>0</v>
          </cell>
          <cell r="R563">
            <v>0</v>
          </cell>
          <cell r="U563">
            <v>0</v>
          </cell>
          <cell r="V563">
            <v>0</v>
          </cell>
          <cell r="W563">
            <v>0</v>
          </cell>
          <cell r="X563">
            <v>0</v>
          </cell>
        </row>
        <row r="564">
          <cell r="J564">
            <v>0</v>
          </cell>
          <cell r="K564">
            <v>0</v>
          </cell>
          <cell r="R564">
            <v>0</v>
          </cell>
          <cell r="U564">
            <v>0</v>
          </cell>
          <cell r="V564">
            <v>0</v>
          </cell>
          <cell r="W564">
            <v>0</v>
          </cell>
          <cell r="X564">
            <v>0</v>
          </cell>
        </row>
        <row r="565">
          <cell r="J565">
            <v>0</v>
          </cell>
          <cell r="K565">
            <v>0</v>
          </cell>
          <cell r="R565">
            <v>0</v>
          </cell>
          <cell r="U565">
            <v>0</v>
          </cell>
          <cell r="V565">
            <v>0</v>
          </cell>
          <cell r="W565">
            <v>0</v>
          </cell>
          <cell r="X565">
            <v>0</v>
          </cell>
        </row>
        <row r="566">
          <cell r="J566">
            <v>0</v>
          </cell>
          <cell r="K566">
            <v>0</v>
          </cell>
          <cell r="R566">
            <v>0</v>
          </cell>
          <cell r="U566">
            <v>0</v>
          </cell>
          <cell r="V566">
            <v>0</v>
          </cell>
          <cell r="W566">
            <v>0</v>
          </cell>
          <cell r="X566">
            <v>0</v>
          </cell>
        </row>
        <row r="567">
          <cell r="J567">
            <v>0</v>
          </cell>
          <cell r="K567">
            <v>0</v>
          </cell>
          <cell r="R567">
            <v>0</v>
          </cell>
          <cell r="U567">
            <v>0</v>
          </cell>
          <cell r="V567">
            <v>0</v>
          </cell>
          <cell r="W567">
            <v>0</v>
          </cell>
          <cell r="X567">
            <v>0</v>
          </cell>
        </row>
        <row r="568">
          <cell r="J568">
            <v>0</v>
          </cell>
          <cell r="K568">
            <v>0</v>
          </cell>
          <cell r="R568">
            <v>0</v>
          </cell>
          <cell r="U568">
            <v>0</v>
          </cell>
          <cell r="V568">
            <v>0</v>
          </cell>
          <cell r="W568">
            <v>0</v>
          </cell>
          <cell r="X568">
            <v>0</v>
          </cell>
        </row>
        <row r="569">
          <cell r="J569">
            <v>0</v>
          </cell>
          <cell r="K569">
            <v>0</v>
          </cell>
          <cell r="R569">
            <v>0</v>
          </cell>
          <cell r="U569">
            <v>0</v>
          </cell>
          <cell r="V569">
            <v>0</v>
          </cell>
          <cell r="W569">
            <v>0</v>
          </cell>
          <cell r="X569">
            <v>0</v>
          </cell>
        </row>
        <row r="570">
          <cell r="J570">
            <v>0</v>
          </cell>
          <cell r="K570">
            <v>0</v>
          </cell>
          <cell r="R570">
            <v>0</v>
          </cell>
          <cell r="U570">
            <v>0</v>
          </cell>
          <cell r="V570">
            <v>0</v>
          </cell>
          <cell r="W570">
            <v>0</v>
          </cell>
          <cell r="X570">
            <v>0</v>
          </cell>
        </row>
        <row r="571">
          <cell r="J571">
            <v>0</v>
          </cell>
          <cell r="K571">
            <v>0</v>
          </cell>
          <cell r="R571">
            <v>0</v>
          </cell>
          <cell r="U571">
            <v>0</v>
          </cell>
          <cell r="V571">
            <v>0</v>
          </cell>
          <cell r="W571">
            <v>0</v>
          </cell>
          <cell r="X571">
            <v>0</v>
          </cell>
        </row>
        <row r="572">
          <cell r="J572">
            <v>0</v>
          </cell>
          <cell r="K572">
            <v>0</v>
          </cell>
          <cell r="R572">
            <v>0</v>
          </cell>
          <cell r="U572">
            <v>0</v>
          </cell>
          <cell r="V572">
            <v>0</v>
          </cell>
          <cell r="W572">
            <v>0</v>
          </cell>
          <cell r="X572">
            <v>0</v>
          </cell>
        </row>
        <row r="573">
          <cell r="J573">
            <v>0</v>
          </cell>
          <cell r="K573">
            <v>0</v>
          </cell>
          <cell r="R573">
            <v>0</v>
          </cell>
          <cell r="U573">
            <v>0</v>
          </cell>
          <cell r="V573">
            <v>0</v>
          </cell>
          <cell r="W573">
            <v>0</v>
          </cell>
          <cell r="X573">
            <v>0</v>
          </cell>
        </row>
        <row r="574">
          <cell r="J574">
            <v>0</v>
          </cell>
          <cell r="K574">
            <v>0</v>
          </cell>
          <cell r="R574">
            <v>0</v>
          </cell>
          <cell r="U574">
            <v>0</v>
          </cell>
          <cell r="V574">
            <v>0</v>
          </cell>
          <cell r="W574">
            <v>0</v>
          </cell>
          <cell r="X574">
            <v>0</v>
          </cell>
        </row>
        <row r="575">
          <cell r="J575">
            <v>0</v>
          </cell>
          <cell r="K575">
            <v>0</v>
          </cell>
          <cell r="R575">
            <v>0</v>
          </cell>
          <cell r="U575">
            <v>0</v>
          </cell>
          <cell r="V575">
            <v>0</v>
          </cell>
          <cell r="W575">
            <v>0</v>
          </cell>
          <cell r="X575">
            <v>0</v>
          </cell>
        </row>
        <row r="576">
          <cell r="J576">
            <v>0</v>
          </cell>
          <cell r="K576">
            <v>0</v>
          </cell>
          <cell r="R576">
            <v>0</v>
          </cell>
          <cell r="U576">
            <v>0</v>
          </cell>
          <cell r="V576">
            <v>0</v>
          </cell>
          <cell r="W576">
            <v>0</v>
          </cell>
          <cell r="X576">
            <v>0</v>
          </cell>
        </row>
        <row r="577">
          <cell r="J577">
            <v>0</v>
          </cell>
          <cell r="K577">
            <v>0</v>
          </cell>
          <cell r="R577">
            <v>0</v>
          </cell>
          <cell r="U577">
            <v>0</v>
          </cell>
          <cell r="V577">
            <v>0</v>
          </cell>
          <cell r="W577">
            <v>0</v>
          </cell>
          <cell r="X577">
            <v>0</v>
          </cell>
        </row>
        <row r="578">
          <cell r="J578">
            <v>0</v>
          </cell>
          <cell r="K578">
            <v>0</v>
          </cell>
          <cell r="R578">
            <v>0</v>
          </cell>
          <cell r="U578">
            <v>0</v>
          </cell>
          <cell r="V578">
            <v>0</v>
          </cell>
          <cell r="W578">
            <v>0</v>
          </cell>
          <cell r="X578">
            <v>0</v>
          </cell>
        </row>
        <row r="579">
          <cell r="J579">
            <v>0</v>
          </cell>
          <cell r="K579">
            <v>0</v>
          </cell>
          <cell r="R579">
            <v>0</v>
          </cell>
          <cell r="U579">
            <v>0</v>
          </cell>
          <cell r="V579">
            <v>0</v>
          </cell>
          <cell r="W579">
            <v>0</v>
          </cell>
          <cell r="X579">
            <v>0</v>
          </cell>
        </row>
        <row r="580">
          <cell r="J580">
            <v>0</v>
          </cell>
          <cell r="K580">
            <v>0</v>
          </cell>
          <cell r="R580">
            <v>0</v>
          </cell>
          <cell r="U580">
            <v>0</v>
          </cell>
          <cell r="V580">
            <v>0</v>
          </cell>
          <cell r="W580">
            <v>0</v>
          </cell>
          <cell r="X580">
            <v>0</v>
          </cell>
        </row>
        <row r="581">
          <cell r="J581">
            <v>0</v>
          </cell>
          <cell r="K581">
            <v>0</v>
          </cell>
          <cell r="R581">
            <v>0</v>
          </cell>
          <cell r="U581">
            <v>0</v>
          </cell>
          <cell r="V581">
            <v>0</v>
          </cell>
          <cell r="W581">
            <v>0</v>
          </cell>
          <cell r="X581">
            <v>0</v>
          </cell>
        </row>
        <row r="582">
          <cell r="J582">
            <v>0</v>
          </cell>
          <cell r="K582">
            <v>0</v>
          </cell>
          <cell r="R582">
            <v>0</v>
          </cell>
          <cell r="U582">
            <v>0</v>
          </cell>
          <cell r="V582">
            <v>0</v>
          </cell>
          <cell r="W582">
            <v>0</v>
          </cell>
          <cell r="X582">
            <v>0</v>
          </cell>
        </row>
        <row r="583">
          <cell r="J583">
            <v>0</v>
          </cell>
          <cell r="K583">
            <v>0</v>
          </cell>
          <cell r="R583">
            <v>0</v>
          </cell>
          <cell r="U583">
            <v>0</v>
          </cell>
          <cell r="V583">
            <v>0</v>
          </cell>
          <cell r="W583">
            <v>0</v>
          </cell>
          <cell r="X583">
            <v>0</v>
          </cell>
        </row>
        <row r="584">
          <cell r="J584">
            <v>0</v>
          </cell>
          <cell r="K584">
            <v>0</v>
          </cell>
          <cell r="R584">
            <v>0</v>
          </cell>
          <cell r="U584">
            <v>0</v>
          </cell>
          <cell r="V584">
            <v>0</v>
          </cell>
          <cell r="W584">
            <v>0</v>
          </cell>
          <cell r="X584">
            <v>0</v>
          </cell>
        </row>
        <row r="585">
          <cell r="J585">
            <v>0</v>
          </cell>
          <cell r="K585">
            <v>0</v>
          </cell>
          <cell r="R585">
            <v>0</v>
          </cell>
          <cell r="U585">
            <v>0</v>
          </cell>
          <cell r="V585">
            <v>0</v>
          </cell>
          <cell r="W585">
            <v>0</v>
          </cell>
          <cell r="X585">
            <v>0</v>
          </cell>
        </row>
        <row r="586">
          <cell r="J586">
            <v>0</v>
          </cell>
          <cell r="K586">
            <v>0</v>
          </cell>
          <cell r="R586">
            <v>0</v>
          </cell>
          <cell r="U586">
            <v>0</v>
          </cell>
          <cell r="V586">
            <v>0</v>
          </cell>
          <cell r="W586">
            <v>0</v>
          </cell>
          <cell r="X586">
            <v>0</v>
          </cell>
        </row>
        <row r="587">
          <cell r="J587">
            <v>0</v>
          </cell>
          <cell r="K587">
            <v>0</v>
          </cell>
          <cell r="R587">
            <v>0</v>
          </cell>
          <cell r="U587">
            <v>0</v>
          </cell>
          <cell r="V587">
            <v>0</v>
          </cell>
          <cell r="W587">
            <v>0</v>
          </cell>
          <cell r="X587">
            <v>0</v>
          </cell>
        </row>
        <row r="588">
          <cell r="J588">
            <v>0</v>
          </cell>
          <cell r="K588">
            <v>0</v>
          </cell>
          <cell r="R588">
            <v>0</v>
          </cell>
          <cell r="U588">
            <v>0</v>
          </cell>
          <cell r="V588">
            <v>0</v>
          </cell>
          <cell r="W588">
            <v>0</v>
          </cell>
          <cell r="X588">
            <v>0</v>
          </cell>
        </row>
        <row r="589">
          <cell r="J589">
            <v>0</v>
          </cell>
          <cell r="K589">
            <v>0</v>
          </cell>
          <cell r="R589">
            <v>0</v>
          </cell>
          <cell r="U589">
            <v>0</v>
          </cell>
          <cell r="V589">
            <v>0</v>
          </cell>
          <cell r="W589">
            <v>0</v>
          </cell>
          <cell r="X589">
            <v>0</v>
          </cell>
        </row>
        <row r="590">
          <cell r="J590">
            <v>0</v>
          </cell>
          <cell r="K590">
            <v>0</v>
          </cell>
          <cell r="R590">
            <v>0</v>
          </cell>
          <cell r="U590">
            <v>0</v>
          </cell>
          <cell r="V590">
            <v>0</v>
          </cell>
          <cell r="W590">
            <v>0</v>
          </cell>
          <cell r="X590">
            <v>0</v>
          </cell>
        </row>
        <row r="591">
          <cell r="J591">
            <v>0</v>
          </cell>
          <cell r="K591">
            <v>0</v>
          </cell>
          <cell r="R591">
            <v>0</v>
          </cell>
          <cell r="U591">
            <v>0</v>
          </cell>
          <cell r="V591">
            <v>0</v>
          </cell>
          <cell r="W591">
            <v>0</v>
          </cell>
          <cell r="X591">
            <v>0</v>
          </cell>
        </row>
        <row r="592">
          <cell r="J592">
            <v>0</v>
          </cell>
          <cell r="K592">
            <v>0</v>
          </cell>
          <cell r="R592">
            <v>0</v>
          </cell>
          <cell r="U592">
            <v>0</v>
          </cell>
          <cell r="V592">
            <v>0</v>
          </cell>
          <cell r="W592">
            <v>0</v>
          </cell>
          <cell r="X592">
            <v>0</v>
          </cell>
        </row>
        <row r="593">
          <cell r="J593">
            <v>0</v>
          </cell>
          <cell r="K593">
            <v>0</v>
          </cell>
          <cell r="R593">
            <v>0</v>
          </cell>
          <cell r="U593">
            <v>0</v>
          </cell>
          <cell r="V593">
            <v>0</v>
          </cell>
          <cell r="W593">
            <v>0</v>
          </cell>
          <cell r="X593">
            <v>0</v>
          </cell>
        </row>
        <row r="594">
          <cell r="J594">
            <v>0</v>
          </cell>
          <cell r="K594">
            <v>0</v>
          </cell>
          <cell r="R594">
            <v>0</v>
          </cell>
          <cell r="U594">
            <v>0</v>
          </cell>
          <cell r="V594">
            <v>0</v>
          </cell>
          <cell r="W594">
            <v>0</v>
          </cell>
          <cell r="X594">
            <v>0</v>
          </cell>
        </row>
        <row r="595">
          <cell r="J595">
            <v>0</v>
          </cell>
          <cell r="K595">
            <v>0</v>
          </cell>
          <cell r="R595">
            <v>0</v>
          </cell>
          <cell r="U595">
            <v>0</v>
          </cell>
          <cell r="V595">
            <v>0</v>
          </cell>
          <cell r="W595">
            <v>0</v>
          </cell>
          <cell r="X595">
            <v>0</v>
          </cell>
        </row>
        <row r="596">
          <cell r="J596">
            <v>0</v>
          </cell>
          <cell r="K596">
            <v>0</v>
          </cell>
          <cell r="R596">
            <v>0</v>
          </cell>
          <cell r="U596">
            <v>0</v>
          </cell>
          <cell r="V596">
            <v>0</v>
          </cell>
          <cell r="W596">
            <v>0</v>
          </cell>
          <cell r="X596">
            <v>0</v>
          </cell>
        </row>
        <row r="597">
          <cell r="J597">
            <v>0</v>
          </cell>
          <cell r="K597">
            <v>0</v>
          </cell>
          <cell r="R597">
            <v>0</v>
          </cell>
          <cell r="U597">
            <v>0</v>
          </cell>
          <cell r="V597">
            <v>0</v>
          </cell>
          <cell r="W597">
            <v>0</v>
          </cell>
          <cell r="X597">
            <v>0</v>
          </cell>
        </row>
        <row r="598">
          <cell r="J598">
            <v>0</v>
          </cell>
          <cell r="K598">
            <v>0</v>
          </cell>
          <cell r="R598">
            <v>0</v>
          </cell>
          <cell r="U598">
            <v>0</v>
          </cell>
          <cell r="V598">
            <v>0</v>
          </cell>
          <cell r="W598">
            <v>0</v>
          </cell>
          <cell r="X598">
            <v>0</v>
          </cell>
        </row>
        <row r="599">
          <cell r="J599">
            <v>0</v>
          </cell>
          <cell r="K599">
            <v>0</v>
          </cell>
          <cell r="R599">
            <v>0</v>
          </cell>
          <cell r="U599">
            <v>0</v>
          </cell>
          <cell r="V599">
            <v>0</v>
          </cell>
          <cell r="W599">
            <v>0</v>
          </cell>
          <cell r="X599">
            <v>0</v>
          </cell>
        </row>
        <row r="600">
          <cell r="J600">
            <v>0</v>
          </cell>
          <cell r="K600">
            <v>0</v>
          </cell>
          <cell r="R600">
            <v>0</v>
          </cell>
          <cell r="U600">
            <v>0</v>
          </cell>
          <cell r="V600">
            <v>0</v>
          </cell>
          <cell r="W600">
            <v>0</v>
          </cell>
          <cell r="X600">
            <v>0</v>
          </cell>
        </row>
        <row r="601">
          <cell r="J601">
            <v>0</v>
          </cell>
          <cell r="K601">
            <v>0</v>
          </cell>
          <cell r="R601">
            <v>0</v>
          </cell>
          <cell r="U601">
            <v>0</v>
          </cell>
          <cell r="V601">
            <v>0</v>
          </cell>
          <cell r="W601">
            <v>0</v>
          </cell>
          <cell r="X601">
            <v>0</v>
          </cell>
        </row>
        <row r="602">
          <cell r="J602">
            <v>0</v>
          </cell>
          <cell r="K602">
            <v>0</v>
          </cell>
          <cell r="R602">
            <v>0</v>
          </cell>
          <cell r="U602">
            <v>0</v>
          </cell>
          <cell r="V602">
            <v>0</v>
          </cell>
          <cell r="W602">
            <v>0</v>
          </cell>
          <cell r="X602">
            <v>0</v>
          </cell>
        </row>
        <row r="603">
          <cell r="J603">
            <v>0</v>
          </cell>
          <cell r="K603">
            <v>0</v>
          </cell>
          <cell r="R603">
            <v>0</v>
          </cell>
          <cell r="U603">
            <v>0</v>
          </cell>
          <cell r="V603">
            <v>0</v>
          </cell>
          <cell r="W603">
            <v>0</v>
          </cell>
          <cell r="X603">
            <v>0</v>
          </cell>
        </row>
        <row r="604">
          <cell r="J604">
            <v>0</v>
          </cell>
          <cell r="K604">
            <v>0</v>
          </cell>
          <cell r="R604">
            <v>0</v>
          </cell>
          <cell r="U604">
            <v>0</v>
          </cell>
          <cell r="V604">
            <v>0</v>
          </cell>
          <cell r="W604">
            <v>0</v>
          </cell>
          <cell r="X604">
            <v>0</v>
          </cell>
        </row>
        <row r="605">
          <cell r="J605">
            <v>0</v>
          </cell>
          <cell r="K605">
            <v>0</v>
          </cell>
          <cell r="R605">
            <v>0</v>
          </cell>
          <cell r="U605">
            <v>0</v>
          </cell>
          <cell r="V605">
            <v>0</v>
          </cell>
          <cell r="W605">
            <v>0</v>
          </cell>
          <cell r="X605">
            <v>0</v>
          </cell>
        </row>
        <row r="606">
          <cell r="J606">
            <v>0</v>
          </cell>
          <cell r="K606">
            <v>0</v>
          </cell>
          <cell r="R606">
            <v>0</v>
          </cell>
          <cell r="U606">
            <v>0</v>
          </cell>
          <cell r="V606">
            <v>0</v>
          </cell>
          <cell r="W606">
            <v>0</v>
          </cell>
          <cell r="X606">
            <v>0</v>
          </cell>
        </row>
        <row r="607">
          <cell r="J607">
            <v>0</v>
          </cell>
          <cell r="K607">
            <v>0</v>
          </cell>
          <cell r="R607">
            <v>0</v>
          </cell>
          <cell r="U607">
            <v>0</v>
          </cell>
          <cell r="V607">
            <v>0</v>
          </cell>
          <cell r="W607">
            <v>0</v>
          </cell>
          <cell r="X607">
            <v>0</v>
          </cell>
        </row>
        <row r="608">
          <cell r="J608">
            <v>0</v>
          </cell>
          <cell r="K608">
            <v>0</v>
          </cell>
          <cell r="R608">
            <v>0</v>
          </cell>
          <cell r="U608">
            <v>0</v>
          </cell>
          <cell r="V608">
            <v>0</v>
          </cell>
          <cell r="W608">
            <v>0</v>
          </cell>
          <cell r="X608">
            <v>0</v>
          </cell>
        </row>
        <row r="609">
          <cell r="J609">
            <v>0</v>
          </cell>
          <cell r="K609">
            <v>0</v>
          </cell>
          <cell r="R609">
            <v>0</v>
          </cell>
          <cell r="U609">
            <v>0</v>
          </cell>
          <cell r="V609">
            <v>0</v>
          </cell>
          <cell r="W609">
            <v>0</v>
          </cell>
          <cell r="X609">
            <v>0</v>
          </cell>
        </row>
        <row r="610">
          <cell r="J610">
            <v>0</v>
          </cell>
          <cell r="K610">
            <v>0</v>
          </cell>
          <cell r="R610">
            <v>0</v>
          </cell>
          <cell r="U610">
            <v>0</v>
          </cell>
          <cell r="V610">
            <v>0</v>
          </cell>
          <cell r="W610">
            <v>0</v>
          </cell>
          <cell r="X610">
            <v>0</v>
          </cell>
        </row>
        <row r="611">
          <cell r="J611">
            <v>0</v>
          </cell>
          <cell r="K611">
            <v>0</v>
          </cell>
          <cell r="R611">
            <v>0</v>
          </cell>
          <cell r="U611">
            <v>0</v>
          </cell>
          <cell r="V611">
            <v>0</v>
          </cell>
          <cell r="W611">
            <v>0</v>
          </cell>
          <cell r="X611">
            <v>0</v>
          </cell>
        </row>
        <row r="612">
          <cell r="J612">
            <v>0</v>
          </cell>
          <cell r="K612">
            <v>0</v>
          </cell>
          <cell r="R612">
            <v>0</v>
          </cell>
          <cell r="U612">
            <v>0</v>
          </cell>
          <cell r="V612">
            <v>0</v>
          </cell>
          <cell r="W612">
            <v>0</v>
          </cell>
          <cell r="X612">
            <v>0</v>
          </cell>
        </row>
        <row r="613">
          <cell r="J613">
            <v>0</v>
          </cell>
          <cell r="K613">
            <v>0</v>
          </cell>
          <cell r="R613">
            <v>0</v>
          </cell>
          <cell r="U613">
            <v>0</v>
          </cell>
          <cell r="V613">
            <v>0</v>
          </cell>
          <cell r="W613">
            <v>0</v>
          </cell>
          <cell r="X613">
            <v>0</v>
          </cell>
        </row>
        <row r="614">
          <cell r="J614">
            <v>0</v>
          </cell>
          <cell r="K614">
            <v>0</v>
          </cell>
          <cell r="R614">
            <v>0</v>
          </cell>
          <cell r="U614">
            <v>0</v>
          </cell>
          <cell r="V614">
            <v>0</v>
          </cell>
          <cell r="W614">
            <v>0</v>
          </cell>
          <cell r="X614">
            <v>0</v>
          </cell>
        </row>
        <row r="615">
          <cell r="J615">
            <v>0</v>
          </cell>
          <cell r="K615">
            <v>0</v>
          </cell>
          <cell r="R615">
            <v>0</v>
          </cell>
          <cell r="U615">
            <v>0</v>
          </cell>
          <cell r="V615">
            <v>0</v>
          </cell>
          <cell r="W615">
            <v>0</v>
          </cell>
          <cell r="X615">
            <v>0</v>
          </cell>
        </row>
        <row r="616">
          <cell r="J616">
            <v>0</v>
          </cell>
          <cell r="K616">
            <v>0</v>
          </cell>
          <cell r="R616">
            <v>0</v>
          </cell>
          <cell r="U616">
            <v>0</v>
          </cell>
          <cell r="V616">
            <v>0</v>
          </cell>
          <cell r="W616">
            <v>0</v>
          </cell>
          <cell r="X616">
            <v>0</v>
          </cell>
        </row>
        <row r="617">
          <cell r="J617">
            <v>0</v>
          </cell>
          <cell r="K617">
            <v>0</v>
          </cell>
          <cell r="R617">
            <v>0</v>
          </cell>
          <cell r="U617">
            <v>0</v>
          </cell>
          <cell r="V617">
            <v>0</v>
          </cell>
          <cell r="W617">
            <v>0</v>
          </cell>
          <cell r="X617">
            <v>0</v>
          </cell>
        </row>
        <row r="618">
          <cell r="J618">
            <v>0</v>
          </cell>
          <cell r="K618">
            <v>0</v>
          </cell>
          <cell r="R618">
            <v>0</v>
          </cell>
          <cell r="U618">
            <v>0</v>
          </cell>
          <cell r="V618">
            <v>0</v>
          </cell>
          <cell r="W618">
            <v>0</v>
          </cell>
          <cell r="X618">
            <v>0</v>
          </cell>
        </row>
        <row r="619">
          <cell r="J619">
            <v>0</v>
          </cell>
          <cell r="K619">
            <v>0</v>
          </cell>
          <cell r="R619">
            <v>0</v>
          </cell>
          <cell r="U619">
            <v>0</v>
          </cell>
          <cell r="V619">
            <v>0</v>
          </cell>
          <cell r="W619">
            <v>0</v>
          </cell>
          <cell r="X619">
            <v>0</v>
          </cell>
        </row>
        <row r="620">
          <cell r="J620">
            <v>0</v>
          </cell>
          <cell r="K620">
            <v>0</v>
          </cell>
          <cell r="R620">
            <v>0</v>
          </cell>
          <cell r="U620">
            <v>0</v>
          </cell>
          <cell r="V620">
            <v>0</v>
          </cell>
          <cell r="W620">
            <v>0</v>
          </cell>
          <cell r="X620">
            <v>0</v>
          </cell>
        </row>
        <row r="621">
          <cell r="J621">
            <v>0</v>
          </cell>
          <cell r="K621">
            <v>0</v>
          </cell>
          <cell r="R621">
            <v>0</v>
          </cell>
          <cell r="U621">
            <v>0</v>
          </cell>
          <cell r="V621">
            <v>0</v>
          </cell>
          <cell r="W621">
            <v>0</v>
          </cell>
          <cell r="X621">
            <v>0</v>
          </cell>
        </row>
        <row r="622">
          <cell r="J622">
            <v>0</v>
          </cell>
          <cell r="K622">
            <v>0</v>
          </cell>
          <cell r="R622">
            <v>0</v>
          </cell>
          <cell r="U622">
            <v>0</v>
          </cell>
          <cell r="V622">
            <v>0</v>
          </cell>
          <cell r="W622">
            <v>0</v>
          </cell>
          <cell r="X622">
            <v>0</v>
          </cell>
        </row>
        <row r="623">
          <cell r="J623">
            <v>0</v>
          </cell>
          <cell r="K623">
            <v>0</v>
          </cell>
          <cell r="R623">
            <v>0</v>
          </cell>
          <cell r="U623">
            <v>0</v>
          </cell>
          <cell r="V623">
            <v>0</v>
          </cell>
          <cell r="W623">
            <v>0</v>
          </cell>
          <cell r="X623">
            <v>0</v>
          </cell>
        </row>
        <row r="624">
          <cell r="J624">
            <v>0</v>
          </cell>
          <cell r="K624">
            <v>0</v>
          </cell>
          <cell r="R624">
            <v>0</v>
          </cell>
          <cell r="U624">
            <v>0</v>
          </cell>
          <cell r="V624">
            <v>0</v>
          </cell>
          <cell r="W624">
            <v>0</v>
          </cell>
          <cell r="X624">
            <v>0</v>
          </cell>
        </row>
        <row r="625">
          <cell r="J625">
            <v>0</v>
          </cell>
          <cell r="K625">
            <v>0</v>
          </cell>
          <cell r="R625">
            <v>0</v>
          </cell>
          <cell r="U625">
            <v>0</v>
          </cell>
          <cell r="V625">
            <v>0</v>
          </cell>
          <cell r="W625">
            <v>0</v>
          </cell>
          <cell r="X625">
            <v>0</v>
          </cell>
        </row>
        <row r="626">
          <cell r="J626">
            <v>0</v>
          </cell>
          <cell r="K626">
            <v>0</v>
          </cell>
          <cell r="R626">
            <v>0</v>
          </cell>
          <cell r="U626">
            <v>0</v>
          </cell>
          <cell r="V626">
            <v>0</v>
          </cell>
          <cell r="W626">
            <v>0</v>
          </cell>
          <cell r="X626">
            <v>0</v>
          </cell>
        </row>
        <row r="627">
          <cell r="J627">
            <v>0</v>
          </cell>
          <cell r="K627">
            <v>0</v>
          </cell>
          <cell r="R627">
            <v>0</v>
          </cell>
          <cell r="U627">
            <v>0</v>
          </cell>
          <cell r="V627">
            <v>0</v>
          </cell>
          <cell r="W627">
            <v>0</v>
          </cell>
          <cell r="X627">
            <v>0</v>
          </cell>
        </row>
        <row r="628">
          <cell r="J628">
            <v>0</v>
          </cell>
          <cell r="K628">
            <v>0</v>
          </cell>
          <cell r="R628">
            <v>0</v>
          </cell>
          <cell r="U628">
            <v>0</v>
          </cell>
          <cell r="V628">
            <v>0</v>
          </cell>
          <cell r="W628">
            <v>0</v>
          </cell>
          <cell r="X628">
            <v>0</v>
          </cell>
        </row>
        <row r="629">
          <cell r="J629">
            <v>0</v>
          </cell>
          <cell r="K629">
            <v>0</v>
          </cell>
          <cell r="R629">
            <v>0</v>
          </cell>
          <cell r="U629">
            <v>0</v>
          </cell>
          <cell r="V629">
            <v>0</v>
          </cell>
          <cell r="W629">
            <v>0</v>
          </cell>
          <cell r="X629">
            <v>0</v>
          </cell>
        </row>
        <row r="630">
          <cell r="J630">
            <v>0</v>
          </cell>
          <cell r="K630">
            <v>0</v>
          </cell>
          <cell r="R630">
            <v>0</v>
          </cell>
          <cell r="U630">
            <v>0</v>
          </cell>
          <cell r="V630">
            <v>0</v>
          </cell>
          <cell r="W630">
            <v>0</v>
          </cell>
          <cell r="X630">
            <v>0</v>
          </cell>
        </row>
        <row r="631">
          <cell r="J631">
            <v>0</v>
          </cell>
          <cell r="K631">
            <v>0</v>
          </cell>
          <cell r="R631">
            <v>0</v>
          </cell>
          <cell r="U631">
            <v>0</v>
          </cell>
          <cell r="V631">
            <v>0</v>
          </cell>
          <cell r="W631">
            <v>0</v>
          </cell>
          <cell r="X631">
            <v>0</v>
          </cell>
        </row>
        <row r="632">
          <cell r="J632">
            <v>0</v>
          </cell>
          <cell r="K632">
            <v>0</v>
          </cell>
          <cell r="R632">
            <v>0</v>
          </cell>
          <cell r="U632">
            <v>0</v>
          </cell>
          <cell r="V632">
            <v>0</v>
          </cell>
          <cell r="W632">
            <v>0</v>
          </cell>
          <cell r="X632">
            <v>0</v>
          </cell>
        </row>
        <row r="633">
          <cell r="J633">
            <v>0</v>
          </cell>
          <cell r="K633">
            <v>0</v>
          </cell>
          <cell r="R633">
            <v>0</v>
          </cell>
          <cell r="U633">
            <v>0</v>
          </cell>
          <cell r="V633">
            <v>0</v>
          </cell>
          <cell r="W633">
            <v>0</v>
          </cell>
          <cell r="X633">
            <v>0</v>
          </cell>
        </row>
        <row r="634">
          <cell r="J634">
            <v>0</v>
          </cell>
          <cell r="K634">
            <v>0</v>
          </cell>
          <cell r="R634">
            <v>0</v>
          </cell>
          <cell r="U634">
            <v>0</v>
          </cell>
          <cell r="V634">
            <v>0</v>
          </cell>
          <cell r="W634">
            <v>0</v>
          </cell>
          <cell r="X634">
            <v>0</v>
          </cell>
        </row>
        <row r="635">
          <cell r="J635">
            <v>0</v>
          </cell>
          <cell r="K635">
            <v>0</v>
          </cell>
          <cell r="R635">
            <v>0</v>
          </cell>
          <cell r="U635">
            <v>0</v>
          </cell>
          <cell r="V635">
            <v>0</v>
          </cell>
          <cell r="W635">
            <v>0</v>
          </cell>
          <cell r="X635">
            <v>0</v>
          </cell>
        </row>
        <row r="636">
          <cell r="J636">
            <v>0</v>
          </cell>
          <cell r="K636">
            <v>0</v>
          </cell>
          <cell r="R636">
            <v>0</v>
          </cell>
          <cell r="U636">
            <v>0</v>
          </cell>
          <cell r="V636">
            <v>0</v>
          </cell>
          <cell r="W636">
            <v>0</v>
          </cell>
          <cell r="X636">
            <v>0</v>
          </cell>
        </row>
        <row r="637">
          <cell r="J637">
            <v>0</v>
          </cell>
          <cell r="K637">
            <v>0</v>
          </cell>
          <cell r="R637">
            <v>0</v>
          </cell>
          <cell r="U637">
            <v>0</v>
          </cell>
          <cell r="V637">
            <v>0</v>
          </cell>
          <cell r="W637">
            <v>0</v>
          </cell>
          <cell r="X637">
            <v>0</v>
          </cell>
        </row>
        <row r="638">
          <cell r="J638">
            <v>0</v>
          </cell>
          <cell r="K638">
            <v>0</v>
          </cell>
          <cell r="R638">
            <v>0</v>
          </cell>
          <cell r="U638">
            <v>0</v>
          </cell>
          <cell r="V638">
            <v>0</v>
          </cell>
          <cell r="W638">
            <v>0</v>
          </cell>
          <cell r="X638">
            <v>0</v>
          </cell>
        </row>
        <row r="639">
          <cell r="J639">
            <v>0</v>
          </cell>
          <cell r="K639">
            <v>0</v>
          </cell>
          <cell r="R639">
            <v>0</v>
          </cell>
          <cell r="U639">
            <v>0</v>
          </cell>
          <cell r="V639">
            <v>0</v>
          </cell>
          <cell r="W639">
            <v>0</v>
          </cell>
          <cell r="X639">
            <v>0</v>
          </cell>
        </row>
        <row r="640">
          <cell r="J640">
            <v>0</v>
          </cell>
          <cell r="K640">
            <v>0</v>
          </cell>
          <cell r="R640">
            <v>0</v>
          </cell>
          <cell r="U640">
            <v>0</v>
          </cell>
          <cell r="V640">
            <v>0</v>
          </cell>
          <cell r="W640">
            <v>0</v>
          </cell>
          <cell r="X640">
            <v>0</v>
          </cell>
        </row>
        <row r="641">
          <cell r="J641">
            <v>0</v>
          </cell>
          <cell r="K641">
            <v>0</v>
          </cell>
          <cell r="R641">
            <v>0</v>
          </cell>
          <cell r="U641">
            <v>0</v>
          </cell>
          <cell r="V641">
            <v>0</v>
          </cell>
          <cell r="W641">
            <v>0</v>
          </cell>
          <cell r="X641">
            <v>0</v>
          </cell>
        </row>
        <row r="642">
          <cell r="J642">
            <v>0</v>
          </cell>
          <cell r="K642">
            <v>0</v>
          </cell>
          <cell r="R642">
            <v>0</v>
          </cell>
          <cell r="U642">
            <v>0</v>
          </cell>
          <cell r="V642">
            <v>0</v>
          </cell>
          <cell r="W642">
            <v>0</v>
          </cell>
          <cell r="X642">
            <v>0</v>
          </cell>
        </row>
        <row r="643">
          <cell r="J643">
            <v>0</v>
          </cell>
          <cell r="K643">
            <v>0</v>
          </cell>
          <cell r="R643">
            <v>0</v>
          </cell>
          <cell r="U643">
            <v>0</v>
          </cell>
          <cell r="V643">
            <v>0</v>
          </cell>
          <cell r="W643">
            <v>0</v>
          </cell>
          <cell r="X643">
            <v>0</v>
          </cell>
        </row>
        <row r="644">
          <cell r="J644">
            <v>0</v>
          </cell>
          <cell r="K644">
            <v>0</v>
          </cell>
          <cell r="R644">
            <v>0</v>
          </cell>
          <cell r="U644">
            <v>0</v>
          </cell>
          <cell r="V644">
            <v>0</v>
          </cell>
          <cell r="W644">
            <v>0</v>
          </cell>
          <cell r="X644">
            <v>0</v>
          </cell>
        </row>
        <row r="645">
          <cell r="J645">
            <v>0</v>
          </cell>
          <cell r="K645">
            <v>0</v>
          </cell>
          <cell r="R645">
            <v>0</v>
          </cell>
          <cell r="U645">
            <v>0</v>
          </cell>
          <cell r="V645">
            <v>0</v>
          </cell>
          <cell r="W645">
            <v>0</v>
          </cell>
          <cell r="X645">
            <v>0</v>
          </cell>
        </row>
        <row r="646">
          <cell r="J646">
            <v>0</v>
          </cell>
          <cell r="K646">
            <v>0</v>
          </cell>
          <cell r="R646">
            <v>0</v>
          </cell>
          <cell r="U646">
            <v>0</v>
          </cell>
          <cell r="V646">
            <v>0</v>
          </cell>
          <cell r="W646">
            <v>0</v>
          </cell>
          <cell r="X646">
            <v>0</v>
          </cell>
        </row>
        <row r="647">
          <cell r="J647">
            <v>0</v>
          </cell>
          <cell r="K647">
            <v>0</v>
          </cell>
          <cell r="R647">
            <v>0</v>
          </cell>
          <cell r="U647">
            <v>0</v>
          </cell>
          <cell r="V647">
            <v>0</v>
          </cell>
          <cell r="W647">
            <v>0</v>
          </cell>
          <cell r="X647">
            <v>0</v>
          </cell>
        </row>
        <row r="648">
          <cell r="J648">
            <v>0</v>
          </cell>
          <cell r="K648">
            <v>0</v>
          </cell>
          <cell r="R648">
            <v>0</v>
          </cell>
          <cell r="U648">
            <v>0</v>
          </cell>
          <cell r="V648">
            <v>0</v>
          </cell>
          <cell r="W648">
            <v>0</v>
          </cell>
          <cell r="X648">
            <v>0</v>
          </cell>
        </row>
        <row r="649">
          <cell r="J649">
            <v>0</v>
          </cell>
          <cell r="K649">
            <v>0</v>
          </cell>
          <cell r="R649">
            <v>0</v>
          </cell>
          <cell r="U649">
            <v>0</v>
          </cell>
          <cell r="V649">
            <v>0</v>
          </cell>
          <cell r="W649">
            <v>0</v>
          </cell>
          <cell r="X649">
            <v>0</v>
          </cell>
        </row>
        <row r="650">
          <cell r="J650">
            <v>0</v>
          </cell>
          <cell r="K650">
            <v>0</v>
          </cell>
          <cell r="R650">
            <v>0</v>
          </cell>
          <cell r="U650">
            <v>0</v>
          </cell>
          <cell r="V650">
            <v>0</v>
          </cell>
          <cell r="W650">
            <v>0</v>
          </cell>
          <cell r="X650">
            <v>0</v>
          </cell>
        </row>
        <row r="651">
          <cell r="J651">
            <v>0</v>
          </cell>
          <cell r="K651">
            <v>0</v>
          </cell>
          <cell r="R651">
            <v>0</v>
          </cell>
          <cell r="U651">
            <v>0</v>
          </cell>
          <cell r="V651">
            <v>0</v>
          </cell>
          <cell r="W651">
            <v>0</v>
          </cell>
          <cell r="X651">
            <v>0</v>
          </cell>
        </row>
        <row r="652">
          <cell r="J652">
            <v>0</v>
          </cell>
          <cell r="K652">
            <v>0</v>
          </cell>
          <cell r="R652">
            <v>0</v>
          </cell>
          <cell r="U652">
            <v>0</v>
          </cell>
          <cell r="V652">
            <v>0</v>
          </cell>
          <cell r="W652">
            <v>0</v>
          </cell>
          <cell r="X652">
            <v>0</v>
          </cell>
        </row>
        <row r="653">
          <cell r="J653">
            <v>0</v>
          </cell>
          <cell r="K653">
            <v>0</v>
          </cell>
          <cell r="R653">
            <v>0</v>
          </cell>
          <cell r="U653">
            <v>0</v>
          </cell>
          <cell r="V653">
            <v>0</v>
          </cell>
          <cell r="W653">
            <v>0</v>
          </cell>
          <cell r="X653">
            <v>0</v>
          </cell>
        </row>
        <row r="654">
          <cell r="J654">
            <v>0</v>
          </cell>
          <cell r="K654">
            <v>0</v>
          </cell>
          <cell r="R654">
            <v>0</v>
          </cell>
          <cell r="U654">
            <v>0</v>
          </cell>
          <cell r="V654">
            <v>0</v>
          </cell>
          <cell r="W654">
            <v>0</v>
          </cell>
          <cell r="X654">
            <v>0</v>
          </cell>
        </row>
        <row r="655">
          <cell r="J655">
            <v>0</v>
          </cell>
          <cell r="K655">
            <v>0</v>
          </cell>
          <cell r="R655">
            <v>0</v>
          </cell>
          <cell r="U655">
            <v>0</v>
          </cell>
          <cell r="V655">
            <v>0</v>
          </cell>
          <cell r="W655">
            <v>0</v>
          </cell>
          <cell r="X655">
            <v>0</v>
          </cell>
        </row>
        <row r="656">
          <cell r="J656">
            <v>0</v>
          </cell>
          <cell r="K656">
            <v>0</v>
          </cell>
          <cell r="R656">
            <v>0</v>
          </cell>
          <cell r="U656">
            <v>0</v>
          </cell>
          <cell r="V656">
            <v>0</v>
          </cell>
          <cell r="W656">
            <v>0</v>
          </cell>
          <cell r="X656">
            <v>0</v>
          </cell>
        </row>
        <row r="657">
          <cell r="J657">
            <v>0</v>
          </cell>
          <cell r="K657">
            <v>0</v>
          </cell>
          <cell r="R657">
            <v>0</v>
          </cell>
          <cell r="U657">
            <v>0</v>
          </cell>
          <cell r="V657">
            <v>0</v>
          </cell>
          <cell r="W657">
            <v>0</v>
          </cell>
          <cell r="X657">
            <v>0</v>
          </cell>
        </row>
        <row r="658">
          <cell r="J658">
            <v>0</v>
          </cell>
          <cell r="K658">
            <v>0</v>
          </cell>
          <cell r="R658">
            <v>0</v>
          </cell>
          <cell r="U658">
            <v>0</v>
          </cell>
          <cell r="V658">
            <v>0</v>
          </cell>
          <cell r="W658">
            <v>0</v>
          </cell>
          <cell r="X658">
            <v>0</v>
          </cell>
        </row>
        <row r="659">
          <cell r="J659">
            <v>0</v>
          </cell>
          <cell r="K659">
            <v>0</v>
          </cell>
          <cell r="R659">
            <v>0</v>
          </cell>
          <cell r="U659">
            <v>0</v>
          </cell>
          <cell r="V659">
            <v>0</v>
          </cell>
          <cell r="W659">
            <v>0</v>
          </cell>
          <cell r="X659">
            <v>0</v>
          </cell>
        </row>
        <row r="660">
          <cell r="J660">
            <v>0</v>
          </cell>
          <cell r="K660">
            <v>0</v>
          </cell>
          <cell r="R660">
            <v>0</v>
          </cell>
          <cell r="U660">
            <v>0</v>
          </cell>
          <cell r="V660">
            <v>0</v>
          </cell>
          <cell r="W660">
            <v>0</v>
          </cell>
          <cell r="X660">
            <v>0</v>
          </cell>
        </row>
        <row r="661">
          <cell r="J661">
            <v>0</v>
          </cell>
          <cell r="K661">
            <v>0</v>
          </cell>
          <cell r="R661">
            <v>0</v>
          </cell>
          <cell r="U661">
            <v>0</v>
          </cell>
          <cell r="V661">
            <v>0</v>
          </cell>
          <cell r="W661">
            <v>0</v>
          </cell>
          <cell r="X661">
            <v>0</v>
          </cell>
        </row>
        <row r="662">
          <cell r="J662">
            <v>0</v>
          </cell>
          <cell r="K662">
            <v>0</v>
          </cell>
          <cell r="R662">
            <v>0</v>
          </cell>
          <cell r="U662">
            <v>0</v>
          </cell>
          <cell r="V662">
            <v>0</v>
          </cell>
          <cell r="W662">
            <v>0</v>
          </cell>
          <cell r="X662">
            <v>0</v>
          </cell>
        </row>
        <row r="663">
          <cell r="J663">
            <v>0</v>
          </cell>
          <cell r="K663">
            <v>0</v>
          </cell>
          <cell r="R663">
            <v>0</v>
          </cell>
          <cell r="U663">
            <v>0</v>
          </cell>
          <cell r="V663">
            <v>0</v>
          </cell>
          <cell r="W663">
            <v>0</v>
          </cell>
          <cell r="X663">
            <v>0</v>
          </cell>
        </row>
        <row r="664">
          <cell r="J664">
            <v>0</v>
          </cell>
          <cell r="K664">
            <v>0</v>
          </cell>
          <cell r="R664">
            <v>0</v>
          </cell>
          <cell r="U664">
            <v>0</v>
          </cell>
          <cell r="V664">
            <v>0</v>
          </cell>
          <cell r="W664">
            <v>0</v>
          </cell>
          <cell r="X664">
            <v>0</v>
          </cell>
        </row>
        <row r="665">
          <cell r="J665">
            <v>0</v>
          </cell>
          <cell r="K665">
            <v>0</v>
          </cell>
          <cell r="R665">
            <v>0</v>
          </cell>
          <cell r="U665">
            <v>0</v>
          </cell>
          <cell r="V665">
            <v>0</v>
          </cell>
          <cell r="W665">
            <v>0</v>
          </cell>
          <cell r="X665">
            <v>0</v>
          </cell>
        </row>
        <row r="666">
          <cell r="J666">
            <v>0</v>
          </cell>
          <cell r="K666">
            <v>0</v>
          </cell>
          <cell r="R666">
            <v>0</v>
          </cell>
          <cell r="U666">
            <v>0</v>
          </cell>
          <cell r="V666">
            <v>0</v>
          </cell>
          <cell r="W666">
            <v>0</v>
          </cell>
          <cell r="X666">
            <v>0</v>
          </cell>
        </row>
        <row r="667">
          <cell r="J667">
            <v>0</v>
          </cell>
          <cell r="K667">
            <v>0</v>
          </cell>
          <cell r="R667">
            <v>0</v>
          </cell>
          <cell r="U667">
            <v>0</v>
          </cell>
          <cell r="V667">
            <v>0</v>
          </cell>
          <cell r="W667">
            <v>0</v>
          </cell>
          <cell r="X667">
            <v>0</v>
          </cell>
        </row>
        <row r="668">
          <cell r="J668">
            <v>0</v>
          </cell>
          <cell r="K668">
            <v>0</v>
          </cell>
          <cell r="R668">
            <v>0</v>
          </cell>
          <cell r="U668">
            <v>0</v>
          </cell>
          <cell r="V668">
            <v>0</v>
          </cell>
          <cell r="W668">
            <v>0</v>
          </cell>
          <cell r="X668">
            <v>0</v>
          </cell>
        </row>
        <row r="669">
          <cell r="J669">
            <v>0</v>
          </cell>
          <cell r="K669">
            <v>0</v>
          </cell>
          <cell r="R669">
            <v>0</v>
          </cell>
          <cell r="U669">
            <v>0</v>
          </cell>
          <cell r="V669">
            <v>0</v>
          </cell>
          <cell r="W669">
            <v>0</v>
          </cell>
          <cell r="X669">
            <v>0</v>
          </cell>
        </row>
        <row r="670">
          <cell r="J670">
            <v>0</v>
          </cell>
          <cell r="K670">
            <v>0</v>
          </cell>
          <cell r="R670">
            <v>0</v>
          </cell>
          <cell r="U670">
            <v>0</v>
          </cell>
          <cell r="V670">
            <v>0</v>
          </cell>
          <cell r="W670">
            <v>0</v>
          </cell>
          <cell r="X670">
            <v>0</v>
          </cell>
        </row>
        <row r="671">
          <cell r="J671">
            <v>0</v>
          </cell>
          <cell r="K671">
            <v>0</v>
          </cell>
          <cell r="R671">
            <v>0</v>
          </cell>
          <cell r="U671">
            <v>0</v>
          </cell>
          <cell r="V671">
            <v>0</v>
          </cell>
          <cell r="W671">
            <v>0</v>
          </cell>
          <cell r="X671">
            <v>0</v>
          </cell>
        </row>
        <row r="672">
          <cell r="J672">
            <v>0</v>
          </cell>
          <cell r="K672">
            <v>0</v>
          </cell>
          <cell r="R672">
            <v>0</v>
          </cell>
          <cell r="U672">
            <v>0</v>
          </cell>
          <cell r="V672">
            <v>0</v>
          </cell>
          <cell r="W672">
            <v>0</v>
          </cell>
          <cell r="X672">
            <v>0</v>
          </cell>
        </row>
        <row r="673">
          <cell r="J673">
            <v>0</v>
          </cell>
          <cell r="K673">
            <v>0</v>
          </cell>
          <cell r="R673">
            <v>0</v>
          </cell>
          <cell r="U673">
            <v>0</v>
          </cell>
          <cell r="V673">
            <v>0</v>
          </cell>
          <cell r="W673">
            <v>0</v>
          </cell>
          <cell r="X673">
            <v>0</v>
          </cell>
        </row>
        <row r="674">
          <cell r="J674">
            <v>0</v>
          </cell>
          <cell r="K674">
            <v>0</v>
          </cell>
          <cell r="R674">
            <v>0</v>
          </cell>
          <cell r="U674">
            <v>0</v>
          </cell>
          <cell r="V674">
            <v>0</v>
          </cell>
          <cell r="W674">
            <v>0</v>
          </cell>
          <cell r="X674">
            <v>0</v>
          </cell>
        </row>
        <row r="675">
          <cell r="J675">
            <v>0</v>
          </cell>
          <cell r="K675">
            <v>0</v>
          </cell>
          <cell r="R675">
            <v>0</v>
          </cell>
          <cell r="U675">
            <v>0</v>
          </cell>
          <cell r="V675">
            <v>0</v>
          </cell>
          <cell r="W675">
            <v>0</v>
          </cell>
          <cell r="X675">
            <v>0</v>
          </cell>
        </row>
        <row r="676">
          <cell r="J676">
            <v>0</v>
          </cell>
          <cell r="K676">
            <v>0</v>
          </cell>
          <cell r="R676">
            <v>0</v>
          </cell>
          <cell r="U676">
            <v>0</v>
          </cell>
          <cell r="V676">
            <v>0</v>
          </cell>
          <cell r="W676">
            <v>0</v>
          </cell>
          <cell r="X676">
            <v>0</v>
          </cell>
        </row>
        <row r="677">
          <cell r="J677">
            <v>0</v>
          </cell>
          <cell r="K677">
            <v>0</v>
          </cell>
          <cell r="R677">
            <v>0</v>
          </cell>
          <cell r="U677">
            <v>0</v>
          </cell>
          <cell r="V677">
            <v>0</v>
          </cell>
          <cell r="W677">
            <v>0</v>
          </cell>
          <cell r="X677">
            <v>0</v>
          </cell>
        </row>
        <row r="678">
          <cell r="J678">
            <v>0</v>
          </cell>
          <cell r="K678">
            <v>0</v>
          </cell>
          <cell r="R678">
            <v>0</v>
          </cell>
          <cell r="U678">
            <v>0</v>
          </cell>
          <cell r="V678">
            <v>0</v>
          </cell>
          <cell r="W678">
            <v>0</v>
          </cell>
          <cell r="X678">
            <v>0</v>
          </cell>
        </row>
        <row r="679">
          <cell r="J679">
            <v>0</v>
          </cell>
          <cell r="K679">
            <v>0</v>
          </cell>
          <cell r="R679">
            <v>0</v>
          </cell>
          <cell r="U679">
            <v>0</v>
          </cell>
          <cell r="V679">
            <v>0</v>
          </cell>
          <cell r="W679">
            <v>0</v>
          </cell>
          <cell r="X679">
            <v>0</v>
          </cell>
        </row>
        <row r="680">
          <cell r="J680">
            <v>0</v>
          </cell>
          <cell r="K680">
            <v>0</v>
          </cell>
          <cell r="R680">
            <v>0</v>
          </cell>
          <cell r="U680">
            <v>0</v>
          </cell>
          <cell r="V680">
            <v>0</v>
          </cell>
          <cell r="W680">
            <v>0</v>
          </cell>
          <cell r="X680">
            <v>0</v>
          </cell>
        </row>
        <row r="681">
          <cell r="J681">
            <v>0</v>
          </cell>
          <cell r="K681">
            <v>0</v>
          </cell>
          <cell r="R681">
            <v>0</v>
          </cell>
          <cell r="U681">
            <v>0</v>
          </cell>
          <cell r="V681">
            <v>0</v>
          </cell>
          <cell r="W681">
            <v>0</v>
          </cell>
          <cell r="X681">
            <v>0</v>
          </cell>
        </row>
        <row r="682">
          <cell r="J682">
            <v>0</v>
          </cell>
          <cell r="K682">
            <v>0</v>
          </cell>
          <cell r="R682">
            <v>0</v>
          </cell>
          <cell r="U682">
            <v>0</v>
          </cell>
          <cell r="V682">
            <v>0</v>
          </cell>
          <cell r="W682">
            <v>0</v>
          </cell>
          <cell r="X682">
            <v>0</v>
          </cell>
        </row>
        <row r="683">
          <cell r="J683">
            <v>0</v>
          </cell>
          <cell r="K683">
            <v>0</v>
          </cell>
          <cell r="R683">
            <v>0</v>
          </cell>
          <cell r="U683">
            <v>0</v>
          </cell>
          <cell r="V683">
            <v>0</v>
          </cell>
          <cell r="W683">
            <v>0</v>
          </cell>
          <cell r="X683">
            <v>0</v>
          </cell>
        </row>
        <row r="684">
          <cell r="J684">
            <v>0</v>
          </cell>
          <cell r="K684">
            <v>0</v>
          </cell>
          <cell r="R684">
            <v>0</v>
          </cell>
          <cell r="U684">
            <v>0</v>
          </cell>
          <cell r="V684">
            <v>0</v>
          </cell>
          <cell r="W684">
            <v>0</v>
          </cell>
          <cell r="X684">
            <v>0</v>
          </cell>
        </row>
        <row r="685">
          <cell r="J685">
            <v>0</v>
          </cell>
          <cell r="K685">
            <v>0</v>
          </cell>
          <cell r="R685">
            <v>0</v>
          </cell>
          <cell r="U685">
            <v>0</v>
          </cell>
          <cell r="V685">
            <v>0</v>
          </cell>
          <cell r="W685">
            <v>0</v>
          </cell>
          <cell r="X685">
            <v>0</v>
          </cell>
        </row>
        <row r="686">
          <cell r="J686">
            <v>0</v>
          </cell>
          <cell r="K686">
            <v>0</v>
          </cell>
          <cell r="R686">
            <v>0</v>
          </cell>
          <cell r="U686">
            <v>0</v>
          </cell>
          <cell r="V686">
            <v>0</v>
          </cell>
          <cell r="W686">
            <v>0</v>
          </cell>
          <cell r="X686">
            <v>0</v>
          </cell>
        </row>
        <row r="687">
          <cell r="J687">
            <v>0</v>
          </cell>
          <cell r="K687">
            <v>0</v>
          </cell>
          <cell r="R687">
            <v>0</v>
          </cell>
          <cell r="U687">
            <v>0</v>
          </cell>
          <cell r="V687">
            <v>0</v>
          </cell>
          <cell r="W687">
            <v>0</v>
          </cell>
          <cell r="X687">
            <v>0</v>
          </cell>
        </row>
        <row r="688">
          <cell r="J688">
            <v>0</v>
          </cell>
          <cell r="K688">
            <v>0</v>
          </cell>
          <cell r="R688">
            <v>0</v>
          </cell>
          <cell r="U688">
            <v>0</v>
          </cell>
          <cell r="V688">
            <v>0</v>
          </cell>
          <cell r="W688">
            <v>0</v>
          </cell>
          <cell r="X688">
            <v>0</v>
          </cell>
        </row>
        <row r="689">
          <cell r="J689">
            <v>0</v>
          </cell>
          <cell r="K689">
            <v>0</v>
          </cell>
          <cell r="R689">
            <v>0</v>
          </cell>
          <cell r="U689">
            <v>0</v>
          </cell>
          <cell r="V689">
            <v>0</v>
          </cell>
          <cell r="W689">
            <v>0</v>
          </cell>
          <cell r="X689">
            <v>0</v>
          </cell>
        </row>
        <row r="690">
          <cell r="J690">
            <v>0</v>
          </cell>
          <cell r="K690">
            <v>0</v>
          </cell>
          <cell r="R690">
            <v>0</v>
          </cell>
          <cell r="U690">
            <v>0</v>
          </cell>
          <cell r="V690">
            <v>0</v>
          </cell>
          <cell r="W690">
            <v>0</v>
          </cell>
          <cell r="X690">
            <v>0</v>
          </cell>
        </row>
        <row r="691">
          <cell r="J691">
            <v>0</v>
          </cell>
          <cell r="K691">
            <v>0</v>
          </cell>
          <cell r="R691">
            <v>0</v>
          </cell>
          <cell r="U691">
            <v>0</v>
          </cell>
          <cell r="V691">
            <v>0</v>
          </cell>
          <cell r="W691">
            <v>0</v>
          </cell>
          <cell r="X691">
            <v>0</v>
          </cell>
        </row>
        <row r="692">
          <cell r="J692">
            <v>0</v>
          </cell>
          <cell r="K692">
            <v>0</v>
          </cell>
          <cell r="R692">
            <v>0</v>
          </cell>
          <cell r="U692">
            <v>0</v>
          </cell>
          <cell r="V692">
            <v>0</v>
          </cell>
          <cell r="W692">
            <v>0</v>
          </cell>
          <cell r="X692">
            <v>0</v>
          </cell>
        </row>
        <row r="693">
          <cell r="J693">
            <v>0</v>
          </cell>
          <cell r="K693">
            <v>0</v>
          </cell>
          <cell r="R693">
            <v>0</v>
          </cell>
          <cell r="U693">
            <v>0</v>
          </cell>
          <cell r="V693">
            <v>0</v>
          </cell>
          <cell r="W693">
            <v>0</v>
          </cell>
          <cell r="X693">
            <v>0</v>
          </cell>
        </row>
        <row r="694">
          <cell r="J694">
            <v>0</v>
          </cell>
          <cell r="K694">
            <v>0</v>
          </cell>
          <cell r="R694">
            <v>0</v>
          </cell>
          <cell r="U694">
            <v>0</v>
          </cell>
          <cell r="V694">
            <v>0</v>
          </cell>
          <cell r="W694">
            <v>0</v>
          </cell>
          <cell r="X694">
            <v>0</v>
          </cell>
        </row>
        <row r="695">
          <cell r="J695">
            <v>0</v>
          </cell>
          <cell r="K695">
            <v>0</v>
          </cell>
          <cell r="R695">
            <v>0</v>
          </cell>
          <cell r="U695">
            <v>0</v>
          </cell>
          <cell r="V695">
            <v>0</v>
          </cell>
          <cell r="W695">
            <v>0</v>
          </cell>
          <cell r="X695">
            <v>0</v>
          </cell>
        </row>
        <row r="696">
          <cell r="J696">
            <v>0</v>
          </cell>
          <cell r="K696">
            <v>0</v>
          </cell>
          <cell r="R696">
            <v>0</v>
          </cell>
          <cell r="U696">
            <v>0</v>
          </cell>
          <cell r="V696">
            <v>0</v>
          </cell>
          <cell r="W696">
            <v>0</v>
          </cell>
          <cell r="X696">
            <v>0</v>
          </cell>
        </row>
        <row r="697">
          <cell r="J697">
            <v>0</v>
          </cell>
          <cell r="K697">
            <v>0</v>
          </cell>
          <cell r="R697">
            <v>0</v>
          </cell>
          <cell r="U697">
            <v>0</v>
          </cell>
          <cell r="V697">
            <v>0</v>
          </cell>
          <cell r="W697">
            <v>0</v>
          </cell>
          <cell r="X697">
            <v>0</v>
          </cell>
        </row>
        <row r="698">
          <cell r="J698">
            <v>0</v>
          </cell>
          <cell r="K698">
            <v>0</v>
          </cell>
          <cell r="R698">
            <v>0</v>
          </cell>
          <cell r="U698">
            <v>0</v>
          </cell>
          <cell r="V698">
            <v>0</v>
          </cell>
          <cell r="W698">
            <v>0</v>
          </cell>
          <cell r="X698">
            <v>0</v>
          </cell>
        </row>
        <row r="699">
          <cell r="J699">
            <v>0</v>
          </cell>
          <cell r="K699">
            <v>0</v>
          </cell>
          <cell r="R699">
            <v>0</v>
          </cell>
          <cell r="U699">
            <v>0</v>
          </cell>
          <cell r="V699">
            <v>0</v>
          </cell>
          <cell r="W699">
            <v>0</v>
          </cell>
          <cell r="X699">
            <v>0</v>
          </cell>
        </row>
        <row r="700">
          <cell r="J700">
            <v>0</v>
          </cell>
          <cell r="K700">
            <v>0</v>
          </cell>
          <cell r="R700">
            <v>0</v>
          </cell>
          <cell r="U700">
            <v>0</v>
          </cell>
          <cell r="V700">
            <v>0</v>
          </cell>
          <cell r="W700">
            <v>0</v>
          </cell>
          <cell r="X700">
            <v>0</v>
          </cell>
        </row>
        <row r="701">
          <cell r="J701">
            <v>0</v>
          </cell>
          <cell r="K701">
            <v>0</v>
          </cell>
          <cell r="R701">
            <v>0</v>
          </cell>
          <cell r="U701">
            <v>0</v>
          </cell>
          <cell r="V701">
            <v>0</v>
          </cell>
          <cell r="W701">
            <v>0</v>
          </cell>
          <cell r="X701">
            <v>0</v>
          </cell>
        </row>
        <row r="702">
          <cell r="J702">
            <v>0</v>
          </cell>
          <cell r="K702">
            <v>0</v>
          </cell>
          <cell r="R702">
            <v>0</v>
          </cell>
          <cell r="U702">
            <v>0</v>
          </cell>
          <cell r="V702">
            <v>0</v>
          </cell>
          <cell r="W702">
            <v>0</v>
          </cell>
          <cell r="X702">
            <v>0</v>
          </cell>
        </row>
        <row r="703">
          <cell r="J703">
            <v>0</v>
          </cell>
          <cell r="K703">
            <v>0</v>
          </cell>
          <cell r="R703">
            <v>0</v>
          </cell>
          <cell r="U703">
            <v>0</v>
          </cell>
          <cell r="V703">
            <v>0</v>
          </cell>
          <cell r="W703">
            <v>0</v>
          </cell>
          <cell r="X703">
            <v>0</v>
          </cell>
        </row>
        <row r="704">
          <cell r="J704">
            <v>0</v>
          </cell>
          <cell r="K704">
            <v>0</v>
          </cell>
          <cell r="R704">
            <v>0</v>
          </cell>
          <cell r="U704">
            <v>0</v>
          </cell>
          <cell r="V704">
            <v>0</v>
          </cell>
          <cell r="W704">
            <v>0</v>
          </cell>
          <cell r="X704">
            <v>0</v>
          </cell>
        </row>
        <row r="705">
          <cell r="J705">
            <v>0</v>
          </cell>
          <cell r="K705">
            <v>0</v>
          </cell>
          <cell r="R705">
            <v>0</v>
          </cell>
          <cell r="U705">
            <v>0</v>
          </cell>
          <cell r="V705">
            <v>0</v>
          </cell>
          <cell r="W705">
            <v>0</v>
          </cell>
          <cell r="X705">
            <v>0</v>
          </cell>
        </row>
        <row r="706">
          <cell r="J706">
            <v>0</v>
          </cell>
          <cell r="K706">
            <v>0</v>
          </cell>
          <cell r="R706">
            <v>0</v>
          </cell>
          <cell r="U706">
            <v>0</v>
          </cell>
          <cell r="V706">
            <v>0</v>
          </cell>
          <cell r="W706">
            <v>0</v>
          </cell>
          <cell r="X706">
            <v>0</v>
          </cell>
        </row>
        <row r="707">
          <cell r="J707">
            <v>0</v>
          </cell>
          <cell r="K707">
            <v>0</v>
          </cell>
          <cell r="R707">
            <v>0</v>
          </cell>
          <cell r="U707">
            <v>0</v>
          </cell>
          <cell r="V707">
            <v>0</v>
          </cell>
          <cell r="W707">
            <v>0</v>
          </cell>
          <cell r="X707">
            <v>0</v>
          </cell>
        </row>
        <row r="708">
          <cell r="J708">
            <v>0</v>
          </cell>
          <cell r="K708">
            <v>0</v>
          </cell>
          <cell r="R708">
            <v>0</v>
          </cell>
          <cell r="U708">
            <v>0</v>
          </cell>
          <cell r="V708">
            <v>0</v>
          </cell>
          <cell r="W708">
            <v>0</v>
          </cell>
          <cell r="X708">
            <v>0</v>
          </cell>
        </row>
        <row r="709">
          <cell r="J709">
            <v>0</v>
          </cell>
          <cell r="K709">
            <v>0</v>
          </cell>
          <cell r="R709">
            <v>0</v>
          </cell>
          <cell r="U709">
            <v>0</v>
          </cell>
          <cell r="V709">
            <v>0</v>
          </cell>
          <cell r="W709">
            <v>0</v>
          </cell>
          <cell r="X709">
            <v>0</v>
          </cell>
        </row>
        <row r="710">
          <cell r="J710">
            <v>0</v>
          </cell>
          <cell r="K710">
            <v>0</v>
          </cell>
          <cell r="R710">
            <v>0</v>
          </cell>
          <cell r="U710">
            <v>0</v>
          </cell>
          <cell r="V710">
            <v>0</v>
          </cell>
          <cell r="W710">
            <v>0</v>
          </cell>
          <cell r="X710">
            <v>0</v>
          </cell>
        </row>
        <row r="711">
          <cell r="J711">
            <v>0</v>
          </cell>
          <cell r="K711">
            <v>0</v>
          </cell>
          <cell r="R711">
            <v>0</v>
          </cell>
          <cell r="U711">
            <v>0</v>
          </cell>
          <cell r="V711">
            <v>0</v>
          </cell>
          <cell r="W711">
            <v>0</v>
          </cell>
          <cell r="X711">
            <v>0</v>
          </cell>
        </row>
        <row r="712">
          <cell r="J712">
            <v>0</v>
          </cell>
          <cell r="K712">
            <v>0</v>
          </cell>
          <cell r="R712">
            <v>0</v>
          </cell>
          <cell r="U712">
            <v>0</v>
          </cell>
          <cell r="V712">
            <v>0</v>
          </cell>
          <cell r="W712">
            <v>0</v>
          </cell>
          <cell r="X712">
            <v>0</v>
          </cell>
        </row>
        <row r="713">
          <cell r="J713">
            <v>0</v>
          </cell>
          <cell r="K713">
            <v>0</v>
          </cell>
          <cell r="R713">
            <v>0</v>
          </cell>
          <cell r="U713">
            <v>0</v>
          </cell>
          <cell r="V713">
            <v>0</v>
          </cell>
          <cell r="W713">
            <v>0</v>
          </cell>
          <cell r="X713">
            <v>0</v>
          </cell>
        </row>
        <row r="714">
          <cell r="J714">
            <v>0</v>
          </cell>
          <cell r="K714">
            <v>0</v>
          </cell>
          <cell r="R714">
            <v>0</v>
          </cell>
          <cell r="U714">
            <v>0</v>
          </cell>
          <cell r="V714">
            <v>0</v>
          </cell>
          <cell r="W714">
            <v>0</v>
          </cell>
          <cell r="X714">
            <v>0</v>
          </cell>
        </row>
        <row r="715">
          <cell r="J715">
            <v>0</v>
          </cell>
          <cell r="K715">
            <v>0</v>
          </cell>
          <cell r="R715">
            <v>0</v>
          </cell>
          <cell r="U715">
            <v>0</v>
          </cell>
          <cell r="V715">
            <v>0</v>
          </cell>
          <cell r="W715">
            <v>0</v>
          </cell>
          <cell r="X715">
            <v>0</v>
          </cell>
        </row>
        <row r="716">
          <cell r="J716">
            <v>0</v>
          </cell>
          <cell r="K716">
            <v>0</v>
          </cell>
          <cell r="R716">
            <v>0</v>
          </cell>
          <cell r="U716">
            <v>0</v>
          </cell>
          <cell r="V716">
            <v>0</v>
          </cell>
          <cell r="W716">
            <v>0</v>
          </cell>
          <cell r="X716">
            <v>0</v>
          </cell>
        </row>
        <row r="717">
          <cell r="J717">
            <v>0</v>
          </cell>
          <cell r="K717">
            <v>0</v>
          </cell>
          <cell r="R717">
            <v>0</v>
          </cell>
          <cell r="U717">
            <v>0</v>
          </cell>
          <cell r="V717">
            <v>0</v>
          </cell>
          <cell r="W717">
            <v>0</v>
          </cell>
          <cell r="X717">
            <v>0</v>
          </cell>
        </row>
        <row r="718">
          <cell r="J718">
            <v>0</v>
          </cell>
          <cell r="K718">
            <v>0</v>
          </cell>
          <cell r="R718">
            <v>0</v>
          </cell>
          <cell r="U718">
            <v>0</v>
          </cell>
          <cell r="V718">
            <v>0</v>
          </cell>
          <cell r="W718">
            <v>0</v>
          </cell>
          <cell r="X718">
            <v>0</v>
          </cell>
        </row>
        <row r="719">
          <cell r="J719">
            <v>0</v>
          </cell>
          <cell r="K719">
            <v>0</v>
          </cell>
          <cell r="R719">
            <v>0</v>
          </cell>
          <cell r="U719">
            <v>0</v>
          </cell>
          <cell r="V719">
            <v>0</v>
          </cell>
          <cell r="W719">
            <v>0</v>
          </cell>
          <cell r="X719">
            <v>0</v>
          </cell>
        </row>
        <row r="720">
          <cell r="J720">
            <v>0</v>
          </cell>
          <cell r="K720">
            <v>0</v>
          </cell>
          <cell r="R720">
            <v>0</v>
          </cell>
          <cell r="U720">
            <v>0</v>
          </cell>
          <cell r="V720">
            <v>0</v>
          </cell>
          <cell r="W720">
            <v>0</v>
          </cell>
          <cell r="X720">
            <v>0</v>
          </cell>
        </row>
        <row r="721">
          <cell r="J721">
            <v>0</v>
          </cell>
          <cell r="K721">
            <v>0</v>
          </cell>
          <cell r="R721">
            <v>0</v>
          </cell>
          <cell r="U721">
            <v>0</v>
          </cell>
          <cell r="V721">
            <v>0</v>
          </cell>
          <cell r="W721">
            <v>0</v>
          </cell>
          <cell r="X721">
            <v>0</v>
          </cell>
        </row>
        <row r="722">
          <cell r="J722">
            <v>0</v>
          </cell>
          <cell r="K722">
            <v>0</v>
          </cell>
          <cell r="R722">
            <v>0</v>
          </cell>
          <cell r="U722">
            <v>0</v>
          </cell>
          <cell r="V722">
            <v>0</v>
          </cell>
          <cell r="W722">
            <v>0</v>
          </cell>
          <cell r="X722">
            <v>0</v>
          </cell>
        </row>
        <row r="723">
          <cell r="J723">
            <v>0</v>
          </cell>
          <cell r="K723">
            <v>0</v>
          </cell>
          <cell r="R723">
            <v>0</v>
          </cell>
          <cell r="U723">
            <v>0</v>
          </cell>
          <cell r="V723">
            <v>0</v>
          </cell>
          <cell r="W723">
            <v>0</v>
          </cell>
          <cell r="X723">
            <v>0</v>
          </cell>
        </row>
        <row r="724">
          <cell r="J724">
            <v>0</v>
          </cell>
          <cell r="K724">
            <v>0</v>
          </cell>
          <cell r="R724">
            <v>0</v>
          </cell>
          <cell r="U724">
            <v>0</v>
          </cell>
          <cell r="V724">
            <v>0</v>
          </cell>
          <cell r="W724">
            <v>0</v>
          </cell>
          <cell r="X724">
            <v>0</v>
          </cell>
        </row>
        <row r="725">
          <cell r="J725">
            <v>0</v>
          </cell>
          <cell r="K725">
            <v>0</v>
          </cell>
          <cell r="R725">
            <v>0</v>
          </cell>
          <cell r="U725">
            <v>0</v>
          </cell>
          <cell r="V725">
            <v>0</v>
          </cell>
          <cell r="W725">
            <v>0</v>
          </cell>
          <cell r="X725">
            <v>0</v>
          </cell>
        </row>
        <row r="726">
          <cell r="J726">
            <v>0</v>
          </cell>
          <cell r="K726">
            <v>0</v>
          </cell>
          <cell r="R726">
            <v>0</v>
          </cell>
          <cell r="U726">
            <v>0</v>
          </cell>
          <cell r="V726">
            <v>0</v>
          </cell>
          <cell r="W726">
            <v>0</v>
          </cell>
          <cell r="X726">
            <v>0</v>
          </cell>
        </row>
        <row r="727">
          <cell r="J727">
            <v>0</v>
          </cell>
          <cell r="K727">
            <v>0</v>
          </cell>
          <cell r="R727">
            <v>0</v>
          </cell>
          <cell r="U727">
            <v>0</v>
          </cell>
          <cell r="V727">
            <v>0</v>
          </cell>
          <cell r="W727">
            <v>0</v>
          </cell>
          <cell r="X727">
            <v>0</v>
          </cell>
        </row>
        <row r="728">
          <cell r="J728">
            <v>0</v>
          </cell>
          <cell r="K728">
            <v>0</v>
          </cell>
          <cell r="R728">
            <v>0</v>
          </cell>
          <cell r="U728">
            <v>0</v>
          </cell>
          <cell r="V728">
            <v>0</v>
          </cell>
          <cell r="W728">
            <v>0</v>
          </cell>
          <cell r="X728">
            <v>0</v>
          </cell>
        </row>
        <row r="729">
          <cell r="J729">
            <v>0</v>
          </cell>
          <cell r="K729">
            <v>0</v>
          </cell>
          <cell r="R729">
            <v>0</v>
          </cell>
          <cell r="U729">
            <v>0</v>
          </cell>
          <cell r="V729">
            <v>0</v>
          </cell>
          <cell r="W729">
            <v>0</v>
          </cell>
          <cell r="X729">
            <v>0</v>
          </cell>
        </row>
        <row r="730">
          <cell r="J730">
            <v>0</v>
          </cell>
          <cell r="K730">
            <v>0</v>
          </cell>
          <cell r="R730">
            <v>0</v>
          </cell>
          <cell r="U730">
            <v>0</v>
          </cell>
          <cell r="V730">
            <v>0</v>
          </cell>
          <cell r="W730">
            <v>0</v>
          </cell>
          <cell r="X730">
            <v>0</v>
          </cell>
        </row>
        <row r="731">
          <cell r="J731">
            <v>0</v>
          </cell>
          <cell r="K731">
            <v>0</v>
          </cell>
          <cell r="R731">
            <v>0</v>
          </cell>
          <cell r="U731">
            <v>0</v>
          </cell>
          <cell r="V731">
            <v>0</v>
          </cell>
          <cell r="W731">
            <v>0</v>
          </cell>
          <cell r="X731">
            <v>0</v>
          </cell>
        </row>
        <row r="732">
          <cell r="J732">
            <v>0</v>
          </cell>
          <cell r="K732">
            <v>0</v>
          </cell>
          <cell r="R732">
            <v>0</v>
          </cell>
          <cell r="U732">
            <v>0</v>
          </cell>
          <cell r="V732">
            <v>0</v>
          </cell>
          <cell r="W732">
            <v>0</v>
          </cell>
          <cell r="X732">
            <v>0</v>
          </cell>
        </row>
        <row r="733">
          <cell r="J733">
            <v>0</v>
          </cell>
          <cell r="K733">
            <v>0</v>
          </cell>
          <cell r="R733">
            <v>0</v>
          </cell>
          <cell r="U733">
            <v>0</v>
          </cell>
          <cell r="V733">
            <v>0</v>
          </cell>
          <cell r="W733">
            <v>0</v>
          </cell>
          <cell r="X733">
            <v>0</v>
          </cell>
        </row>
        <row r="734">
          <cell r="J734">
            <v>0</v>
          </cell>
          <cell r="K734">
            <v>0</v>
          </cell>
          <cell r="R734">
            <v>0</v>
          </cell>
          <cell r="U734">
            <v>0</v>
          </cell>
          <cell r="V734">
            <v>0</v>
          </cell>
          <cell r="W734">
            <v>0</v>
          </cell>
          <cell r="X734">
            <v>0</v>
          </cell>
        </row>
        <row r="735">
          <cell r="J735">
            <v>0</v>
          </cell>
          <cell r="K735">
            <v>0</v>
          </cell>
          <cell r="R735">
            <v>0</v>
          </cell>
          <cell r="U735">
            <v>0</v>
          </cell>
          <cell r="V735">
            <v>0</v>
          </cell>
          <cell r="W735">
            <v>0</v>
          </cell>
          <cell r="X735">
            <v>0</v>
          </cell>
        </row>
        <row r="736">
          <cell r="J736">
            <v>0</v>
          </cell>
          <cell r="K736">
            <v>0</v>
          </cell>
          <cell r="R736">
            <v>0</v>
          </cell>
          <cell r="U736">
            <v>0</v>
          </cell>
          <cell r="V736">
            <v>0</v>
          </cell>
          <cell r="W736">
            <v>0</v>
          </cell>
          <cell r="X736">
            <v>0</v>
          </cell>
        </row>
        <row r="737">
          <cell r="J737">
            <v>0</v>
          </cell>
          <cell r="K737">
            <v>0</v>
          </cell>
          <cell r="R737">
            <v>0</v>
          </cell>
          <cell r="U737">
            <v>0</v>
          </cell>
          <cell r="V737">
            <v>0</v>
          </cell>
          <cell r="W737">
            <v>0</v>
          </cell>
          <cell r="X737">
            <v>0</v>
          </cell>
        </row>
        <row r="738">
          <cell r="J738">
            <v>0</v>
          </cell>
          <cell r="K738">
            <v>0</v>
          </cell>
          <cell r="R738">
            <v>0</v>
          </cell>
          <cell r="U738">
            <v>0</v>
          </cell>
          <cell r="V738">
            <v>0</v>
          </cell>
          <cell r="W738">
            <v>0</v>
          </cell>
          <cell r="X738">
            <v>0</v>
          </cell>
        </row>
        <row r="739">
          <cell r="J739">
            <v>0</v>
          </cell>
          <cell r="K739">
            <v>0</v>
          </cell>
          <cell r="R739">
            <v>0</v>
          </cell>
          <cell r="U739">
            <v>0</v>
          </cell>
          <cell r="V739">
            <v>0</v>
          </cell>
          <cell r="W739">
            <v>0</v>
          </cell>
          <cell r="X739">
            <v>0</v>
          </cell>
        </row>
        <row r="740">
          <cell r="J740">
            <v>0</v>
          </cell>
          <cell r="K740">
            <v>0</v>
          </cell>
          <cell r="R740">
            <v>0</v>
          </cell>
          <cell r="U740">
            <v>0</v>
          </cell>
          <cell r="V740">
            <v>0</v>
          </cell>
          <cell r="W740">
            <v>0</v>
          </cell>
          <cell r="X740">
            <v>0</v>
          </cell>
        </row>
        <row r="741">
          <cell r="J741">
            <v>0</v>
          </cell>
          <cell r="K741">
            <v>0</v>
          </cell>
          <cell r="R741">
            <v>0</v>
          </cell>
          <cell r="U741">
            <v>0</v>
          </cell>
          <cell r="V741">
            <v>0</v>
          </cell>
          <cell r="W741">
            <v>0</v>
          </cell>
          <cell r="X741">
            <v>0</v>
          </cell>
        </row>
        <row r="742">
          <cell r="J742">
            <v>0</v>
          </cell>
          <cell r="K742">
            <v>0</v>
          </cell>
          <cell r="R742">
            <v>0</v>
          </cell>
          <cell r="U742">
            <v>0</v>
          </cell>
          <cell r="V742">
            <v>0</v>
          </cell>
          <cell r="W742">
            <v>0</v>
          </cell>
          <cell r="X742">
            <v>0</v>
          </cell>
        </row>
        <row r="743">
          <cell r="J743">
            <v>0</v>
          </cell>
          <cell r="K743">
            <v>0</v>
          </cell>
          <cell r="R743">
            <v>0</v>
          </cell>
          <cell r="U743">
            <v>0</v>
          </cell>
          <cell r="V743">
            <v>0</v>
          </cell>
          <cell r="W743">
            <v>0</v>
          </cell>
          <cell r="X743">
            <v>0</v>
          </cell>
        </row>
        <row r="744">
          <cell r="J744">
            <v>0</v>
          </cell>
          <cell r="K744">
            <v>0</v>
          </cell>
          <cell r="R744">
            <v>0</v>
          </cell>
          <cell r="U744">
            <v>0</v>
          </cell>
          <cell r="V744">
            <v>0</v>
          </cell>
          <cell r="W744">
            <v>0</v>
          </cell>
          <cell r="X744">
            <v>0</v>
          </cell>
        </row>
        <row r="745">
          <cell r="J745">
            <v>0</v>
          </cell>
          <cell r="K745">
            <v>0</v>
          </cell>
          <cell r="R745">
            <v>0</v>
          </cell>
          <cell r="U745">
            <v>0</v>
          </cell>
          <cell r="V745">
            <v>0</v>
          </cell>
          <cell r="W745">
            <v>0</v>
          </cell>
          <cell r="X745">
            <v>0</v>
          </cell>
        </row>
        <row r="746">
          <cell r="J746">
            <v>0</v>
          </cell>
          <cell r="K746">
            <v>0</v>
          </cell>
          <cell r="R746">
            <v>0</v>
          </cell>
          <cell r="U746">
            <v>0</v>
          </cell>
          <cell r="V746">
            <v>0</v>
          </cell>
          <cell r="W746">
            <v>0</v>
          </cell>
          <cell r="X746">
            <v>0</v>
          </cell>
        </row>
        <row r="747">
          <cell r="J747">
            <v>0</v>
          </cell>
          <cell r="K747">
            <v>0</v>
          </cell>
          <cell r="R747">
            <v>0</v>
          </cell>
          <cell r="U747">
            <v>0</v>
          </cell>
          <cell r="V747">
            <v>0</v>
          </cell>
          <cell r="W747">
            <v>0</v>
          </cell>
          <cell r="X747">
            <v>0</v>
          </cell>
        </row>
        <row r="748">
          <cell r="J748">
            <v>0</v>
          </cell>
          <cell r="K748">
            <v>0</v>
          </cell>
          <cell r="R748">
            <v>0</v>
          </cell>
          <cell r="U748">
            <v>0</v>
          </cell>
          <cell r="V748">
            <v>0</v>
          </cell>
          <cell r="W748">
            <v>0</v>
          </cell>
          <cell r="X748">
            <v>0</v>
          </cell>
        </row>
        <row r="749">
          <cell r="J749">
            <v>0</v>
          </cell>
          <cell r="K749">
            <v>0</v>
          </cell>
          <cell r="R749">
            <v>0</v>
          </cell>
          <cell r="U749">
            <v>0</v>
          </cell>
          <cell r="V749">
            <v>0</v>
          </cell>
          <cell r="W749">
            <v>0</v>
          </cell>
          <cell r="X749">
            <v>0</v>
          </cell>
        </row>
        <row r="750">
          <cell r="J750">
            <v>0</v>
          </cell>
          <cell r="K750">
            <v>0</v>
          </cell>
          <cell r="R750">
            <v>0</v>
          </cell>
          <cell r="U750">
            <v>0</v>
          </cell>
          <cell r="V750">
            <v>0</v>
          </cell>
          <cell r="W750">
            <v>0</v>
          </cell>
          <cell r="X750">
            <v>0</v>
          </cell>
        </row>
        <row r="751">
          <cell r="J751">
            <v>0</v>
          </cell>
          <cell r="K751">
            <v>0</v>
          </cell>
          <cell r="R751">
            <v>0</v>
          </cell>
          <cell r="U751">
            <v>0</v>
          </cell>
          <cell r="V751">
            <v>0</v>
          </cell>
          <cell r="W751">
            <v>0</v>
          </cell>
          <cell r="X751">
            <v>0</v>
          </cell>
        </row>
        <row r="752">
          <cell r="J752">
            <v>0</v>
          </cell>
          <cell r="K752">
            <v>0</v>
          </cell>
          <cell r="R752">
            <v>0</v>
          </cell>
          <cell r="U752">
            <v>0</v>
          </cell>
          <cell r="V752">
            <v>0</v>
          </cell>
          <cell r="W752">
            <v>0</v>
          </cell>
          <cell r="X752">
            <v>0</v>
          </cell>
        </row>
        <row r="753">
          <cell r="J753">
            <v>0</v>
          </cell>
          <cell r="K753">
            <v>0</v>
          </cell>
          <cell r="R753">
            <v>0</v>
          </cell>
          <cell r="U753">
            <v>0</v>
          </cell>
          <cell r="V753">
            <v>0</v>
          </cell>
          <cell r="W753">
            <v>0</v>
          </cell>
          <cell r="X753">
            <v>0</v>
          </cell>
        </row>
        <row r="754">
          <cell r="J754">
            <v>0</v>
          </cell>
          <cell r="K754">
            <v>0</v>
          </cell>
          <cell r="R754">
            <v>0</v>
          </cell>
          <cell r="U754">
            <v>0</v>
          </cell>
          <cell r="V754">
            <v>0</v>
          </cell>
          <cell r="W754">
            <v>0</v>
          </cell>
          <cell r="X754">
            <v>0</v>
          </cell>
        </row>
        <row r="755">
          <cell r="J755">
            <v>0</v>
          </cell>
          <cell r="K755">
            <v>0</v>
          </cell>
          <cell r="R755">
            <v>0</v>
          </cell>
          <cell r="U755">
            <v>0</v>
          </cell>
          <cell r="V755">
            <v>0</v>
          </cell>
          <cell r="W755">
            <v>0</v>
          </cell>
          <cell r="X755">
            <v>0</v>
          </cell>
        </row>
        <row r="756">
          <cell r="J756">
            <v>0</v>
          </cell>
          <cell r="K756">
            <v>0</v>
          </cell>
          <cell r="R756">
            <v>0</v>
          </cell>
          <cell r="U756">
            <v>0</v>
          </cell>
          <cell r="V756">
            <v>0</v>
          </cell>
          <cell r="W756">
            <v>0</v>
          </cell>
          <cell r="X756">
            <v>0</v>
          </cell>
        </row>
        <row r="757">
          <cell r="J757">
            <v>0</v>
          </cell>
          <cell r="K757">
            <v>0</v>
          </cell>
          <cell r="R757">
            <v>0</v>
          </cell>
          <cell r="U757">
            <v>0</v>
          </cell>
          <cell r="V757">
            <v>0</v>
          </cell>
          <cell r="W757">
            <v>0</v>
          </cell>
          <cell r="X757">
            <v>0</v>
          </cell>
        </row>
        <row r="758">
          <cell r="J758">
            <v>0</v>
          </cell>
          <cell r="K758">
            <v>0</v>
          </cell>
          <cell r="R758">
            <v>0</v>
          </cell>
          <cell r="U758">
            <v>0</v>
          </cell>
          <cell r="V758">
            <v>0</v>
          </cell>
          <cell r="W758">
            <v>0</v>
          </cell>
          <cell r="X758">
            <v>0</v>
          </cell>
        </row>
        <row r="759">
          <cell r="J759">
            <v>0</v>
          </cell>
          <cell r="K759">
            <v>0</v>
          </cell>
          <cell r="R759">
            <v>0</v>
          </cell>
          <cell r="U759">
            <v>0</v>
          </cell>
          <cell r="V759">
            <v>0</v>
          </cell>
          <cell r="W759">
            <v>0</v>
          </cell>
          <cell r="X759">
            <v>0</v>
          </cell>
        </row>
        <row r="760">
          <cell r="J760">
            <v>0</v>
          </cell>
          <cell r="K760">
            <v>0</v>
          </cell>
          <cell r="R760">
            <v>0</v>
          </cell>
          <cell r="U760">
            <v>0</v>
          </cell>
          <cell r="V760">
            <v>0</v>
          </cell>
          <cell r="W760">
            <v>0</v>
          </cell>
          <cell r="X760">
            <v>0</v>
          </cell>
        </row>
        <row r="761">
          <cell r="J761">
            <v>0</v>
          </cell>
          <cell r="K761">
            <v>0</v>
          </cell>
          <cell r="R761">
            <v>0</v>
          </cell>
          <cell r="U761">
            <v>0</v>
          </cell>
          <cell r="V761">
            <v>0</v>
          </cell>
          <cell r="W761">
            <v>0</v>
          </cell>
          <cell r="X761">
            <v>0</v>
          </cell>
        </row>
        <row r="762">
          <cell r="J762">
            <v>0</v>
          </cell>
          <cell r="K762">
            <v>0</v>
          </cell>
          <cell r="R762">
            <v>0</v>
          </cell>
          <cell r="U762">
            <v>0</v>
          </cell>
          <cell r="V762">
            <v>0</v>
          </cell>
          <cell r="W762">
            <v>0</v>
          </cell>
          <cell r="X762">
            <v>0</v>
          </cell>
        </row>
        <row r="763">
          <cell r="J763">
            <v>0</v>
          </cell>
          <cell r="K763">
            <v>0</v>
          </cell>
          <cell r="R763">
            <v>0</v>
          </cell>
          <cell r="U763">
            <v>0</v>
          </cell>
          <cell r="V763">
            <v>0</v>
          </cell>
          <cell r="W763">
            <v>0</v>
          </cell>
          <cell r="X763">
            <v>0</v>
          </cell>
        </row>
        <row r="764">
          <cell r="J764">
            <v>0</v>
          </cell>
          <cell r="K764">
            <v>0</v>
          </cell>
          <cell r="R764">
            <v>0</v>
          </cell>
          <cell r="U764">
            <v>0</v>
          </cell>
          <cell r="V764">
            <v>0</v>
          </cell>
          <cell r="W764">
            <v>0</v>
          </cell>
          <cell r="X764">
            <v>0</v>
          </cell>
        </row>
        <row r="765">
          <cell r="J765">
            <v>0</v>
          </cell>
          <cell r="K765">
            <v>0</v>
          </cell>
          <cell r="R765">
            <v>0</v>
          </cell>
          <cell r="U765">
            <v>0</v>
          </cell>
          <cell r="V765">
            <v>0</v>
          </cell>
          <cell r="W765">
            <v>0</v>
          </cell>
          <cell r="X765">
            <v>0</v>
          </cell>
        </row>
        <row r="766">
          <cell r="J766">
            <v>0</v>
          </cell>
          <cell r="K766">
            <v>0</v>
          </cell>
          <cell r="R766">
            <v>0</v>
          </cell>
          <cell r="U766">
            <v>0</v>
          </cell>
          <cell r="V766">
            <v>0</v>
          </cell>
          <cell r="W766">
            <v>0</v>
          </cell>
          <cell r="X766">
            <v>0</v>
          </cell>
        </row>
        <row r="767">
          <cell r="J767">
            <v>0</v>
          </cell>
          <cell r="K767">
            <v>0</v>
          </cell>
          <cell r="R767">
            <v>0</v>
          </cell>
          <cell r="U767">
            <v>0</v>
          </cell>
          <cell r="V767">
            <v>0</v>
          </cell>
          <cell r="W767">
            <v>0</v>
          </cell>
          <cell r="X767">
            <v>0</v>
          </cell>
        </row>
        <row r="768">
          <cell r="J768">
            <v>0</v>
          </cell>
          <cell r="K768">
            <v>0</v>
          </cell>
          <cell r="R768">
            <v>0</v>
          </cell>
          <cell r="U768">
            <v>0</v>
          </cell>
          <cell r="V768">
            <v>0</v>
          </cell>
          <cell r="W768">
            <v>0</v>
          </cell>
          <cell r="X768">
            <v>0</v>
          </cell>
        </row>
        <row r="769">
          <cell r="J769">
            <v>0</v>
          </cell>
          <cell r="K769">
            <v>0</v>
          </cell>
          <cell r="R769">
            <v>0</v>
          </cell>
          <cell r="U769">
            <v>0</v>
          </cell>
          <cell r="V769">
            <v>0</v>
          </cell>
          <cell r="W769">
            <v>0</v>
          </cell>
          <cell r="X769">
            <v>0</v>
          </cell>
        </row>
        <row r="770">
          <cell r="J770">
            <v>0</v>
          </cell>
          <cell r="K770">
            <v>0</v>
          </cell>
          <cell r="R770">
            <v>0</v>
          </cell>
          <cell r="U770">
            <v>0</v>
          </cell>
          <cell r="V770">
            <v>0</v>
          </cell>
          <cell r="W770">
            <v>0</v>
          </cell>
          <cell r="X770">
            <v>0</v>
          </cell>
        </row>
        <row r="771">
          <cell r="J771">
            <v>0</v>
          </cell>
          <cell r="K771">
            <v>0</v>
          </cell>
          <cell r="R771">
            <v>0</v>
          </cell>
          <cell r="U771">
            <v>0</v>
          </cell>
          <cell r="V771">
            <v>0</v>
          </cell>
          <cell r="W771">
            <v>0</v>
          </cell>
          <cell r="X771">
            <v>0</v>
          </cell>
        </row>
        <row r="772">
          <cell r="J772">
            <v>0</v>
          </cell>
          <cell r="K772">
            <v>0</v>
          </cell>
          <cell r="R772">
            <v>0</v>
          </cell>
          <cell r="U772">
            <v>0</v>
          </cell>
          <cell r="V772">
            <v>0</v>
          </cell>
          <cell r="W772">
            <v>0</v>
          </cell>
          <cell r="X772">
            <v>0</v>
          </cell>
        </row>
        <row r="773">
          <cell r="J773">
            <v>0</v>
          </cell>
          <cell r="K773">
            <v>0</v>
          </cell>
          <cell r="R773">
            <v>0</v>
          </cell>
          <cell r="U773">
            <v>0</v>
          </cell>
          <cell r="V773">
            <v>0</v>
          </cell>
          <cell r="W773">
            <v>0</v>
          </cell>
          <cell r="X773">
            <v>0</v>
          </cell>
        </row>
        <row r="774">
          <cell r="J774">
            <v>0</v>
          </cell>
          <cell r="K774">
            <v>0</v>
          </cell>
          <cell r="R774">
            <v>0</v>
          </cell>
          <cell r="U774">
            <v>0</v>
          </cell>
          <cell r="V774">
            <v>0</v>
          </cell>
          <cell r="W774">
            <v>0</v>
          </cell>
          <cell r="X774">
            <v>0</v>
          </cell>
        </row>
        <row r="775">
          <cell r="J775">
            <v>0</v>
          </cell>
          <cell r="K775">
            <v>0</v>
          </cell>
          <cell r="R775">
            <v>0</v>
          </cell>
          <cell r="U775">
            <v>0</v>
          </cell>
          <cell r="V775">
            <v>0</v>
          </cell>
          <cell r="W775">
            <v>0</v>
          </cell>
          <cell r="X775">
            <v>0</v>
          </cell>
        </row>
        <row r="776">
          <cell r="J776">
            <v>0</v>
          </cell>
          <cell r="K776">
            <v>0</v>
          </cell>
          <cell r="R776">
            <v>0</v>
          </cell>
          <cell r="U776">
            <v>0</v>
          </cell>
          <cell r="V776">
            <v>0</v>
          </cell>
          <cell r="W776">
            <v>0</v>
          </cell>
          <cell r="X776">
            <v>0</v>
          </cell>
        </row>
        <row r="777">
          <cell r="J777">
            <v>0</v>
          </cell>
          <cell r="K777">
            <v>0</v>
          </cell>
          <cell r="R777">
            <v>0</v>
          </cell>
          <cell r="U777">
            <v>0</v>
          </cell>
          <cell r="V777">
            <v>0</v>
          </cell>
          <cell r="W777">
            <v>0</v>
          </cell>
          <cell r="X777">
            <v>0</v>
          </cell>
        </row>
        <row r="778">
          <cell r="J778">
            <v>0</v>
          </cell>
          <cell r="K778">
            <v>0</v>
          </cell>
          <cell r="R778">
            <v>0</v>
          </cell>
          <cell r="U778">
            <v>0</v>
          </cell>
          <cell r="V778">
            <v>0</v>
          </cell>
          <cell r="W778">
            <v>0</v>
          </cell>
          <cell r="X778">
            <v>0</v>
          </cell>
        </row>
        <row r="779">
          <cell r="J779">
            <v>0</v>
          </cell>
          <cell r="K779">
            <v>0</v>
          </cell>
          <cell r="R779">
            <v>0</v>
          </cell>
          <cell r="U779">
            <v>0</v>
          </cell>
          <cell r="V779">
            <v>0</v>
          </cell>
          <cell r="W779">
            <v>0</v>
          </cell>
          <cell r="X779">
            <v>0</v>
          </cell>
        </row>
        <row r="780">
          <cell r="J780">
            <v>0</v>
          </cell>
          <cell r="K780">
            <v>0</v>
          </cell>
          <cell r="R780">
            <v>0</v>
          </cell>
          <cell r="U780">
            <v>0</v>
          </cell>
          <cell r="V780">
            <v>0</v>
          </cell>
          <cell r="W780">
            <v>0</v>
          </cell>
          <cell r="X780">
            <v>0</v>
          </cell>
        </row>
        <row r="781">
          <cell r="J781">
            <v>0</v>
          </cell>
          <cell r="K781">
            <v>0</v>
          </cell>
          <cell r="R781">
            <v>0</v>
          </cell>
          <cell r="U781">
            <v>0</v>
          </cell>
          <cell r="V781">
            <v>0</v>
          </cell>
          <cell r="W781">
            <v>0</v>
          </cell>
          <cell r="X781">
            <v>0</v>
          </cell>
        </row>
        <row r="782">
          <cell r="J782">
            <v>0</v>
          </cell>
          <cell r="K782">
            <v>0</v>
          </cell>
          <cell r="R782">
            <v>0</v>
          </cell>
          <cell r="U782">
            <v>0</v>
          </cell>
          <cell r="V782">
            <v>0</v>
          </cell>
          <cell r="W782">
            <v>0</v>
          </cell>
          <cell r="X782">
            <v>0</v>
          </cell>
        </row>
        <row r="783">
          <cell r="J783">
            <v>0</v>
          </cell>
          <cell r="K783">
            <v>0</v>
          </cell>
          <cell r="R783">
            <v>0</v>
          </cell>
          <cell r="U783">
            <v>0</v>
          </cell>
          <cell r="V783">
            <v>0</v>
          </cell>
          <cell r="W783">
            <v>0</v>
          </cell>
          <cell r="X783">
            <v>0</v>
          </cell>
        </row>
        <row r="784">
          <cell r="J784">
            <v>0</v>
          </cell>
          <cell r="K784">
            <v>0</v>
          </cell>
          <cell r="R784">
            <v>0</v>
          </cell>
          <cell r="U784">
            <v>0</v>
          </cell>
          <cell r="V784">
            <v>0</v>
          </cell>
          <cell r="W784">
            <v>0</v>
          </cell>
          <cell r="X784">
            <v>0</v>
          </cell>
        </row>
        <row r="785">
          <cell r="J785">
            <v>0</v>
          </cell>
          <cell r="K785">
            <v>0</v>
          </cell>
          <cell r="R785">
            <v>0</v>
          </cell>
          <cell r="U785">
            <v>0</v>
          </cell>
          <cell r="V785">
            <v>0</v>
          </cell>
          <cell r="W785">
            <v>0</v>
          </cell>
          <cell r="X785">
            <v>0</v>
          </cell>
        </row>
        <row r="786">
          <cell r="J786">
            <v>0</v>
          </cell>
          <cell r="K786">
            <v>0</v>
          </cell>
          <cell r="R786">
            <v>0</v>
          </cell>
          <cell r="U786">
            <v>0</v>
          </cell>
          <cell r="V786">
            <v>0</v>
          </cell>
          <cell r="W786">
            <v>0</v>
          </cell>
          <cell r="X786">
            <v>0</v>
          </cell>
        </row>
        <row r="787">
          <cell r="J787">
            <v>0</v>
          </cell>
          <cell r="K787">
            <v>0</v>
          </cell>
          <cell r="R787">
            <v>0</v>
          </cell>
          <cell r="U787">
            <v>0</v>
          </cell>
          <cell r="V787">
            <v>0</v>
          </cell>
          <cell r="W787">
            <v>0</v>
          </cell>
          <cell r="X787">
            <v>0</v>
          </cell>
        </row>
        <row r="788">
          <cell r="J788">
            <v>0</v>
          </cell>
          <cell r="K788">
            <v>0</v>
          </cell>
          <cell r="R788">
            <v>0</v>
          </cell>
          <cell r="U788">
            <v>0</v>
          </cell>
          <cell r="V788">
            <v>0</v>
          </cell>
          <cell r="W788">
            <v>0</v>
          </cell>
          <cell r="X788">
            <v>0</v>
          </cell>
        </row>
        <row r="789">
          <cell r="J789">
            <v>0</v>
          </cell>
          <cell r="K789">
            <v>0</v>
          </cell>
          <cell r="R789">
            <v>0</v>
          </cell>
          <cell r="U789">
            <v>0</v>
          </cell>
          <cell r="V789">
            <v>0</v>
          </cell>
          <cell r="W789">
            <v>0</v>
          </cell>
          <cell r="X789">
            <v>0</v>
          </cell>
        </row>
        <row r="790">
          <cell r="J790">
            <v>0</v>
          </cell>
          <cell r="K790">
            <v>0</v>
          </cell>
          <cell r="R790">
            <v>0</v>
          </cell>
          <cell r="U790">
            <v>0</v>
          </cell>
          <cell r="V790">
            <v>0</v>
          </cell>
          <cell r="W790">
            <v>0</v>
          </cell>
          <cell r="X790">
            <v>0</v>
          </cell>
        </row>
        <row r="791">
          <cell r="J791">
            <v>0</v>
          </cell>
          <cell r="K791">
            <v>0</v>
          </cell>
          <cell r="R791">
            <v>0</v>
          </cell>
          <cell r="U791">
            <v>0</v>
          </cell>
          <cell r="V791">
            <v>0</v>
          </cell>
          <cell r="W791">
            <v>0</v>
          </cell>
          <cell r="X791">
            <v>0</v>
          </cell>
        </row>
        <row r="792">
          <cell r="J792">
            <v>0</v>
          </cell>
          <cell r="K792">
            <v>0</v>
          </cell>
          <cell r="R792">
            <v>0</v>
          </cell>
          <cell r="U792">
            <v>0</v>
          </cell>
          <cell r="V792">
            <v>0</v>
          </cell>
          <cell r="W792">
            <v>0</v>
          </cell>
          <cell r="X792">
            <v>0</v>
          </cell>
        </row>
        <row r="793">
          <cell r="J793">
            <v>0</v>
          </cell>
          <cell r="K793">
            <v>0</v>
          </cell>
          <cell r="R793">
            <v>0</v>
          </cell>
          <cell r="U793">
            <v>0</v>
          </cell>
          <cell r="V793">
            <v>0</v>
          </cell>
          <cell r="W793">
            <v>0</v>
          </cell>
          <cell r="X793">
            <v>0</v>
          </cell>
        </row>
        <row r="794">
          <cell r="J794">
            <v>0</v>
          </cell>
          <cell r="K794">
            <v>0</v>
          </cell>
          <cell r="R794">
            <v>0</v>
          </cell>
          <cell r="U794">
            <v>0</v>
          </cell>
          <cell r="V794">
            <v>0</v>
          </cell>
          <cell r="W794">
            <v>0</v>
          </cell>
          <cell r="X794">
            <v>0</v>
          </cell>
        </row>
        <row r="795">
          <cell r="J795">
            <v>0</v>
          </cell>
          <cell r="K795">
            <v>0</v>
          </cell>
          <cell r="R795">
            <v>0</v>
          </cell>
          <cell r="U795">
            <v>0</v>
          </cell>
          <cell r="V795">
            <v>0</v>
          </cell>
          <cell r="W795">
            <v>0</v>
          </cell>
          <cell r="X795">
            <v>0</v>
          </cell>
        </row>
        <row r="796">
          <cell r="J796">
            <v>0</v>
          </cell>
          <cell r="K796">
            <v>0</v>
          </cell>
          <cell r="R796">
            <v>0</v>
          </cell>
          <cell r="U796">
            <v>0</v>
          </cell>
          <cell r="V796">
            <v>0</v>
          </cell>
          <cell r="W796">
            <v>0</v>
          </cell>
          <cell r="X796">
            <v>0</v>
          </cell>
        </row>
        <row r="797">
          <cell r="J797">
            <v>0</v>
          </cell>
          <cell r="K797">
            <v>0</v>
          </cell>
          <cell r="R797">
            <v>0</v>
          </cell>
          <cell r="U797">
            <v>0</v>
          </cell>
          <cell r="V797">
            <v>0</v>
          </cell>
          <cell r="W797">
            <v>0</v>
          </cell>
          <cell r="X797">
            <v>0</v>
          </cell>
        </row>
        <row r="798">
          <cell r="J798">
            <v>0</v>
          </cell>
          <cell r="K798">
            <v>0</v>
          </cell>
          <cell r="R798">
            <v>0</v>
          </cell>
          <cell r="U798">
            <v>0</v>
          </cell>
          <cell r="V798">
            <v>0</v>
          </cell>
          <cell r="W798">
            <v>0</v>
          </cell>
          <cell r="X798">
            <v>0</v>
          </cell>
        </row>
        <row r="799">
          <cell r="J799">
            <v>0</v>
          </cell>
          <cell r="K799">
            <v>0</v>
          </cell>
          <cell r="R799">
            <v>0</v>
          </cell>
          <cell r="U799">
            <v>0</v>
          </cell>
          <cell r="V799">
            <v>0</v>
          </cell>
          <cell r="W799">
            <v>0</v>
          </cell>
          <cell r="X799">
            <v>0</v>
          </cell>
        </row>
        <row r="800">
          <cell r="J800">
            <v>0</v>
          </cell>
          <cell r="K800">
            <v>0</v>
          </cell>
          <cell r="R800">
            <v>0</v>
          </cell>
          <cell r="U800">
            <v>0</v>
          </cell>
          <cell r="V800">
            <v>0</v>
          </cell>
          <cell r="W800">
            <v>0</v>
          </cell>
          <cell r="X800">
            <v>0</v>
          </cell>
        </row>
        <row r="801">
          <cell r="J801">
            <v>0</v>
          </cell>
          <cell r="K801">
            <v>0</v>
          </cell>
          <cell r="R801">
            <v>0</v>
          </cell>
          <cell r="U801">
            <v>0</v>
          </cell>
          <cell r="V801">
            <v>0</v>
          </cell>
          <cell r="W801">
            <v>0</v>
          </cell>
          <cell r="X801">
            <v>0</v>
          </cell>
        </row>
        <row r="802">
          <cell r="J802">
            <v>0</v>
          </cell>
          <cell r="K802">
            <v>0</v>
          </cell>
          <cell r="R802">
            <v>0</v>
          </cell>
          <cell r="U802">
            <v>0</v>
          </cell>
          <cell r="V802">
            <v>0</v>
          </cell>
          <cell r="W802">
            <v>0</v>
          </cell>
          <cell r="X802">
            <v>0</v>
          </cell>
        </row>
        <row r="803">
          <cell r="J803">
            <v>0</v>
          </cell>
          <cell r="K803">
            <v>0</v>
          </cell>
          <cell r="R803">
            <v>0</v>
          </cell>
          <cell r="U803">
            <v>0</v>
          </cell>
          <cell r="V803">
            <v>0</v>
          </cell>
          <cell r="W803">
            <v>0</v>
          </cell>
          <cell r="X803">
            <v>0</v>
          </cell>
        </row>
        <row r="804">
          <cell r="J804">
            <v>0</v>
          </cell>
          <cell r="K804">
            <v>0</v>
          </cell>
          <cell r="R804">
            <v>0</v>
          </cell>
          <cell r="U804">
            <v>0</v>
          </cell>
          <cell r="V804">
            <v>0</v>
          </cell>
          <cell r="W804">
            <v>0</v>
          </cell>
          <cell r="X804">
            <v>0</v>
          </cell>
        </row>
        <row r="805">
          <cell r="J805">
            <v>0</v>
          </cell>
          <cell r="K805">
            <v>0</v>
          </cell>
          <cell r="R805">
            <v>0</v>
          </cell>
          <cell r="U805">
            <v>0</v>
          </cell>
          <cell r="V805">
            <v>0</v>
          </cell>
          <cell r="W805">
            <v>0</v>
          </cell>
          <cell r="X805">
            <v>0</v>
          </cell>
        </row>
        <row r="806">
          <cell r="J806">
            <v>0</v>
          </cell>
          <cell r="K806">
            <v>0</v>
          </cell>
          <cell r="R806">
            <v>0</v>
          </cell>
          <cell r="U806">
            <v>0</v>
          </cell>
          <cell r="V806">
            <v>0</v>
          </cell>
          <cell r="W806">
            <v>0</v>
          </cell>
          <cell r="X806">
            <v>0</v>
          </cell>
        </row>
        <row r="807">
          <cell r="J807">
            <v>0</v>
          </cell>
          <cell r="K807">
            <v>0</v>
          </cell>
          <cell r="R807">
            <v>0</v>
          </cell>
          <cell r="U807">
            <v>0</v>
          </cell>
          <cell r="V807">
            <v>0</v>
          </cell>
          <cell r="W807">
            <v>0</v>
          </cell>
          <cell r="X807">
            <v>0</v>
          </cell>
        </row>
        <row r="808">
          <cell r="J808">
            <v>0</v>
          </cell>
          <cell r="K808">
            <v>0</v>
          </cell>
          <cell r="R808">
            <v>0</v>
          </cell>
          <cell r="U808">
            <v>0</v>
          </cell>
          <cell r="V808">
            <v>0</v>
          </cell>
          <cell r="W808">
            <v>0</v>
          </cell>
          <cell r="X808">
            <v>0</v>
          </cell>
        </row>
        <row r="809">
          <cell r="J809">
            <v>0</v>
          </cell>
          <cell r="K809">
            <v>0</v>
          </cell>
          <cell r="R809">
            <v>0</v>
          </cell>
          <cell r="U809">
            <v>0</v>
          </cell>
          <cell r="V809">
            <v>0</v>
          </cell>
          <cell r="W809">
            <v>0</v>
          </cell>
          <cell r="X809">
            <v>0</v>
          </cell>
        </row>
        <row r="810">
          <cell r="J810">
            <v>0</v>
          </cell>
          <cell r="K810">
            <v>0</v>
          </cell>
          <cell r="R810">
            <v>0</v>
          </cell>
          <cell r="U810">
            <v>0</v>
          </cell>
          <cell r="V810">
            <v>0</v>
          </cell>
          <cell r="W810">
            <v>0</v>
          </cell>
          <cell r="X810">
            <v>0</v>
          </cell>
        </row>
        <row r="811">
          <cell r="J811">
            <v>0</v>
          </cell>
          <cell r="K811">
            <v>0</v>
          </cell>
          <cell r="R811">
            <v>0</v>
          </cell>
          <cell r="U811">
            <v>0</v>
          </cell>
          <cell r="V811">
            <v>0</v>
          </cell>
          <cell r="W811">
            <v>0</v>
          </cell>
          <cell r="X811">
            <v>0</v>
          </cell>
        </row>
        <row r="812">
          <cell r="J812">
            <v>0</v>
          </cell>
          <cell r="K812">
            <v>0</v>
          </cell>
          <cell r="R812">
            <v>0</v>
          </cell>
          <cell r="U812">
            <v>0</v>
          </cell>
          <cell r="V812">
            <v>0</v>
          </cell>
          <cell r="W812">
            <v>0</v>
          </cell>
          <cell r="X812">
            <v>0</v>
          </cell>
        </row>
        <row r="813">
          <cell r="J813">
            <v>0</v>
          </cell>
          <cell r="K813">
            <v>0</v>
          </cell>
          <cell r="R813">
            <v>0</v>
          </cell>
          <cell r="U813">
            <v>0</v>
          </cell>
          <cell r="V813">
            <v>0</v>
          </cell>
          <cell r="W813">
            <v>0</v>
          </cell>
          <cell r="X813">
            <v>0</v>
          </cell>
        </row>
        <row r="814">
          <cell r="J814">
            <v>0</v>
          </cell>
          <cell r="K814">
            <v>0</v>
          </cell>
          <cell r="R814">
            <v>0</v>
          </cell>
          <cell r="U814">
            <v>0</v>
          </cell>
          <cell r="V814">
            <v>0</v>
          </cell>
          <cell r="W814">
            <v>0</v>
          </cell>
          <cell r="X814">
            <v>0</v>
          </cell>
        </row>
        <row r="815">
          <cell r="J815">
            <v>0</v>
          </cell>
          <cell r="K815">
            <v>0</v>
          </cell>
          <cell r="R815">
            <v>0</v>
          </cell>
          <cell r="U815">
            <v>0</v>
          </cell>
          <cell r="V815">
            <v>0</v>
          </cell>
          <cell r="W815">
            <v>0</v>
          </cell>
          <cell r="X815">
            <v>0</v>
          </cell>
        </row>
        <row r="816">
          <cell r="J816">
            <v>0</v>
          </cell>
          <cell r="K816">
            <v>0</v>
          </cell>
          <cell r="R816">
            <v>0</v>
          </cell>
          <cell r="U816">
            <v>0</v>
          </cell>
          <cell r="V816">
            <v>0</v>
          </cell>
          <cell r="W816">
            <v>0</v>
          </cell>
          <cell r="X816">
            <v>0</v>
          </cell>
        </row>
        <row r="817">
          <cell r="J817">
            <v>0</v>
          </cell>
          <cell r="K817">
            <v>0</v>
          </cell>
          <cell r="R817">
            <v>0</v>
          </cell>
          <cell r="U817">
            <v>0</v>
          </cell>
          <cell r="V817">
            <v>0</v>
          </cell>
          <cell r="W817">
            <v>0</v>
          </cell>
          <cell r="X817">
            <v>0</v>
          </cell>
        </row>
        <row r="818">
          <cell r="J818">
            <v>0</v>
          </cell>
          <cell r="K818">
            <v>0</v>
          </cell>
          <cell r="R818">
            <v>0</v>
          </cell>
          <cell r="U818">
            <v>0</v>
          </cell>
          <cell r="V818">
            <v>0</v>
          </cell>
          <cell r="W818">
            <v>0</v>
          </cell>
          <cell r="X818">
            <v>0</v>
          </cell>
        </row>
        <row r="819">
          <cell r="J819">
            <v>0</v>
          </cell>
          <cell r="K819">
            <v>0</v>
          </cell>
          <cell r="R819">
            <v>0</v>
          </cell>
          <cell r="U819">
            <v>0</v>
          </cell>
          <cell r="V819">
            <v>0</v>
          </cell>
          <cell r="W819">
            <v>0</v>
          </cell>
          <cell r="X819">
            <v>0</v>
          </cell>
        </row>
        <row r="820">
          <cell r="J820">
            <v>0</v>
          </cell>
          <cell r="K820">
            <v>0</v>
          </cell>
          <cell r="R820">
            <v>0</v>
          </cell>
          <cell r="U820">
            <v>0</v>
          </cell>
          <cell r="V820">
            <v>0</v>
          </cell>
          <cell r="W820">
            <v>0</v>
          </cell>
          <cell r="X820">
            <v>0</v>
          </cell>
        </row>
        <row r="821">
          <cell r="J821">
            <v>0</v>
          </cell>
          <cell r="K821">
            <v>0</v>
          </cell>
          <cell r="R821">
            <v>0</v>
          </cell>
          <cell r="U821">
            <v>0</v>
          </cell>
          <cell r="V821">
            <v>0</v>
          </cell>
          <cell r="W821">
            <v>0</v>
          </cell>
          <cell r="X821">
            <v>0</v>
          </cell>
        </row>
        <row r="822">
          <cell r="J822">
            <v>0</v>
          </cell>
          <cell r="K822">
            <v>0</v>
          </cell>
          <cell r="R822">
            <v>0</v>
          </cell>
          <cell r="U822">
            <v>0</v>
          </cell>
          <cell r="V822">
            <v>0</v>
          </cell>
          <cell r="W822">
            <v>0</v>
          </cell>
          <cell r="X822">
            <v>0</v>
          </cell>
        </row>
        <row r="823">
          <cell r="J823">
            <v>0</v>
          </cell>
          <cell r="K823">
            <v>0</v>
          </cell>
          <cell r="R823">
            <v>0</v>
          </cell>
          <cell r="U823">
            <v>0</v>
          </cell>
          <cell r="V823">
            <v>0</v>
          </cell>
          <cell r="W823">
            <v>0</v>
          </cell>
          <cell r="X823">
            <v>0</v>
          </cell>
        </row>
        <row r="824">
          <cell r="J824">
            <v>0</v>
          </cell>
          <cell r="K824">
            <v>0</v>
          </cell>
          <cell r="R824">
            <v>0</v>
          </cell>
          <cell r="U824">
            <v>0</v>
          </cell>
          <cell r="V824">
            <v>0</v>
          </cell>
          <cell r="W824">
            <v>0</v>
          </cell>
          <cell r="X824">
            <v>0</v>
          </cell>
        </row>
        <row r="825">
          <cell r="J825">
            <v>0</v>
          </cell>
          <cell r="K825">
            <v>0</v>
          </cell>
          <cell r="R825">
            <v>0</v>
          </cell>
          <cell r="U825">
            <v>0</v>
          </cell>
          <cell r="V825">
            <v>0</v>
          </cell>
          <cell r="W825">
            <v>0</v>
          </cell>
          <cell r="X825">
            <v>0</v>
          </cell>
        </row>
        <row r="826">
          <cell r="J826">
            <v>0</v>
          </cell>
          <cell r="K826">
            <v>0</v>
          </cell>
          <cell r="R826">
            <v>0</v>
          </cell>
          <cell r="U826">
            <v>0</v>
          </cell>
          <cell r="V826">
            <v>0</v>
          </cell>
          <cell r="W826">
            <v>0</v>
          </cell>
          <cell r="X826">
            <v>0</v>
          </cell>
        </row>
        <row r="827">
          <cell r="J827">
            <v>0</v>
          </cell>
          <cell r="K827">
            <v>0</v>
          </cell>
          <cell r="R827">
            <v>0</v>
          </cell>
          <cell r="U827">
            <v>0</v>
          </cell>
          <cell r="V827">
            <v>0</v>
          </cell>
          <cell r="W827">
            <v>0</v>
          </cell>
          <cell r="X827">
            <v>0</v>
          </cell>
        </row>
        <row r="828">
          <cell r="J828">
            <v>0</v>
          </cell>
          <cell r="K828">
            <v>0</v>
          </cell>
          <cell r="R828">
            <v>0</v>
          </cell>
          <cell r="U828">
            <v>0</v>
          </cell>
          <cell r="V828">
            <v>0</v>
          </cell>
          <cell r="W828">
            <v>0</v>
          </cell>
          <cell r="X828">
            <v>0</v>
          </cell>
        </row>
        <row r="829">
          <cell r="J829">
            <v>0</v>
          </cell>
          <cell r="K829">
            <v>0</v>
          </cell>
          <cell r="R829">
            <v>0</v>
          </cell>
          <cell r="U829">
            <v>0</v>
          </cell>
          <cell r="V829">
            <v>0</v>
          </cell>
          <cell r="W829">
            <v>0</v>
          </cell>
          <cell r="X829">
            <v>0</v>
          </cell>
        </row>
        <row r="830">
          <cell r="J830">
            <v>0</v>
          </cell>
          <cell r="K830">
            <v>0</v>
          </cell>
          <cell r="R830">
            <v>0</v>
          </cell>
          <cell r="U830">
            <v>0</v>
          </cell>
          <cell r="V830">
            <v>0</v>
          </cell>
          <cell r="W830">
            <v>0</v>
          </cell>
          <cell r="X830">
            <v>0</v>
          </cell>
        </row>
        <row r="831">
          <cell r="J831">
            <v>0</v>
          </cell>
          <cell r="K831">
            <v>0</v>
          </cell>
          <cell r="R831">
            <v>0</v>
          </cell>
          <cell r="U831">
            <v>0</v>
          </cell>
          <cell r="V831">
            <v>0</v>
          </cell>
          <cell r="W831">
            <v>0</v>
          </cell>
          <cell r="X831">
            <v>0</v>
          </cell>
        </row>
        <row r="832">
          <cell r="J832">
            <v>0</v>
          </cell>
          <cell r="K832">
            <v>0</v>
          </cell>
          <cell r="R832">
            <v>0</v>
          </cell>
          <cell r="U832">
            <v>0</v>
          </cell>
          <cell r="V832">
            <v>0</v>
          </cell>
          <cell r="W832">
            <v>0</v>
          </cell>
          <cell r="X832">
            <v>0</v>
          </cell>
        </row>
        <row r="833">
          <cell r="J833">
            <v>0</v>
          </cell>
          <cell r="K833">
            <v>0</v>
          </cell>
          <cell r="R833">
            <v>0</v>
          </cell>
          <cell r="U833">
            <v>0</v>
          </cell>
          <cell r="V833">
            <v>0</v>
          </cell>
          <cell r="W833">
            <v>0</v>
          </cell>
          <cell r="X833">
            <v>0</v>
          </cell>
        </row>
        <row r="834">
          <cell r="J834">
            <v>0</v>
          </cell>
          <cell r="K834">
            <v>0</v>
          </cell>
          <cell r="R834">
            <v>0</v>
          </cell>
          <cell r="U834">
            <v>0</v>
          </cell>
          <cell r="V834">
            <v>0</v>
          </cell>
          <cell r="W834">
            <v>0</v>
          </cell>
          <cell r="X834">
            <v>0</v>
          </cell>
        </row>
        <row r="835">
          <cell r="J835">
            <v>0</v>
          </cell>
          <cell r="K835">
            <v>0</v>
          </cell>
          <cell r="R835">
            <v>0</v>
          </cell>
          <cell r="U835">
            <v>0</v>
          </cell>
          <cell r="V835">
            <v>0</v>
          </cell>
          <cell r="W835">
            <v>0</v>
          </cell>
          <cell r="X835">
            <v>0</v>
          </cell>
        </row>
        <row r="836">
          <cell r="J836">
            <v>0</v>
          </cell>
          <cell r="K836">
            <v>0</v>
          </cell>
          <cell r="R836">
            <v>0</v>
          </cell>
          <cell r="U836">
            <v>0</v>
          </cell>
          <cell r="V836">
            <v>0</v>
          </cell>
          <cell r="W836">
            <v>0</v>
          </cell>
          <cell r="X836">
            <v>0</v>
          </cell>
        </row>
        <row r="837">
          <cell r="J837">
            <v>0</v>
          </cell>
          <cell r="K837">
            <v>0</v>
          </cell>
          <cell r="R837">
            <v>0</v>
          </cell>
          <cell r="U837">
            <v>0</v>
          </cell>
          <cell r="V837">
            <v>0</v>
          </cell>
          <cell r="W837">
            <v>0</v>
          </cell>
          <cell r="X837">
            <v>0</v>
          </cell>
        </row>
        <row r="838">
          <cell r="J838">
            <v>0</v>
          </cell>
          <cell r="K838">
            <v>0</v>
          </cell>
          <cell r="R838">
            <v>0</v>
          </cell>
          <cell r="U838">
            <v>0</v>
          </cell>
          <cell r="V838">
            <v>0</v>
          </cell>
          <cell r="W838">
            <v>0</v>
          </cell>
          <cell r="X838">
            <v>0</v>
          </cell>
        </row>
        <row r="839">
          <cell r="J839">
            <v>0</v>
          </cell>
          <cell r="K839">
            <v>0</v>
          </cell>
          <cell r="R839">
            <v>0</v>
          </cell>
          <cell r="U839">
            <v>0</v>
          </cell>
          <cell r="V839">
            <v>0</v>
          </cell>
          <cell r="W839">
            <v>0</v>
          </cell>
          <cell r="X839">
            <v>0</v>
          </cell>
        </row>
        <row r="840">
          <cell r="J840">
            <v>0</v>
          </cell>
          <cell r="K840">
            <v>0</v>
          </cell>
          <cell r="R840">
            <v>0</v>
          </cell>
          <cell r="U840">
            <v>0</v>
          </cell>
          <cell r="V840">
            <v>0</v>
          </cell>
          <cell r="W840">
            <v>0</v>
          </cell>
          <cell r="X840">
            <v>0</v>
          </cell>
        </row>
        <row r="841">
          <cell r="J841">
            <v>0</v>
          </cell>
          <cell r="K841">
            <v>0</v>
          </cell>
          <cell r="R841">
            <v>0</v>
          </cell>
          <cell r="U841">
            <v>0</v>
          </cell>
          <cell r="V841">
            <v>0</v>
          </cell>
          <cell r="W841">
            <v>0</v>
          </cell>
          <cell r="X841">
            <v>0</v>
          </cell>
        </row>
        <row r="842">
          <cell r="J842">
            <v>0</v>
          </cell>
          <cell r="K842">
            <v>0</v>
          </cell>
          <cell r="R842">
            <v>0</v>
          </cell>
          <cell r="U842">
            <v>0</v>
          </cell>
          <cell r="V842">
            <v>0</v>
          </cell>
          <cell r="W842">
            <v>0</v>
          </cell>
          <cell r="X842">
            <v>0</v>
          </cell>
        </row>
        <row r="843">
          <cell r="J843">
            <v>0</v>
          </cell>
          <cell r="K843">
            <v>0</v>
          </cell>
          <cell r="R843">
            <v>0</v>
          </cell>
          <cell r="U843">
            <v>0</v>
          </cell>
          <cell r="V843">
            <v>0</v>
          </cell>
          <cell r="W843">
            <v>0</v>
          </cell>
          <cell r="X843">
            <v>0</v>
          </cell>
        </row>
        <row r="844">
          <cell r="J844">
            <v>0</v>
          </cell>
          <cell r="K844">
            <v>0</v>
          </cell>
          <cell r="R844">
            <v>0</v>
          </cell>
          <cell r="U844">
            <v>0</v>
          </cell>
          <cell r="V844">
            <v>0</v>
          </cell>
          <cell r="W844">
            <v>0</v>
          </cell>
          <cell r="X844">
            <v>0</v>
          </cell>
        </row>
        <row r="845">
          <cell r="J845">
            <v>0</v>
          </cell>
          <cell r="K845">
            <v>0</v>
          </cell>
          <cell r="R845">
            <v>0</v>
          </cell>
          <cell r="U845">
            <v>0</v>
          </cell>
          <cell r="V845">
            <v>0</v>
          </cell>
          <cell r="W845">
            <v>0</v>
          </cell>
          <cell r="X845">
            <v>0</v>
          </cell>
        </row>
        <row r="846">
          <cell r="J846">
            <v>0</v>
          </cell>
          <cell r="K846">
            <v>0</v>
          </cell>
          <cell r="R846">
            <v>0</v>
          </cell>
          <cell r="U846">
            <v>0</v>
          </cell>
          <cell r="V846">
            <v>0</v>
          </cell>
          <cell r="W846">
            <v>0</v>
          </cell>
          <cell r="X846">
            <v>0</v>
          </cell>
        </row>
        <row r="847">
          <cell r="J847">
            <v>0</v>
          </cell>
          <cell r="K847">
            <v>0</v>
          </cell>
          <cell r="R847">
            <v>0</v>
          </cell>
          <cell r="U847">
            <v>0</v>
          </cell>
          <cell r="V847">
            <v>0</v>
          </cell>
          <cell r="W847">
            <v>0</v>
          </cell>
          <cell r="X847">
            <v>0</v>
          </cell>
        </row>
        <row r="848">
          <cell r="J848">
            <v>0</v>
          </cell>
          <cell r="K848">
            <v>0</v>
          </cell>
          <cell r="R848">
            <v>0</v>
          </cell>
          <cell r="U848">
            <v>0</v>
          </cell>
          <cell r="V848">
            <v>0</v>
          </cell>
          <cell r="W848">
            <v>0</v>
          </cell>
          <cell r="X848">
            <v>0</v>
          </cell>
        </row>
        <row r="849">
          <cell r="J849">
            <v>0</v>
          </cell>
          <cell r="K849">
            <v>0</v>
          </cell>
          <cell r="R849">
            <v>0</v>
          </cell>
          <cell r="U849">
            <v>0</v>
          </cell>
          <cell r="V849">
            <v>0</v>
          </cell>
          <cell r="W849">
            <v>0</v>
          </cell>
          <cell r="X849">
            <v>0</v>
          </cell>
        </row>
        <row r="850">
          <cell r="J850">
            <v>0</v>
          </cell>
          <cell r="K850">
            <v>0</v>
          </cell>
          <cell r="R850">
            <v>0</v>
          </cell>
          <cell r="U850">
            <v>0</v>
          </cell>
          <cell r="V850">
            <v>0</v>
          </cell>
          <cell r="W850">
            <v>0</v>
          </cell>
          <cell r="X850">
            <v>0</v>
          </cell>
        </row>
        <row r="851">
          <cell r="J851">
            <v>0</v>
          </cell>
          <cell r="K851">
            <v>0</v>
          </cell>
          <cell r="R851">
            <v>0</v>
          </cell>
          <cell r="U851">
            <v>0</v>
          </cell>
          <cell r="V851">
            <v>0</v>
          </cell>
          <cell r="W851">
            <v>0</v>
          </cell>
          <cell r="X851">
            <v>0</v>
          </cell>
        </row>
        <row r="852">
          <cell r="J852">
            <v>0</v>
          </cell>
          <cell r="K852">
            <v>0</v>
          </cell>
          <cell r="R852">
            <v>0</v>
          </cell>
          <cell r="U852">
            <v>0</v>
          </cell>
          <cell r="V852">
            <v>0</v>
          </cell>
          <cell r="W852">
            <v>0</v>
          </cell>
          <cell r="X852">
            <v>0</v>
          </cell>
        </row>
        <row r="853">
          <cell r="J853">
            <v>0</v>
          </cell>
          <cell r="K853">
            <v>0</v>
          </cell>
          <cell r="R853">
            <v>0</v>
          </cell>
          <cell r="U853">
            <v>0</v>
          </cell>
          <cell r="V853">
            <v>0</v>
          </cell>
          <cell r="W853">
            <v>0</v>
          </cell>
          <cell r="X853">
            <v>0</v>
          </cell>
        </row>
        <row r="854">
          <cell r="J854">
            <v>0</v>
          </cell>
          <cell r="K854">
            <v>0</v>
          </cell>
          <cell r="R854">
            <v>0</v>
          </cell>
          <cell r="U854">
            <v>0</v>
          </cell>
          <cell r="V854">
            <v>0</v>
          </cell>
          <cell r="W854">
            <v>0</v>
          </cell>
          <cell r="X854">
            <v>0</v>
          </cell>
        </row>
        <row r="855">
          <cell r="J855">
            <v>0</v>
          </cell>
          <cell r="K855">
            <v>0</v>
          </cell>
          <cell r="R855">
            <v>0</v>
          </cell>
          <cell r="U855">
            <v>0</v>
          </cell>
          <cell r="V855">
            <v>0</v>
          </cell>
          <cell r="W855">
            <v>0</v>
          </cell>
          <cell r="X855">
            <v>0</v>
          </cell>
        </row>
        <row r="856">
          <cell r="J856">
            <v>0</v>
          </cell>
          <cell r="K856">
            <v>0</v>
          </cell>
          <cell r="R856">
            <v>0</v>
          </cell>
          <cell r="U856">
            <v>0</v>
          </cell>
          <cell r="V856">
            <v>0</v>
          </cell>
          <cell r="W856">
            <v>0</v>
          </cell>
          <cell r="X856">
            <v>0</v>
          </cell>
        </row>
        <row r="857">
          <cell r="J857">
            <v>0</v>
          </cell>
          <cell r="K857">
            <v>0</v>
          </cell>
          <cell r="R857">
            <v>0</v>
          </cell>
          <cell r="U857">
            <v>0</v>
          </cell>
          <cell r="V857">
            <v>0</v>
          </cell>
          <cell r="W857">
            <v>0</v>
          </cell>
          <cell r="X857">
            <v>0</v>
          </cell>
        </row>
        <row r="858">
          <cell r="J858">
            <v>0</v>
          </cell>
          <cell r="K858">
            <v>0</v>
          </cell>
          <cell r="R858">
            <v>0</v>
          </cell>
          <cell r="U858">
            <v>0</v>
          </cell>
          <cell r="V858">
            <v>0</v>
          </cell>
          <cell r="W858">
            <v>0</v>
          </cell>
          <cell r="X858">
            <v>0</v>
          </cell>
        </row>
        <row r="859">
          <cell r="J859">
            <v>0</v>
          </cell>
          <cell r="K859">
            <v>0</v>
          </cell>
          <cell r="R859">
            <v>0</v>
          </cell>
          <cell r="U859">
            <v>0</v>
          </cell>
          <cell r="V859">
            <v>0</v>
          </cell>
          <cell r="W859">
            <v>0</v>
          </cell>
          <cell r="X859">
            <v>0</v>
          </cell>
        </row>
        <row r="860">
          <cell r="J860">
            <v>0</v>
          </cell>
          <cell r="K860">
            <v>0</v>
          </cell>
          <cell r="R860">
            <v>0</v>
          </cell>
          <cell r="U860">
            <v>0</v>
          </cell>
          <cell r="V860">
            <v>0</v>
          </cell>
          <cell r="W860">
            <v>0</v>
          </cell>
          <cell r="X860">
            <v>0</v>
          </cell>
        </row>
        <row r="861">
          <cell r="J861">
            <v>0</v>
          </cell>
          <cell r="K861">
            <v>0</v>
          </cell>
          <cell r="R861">
            <v>0</v>
          </cell>
          <cell r="U861">
            <v>0</v>
          </cell>
          <cell r="V861">
            <v>0</v>
          </cell>
          <cell r="W861">
            <v>0</v>
          </cell>
          <cell r="X861">
            <v>0</v>
          </cell>
        </row>
        <row r="862">
          <cell r="J862">
            <v>0</v>
          </cell>
          <cell r="K862">
            <v>0</v>
          </cell>
          <cell r="R862">
            <v>0</v>
          </cell>
          <cell r="U862">
            <v>0</v>
          </cell>
          <cell r="V862">
            <v>0</v>
          </cell>
          <cell r="W862">
            <v>0</v>
          </cell>
          <cell r="X862">
            <v>0</v>
          </cell>
        </row>
        <row r="863">
          <cell r="J863">
            <v>0</v>
          </cell>
          <cell r="K863">
            <v>0</v>
          </cell>
          <cell r="R863">
            <v>0</v>
          </cell>
          <cell r="U863">
            <v>0</v>
          </cell>
          <cell r="V863">
            <v>0</v>
          </cell>
          <cell r="W863">
            <v>0</v>
          </cell>
          <cell r="X863">
            <v>0</v>
          </cell>
        </row>
        <row r="864">
          <cell r="J864">
            <v>0</v>
          </cell>
          <cell r="K864">
            <v>0</v>
          </cell>
          <cell r="R864">
            <v>0</v>
          </cell>
          <cell r="U864">
            <v>0</v>
          </cell>
          <cell r="V864">
            <v>0</v>
          </cell>
          <cell r="W864">
            <v>0</v>
          </cell>
          <cell r="X864">
            <v>0</v>
          </cell>
        </row>
        <row r="865">
          <cell r="J865">
            <v>0</v>
          </cell>
          <cell r="K865">
            <v>0</v>
          </cell>
          <cell r="R865">
            <v>0</v>
          </cell>
          <cell r="U865">
            <v>0</v>
          </cell>
          <cell r="V865">
            <v>0</v>
          </cell>
          <cell r="W865">
            <v>0</v>
          </cell>
          <cell r="X865">
            <v>0</v>
          </cell>
        </row>
        <row r="866">
          <cell r="J866">
            <v>0</v>
          </cell>
          <cell r="K866">
            <v>0</v>
          </cell>
          <cell r="R866">
            <v>0</v>
          </cell>
          <cell r="U866">
            <v>0</v>
          </cell>
          <cell r="V866">
            <v>0</v>
          </cell>
          <cell r="W866">
            <v>0</v>
          </cell>
          <cell r="X866">
            <v>0</v>
          </cell>
        </row>
        <row r="867">
          <cell r="J867">
            <v>0</v>
          </cell>
          <cell r="K867">
            <v>0</v>
          </cell>
          <cell r="R867">
            <v>0</v>
          </cell>
          <cell r="U867">
            <v>0</v>
          </cell>
          <cell r="V867">
            <v>0</v>
          </cell>
          <cell r="W867">
            <v>0</v>
          </cell>
          <cell r="X867">
            <v>0</v>
          </cell>
        </row>
        <row r="868">
          <cell r="J868">
            <v>0</v>
          </cell>
          <cell r="K868">
            <v>0</v>
          </cell>
          <cell r="R868">
            <v>0</v>
          </cell>
          <cell r="U868">
            <v>0</v>
          </cell>
          <cell r="V868">
            <v>0</v>
          </cell>
          <cell r="W868">
            <v>0</v>
          </cell>
          <cell r="X868">
            <v>0</v>
          </cell>
        </row>
        <row r="869">
          <cell r="J869">
            <v>0</v>
          </cell>
          <cell r="K869">
            <v>0</v>
          </cell>
          <cell r="R869">
            <v>0</v>
          </cell>
          <cell r="U869">
            <v>0</v>
          </cell>
          <cell r="V869">
            <v>0</v>
          </cell>
          <cell r="W869">
            <v>0</v>
          </cell>
          <cell r="X869">
            <v>0</v>
          </cell>
        </row>
        <row r="870">
          <cell r="J870">
            <v>0</v>
          </cell>
          <cell r="K870">
            <v>0</v>
          </cell>
          <cell r="R870">
            <v>0</v>
          </cell>
          <cell r="U870">
            <v>0</v>
          </cell>
          <cell r="V870">
            <v>0</v>
          </cell>
          <cell r="W870">
            <v>0</v>
          </cell>
          <cell r="X870">
            <v>0</v>
          </cell>
        </row>
        <row r="871">
          <cell r="J871">
            <v>0</v>
          </cell>
          <cell r="K871">
            <v>0</v>
          </cell>
          <cell r="R871">
            <v>0</v>
          </cell>
          <cell r="U871">
            <v>0</v>
          </cell>
          <cell r="V871">
            <v>0</v>
          </cell>
          <cell r="W871">
            <v>0</v>
          </cell>
          <cell r="X871">
            <v>0</v>
          </cell>
        </row>
        <row r="872">
          <cell r="J872">
            <v>0</v>
          </cell>
          <cell r="K872">
            <v>0</v>
          </cell>
          <cell r="R872">
            <v>0</v>
          </cell>
          <cell r="U872">
            <v>0</v>
          </cell>
          <cell r="V872">
            <v>0</v>
          </cell>
          <cell r="W872">
            <v>0</v>
          </cell>
          <cell r="X872">
            <v>0</v>
          </cell>
        </row>
        <row r="873">
          <cell r="J873">
            <v>0</v>
          </cell>
          <cell r="K873">
            <v>0</v>
          </cell>
          <cell r="R873">
            <v>0</v>
          </cell>
          <cell r="U873">
            <v>0</v>
          </cell>
          <cell r="V873">
            <v>0</v>
          </cell>
          <cell r="W873">
            <v>0</v>
          </cell>
          <cell r="X873">
            <v>0</v>
          </cell>
        </row>
        <row r="874">
          <cell r="J874">
            <v>0</v>
          </cell>
          <cell r="K874">
            <v>0</v>
          </cell>
          <cell r="R874">
            <v>0</v>
          </cell>
          <cell r="U874">
            <v>0</v>
          </cell>
          <cell r="V874">
            <v>0</v>
          </cell>
          <cell r="W874">
            <v>0</v>
          </cell>
          <cell r="X874">
            <v>0</v>
          </cell>
        </row>
        <row r="875">
          <cell r="J875">
            <v>0</v>
          </cell>
          <cell r="K875">
            <v>0</v>
          </cell>
          <cell r="R875">
            <v>0</v>
          </cell>
          <cell r="U875">
            <v>0</v>
          </cell>
          <cell r="V875">
            <v>0</v>
          </cell>
          <cell r="W875">
            <v>0</v>
          </cell>
          <cell r="X875">
            <v>0</v>
          </cell>
        </row>
        <row r="876">
          <cell r="J876">
            <v>0</v>
          </cell>
          <cell r="K876">
            <v>0</v>
          </cell>
          <cell r="R876">
            <v>0</v>
          </cell>
          <cell r="U876">
            <v>0</v>
          </cell>
          <cell r="V876">
            <v>0</v>
          </cell>
          <cell r="W876">
            <v>0</v>
          </cell>
          <cell r="X876">
            <v>0</v>
          </cell>
        </row>
        <row r="877">
          <cell r="J877">
            <v>0</v>
          </cell>
          <cell r="K877">
            <v>0</v>
          </cell>
          <cell r="R877">
            <v>0</v>
          </cell>
          <cell r="U877">
            <v>0</v>
          </cell>
          <cell r="V877">
            <v>0</v>
          </cell>
          <cell r="W877">
            <v>0</v>
          </cell>
          <cell r="X877">
            <v>0</v>
          </cell>
        </row>
        <row r="878">
          <cell r="J878">
            <v>0</v>
          </cell>
          <cell r="K878">
            <v>0</v>
          </cell>
          <cell r="R878">
            <v>0</v>
          </cell>
          <cell r="U878">
            <v>0</v>
          </cell>
          <cell r="V878">
            <v>0</v>
          </cell>
          <cell r="W878">
            <v>0</v>
          </cell>
          <cell r="X878">
            <v>0</v>
          </cell>
        </row>
        <row r="879">
          <cell r="J879">
            <v>0</v>
          </cell>
          <cell r="K879">
            <v>0</v>
          </cell>
          <cell r="R879">
            <v>0</v>
          </cell>
          <cell r="U879">
            <v>0</v>
          </cell>
          <cell r="V879">
            <v>0</v>
          </cell>
          <cell r="W879">
            <v>0</v>
          </cell>
          <cell r="X879">
            <v>0</v>
          </cell>
        </row>
        <row r="880">
          <cell r="J880">
            <v>0</v>
          </cell>
          <cell r="K880">
            <v>0</v>
          </cell>
          <cell r="R880">
            <v>0</v>
          </cell>
          <cell r="U880">
            <v>0</v>
          </cell>
          <cell r="V880">
            <v>0</v>
          </cell>
          <cell r="W880">
            <v>0</v>
          </cell>
          <cell r="X880">
            <v>0</v>
          </cell>
        </row>
        <row r="881">
          <cell r="J881">
            <v>0</v>
          </cell>
          <cell r="K881">
            <v>0</v>
          </cell>
          <cell r="R881">
            <v>0</v>
          </cell>
          <cell r="U881">
            <v>0</v>
          </cell>
          <cell r="V881">
            <v>0</v>
          </cell>
          <cell r="W881">
            <v>0</v>
          </cell>
          <cell r="X881">
            <v>0</v>
          </cell>
        </row>
        <row r="882">
          <cell r="J882">
            <v>0</v>
          </cell>
          <cell r="K882">
            <v>0</v>
          </cell>
          <cell r="R882">
            <v>0</v>
          </cell>
          <cell r="U882">
            <v>0</v>
          </cell>
          <cell r="V882">
            <v>0</v>
          </cell>
          <cell r="W882">
            <v>0</v>
          </cell>
          <cell r="X882">
            <v>0</v>
          </cell>
        </row>
        <row r="883">
          <cell r="J883">
            <v>0</v>
          </cell>
          <cell r="K883">
            <v>0</v>
          </cell>
          <cell r="R883">
            <v>0</v>
          </cell>
          <cell r="U883">
            <v>0</v>
          </cell>
          <cell r="V883">
            <v>0</v>
          </cell>
          <cell r="W883">
            <v>0</v>
          </cell>
          <cell r="X883">
            <v>0</v>
          </cell>
        </row>
        <row r="884">
          <cell r="J884">
            <v>0</v>
          </cell>
          <cell r="K884">
            <v>0</v>
          </cell>
          <cell r="R884">
            <v>0</v>
          </cell>
          <cell r="U884">
            <v>0</v>
          </cell>
          <cell r="V884">
            <v>0</v>
          </cell>
          <cell r="W884">
            <v>0</v>
          </cell>
          <cell r="X884">
            <v>0</v>
          </cell>
        </row>
        <row r="885">
          <cell r="J885">
            <v>0</v>
          </cell>
          <cell r="K885">
            <v>0</v>
          </cell>
          <cell r="R885">
            <v>0</v>
          </cell>
          <cell r="U885">
            <v>0</v>
          </cell>
          <cell r="V885">
            <v>0</v>
          </cell>
          <cell r="W885">
            <v>0</v>
          </cell>
          <cell r="X885">
            <v>0</v>
          </cell>
        </row>
        <row r="886">
          <cell r="J886">
            <v>0</v>
          </cell>
          <cell r="K886">
            <v>0</v>
          </cell>
          <cell r="R886">
            <v>0</v>
          </cell>
          <cell r="U886">
            <v>0</v>
          </cell>
          <cell r="V886">
            <v>0</v>
          </cell>
          <cell r="W886">
            <v>0</v>
          </cell>
          <cell r="X886">
            <v>0</v>
          </cell>
        </row>
        <row r="887">
          <cell r="J887">
            <v>0</v>
          </cell>
          <cell r="K887">
            <v>0</v>
          </cell>
          <cell r="R887">
            <v>0</v>
          </cell>
          <cell r="U887">
            <v>0</v>
          </cell>
          <cell r="V887">
            <v>0</v>
          </cell>
          <cell r="W887">
            <v>0</v>
          </cell>
          <cell r="X887">
            <v>0</v>
          </cell>
        </row>
        <row r="888">
          <cell r="J888">
            <v>0</v>
          </cell>
          <cell r="K888">
            <v>0</v>
          </cell>
          <cell r="R888">
            <v>0</v>
          </cell>
          <cell r="U888">
            <v>0</v>
          </cell>
          <cell r="V888">
            <v>0</v>
          </cell>
          <cell r="W888">
            <v>0</v>
          </cell>
          <cell r="X888">
            <v>0</v>
          </cell>
        </row>
        <row r="889">
          <cell r="J889">
            <v>0</v>
          </cell>
          <cell r="K889">
            <v>0</v>
          </cell>
          <cell r="R889">
            <v>0</v>
          </cell>
          <cell r="U889">
            <v>0</v>
          </cell>
          <cell r="V889">
            <v>0</v>
          </cell>
          <cell r="W889">
            <v>0</v>
          </cell>
          <cell r="X889">
            <v>0</v>
          </cell>
        </row>
        <row r="890">
          <cell r="J890">
            <v>0</v>
          </cell>
          <cell r="K890">
            <v>0</v>
          </cell>
          <cell r="R890">
            <v>0</v>
          </cell>
          <cell r="U890">
            <v>0</v>
          </cell>
          <cell r="V890">
            <v>0</v>
          </cell>
          <cell r="W890">
            <v>0</v>
          </cell>
          <cell r="X890">
            <v>0</v>
          </cell>
        </row>
        <row r="891">
          <cell r="J891">
            <v>0</v>
          </cell>
          <cell r="K891">
            <v>0</v>
          </cell>
          <cell r="R891">
            <v>0</v>
          </cell>
          <cell r="U891">
            <v>0</v>
          </cell>
          <cell r="V891">
            <v>0</v>
          </cell>
          <cell r="W891">
            <v>0</v>
          </cell>
          <cell r="X891">
            <v>0</v>
          </cell>
        </row>
        <row r="892">
          <cell r="J892">
            <v>0</v>
          </cell>
          <cell r="K892">
            <v>0</v>
          </cell>
          <cell r="R892">
            <v>0</v>
          </cell>
          <cell r="U892">
            <v>0</v>
          </cell>
          <cell r="V892">
            <v>0</v>
          </cell>
          <cell r="W892">
            <v>0</v>
          </cell>
          <cell r="X892">
            <v>0</v>
          </cell>
        </row>
        <row r="893">
          <cell r="J893">
            <v>0</v>
          </cell>
          <cell r="K893">
            <v>0</v>
          </cell>
          <cell r="R893">
            <v>0</v>
          </cell>
          <cell r="U893">
            <v>0</v>
          </cell>
          <cell r="V893">
            <v>0</v>
          </cell>
          <cell r="W893">
            <v>0</v>
          </cell>
          <cell r="X893">
            <v>0</v>
          </cell>
        </row>
        <row r="894">
          <cell r="J894">
            <v>0</v>
          </cell>
          <cell r="K894">
            <v>0</v>
          </cell>
          <cell r="R894">
            <v>0</v>
          </cell>
          <cell r="U894">
            <v>0</v>
          </cell>
          <cell r="V894">
            <v>0</v>
          </cell>
          <cell r="W894">
            <v>0</v>
          </cell>
          <cell r="X894">
            <v>0</v>
          </cell>
        </row>
        <row r="895">
          <cell r="J895">
            <v>0</v>
          </cell>
          <cell r="K895">
            <v>0</v>
          </cell>
          <cell r="R895">
            <v>0</v>
          </cell>
          <cell r="U895">
            <v>0</v>
          </cell>
          <cell r="V895">
            <v>0</v>
          </cell>
          <cell r="W895">
            <v>0</v>
          </cell>
          <cell r="X895">
            <v>0</v>
          </cell>
        </row>
        <row r="896">
          <cell r="J896">
            <v>0</v>
          </cell>
          <cell r="K896">
            <v>0</v>
          </cell>
          <cell r="R896">
            <v>0</v>
          </cell>
          <cell r="U896">
            <v>0</v>
          </cell>
          <cell r="V896">
            <v>0</v>
          </cell>
          <cell r="W896">
            <v>0</v>
          </cell>
          <cell r="X896">
            <v>0</v>
          </cell>
        </row>
        <row r="897">
          <cell r="J897">
            <v>0</v>
          </cell>
          <cell r="K897">
            <v>0</v>
          </cell>
          <cell r="R897">
            <v>0</v>
          </cell>
          <cell r="U897">
            <v>0</v>
          </cell>
          <cell r="V897">
            <v>0</v>
          </cell>
          <cell r="W897">
            <v>0</v>
          </cell>
          <cell r="X897">
            <v>0</v>
          </cell>
        </row>
        <row r="898">
          <cell r="J898">
            <v>0</v>
          </cell>
          <cell r="K898">
            <v>0</v>
          </cell>
          <cell r="R898">
            <v>0</v>
          </cell>
          <cell r="U898">
            <v>0</v>
          </cell>
          <cell r="V898">
            <v>0</v>
          </cell>
          <cell r="W898">
            <v>0</v>
          </cell>
          <cell r="X898">
            <v>0</v>
          </cell>
        </row>
        <row r="899">
          <cell r="J899">
            <v>0</v>
          </cell>
          <cell r="K899">
            <v>0</v>
          </cell>
          <cell r="R899">
            <v>0</v>
          </cell>
          <cell r="U899">
            <v>0</v>
          </cell>
          <cell r="V899">
            <v>0</v>
          </cell>
          <cell r="W899">
            <v>0</v>
          </cell>
          <cell r="X899">
            <v>0</v>
          </cell>
        </row>
        <row r="900">
          <cell r="J900">
            <v>0</v>
          </cell>
          <cell r="K900">
            <v>0</v>
          </cell>
          <cell r="R900">
            <v>0</v>
          </cell>
          <cell r="U900">
            <v>0</v>
          </cell>
          <cell r="V900">
            <v>0</v>
          </cell>
          <cell r="W900">
            <v>0</v>
          </cell>
          <cell r="X900">
            <v>0</v>
          </cell>
        </row>
        <row r="901">
          <cell r="J901">
            <v>0</v>
          </cell>
          <cell r="K901">
            <v>0</v>
          </cell>
          <cell r="R901">
            <v>0</v>
          </cell>
          <cell r="U901">
            <v>0</v>
          </cell>
          <cell r="V901">
            <v>0</v>
          </cell>
          <cell r="W901">
            <v>0</v>
          </cell>
          <cell r="X901">
            <v>0</v>
          </cell>
        </row>
        <row r="902">
          <cell r="J902">
            <v>0</v>
          </cell>
          <cell r="K902">
            <v>0</v>
          </cell>
          <cell r="R902">
            <v>0</v>
          </cell>
          <cell r="U902">
            <v>0</v>
          </cell>
          <cell r="V902">
            <v>0</v>
          </cell>
          <cell r="W902">
            <v>0</v>
          </cell>
          <cell r="X902">
            <v>0</v>
          </cell>
        </row>
        <row r="903">
          <cell r="J903">
            <v>0</v>
          </cell>
          <cell r="K903">
            <v>0</v>
          </cell>
          <cell r="R903">
            <v>0</v>
          </cell>
          <cell r="U903">
            <v>0</v>
          </cell>
          <cell r="V903">
            <v>0</v>
          </cell>
          <cell r="W903">
            <v>0</v>
          </cell>
          <cell r="X903">
            <v>0</v>
          </cell>
        </row>
        <row r="904">
          <cell r="J904">
            <v>0</v>
          </cell>
          <cell r="K904">
            <v>0</v>
          </cell>
          <cell r="R904">
            <v>0</v>
          </cell>
          <cell r="U904">
            <v>0</v>
          </cell>
          <cell r="V904">
            <v>0</v>
          </cell>
          <cell r="W904">
            <v>0</v>
          </cell>
          <cell r="X904">
            <v>0</v>
          </cell>
        </row>
        <row r="905">
          <cell r="J905">
            <v>0</v>
          </cell>
          <cell r="K905">
            <v>0</v>
          </cell>
          <cell r="R905">
            <v>0</v>
          </cell>
          <cell r="U905">
            <v>0</v>
          </cell>
          <cell r="V905">
            <v>0</v>
          </cell>
          <cell r="W905">
            <v>0</v>
          </cell>
          <cell r="X905">
            <v>0</v>
          </cell>
        </row>
        <row r="906">
          <cell r="J906">
            <v>0</v>
          </cell>
          <cell r="K906">
            <v>0</v>
          </cell>
          <cell r="R906">
            <v>0</v>
          </cell>
          <cell r="U906">
            <v>0</v>
          </cell>
          <cell r="V906">
            <v>0</v>
          </cell>
          <cell r="W906">
            <v>0</v>
          </cell>
          <cell r="X906">
            <v>0</v>
          </cell>
        </row>
        <row r="907">
          <cell r="J907">
            <v>0</v>
          </cell>
          <cell r="K907">
            <v>0</v>
          </cell>
          <cell r="R907">
            <v>0</v>
          </cell>
          <cell r="U907">
            <v>0</v>
          </cell>
          <cell r="V907">
            <v>0</v>
          </cell>
          <cell r="W907">
            <v>0</v>
          </cell>
          <cell r="X907">
            <v>0</v>
          </cell>
        </row>
        <row r="908">
          <cell r="J908">
            <v>0</v>
          </cell>
          <cell r="K908">
            <v>0</v>
          </cell>
          <cell r="R908">
            <v>0</v>
          </cell>
          <cell r="U908">
            <v>0</v>
          </cell>
          <cell r="V908">
            <v>0</v>
          </cell>
          <cell r="W908">
            <v>0</v>
          </cell>
          <cell r="X908">
            <v>0</v>
          </cell>
        </row>
        <row r="909">
          <cell r="J909">
            <v>0</v>
          </cell>
          <cell r="K909">
            <v>0</v>
          </cell>
          <cell r="R909">
            <v>0</v>
          </cell>
          <cell r="U909">
            <v>0</v>
          </cell>
          <cell r="V909">
            <v>0</v>
          </cell>
          <cell r="W909">
            <v>0</v>
          </cell>
          <cell r="X909">
            <v>0</v>
          </cell>
        </row>
        <row r="910">
          <cell r="J910">
            <v>0</v>
          </cell>
          <cell r="K910">
            <v>0</v>
          </cell>
          <cell r="R910">
            <v>0</v>
          </cell>
          <cell r="U910">
            <v>0</v>
          </cell>
          <cell r="V910">
            <v>0</v>
          </cell>
          <cell r="W910">
            <v>0</v>
          </cell>
          <cell r="X910">
            <v>0</v>
          </cell>
        </row>
        <row r="911">
          <cell r="J911">
            <v>0</v>
          </cell>
          <cell r="K911">
            <v>0</v>
          </cell>
          <cell r="R911">
            <v>0</v>
          </cell>
          <cell r="U911">
            <v>0</v>
          </cell>
          <cell r="V911">
            <v>0</v>
          </cell>
          <cell r="W911">
            <v>0</v>
          </cell>
          <cell r="X911">
            <v>0</v>
          </cell>
        </row>
        <row r="912">
          <cell r="J912">
            <v>0</v>
          </cell>
          <cell r="K912">
            <v>0</v>
          </cell>
          <cell r="R912">
            <v>0</v>
          </cell>
          <cell r="U912">
            <v>0</v>
          </cell>
          <cell r="V912">
            <v>0</v>
          </cell>
          <cell r="W912">
            <v>0</v>
          </cell>
          <cell r="X912">
            <v>0</v>
          </cell>
        </row>
        <row r="913">
          <cell r="J913">
            <v>0</v>
          </cell>
          <cell r="K913">
            <v>0</v>
          </cell>
          <cell r="R913">
            <v>0</v>
          </cell>
          <cell r="U913">
            <v>0</v>
          </cell>
          <cell r="V913">
            <v>0</v>
          </cell>
          <cell r="W913">
            <v>0</v>
          </cell>
          <cell r="X913">
            <v>0</v>
          </cell>
        </row>
        <row r="914">
          <cell r="J914">
            <v>0</v>
          </cell>
          <cell r="K914">
            <v>0</v>
          </cell>
          <cell r="R914">
            <v>0</v>
          </cell>
          <cell r="U914">
            <v>0</v>
          </cell>
          <cell r="V914">
            <v>0</v>
          </cell>
          <cell r="W914">
            <v>0</v>
          </cell>
          <cell r="X914">
            <v>0</v>
          </cell>
        </row>
        <row r="915">
          <cell r="J915">
            <v>0</v>
          </cell>
          <cell r="K915">
            <v>0</v>
          </cell>
          <cell r="R915">
            <v>0</v>
          </cell>
          <cell r="U915">
            <v>0</v>
          </cell>
          <cell r="V915">
            <v>0</v>
          </cell>
          <cell r="W915">
            <v>0</v>
          </cell>
          <cell r="X915">
            <v>0</v>
          </cell>
        </row>
        <row r="916">
          <cell r="J916">
            <v>0</v>
          </cell>
          <cell r="K916">
            <v>0</v>
          </cell>
          <cell r="R916">
            <v>0</v>
          </cell>
          <cell r="U916">
            <v>0</v>
          </cell>
          <cell r="V916">
            <v>0</v>
          </cell>
          <cell r="W916">
            <v>0</v>
          </cell>
          <cell r="X916">
            <v>0</v>
          </cell>
        </row>
        <row r="917">
          <cell r="J917">
            <v>0</v>
          </cell>
          <cell r="K917">
            <v>0</v>
          </cell>
          <cell r="R917">
            <v>0</v>
          </cell>
          <cell r="U917">
            <v>0</v>
          </cell>
          <cell r="V917">
            <v>0</v>
          </cell>
          <cell r="W917">
            <v>0</v>
          </cell>
          <cell r="X917">
            <v>0</v>
          </cell>
        </row>
        <row r="918">
          <cell r="J918">
            <v>0</v>
          </cell>
          <cell r="K918">
            <v>0</v>
          </cell>
          <cell r="R918">
            <v>0</v>
          </cell>
          <cell r="U918">
            <v>0</v>
          </cell>
          <cell r="V918">
            <v>0</v>
          </cell>
          <cell r="W918">
            <v>0</v>
          </cell>
          <cell r="X918">
            <v>0</v>
          </cell>
        </row>
        <row r="919">
          <cell r="J919">
            <v>0</v>
          </cell>
          <cell r="K919">
            <v>0</v>
          </cell>
          <cell r="R919">
            <v>0</v>
          </cell>
          <cell r="U919">
            <v>0</v>
          </cell>
          <cell r="V919">
            <v>0</v>
          </cell>
          <cell r="W919">
            <v>0</v>
          </cell>
          <cell r="X919">
            <v>0</v>
          </cell>
        </row>
        <row r="920">
          <cell r="J920">
            <v>0</v>
          </cell>
          <cell r="K920">
            <v>0</v>
          </cell>
          <cell r="R920">
            <v>0</v>
          </cell>
          <cell r="U920">
            <v>0</v>
          </cell>
          <cell r="V920">
            <v>0</v>
          </cell>
          <cell r="W920">
            <v>0</v>
          </cell>
          <cell r="X920">
            <v>0</v>
          </cell>
        </row>
        <row r="921">
          <cell r="J921">
            <v>0</v>
          </cell>
          <cell r="K921">
            <v>0</v>
          </cell>
          <cell r="R921">
            <v>0</v>
          </cell>
          <cell r="U921">
            <v>0</v>
          </cell>
          <cell r="V921">
            <v>0</v>
          </cell>
          <cell r="W921">
            <v>0</v>
          </cell>
          <cell r="X921">
            <v>0</v>
          </cell>
        </row>
        <row r="922">
          <cell r="J922">
            <v>0</v>
          </cell>
          <cell r="K922">
            <v>0</v>
          </cell>
          <cell r="R922">
            <v>0</v>
          </cell>
          <cell r="U922">
            <v>0</v>
          </cell>
          <cell r="V922">
            <v>0</v>
          </cell>
          <cell r="W922">
            <v>0</v>
          </cell>
          <cell r="X922">
            <v>0</v>
          </cell>
        </row>
        <row r="923">
          <cell r="J923">
            <v>0</v>
          </cell>
          <cell r="K923">
            <v>0</v>
          </cell>
          <cell r="R923">
            <v>0</v>
          </cell>
          <cell r="U923">
            <v>0</v>
          </cell>
          <cell r="V923">
            <v>0</v>
          </cell>
          <cell r="W923">
            <v>0</v>
          </cell>
          <cell r="X923">
            <v>0</v>
          </cell>
        </row>
        <row r="924">
          <cell r="J924">
            <v>0</v>
          </cell>
          <cell r="K924">
            <v>0</v>
          </cell>
          <cell r="R924">
            <v>0</v>
          </cell>
          <cell r="U924">
            <v>0</v>
          </cell>
          <cell r="V924">
            <v>0</v>
          </cell>
          <cell r="W924">
            <v>0</v>
          </cell>
          <cell r="X924">
            <v>0</v>
          </cell>
        </row>
        <row r="925">
          <cell r="J925">
            <v>0</v>
          </cell>
          <cell r="K925">
            <v>0</v>
          </cell>
          <cell r="R925">
            <v>0</v>
          </cell>
          <cell r="U925">
            <v>0</v>
          </cell>
          <cell r="V925">
            <v>0</v>
          </cell>
          <cell r="W925">
            <v>0</v>
          </cell>
          <cell r="X925">
            <v>0</v>
          </cell>
        </row>
        <row r="926">
          <cell r="J926">
            <v>0</v>
          </cell>
          <cell r="K926">
            <v>0</v>
          </cell>
          <cell r="R926">
            <v>0</v>
          </cell>
          <cell r="U926">
            <v>0</v>
          </cell>
          <cell r="V926">
            <v>0</v>
          </cell>
          <cell r="W926">
            <v>0</v>
          </cell>
          <cell r="X926">
            <v>0</v>
          </cell>
        </row>
        <row r="927">
          <cell r="J927">
            <v>0</v>
          </cell>
          <cell r="K927">
            <v>0</v>
          </cell>
          <cell r="R927">
            <v>0</v>
          </cell>
          <cell r="U927">
            <v>0</v>
          </cell>
          <cell r="V927">
            <v>0</v>
          </cell>
          <cell r="W927">
            <v>0</v>
          </cell>
          <cell r="X927">
            <v>0</v>
          </cell>
        </row>
        <row r="928">
          <cell r="J928">
            <v>0</v>
          </cell>
          <cell r="K928">
            <v>0</v>
          </cell>
          <cell r="R928">
            <v>0</v>
          </cell>
          <cell r="U928">
            <v>0</v>
          </cell>
          <cell r="V928">
            <v>0</v>
          </cell>
          <cell r="W928">
            <v>0</v>
          </cell>
          <cell r="X928">
            <v>0</v>
          </cell>
        </row>
        <row r="929">
          <cell r="J929">
            <v>0</v>
          </cell>
          <cell r="K929">
            <v>0</v>
          </cell>
          <cell r="R929">
            <v>0</v>
          </cell>
          <cell r="U929">
            <v>0</v>
          </cell>
          <cell r="V929">
            <v>0</v>
          </cell>
          <cell r="W929">
            <v>0</v>
          </cell>
          <cell r="X929">
            <v>0</v>
          </cell>
        </row>
        <row r="930">
          <cell r="J930">
            <v>0</v>
          </cell>
          <cell r="K930">
            <v>0</v>
          </cell>
          <cell r="R930">
            <v>0</v>
          </cell>
          <cell r="U930">
            <v>0</v>
          </cell>
          <cell r="V930">
            <v>0</v>
          </cell>
          <cell r="W930">
            <v>0</v>
          </cell>
          <cell r="X930">
            <v>0</v>
          </cell>
        </row>
        <row r="931">
          <cell r="J931">
            <v>0</v>
          </cell>
          <cell r="K931">
            <v>0</v>
          </cell>
          <cell r="R931">
            <v>0</v>
          </cell>
          <cell r="U931">
            <v>0</v>
          </cell>
          <cell r="V931">
            <v>0</v>
          </cell>
          <cell r="W931">
            <v>0</v>
          </cell>
          <cell r="X931">
            <v>0</v>
          </cell>
        </row>
        <row r="932">
          <cell r="J932">
            <v>0</v>
          </cell>
          <cell r="K932">
            <v>0</v>
          </cell>
          <cell r="R932">
            <v>0</v>
          </cell>
          <cell r="U932">
            <v>0</v>
          </cell>
          <cell r="V932">
            <v>0</v>
          </cell>
          <cell r="W932">
            <v>0</v>
          </cell>
          <cell r="X932">
            <v>0</v>
          </cell>
        </row>
        <row r="933">
          <cell r="J933">
            <v>0</v>
          </cell>
          <cell r="K933">
            <v>0</v>
          </cell>
          <cell r="R933">
            <v>0</v>
          </cell>
          <cell r="U933">
            <v>0</v>
          </cell>
          <cell r="V933">
            <v>0</v>
          </cell>
          <cell r="W933">
            <v>0</v>
          </cell>
          <cell r="X933">
            <v>0</v>
          </cell>
        </row>
        <row r="934">
          <cell r="J934">
            <v>0</v>
          </cell>
          <cell r="K934">
            <v>0</v>
          </cell>
          <cell r="R934">
            <v>0</v>
          </cell>
          <cell r="U934">
            <v>0</v>
          </cell>
          <cell r="V934">
            <v>0</v>
          </cell>
          <cell r="W934">
            <v>0</v>
          </cell>
          <cell r="X934">
            <v>0</v>
          </cell>
        </row>
        <row r="935">
          <cell r="J935">
            <v>0</v>
          </cell>
          <cell r="K935">
            <v>0</v>
          </cell>
          <cell r="R935">
            <v>0</v>
          </cell>
          <cell r="U935">
            <v>0</v>
          </cell>
          <cell r="V935">
            <v>0</v>
          </cell>
          <cell r="W935">
            <v>0</v>
          </cell>
          <cell r="X935">
            <v>0</v>
          </cell>
        </row>
        <row r="936">
          <cell r="J936">
            <v>0</v>
          </cell>
          <cell r="K936">
            <v>0</v>
          </cell>
          <cell r="R936">
            <v>0</v>
          </cell>
          <cell r="U936">
            <v>0</v>
          </cell>
          <cell r="V936">
            <v>0</v>
          </cell>
          <cell r="W936">
            <v>0</v>
          </cell>
          <cell r="X936">
            <v>0</v>
          </cell>
        </row>
        <row r="937">
          <cell r="J937">
            <v>0</v>
          </cell>
          <cell r="K937">
            <v>0</v>
          </cell>
          <cell r="R937">
            <v>0</v>
          </cell>
          <cell r="U937">
            <v>0</v>
          </cell>
          <cell r="V937">
            <v>0</v>
          </cell>
          <cell r="W937">
            <v>0</v>
          </cell>
          <cell r="X937">
            <v>0</v>
          </cell>
        </row>
        <row r="938">
          <cell r="J938">
            <v>0</v>
          </cell>
          <cell r="K938">
            <v>0</v>
          </cell>
          <cell r="R938">
            <v>0</v>
          </cell>
          <cell r="U938">
            <v>0</v>
          </cell>
          <cell r="V938">
            <v>0</v>
          </cell>
          <cell r="W938">
            <v>0</v>
          </cell>
          <cell r="X938">
            <v>0</v>
          </cell>
        </row>
        <row r="939">
          <cell r="J939">
            <v>0</v>
          </cell>
          <cell r="K939">
            <v>0</v>
          </cell>
          <cell r="R939">
            <v>0</v>
          </cell>
          <cell r="U939">
            <v>0</v>
          </cell>
          <cell r="V939">
            <v>0</v>
          </cell>
          <cell r="W939">
            <v>0</v>
          </cell>
          <cell r="X939">
            <v>0</v>
          </cell>
        </row>
        <row r="940">
          <cell r="J940">
            <v>0</v>
          </cell>
          <cell r="K940">
            <v>0</v>
          </cell>
          <cell r="R940">
            <v>0</v>
          </cell>
          <cell r="U940">
            <v>0</v>
          </cell>
          <cell r="V940">
            <v>0</v>
          </cell>
          <cell r="W940">
            <v>0</v>
          </cell>
          <cell r="X940">
            <v>0</v>
          </cell>
        </row>
        <row r="941">
          <cell r="J941">
            <v>0</v>
          </cell>
          <cell r="K941">
            <v>0</v>
          </cell>
          <cell r="R941">
            <v>0</v>
          </cell>
          <cell r="U941">
            <v>0</v>
          </cell>
          <cell r="V941">
            <v>0</v>
          </cell>
          <cell r="W941">
            <v>0</v>
          </cell>
          <cell r="X941">
            <v>0</v>
          </cell>
        </row>
        <row r="942">
          <cell r="J942">
            <v>0</v>
          </cell>
          <cell r="K942">
            <v>0</v>
          </cell>
          <cell r="R942">
            <v>0</v>
          </cell>
          <cell r="U942">
            <v>0</v>
          </cell>
          <cell r="V942">
            <v>0</v>
          </cell>
          <cell r="W942">
            <v>0</v>
          </cell>
          <cell r="X942">
            <v>0</v>
          </cell>
        </row>
        <row r="943">
          <cell r="J943">
            <v>0</v>
          </cell>
          <cell r="K943">
            <v>0</v>
          </cell>
          <cell r="R943">
            <v>0</v>
          </cell>
          <cell r="U943">
            <v>0</v>
          </cell>
          <cell r="V943">
            <v>0</v>
          </cell>
          <cell r="W943">
            <v>0</v>
          </cell>
          <cell r="X943">
            <v>0</v>
          </cell>
        </row>
        <row r="944">
          <cell r="J944">
            <v>0</v>
          </cell>
          <cell r="K944">
            <v>0</v>
          </cell>
          <cell r="R944">
            <v>0</v>
          </cell>
          <cell r="U944">
            <v>0</v>
          </cell>
          <cell r="V944">
            <v>0</v>
          </cell>
          <cell r="W944">
            <v>0</v>
          </cell>
          <cell r="X944">
            <v>0</v>
          </cell>
        </row>
        <row r="945">
          <cell r="J945">
            <v>0</v>
          </cell>
          <cell r="K945">
            <v>0</v>
          </cell>
          <cell r="R945">
            <v>0</v>
          </cell>
          <cell r="U945">
            <v>0</v>
          </cell>
          <cell r="V945">
            <v>0</v>
          </cell>
          <cell r="W945">
            <v>0</v>
          </cell>
          <cell r="X945">
            <v>0</v>
          </cell>
        </row>
        <row r="946">
          <cell r="J946">
            <v>0</v>
          </cell>
          <cell r="K946">
            <v>0</v>
          </cell>
          <cell r="R946">
            <v>0</v>
          </cell>
          <cell r="U946">
            <v>0</v>
          </cell>
          <cell r="V946">
            <v>0</v>
          </cell>
          <cell r="W946">
            <v>0</v>
          </cell>
          <cell r="X946">
            <v>0</v>
          </cell>
        </row>
        <row r="947">
          <cell r="J947">
            <v>0</v>
          </cell>
          <cell r="K947">
            <v>0</v>
          </cell>
          <cell r="R947">
            <v>0</v>
          </cell>
          <cell r="U947">
            <v>0</v>
          </cell>
          <cell r="V947">
            <v>0</v>
          </cell>
          <cell r="W947">
            <v>0</v>
          </cell>
          <cell r="X947">
            <v>0</v>
          </cell>
        </row>
        <row r="948">
          <cell r="J948">
            <v>0</v>
          </cell>
          <cell r="K948">
            <v>0</v>
          </cell>
          <cell r="R948">
            <v>0</v>
          </cell>
          <cell r="U948">
            <v>0</v>
          </cell>
          <cell r="V948">
            <v>0</v>
          </cell>
          <cell r="W948">
            <v>0</v>
          </cell>
          <cell r="X948">
            <v>0</v>
          </cell>
        </row>
        <row r="949">
          <cell r="J949">
            <v>0</v>
          </cell>
          <cell r="K949">
            <v>0</v>
          </cell>
          <cell r="R949">
            <v>0</v>
          </cell>
          <cell r="U949">
            <v>0</v>
          </cell>
          <cell r="V949">
            <v>0</v>
          </cell>
          <cell r="W949">
            <v>0</v>
          </cell>
          <cell r="X949">
            <v>0</v>
          </cell>
        </row>
        <row r="950">
          <cell r="J950">
            <v>0</v>
          </cell>
          <cell r="K950">
            <v>0</v>
          </cell>
          <cell r="R950">
            <v>0</v>
          </cell>
          <cell r="U950">
            <v>0</v>
          </cell>
          <cell r="V950">
            <v>0</v>
          </cell>
          <cell r="W950">
            <v>0</v>
          </cell>
          <cell r="X950">
            <v>0</v>
          </cell>
        </row>
        <row r="951">
          <cell r="J951">
            <v>0</v>
          </cell>
          <cell r="K951">
            <v>0</v>
          </cell>
          <cell r="R951">
            <v>0</v>
          </cell>
          <cell r="U951">
            <v>0</v>
          </cell>
          <cell r="V951">
            <v>0</v>
          </cell>
          <cell r="W951">
            <v>0</v>
          </cell>
          <cell r="X951">
            <v>0</v>
          </cell>
        </row>
        <row r="952">
          <cell r="J952">
            <v>0</v>
          </cell>
          <cell r="K952">
            <v>0</v>
          </cell>
          <cell r="R952">
            <v>0</v>
          </cell>
          <cell r="U952">
            <v>0</v>
          </cell>
          <cell r="V952">
            <v>0</v>
          </cell>
          <cell r="W952">
            <v>0</v>
          </cell>
          <cell r="X952">
            <v>0</v>
          </cell>
        </row>
        <row r="953">
          <cell r="J953">
            <v>0</v>
          </cell>
          <cell r="K953">
            <v>0</v>
          </cell>
          <cell r="R953">
            <v>0</v>
          </cell>
          <cell r="U953">
            <v>0</v>
          </cell>
          <cell r="V953">
            <v>0</v>
          </cell>
          <cell r="W953">
            <v>0</v>
          </cell>
          <cell r="X953">
            <v>0</v>
          </cell>
        </row>
        <row r="954">
          <cell r="J954">
            <v>0</v>
          </cell>
          <cell r="K954">
            <v>0</v>
          </cell>
          <cell r="R954">
            <v>0</v>
          </cell>
          <cell r="U954">
            <v>0</v>
          </cell>
          <cell r="V954">
            <v>0</v>
          </cell>
          <cell r="W954">
            <v>0</v>
          </cell>
          <cell r="X954">
            <v>0</v>
          </cell>
        </row>
        <row r="955">
          <cell r="J955">
            <v>0</v>
          </cell>
          <cell r="K955">
            <v>0</v>
          </cell>
          <cell r="R955">
            <v>0</v>
          </cell>
          <cell r="U955">
            <v>0</v>
          </cell>
          <cell r="V955">
            <v>0</v>
          </cell>
          <cell r="W955">
            <v>0</v>
          </cell>
          <cell r="X955">
            <v>0</v>
          </cell>
        </row>
        <row r="956">
          <cell r="J956">
            <v>0</v>
          </cell>
          <cell r="K956">
            <v>0</v>
          </cell>
          <cell r="R956">
            <v>0</v>
          </cell>
          <cell r="U956">
            <v>0</v>
          </cell>
          <cell r="V956">
            <v>0</v>
          </cell>
          <cell r="W956">
            <v>0</v>
          </cell>
          <cell r="X956">
            <v>0</v>
          </cell>
        </row>
        <row r="957">
          <cell r="J957">
            <v>0</v>
          </cell>
          <cell r="K957">
            <v>0</v>
          </cell>
          <cell r="R957">
            <v>0</v>
          </cell>
          <cell r="U957">
            <v>0</v>
          </cell>
          <cell r="V957">
            <v>0</v>
          </cell>
          <cell r="W957">
            <v>0</v>
          </cell>
          <cell r="X957">
            <v>0</v>
          </cell>
        </row>
        <row r="958">
          <cell r="J958">
            <v>0</v>
          </cell>
          <cell r="K958">
            <v>0</v>
          </cell>
          <cell r="R958">
            <v>0</v>
          </cell>
          <cell r="U958">
            <v>0</v>
          </cell>
          <cell r="V958">
            <v>0</v>
          </cell>
          <cell r="W958">
            <v>0</v>
          </cell>
          <cell r="X958">
            <v>0</v>
          </cell>
        </row>
        <row r="959">
          <cell r="J959">
            <v>0</v>
          </cell>
          <cell r="K959">
            <v>0</v>
          </cell>
          <cell r="R959">
            <v>0</v>
          </cell>
          <cell r="U959">
            <v>0</v>
          </cell>
          <cell r="V959">
            <v>0</v>
          </cell>
          <cell r="W959">
            <v>0</v>
          </cell>
          <cell r="X959">
            <v>0</v>
          </cell>
        </row>
        <row r="960">
          <cell r="J960">
            <v>0</v>
          </cell>
          <cell r="K960">
            <v>0</v>
          </cell>
          <cell r="R960">
            <v>0</v>
          </cell>
          <cell r="U960">
            <v>0</v>
          </cell>
          <cell r="V960">
            <v>0</v>
          </cell>
          <cell r="W960">
            <v>0</v>
          </cell>
          <cell r="X960">
            <v>0</v>
          </cell>
        </row>
        <row r="961">
          <cell r="J961">
            <v>0</v>
          </cell>
          <cell r="K961">
            <v>0</v>
          </cell>
          <cell r="R961">
            <v>0</v>
          </cell>
          <cell r="U961">
            <v>0</v>
          </cell>
          <cell r="V961">
            <v>0</v>
          </cell>
          <cell r="W961">
            <v>0</v>
          </cell>
          <cell r="X961">
            <v>0</v>
          </cell>
        </row>
        <row r="962">
          <cell r="J962">
            <v>0</v>
          </cell>
          <cell r="K962">
            <v>0</v>
          </cell>
          <cell r="R962">
            <v>0</v>
          </cell>
          <cell r="U962">
            <v>0</v>
          </cell>
          <cell r="V962">
            <v>0</v>
          </cell>
          <cell r="W962">
            <v>0</v>
          </cell>
          <cell r="X962">
            <v>0</v>
          </cell>
        </row>
        <row r="963">
          <cell r="J963">
            <v>0</v>
          </cell>
          <cell r="K963">
            <v>0</v>
          </cell>
          <cell r="R963">
            <v>0</v>
          </cell>
          <cell r="U963">
            <v>0</v>
          </cell>
          <cell r="V963">
            <v>0</v>
          </cell>
          <cell r="W963">
            <v>0</v>
          </cell>
          <cell r="X963">
            <v>0</v>
          </cell>
        </row>
        <row r="964">
          <cell r="J964">
            <v>0</v>
          </cell>
          <cell r="K964">
            <v>0</v>
          </cell>
          <cell r="R964">
            <v>0</v>
          </cell>
          <cell r="U964">
            <v>0</v>
          </cell>
          <cell r="V964">
            <v>0</v>
          </cell>
          <cell r="W964">
            <v>0</v>
          </cell>
          <cell r="X964">
            <v>0</v>
          </cell>
        </row>
        <row r="965">
          <cell r="J965">
            <v>0</v>
          </cell>
          <cell r="K965">
            <v>0</v>
          </cell>
          <cell r="R965">
            <v>0</v>
          </cell>
          <cell r="U965">
            <v>0</v>
          </cell>
          <cell r="V965">
            <v>0</v>
          </cell>
          <cell r="W965">
            <v>0</v>
          </cell>
          <cell r="X965">
            <v>0</v>
          </cell>
        </row>
        <row r="966">
          <cell r="J966">
            <v>0</v>
          </cell>
          <cell r="K966">
            <v>0</v>
          </cell>
          <cell r="R966">
            <v>0</v>
          </cell>
          <cell r="U966">
            <v>0</v>
          </cell>
          <cell r="V966">
            <v>0</v>
          </cell>
          <cell r="W966">
            <v>0</v>
          </cell>
          <cell r="X966">
            <v>0</v>
          </cell>
        </row>
        <row r="967">
          <cell r="J967">
            <v>0</v>
          </cell>
          <cell r="K967">
            <v>0</v>
          </cell>
          <cell r="R967">
            <v>0</v>
          </cell>
          <cell r="U967">
            <v>0</v>
          </cell>
          <cell r="V967">
            <v>0</v>
          </cell>
          <cell r="W967">
            <v>0</v>
          </cell>
          <cell r="X967">
            <v>0</v>
          </cell>
        </row>
        <row r="968">
          <cell r="J968">
            <v>0</v>
          </cell>
          <cell r="K968">
            <v>0</v>
          </cell>
          <cell r="R968">
            <v>0</v>
          </cell>
          <cell r="U968">
            <v>0</v>
          </cell>
          <cell r="V968">
            <v>0</v>
          </cell>
          <cell r="W968">
            <v>0</v>
          </cell>
          <cell r="X968">
            <v>0</v>
          </cell>
        </row>
        <row r="969">
          <cell r="J969">
            <v>0</v>
          </cell>
          <cell r="K969">
            <v>0</v>
          </cell>
          <cell r="R969">
            <v>0</v>
          </cell>
          <cell r="U969">
            <v>0</v>
          </cell>
          <cell r="V969">
            <v>0</v>
          </cell>
          <cell r="W969">
            <v>0</v>
          </cell>
          <cell r="X969">
            <v>0</v>
          </cell>
        </row>
        <row r="970">
          <cell r="J970">
            <v>0</v>
          </cell>
          <cell r="K970">
            <v>0</v>
          </cell>
          <cell r="R970">
            <v>0</v>
          </cell>
          <cell r="U970">
            <v>0</v>
          </cell>
          <cell r="V970">
            <v>0</v>
          </cell>
          <cell r="W970">
            <v>0</v>
          </cell>
          <cell r="X970">
            <v>0</v>
          </cell>
        </row>
        <row r="971">
          <cell r="J971">
            <v>0</v>
          </cell>
          <cell r="K971">
            <v>0</v>
          </cell>
          <cell r="R971">
            <v>0</v>
          </cell>
          <cell r="U971">
            <v>0</v>
          </cell>
          <cell r="V971">
            <v>0</v>
          </cell>
          <cell r="W971">
            <v>0</v>
          </cell>
          <cell r="X971">
            <v>0</v>
          </cell>
        </row>
        <row r="972">
          <cell r="J972">
            <v>0</v>
          </cell>
          <cell r="K972">
            <v>0</v>
          </cell>
          <cell r="R972">
            <v>0</v>
          </cell>
          <cell r="U972">
            <v>0</v>
          </cell>
          <cell r="V972">
            <v>0</v>
          </cell>
          <cell r="W972">
            <v>0</v>
          </cell>
          <cell r="X972">
            <v>0</v>
          </cell>
        </row>
        <row r="973">
          <cell r="J973">
            <v>0</v>
          </cell>
          <cell r="K973">
            <v>0</v>
          </cell>
          <cell r="R973">
            <v>0</v>
          </cell>
          <cell r="U973">
            <v>0</v>
          </cell>
          <cell r="V973">
            <v>0</v>
          </cell>
          <cell r="W973">
            <v>0</v>
          </cell>
          <cell r="X973">
            <v>0</v>
          </cell>
        </row>
        <row r="974">
          <cell r="J974">
            <v>0</v>
          </cell>
          <cell r="K974">
            <v>0</v>
          </cell>
          <cell r="R974">
            <v>0</v>
          </cell>
          <cell r="U974">
            <v>0</v>
          </cell>
          <cell r="V974">
            <v>0</v>
          </cell>
          <cell r="W974">
            <v>0</v>
          </cell>
          <cell r="X974">
            <v>0</v>
          </cell>
        </row>
        <row r="975">
          <cell r="J975">
            <v>0</v>
          </cell>
          <cell r="K975">
            <v>0</v>
          </cell>
          <cell r="R975">
            <v>0</v>
          </cell>
          <cell r="U975">
            <v>0</v>
          </cell>
          <cell r="V975">
            <v>0</v>
          </cell>
          <cell r="W975">
            <v>0</v>
          </cell>
          <cell r="X975">
            <v>0</v>
          </cell>
        </row>
        <row r="976">
          <cell r="J976">
            <v>0</v>
          </cell>
          <cell r="K976">
            <v>0</v>
          </cell>
          <cell r="R976">
            <v>0</v>
          </cell>
          <cell r="U976">
            <v>0</v>
          </cell>
          <cell r="V976">
            <v>0</v>
          </cell>
          <cell r="W976">
            <v>0</v>
          </cell>
          <cell r="X976">
            <v>0</v>
          </cell>
        </row>
        <row r="977">
          <cell r="J977">
            <v>0</v>
          </cell>
          <cell r="K977">
            <v>0</v>
          </cell>
          <cell r="R977">
            <v>0</v>
          </cell>
          <cell r="U977">
            <v>0</v>
          </cell>
          <cell r="V977">
            <v>0</v>
          </cell>
          <cell r="W977">
            <v>0</v>
          </cell>
          <cell r="X977">
            <v>0</v>
          </cell>
        </row>
        <row r="978">
          <cell r="J978">
            <v>0</v>
          </cell>
          <cell r="K978">
            <v>0</v>
          </cell>
          <cell r="R978">
            <v>0</v>
          </cell>
          <cell r="U978">
            <v>0</v>
          </cell>
          <cell r="V978">
            <v>0</v>
          </cell>
          <cell r="W978">
            <v>0</v>
          </cell>
          <cell r="X978">
            <v>0</v>
          </cell>
        </row>
        <row r="979">
          <cell r="J979">
            <v>0</v>
          </cell>
          <cell r="K979">
            <v>0</v>
          </cell>
          <cell r="R979">
            <v>0</v>
          </cell>
          <cell r="U979">
            <v>0</v>
          </cell>
          <cell r="V979">
            <v>0</v>
          </cell>
          <cell r="W979">
            <v>0</v>
          </cell>
          <cell r="X979">
            <v>0</v>
          </cell>
        </row>
        <row r="980">
          <cell r="J980">
            <v>0</v>
          </cell>
          <cell r="K980">
            <v>0</v>
          </cell>
          <cell r="R980">
            <v>0</v>
          </cell>
          <cell r="U980">
            <v>0</v>
          </cell>
          <cell r="V980">
            <v>0</v>
          </cell>
          <cell r="W980">
            <v>0</v>
          </cell>
          <cell r="X980">
            <v>0</v>
          </cell>
        </row>
        <row r="981">
          <cell r="J981">
            <v>0</v>
          </cell>
          <cell r="K981">
            <v>0</v>
          </cell>
          <cell r="R981">
            <v>0</v>
          </cell>
          <cell r="U981">
            <v>0</v>
          </cell>
          <cell r="V981">
            <v>0</v>
          </cell>
          <cell r="W981">
            <v>0</v>
          </cell>
          <cell r="X981">
            <v>0</v>
          </cell>
        </row>
        <row r="982">
          <cell r="J982">
            <v>0</v>
          </cell>
          <cell r="K982">
            <v>0</v>
          </cell>
          <cell r="R982">
            <v>0</v>
          </cell>
          <cell r="U982">
            <v>0</v>
          </cell>
          <cell r="V982">
            <v>0</v>
          </cell>
          <cell r="W982">
            <v>0</v>
          </cell>
          <cell r="X982">
            <v>0</v>
          </cell>
        </row>
        <row r="983">
          <cell r="J983">
            <v>0</v>
          </cell>
          <cell r="K983">
            <v>0</v>
          </cell>
          <cell r="R983">
            <v>0</v>
          </cell>
          <cell r="U983">
            <v>0</v>
          </cell>
          <cell r="V983">
            <v>0</v>
          </cell>
          <cell r="W983">
            <v>0</v>
          </cell>
          <cell r="X983">
            <v>0</v>
          </cell>
        </row>
        <row r="984">
          <cell r="J984">
            <v>0</v>
          </cell>
          <cell r="K984">
            <v>0</v>
          </cell>
          <cell r="R984">
            <v>0</v>
          </cell>
          <cell r="U984">
            <v>0</v>
          </cell>
          <cell r="V984">
            <v>0</v>
          </cell>
          <cell r="W984">
            <v>0</v>
          </cell>
          <cell r="X984">
            <v>0</v>
          </cell>
        </row>
        <row r="985">
          <cell r="J985">
            <v>0</v>
          </cell>
          <cell r="K985">
            <v>0</v>
          </cell>
          <cell r="R985">
            <v>0</v>
          </cell>
          <cell r="U985">
            <v>0</v>
          </cell>
          <cell r="V985">
            <v>0</v>
          </cell>
          <cell r="W985">
            <v>0</v>
          </cell>
          <cell r="X985">
            <v>0</v>
          </cell>
        </row>
        <row r="986">
          <cell r="J986">
            <v>0</v>
          </cell>
          <cell r="K986">
            <v>0</v>
          </cell>
          <cell r="R986">
            <v>0</v>
          </cell>
          <cell r="U986">
            <v>0</v>
          </cell>
          <cell r="V986">
            <v>0</v>
          </cell>
          <cell r="W986">
            <v>0</v>
          </cell>
          <cell r="X986">
            <v>0</v>
          </cell>
        </row>
        <row r="987">
          <cell r="J987">
            <v>0</v>
          </cell>
          <cell r="K987">
            <v>0</v>
          </cell>
          <cell r="R987">
            <v>0</v>
          </cell>
          <cell r="U987">
            <v>0</v>
          </cell>
          <cell r="V987">
            <v>0</v>
          </cell>
          <cell r="W987">
            <v>0</v>
          </cell>
          <cell r="X987">
            <v>0</v>
          </cell>
        </row>
        <row r="988">
          <cell r="J988">
            <v>0</v>
          </cell>
          <cell r="K988">
            <v>0</v>
          </cell>
          <cell r="R988">
            <v>0</v>
          </cell>
          <cell r="U988">
            <v>0</v>
          </cell>
          <cell r="V988">
            <v>0</v>
          </cell>
          <cell r="W988">
            <v>0</v>
          </cell>
          <cell r="X988">
            <v>0</v>
          </cell>
        </row>
        <row r="989">
          <cell r="J989">
            <v>0</v>
          </cell>
          <cell r="K989">
            <v>0</v>
          </cell>
          <cell r="R989">
            <v>0</v>
          </cell>
          <cell r="U989">
            <v>0</v>
          </cell>
          <cell r="V989">
            <v>0</v>
          </cell>
          <cell r="W989">
            <v>0</v>
          </cell>
          <cell r="X989">
            <v>0</v>
          </cell>
        </row>
        <row r="990">
          <cell r="J990">
            <v>0</v>
          </cell>
          <cell r="K990">
            <v>0</v>
          </cell>
          <cell r="R990">
            <v>0</v>
          </cell>
          <cell r="U990">
            <v>0</v>
          </cell>
          <cell r="V990">
            <v>0</v>
          </cell>
          <cell r="W990">
            <v>0</v>
          </cell>
          <cell r="X990">
            <v>0</v>
          </cell>
        </row>
        <row r="991">
          <cell r="J991">
            <v>0</v>
          </cell>
          <cell r="K991">
            <v>0</v>
          </cell>
          <cell r="R991">
            <v>0</v>
          </cell>
          <cell r="U991">
            <v>0</v>
          </cell>
          <cell r="V991">
            <v>0</v>
          </cell>
          <cell r="W991">
            <v>0</v>
          </cell>
          <cell r="X991">
            <v>0</v>
          </cell>
        </row>
        <row r="992">
          <cell r="J992">
            <v>0</v>
          </cell>
          <cell r="K992">
            <v>0</v>
          </cell>
          <cell r="R992">
            <v>0</v>
          </cell>
          <cell r="U992">
            <v>0</v>
          </cell>
          <cell r="V992">
            <v>0</v>
          </cell>
          <cell r="W992">
            <v>0</v>
          </cell>
          <cell r="X992">
            <v>0</v>
          </cell>
        </row>
        <row r="993">
          <cell r="J993">
            <v>0</v>
          </cell>
          <cell r="K993">
            <v>0</v>
          </cell>
          <cell r="R993">
            <v>0</v>
          </cell>
          <cell r="U993">
            <v>0</v>
          </cell>
          <cell r="V993">
            <v>0</v>
          </cell>
          <cell r="W993">
            <v>0</v>
          </cell>
          <cell r="X993">
            <v>0</v>
          </cell>
        </row>
        <row r="994">
          <cell r="J994">
            <v>0</v>
          </cell>
          <cell r="K994">
            <v>0</v>
          </cell>
          <cell r="R994">
            <v>0</v>
          </cell>
          <cell r="U994">
            <v>0</v>
          </cell>
          <cell r="V994">
            <v>0</v>
          </cell>
          <cell r="W994">
            <v>0</v>
          </cell>
          <cell r="X994">
            <v>0</v>
          </cell>
        </row>
        <row r="995">
          <cell r="J995">
            <v>0</v>
          </cell>
          <cell r="K995">
            <v>0</v>
          </cell>
          <cell r="R995">
            <v>0</v>
          </cell>
          <cell r="U995">
            <v>0</v>
          </cell>
          <cell r="V995">
            <v>0</v>
          </cell>
          <cell r="W995">
            <v>0</v>
          </cell>
          <cell r="X995">
            <v>0</v>
          </cell>
        </row>
        <row r="996">
          <cell r="J996">
            <v>0</v>
          </cell>
          <cell r="K996">
            <v>0</v>
          </cell>
          <cell r="R996">
            <v>0</v>
          </cell>
          <cell r="U996">
            <v>0</v>
          </cell>
          <cell r="V996">
            <v>0</v>
          </cell>
          <cell r="W996">
            <v>0</v>
          </cell>
          <cell r="X996">
            <v>0</v>
          </cell>
        </row>
        <row r="997">
          <cell r="J997">
            <v>0</v>
          </cell>
          <cell r="K997">
            <v>0</v>
          </cell>
          <cell r="R997">
            <v>0</v>
          </cell>
          <cell r="U997">
            <v>0</v>
          </cell>
          <cell r="V997">
            <v>0</v>
          </cell>
          <cell r="W997">
            <v>0</v>
          </cell>
          <cell r="X997">
            <v>0</v>
          </cell>
        </row>
        <row r="998">
          <cell r="J998">
            <v>0</v>
          </cell>
          <cell r="K998">
            <v>0</v>
          </cell>
          <cell r="R998">
            <v>0</v>
          </cell>
          <cell r="U998">
            <v>0</v>
          </cell>
          <cell r="V998">
            <v>0</v>
          </cell>
          <cell r="W998">
            <v>0</v>
          </cell>
          <cell r="X998">
            <v>0</v>
          </cell>
        </row>
        <row r="999">
          <cell r="J999">
            <v>0</v>
          </cell>
          <cell r="K999">
            <v>0</v>
          </cell>
          <cell r="R999">
            <v>0</v>
          </cell>
          <cell r="U999">
            <v>0</v>
          </cell>
          <cell r="V999">
            <v>0</v>
          </cell>
          <cell r="W999">
            <v>0</v>
          </cell>
          <cell r="X999">
            <v>0</v>
          </cell>
        </row>
        <row r="1000">
          <cell r="J1000">
            <v>0</v>
          </cell>
          <cell r="K1000">
            <v>0</v>
          </cell>
          <cell r="R1000">
            <v>0</v>
          </cell>
          <cell r="U1000">
            <v>0</v>
          </cell>
          <cell r="V1000">
            <v>0</v>
          </cell>
          <cell r="W1000">
            <v>0</v>
          </cell>
          <cell r="X1000">
            <v>0</v>
          </cell>
        </row>
        <row r="1001">
          <cell r="J1001">
            <v>0</v>
          </cell>
          <cell r="K1001">
            <v>0</v>
          </cell>
          <cell r="R1001">
            <v>0</v>
          </cell>
          <cell r="U1001">
            <v>0</v>
          </cell>
          <cell r="V1001">
            <v>0</v>
          </cell>
          <cell r="W1001">
            <v>0</v>
          </cell>
          <cell r="X1001">
            <v>0</v>
          </cell>
        </row>
        <row r="1002">
          <cell r="J1002">
            <v>0</v>
          </cell>
          <cell r="K1002">
            <v>0</v>
          </cell>
          <cell r="R1002">
            <v>0</v>
          </cell>
          <cell r="U1002">
            <v>0</v>
          </cell>
          <cell r="V1002">
            <v>0</v>
          </cell>
          <cell r="W1002">
            <v>0</v>
          </cell>
          <cell r="X1002">
            <v>0</v>
          </cell>
        </row>
        <row r="1003">
          <cell r="J1003">
            <v>0</v>
          </cell>
          <cell r="K1003">
            <v>0</v>
          </cell>
          <cell r="R1003">
            <v>0</v>
          </cell>
          <cell r="U1003">
            <v>0</v>
          </cell>
          <cell r="V1003">
            <v>0</v>
          </cell>
          <cell r="W1003">
            <v>0</v>
          </cell>
          <cell r="X1003">
            <v>0</v>
          </cell>
        </row>
        <row r="1004">
          <cell r="J1004">
            <v>0</v>
          </cell>
          <cell r="K1004">
            <v>0</v>
          </cell>
          <cell r="R1004">
            <v>0</v>
          </cell>
          <cell r="U1004">
            <v>0</v>
          </cell>
          <cell r="V1004">
            <v>0</v>
          </cell>
          <cell r="W1004">
            <v>0</v>
          </cell>
          <cell r="X1004">
            <v>0</v>
          </cell>
        </row>
        <row r="1005">
          <cell r="J1005">
            <v>0</v>
          </cell>
          <cell r="K1005">
            <v>0</v>
          </cell>
          <cell r="R1005">
            <v>0</v>
          </cell>
          <cell r="U1005">
            <v>0</v>
          </cell>
          <cell r="V1005">
            <v>0</v>
          </cell>
          <cell r="W1005">
            <v>0</v>
          </cell>
          <cell r="X1005">
            <v>0</v>
          </cell>
        </row>
        <row r="1006">
          <cell r="J1006">
            <v>0</v>
          </cell>
          <cell r="K1006">
            <v>0</v>
          </cell>
          <cell r="R1006">
            <v>0</v>
          </cell>
          <cell r="U1006">
            <v>0</v>
          </cell>
          <cell r="V1006">
            <v>0</v>
          </cell>
          <cell r="W1006">
            <v>0</v>
          </cell>
          <cell r="X1006">
            <v>0</v>
          </cell>
        </row>
        <row r="1007">
          <cell r="J1007">
            <v>0</v>
          </cell>
          <cell r="K1007">
            <v>0</v>
          </cell>
          <cell r="R1007">
            <v>0</v>
          </cell>
          <cell r="U1007">
            <v>0</v>
          </cell>
          <cell r="V1007">
            <v>0</v>
          </cell>
          <cell r="W1007">
            <v>0</v>
          </cell>
          <cell r="X1007">
            <v>0</v>
          </cell>
        </row>
        <row r="1008">
          <cell r="J1008">
            <v>0</v>
          </cell>
          <cell r="K1008">
            <v>0</v>
          </cell>
          <cell r="R1008">
            <v>0</v>
          </cell>
          <cell r="U1008">
            <v>0</v>
          </cell>
          <cell r="V1008">
            <v>0</v>
          </cell>
          <cell r="W1008">
            <v>0</v>
          </cell>
          <cell r="X1008">
            <v>0</v>
          </cell>
        </row>
        <row r="1009">
          <cell r="J1009">
            <v>0</v>
          </cell>
          <cell r="K1009">
            <v>0</v>
          </cell>
          <cell r="R1009">
            <v>0</v>
          </cell>
          <cell r="U1009">
            <v>0</v>
          </cell>
          <cell r="V1009">
            <v>0</v>
          </cell>
          <cell r="W1009">
            <v>0</v>
          </cell>
          <cell r="X1009">
            <v>0</v>
          </cell>
        </row>
        <row r="1010">
          <cell r="J1010">
            <v>0</v>
          </cell>
          <cell r="K1010">
            <v>0</v>
          </cell>
          <cell r="R1010">
            <v>0</v>
          </cell>
          <cell r="U1010">
            <v>0</v>
          </cell>
          <cell r="V1010">
            <v>0</v>
          </cell>
          <cell r="W1010">
            <v>0</v>
          </cell>
          <cell r="X1010">
            <v>0</v>
          </cell>
        </row>
        <row r="1011">
          <cell r="J1011">
            <v>0</v>
          </cell>
          <cell r="K1011">
            <v>0</v>
          </cell>
          <cell r="R1011">
            <v>0</v>
          </cell>
          <cell r="U1011">
            <v>0</v>
          </cell>
          <cell r="V1011">
            <v>0</v>
          </cell>
          <cell r="W1011">
            <v>0</v>
          </cell>
          <cell r="X1011">
            <v>0</v>
          </cell>
        </row>
        <row r="1012">
          <cell r="J1012">
            <v>0</v>
          </cell>
          <cell r="K1012">
            <v>0</v>
          </cell>
          <cell r="R1012">
            <v>0</v>
          </cell>
          <cell r="U1012">
            <v>0</v>
          </cell>
          <cell r="V1012">
            <v>0</v>
          </cell>
          <cell r="W1012">
            <v>0</v>
          </cell>
          <cell r="X1012">
            <v>0</v>
          </cell>
        </row>
        <row r="1013">
          <cell r="J1013">
            <v>0</v>
          </cell>
          <cell r="K1013">
            <v>0</v>
          </cell>
          <cell r="R1013">
            <v>0</v>
          </cell>
          <cell r="U1013">
            <v>0</v>
          </cell>
          <cell r="V1013">
            <v>0</v>
          </cell>
          <cell r="W1013">
            <v>0</v>
          </cell>
          <cell r="X1013">
            <v>0</v>
          </cell>
        </row>
        <row r="1014">
          <cell r="J1014">
            <v>0</v>
          </cell>
          <cell r="K1014">
            <v>0</v>
          </cell>
          <cell r="R1014">
            <v>0</v>
          </cell>
          <cell r="U1014">
            <v>0</v>
          </cell>
          <cell r="V1014">
            <v>0</v>
          </cell>
          <cell r="W1014">
            <v>0</v>
          </cell>
          <cell r="X1014">
            <v>0</v>
          </cell>
        </row>
        <row r="1015">
          <cell r="J1015">
            <v>0</v>
          </cell>
          <cell r="K1015">
            <v>0</v>
          </cell>
          <cell r="R1015">
            <v>0</v>
          </cell>
          <cell r="U1015">
            <v>0</v>
          </cell>
          <cell r="V1015">
            <v>0</v>
          </cell>
          <cell r="W1015">
            <v>0</v>
          </cell>
          <cell r="X1015">
            <v>0</v>
          </cell>
        </row>
        <row r="1016">
          <cell r="J1016">
            <v>0</v>
          </cell>
          <cell r="K1016">
            <v>0</v>
          </cell>
          <cell r="R1016">
            <v>0</v>
          </cell>
          <cell r="U1016">
            <v>0</v>
          </cell>
          <cell r="V1016">
            <v>0</v>
          </cell>
          <cell r="W1016">
            <v>0</v>
          </cell>
          <cell r="X1016">
            <v>0</v>
          </cell>
        </row>
        <row r="1017">
          <cell r="J1017">
            <v>0</v>
          </cell>
          <cell r="K1017">
            <v>0</v>
          </cell>
          <cell r="R1017">
            <v>0</v>
          </cell>
          <cell r="U1017">
            <v>0</v>
          </cell>
          <cell r="V1017">
            <v>0</v>
          </cell>
          <cell r="W1017">
            <v>0</v>
          </cell>
          <cell r="X1017">
            <v>0</v>
          </cell>
        </row>
        <row r="1018">
          <cell r="J1018">
            <v>0</v>
          </cell>
          <cell r="K1018">
            <v>0</v>
          </cell>
          <cell r="R1018">
            <v>0</v>
          </cell>
          <cell r="U1018">
            <v>0</v>
          </cell>
          <cell r="V1018">
            <v>0</v>
          </cell>
          <cell r="W1018">
            <v>0</v>
          </cell>
          <cell r="X1018">
            <v>0</v>
          </cell>
        </row>
        <row r="1019">
          <cell r="J1019">
            <v>0</v>
          </cell>
          <cell r="K1019">
            <v>0</v>
          </cell>
          <cell r="R1019">
            <v>0</v>
          </cell>
          <cell r="U1019">
            <v>0</v>
          </cell>
          <cell r="V1019">
            <v>0</v>
          </cell>
          <cell r="W1019">
            <v>0</v>
          </cell>
          <cell r="X1019">
            <v>0</v>
          </cell>
        </row>
        <row r="1020">
          <cell r="J1020">
            <v>0</v>
          </cell>
          <cell r="K1020">
            <v>0</v>
          </cell>
          <cell r="R1020">
            <v>0</v>
          </cell>
          <cell r="U1020">
            <v>0</v>
          </cell>
          <cell r="V1020">
            <v>0</v>
          </cell>
          <cell r="W1020">
            <v>0</v>
          </cell>
          <cell r="X1020">
            <v>0</v>
          </cell>
        </row>
        <row r="1021">
          <cell r="J1021">
            <v>0</v>
          </cell>
          <cell r="K1021">
            <v>0</v>
          </cell>
          <cell r="R1021">
            <v>0</v>
          </cell>
          <cell r="U1021">
            <v>0</v>
          </cell>
          <cell r="V1021">
            <v>0</v>
          </cell>
          <cell r="W1021">
            <v>0</v>
          </cell>
          <cell r="X1021">
            <v>0</v>
          </cell>
        </row>
        <row r="1022">
          <cell r="J1022">
            <v>0</v>
          </cell>
          <cell r="K1022">
            <v>0</v>
          </cell>
          <cell r="R1022">
            <v>0</v>
          </cell>
          <cell r="U1022">
            <v>0</v>
          </cell>
          <cell r="V1022">
            <v>0</v>
          </cell>
          <cell r="W1022">
            <v>0</v>
          </cell>
          <cell r="X1022">
            <v>0</v>
          </cell>
        </row>
        <row r="1023">
          <cell r="J1023">
            <v>0</v>
          </cell>
          <cell r="K1023">
            <v>0</v>
          </cell>
          <cell r="R1023">
            <v>0</v>
          </cell>
          <cell r="U1023">
            <v>0</v>
          </cell>
          <cell r="V1023">
            <v>0</v>
          </cell>
          <cell r="W1023">
            <v>0</v>
          </cell>
          <cell r="X1023">
            <v>0</v>
          </cell>
        </row>
        <row r="1024">
          <cell r="J1024">
            <v>0</v>
          </cell>
          <cell r="K1024">
            <v>0</v>
          </cell>
          <cell r="R1024">
            <v>0</v>
          </cell>
          <cell r="U1024">
            <v>0</v>
          </cell>
          <cell r="V1024">
            <v>0</v>
          </cell>
          <cell r="W1024">
            <v>0</v>
          </cell>
          <cell r="X1024">
            <v>0</v>
          </cell>
        </row>
        <row r="1025">
          <cell r="J1025">
            <v>0</v>
          </cell>
          <cell r="K1025">
            <v>0</v>
          </cell>
          <cell r="R1025">
            <v>0</v>
          </cell>
          <cell r="U1025">
            <v>0</v>
          </cell>
          <cell r="V1025">
            <v>0</v>
          </cell>
          <cell r="W1025">
            <v>0</v>
          </cell>
          <cell r="X1025">
            <v>0</v>
          </cell>
        </row>
        <row r="1026">
          <cell r="J1026">
            <v>0</v>
          </cell>
          <cell r="K1026">
            <v>0</v>
          </cell>
          <cell r="R1026">
            <v>0</v>
          </cell>
          <cell r="U1026">
            <v>0</v>
          </cell>
          <cell r="V1026">
            <v>0</v>
          </cell>
          <cell r="W1026">
            <v>0</v>
          </cell>
          <cell r="X1026">
            <v>0</v>
          </cell>
        </row>
        <row r="1027">
          <cell r="J1027">
            <v>0</v>
          </cell>
          <cell r="K1027">
            <v>0</v>
          </cell>
          <cell r="R1027">
            <v>0</v>
          </cell>
          <cell r="U1027">
            <v>0</v>
          </cell>
          <cell r="V1027">
            <v>0</v>
          </cell>
          <cell r="W1027">
            <v>0</v>
          </cell>
          <cell r="X1027">
            <v>0</v>
          </cell>
        </row>
        <row r="1028">
          <cell r="J1028">
            <v>0</v>
          </cell>
          <cell r="K1028">
            <v>0</v>
          </cell>
          <cell r="R1028">
            <v>0</v>
          </cell>
          <cell r="U1028">
            <v>0</v>
          </cell>
          <cell r="V1028">
            <v>0</v>
          </cell>
          <cell r="W1028">
            <v>0</v>
          </cell>
          <cell r="X1028">
            <v>0</v>
          </cell>
        </row>
        <row r="1029">
          <cell r="J1029">
            <v>0</v>
          </cell>
          <cell r="K1029">
            <v>0</v>
          </cell>
          <cell r="R1029">
            <v>0</v>
          </cell>
          <cell r="U1029">
            <v>0</v>
          </cell>
          <cell r="V1029">
            <v>0</v>
          </cell>
          <cell r="W1029">
            <v>0</v>
          </cell>
          <cell r="X1029">
            <v>0</v>
          </cell>
        </row>
        <row r="1030">
          <cell r="J1030">
            <v>0</v>
          </cell>
          <cell r="K1030">
            <v>0</v>
          </cell>
          <cell r="R1030">
            <v>0</v>
          </cell>
          <cell r="U1030">
            <v>0</v>
          </cell>
          <cell r="V1030">
            <v>0</v>
          </cell>
          <cell r="W1030">
            <v>0</v>
          </cell>
          <cell r="X1030">
            <v>0</v>
          </cell>
        </row>
        <row r="1031">
          <cell r="J1031">
            <v>0</v>
          </cell>
          <cell r="K1031">
            <v>0</v>
          </cell>
          <cell r="R1031">
            <v>0</v>
          </cell>
          <cell r="U1031">
            <v>0</v>
          </cell>
          <cell r="V1031">
            <v>0</v>
          </cell>
          <cell r="W1031">
            <v>0</v>
          </cell>
          <cell r="X1031">
            <v>0</v>
          </cell>
        </row>
        <row r="1032">
          <cell r="J1032">
            <v>0</v>
          </cell>
          <cell r="K1032">
            <v>0</v>
          </cell>
          <cell r="R1032">
            <v>0</v>
          </cell>
          <cell r="U1032">
            <v>0</v>
          </cell>
          <cell r="V1032">
            <v>0</v>
          </cell>
          <cell r="W1032">
            <v>0</v>
          </cell>
          <cell r="X1032">
            <v>0</v>
          </cell>
        </row>
        <row r="1033">
          <cell r="J1033">
            <v>0</v>
          </cell>
          <cell r="K1033">
            <v>0</v>
          </cell>
          <cell r="R1033">
            <v>0</v>
          </cell>
          <cell r="U1033">
            <v>0</v>
          </cell>
          <cell r="V1033">
            <v>0</v>
          </cell>
          <cell r="W1033">
            <v>0</v>
          </cell>
          <cell r="X1033">
            <v>0</v>
          </cell>
        </row>
        <row r="1034">
          <cell r="J1034">
            <v>0</v>
          </cell>
          <cell r="K1034">
            <v>0</v>
          </cell>
          <cell r="R1034">
            <v>0</v>
          </cell>
          <cell r="U1034">
            <v>0</v>
          </cell>
          <cell r="V1034">
            <v>0</v>
          </cell>
          <cell r="W1034">
            <v>0</v>
          </cell>
          <cell r="X1034">
            <v>0</v>
          </cell>
        </row>
        <row r="1035">
          <cell r="J1035">
            <v>0</v>
          </cell>
          <cell r="K1035">
            <v>0</v>
          </cell>
          <cell r="R1035">
            <v>0</v>
          </cell>
          <cell r="U1035">
            <v>0</v>
          </cell>
          <cell r="V1035">
            <v>0</v>
          </cell>
          <cell r="W1035">
            <v>0</v>
          </cell>
          <cell r="X1035">
            <v>0</v>
          </cell>
        </row>
        <row r="1036">
          <cell r="J1036">
            <v>0</v>
          </cell>
          <cell r="K1036">
            <v>0</v>
          </cell>
          <cell r="R1036">
            <v>0</v>
          </cell>
          <cell r="U1036">
            <v>0</v>
          </cell>
          <cell r="V1036">
            <v>0</v>
          </cell>
          <cell r="W1036">
            <v>0</v>
          </cell>
          <cell r="X1036">
            <v>0</v>
          </cell>
        </row>
        <row r="1037">
          <cell r="J1037">
            <v>0</v>
          </cell>
          <cell r="K1037">
            <v>0</v>
          </cell>
          <cell r="R1037">
            <v>0</v>
          </cell>
          <cell r="U1037">
            <v>0</v>
          </cell>
          <cell r="V1037">
            <v>0</v>
          </cell>
          <cell r="W1037">
            <v>0</v>
          </cell>
          <cell r="X1037">
            <v>0</v>
          </cell>
        </row>
        <row r="1038">
          <cell r="J1038">
            <v>0</v>
          </cell>
          <cell r="K1038">
            <v>0</v>
          </cell>
          <cell r="R1038">
            <v>0</v>
          </cell>
          <cell r="U1038">
            <v>0</v>
          </cell>
          <cell r="V1038">
            <v>0</v>
          </cell>
          <cell r="W1038">
            <v>0</v>
          </cell>
          <cell r="X1038">
            <v>0</v>
          </cell>
        </row>
        <row r="1039">
          <cell r="J1039">
            <v>0</v>
          </cell>
          <cell r="K1039">
            <v>0</v>
          </cell>
          <cell r="R1039">
            <v>0</v>
          </cell>
          <cell r="U1039">
            <v>0</v>
          </cell>
          <cell r="V1039">
            <v>0</v>
          </cell>
          <cell r="W1039">
            <v>0</v>
          </cell>
          <cell r="X1039">
            <v>0</v>
          </cell>
        </row>
        <row r="1040">
          <cell r="J1040">
            <v>0</v>
          </cell>
          <cell r="K1040">
            <v>0</v>
          </cell>
          <cell r="R1040">
            <v>0</v>
          </cell>
          <cell r="U1040">
            <v>0</v>
          </cell>
          <cell r="V1040">
            <v>0</v>
          </cell>
          <cell r="W1040">
            <v>0</v>
          </cell>
          <cell r="X1040">
            <v>0</v>
          </cell>
        </row>
        <row r="1041">
          <cell r="J1041">
            <v>0</v>
          </cell>
          <cell r="K1041">
            <v>0</v>
          </cell>
          <cell r="R1041">
            <v>0</v>
          </cell>
          <cell r="U1041">
            <v>0</v>
          </cell>
          <cell r="V1041">
            <v>0</v>
          </cell>
          <cell r="W1041">
            <v>0</v>
          </cell>
          <cell r="X1041">
            <v>0</v>
          </cell>
        </row>
        <row r="1042">
          <cell r="J1042">
            <v>0</v>
          </cell>
          <cell r="K1042">
            <v>0</v>
          </cell>
          <cell r="R1042">
            <v>0</v>
          </cell>
          <cell r="U1042">
            <v>0</v>
          </cell>
          <cell r="V1042">
            <v>0</v>
          </cell>
          <cell r="W1042">
            <v>0</v>
          </cell>
          <cell r="X1042">
            <v>0</v>
          </cell>
        </row>
        <row r="1043">
          <cell r="J1043">
            <v>0</v>
          </cell>
          <cell r="K1043">
            <v>0</v>
          </cell>
          <cell r="R1043">
            <v>0</v>
          </cell>
          <cell r="U1043">
            <v>0</v>
          </cell>
          <cell r="V1043">
            <v>0</v>
          </cell>
          <cell r="W1043">
            <v>0</v>
          </cell>
          <cell r="X1043">
            <v>0</v>
          </cell>
        </row>
        <row r="1044">
          <cell r="J1044">
            <v>0</v>
          </cell>
          <cell r="K1044">
            <v>0</v>
          </cell>
          <cell r="R1044">
            <v>0</v>
          </cell>
          <cell r="U1044">
            <v>0</v>
          </cell>
          <cell r="V1044">
            <v>0</v>
          </cell>
          <cell r="W1044">
            <v>0</v>
          </cell>
          <cell r="X1044">
            <v>0</v>
          </cell>
        </row>
        <row r="1045">
          <cell r="J1045">
            <v>0</v>
          </cell>
          <cell r="K1045">
            <v>0</v>
          </cell>
          <cell r="R1045">
            <v>0</v>
          </cell>
          <cell r="U1045">
            <v>0</v>
          </cell>
          <cell r="V1045">
            <v>0</v>
          </cell>
          <cell r="W1045">
            <v>0</v>
          </cell>
          <cell r="X1045">
            <v>0</v>
          </cell>
        </row>
        <row r="1046">
          <cell r="J1046">
            <v>0</v>
          </cell>
          <cell r="K1046">
            <v>0</v>
          </cell>
          <cell r="R1046">
            <v>0</v>
          </cell>
          <cell r="U1046">
            <v>0</v>
          </cell>
          <cell r="V1046">
            <v>0</v>
          </cell>
          <cell r="W1046">
            <v>0</v>
          </cell>
          <cell r="X1046">
            <v>0</v>
          </cell>
        </row>
        <row r="1047">
          <cell r="J1047">
            <v>0</v>
          </cell>
          <cell r="K1047">
            <v>0</v>
          </cell>
          <cell r="R1047">
            <v>0</v>
          </cell>
          <cell r="U1047">
            <v>0</v>
          </cell>
          <cell r="V1047">
            <v>0</v>
          </cell>
          <cell r="W1047">
            <v>0</v>
          </cell>
          <cell r="X1047">
            <v>0</v>
          </cell>
        </row>
        <row r="1048">
          <cell r="J1048">
            <v>0</v>
          </cell>
          <cell r="K1048">
            <v>0</v>
          </cell>
          <cell r="R1048">
            <v>0</v>
          </cell>
          <cell r="U1048">
            <v>0</v>
          </cell>
          <cell r="V1048">
            <v>0</v>
          </cell>
          <cell r="W1048">
            <v>0</v>
          </cell>
          <cell r="X1048">
            <v>0</v>
          </cell>
        </row>
        <row r="1049">
          <cell r="J1049">
            <v>0</v>
          </cell>
          <cell r="K1049">
            <v>0</v>
          </cell>
          <cell r="R1049">
            <v>0</v>
          </cell>
          <cell r="U1049">
            <v>0</v>
          </cell>
          <cell r="V1049">
            <v>0</v>
          </cell>
          <cell r="W1049">
            <v>0</v>
          </cell>
          <cell r="X1049">
            <v>0</v>
          </cell>
        </row>
        <row r="1050">
          <cell r="J1050">
            <v>0</v>
          </cell>
          <cell r="K1050">
            <v>0</v>
          </cell>
          <cell r="R1050">
            <v>0</v>
          </cell>
          <cell r="U1050">
            <v>0</v>
          </cell>
          <cell r="V1050">
            <v>0</v>
          </cell>
          <cell r="W1050">
            <v>0</v>
          </cell>
          <cell r="X1050">
            <v>0</v>
          </cell>
        </row>
        <row r="1051">
          <cell r="J1051">
            <v>0</v>
          </cell>
          <cell r="K1051">
            <v>0</v>
          </cell>
          <cell r="R1051">
            <v>0</v>
          </cell>
          <cell r="U1051">
            <v>0</v>
          </cell>
          <cell r="V1051">
            <v>0</v>
          </cell>
          <cell r="W1051">
            <v>0</v>
          </cell>
          <cell r="X1051">
            <v>0</v>
          </cell>
        </row>
        <row r="1052">
          <cell r="J1052">
            <v>0</v>
          </cell>
          <cell r="K1052">
            <v>0</v>
          </cell>
          <cell r="R1052">
            <v>0</v>
          </cell>
          <cell r="U1052">
            <v>0</v>
          </cell>
          <cell r="V1052">
            <v>0</v>
          </cell>
          <cell r="W1052">
            <v>0</v>
          </cell>
          <cell r="X1052">
            <v>0</v>
          </cell>
        </row>
        <row r="1053">
          <cell r="J1053">
            <v>0</v>
          </cell>
          <cell r="K1053">
            <v>0</v>
          </cell>
          <cell r="R1053">
            <v>0</v>
          </cell>
          <cell r="U1053">
            <v>0</v>
          </cell>
          <cell r="V1053">
            <v>0</v>
          </cell>
          <cell r="W1053">
            <v>0</v>
          </cell>
          <cell r="X1053">
            <v>0</v>
          </cell>
        </row>
        <row r="1054">
          <cell r="J1054">
            <v>0</v>
          </cell>
          <cell r="K1054">
            <v>0</v>
          </cell>
          <cell r="R1054">
            <v>0</v>
          </cell>
          <cell r="U1054">
            <v>0</v>
          </cell>
          <cell r="V1054">
            <v>0</v>
          </cell>
          <cell r="W1054">
            <v>0</v>
          </cell>
          <cell r="X1054">
            <v>0</v>
          </cell>
        </row>
        <row r="1055">
          <cell r="J1055">
            <v>0</v>
          </cell>
          <cell r="K1055">
            <v>0</v>
          </cell>
          <cell r="R1055">
            <v>0</v>
          </cell>
          <cell r="U1055">
            <v>0</v>
          </cell>
          <cell r="V1055">
            <v>0</v>
          </cell>
          <cell r="W1055">
            <v>0</v>
          </cell>
          <cell r="X1055">
            <v>0</v>
          </cell>
        </row>
        <row r="1056">
          <cell r="J1056">
            <v>0</v>
          </cell>
          <cell r="K1056">
            <v>0</v>
          </cell>
          <cell r="R1056">
            <v>0</v>
          </cell>
          <cell r="U1056">
            <v>0</v>
          </cell>
          <cell r="V1056">
            <v>0</v>
          </cell>
          <cell r="W1056">
            <v>0</v>
          </cell>
          <cell r="X1056">
            <v>0</v>
          </cell>
        </row>
        <row r="1057">
          <cell r="J1057">
            <v>0</v>
          </cell>
          <cell r="K1057">
            <v>0</v>
          </cell>
          <cell r="R1057">
            <v>0</v>
          </cell>
          <cell r="U1057">
            <v>0</v>
          </cell>
          <cell r="V1057">
            <v>0</v>
          </cell>
          <cell r="W1057">
            <v>0</v>
          </cell>
          <cell r="X1057">
            <v>0</v>
          </cell>
        </row>
        <row r="1058">
          <cell r="J1058">
            <v>0</v>
          </cell>
          <cell r="K1058">
            <v>0</v>
          </cell>
          <cell r="R1058">
            <v>0</v>
          </cell>
          <cell r="U1058">
            <v>0</v>
          </cell>
          <cell r="V1058">
            <v>0</v>
          </cell>
          <cell r="W1058">
            <v>0</v>
          </cell>
          <cell r="X1058">
            <v>0</v>
          </cell>
        </row>
        <row r="1059">
          <cell r="J1059">
            <v>0</v>
          </cell>
          <cell r="K1059">
            <v>0</v>
          </cell>
          <cell r="R1059">
            <v>0</v>
          </cell>
          <cell r="U1059">
            <v>0</v>
          </cell>
          <cell r="V1059">
            <v>0</v>
          </cell>
          <cell r="W1059">
            <v>0</v>
          </cell>
          <cell r="X1059">
            <v>0</v>
          </cell>
        </row>
        <row r="1060">
          <cell r="J1060">
            <v>0</v>
          </cell>
          <cell r="K1060">
            <v>0</v>
          </cell>
          <cell r="R1060">
            <v>0</v>
          </cell>
          <cell r="U1060">
            <v>0</v>
          </cell>
          <cell r="V1060">
            <v>0</v>
          </cell>
          <cell r="W1060">
            <v>0</v>
          </cell>
          <cell r="X1060">
            <v>0</v>
          </cell>
        </row>
        <row r="1061">
          <cell r="J1061">
            <v>0</v>
          </cell>
          <cell r="K1061">
            <v>0</v>
          </cell>
          <cell r="R1061">
            <v>0</v>
          </cell>
          <cell r="U1061">
            <v>0</v>
          </cell>
          <cell r="V1061">
            <v>0</v>
          </cell>
          <cell r="W1061">
            <v>0</v>
          </cell>
          <cell r="X1061">
            <v>0</v>
          </cell>
        </row>
        <row r="1062">
          <cell r="J1062">
            <v>0</v>
          </cell>
          <cell r="K1062">
            <v>0</v>
          </cell>
          <cell r="R1062">
            <v>0</v>
          </cell>
          <cell r="U1062">
            <v>0</v>
          </cell>
          <cell r="V1062">
            <v>0</v>
          </cell>
          <cell r="W1062">
            <v>0</v>
          </cell>
          <cell r="X1062">
            <v>0</v>
          </cell>
        </row>
        <row r="1063">
          <cell r="J1063">
            <v>0</v>
          </cell>
          <cell r="K1063">
            <v>0</v>
          </cell>
          <cell r="R1063">
            <v>0</v>
          </cell>
          <cell r="U1063">
            <v>0</v>
          </cell>
          <cell r="V1063">
            <v>0</v>
          </cell>
          <cell r="W1063">
            <v>0</v>
          </cell>
          <cell r="X1063">
            <v>0</v>
          </cell>
        </row>
        <row r="1064">
          <cell r="J1064">
            <v>0</v>
          </cell>
          <cell r="K1064">
            <v>0</v>
          </cell>
          <cell r="R1064">
            <v>0</v>
          </cell>
          <cell r="U1064">
            <v>0</v>
          </cell>
          <cell r="V1064">
            <v>0</v>
          </cell>
          <cell r="W1064">
            <v>0</v>
          </cell>
          <cell r="X1064">
            <v>0</v>
          </cell>
        </row>
        <row r="1065">
          <cell r="J1065">
            <v>0</v>
          </cell>
          <cell r="K1065">
            <v>0</v>
          </cell>
          <cell r="R1065">
            <v>0</v>
          </cell>
          <cell r="U1065">
            <v>0</v>
          </cell>
          <cell r="V1065">
            <v>0</v>
          </cell>
          <cell r="W1065">
            <v>0</v>
          </cell>
          <cell r="X1065">
            <v>0</v>
          </cell>
        </row>
        <row r="1066">
          <cell r="J1066">
            <v>0</v>
          </cell>
          <cell r="K1066">
            <v>0</v>
          </cell>
          <cell r="R1066">
            <v>0</v>
          </cell>
          <cell r="U1066">
            <v>0</v>
          </cell>
          <cell r="V1066">
            <v>0</v>
          </cell>
          <cell r="W1066">
            <v>0</v>
          </cell>
          <cell r="X1066">
            <v>0</v>
          </cell>
        </row>
        <row r="1067">
          <cell r="J1067">
            <v>0</v>
          </cell>
          <cell r="K1067">
            <v>0</v>
          </cell>
          <cell r="R1067">
            <v>0</v>
          </cell>
          <cell r="U1067">
            <v>0</v>
          </cell>
          <cell r="V1067">
            <v>0</v>
          </cell>
          <cell r="W1067">
            <v>0</v>
          </cell>
          <cell r="X1067">
            <v>0</v>
          </cell>
        </row>
        <row r="1068">
          <cell r="J1068">
            <v>0</v>
          </cell>
          <cell r="K1068">
            <v>0</v>
          </cell>
          <cell r="R1068">
            <v>0</v>
          </cell>
          <cell r="U1068">
            <v>0</v>
          </cell>
          <cell r="V1068">
            <v>0</v>
          </cell>
          <cell r="W1068">
            <v>0</v>
          </cell>
          <cell r="X1068">
            <v>0</v>
          </cell>
        </row>
        <row r="1069">
          <cell r="J1069">
            <v>0</v>
          </cell>
          <cell r="K1069">
            <v>0</v>
          </cell>
          <cell r="R1069">
            <v>0</v>
          </cell>
          <cell r="U1069">
            <v>0</v>
          </cell>
          <cell r="V1069">
            <v>0</v>
          </cell>
          <cell r="W1069">
            <v>0</v>
          </cell>
          <cell r="X1069">
            <v>0</v>
          </cell>
        </row>
        <row r="1070">
          <cell r="J1070">
            <v>0</v>
          </cell>
          <cell r="K1070">
            <v>0</v>
          </cell>
          <cell r="R1070">
            <v>0</v>
          </cell>
          <cell r="U1070">
            <v>0</v>
          </cell>
          <cell r="V1070">
            <v>0</v>
          </cell>
          <cell r="W1070">
            <v>0</v>
          </cell>
          <cell r="X1070">
            <v>0</v>
          </cell>
        </row>
        <row r="1071">
          <cell r="J1071">
            <v>0</v>
          </cell>
          <cell r="K1071">
            <v>0</v>
          </cell>
          <cell r="R1071">
            <v>0</v>
          </cell>
          <cell r="U1071">
            <v>0</v>
          </cell>
          <cell r="V1071">
            <v>0</v>
          </cell>
          <cell r="W1071">
            <v>0</v>
          </cell>
          <cell r="X1071">
            <v>0</v>
          </cell>
        </row>
        <row r="1072">
          <cell r="J1072">
            <v>0</v>
          </cell>
          <cell r="K1072">
            <v>0</v>
          </cell>
          <cell r="R1072">
            <v>0</v>
          </cell>
          <cell r="U1072">
            <v>0</v>
          </cell>
          <cell r="V1072">
            <v>0</v>
          </cell>
          <cell r="W1072">
            <v>0</v>
          </cell>
          <cell r="X1072">
            <v>0</v>
          </cell>
        </row>
        <row r="1073">
          <cell r="J1073">
            <v>0</v>
          </cell>
          <cell r="K1073">
            <v>0</v>
          </cell>
          <cell r="R1073">
            <v>0</v>
          </cell>
          <cell r="U1073">
            <v>0</v>
          </cell>
          <cell r="V1073">
            <v>0</v>
          </cell>
          <cell r="W1073">
            <v>0</v>
          </cell>
          <cell r="X1073">
            <v>0</v>
          </cell>
        </row>
        <row r="1074">
          <cell r="J1074">
            <v>0</v>
          </cell>
          <cell r="K1074">
            <v>0</v>
          </cell>
          <cell r="R1074">
            <v>0</v>
          </cell>
          <cell r="U1074">
            <v>0</v>
          </cell>
          <cell r="V1074">
            <v>0</v>
          </cell>
          <cell r="W1074">
            <v>0</v>
          </cell>
          <cell r="X1074">
            <v>0</v>
          </cell>
        </row>
        <row r="1075">
          <cell r="J1075">
            <v>0</v>
          </cell>
          <cell r="K1075">
            <v>0</v>
          </cell>
          <cell r="R1075">
            <v>0</v>
          </cell>
          <cell r="U1075">
            <v>0</v>
          </cell>
          <cell r="V1075">
            <v>0</v>
          </cell>
          <cell r="W1075">
            <v>0</v>
          </cell>
          <cell r="X1075">
            <v>0</v>
          </cell>
        </row>
        <row r="1076">
          <cell r="J1076">
            <v>0</v>
          </cell>
          <cell r="K1076">
            <v>0</v>
          </cell>
          <cell r="R1076">
            <v>0</v>
          </cell>
          <cell r="U1076">
            <v>0</v>
          </cell>
          <cell r="V1076">
            <v>0</v>
          </cell>
          <cell r="W1076">
            <v>0</v>
          </cell>
          <cell r="X1076">
            <v>0</v>
          </cell>
        </row>
        <row r="1077">
          <cell r="J1077">
            <v>0</v>
          </cell>
          <cell r="K1077">
            <v>0</v>
          </cell>
          <cell r="R1077">
            <v>0</v>
          </cell>
          <cell r="U1077">
            <v>0</v>
          </cell>
          <cell r="V1077">
            <v>0</v>
          </cell>
          <cell r="W1077">
            <v>0</v>
          </cell>
          <cell r="X1077">
            <v>0</v>
          </cell>
        </row>
        <row r="1078">
          <cell r="J1078">
            <v>0</v>
          </cell>
          <cell r="K1078">
            <v>0</v>
          </cell>
          <cell r="R1078">
            <v>0</v>
          </cell>
          <cell r="U1078">
            <v>0</v>
          </cell>
          <cell r="V1078">
            <v>0</v>
          </cell>
          <cell r="W1078">
            <v>0</v>
          </cell>
          <cell r="X1078">
            <v>0</v>
          </cell>
        </row>
        <row r="1079">
          <cell r="J1079">
            <v>0</v>
          </cell>
          <cell r="K1079">
            <v>0</v>
          </cell>
          <cell r="R1079">
            <v>0</v>
          </cell>
          <cell r="U1079">
            <v>0</v>
          </cell>
          <cell r="V1079">
            <v>0</v>
          </cell>
          <cell r="W1079">
            <v>0</v>
          </cell>
          <cell r="X1079">
            <v>0</v>
          </cell>
        </row>
        <row r="1080">
          <cell r="J1080">
            <v>0</v>
          </cell>
          <cell r="K1080">
            <v>0</v>
          </cell>
          <cell r="R1080">
            <v>0</v>
          </cell>
          <cell r="U1080">
            <v>0</v>
          </cell>
          <cell r="V1080">
            <v>0</v>
          </cell>
          <cell r="W1080">
            <v>0</v>
          </cell>
          <cell r="X1080">
            <v>0</v>
          </cell>
        </row>
        <row r="1081">
          <cell r="J1081">
            <v>0</v>
          </cell>
          <cell r="K1081">
            <v>0</v>
          </cell>
          <cell r="R1081">
            <v>0</v>
          </cell>
          <cell r="U1081">
            <v>0</v>
          </cell>
          <cell r="V1081">
            <v>0</v>
          </cell>
          <cell r="W1081">
            <v>0</v>
          </cell>
          <cell r="X1081">
            <v>0</v>
          </cell>
        </row>
        <row r="1082">
          <cell r="J1082">
            <v>0</v>
          </cell>
          <cell r="K1082">
            <v>0</v>
          </cell>
          <cell r="R1082">
            <v>0</v>
          </cell>
          <cell r="U1082">
            <v>0</v>
          </cell>
          <cell r="V1082">
            <v>0</v>
          </cell>
          <cell r="W1082">
            <v>0</v>
          </cell>
          <cell r="X1082">
            <v>0</v>
          </cell>
        </row>
        <row r="1083">
          <cell r="J1083">
            <v>0</v>
          </cell>
          <cell r="K1083">
            <v>0</v>
          </cell>
          <cell r="R1083">
            <v>0</v>
          </cell>
          <cell r="U1083">
            <v>0</v>
          </cell>
          <cell r="V1083">
            <v>0</v>
          </cell>
          <cell r="W1083">
            <v>0</v>
          </cell>
          <cell r="X1083">
            <v>0</v>
          </cell>
        </row>
        <row r="1084">
          <cell r="J1084">
            <v>0</v>
          </cell>
          <cell r="K1084">
            <v>0</v>
          </cell>
          <cell r="R1084">
            <v>0</v>
          </cell>
          <cell r="U1084">
            <v>0</v>
          </cell>
          <cell r="V1084">
            <v>0</v>
          </cell>
          <cell r="W1084">
            <v>0</v>
          </cell>
          <cell r="X1084">
            <v>0</v>
          </cell>
        </row>
        <row r="1085">
          <cell r="J1085">
            <v>0</v>
          </cell>
          <cell r="K1085">
            <v>0</v>
          </cell>
          <cell r="R1085">
            <v>0</v>
          </cell>
          <cell r="U1085">
            <v>0</v>
          </cell>
          <cell r="V1085">
            <v>0</v>
          </cell>
          <cell r="W1085">
            <v>0</v>
          </cell>
          <cell r="X1085">
            <v>0</v>
          </cell>
        </row>
        <row r="1086">
          <cell r="J1086">
            <v>0</v>
          </cell>
          <cell r="K1086">
            <v>0</v>
          </cell>
          <cell r="R1086">
            <v>0</v>
          </cell>
          <cell r="U1086">
            <v>0</v>
          </cell>
          <cell r="V1086">
            <v>0</v>
          </cell>
          <cell r="W1086">
            <v>0</v>
          </cell>
          <cell r="X1086">
            <v>0</v>
          </cell>
        </row>
        <row r="1087">
          <cell r="J1087">
            <v>0</v>
          </cell>
          <cell r="K1087">
            <v>0</v>
          </cell>
          <cell r="R1087">
            <v>0</v>
          </cell>
          <cell r="U1087">
            <v>0</v>
          </cell>
          <cell r="V1087">
            <v>0</v>
          </cell>
          <cell r="W1087">
            <v>0</v>
          </cell>
          <cell r="X1087">
            <v>0</v>
          </cell>
        </row>
        <row r="1088">
          <cell r="J1088">
            <v>0</v>
          </cell>
          <cell r="K1088">
            <v>0</v>
          </cell>
          <cell r="R1088">
            <v>0</v>
          </cell>
          <cell r="U1088">
            <v>0</v>
          </cell>
          <cell r="V1088">
            <v>0</v>
          </cell>
          <cell r="W1088">
            <v>0</v>
          </cell>
          <cell r="X1088">
            <v>0</v>
          </cell>
        </row>
        <row r="1089">
          <cell r="J1089">
            <v>0</v>
          </cell>
          <cell r="K1089">
            <v>0</v>
          </cell>
          <cell r="R1089">
            <v>0</v>
          </cell>
          <cell r="U1089">
            <v>0</v>
          </cell>
          <cell r="V1089">
            <v>0</v>
          </cell>
          <cell r="W1089">
            <v>0</v>
          </cell>
          <cell r="X1089">
            <v>0</v>
          </cell>
        </row>
        <row r="1090">
          <cell r="J1090">
            <v>0</v>
          </cell>
          <cell r="K1090">
            <v>0</v>
          </cell>
          <cell r="R1090">
            <v>0</v>
          </cell>
          <cell r="U1090">
            <v>0</v>
          </cell>
          <cell r="V1090">
            <v>0</v>
          </cell>
          <cell r="W1090">
            <v>0</v>
          </cell>
          <cell r="X1090">
            <v>0</v>
          </cell>
        </row>
        <row r="1091">
          <cell r="J1091">
            <v>0</v>
          </cell>
          <cell r="K1091">
            <v>0</v>
          </cell>
          <cell r="R1091">
            <v>0</v>
          </cell>
          <cell r="U1091">
            <v>0</v>
          </cell>
          <cell r="V1091">
            <v>0</v>
          </cell>
          <cell r="W1091">
            <v>0</v>
          </cell>
          <cell r="X1091">
            <v>0</v>
          </cell>
        </row>
        <row r="1092">
          <cell r="J1092">
            <v>0</v>
          </cell>
          <cell r="K1092">
            <v>0</v>
          </cell>
          <cell r="R1092">
            <v>0</v>
          </cell>
          <cell r="U1092">
            <v>0</v>
          </cell>
          <cell r="V1092">
            <v>0</v>
          </cell>
          <cell r="W1092">
            <v>0</v>
          </cell>
          <cell r="X1092">
            <v>0</v>
          </cell>
        </row>
        <row r="1093">
          <cell r="J1093">
            <v>0</v>
          </cell>
          <cell r="K1093">
            <v>0</v>
          </cell>
          <cell r="R1093">
            <v>0</v>
          </cell>
          <cell r="U1093">
            <v>0</v>
          </cell>
          <cell r="V1093">
            <v>0</v>
          </cell>
          <cell r="W1093">
            <v>0</v>
          </cell>
          <cell r="X1093">
            <v>0</v>
          </cell>
        </row>
        <row r="1094">
          <cell r="J1094">
            <v>0</v>
          </cell>
          <cell r="K1094">
            <v>0</v>
          </cell>
          <cell r="R1094">
            <v>0</v>
          </cell>
          <cell r="U1094">
            <v>0</v>
          </cell>
          <cell r="V1094">
            <v>0</v>
          </cell>
          <cell r="W1094">
            <v>0</v>
          </cell>
          <cell r="X1094">
            <v>0</v>
          </cell>
        </row>
        <row r="1095">
          <cell r="J1095">
            <v>0</v>
          </cell>
          <cell r="K1095">
            <v>0</v>
          </cell>
          <cell r="R1095">
            <v>0</v>
          </cell>
          <cell r="U1095">
            <v>0</v>
          </cell>
          <cell r="V1095">
            <v>0</v>
          </cell>
          <cell r="W1095">
            <v>0</v>
          </cell>
          <cell r="X1095">
            <v>0</v>
          </cell>
        </row>
        <row r="1096">
          <cell r="J1096">
            <v>0</v>
          </cell>
          <cell r="K1096">
            <v>0</v>
          </cell>
          <cell r="R1096">
            <v>0</v>
          </cell>
          <cell r="U1096">
            <v>0</v>
          </cell>
          <cell r="V1096">
            <v>0</v>
          </cell>
          <cell r="W1096">
            <v>0</v>
          </cell>
          <cell r="X1096">
            <v>0</v>
          </cell>
        </row>
        <row r="1097">
          <cell r="J1097">
            <v>0</v>
          </cell>
          <cell r="K1097">
            <v>0</v>
          </cell>
          <cell r="R1097">
            <v>0</v>
          </cell>
          <cell r="U1097">
            <v>0</v>
          </cell>
          <cell r="V1097">
            <v>0</v>
          </cell>
          <cell r="W1097">
            <v>0</v>
          </cell>
          <cell r="X1097">
            <v>0</v>
          </cell>
        </row>
        <row r="1098">
          <cell r="J1098">
            <v>0</v>
          </cell>
          <cell r="K1098">
            <v>0</v>
          </cell>
          <cell r="R1098">
            <v>0</v>
          </cell>
          <cell r="U1098">
            <v>0</v>
          </cell>
          <cell r="V1098">
            <v>0</v>
          </cell>
          <cell r="W1098">
            <v>0</v>
          </cell>
          <cell r="X1098">
            <v>0</v>
          </cell>
        </row>
        <row r="1099">
          <cell r="J1099">
            <v>0</v>
          </cell>
          <cell r="K1099">
            <v>0</v>
          </cell>
          <cell r="R1099">
            <v>0</v>
          </cell>
          <cell r="U1099">
            <v>0</v>
          </cell>
          <cell r="V1099">
            <v>0</v>
          </cell>
          <cell r="W1099">
            <v>0</v>
          </cell>
          <cell r="X1099">
            <v>0</v>
          </cell>
        </row>
        <row r="1100">
          <cell r="J1100">
            <v>0</v>
          </cell>
          <cell r="K1100">
            <v>0</v>
          </cell>
          <cell r="R1100">
            <v>0</v>
          </cell>
          <cell r="U1100">
            <v>0</v>
          </cell>
          <cell r="V1100">
            <v>0</v>
          </cell>
          <cell r="W1100">
            <v>0</v>
          </cell>
          <cell r="X1100">
            <v>0</v>
          </cell>
        </row>
        <row r="1101">
          <cell r="J1101">
            <v>0</v>
          </cell>
          <cell r="K1101">
            <v>0</v>
          </cell>
          <cell r="R1101">
            <v>0</v>
          </cell>
          <cell r="U1101">
            <v>0</v>
          </cell>
          <cell r="V1101">
            <v>0</v>
          </cell>
          <cell r="W1101">
            <v>0</v>
          </cell>
          <cell r="X1101">
            <v>0</v>
          </cell>
        </row>
        <row r="1102">
          <cell r="J1102">
            <v>0</v>
          </cell>
          <cell r="K1102">
            <v>0</v>
          </cell>
          <cell r="R1102">
            <v>0</v>
          </cell>
          <cell r="U1102">
            <v>0</v>
          </cell>
          <cell r="V1102">
            <v>0</v>
          </cell>
          <cell r="W1102">
            <v>0</v>
          </cell>
          <cell r="X1102">
            <v>0</v>
          </cell>
        </row>
        <row r="1103">
          <cell r="J1103">
            <v>0</v>
          </cell>
          <cell r="K1103">
            <v>0</v>
          </cell>
          <cell r="R1103">
            <v>0</v>
          </cell>
          <cell r="U1103">
            <v>0</v>
          </cell>
          <cell r="V1103">
            <v>0</v>
          </cell>
          <cell r="W1103">
            <v>0</v>
          </cell>
          <cell r="X1103">
            <v>0</v>
          </cell>
        </row>
        <row r="1104">
          <cell r="J1104">
            <v>0</v>
          </cell>
          <cell r="K1104">
            <v>0</v>
          </cell>
          <cell r="R1104">
            <v>0</v>
          </cell>
          <cell r="U1104">
            <v>0</v>
          </cell>
          <cell r="V1104">
            <v>0</v>
          </cell>
          <cell r="W1104">
            <v>0</v>
          </cell>
          <cell r="X1104">
            <v>0</v>
          </cell>
        </row>
        <row r="1105">
          <cell r="J1105">
            <v>0</v>
          </cell>
          <cell r="K1105">
            <v>0</v>
          </cell>
          <cell r="R1105">
            <v>0</v>
          </cell>
          <cell r="U1105">
            <v>0</v>
          </cell>
          <cell r="V1105">
            <v>0</v>
          </cell>
          <cell r="W1105">
            <v>0</v>
          </cell>
          <cell r="X1105">
            <v>0</v>
          </cell>
        </row>
        <row r="1106">
          <cell r="J1106">
            <v>0</v>
          </cell>
          <cell r="K1106">
            <v>0</v>
          </cell>
          <cell r="R1106">
            <v>0</v>
          </cell>
          <cell r="U1106">
            <v>0</v>
          </cell>
          <cell r="V1106">
            <v>0</v>
          </cell>
          <cell r="W1106">
            <v>0</v>
          </cell>
          <cell r="X1106">
            <v>0</v>
          </cell>
        </row>
        <row r="1107">
          <cell r="J1107">
            <v>0</v>
          </cell>
          <cell r="K1107">
            <v>0</v>
          </cell>
          <cell r="R1107">
            <v>0</v>
          </cell>
          <cell r="U1107">
            <v>0</v>
          </cell>
          <cell r="V1107">
            <v>0</v>
          </cell>
          <cell r="W1107">
            <v>0</v>
          </cell>
          <cell r="X1107">
            <v>0</v>
          </cell>
        </row>
        <row r="1108">
          <cell r="J1108">
            <v>0</v>
          </cell>
          <cell r="K1108">
            <v>0</v>
          </cell>
          <cell r="R1108">
            <v>0</v>
          </cell>
          <cell r="U1108">
            <v>0</v>
          </cell>
          <cell r="V1108">
            <v>0</v>
          </cell>
          <cell r="W1108">
            <v>0</v>
          </cell>
          <cell r="X1108">
            <v>0</v>
          </cell>
        </row>
        <row r="1109">
          <cell r="J1109">
            <v>0</v>
          </cell>
          <cell r="K1109">
            <v>0</v>
          </cell>
          <cell r="R1109">
            <v>0</v>
          </cell>
          <cell r="U1109">
            <v>0</v>
          </cell>
          <cell r="V1109">
            <v>0</v>
          </cell>
          <cell r="W1109">
            <v>0</v>
          </cell>
          <cell r="X1109">
            <v>0</v>
          </cell>
        </row>
        <row r="1110">
          <cell r="J1110">
            <v>0</v>
          </cell>
          <cell r="K1110">
            <v>0</v>
          </cell>
          <cell r="R1110">
            <v>0</v>
          </cell>
          <cell r="U1110">
            <v>0</v>
          </cell>
          <cell r="V1110">
            <v>0</v>
          </cell>
          <cell r="W1110">
            <v>0</v>
          </cell>
          <cell r="X1110">
            <v>0</v>
          </cell>
        </row>
        <row r="1111">
          <cell r="J1111">
            <v>0</v>
          </cell>
          <cell r="K1111">
            <v>0</v>
          </cell>
          <cell r="R1111">
            <v>0</v>
          </cell>
          <cell r="U1111">
            <v>0</v>
          </cell>
          <cell r="V1111">
            <v>0</v>
          </cell>
          <cell r="W1111">
            <v>0</v>
          </cell>
          <cell r="X1111">
            <v>0</v>
          </cell>
        </row>
        <row r="1112">
          <cell r="J1112">
            <v>0</v>
          </cell>
          <cell r="K1112">
            <v>0</v>
          </cell>
          <cell r="R1112">
            <v>0</v>
          </cell>
          <cell r="U1112">
            <v>0</v>
          </cell>
          <cell r="V1112">
            <v>0</v>
          </cell>
          <cell r="W1112">
            <v>0</v>
          </cell>
          <cell r="X1112">
            <v>0</v>
          </cell>
        </row>
        <row r="1113">
          <cell r="J1113">
            <v>0</v>
          </cell>
          <cell r="K1113">
            <v>0</v>
          </cell>
          <cell r="R1113">
            <v>0</v>
          </cell>
          <cell r="U1113">
            <v>0</v>
          </cell>
          <cell r="V1113">
            <v>0</v>
          </cell>
          <cell r="W1113">
            <v>0</v>
          </cell>
          <cell r="X1113">
            <v>0</v>
          </cell>
        </row>
        <row r="1114">
          <cell r="J1114">
            <v>0</v>
          </cell>
          <cell r="K1114">
            <v>0</v>
          </cell>
          <cell r="R1114">
            <v>0</v>
          </cell>
          <cell r="U1114">
            <v>0</v>
          </cell>
          <cell r="V1114">
            <v>0</v>
          </cell>
          <cell r="W1114">
            <v>0</v>
          </cell>
          <cell r="X1114">
            <v>0</v>
          </cell>
        </row>
        <row r="1115">
          <cell r="J1115">
            <v>0</v>
          </cell>
          <cell r="K1115">
            <v>0</v>
          </cell>
          <cell r="R1115">
            <v>0</v>
          </cell>
          <cell r="U1115">
            <v>0</v>
          </cell>
          <cell r="V1115">
            <v>0</v>
          </cell>
          <cell r="W1115">
            <v>0</v>
          </cell>
          <cell r="X1115">
            <v>0</v>
          </cell>
        </row>
        <row r="1116">
          <cell r="J1116">
            <v>0</v>
          </cell>
          <cell r="K1116">
            <v>0</v>
          </cell>
          <cell r="R1116">
            <v>0</v>
          </cell>
          <cell r="U1116">
            <v>0</v>
          </cell>
          <cell r="V1116">
            <v>0</v>
          </cell>
          <cell r="W1116">
            <v>0</v>
          </cell>
          <cell r="X1116">
            <v>0</v>
          </cell>
        </row>
        <row r="1117">
          <cell r="J1117">
            <v>0</v>
          </cell>
          <cell r="K1117">
            <v>0</v>
          </cell>
          <cell r="R1117">
            <v>0</v>
          </cell>
          <cell r="U1117">
            <v>0</v>
          </cell>
          <cell r="V1117">
            <v>0</v>
          </cell>
          <cell r="W1117">
            <v>0</v>
          </cell>
          <cell r="X1117">
            <v>0</v>
          </cell>
        </row>
        <row r="1118">
          <cell r="J1118">
            <v>0</v>
          </cell>
          <cell r="K1118">
            <v>0</v>
          </cell>
          <cell r="R1118">
            <v>0</v>
          </cell>
          <cell r="U1118">
            <v>0</v>
          </cell>
          <cell r="V1118">
            <v>0</v>
          </cell>
          <cell r="W1118">
            <v>0</v>
          </cell>
          <cell r="X1118">
            <v>0</v>
          </cell>
        </row>
        <row r="1119">
          <cell r="J1119">
            <v>0</v>
          </cell>
          <cell r="K1119">
            <v>0</v>
          </cell>
          <cell r="R1119">
            <v>0</v>
          </cell>
          <cell r="U1119">
            <v>0</v>
          </cell>
          <cell r="V1119">
            <v>0</v>
          </cell>
          <cell r="W1119">
            <v>0</v>
          </cell>
          <cell r="X1119">
            <v>0</v>
          </cell>
        </row>
        <row r="1120">
          <cell r="J1120">
            <v>0</v>
          </cell>
          <cell r="K1120">
            <v>0</v>
          </cell>
          <cell r="R1120">
            <v>0</v>
          </cell>
          <cell r="U1120">
            <v>0</v>
          </cell>
          <cell r="V1120">
            <v>0</v>
          </cell>
          <cell r="W1120">
            <v>0</v>
          </cell>
          <cell r="X1120">
            <v>0</v>
          </cell>
        </row>
        <row r="1121">
          <cell r="J1121">
            <v>0</v>
          </cell>
          <cell r="K1121">
            <v>0</v>
          </cell>
          <cell r="R1121">
            <v>0</v>
          </cell>
          <cell r="U1121">
            <v>0</v>
          </cell>
          <cell r="V1121">
            <v>0</v>
          </cell>
          <cell r="W1121">
            <v>0</v>
          </cell>
          <cell r="X1121">
            <v>0</v>
          </cell>
        </row>
        <row r="1122">
          <cell r="J1122">
            <v>0</v>
          </cell>
          <cell r="K1122">
            <v>0</v>
          </cell>
          <cell r="R1122">
            <v>0</v>
          </cell>
          <cell r="U1122">
            <v>0</v>
          </cell>
          <cell r="V1122">
            <v>0</v>
          </cell>
          <cell r="W1122">
            <v>0</v>
          </cell>
          <cell r="X1122">
            <v>0</v>
          </cell>
        </row>
        <row r="1123">
          <cell r="J1123">
            <v>0</v>
          </cell>
          <cell r="K1123">
            <v>0</v>
          </cell>
          <cell r="R1123">
            <v>0</v>
          </cell>
          <cell r="U1123">
            <v>0</v>
          </cell>
          <cell r="V1123">
            <v>0</v>
          </cell>
          <cell r="W1123">
            <v>0</v>
          </cell>
          <cell r="X1123">
            <v>0</v>
          </cell>
        </row>
        <row r="1124">
          <cell r="J1124">
            <v>0</v>
          </cell>
          <cell r="K1124">
            <v>0</v>
          </cell>
          <cell r="R1124">
            <v>0</v>
          </cell>
          <cell r="U1124">
            <v>0</v>
          </cell>
          <cell r="V1124">
            <v>0</v>
          </cell>
          <cell r="W1124">
            <v>0</v>
          </cell>
          <cell r="X1124">
            <v>0</v>
          </cell>
        </row>
        <row r="1125">
          <cell r="J1125">
            <v>0</v>
          </cell>
          <cell r="K1125">
            <v>0</v>
          </cell>
          <cell r="R1125">
            <v>0</v>
          </cell>
          <cell r="U1125">
            <v>0</v>
          </cell>
          <cell r="V1125">
            <v>0</v>
          </cell>
          <cell r="W1125">
            <v>0</v>
          </cell>
          <cell r="X1125">
            <v>0</v>
          </cell>
        </row>
        <row r="1126">
          <cell r="J1126">
            <v>0</v>
          </cell>
          <cell r="K1126">
            <v>0</v>
          </cell>
          <cell r="R1126">
            <v>0</v>
          </cell>
          <cell r="U1126">
            <v>0</v>
          </cell>
          <cell r="V1126">
            <v>0</v>
          </cell>
          <cell r="W1126">
            <v>0</v>
          </cell>
          <cell r="X1126">
            <v>0</v>
          </cell>
        </row>
        <row r="1127">
          <cell r="J1127">
            <v>0</v>
          </cell>
          <cell r="K1127">
            <v>0</v>
          </cell>
          <cell r="R1127">
            <v>0</v>
          </cell>
          <cell r="U1127">
            <v>0</v>
          </cell>
          <cell r="V1127">
            <v>0</v>
          </cell>
          <cell r="W1127">
            <v>0</v>
          </cell>
          <cell r="X1127">
            <v>0</v>
          </cell>
        </row>
        <row r="1128">
          <cell r="J1128">
            <v>0</v>
          </cell>
          <cell r="K1128">
            <v>0</v>
          </cell>
          <cell r="R1128">
            <v>0</v>
          </cell>
          <cell r="U1128">
            <v>0</v>
          </cell>
          <cell r="V1128">
            <v>0</v>
          </cell>
          <cell r="W1128">
            <v>0</v>
          </cell>
          <cell r="X1128">
            <v>0</v>
          </cell>
        </row>
        <row r="1129">
          <cell r="J1129">
            <v>0</v>
          </cell>
          <cell r="K1129">
            <v>0</v>
          </cell>
          <cell r="R1129">
            <v>0</v>
          </cell>
          <cell r="U1129">
            <v>0</v>
          </cell>
          <cell r="V1129">
            <v>0</v>
          </cell>
          <cell r="W1129">
            <v>0</v>
          </cell>
          <cell r="X1129">
            <v>0</v>
          </cell>
        </row>
        <row r="1130">
          <cell r="J1130">
            <v>0</v>
          </cell>
          <cell r="K1130">
            <v>0</v>
          </cell>
          <cell r="R1130">
            <v>0</v>
          </cell>
          <cell r="U1130">
            <v>0</v>
          </cell>
          <cell r="V1130">
            <v>0</v>
          </cell>
          <cell r="W1130">
            <v>0</v>
          </cell>
          <cell r="X1130">
            <v>0</v>
          </cell>
        </row>
        <row r="1131">
          <cell r="J1131">
            <v>0</v>
          </cell>
          <cell r="K1131">
            <v>0</v>
          </cell>
          <cell r="R1131">
            <v>0</v>
          </cell>
          <cell r="U1131">
            <v>0</v>
          </cell>
          <cell r="V1131">
            <v>0</v>
          </cell>
          <cell r="W1131">
            <v>0</v>
          </cell>
          <cell r="X1131">
            <v>0</v>
          </cell>
        </row>
        <row r="1132">
          <cell r="J1132">
            <v>0</v>
          </cell>
          <cell r="K1132">
            <v>0</v>
          </cell>
          <cell r="R1132">
            <v>0</v>
          </cell>
          <cell r="U1132">
            <v>0</v>
          </cell>
          <cell r="V1132">
            <v>0</v>
          </cell>
          <cell r="W1132">
            <v>0</v>
          </cell>
          <cell r="X1132">
            <v>0</v>
          </cell>
        </row>
        <row r="1133">
          <cell r="J1133">
            <v>0</v>
          </cell>
          <cell r="K1133">
            <v>0</v>
          </cell>
          <cell r="R1133">
            <v>0</v>
          </cell>
          <cell r="U1133">
            <v>0</v>
          </cell>
          <cell r="V1133">
            <v>0</v>
          </cell>
          <cell r="W1133">
            <v>0</v>
          </cell>
          <cell r="X1133">
            <v>0</v>
          </cell>
        </row>
        <row r="1134">
          <cell r="J1134">
            <v>0</v>
          </cell>
          <cell r="K1134">
            <v>0</v>
          </cell>
          <cell r="R1134">
            <v>0</v>
          </cell>
          <cell r="U1134">
            <v>0</v>
          </cell>
          <cell r="V1134">
            <v>0</v>
          </cell>
          <cell r="W1134">
            <v>0</v>
          </cell>
          <cell r="X1134">
            <v>0</v>
          </cell>
        </row>
        <row r="1135">
          <cell r="J1135">
            <v>0</v>
          </cell>
          <cell r="K1135">
            <v>0</v>
          </cell>
          <cell r="R1135">
            <v>0</v>
          </cell>
          <cell r="U1135">
            <v>0</v>
          </cell>
          <cell r="V1135">
            <v>0</v>
          </cell>
          <cell r="W1135">
            <v>0</v>
          </cell>
          <cell r="X1135">
            <v>0</v>
          </cell>
        </row>
        <row r="1136">
          <cell r="J1136">
            <v>0</v>
          </cell>
          <cell r="K1136">
            <v>0</v>
          </cell>
          <cell r="R1136">
            <v>0</v>
          </cell>
          <cell r="U1136">
            <v>0</v>
          </cell>
          <cell r="V1136">
            <v>0</v>
          </cell>
          <cell r="W1136">
            <v>0</v>
          </cell>
          <cell r="X1136">
            <v>0</v>
          </cell>
        </row>
        <row r="1137">
          <cell r="J1137">
            <v>0</v>
          </cell>
          <cell r="K1137">
            <v>0</v>
          </cell>
          <cell r="R1137">
            <v>0</v>
          </cell>
          <cell r="U1137">
            <v>0</v>
          </cell>
          <cell r="V1137">
            <v>0</v>
          </cell>
          <cell r="W1137">
            <v>0</v>
          </cell>
          <cell r="X1137">
            <v>0</v>
          </cell>
        </row>
        <row r="1138">
          <cell r="J1138">
            <v>0</v>
          </cell>
          <cell r="K1138">
            <v>0</v>
          </cell>
          <cell r="R1138">
            <v>0</v>
          </cell>
          <cell r="U1138">
            <v>0</v>
          </cell>
          <cell r="V1138">
            <v>0</v>
          </cell>
          <cell r="W1138">
            <v>0</v>
          </cell>
          <cell r="X1138">
            <v>0</v>
          </cell>
        </row>
        <row r="1139">
          <cell r="J1139">
            <v>0</v>
          </cell>
          <cell r="K1139">
            <v>0</v>
          </cell>
          <cell r="R1139">
            <v>0</v>
          </cell>
          <cell r="U1139">
            <v>0</v>
          </cell>
          <cell r="V1139">
            <v>0</v>
          </cell>
          <cell r="W1139">
            <v>0</v>
          </cell>
          <cell r="X1139">
            <v>0</v>
          </cell>
        </row>
        <row r="1140">
          <cell r="J1140">
            <v>0</v>
          </cell>
          <cell r="K1140">
            <v>0</v>
          </cell>
          <cell r="R1140">
            <v>0</v>
          </cell>
          <cell r="U1140">
            <v>0</v>
          </cell>
          <cell r="V1140">
            <v>0</v>
          </cell>
          <cell r="W1140">
            <v>0</v>
          </cell>
          <cell r="X1140">
            <v>0</v>
          </cell>
        </row>
        <row r="1141">
          <cell r="J1141">
            <v>0</v>
          </cell>
          <cell r="K1141">
            <v>0</v>
          </cell>
          <cell r="R1141">
            <v>0</v>
          </cell>
          <cell r="U1141">
            <v>0</v>
          </cell>
          <cell r="V1141">
            <v>0</v>
          </cell>
          <cell r="W1141">
            <v>0</v>
          </cell>
          <cell r="X1141">
            <v>0</v>
          </cell>
        </row>
        <row r="1142">
          <cell r="J1142">
            <v>0</v>
          </cell>
          <cell r="K1142">
            <v>0</v>
          </cell>
          <cell r="R1142">
            <v>0</v>
          </cell>
          <cell r="U1142">
            <v>0</v>
          </cell>
          <cell r="V1142">
            <v>0</v>
          </cell>
          <cell r="W1142">
            <v>0</v>
          </cell>
          <cell r="X1142">
            <v>0</v>
          </cell>
        </row>
        <row r="1143">
          <cell r="J1143">
            <v>0</v>
          </cell>
          <cell r="K1143">
            <v>0</v>
          </cell>
          <cell r="R1143">
            <v>0</v>
          </cell>
          <cell r="U1143">
            <v>0</v>
          </cell>
          <cell r="V1143">
            <v>0</v>
          </cell>
          <cell r="W1143">
            <v>0</v>
          </cell>
          <cell r="X1143">
            <v>0</v>
          </cell>
        </row>
        <row r="1144">
          <cell r="J1144">
            <v>0</v>
          </cell>
          <cell r="K1144">
            <v>0</v>
          </cell>
          <cell r="R1144">
            <v>0</v>
          </cell>
          <cell r="U1144">
            <v>0</v>
          </cell>
          <cell r="V1144">
            <v>0</v>
          </cell>
          <cell r="W1144">
            <v>0</v>
          </cell>
          <cell r="X1144">
            <v>0</v>
          </cell>
        </row>
        <row r="1145">
          <cell r="J1145">
            <v>0</v>
          </cell>
          <cell r="K1145">
            <v>0</v>
          </cell>
          <cell r="R1145">
            <v>0</v>
          </cell>
          <cell r="U1145">
            <v>0</v>
          </cell>
          <cell r="V1145">
            <v>0</v>
          </cell>
          <cell r="W1145">
            <v>0</v>
          </cell>
          <cell r="X1145">
            <v>0</v>
          </cell>
        </row>
        <row r="1146">
          <cell r="J1146">
            <v>0</v>
          </cell>
          <cell r="K1146">
            <v>0</v>
          </cell>
          <cell r="R1146">
            <v>0</v>
          </cell>
          <cell r="U1146">
            <v>0</v>
          </cell>
          <cell r="V1146">
            <v>0</v>
          </cell>
          <cell r="W1146">
            <v>0</v>
          </cell>
          <cell r="X1146">
            <v>0</v>
          </cell>
        </row>
        <row r="1147">
          <cell r="J1147">
            <v>0</v>
          </cell>
          <cell r="K1147">
            <v>0</v>
          </cell>
          <cell r="R1147">
            <v>0</v>
          </cell>
          <cell r="U1147">
            <v>0</v>
          </cell>
          <cell r="V1147">
            <v>0</v>
          </cell>
          <cell r="W1147">
            <v>0</v>
          </cell>
          <cell r="X1147">
            <v>0</v>
          </cell>
        </row>
        <row r="1148">
          <cell r="J1148">
            <v>0</v>
          </cell>
          <cell r="K1148">
            <v>0</v>
          </cell>
          <cell r="R1148">
            <v>0</v>
          </cell>
          <cell r="U1148">
            <v>0</v>
          </cell>
          <cell r="V1148">
            <v>0</v>
          </cell>
          <cell r="W1148">
            <v>0</v>
          </cell>
          <cell r="X1148">
            <v>0</v>
          </cell>
        </row>
        <row r="1149">
          <cell r="J1149">
            <v>0</v>
          </cell>
          <cell r="K1149">
            <v>0</v>
          </cell>
          <cell r="R1149">
            <v>0</v>
          </cell>
          <cell r="U1149">
            <v>0</v>
          </cell>
          <cell r="V1149">
            <v>0</v>
          </cell>
          <cell r="W1149">
            <v>0</v>
          </cell>
          <cell r="X1149">
            <v>0</v>
          </cell>
        </row>
        <row r="1150">
          <cell r="J1150">
            <v>0</v>
          </cell>
          <cell r="K1150">
            <v>0</v>
          </cell>
          <cell r="R1150">
            <v>0</v>
          </cell>
          <cell r="U1150">
            <v>0</v>
          </cell>
          <cell r="V1150">
            <v>0</v>
          </cell>
          <cell r="W1150">
            <v>0</v>
          </cell>
          <cell r="X1150">
            <v>0</v>
          </cell>
        </row>
        <row r="1151">
          <cell r="J1151">
            <v>0</v>
          </cell>
          <cell r="K1151">
            <v>0</v>
          </cell>
          <cell r="R1151">
            <v>0</v>
          </cell>
          <cell r="U1151">
            <v>0</v>
          </cell>
          <cell r="V1151">
            <v>0</v>
          </cell>
          <cell r="W1151">
            <v>0</v>
          </cell>
          <cell r="X1151">
            <v>0</v>
          </cell>
        </row>
        <row r="1152">
          <cell r="J1152">
            <v>0</v>
          </cell>
          <cell r="K1152">
            <v>0</v>
          </cell>
          <cell r="R1152">
            <v>0</v>
          </cell>
          <cell r="U1152">
            <v>0</v>
          </cell>
          <cell r="V1152">
            <v>0</v>
          </cell>
          <cell r="W1152">
            <v>0</v>
          </cell>
          <cell r="X1152">
            <v>0</v>
          </cell>
        </row>
        <row r="1153">
          <cell r="J1153">
            <v>0</v>
          </cell>
          <cell r="K1153">
            <v>0</v>
          </cell>
          <cell r="R1153">
            <v>0</v>
          </cell>
          <cell r="U1153">
            <v>0</v>
          </cell>
          <cell r="V1153">
            <v>0</v>
          </cell>
          <cell r="W1153">
            <v>0</v>
          </cell>
          <cell r="X1153">
            <v>0</v>
          </cell>
        </row>
        <row r="1154">
          <cell r="J1154">
            <v>0</v>
          </cell>
          <cell r="K1154">
            <v>0</v>
          </cell>
          <cell r="R1154">
            <v>0</v>
          </cell>
          <cell r="U1154">
            <v>0</v>
          </cell>
          <cell r="V1154">
            <v>0</v>
          </cell>
          <cell r="W1154">
            <v>0</v>
          </cell>
          <cell r="X1154">
            <v>0</v>
          </cell>
        </row>
        <row r="1155">
          <cell r="J1155">
            <v>0</v>
          </cell>
          <cell r="K1155">
            <v>0</v>
          </cell>
          <cell r="R1155">
            <v>0</v>
          </cell>
          <cell r="U1155">
            <v>0</v>
          </cell>
          <cell r="V1155">
            <v>0</v>
          </cell>
          <cell r="W1155">
            <v>0</v>
          </cell>
          <cell r="X1155">
            <v>0</v>
          </cell>
        </row>
        <row r="1156">
          <cell r="J1156">
            <v>0</v>
          </cell>
          <cell r="K1156">
            <v>0</v>
          </cell>
          <cell r="R1156">
            <v>0</v>
          </cell>
          <cell r="U1156">
            <v>0</v>
          </cell>
          <cell r="V1156">
            <v>0</v>
          </cell>
          <cell r="W1156">
            <v>0</v>
          </cell>
          <cell r="X1156">
            <v>0</v>
          </cell>
        </row>
        <row r="1157">
          <cell r="J1157">
            <v>0</v>
          </cell>
          <cell r="K1157">
            <v>0</v>
          </cell>
          <cell r="R1157">
            <v>0</v>
          </cell>
          <cell r="U1157">
            <v>0</v>
          </cell>
          <cell r="V1157">
            <v>0</v>
          </cell>
          <cell r="W1157">
            <v>0</v>
          </cell>
          <cell r="X1157">
            <v>0</v>
          </cell>
        </row>
        <row r="1158">
          <cell r="J1158">
            <v>0</v>
          </cell>
          <cell r="K1158">
            <v>0</v>
          </cell>
          <cell r="R1158">
            <v>0</v>
          </cell>
          <cell r="U1158">
            <v>0</v>
          </cell>
          <cell r="V1158">
            <v>0</v>
          </cell>
          <cell r="W1158">
            <v>0</v>
          </cell>
          <cell r="X1158">
            <v>0</v>
          </cell>
        </row>
        <row r="1159">
          <cell r="J1159">
            <v>0</v>
          </cell>
          <cell r="K1159">
            <v>0</v>
          </cell>
          <cell r="R1159">
            <v>0</v>
          </cell>
          <cell r="U1159">
            <v>0</v>
          </cell>
          <cell r="V1159">
            <v>0</v>
          </cell>
          <cell r="W1159">
            <v>0</v>
          </cell>
          <cell r="X1159">
            <v>0</v>
          </cell>
        </row>
        <row r="1160">
          <cell r="J1160">
            <v>0</v>
          </cell>
          <cell r="K1160">
            <v>0</v>
          </cell>
          <cell r="R1160">
            <v>0</v>
          </cell>
          <cell r="U1160">
            <v>0</v>
          </cell>
          <cell r="V1160">
            <v>0</v>
          </cell>
          <cell r="W1160">
            <v>0</v>
          </cell>
          <cell r="X1160">
            <v>0</v>
          </cell>
        </row>
        <row r="1161">
          <cell r="J1161">
            <v>0</v>
          </cell>
          <cell r="K1161">
            <v>0</v>
          </cell>
          <cell r="R1161">
            <v>0</v>
          </cell>
          <cell r="U1161">
            <v>0</v>
          </cell>
          <cell r="V1161">
            <v>0</v>
          </cell>
          <cell r="W1161">
            <v>0</v>
          </cell>
          <cell r="X1161">
            <v>0</v>
          </cell>
        </row>
        <row r="1162">
          <cell r="J1162">
            <v>0</v>
          </cell>
          <cell r="K1162">
            <v>0</v>
          </cell>
          <cell r="R1162">
            <v>0</v>
          </cell>
          <cell r="U1162">
            <v>0</v>
          </cell>
          <cell r="V1162">
            <v>0</v>
          </cell>
          <cell r="W1162">
            <v>0</v>
          </cell>
          <cell r="X1162">
            <v>0</v>
          </cell>
        </row>
        <row r="1163">
          <cell r="J1163">
            <v>0</v>
          </cell>
          <cell r="K1163">
            <v>0</v>
          </cell>
          <cell r="R1163">
            <v>0</v>
          </cell>
          <cell r="U1163">
            <v>0</v>
          </cell>
          <cell r="V1163">
            <v>0</v>
          </cell>
          <cell r="W1163">
            <v>0</v>
          </cell>
          <cell r="X1163">
            <v>0</v>
          </cell>
        </row>
        <row r="1164">
          <cell r="J1164">
            <v>0</v>
          </cell>
          <cell r="K1164">
            <v>0</v>
          </cell>
          <cell r="R1164">
            <v>0</v>
          </cell>
          <cell r="U1164">
            <v>0</v>
          </cell>
          <cell r="V1164">
            <v>0</v>
          </cell>
          <cell r="W1164">
            <v>0</v>
          </cell>
          <cell r="X1164">
            <v>0</v>
          </cell>
        </row>
        <row r="1165">
          <cell r="J1165">
            <v>0</v>
          </cell>
          <cell r="K1165">
            <v>0</v>
          </cell>
          <cell r="R1165">
            <v>0</v>
          </cell>
          <cell r="U1165">
            <v>0</v>
          </cell>
          <cell r="V1165">
            <v>0</v>
          </cell>
          <cell r="W1165">
            <v>0</v>
          </cell>
          <cell r="X1165">
            <v>0</v>
          </cell>
        </row>
        <row r="1166">
          <cell r="J1166">
            <v>0</v>
          </cell>
          <cell r="K1166">
            <v>0</v>
          </cell>
          <cell r="R1166">
            <v>0</v>
          </cell>
          <cell r="U1166">
            <v>0</v>
          </cell>
          <cell r="V1166">
            <v>0</v>
          </cell>
          <cell r="W1166">
            <v>0</v>
          </cell>
          <cell r="X1166">
            <v>0</v>
          </cell>
        </row>
        <row r="1167">
          <cell r="J1167">
            <v>0</v>
          </cell>
          <cell r="K1167">
            <v>0</v>
          </cell>
          <cell r="R1167">
            <v>0</v>
          </cell>
          <cell r="U1167">
            <v>0</v>
          </cell>
          <cell r="V1167">
            <v>0</v>
          </cell>
          <cell r="W1167">
            <v>0</v>
          </cell>
          <cell r="X1167">
            <v>0</v>
          </cell>
        </row>
        <row r="1168">
          <cell r="J1168">
            <v>0</v>
          </cell>
          <cell r="K1168">
            <v>0</v>
          </cell>
          <cell r="R1168">
            <v>0</v>
          </cell>
          <cell r="U1168">
            <v>0</v>
          </cell>
          <cell r="V1168">
            <v>0</v>
          </cell>
          <cell r="W1168">
            <v>0</v>
          </cell>
          <cell r="X1168">
            <v>0</v>
          </cell>
        </row>
        <row r="1169">
          <cell r="J1169">
            <v>0</v>
          </cell>
          <cell r="K1169">
            <v>0</v>
          </cell>
          <cell r="R1169">
            <v>0</v>
          </cell>
          <cell r="U1169">
            <v>0</v>
          </cell>
          <cell r="V1169">
            <v>0</v>
          </cell>
          <cell r="W1169">
            <v>0</v>
          </cell>
          <cell r="X1169">
            <v>0</v>
          </cell>
        </row>
        <row r="1170">
          <cell r="J1170">
            <v>0</v>
          </cell>
          <cell r="K1170">
            <v>0</v>
          </cell>
          <cell r="R1170">
            <v>0</v>
          </cell>
          <cell r="U1170">
            <v>0</v>
          </cell>
          <cell r="V1170">
            <v>0</v>
          </cell>
          <cell r="W1170">
            <v>0</v>
          </cell>
          <cell r="X1170">
            <v>0</v>
          </cell>
        </row>
        <row r="1171">
          <cell r="J1171">
            <v>0</v>
          </cell>
          <cell r="K1171">
            <v>0</v>
          </cell>
          <cell r="R1171">
            <v>0</v>
          </cell>
          <cell r="U1171">
            <v>0</v>
          </cell>
          <cell r="V1171">
            <v>0</v>
          </cell>
          <cell r="W1171">
            <v>0</v>
          </cell>
          <cell r="X1171">
            <v>0</v>
          </cell>
        </row>
        <row r="1172">
          <cell r="J1172">
            <v>0</v>
          </cell>
          <cell r="K1172">
            <v>0</v>
          </cell>
          <cell r="R1172">
            <v>0</v>
          </cell>
          <cell r="U1172">
            <v>0</v>
          </cell>
          <cell r="V1172">
            <v>0</v>
          </cell>
          <cell r="W1172">
            <v>0</v>
          </cell>
          <cell r="X1172">
            <v>0</v>
          </cell>
        </row>
        <row r="1173">
          <cell r="J1173">
            <v>0</v>
          </cell>
          <cell r="K1173">
            <v>0</v>
          </cell>
          <cell r="R1173">
            <v>0</v>
          </cell>
          <cell r="U1173">
            <v>0</v>
          </cell>
          <cell r="V1173">
            <v>0</v>
          </cell>
          <cell r="W1173">
            <v>0</v>
          </cell>
          <cell r="X1173">
            <v>0</v>
          </cell>
        </row>
        <row r="1174">
          <cell r="J1174">
            <v>0</v>
          </cell>
          <cell r="K1174">
            <v>0</v>
          </cell>
          <cell r="R1174">
            <v>0</v>
          </cell>
          <cell r="U1174">
            <v>0</v>
          </cell>
          <cell r="V1174">
            <v>0</v>
          </cell>
          <cell r="W1174">
            <v>0</v>
          </cell>
          <cell r="X1174">
            <v>0</v>
          </cell>
        </row>
        <row r="1175">
          <cell r="J1175">
            <v>0</v>
          </cell>
          <cell r="K1175">
            <v>0</v>
          </cell>
          <cell r="R1175">
            <v>0</v>
          </cell>
          <cell r="U1175">
            <v>0</v>
          </cell>
          <cell r="V1175">
            <v>0</v>
          </cell>
          <cell r="W1175">
            <v>0</v>
          </cell>
          <cell r="X1175">
            <v>0</v>
          </cell>
        </row>
        <row r="1176">
          <cell r="J1176">
            <v>0</v>
          </cell>
          <cell r="K1176">
            <v>0</v>
          </cell>
          <cell r="R1176">
            <v>0</v>
          </cell>
          <cell r="U1176">
            <v>0</v>
          </cell>
          <cell r="V1176">
            <v>0</v>
          </cell>
          <cell r="W1176">
            <v>0</v>
          </cell>
          <cell r="X1176">
            <v>0</v>
          </cell>
        </row>
        <row r="1177">
          <cell r="J1177">
            <v>0</v>
          </cell>
          <cell r="K1177">
            <v>0</v>
          </cell>
          <cell r="R1177">
            <v>0</v>
          </cell>
          <cell r="U1177">
            <v>0</v>
          </cell>
          <cell r="V1177">
            <v>0</v>
          </cell>
          <cell r="W1177">
            <v>0</v>
          </cell>
          <cell r="X1177">
            <v>0</v>
          </cell>
        </row>
        <row r="1178">
          <cell r="J1178">
            <v>0</v>
          </cell>
          <cell r="K1178">
            <v>0</v>
          </cell>
          <cell r="R1178">
            <v>0</v>
          </cell>
          <cell r="U1178">
            <v>0</v>
          </cell>
          <cell r="V1178">
            <v>0</v>
          </cell>
          <cell r="W1178">
            <v>0</v>
          </cell>
          <cell r="X1178">
            <v>0</v>
          </cell>
        </row>
        <row r="1179">
          <cell r="J1179">
            <v>0</v>
          </cell>
          <cell r="K1179">
            <v>0</v>
          </cell>
          <cell r="R1179">
            <v>0</v>
          </cell>
          <cell r="U1179">
            <v>0</v>
          </cell>
          <cell r="V1179">
            <v>0</v>
          </cell>
          <cell r="W1179">
            <v>0</v>
          </cell>
          <cell r="X1179">
            <v>0</v>
          </cell>
        </row>
        <row r="1180">
          <cell r="J1180">
            <v>0</v>
          </cell>
          <cell r="K1180">
            <v>0</v>
          </cell>
          <cell r="R1180">
            <v>0</v>
          </cell>
          <cell r="U1180">
            <v>0</v>
          </cell>
          <cell r="V1180">
            <v>0</v>
          </cell>
          <cell r="W1180">
            <v>0</v>
          </cell>
          <cell r="X1180">
            <v>0</v>
          </cell>
        </row>
        <row r="1181">
          <cell r="J1181">
            <v>0</v>
          </cell>
          <cell r="K1181">
            <v>0</v>
          </cell>
          <cell r="R1181">
            <v>0</v>
          </cell>
          <cell r="U1181">
            <v>0</v>
          </cell>
          <cell r="V1181">
            <v>0</v>
          </cell>
          <cell r="W1181">
            <v>0</v>
          </cell>
          <cell r="X1181">
            <v>0</v>
          </cell>
        </row>
        <row r="1182">
          <cell r="J1182">
            <v>0</v>
          </cell>
          <cell r="K1182">
            <v>0</v>
          </cell>
          <cell r="R1182">
            <v>0</v>
          </cell>
          <cell r="U1182">
            <v>0</v>
          </cell>
          <cell r="V1182">
            <v>0</v>
          </cell>
          <cell r="W1182">
            <v>0</v>
          </cell>
          <cell r="X1182">
            <v>0</v>
          </cell>
        </row>
        <row r="1183">
          <cell r="J1183">
            <v>0</v>
          </cell>
          <cell r="K1183">
            <v>0</v>
          </cell>
          <cell r="R1183">
            <v>0</v>
          </cell>
          <cell r="U1183">
            <v>0</v>
          </cell>
          <cell r="V1183">
            <v>0</v>
          </cell>
          <cell r="W1183">
            <v>0</v>
          </cell>
          <cell r="X1183">
            <v>0</v>
          </cell>
        </row>
        <row r="1184">
          <cell r="J1184">
            <v>0</v>
          </cell>
          <cell r="K1184">
            <v>0</v>
          </cell>
          <cell r="R1184">
            <v>0</v>
          </cell>
          <cell r="U1184">
            <v>0</v>
          </cell>
          <cell r="V1184">
            <v>0</v>
          </cell>
          <cell r="W1184">
            <v>0</v>
          </cell>
          <cell r="X1184">
            <v>0</v>
          </cell>
        </row>
        <row r="1185">
          <cell r="J1185">
            <v>0</v>
          </cell>
          <cell r="K1185">
            <v>0</v>
          </cell>
          <cell r="R1185">
            <v>0</v>
          </cell>
          <cell r="U1185">
            <v>0</v>
          </cell>
          <cell r="V1185">
            <v>0</v>
          </cell>
          <cell r="W1185">
            <v>0</v>
          </cell>
          <cell r="X1185">
            <v>0</v>
          </cell>
        </row>
        <row r="1186">
          <cell r="J1186">
            <v>0</v>
          </cell>
          <cell r="K1186">
            <v>0</v>
          </cell>
          <cell r="R1186">
            <v>0</v>
          </cell>
          <cell r="U1186">
            <v>0</v>
          </cell>
          <cell r="V1186">
            <v>0</v>
          </cell>
          <cell r="W1186">
            <v>0</v>
          </cell>
          <cell r="X1186">
            <v>0</v>
          </cell>
        </row>
        <row r="1187">
          <cell r="J1187">
            <v>0</v>
          </cell>
          <cell r="K1187">
            <v>0</v>
          </cell>
          <cell r="R1187">
            <v>0</v>
          </cell>
          <cell r="U1187">
            <v>0</v>
          </cell>
          <cell r="V1187">
            <v>0</v>
          </cell>
          <cell r="W1187">
            <v>0</v>
          </cell>
          <cell r="X1187">
            <v>0</v>
          </cell>
        </row>
        <row r="1188">
          <cell r="J1188">
            <v>0</v>
          </cell>
          <cell r="K1188">
            <v>0</v>
          </cell>
          <cell r="R1188">
            <v>0</v>
          </cell>
          <cell r="U1188">
            <v>0</v>
          </cell>
          <cell r="V1188">
            <v>0</v>
          </cell>
          <cell r="W1188">
            <v>0</v>
          </cell>
          <cell r="X1188">
            <v>0</v>
          </cell>
        </row>
        <row r="1189">
          <cell r="J1189">
            <v>0</v>
          </cell>
          <cell r="K1189">
            <v>0</v>
          </cell>
          <cell r="R1189">
            <v>0</v>
          </cell>
          <cell r="U1189">
            <v>0</v>
          </cell>
          <cell r="V1189">
            <v>0</v>
          </cell>
          <cell r="W1189">
            <v>0</v>
          </cell>
          <cell r="X1189">
            <v>0</v>
          </cell>
        </row>
        <row r="1190">
          <cell r="J1190">
            <v>0</v>
          </cell>
          <cell r="K1190">
            <v>0</v>
          </cell>
          <cell r="R1190">
            <v>0</v>
          </cell>
          <cell r="U1190">
            <v>0</v>
          </cell>
          <cell r="V1190">
            <v>0</v>
          </cell>
          <cell r="W1190">
            <v>0</v>
          </cell>
          <cell r="X1190">
            <v>0</v>
          </cell>
        </row>
        <row r="1191">
          <cell r="J1191">
            <v>0</v>
          </cell>
          <cell r="K1191">
            <v>0</v>
          </cell>
          <cell r="R1191">
            <v>0</v>
          </cell>
          <cell r="U1191">
            <v>0</v>
          </cell>
          <cell r="V1191">
            <v>0</v>
          </cell>
          <cell r="W1191">
            <v>0</v>
          </cell>
          <cell r="X1191">
            <v>0</v>
          </cell>
        </row>
        <row r="1192">
          <cell r="J1192">
            <v>0</v>
          </cell>
          <cell r="K1192">
            <v>0</v>
          </cell>
          <cell r="R1192">
            <v>0</v>
          </cell>
          <cell r="U1192">
            <v>0</v>
          </cell>
          <cell r="V1192">
            <v>0</v>
          </cell>
          <cell r="W1192">
            <v>0</v>
          </cell>
          <cell r="X1192">
            <v>0</v>
          </cell>
        </row>
        <row r="1193">
          <cell r="J1193">
            <v>0</v>
          </cell>
          <cell r="K1193">
            <v>0</v>
          </cell>
          <cell r="R1193">
            <v>0</v>
          </cell>
          <cell r="U1193">
            <v>0</v>
          </cell>
          <cell r="V1193">
            <v>0</v>
          </cell>
          <cell r="W1193">
            <v>0</v>
          </cell>
          <cell r="X1193">
            <v>0</v>
          </cell>
        </row>
        <row r="1194">
          <cell r="J1194">
            <v>0</v>
          </cell>
          <cell r="K1194">
            <v>0</v>
          </cell>
          <cell r="R1194">
            <v>0</v>
          </cell>
          <cell r="U1194">
            <v>0</v>
          </cell>
          <cell r="V1194">
            <v>0</v>
          </cell>
          <cell r="W1194">
            <v>0</v>
          </cell>
          <cell r="X1194">
            <v>0</v>
          </cell>
        </row>
        <row r="1195">
          <cell r="J1195">
            <v>0</v>
          </cell>
          <cell r="K1195">
            <v>0</v>
          </cell>
          <cell r="R1195">
            <v>0</v>
          </cell>
          <cell r="U1195">
            <v>0</v>
          </cell>
          <cell r="V1195">
            <v>0</v>
          </cell>
          <cell r="W1195">
            <v>0</v>
          </cell>
          <cell r="X1195">
            <v>0</v>
          </cell>
        </row>
        <row r="1196">
          <cell r="J1196">
            <v>0</v>
          </cell>
          <cell r="K1196">
            <v>0</v>
          </cell>
          <cell r="R1196">
            <v>0</v>
          </cell>
          <cell r="U1196">
            <v>0</v>
          </cell>
          <cell r="V1196">
            <v>0</v>
          </cell>
          <cell r="W1196">
            <v>0</v>
          </cell>
          <cell r="X1196">
            <v>0</v>
          </cell>
        </row>
        <row r="1197">
          <cell r="J1197">
            <v>0</v>
          </cell>
          <cell r="K1197">
            <v>0</v>
          </cell>
          <cell r="R1197">
            <v>0</v>
          </cell>
          <cell r="U1197">
            <v>0</v>
          </cell>
          <cell r="V1197">
            <v>0</v>
          </cell>
          <cell r="W1197">
            <v>0</v>
          </cell>
          <cell r="X1197">
            <v>0</v>
          </cell>
        </row>
        <row r="1198">
          <cell r="J1198">
            <v>0</v>
          </cell>
          <cell r="K1198">
            <v>0</v>
          </cell>
          <cell r="R1198">
            <v>0</v>
          </cell>
          <cell r="U1198">
            <v>0</v>
          </cell>
          <cell r="V1198">
            <v>0</v>
          </cell>
          <cell r="W1198">
            <v>0</v>
          </cell>
          <cell r="X1198">
            <v>0</v>
          </cell>
        </row>
        <row r="1199">
          <cell r="J1199">
            <v>0</v>
          </cell>
          <cell r="K1199">
            <v>0</v>
          </cell>
          <cell r="R1199">
            <v>0</v>
          </cell>
          <cell r="U1199">
            <v>0</v>
          </cell>
          <cell r="V1199">
            <v>0</v>
          </cell>
          <cell r="W1199">
            <v>0</v>
          </cell>
          <cell r="X1199">
            <v>0</v>
          </cell>
        </row>
        <row r="1200">
          <cell r="J1200">
            <v>0</v>
          </cell>
          <cell r="K1200">
            <v>0</v>
          </cell>
          <cell r="R1200">
            <v>0</v>
          </cell>
          <cell r="U1200">
            <v>0</v>
          </cell>
          <cell r="V1200">
            <v>0</v>
          </cell>
          <cell r="W1200">
            <v>0</v>
          </cell>
          <cell r="X1200">
            <v>0</v>
          </cell>
        </row>
        <row r="1201">
          <cell r="J1201">
            <v>0</v>
          </cell>
          <cell r="K1201">
            <v>0</v>
          </cell>
          <cell r="R1201">
            <v>0</v>
          </cell>
          <cell r="U1201">
            <v>0</v>
          </cell>
          <cell r="V1201">
            <v>0</v>
          </cell>
          <cell r="W1201">
            <v>0</v>
          </cell>
          <cell r="X1201">
            <v>0</v>
          </cell>
        </row>
        <row r="1202">
          <cell r="J1202">
            <v>0</v>
          </cell>
          <cell r="K1202">
            <v>0</v>
          </cell>
          <cell r="R1202">
            <v>0</v>
          </cell>
          <cell r="U1202">
            <v>0</v>
          </cell>
          <cell r="V1202">
            <v>0</v>
          </cell>
          <cell r="W1202">
            <v>0</v>
          </cell>
          <cell r="X1202">
            <v>0</v>
          </cell>
        </row>
        <row r="1203">
          <cell r="J1203">
            <v>0</v>
          </cell>
          <cell r="K1203">
            <v>0</v>
          </cell>
          <cell r="R1203">
            <v>0</v>
          </cell>
          <cell r="U1203">
            <v>0</v>
          </cell>
          <cell r="V1203">
            <v>0</v>
          </cell>
          <cell r="W1203">
            <v>0</v>
          </cell>
          <cell r="X1203">
            <v>0</v>
          </cell>
        </row>
        <row r="1204">
          <cell r="J1204">
            <v>0</v>
          </cell>
          <cell r="K1204">
            <v>0</v>
          </cell>
          <cell r="R1204">
            <v>0</v>
          </cell>
          <cell r="U1204">
            <v>0</v>
          </cell>
          <cell r="V1204">
            <v>0</v>
          </cell>
          <cell r="W1204">
            <v>0</v>
          </cell>
          <cell r="X1204">
            <v>0</v>
          </cell>
        </row>
        <row r="1205">
          <cell r="J1205">
            <v>0</v>
          </cell>
          <cell r="K1205">
            <v>0</v>
          </cell>
          <cell r="R1205">
            <v>0</v>
          </cell>
          <cell r="U1205">
            <v>0</v>
          </cell>
          <cell r="V1205">
            <v>0</v>
          </cell>
          <cell r="W1205">
            <v>0</v>
          </cell>
          <cell r="X1205">
            <v>0</v>
          </cell>
        </row>
        <row r="1206">
          <cell r="J1206">
            <v>0</v>
          </cell>
          <cell r="K1206">
            <v>0</v>
          </cell>
          <cell r="R1206">
            <v>0</v>
          </cell>
          <cell r="U1206">
            <v>0</v>
          </cell>
          <cell r="V1206">
            <v>0</v>
          </cell>
          <cell r="W1206">
            <v>0</v>
          </cell>
          <cell r="X1206">
            <v>0</v>
          </cell>
        </row>
        <row r="1207">
          <cell r="J1207">
            <v>0</v>
          </cell>
          <cell r="K1207">
            <v>0</v>
          </cell>
          <cell r="R1207">
            <v>0</v>
          </cell>
          <cell r="U1207">
            <v>0</v>
          </cell>
          <cell r="V1207">
            <v>0</v>
          </cell>
          <cell r="W1207">
            <v>0</v>
          </cell>
          <cell r="X1207">
            <v>0</v>
          </cell>
        </row>
        <row r="1208">
          <cell r="J1208">
            <v>0</v>
          </cell>
          <cell r="K1208">
            <v>0</v>
          </cell>
          <cell r="R1208">
            <v>0</v>
          </cell>
          <cell r="U1208">
            <v>0</v>
          </cell>
          <cell r="V1208">
            <v>0</v>
          </cell>
          <cell r="W1208">
            <v>0</v>
          </cell>
          <cell r="X1208">
            <v>0</v>
          </cell>
        </row>
        <row r="1209">
          <cell r="J1209">
            <v>0</v>
          </cell>
          <cell r="K1209">
            <v>0</v>
          </cell>
          <cell r="R1209">
            <v>0</v>
          </cell>
          <cell r="U1209">
            <v>0</v>
          </cell>
          <cell r="V1209">
            <v>0</v>
          </cell>
          <cell r="W1209">
            <v>0</v>
          </cell>
          <cell r="X1209">
            <v>0</v>
          </cell>
        </row>
        <row r="1210">
          <cell r="J1210">
            <v>0</v>
          </cell>
          <cell r="K1210">
            <v>0</v>
          </cell>
          <cell r="R1210">
            <v>0</v>
          </cell>
          <cell r="U1210">
            <v>0</v>
          </cell>
          <cell r="V1210">
            <v>0</v>
          </cell>
          <cell r="W1210">
            <v>0</v>
          </cell>
          <cell r="X1210">
            <v>0</v>
          </cell>
        </row>
        <row r="1211">
          <cell r="J1211">
            <v>0</v>
          </cell>
          <cell r="K1211">
            <v>0</v>
          </cell>
          <cell r="R1211">
            <v>0</v>
          </cell>
          <cell r="U1211">
            <v>0</v>
          </cell>
          <cell r="V1211">
            <v>0</v>
          </cell>
          <cell r="W1211">
            <v>0</v>
          </cell>
          <cell r="X1211">
            <v>0</v>
          </cell>
        </row>
        <row r="1212">
          <cell r="J1212">
            <v>0</v>
          </cell>
          <cell r="K1212">
            <v>0</v>
          </cell>
          <cell r="R1212">
            <v>0</v>
          </cell>
          <cell r="U1212">
            <v>0</v>
          </cell>
          <cell r="V1212">
            <v>0</v>
          </cell>
          <cell r="W1212">
            <v>0</v>
          </cell>
          <cell r="X1212">
            <v>0</v>
          </cell>
        </row>
        <row r="1213">
          <cell r="J1213">
            <v>0</v>
          </cell>
          <cell r="K1213">
            <v>0</v>
          </cell>
          <cell r="R1213">
            <v>0</v>
          </cell>
          <cell r="U1213">
            <v>0</v>
          </cell>
          <cell r="V1213">
            <v>0</v>
          </cell>
          <cell r="W1213">
            <v>0</v>
          </cell>
          <cell r="X1213">
            <v>0</v>
          </cell>
        </row>
        <row r="1214">
          <cell r="J1214">
            <v>0</v>
          </cell>
          <cell r="K1214">
            <v>0</v>
          </cell>
          <cell r="R1214">
            <v>0</v>
          </cell>
          <cell r="U1214">
            <v>0</v>
          </cell>
          <cell r="V1214">
            <v>0</v>
          </cell>
          <cell r="W1214">
            <v>0</v>
          </cell>
          <cell r="X1214">
            <v>0</v>
          </cell>
        </row>
        <row r="1215">
          <cell r="J1215">
            <v>0</v>
          </cell>
          <cell r="K1215">
            <v>0</v>
          </cell>
          <cell r="R1215">
            <v>0</v>
          </cell>
          <cell r="U1215">
            <v>0</v>
          </cell>
          <cell r="V1215">
            <v>0</v>
          </cell>
          <cell r="W1215">
            <v>0</v>
          </cell>
          <cell r="X1215">
            <v>0</v>
          </cell>
        </row>
        <row r="1216">
          <cell r="J1216">
            <v>0</v>
          </cell>
          <cell r="K1216">
            <v>0</v>
          </cell>
          <cell r="R1216">
            <v>0</v>
          </cell>
          <cell r="U1216">
            <v>0</v>
          </cell>
          <cell r="V1216">
            <v>0</v>
          </cell>
          <cell r="W1216">
            <v>0</v>
          </cell>
          <cell r="X1216">
            <v>0</v>
          </cell>
        </row>
        <row r="1217">
          <cell r="J1217">
            <v>0</v>
          </cell>
          <cell r="K1217">
            <v>0</v>
          </cell>
          <cell r="R1217">
            <v>0</v>
          </cell>
          <cell r="U1217">
            <v>0</v>
          </cell>
          <cell r="V1217">
            <v>0</v>
          </cell>
          <cell r="W1217">
            <v>0</v>
          </cell>
          <cell r="X1217">
            <v>0</v>
          </cell>
        </row>
        <row r="1218">
          <cell r="J1218">
            <v>0</v>
          </cell>
          <cell r="K1218">
            <v>0</v>
          </cell>
          <cell r="R1218">
            <v>0</v>
          </cell>
          <cell r="U1218">
            <v>0</v>
          </cell>
          <cell r="V1218">
            <v>0</v>
          </cell>
          <cell r="W1218">
            <v>0</v>
          </cell>
          <cell r="X1218">
            <v>0</v>
          </cell>
        </row>
        <row r="1219">
          <cell r="J1219">
            <v>0</v>
          </cell>
          <cell r="K1219">
            <v>0</v>
          </cell>
          <cell r="R1219">
            <v>0</v>
          </cell>
          <cell r="U1219">
            <v>0</v>
          </cell>
          <cell r="V1219">
            <v>0</v>
          </cell>
          <cell r="W1219">
            <v>0</v>
          </cell>
          <cell r="X1219">
            <v>0</v>
          </cell>
        </row>
        <row r="1220">
          <cell r="J1220">
            <v>0</v>
          </cell>
          <cell r="K1220">
            <v>0</v>
          </cell>
          <cell r="R1220">
            <v>0</v>
          </cell>
          <cell r="U1220">
            <v>0</v>
          </cell>
          <cell r="V1220">
            <v>0</v>
          </cell>
          <cell r="W1220">
            <v>0</v>
          </cell>
          <cell r="X1220">
            <v>0</v>
          </cell>
        </row>
        <row r="1221">
          <cell r="J1221">
            <v>0</v>
          </cell>
          <cell r="K1221">
            <v>0</v>
          </cell>
          <cell r="R1221">
            <v>0</v>
          </cell>
          <cell r="U1221">
            <v>0</v>
          </cell>
          <cell r="V1221">
            <v>0</v>
          </cell>
          <cell r="W1221">
            <v>0</v>
          </cell>
          <cell r="X1221">
            <v>0</v>
          </cell>
        </row>
        <row r="1222">
          <cell r="J1222">
            <v>0</v>
          </cell>
          <cell r="K1222">
            <v>0</v>
          </cell>
          <cell r="R1222">
            <v>0</v>
          </cell>
          <cell r="U1222">
            <v>0</v>
          </cell>
          <cell r="V1222">
            <v>0</v>
          </cell>
          <cell r="W1222">
            <v>0</v>
          </cell>
          <cell r="X1222">
            <v>0</v>
          </cell>
        </row>
        <row r="1223">
          <cell r="J1223">
            <v>0</v>
          </cell>
          <cell r="K1223">
            <v>0</v>
          </cell>
          <cell r="R1223">
            <v>0</v>
          </cell>
          <cell r="U1223">
            <v>0</v>
          </cell>
          <cell r="V1223">
            <v>0</v>
          </cell>
          <cell r="W1223">
            <v>0</v>
          </cell>
          <cell r="X1223">
            <v>0</v>
          </cell>
        </row>
        <row r="1224">
          <cell r="J1224">
            <v>0</v>
          </cell>
          <cell r="K1224">
            <v>0</v>
          </cell>
          <cell r="R1224">
            <v>0</v>
          </cell>
          <cell r="U1224">
            <v>0</v>
          </cell>
          <cell r="V1224">
            <v>0</v>
          </cell>
          <cell r="W1224">
            <v>0</v>
          </cell>
          <cell r="X1224">
            <v>0</v>
          </cell>
        </row>
        <row r="1225">
          <cell r="J1225">
            <v>0</v>
          </cell>
          <cell r="K1225">
            <v>0</v>
          </cell>
          <cell r="R1225">
            <v>0</v>
          </cell>
          <cell r="U1225">
            <v>0</v>
          </cell>
          <cell r="V1225">
            <v>0</v>
          </cell>
          <cell r="W1225">
            <v>0</v>
          </cell>
          <cell r="X1225">
            <v>0</v>
          </cell>
        </row>
        <row r="1226">
          <cell r="J1226">
            <v>0</v>
          </cell>
          <cell r="K1226">
            <v>0</v>
          </cell>
          <cell r="R1226">
            <v>0</v>
          </cell>
          <cell r="U1226">
            <v>0</v>
          </cell>
          <cell r="V1226">
            <v>0</v>
          </cell>
          <cell r="W1226">
            <v>0</v>
          </cell>
          <cell r="X1226">
            <v>0</v>
          </cell>
        </row>
        <row r="1227">
          <cell r="J1227">
            <v>0</v>
          </cell>
          <cell r="K1227">
            <v>0</v>
          </cell>
          <cell r="R1227">
            <v>0</v>
          </cell>
          <cell r="U1227">
            <v>0</v>
          </cell>
          <cell r="V1227">
            <v>0</v>
          </cell>
          <cell r="W1227">
            <v>0</v>
          </cell>
          <cell r="X1227">
            <v>0</v>
          </cell>
        </row>
        <row r="1228">
          <cell r="J1228">
            <v>0</v>
          </cell>
          <cell r="K1228">
            <v>0</v>
          </cell>
          <cell r="R1228">
            <v>0</v>
          </cell>
          <cell r="U1228">
            <v>0</v>
          </cell>
          <cell r="V1228">
            <v>0</v>
          </cell>
          <cell r="W1228">
            <v>0</v>
          </cell>
          <cell r="X1228">
            <v>0</v>
          </cell>
        </row>
        <row r="1229">
          <cell r="J1229">
            <v>0</v>
          </cell>
          <cell r="K1229">
            <v>0</v>
          </cell>
          <cell r="R1229">
            <v>0</v>
          </cell>
          <cell r="U1229">
            <v>0</v>
          </cell>
          <cell r="V1229">
            <v>0</v>
          </cell>
          <cell r="W1229">
            <v>0</v>
          </cell>
          <cell r="X1229">
            <v>0</v>
          </cell>
        </row>
        <row r="1230">
          <cell r="J1230">
            <v>0</v>
          </cell>
          <cell r="K1230">
            <v>0</v>
          </cell>
          <cell r="R1230">
            <v>0</v>
          </cell>
          <cell r="U1230">
            <v>0</v>
          </cell>
          <cell r="V1230">
            <v>0</v>
          </cell>
          <cell r="W1230">
            <v>0</v>
          </cell>
          <cell r="X1230">
            <v>0</v>
          </cell>
        </row>
        <row r="1231">
          <cell r="J1231">
            <v>0</v>
          </cell>
          <cell r="K1231">
            <v>0</v>
          </cell>
          <cell r="R1231">
            <v>0</v>
          </cell>
          <cell r="U1231">
            <v>0</v>
          </cell>
          <cell r="V1231">
            <v>0</v>
          </cell>
          <cell r="W1231">
            <v>0</v>
          </cell>
          <cell r="X1231">
            <v>0</v>
          </cell>
        </row>
        <row r="1232">
          <cell r="J1232">
            <v>0</v>
          </cell>
          <cell r="K1232">
            <v>0</v>
          </cell>
          <cell r="R1232">
            <v>0</v>
          </cell>
          <cell r="U1232">
            <v>0</v>
          </cell>
          <cell r="V1232">
            <v>0</v>
          </cell>
          <cell r="W1232">
            <v>0</v>
          </cell>
          <cell r="X1232">
            <v>0</v>
          </cell>
        </row>
        <row r="1233">
          <cell r="J1233">
            <v>0</v>
          </cell>
          <cell r="K1233">
            <v>0</v>
          </cell>
          <cell r="R1233">
            <v>0</v>
          </cell>
          <cell r="U1233">
            <v>0</v>
          </cell>
          <cell r="V1233">
            <v>0</v>
          </cell>
          <cell r="W1233">
            <v>0</v>
          </cell>
          <cell r="X1233">
            <v>0</v>
          </cell>
        </row>
        <row r="1234">
          <cell r="J1234">
            <v>0</v>
          </cell>
          <cell r="K1234">
            <v>0</v>
          </cell>
          <cell r="R1234">
            <v>0</v>
          </cell>
          <cell r="U1234">
            <v>0</v>
          </cell>
          <cell r="V1234">
            <v>0</v>
          </cell>
          <cell r="W1234">
            <v>0</v>
          </cell>
          <cell r="X1234">
            <v>0</v>
          </cell>
        </row>
        <row r="1235">
          <cell r="J1235">
            <v>0</v>
          </cell>
          <cell r="K1235">
            <v>0</v>
          </cell>
          <cell r="R1235">
            <v>0</v>
          </cell>
          <cell r="U1235">
            <v>0</v>
          </cell>
          <cell r="V1235">
            <v>0</v>
          </cell>
          <cell r="W1235">
            <v>0</v>
          </cell>
          <cell r="X1235">
            <v>0</v>
          </cell>
        </row>
        <row r="1236">
          <cell r="J1236">
            <v>0</v>
          </cell>
          <cell r="K1236">
            <v>0</v>
          </cell>
          <cell r="R1236">
            <v>0</v>
          </cell>
          <cell r="U1236">
            <v>0</v>
          </cell>
          <cell r="V1236">
            <v>0</v>
          </cell>
          <cell r="W1236">
            <v>0</v>
          </cell>
          <cell r="X1236">
            <v>0</v>
          </cell>
        </row>
        <row r="1237">
          <cell r="J1237">
            <v>0</v>
          </cell>
          <cell r="K1237">
            <v>0</v>
          </cell>
          <cell r="R1237">
            <v>0</v>
          </cell>
          <cell r="U1237">
            <v>0</v>
          </cell>
          <cell r="V1237">
            <v>0</v>
          </cell>
          <cell r="W1237">
            <v>0</v>
          </cell>
          <cell r="X1237">
            <v>0</v>
          </cell>
        </row>
        <row r="1238">
          <cell r="J1238">
            <v>0</v>
          </cell>
          <cell r="K1238">
            <v>0</v>
          </cell>
          <cell r="R1238">
            <v>0</v>
          </cell>
          <cell r="U1238">
            <v>0</v>
          </cell>
          <cell r="V1238">
            <v>0</v>
          </cell>
          <cell r="W1238">
            <v>0</v>
          </cell>
          <cell r="X1238">
            <v>0</v>
          </cell>
        </row>
        <row r="1239">
          <cell r="J1239">
            <v>0</v>
          </cell>
          <cell r="K1239">
            <v>0</v>
          </cell>
          <cell r="R1239">
            <v>0</v>
          </cell>
          <cell r="U1239">
            <v>0</v>
          </cell>
          <cell r="V1239">
            <v>0</v>
          </cell>
          <cell r="W1239">
            <v>0</v>
          </cell>
          <cell r="X1239">
            <v>0</v>
          </cell>
        </row>
        <row r="1240">
          <cell r="J1240">
            <v>0</v>
          </cell>
          <cell r="K1240">
            <v>0</v>
          </cell>
          <cell r="R1240">
            <v>0</v>
          </cell>
          <cell r="U1240">
            <v>0</v>
          </cell>
          <cell r="V1240">
            <v>0</v>
          </cell>
          <cell r="W1240">
            <v>0</v>
          </cell>
          <cell r="X1240">
            <v>0</v>
          </cell>
        </row>
        <row r="1241">
          <cell r="J1241">
            <v>0</v>
          </cell>
          <cell r="K1241">
            <v>0</v>
          </cell>
          <cell r="R1241">
            <v>0</v>
          </cell>
          <cell r="U1241">
            <v>0</v>
          </cell>
          <cell r="V1241">
            <v>0</v>
          </cell>
          <cell r="W1241">
            <v>0</v>
          </cell>
          <cell r="X1241">
            <v>0</v>
          </cell>
        </row>
        <row r="1242">
          <cell r="J1242">
            <v>0</v>
          </cell>
          <cell r="K1242">
            <v>0</v>
          </cell>
          <cell r="R1242">
            <v>0</v>
          </cell>
          <cell r="U1242">
            <v>0</v>
          </cell>
          <cell r="V1242">
            <v>0</v>
          </cell>
          <cell r="W1242">
            <v>0</v>
          </cell>
          <cell r="X1242">
            <v>0</v>
          </cell>
        </row>
        <row r="1243">
          <cell r="J1243">
            <v>0</v>
          </cell>
          <cell r="K1243">
            <v>0</v>
          </cell>
          <cell r="R1243">
            <v>0</v>
          </cell>
          <cell r="U1243">
            <v>0</v>
          </cell>
          <cell r="V1243">
            <v>0</v>
          </cell>
          <cell r="W1243">
            <v>0</v>
          </cell>
          <cell r="X1243">
            <v>0</v>
          </cell>
        </row>
        <row r="1244">
          <cell r="J1244">
            <v>0</v>
          </cell>
          <cell r="K1244">
            <v>0</v>
          </cell>
          <cell r="R1244">
            <v>0</v>
          </cell>
          <cell r="U1244">
            <v>0</v>
          </cell>
          <cell r="V1244">
            <v>0</v>
          </cell>
          <cell r="W1244">
            <v>0</v>
          </cell>
          <cell r="X1244">
            <v>0</v>
          </cell>
        </row>
        <row r="1245">
          <cell r="J1245">
            <v>0</v>
          </cell>
          <cell r="K1245">
            <v>0</v>
          </cell>
          <cell r="R1245">
            <v>0</v>
          </cell>
          <cell r="U1245">
            <v>0</v>
          </cell>
          <cell r="V1245">
            <v>0</v>
          </cell>
          <cell r="W1245">
            <v>0</v>
          </cell>
          <cell r="X1245">
            <v>0</v>
          </cell>
        </row>
        <row r="1246">
          <cell r="J1246">
            <v>0</v>
          </cell>
          <cell r="K1246">
            <v>0</v>
          </cell>
          <cell r="R1246">
            <v>0</v>
          </cell>
          <cell r="U1246">
            <v>0</v>
          </cell>
          <cell r="V1246">
            <v>0</v>
          </cell>
          <cell r="W1246">
            <v>0</v>
          </cell>
          <cell r="X1246">
            <v>0</v>
          </cell>
        </row>
        <row r="1247">
          <cell r="J1247">
            <v>0</v>
          </cell>
          <cell r="K1247">
            <v>0</v>
          </cell>
          <cell r="R1247">
            <v>0</v>
          </cell>
          <cell r="U1247">
            <v>0</v>
          </cell>
          <cell r="V1247">
            <v>0</v>
          </cell>
          <cell r="W1247">
            <v>0</v>
          </cell>
          <cell r="X1247">
            <v>0</v>
          </cell>
        </row>
        <row r="1248">
          <cell r="J1248">
            <v>0</v>
          </cell>
          <cell r="K1248">
            <v>0</v>
          </cell>
          <cell r="R1248">
            <v>0</v>
          </cell>
          <cell r="U1248">
            <v>0</v>
          </cell>
          <cell r="V1248">
            <v>0</v>
          </cell>
          <cell r="W1248">
            <v>0</v>
          </cell>
          <cell r="X1248">
            <v>0</v>
          </cell>
        </row>
        <row r="1249">
          <cell r="J1249">
            <v>0</v>
          </cell>
          <cell r="K1249">
            <v>0</v>
          </cell>
          <cell r="R1249">
            <v>0</v>
          </cell>
          <cell r="U1249">
            <v>0</v>
          </cell>
          <cell r="V1249">
            <v>0</v>
          </cell>
          <cell r="W1249">
            <v>0</v>
          </cell>
          <cell r="X1249">
            <v>0</v>
          </cell>
        </row>
        <row r="1250">
          <cell r="J1250">
            <v>0</v>
          </cell>
          <cell r="K1250">
            <v>0</v>
          </cell>
          <cell r="R1250">
            <v>0</v>
          </cell>
          <cell r="U1250">
            <v>0</v>
          </cell>
          <cell r="V1250">
            <v>0</v>
          </cell>
          <cell r="W1250">
            <v>0</v>
          </cell>
          <cell r="X1250">
            <v>0</v>
          </cell>
        </row>
        <row r="1251">
          <cell r="J1251">
            <v>0</v>
          </cell>
          <cell r="K1251">
            <v>0</v>
          </cell>
          <cell r="R1251">
            <v>0</v>
          </cell>
          <cell r="U1251">
            <v>0</v>
          </cell>
          <cell r="V1251">
            <v>0</v>
          </cell>
          <cell r="W1251">
            <v>0</v>
          </cell>
          <cell r="X1251">
            <v>0</v>
          </cell>
        </row>
        <row r="1252">
          <cell r="J1252">
            <v>0</v>
          </cell>
          <cell r="K1252">
            <v>0</v>
          </cell>
          <cell r="R1252">
            <v>0</v>
          </cell>
          <cell r="U1252">
            <v>0</v>
          </cell>
          <cell r="V1252">
            <v>0</v>
          </cell>
          <cell r="W1252">
            <v>0</v>
          </cell>
          <cell r="X1252">
            <v>0</v>
          </cell>
        </row>
        <row r="1253">
          <cell r="J1253">
            <v>0</v>
          </cell>
          <cell r="K1253">
            <v>0</v>
          </cell>
          <cell r="R1253">
            <v>0</v>
          </cell>
          <cell r="U1253">
            <v>0</v>
          </cell>
          <cell r="V1253">
            <v>0</v>
          </cell>
          <cell r="W1253">
            <v>0</v>
          </cell>
          <cell r="X1253">
            <v>0</v>
          </cell>
        </row>
        <row r="1254">
          <cell r="J1254">
            <v>0</v>
          </cell>
          <cell r="K1254">
            <v>0</v>
          </cell>
          <cell r="R1254">
            <v>0</v>
          </cell>
          <cell r="U1254">
            <v>0</v>
          </cell>
          <cell r="V1254">
            <v>0</v>
          </cell>
          <cell r="W1254">
            <v>0</v>
          </cell>
          <cell r="X1254">
            <v>0</v>
          </cell>
        </row>
        <row r="1255">
          <cell r="J1255">
            <v>0</v>
          </cell>
          <cell r="K1255">
            <v>0</v>
          </cell>
          <cell r="R1255">
            <v>0</v>
          </cell>
          <cell r="U1255">
            <v>0</v>
          </cell>
          <cell r="V1255">
            <v>0</v>
          </cell>
          <cell r="W1255">
            <v>0</v>
          </cell>
          <cell r="X1255">
            <v>0</v>
          </cell>
        </row>
        <row r="1256">
          <cell r="J1256">
            <v>0</v>
          </cell>
          <cell r="K1256">
            <v>0</v>
          </cell>
          <cell r="R1256">
            <v>0</v>
          </cell>
          <cell r="U1256">
            <v>0</v>
          </cell>
          <cell r="V1256">
            <v>0</v>
          </cell>
          <cell r="W1256">
            <v>0</v>
          </cell>
          <cell r="X1256">
            <v>0</v>
          </cell>
        </row>
        <row r="1257">
          <cell r="J1257">
            <v>0</v>
          </cell>
          <cell r="K1257">
            <v>0</v>
          </cell>
          <cell r="R1257">
            <v>0</v>
          </cell>
          <cell r="U1257">
            <v>0</v>
          </cell>
          <cell r="V1257">
            <v>0</v>
          </cell>
          <cell r="W1257">
            <v>0</v>
          </cell>
          <cell r="X1257">
            <v>0</v>
          </cell>
        </row>
        <row r="1258">
          <cell r="J1258">
            <v>0</v>
          </cell>
          <cell r="K1258">
            <v>0</v>
          </cell>
          <cell r="R1258">
            <v>0</v>
          </cell>
          <cell r="U1258">
            <v>0</v>
          </cell>
          <cell r="V1258">
            <v>0</v>
          </cell>
          <cell r="W1258">
            <v>0</v>
          </cell>
          <cell r="X1258">
            <v>0</v>
          </cell>
        </row>
        <row r="1259">
          <cell r="J1259">
            <v>0</v>
          </cell>
          <cell r="K1259">
            <v>0</v>
          </cell>
          <cell r="R1259">
            <v>0</v>
          </cell>
          <cell r="U1259">
            <v>0</v>
          </cell>
          <cell r="V1259">
            <v>0</v>
          </cell>
          <cell r="W1259">
            <v>0</v>
          </cell>
          <cell r="X1259">
            <v>0</v>
          </cell>
        </row>
        <row r="1260">
          <cell r="J1260">
            <v>0</v>
          </cell>
          <cell r="K1260">
            <v>0</v>
          </cell>
          <cell r="R1260">
            <v>0</v>
          </cell>
          <cell r="U1260">
            <v>0</v>
          </cell>
          <cell r="V1260">
            <v>0</v>
          </cell>
          <cell r="W1260">
            <v>0</v>
          </cell>
          <cell r="X1260">
            <v>0</v>
          </cell>
        </row>
        <row r="1261">
          <cell r="J1261">
            <v>0</v>
          </cell>
          <cell r="K1261">
            <v>0</v>
          </cell>
          <cell r="R1261">
            <v>0</v>
          </cell>
          <cell r="U1261">
            <v>0</v>
          </cell>
          <cell r="V1261">
            <v>0</v>
          </cell>
          <cell r="W1261">
            <v>0</v>
          </cell>
          <cell r="X1261">
            <v>0</v>
          </cell>
        </row>
        <row r="1262">
          <cell r="J1262">
            <v>0</v>
          </cell>
          <cell r="K1262">
            <v>0</v>
          </cell>
          <cell r="R1262">
            <v>0</v>
          </cell>
          <cell r="U1262">
            <v>0</v>
          </cell>
          <cell r="V1262">
            <v>0</v>
          </cell>
          <cell r="W1262">
            <v>0</v>
          </cell>
          <cell r="X1262">
            <v>0</v>
          </cell>
        </row>
        <row r="1263">
          <cell r="J1263">
            <v>0</v>
          </cell>
          <cell r="K1263">
            <v>0</v>
          </cell>
          <cell r="R1263">
            <v>0</v>
          </cell>
          <cell r="U1263">
            <v>0</v>
          </cell>
          <cell r="V1263">
            <v>0</v>
          </cell>
          <cell r="W1263">
            <v>0</v>
          </cell>
          <cell r="X1263">
            <v>0</v>
          </cell>
        </row>
        <row r="1264">
          <cell r="J1264">
            <v>0</v>
          </cell>
          <cell r="K1264">
            <v>0</v>
          </cell>
          <cell r="R1264">
            <v>0</v>
          </cell>
          <cell r="U1264">
            <v>0</v>
          </cell>
          <cell r="V1264">
            <v>0</v>
          </cell>
          <cell r="W1264">
            <v>0</v>
          </cell>
          <cell r="X1264">
            <v>0</v>
          </cell>
        </row>
        <row r="1265">
          <cell r="J1265">
            <v>0</v>
          </cell>
          <cell r="K1265">
            <v>0</v>
          </cell>
          <cell r="R1265">
            <v>0</v>
          </cell>
          <cell r="U1265">
            <v>0</v>
          </cell>
          <cell r="V1265">
            <v>0</v>
          </cell>
          <cell r="W1265">
            <v>0</v>
          </cell>
          <cell r="X1265">
            <v>0</v>
          </cell>
        </row>
        <row r="1266">
          <cell r="J1266">
            <v>0</v>
          </cell>
          <cell r="K1266">
            <v>0</v>
          </cell>
          <cell r="R1266">
            <v>0</v>
          </cell>
          <cell r="U1266">
            <v>0</v>
          </cell>
          <cell r="V1266">
            <v>0</v>
          </cell>
          <cell r="W1266">
            <v>0</v>
          </cell>
          <cell r="X1266">
            <v>0</v>
          </cell>
        </row>
        <row r="1267">
          <cell r="J1267">
            <v>0</v>
          </cell>
          <cell r="K1267">
            <v>0</v>
          </cell>
          <cell r="R1267">
            <v>0</v>
          </cell>
          <cell r="U1267">
            <v>0</v>
          </cell>
          <cell r="V1267">
            <v>0</v>
          </cell>
          <cell r="W1267">
            <v>0</v>
          </cell>
          <cell r="X1267">
            <v>0</v>
          </cell>
        </row>
        <row r="1268">
          <cell r="J1268">
            <v>0</v>
          </cell>
          <cell r="K1268">
            <v>0</v>
          </cell>
          <cell r="R1268">
            <v>0</v>
          </cell>
          <cell r="U1268">
            <v>0</v>
          </cell>
          <cell r="V1268">
            <v>0</v>
          </cell>
          <cell r="W1268">
            <v>0</v>
          </cell>
          <cell r="X1268">
            <v>0</v>
          </cell>
        </row>
        <row r="1269">
          <cell r="J1269">
            <v>0</v>
          </cell>
          <cell r="K1269">
            <v>0</v>
          </cell>
          <cell r="R1269">
            <v>0</v>
          </cell>
          <cell r="U1269">
            <v>0</v>
          </cell>
          <cell r="V1269">
            <v>0</v>
          </cell>
          <cell r="W1269">
            <v>0</v>
          </cell>
          <cell r="X1269">
            <v>0</v>
          </cell>
        </row>
        <row r="1270">
          <cell r="J1270">
            <v>0</v>
          </cell>
          <cell r="K1270">
            <v>0</v>
          </cell>
          <cell r="R1270">
            <v>0</v>
          </cell>
          <cell r="U1270">
            <v>0</v>
          </cell>
          <cell r="V1270">
            <v>0</v>
          </cell>
          <cell r="W1270">
            <v>0</v>
          </cell>
          <cell r="X1270">
            <v>0</v>
          </cell>
        </row>
        <row r="1271">
          <cell r="J1271">
            <v>0</v>
          </cell>
          <cell r="K1271">
            <v>0</v>
          </cell>
          <cell r="R1271">
            <v>0</v>
          </cell>
          <cell r="U1271">
            <v>0</v>
          </cell>
          <cell r="V1271">
            <v>0</v>
          </cell>
          <cell r="W1271">
            <v>0</v>
          </cell>
          <cell r="X1271">
            <v>0</v>
          </cell>
        </row>
        <row r="1272">
          <cell r="J1272">
            <v>0</v>
          </cell>
          <cell r="K1272">
            <v>0</v>
          </cell>
          <cell r="R1272">
            <v>0</v>
          </cell>
          <cell r="U1272">
            <v>0</v>
          </cell>
          <cell r="V1272">
            <v>0</v>
          </cell>
          <cell r="W1272">
            <v>0</v>
          </cell>
          <cell r="X1272">
            <v>0</v>
          </cell>
        </row>
        <row r="1273">
          <cell r="J1273">
            <v>0</v>
          </cell>
          <cell r="K1273">
            <v>0</v>
          </cell>
          <cell r="R1273">
            <v>0</v>
          </cell>
          <cell r="U1273">
            <v>0</v>
          </cell>
          <cell r="V1273">
            <v>0</v>
          </cell>
          <cell r="W1273">
            <v>0</v>
          </cell>
          <cell r="X1273">
            <v>0</v>
          </cell>
        </row>
        <row r="1274">
          <cell r="J1274">
            <v>0</v>
          </cell>
          <cell r="K1274">
            <v>0</v>
          </cell>
          <cell r="R1274">
            <v>0</v>
          </cell>
          <cell r="U1274">
            <v>0</v>
          </cell>
          <cell r="V1274">
            <v>0</v>
          </cell>
          <cell r="W1274">
            <v>0</v>
          </cell>
          <cell r="X1274">
            <v>0</v>
          </cell>
        </row>
        <row r="1275">
          <cell r="J1275">
            <v>0</v>
          </cell>
          <cell r="K1275">
            <v>0</v>
          </cell>
          <cell r="R1275">
            <v>0</v>
          </cell>
          <cell r="U1275">
            <v>0</v>
          </cell>
          <cell r="V1275">
            <v>0</v>
          </cell>
          <cell r="W1275">
            <v>0</v>
          </cell>
          <cell r="X1275">
            <v>0</v>
          </cell>
        </row>
        <row r="1276">
          <cell r="J1276">
            <v>0</v>
          </cell>
          <cell r="K1276">
            <v>0</v>
          </cell>
          <cell r="R1276">
            <v>0</v>
          </cell>
          <cell r="U1276">
            <v>0</v>
          </cell>
          <cell r="V1276">
            <v>0</v>
          </cell>
          <cell r="W1276">
            <v>0</v>
          </cell>
          <cell r="X1276">
            <v>0</v>
          </cell>
        </row>
        <row r="1277">
          <cell r="J1277">
            <v>0</v>
          </cell>
          <cell r="K1277">
            <v>0</v>
          </cell>
          <cell r="R1277">
            <v>0</v>
          </cell>
          <cell r="U1277">
            <v>0</v>
          </cell>
          <cell r="V1277">
            <v>0</v>
          </cell>
          <cell r="W1277">
            <v>0</v>
          </cell>
          <cell r="X1277">
            <v>0</v>
          </cell>
        </row>
        <row r="1278">
          <cell r="J1278">
            <v>0</v>
          </cell>
          <cell r="K1278">
            <v>0</v>
          </cell>
          <cell r="R1278">
            <v>0</v>
          </cell>
          <cell r="U1278">
            <v>0</v>
          </cell>
          <cell r="V1278">
            <v>0</v>
          </cell>
          <cell r="W1278">
            <v>0</v>
          </cell>
          <cell r="X1278">
            <v>0</v>
          </cell>
        </row>
        <row r="1279">
          <cell r="J1279">
            <v>0</v>
          </cell>
          <cell r="K1279">
            <v>0</v>
          </cell>
          <cell r="R1279">
            <v>0</v>
          </cell>
          <cell r="U1279">
            <v>0</v>
          </cell>
          <cell r="V1279">
            <v>0</v>
          </cell>
          <cell r="W1279">
            <v>0</v>
          </cell>
          <cell r="X1279">
            <v>0</v>
          </cell>
        </row>
        <row r="1280">
          <cell r="J1280">
            <v>0</v>
          </cell>
          <cell r="K1280">
            <v>0</v>
          </cell>
          <cell r="R1280">
            <v>0</v>
          </cell>
          <cell r="U1280">
            <v>0</v>
          </cell>
          <cell r="V1280">
            <v>0</v>
          </cell>
          <cell r="W1280">
            <v>0</v>
          </cell>
          <cell r="X1280">
            <v>0</v>
          </cell>
        </row>
        <row r="1281">
          <cell r="J1281">
            <v>0</v>
          </cell>
          <cell r="K1281">
            <v>0</v>
          </cell>
          <cell r="R1281">
            <v>0</v>
          </cell>
          <cell r="U1281">
            <v>0</v>
          </cell>
          <cell r="V1281">
            <v>0</v>
          </cell>
          <cell r="W1281">
            <v>0</v>
          </cell>
          <cell r="X1281">
            <v>0</v>
          </cell>
        </row>
        <row r="1282">
          <cell r="J1282">
            <v>0</v>
          </cell>
          <cell r="K1282">
            <v>0</v>
          </cell>
          <cell r="R1282">
            <v>0</v>
          </cell>
          <cell r="U1282">
            <v>0</v>
          </cell>
          <cell r="V1282">
            <v>0</v>
          </cell>
          <cell r="W1282">
            <v>0</v>
          </cell>
          <cell r="X1282">
            <v>0</v>
          </cell>
        </row>
        <row r="1283">
          <cell r="J1283">
            <v>0</v>
          </cell>
          <cell r="K1283">
            <v>0</v>
          </cell>
          <cell r="R1283">
            <v>0</v>
          </cell>
          <cell r="U1283">
            <v>0</v>
          </cell>
          <cell r="V1283">
            <v>0</v>
          </cell>
          <cell r="W1283">
            <v>0</v>
          </cell>
          <cell r="X1283">
            <v>0</v>
          </cell>
        </row>
        <row r="1284">
          <cell r="J1284">
            <v>0</v>
          </cell>
          <cell r="K1284">
            <v>0</v>
          </cell>
          <cell r="R1284">
            <v>0</v>
          </cell>
          <cell r="U1284">
            <v>0</v>
          </cell>
          <cell r="V1284">
            <v>0</v>
          </cell>
          <cell r="W1284">
            <v>0</v>
          </cell>
          <cell r="X1284">
            <v>0</v>
          </cell>
        </row>
        <row r="1285">
          <cell r="J1285">
            <v>0</v>
          </cell>
          <cell r="K1285">
            <v>0</v>
          </cell>
          <cell r="R1285">
            <v>0</v>
          </cell>
          <cell r="U1285">
            <v>0</v>
          </cell>
          <cell r="V1285">
            <v>0</v>
          </cell>
          <cell r="W1285">
            <v>0</v>
          </cell>
          <cell r="X1285">
            <v>0</v>
          </cell>
        </row>
        <row r="1286">
          <cell r="J1286">
            <v>0</v>
          </cell>
          <cell r="K1286">
            <v>0</v>
          </cell>
          <cell r="R1286">
            <v>0</v>
          </cell>
          <cell r="U1286">
            <v>0</v>
          </cell>
          <cell r="V1286">
            <v>0</v>
          </cell>
          <cell r="W1286">
            <v>0</v>
          </cell>
          <cell r="X1286">
            <v>0</v>
          </cell>
        </row>
        <row r="1287">
          <cell r="J1287">
            <v>0</v>
          </cell>
          <cell r="K1287">
            <v>0</v>
          </cell>
          <cell r="R1287">
            <v>0</v>
          </cell>
          <cell r="U1287">
            <v>0</v>
          </cell>
          <cell r="V1287">
            <v>0</v>
          </cell>
          <cell r="W1287">
            <v>0</v>
          </cell>
          <cell r="X1287">
            <v>0</v>
          </cell>
        </row>
        <row r="1288">
          <cell r="J1288">
            <v>0</v>
          </cell>
          <cell r="K1288">
            <v>0</v>
          </cell>
          <cell r="R1288">
            <v>0</v>
          </cell>
          <cell r="U1288">
            <v>0</v>
          </cell>
          <cell r="V1288">
            <v>0</v>
          </cell>
          <cell r="W1288">
            <v>0</v>
          </cell>
          <cell r="X1288">
            <v>0</v>
          </cell>
        </row>
        <row r="1289">
          <cell r="J1289">
            <v>0</v>
          </cell>
          <cell r="K1289">
            <v>0</v>
          </cell>
          <cell r="R1289">
            <v>0</v>
          </cell>
          <cell r="U1289">
            <v>0</v>
          </cell>
          <cell r="V1289">
            <v>0</v>
          </cell>
          <cell r="W1289">
            <v>0</v>
          </cell>
          <cell r="X1289">
            <v>0</v>
          </cell>
        </row>
        <row r="1290">
          <cell r="J1290">
            <v>0</v>
          </cell>
          <cell r="K1290">
            <v>0</v>
          </cell>
          <cell r="R1290">
            <v>0</v>
          </cell>
          <cell r="U1290">
            <v>0</v>
          </cell>
          <cell r="V1290">
            <v>0</v>
          </cell>
          <cell r="W1290">
            <v>0</v>
          </cell>
          <cell r="X1290">
            <v>0</v>
          </cell>
        </row>
        <row r="1291">
          <cell r="J1291">
            <v>0</v>
          </cell>
          <cell r="K1291">
            <v>0</v>
          </cell>
          <cell r="R1291">
            <v>0</v>
          </cell>
          <cell r="U1291">
            <v>0</v>
          </cell>
          <cell r="V1291">
            <v>0</v>
          </cell>
          <cell r="W1291">
            <v>0</v>
          </cell>
          <cell r="X1291">
            <v>0</v>
          </cell>
        </row>
        <row r="1292">
          <cell r="J1292">
            <v>0</v>
          </cell>
          <cell r="K1292">
            <v>0</v>
          </cell>
          <cell r="R1292">
            <v>0</v>
          </cell>
          <cell r="U1292">
            <v>0</v>
          </cell>
          <cell r="V1292">
            <v>0</v>
          </cell>
          <cell r="W1292">
            <v>0</v>
          </cell>
          <cell r="X1292">
            <v>0</v>
          </cell>
        </row>
        <row r="1293">
          <cell r="J1293">
            <v>0</v>
          </cell>
          <cell r="K1293">
            <v>0</v>
          </cell>
          <cell r="R1293">
            <v>0</v>
          </cell>
          <cell r="U1293">
            <v>0</v>
          </cell>
          <cell r="V1293">
            <v>0</v>
          </cell>
          <cell r="W1293">
            <v>0</v>
          </cell>
          <cell r="X1293">
            <v>0</v>
          </cell>
        </row>
        <row r="1294">
          <cell r="J1294">
            <v>0</v>
          </cell>
          <cell r="K1294">
            <v>0</v>
          </cell>
          <cell r="R1294">
            <v>0</v>
          </cell>
          <cell r="U1294">
            <v>0</v>
          </cell>
          <cell r="V1294">
            <v>0</v>
          </cell>
          <cell r="W1294">
            <v>0</v>
          </cell>
          <cell r="X1294">
            <v>0</v>
          </cell>
        </row>
        <row r="1295">
          <cell r="J1295">
            <v>0</v>
          </cell>
          <cell r="K1295">
            <v>0</v>
          </cell>
          <cell r="R1295">
            <v>0</v>
          </cell>
          <cell r="U1295">
            <v>0</v>
          </cell>
          <cell r="V1295">
            <v>0</v>
          </cell>
          <cell r="W1295">
            <v>0</v>
          </cell>
          <cell r="X1295">
            <v>0</v>
          </cell>
        </row>
        <row r="1296">
          <cell r="J1296">
            <v>0</v>
          </cell>
          <cell r="K1296">
            <v>0</v>
          </cell>
          <cell r="R1296">
            <v>0</v>
          </cell>
          <cell r="U1296">
            <v>0</v>
          </cell>
          <cell r="V1296">
            <v>0</v>
          </cell>
          <cell r="W1296">
            <v>0</v>
          </cell>
          <cell r="X1296">
            <v>0</v>
          </cell>
        </row>
        <row r="1297">
          <cell r="J1297">
            <v>0</v>
          </cell>
          <cell r="K1297">
            <v>0</v>
          </cell>
          <cell r="R1297">
            <v>0</v>
          </cell>
          <cell r="U1297">
            <v>0</v>
          </cell>
          <cell r="V1297">
            <v>0</v>
          </cell>
          <cell r="W1297">
            <v>0</v>
          </cell>
          <cell r="X1297">
            <v>0</v>
          </cell>
        </row>
        <row r="1298">
          <cell r="J1298">
            <v>0</v>
          </cell>
          <cell r="K1298">
            <v>0</v>
          </cell>
          <cell r="R1298">
            <v>0</v>
          </cell>
          <cell r="U1298">
            <v>0</v>
          </cell>
          <cell r="V1298">
            <v>0</v>
          </cell>
          <cell r="W1298">
            <v>0</v>
          </cell>
          <cell r="X1298">
            <v>0</v>
          </cell>
        </row>
        <row r="1299">
          <cell r="J1299">
            <v>0</v>
          </cell>
          <cell r="K1299">
            <v>0</v>
          </cell>
          <cell r="R1299">
            <v>0</v>
          </cell>
          <cell r="U1299">
            <v>0</v>
          </cell>
          <cell r="V1299">
            <v>0</v>
          </cell>
          <cell r="W1299">
            <v>0</v>
          </cell>
          <cell r="X1299">
            <v>0</v>
          </cell>
        </row>
        <row r="1300">
          <cell r="J1300">
            <v>0</v>
          </cell>
          <cell r="K1300">
            <v>0</v>
          </cell>
          <cell r="R1300">
            <v>0</v>
          </cell>
          <cell r="U1300">
            <v>0</v>
          </cell>
          <cell r="V1300">
            <v>0</v>
          </cell>
          <cell r="W1300">
            <v>0</v>
          </cell>
          <cell r="X1300">
            <v>0</v>
          </cell>
        </row>
        <row r="1301">
          <cell r="J1301">
            <v>0</v>
          </cell>
          <cell r="K1301">
            <v>0</v>
          </cell>
          <cell r="R1301">
            <v>0</v>
          </cell>
          <cell r="U1301">
            <v>0</v>
          </cell>
          <cell r="V1301">
            <v>0</v>
          </cell>
          <cell r="W1301">
            <v>0</v>
          </cell>
          <cell r="X1301">
            <v>0</v>
          </cell>
        </row>
        <row r="1302">
          <cell r="J1302">
            <v>0</v>
          </cell>
          <cell r="K1302">
            <v>0</v>
          </cell>
          <cell r="R1302">
            <v>0</v>
          </cell>
          <cell r="U1302">
            <v>0</v>
          </cell>
          <cell r="V1302">
            <v>0</v>
          </cell>
          <cell r="W1302">
            <v>0</v>
          </cell>
          <cell r="X1302">
            <v>0</v>
          </cell>
        </row>
        <row r="1303">
          <cell r="J1303">
            <v>0</v>
          </cell>
          <cell r="K1303">
            <v>0</v>
          </cell>
          <cell r="R1303">
            <v>0</v>
          </cell>
          <cell r="U1303">
            <v>0</v>
          </cell>
          <cell r="V1303">
            <v>0</v>
          </cell>
          <cell r="W1303">
            <v>0</v>
          </cell>
          <cell r="X1303">
            <v>0</v>
          </cell>
        </row>
        <row r="1304">
          <cell r="J1304">
            <v>0</v>
          </cell>
          <cell r="K1304">
            <v>0</v>
          </cell>
          <cell r="R1304">
            <v>0</v>
          </cell>
          <cell r="U1304">
            <v>0</v>
          </cell>
          <cell r="V1304">
            <v>0</v>
          </cell>
          <cell r="W1304">
            <v>0</v>
          </cell>
          <cell r="X1304">
            <v>0</v>
          </cell>
        </row>
        <row r="1305">
          <cell r="J1305">
            <v>0</v>
          </cell>
          <cell r="K1305">
            <v>0</v>
          </cell>
          <cell r="R1305">
            <v>0</v>
          </cell>
          <cell r="U1305">
            <v>0</v>
          </cell>
          <cell r="V1305">
            <v>0</v>
          </cell>
          <cell r="W1305">
            <v>0</v>
          </cell>
          <cell r="X1305">
            <v>0</v>
          </cell>
        </row>
        <row r="1306">
          <cell r="J1306">
            <v>0</v>
          </cell>
          <cell r="K1306">
            <v>0</v>
          </cell>
          <cell r="R1306">
            <v>0</v>
          </cell>
          <cell r="U1306">
            <v>0</v>
          </cell>
          <cell r="V1306">
            <v>0</v>
          </cell>
          <cell r="W1306">
            <v>0</v>
          </cell>
          <cell r="X1306">
            <v>0</v>
          </cell>
        </row>
        <row r="1307">
          <cell r="J1307">
            <v>0</v>
          </cell>
          <cell r="K1307">
            <v>0</v>
          </cell>
          <cell r="R1307">
            <v>0</v>
          </cell>
          <cell r="U1307">
            <v>0</v>
          </cell>
          <cell r="V1307">
            <v>0</v>
          </cell>
          <cell r="W1307">
            <v>0</v>
          </cell>
          <cell r="X1307">
            <v>0</v>
          </cell>
        </row>
        <row r="1308">
          <cell r="J1308">
            <v>0</v>
          </cell>
          <cell r="K1308">
            <v>0</v>
          </cell>
          <cell r="R1308">
            <v>0</v>
          </cell>
          <cell r="U1308">
            <v>0</v>
          </cell>
          <cell r="V1308">
            <v>0</v>
          </cell>
          <cell r="W1308">
            <v>0</v>
          </cell>
          <cell r="X1308">
            <v>0</v>
          </cell>
        </row>
        <row r="1309">
          <cell r="J1309">
            <v>0</v>
          </cell>
          <cell r="K1309">
            <v>0</v>
          </cell>
          <cell r="R1309">
            <v>0</v>
          </cell>
          <cell r="U1309">
            <v>0</v>
          </cell>
          <cell r="V1309">
            <v>0</v>
          </cell>
          <cell r="W1309">
            <v>0</v>
          </cell>
          <cell r="X1309">
            <v>0</v>
          </cell>
        </row>
        <row r="1310">
          <cell r="J1310">
            <v>0</v>
          </cell>
          <cell r="K1310">
            <v>0</v>
          </cell>
          <cell r="R1310">
            <v>0</v>
          </cell>
          <cell r="U1310">
            <v>0</v>
          </cell>
          <cell r="V1310">
            <v>0</v>
          </cell>
          <cell r="W1310">
            <v>0</v>
          </cell>
          <cell r="X1310">
            <v>0</v>
          </cell>
        </row>
        <row r="1311">
          <cell r="J1311">
            <v>0</v>
          </cell>
          <cell r="K1311">
            <v>0</v>
          </cell>
          <cell r="R1311">
            <v>0</v>
          </cell>
          <cell r="U1311">
            <v>0</v>
          </cell>
          <cell r="V1311">
            <v>0</v>
          </cell>
          <cell r="W1311">
            <v>0</v>
          </cell>
          <cell r="X1311">
            <v>0</v>
          </cell>
        </row>
        <row r="1312">
          <cell r="J1312">
            <v>0</v>
          </cell>
          <cell r="K1312">
            <v>0</v>
          </cell>
          <cell r="R1312">
            <v>0</v>
          </cell>
          <cell r="U1312">
            <v>0</v>
          </cell>
          <cell r="V1312">
            <v>0</v>
          </cell>
          <cell r="W1312">
            <v>0</v>
          </cell>
          <cell r="X1312">
            <v>0</v>
          </cell>
        </row>
        <row r="1313">
          <cell r="J1313">
            <v>0</v>
          </cell>
          <cell r="K1313">
            <v>0</v>
          </cell>
          <cell r="R1313">
            <v>0</v>
          </cell>
          <cell r="U1313">
            <v>0</v>
          </cell>
          <cell r="V1313">
            <v>0</v>
          </cell>
          <cell r="W1313">
            <v>0</v>
          </cell>
          <cell r="X1313">
            <v>0</v>
          </cell>
        </row>
        <row r="1314">
          <cell r="J1314">
            <v>0</v>
          </cell>
          <cell r="K1314">
            <v>0</v>
          </cell>
          <cell r="R1314">
            <v>0</v>
          </cell>
          <cell r="U1314">
            <v>0</v>
          </cell>
          <cell r="V1314">
            <v>0</v>
          </cell>
          <cell r="W1314">
            <v>0</v>
          </cell>
          <cell r="X1314">
            <v>0</v>
          </cell>
        </row>
        <row r="1315">
          <cell r="J1315">
            <v>0</v>
          </cell>
          <cell r="K1315">
            <v>0</v>
          </cell>
          <cell r="R1315">
            <v>0</v>
          </cell>
          <cell r="U1315">
            <v>0</v>
          </cell>
          <cell r="V1315">
            <v>0</v>
          </cell>
          <cell r="W1315">
            <v>0</v>
          </cell>
          <cell r="X1315">
            <v>0</v>
          </cell>
        </row>
        <row r="1316">
          <cell r="J1316">
            <v>0</v>
          </cell>
          <cell r="K1316">
            <v>0</v>
          </cell>
          <cell r="R1316">
            <v>0</v>
          </cell>
          <cell r="U1316">
            <v>0</v>
          </cell>
          <cell r="V1316">
            <v>0</v>
          </cell>
          <cell r="W1316">
            <v>0</v>
          </cell>
          <cell r="X1316">
            <v>0</v>
          </cell>
        </row>
        <row r="1317">
          <cell r="J1317">
            <v>0</v>
          </cell>
          <cell r="K1317">
            <v>0</v>
          </cell>
          <cell r="R1317">
            <v>0</v>
          </cell>
          <cell r="U1317">
            <v>0</v>
          </cell>
          <cell r="V1317">
            <v>0</v>
          </cell>
          <cell r="W1317">
            <v>0</v>
          </cell>
          <cell r="X1317">
            <v>0</v>
          </cell>
        </row>
        <row r="1318">
          <cell r="J1318">
            <v>0</v>
          </cell>
          <cell r="K1318">
            <v>0</v>
          </cell>
          <cell r="R1318">
            <v>0</v>
          </cell>
          <cell r="U1318">
            <v>0</v>
          </cell>
          <cell r="V1318">
            <v>0</v>
          </cell>
          <cell r="W1318">
            <v>0</v>
          </cell>
          <cell r="X1318">
            <v>0</v>
          </cell>
        </row>
        <row r="1319">
          <cell r="J1319">
            <v>0</v>
          </cell>
          <cell r="K1319">
            <v>0</v>
          </cell>
          <cell r="R1319">
            <v>0</v>
          </cell>
          <cell r="U1319">
            <v>0</v>
          </cell>
          <cell r="V1319">
            <v>0</v>
          </cell>
          <cell r="W1319">
            <v>0</v>
          </cell>
          <cell r="X1319">
            <v>0</v>
          </cell>
        </row>
        <row r="1320">
          <cell r="J1320">
            <v>0</v>
          </cell>
          <cell r="K1320">
            <v>0</v>
          </cell>
          <cell r="R1320">
            <v>0</v>
          </cell>
          <cell r="U1320">
            <v>0</v>
          </cell>
          <cell r="V1320">
            <v>0</v>
          </cell>
          <cell r="W1320">
            <v>0</v>
          </cell>
          <cell r="X1320">
            <v>0</v>
          </cell>
        </row>
        <row r="1321">
          <cell r="J1321">
            <v>0</v>
          </cell>
          <cell r="K1321">
            <v>0</v>
          </cell>
          <cell r="R1321">
            <v>0</v>
          </cell>
          <cell r="U1321">
            <v>0</v>
          </cell>
          <cell r="V1321">
            <v>0</v>
          </cell>
          <cell r="W1321">
            <v>0</v>
          </cell>
          <cell r="X1321">
            <v>0</v>
          </cell>
        </row>
        <row r="1322">
          <cell r="J1322">
            <v>0</v>
          </cell>
          <cell r="K1322">
            <v>0</v>
          </cell>
          <cell r="R1322">
            <v>0</v>
          </cell>
          <cell r="U1322">
            <v>0</v>
          </cell>
          <cell r="V1322">
            <v>0</v>
          </cell>
          <cell r="W1322">
            <v>0</v>
          </cell>
          <cell r="X1322">
            <v>0</v>
          </cell>
        </row>
        <row r="1323">
          <cell r="J1323">
            <v>0</v>
          </cell>
          <cell r="K1323">
            <v>0</v>
          </cell>
          <cell r="R1323">
            <v>0</v>
          </cell>
          <cell r="U1323">
            <v>0</v>
          </cell>
          <cell r="V1323">
            <v>0</v>
          </cell>
          <cell r="W1323">
            <v>0</v>
          </cell>
          <cell r="X1323">
            <v>0</v>
          </cell>
        </row>
        <row r="1324">
          <cell r="J1324">
            <v>0</v>
          </cell>
          <cell r="K1324">
            <v>0</v>
          </cell>
          <cell r="R1324">
            <v>0</v>
          </cell>
          <cell r="U1324">
            <v>0</v>
          </cell>
          <cell r="V1324">
            <v>0</v>
          </cell>
          <cell r="W1324">
            <v>0</v>
          </cell>
          <cell r="X1324">
            <v>0</v>
          </cell>
        </row>
        <row r="1325">
          <cell r="J1325">
            <v>0</v>
          </cell>
          <cell r="K1325">
            <v>0</v>
          </cell>
          <cell r="R1325">
            <v>0</v>
          </cell>
          <cell r="U1325">
            <v>0</v>
          </cell>
          <cell r="V1325">
            <v>0</v>
          </cell>
          <cell r="W1325">
            <v>0</v>
          </cell>
          <cell r="X1325">
            <v>0</v>
          </cell>
        </row>
        <row r="1326">
          <cell r="J1326">
            <v>0</v>
          </cell>
          <cell r="K1326">
            <v>0</v>
          </cell>
          <cell r="R1326">
            <v>0</v>
          </cell>
          <cell r="U1326">
            <v>0</v>
          </cell>
          <cell r="V1326">
            <v>0</v>
          </cell>
          <cell r="W1326">
            <v>0</v>
          </cell>
          <cell r="X1326">
            <v>0</v>
          </cell>
        </row>
        <row r="1327">
          <cell r="J1327">
            <v>0</v>
          </cell>
          <cell r="K1327">
            <v>0</v>
          </cell>
          <cell r="R1327">
            <v>0</v>
          </cell>
          <cell r="U1327">
            <v>0</v>
          </cell>
          <cell r="V1327">
            <v>0</v>
          </cell>
          <cell r="W1327">
            <v>0</v>
          </cell>
          <cell r="X1327">
            <v>0</v>
          </cell>
        </row>
        <row r="1328">
          <cell r="J1328">
            <v>0</v>
          </cell>
          <cell r="K1328">
            <v>0</v>
          </cell>
          <cell r="R1328">
            <v>0</v>
          </cell>
          <cell r="U1328">
            <v>0</v>
          </cell>
          <cell r="V1328">
            <v>0</v>
          </cell>
          <cell r="W1328">
            <v>0</v>
          </cell>
          <cell r="X1328">
            <v>0</v>
          </cell>
        </row>
        <row r="1329">
          <cell r="J1329">
            <v>0</v>
          </cell>
          <cell r="K1329">
            <v>0</v>
          </cell>
          <cell r="R1329">
            <v>0</v>
          </cell>
          <cell r="U1329">
            <v>0</v>
          </cell>
          <cell r="V1329">
            <v>0</v>
          </cell>
          <cell r="W1329">
            <v>0</v>
          </cell>
          <cell r="X1329">
            <v>0</v>
          </cell>
        </row>
        <row r="1330">
          <cell r="J1330">
            <v>0</v>
          </cell>
          <cell r="K1330">
            <v>0</v>
          </cell>
          <cell r="R1330">
            <v>0</v>
          </cell>
          <cell r="U1330">
            <v>0</v>
          </cell>
          <cell r="V1330">
            <v>0</v>
          </cell>
          <cell r="W1330">
            <v>0</v>
          </cell>
          <cell r="X1330">
            <v>0</v>
          </cell>
        </row>
        <row r="1331">
          <cell r="J1331">
            <v>0</v>
          </cell>
          <cell r="K1331">
            <v>0</v>
          </cell>
          <cell r="R1331">
            <v>0</v>
          </cell>
          <cell r="U1331">
            <v>0</v>
          </cell>
          <cell r="V1331">
            <v>0</v>
          </cell>
          <cell r="W1331">
            <v>0</v>
          </cell>
          <cell r="X1331">
            <v>0</v>
          </cell>
        </row>
        <row r="1332">
          <cell r="J1332">
            <v>0</v>
          </cell>
          <cell r="K1332">
            <v>0</v>
          </cell>
          <cell r="R1332">
            <v>0</v>
          </cell>
          <cell r="U1332">
            <v>0</v>
          </cell>
          <cell r="V1332">
            <v>0</v>
          </cell>
          <cell r="W1332">
            <v>0</v>
          </cell>
          <cell r="X1332">
            <v>0</v>
          </cell>
        </row>
        <row r="1333">
          <cell r="J1333">
            <v>0</v>
          </cell>
          <cell r="K1333">
            <v>0</v>
          </cell>
          <cell r="R1333">
            <v>0</v>
          </cell>
          <cell r="U1333">
            <v>0</v>
          </cell>
          <cell r="V1333">
            <v>0</v>
          </cell>
          <cell r="W1333">
            <v>0</v>
          </cell>
          <cell r="X1333">
            <v>0</v>
          </cell>
        </row>
        <row r="1334">
          <cell r="J1334">
            <v>0</v>
          </cell>
          <cell r="K1334">
            <v>0</v>
          </cell>
          <cell r="R1334">
            <v>0</v>
          </cell>
          <cell r="U1334">
            <v>0</v>
          </cell>
          <cell r="V1334">
            <v>0</v>
          </cell>
          <cell r="W1334">
            <v>0</v>
          </cell>
          <cell r="X1334">
            <v>0</v>
          </cell>
        </row>
        <row r="1335">
          <cell r="J1335">
            <v>0</v>
          </cell>
          <cell r="K1335">
            <v>0</v>
          </cell>
          <cell r="R1335">
            <v>0</v>
          </cell>
          <cell r="U1335">
            <v>0</v>
          </cell>
          <cell r="V1335">
            <v>0</v>
          </cell>
          <cell r="W1335">
            <v>0</v>
          </cell>
          <cell r="X1335">
            <v>0</v>
          </cell>
        </row>
        <row r="1336">
          <cell r="J1336">
            <v>0</v>
          </cell>
          <cell r="K1336">
            <v>0</v>
          </cell>
          <cell r="R1336">
            <v>0</v>
          </cell>
          <cell r="U1336">
            <v>0</v>
          </cell>
          <cell r="V1336">
            <v>0</v>
          </cell>
          <cell r="W1336">
            <v>0</v>
          </cell>
          <cell r="X1336">
            <v>0</v>
          </cell>
        </row>
        <row r="1337">
          <cell r="J1337">
            <v>0</v>
          </cell>
          <cell r="K1337">
            <v>0</v>
          </cell>
          <cell r="R1337">
            <v>0</v>
          </cell>
          <cell r="U1337">
            <v>0</v>
          </cell>
          <cell r="V1337">
            <v>0</v>
          </cell>
          <cell r="W1337">
            <v>0</v>
          </cell>
          <cell r="X1337">
            <v>0</v>
          </cell>
        </row>
        <row r="1338">
          <cell r="J1338">
            <v>0</v>
          </cell>
          <cell r="K1338">
            <v>0</v>
          </cell>
          <cell r="R1338">
            <v>0</v>
          </cell>
          <cell r="U1338">
            <v>0</v>
          </cell>
          <cell r="V1338">
            <v>0</v>
          </cell>
          <cell r="W1338">
            <v>0</v>
          </cell>
          <cell r="X1338">
            <v>0</v>
          </cell>
        </row>
        <row r="1339">
          <cell r="J1339">
            <v>0</v>
          </cell>
          <cell r="K1339">
            <v>0</v>
          </cell>
          <cell r="R1339">
            <v>0</v>
          </cell>
          <cell r="U1339">
            <v>0</v>
          </cell>
          <cell r="V1339">
            <v>0</v>
          </cell>
          <cell r="W1339">
            <v>0</v>
          </cell>
          <cell r="X1339">
            <v>0</v>
          </cell>
        </row>
        <row r="1340">
          <cell r="J1340">
            <v>0</v>
          </cell>
          <cell r="K1340">
            <v>0</v>
          </cell>
          <cell r="R1340">
            <v>0</v>
          </cell>
          <cell r="U1340">
            <v>0</v>
          </cell>
          <cell r="V1340">
            <v>0</v>
          </cell>
          <cell r="W1340">
            <v>0</v>
          </cell>
          <cell r="X1340">
            <v>0</v>
          </cell>
        </row>
        <row r="1341">
          <cell r="J1341">
            <v>0</v>
          </cell>
          <cell r="K1341">
            <v>0</v>
          </cell>
          <cell r="R1341">
            <v>0</v>
          </cell>
          <cell r="U1341">
            <v>0</v>
          </cell>
          <cell r="V1341">
            <v>0</v>
          </cell>
          <cell r="W1341">
            <v>0</v>
          </cell>
          <cell r="X1341">
            <v>0</v>
          </cell>
        </row>
        <row r="1342">
          <cell r="J1342">
            <v>0</v>
          </cell>
          <cell r="K1342">
            <v>0</v>
          </cell>
          <cell r="R1342">
            <v>0</v>
          </cell>
          <cell r="U1342">
            <v>0</v>
          </cell>
          <cell r="V1342">
            <v>0</v>
          </cell>
          <cell r="W1342">
            <v>0</v>
          </cell>
          <cell r="X1342">
            <v>0</v>
          </cell>
        </row>
        <row r="1343">
          <cell r="J1343">
            <v>0</v>
          </cell>
          <cell r="K1343">
            <v>0</v>
          </cell>
          <cell r="R1343">
            <v>0</v>
          </cell>
          <cell r="U1343">
            <v>0</v>
          </cell>
          <cell r="V1343">
            <v>0</v>
          </cell>
          <cell r="W1343">
            <v>0</v>
          </cell>
          <cell r="X1343">
            <v>0</v>
          </cell>
        </row>
        <row r="1344">
          <cell r="J1344">
            <v>0</v>
          </cell>
          <cell r="K1344">
            <v>0</v>
          </cell>
          <cell r="R1344">
            <v>0</v>
          </cell>
          <cell r="U1344">
            <v>0</v>
          </cell>
          <cell r="V1344">
            <v>0</v>
          </cell>
          <cell r="W1344">
            <v>0</v>
          </cell>
          <cell r="X1344">
            <v>0</v>
          </cell>
        </row>
        <row r="1345">
          <cell r="J1345">
            <v>0</v>
          </cell>
          <cell r="K1345">
            <v>0</v>
          </cell>
          <cell r="R1345">
            <v>0</v>
          </cell>
          <cell r="U1345">
            <v>0</v>
          </cell>
          <cell r="V1345">
            <v>0</v>
          </cell>
          <cell r="W1345">
            <v>0</v>
          </cell>
          <cell r="X1345">
            <v>0</v>
          </cell>
        </row>
        <row r="1346">
          <cell r="J1346">
            <v>0</v>
          </cell>
          <cell r="K1346">
            <v>0</v>
          </cell>
          <cell r="R1346">
            <v>0</v>
          </cell>
          <cell r="U1346">
            <v>0</v>
          </cell>
          <cell r="V1346">
            <v>0</v>
          </cell>
          <cell r="W1346">
            <v>0</v>
          </cell>
          <cell r="X1346">
            <v>0</v>
          </cell>
        </row>
        <row r="1347">
          <cell r="J1347">
            <v>0</v>
          </cell>
          <cell r="K1347">
            <v>0</v>
          </cell>
          <cell r="R1347">
            <v>0</v>
          </cell>
          <cell r="U1347">
            <v>0</v>
          </cell>
          <cell r="V1347">
            <v>0</v>
          </cell>
          <cell r="W1347">
            <v>0</v>
          </cell>
          <cell r="X1347">
            <v>0</v>
          </cell>
        </row>
        <row r="1348">
          <cell r="J1348">
            <v>0</v>
          </cell>
          <cell r="K1348">
            <v>0</v>
          </cell>
          <cell r="R1348">
            <v>0</v>
          </cell>
          <cell r="U1348">
            <v>0</v>
          </cell>
          <cell r="V1348">
            <v>0</v>
          </cell>
          <cell r="W1348">
            <v>0</v>
          </cell>
          <cell r="X1348">
            <v>0</v>
          </cell>
        </row>
        <row r="1349">
          <cell r="J1349">
            <v>0</v>
          </cell>
          <cell r="K1349">
            <v>0</v>
          </cell>
          <cell r="R1349">
            <v>0</v>
          </cell>
          <cell r="U1349">
            <v>0</v>
          </cell>
          <cell r="V1349">
            <v>0</v>
          </cell>
          <cell r="W1349">
            <v>0</v>
          </cell>
          <cell r="X1349">
            <v>0</v>
          </cell>
        </row>
        <row r="1350">
          <cell r="J1350">
            <v>0</v>
          </cell>
          <cell r="K1350">
            <v>0</v>
          </cell>
          <cell r="R1350">
            <v>0</v>
          </cell>
          <cell r="U1350">
            <v>0</v>
          </cell>
          <cell r="V1350">
            <v>0</v>
          </cell>
          <cell r="W1350">
            <v>0</v>
          </cell>
          <cell r="X1350">
            <v>0</v>
          </cell>
        </row>
        <row r="1351">
          <cell r="J1351">
            <v>0</v>
          </cell>
          <cell r="K1351">
            <v>0</v>
          </cell>
          <cell r="R1351">
            <v>0</v>
          </cell>
          <cell r="U1351">
            <v>0</v>
          </cell>
          <cell r="V1351">
            <v>0</v>
          </cell>
          <cell r="W1351">
            <v>0</v>
          </cell>
          <cell r="X1351">
            <v>0</v>
          </cell>
        </row>
        <row r="1352">
          <cell r="J1352">
            <v>0</v>
          </cell>
          <cell r="K1352">
            <v>0</v>
          </cell>
          <cell r="R1352">
            <v>0</v>
          </cell>
          <cell r="U1352">
            <v>0</v>
          </cell>
          <cell r="V1352">
            <v>0</v>
          </cell>
          <cell r="W1352">
            <v>0</v>
          </cell>
          <cell r="X1352">
            <v>0</v>
          </cell>
        </row>
        <row r="1353">
          <cell r="J1353">
            <v>0</v>
          </cell>
          <cell r="K1353">
            <v>0</v>
          </cell>
          <cell r="R1353">
            <v>0</v>
          </cell>
          <cell r="U1353">
            <v>0</v>
          </cell>
          <cell r="V1353">
            <v>0</v>
          </cell>
          <cell r="W1353">
            <v>0</v>
          </cell>
          <cell r="X1353">
            <v>0</v>
          </cell>
        </row>
        <row r="1354">
          <cell r="J1354">
            <v>0</v>
          </cell>
          <cell r="K1354">
            <v>0</v>
          </cell>
          <cell r="R1354">
            <v>0</v>
          </cell>
          <cell r="U1354">
            <v>0</v>
          </cell>
          <cell r="V1354">
            <v>0</v>
          </cell>
          <cell r="W1354">
            <v>0</v>
          </cell>
          <cell r="X1354">
            <v>0</v>
          </cell>
        </row>
        <row r="1355">
          <cell r="J1355">
            <v>0</v>
          </cell>
          <cell r="K1355">
            <v>0</v>
          </cell>
          <cell r="R1355">
            <v>0</v>
          </cell>
          <cell r="U1355">
            <v>0</v>
          </cell>
          <cell r="V1355">
            <v>0</v>
          </cell>
          <cell r="W1355">
            <v>0</v>
          </cell>
          <cell r="X1355">
            <v>0</v>
          </cell>
        </row>
        <row r="1356">
          <cell r="J1356">
            <v>0</v>
          </cell>
          <cell r="K1356">
            <v>0</v>
          </cell>
          <cell r="R1356">
            <v>0</v>
          </cell>
          <cell r="U1356">
            <v>0</v>
          </cell>
          <cell r="V1356">
            <v>0</v>
          </cell>
          <cell r="W1356">
            <v>0</v>
          </cell>
          <cell r="X1356">
            <v>0</v>
          </cell>
        </row>
        <row r="1357">
          <cell r="J1357">
            <v>0</v>
          </cell>
          <cell r="K1357">
            <v>0</v>
          </cell>
          <cell r="R1357">
            <v>0</v>
          </cell>
          <cell r="U1357">
            <v>0</v>
          </cell>
          <cell r="V1357">
            <v>0</v>
          </cell>
          <cell r="W1357">
            <v>0</v>
          </cell>
          <cell r="X1357">
            <v>0</v>
          </cell>
        </row>
        <row r="1358">
          <cell r="J1358">
            <v>0</v>
          </cell>
          <cell r="K1358">
            <v>0</v>
          </cell>
          <cell r="R1358">
            <v>0</v>
          </cell>
          <cell r="U1358">
            <v>0</v>
          </cell>
          <cell r="V1358">
            <v>0</v>
          </cell>
          <cell r="W1358">
            <v>0</v>
          </cell>
          <cell r="X1358">
            <v>0</v>
          </cell>
        </row>
        <row r="1359">
          <cell r="J1359">
            <v>0</v>
          </cell>
          <cell r="K1359">
            <v>0</v>
          </cell>
          <cell r="R1359">
            <v>0</v>
          </cell>
          <cell r="U1359">
            <v>0</v>
          </cell>
          <cell r="V1359">
            <v>0</v>
          </cell>
          <cell r="W1359">
            <v>0</v>
          </cell>
          <cell r="X1359">
            <v>0</v>
          </cell>
        </row>
        <row r="1360">
          <cell r="J1360">
            <v>0</v>
          </cell>
          <cell r="K1360">
            <v>0</v>
          </cell>
          <cell r="R1360">
            <v>0</v>
          </cell>
          <cell r="U1360">
            <v>0</v>
          </cell>
          <cell r="V1360">
            <v>0</v>
          </cell>
          <cell r="W1360">
            <v>0</v>
          </cell>
          <cell r="X1360">
            <v>0</v>
          </cell>
        </row>
        <row r="1361">
          <cell r="J1361">
            <v>0</v>
          </cell>
          <cell r="K1361">
            <v>0</v>
          </cell>
          <cell r="R1361">
            <v>0</v>
          </cell>
          <cell r="U1361">
            <v>0</v>
          </cell>
          <cell r="V1361">
            <v>0</v>
          </cell>
          <cell r="W1361">
            <v>0</v>
          </cell>
          <cell r="X1361">
            <v>0</v>
          </cell>
        </row>
        <row r="1362">
          <cell r="J1362">
            <v>0</v>
          </cell>
          <cell r="K1362">
            <v>0</v>
          </cell>
          <cell r="R1362">
            <v>0</v>
          </cell>
          <cell r="U1362">
            <v>0</v>
          </cell>
          <cell r="V1362">
            <v>0</v>
          </cell>
          <cell r="W1362">
            <v>0</v>
          </cell>
          <cell r="X1362">
            <v>0</v>
          </cell>
        </row>
        <row r="1363">
          <cell r="J1363">
            <v>0</v>
          </cell>
          <cell r="K1363">
            <v>0</v>
          </cell>
          <cell r="R1363">
            <v>0</v>
          </cell>
          <cell r="U1363">
            <v>0</v>
          </cell>
          <cell r="V1363">
            <v>0</v>
          </cell>
          <cell r="W1363">
            <v>0</v>
          </cell>
          <cell r="X1363">
            <v>0</v>
          </cell>
        </row>
        <row r="1364">
          <cell r="J1364">
            <v>0</v>
          </cell>
          <cell r="K1364">
            <v>0</v>
          </cell>
          <cell r="R1364">
            <v>0</v>
          </cell>
          <cell r="U1364">
            <v>0</v>
          </cell>
          <cell r="V1364">
            <v>0</v>
          </cell>
          <cell r="W1364">
            <v>0</v>
          </cell>
          <cell r="X1364">
            <v>0</v>
          </cell>
        </row>
        <row r="1365">
          <cell r="J1365">
            <v>0</v>
          </cell>
          <cell r="K1365">
            <v>0</v>
          </cell>
          <cell r="R1365">
            <v>0</v>
          </cell>
          <cell r="U1365">
            <v>0</v>
          </cell>
          <cell r="V1365">
            <v>0</v>
          </cell>
          <cell r="W1365">
            <v>0</v>
          </cell>
          <cell r="X1365">
            <v>0</v>
          </cell>
        </row>
        <row r="1366">
          <cell r="J1366">
            <v>0</v>
          </cell>
          <cell r="K1366">
            <v>0</v>
          </cell>
          <cell r="R1366">
            <v>0</v>
          </cell>
          <cell r="U1366">
            <v>0</v>
          </cell>
          <cell r="V1366">
            <v>0</v>
          </cell>
          <cell r="W1366">
            <v>0</v>
          </cell>
          <cell r="X1366">
            <v>0</v>
          </cell>
        </row>
        <row r="1367">
          <cell r="J1367">
            <v>0</v>
          </cell>
          <cell r="K1367">
            <v>0</v>
          </cell>
          <cell r="R1367">
            <v>0</v>
          </cell>
          <cell r="U1367">
            <v>0</v>
          </cell>
          <cell r="V1367">
            <v>0</v>
          </cell>
          <cell r="W1367">
            <v>0</v>
          </cell>
          <cell r="X1367">
            <v>0</v>
          </cell>
        </row>
        <row r="1368">
          <cell r="J1368">
            <v>0</v>
          </cell>
          <cell r="K1368">
            <v>0</v>
          </cell>
          <cell r="R1368">
            <v>0</v>
          </cell>
          <cell r="U1368">
            <v>0</v>
          </cell>
          <cell r="V1368">
            <v>0</v>
          </cell>
          <cell r="W1368">
            <v>0</v>
          </cell>
          <cell r="X1368">
            <v>0</v>
          </cell>
        </row>
        <row r="1369">
          <cell r="J1369">
            <v>0</v>
          </cell>
          <cell r="K1369">
            <v>0</v>
          </cell>
          <cell r="R1369">
            <v>0</v>
          </cell>
          <cell r="U1369">
            <v>0</v>
          </cell>
          <cell r="V1369">
            <v>0</v>
          </cell>
          <cell r="W1369">
            <v>0</v>
          </cell>
          <cell r="X1369">
            <v>0</v>
          </cell>
        </row>
        <row r="1370">
          <cell r="J1370">
            <v>0</v>
          </cell>
          <cell r="K1370">
            <v>0</v>
          </cell>
          <cell r="R1370">
            <v>0</v>
          </cell>
          <cell r="U1370">
            <v>0</v>
          </cell>
          <cell r="V1370">
            <v>0</v>
          </cell>
          <cell r="W1370">
            <v>0</v>
          </cell>
          <cell r="X1370">
            <v>0</v>
          </cell>
        </row>
        <row r="1371">
          <cell r="J1371">
            <v>0</v>
          </cell>
          <cell r="K1371">
            <v>0</v>
          </cell>
          <cell r="R1371">
            <v>0</v>
          </cell>
          <cell r="U1371">
            <v>0</v>
          </cell>
          <cell r="V1371">
            <v>0</v>
          </cell>
          <cell r="W1371">
            <v>0</v>
          </cell>
          <cell r="X1371">
            <v>0</v>
          </cell>
        </row>
        <row r="1372">
          <cell r="J1372">
            <v>0</v>
          </cell>
          <cell r="K1372">
            <v>0</v>
          </cell>
          <cell r="R1372">
            <v>0</v>
          </cell>
          <cell r="U1372">
            <v>0</v>
          </cell>
          <cell r="V1372">
            <v>0</v>
          </cell>
          <cell r="W1372">
            <v>0</v>
          </cell>
          <cell r="X1372">
            <v>0</v>
          </cell>
        </row>
        <row r="1373">
          <cell r="J1373">
            <v>0</v>
          </cell>
          <cell r="K1373">
            <v>0</v>
          </cell>
          <cell r="R1373">
            <v>0</v>
          </cell>
          <cell r="U1373">
            <v>0</v>
          </cell>
          <cell r="V1373">
            <v>0</v>
          </cell>
          <cell r="W1373">
            <v>0</v>
          </cell>
          <cell r="X1373">
            <v>0</v>
          </cell>
        </row>
        <row r="1374">
          <cell r="J1374">
            <v>0</v>
          </cell>
          <cell r="K1374">
            <v>0</v>
          </cell>
          <cell r="R1374">
            <v>0</v>
          </cell>
          <cell r="U1374">
            <v>0</v>
          </cell>
          <cell r="V1374">
            <v>0</v>
          </cell>
          <cell r="W1374">
            <v>0</v>
          </cell>
          <cell r="X1374">
            <v>0</v>
          </cell>
        </row>
        <row r="1375">
          <cell r="J1375">
            <v>0</v>
          </cell>
          <cell r="K1375">
            <v>0</v>
          </cell>
          <cell r="R1375">
            <v>0</v>
          </cell>
          <cell r="U1375">
            <v>0</v>
          </cell>
          <cell r="V1375">
            <v>0</v>
          </cell>
          <cell r="W1375">
            <v>0</v>
          </cell>
          <cell r="X1375">
            <v>0</v>
          </cell>
        </row>
        <row r="1376">
          <cell r="J1376">
            <v>0</v>
          </cell>
          <cell r="K1376">
            <v>0</v>
          </cell>
          <cell r="R1376">
            <v>0</v>
          </cell>
          <cell r="U1376">
            <v>0</v>
          </cell>
          <cell r="V1376">
            <v>0</v>
          </cell>
          <cell r="W1376">
            <v>0</v>
          </cell>
          <cell r="X1376">
            <v>0</v>
          </cell>
        </row>
        <row r="1377">
          <cell r="J1377">
            <v>0</v>
          </cell>
          <cell r="K1377">
            <v>0</v>
          </cell>
          <cell r="R1377">
            <v>0</v>
          </cell>
          <cell r="U1377">
            <v>0</v>
          </cell>
          <cell r="V1377">
            <v>0</v>
          </cell>
          <cell r="W1377">
            <v>0</v>
          </cell>
          <cell r="X1377">
            <v>0</v>
          </cell>
        </row>
        <row r="1378">
          <cell r="J1378">
            <v>0</v>
          </cell>
          <cell r="K1378">
            <v>0</v>
          </cell>
          <cell r="R1378">
            <v>0</v>
          </cell>
          <cell r="U1378">
            <v>0</v>
          </cell>
          <cell r="V1378">
            <v>0</v>
          </cell>
          <cell r="W1378">
            <v>0</v>
          </cell>
          <cell r="X1378">
            <v>0</v>
          </cell>
        </row>
        <row r="1379">
          <cell r="J1379">
            <v>0</v>
          </cell>
          <cell r="K1379">
            <v>0</v>
          </cell>
          <cell r="R1379">
            <v>0</v>
          </cell>
          <cell r="U1379">
            <v>0</v>
          </cell>
          <cell r="V1379">
            <v>0</v>
          </cell>
          <cell r="W1379">
            <v>0</v>
          </cell>
          <cell r="X1379">
            <v>0</v>
          </cell>
        </row>
        <row r="1380">
          <cell r="J1380">
            <v>0</v>
          </cell>
          <cell r="K1380">
            <v>0</v>
          </cell>
          <cell r="R1380">
            <v>0</v>
          </cell>
          <cell r="U1380">
            <v>0</v>
          </cell>
          <cell r="V1380">
            <v>0</v>
          </cell>
          <cell r="W1380">
            <v>0</v>
          </cell>
          <cell r="X1380">
            <v>0</v>
          </cell>
        </row>
        <row r="1381">
          <cell r="J1381">
            <v>0</v>
          </cell>
          <cell r="K1381">
            <v>0</v>
          </cell>
          <cell r="R1381">
            <v>0</v>
          </cell>
          <cell r="U1381">
            <v>0</v>
          </cell>
          <cell r="V1381">
            <v>0</v>
          </cell>
          <cell r="W1381">
            <v>0</v>
          </cell>
          <cell r="X1381">
            <v>0</v>
          </cell>
        </row>
        <row r="1382">
          <cell r="J1382">
            <v>0</v>
          </cell>
          <cell r="K1382">
            <v>0</v>
          </cell>
          <cell r="R1382">
            <v>0</v>
          </cell>
          <cell r="U1382">
            <v>0</v>
          </cell>
          <cell r="V1382">
            <v>0</v>
          </cell>
          <cell r="W1382">
            <v>0</v>
          </cell>
          <cell r="X1382">
            <v>0</v>
          </cell>
        </row>
        <row r="1383">
          <cell r="J1383">
            <v>0</v>
          </cell>
          <cell r="K1383">
            <v>0</v>
          </cell>
          <cell r="R1383">
            <v>0</v>
          </cell>
          <cell r="U1383">
            <v>0</v>
          </cell>
          <cell r="V1383">
            <v>0</v>
          </cell>
          <cell r="W1383">
            <v>0</v>
          </cell>
          <cell r="X1383">
            <v>0</v>
          </cell>
        </row>
        <row r="1384">
          <cell r="J1384">
            <v>0</v>
          </cell>
          <cell r="K1384">
            <v>0</v>
          </cell>
          <cell r="R1384">
            <v>0</v>
          </cell>
          <cell r="U1384">
            <v>0</v>
          </cell>
          <cell r="V1384">
            <v>0</v>
          </cell>
          <cell r="W1384">
            <v>0</v>
          </cell>
          <cell r="X1384">
            <v>0</v>
          </cell>
        </row>
        <row r="1385">
          <cell r="J1385">
            <v>0</v>
          </cell>
          <cell r="K1385">
            <v>0</v>
          </cell>
          <cell r="R1385">
            <v>0</v>
          </cell>
          <cell r="U1385">
            <v>0</v>
          </cell>
          <cell r="V1385">
            <v>0</v>
          </cell>
          <cell r="W1385">
            <v>0</v>
          </cell>
          <cell r="X1385">
            <v>0</v>
          </cell>
        </row>
        <row r="1386">
          <cell r="J1386">
            <v>0</v>
          </cell>
          <cell r="K1386">
            <v>0</v>
          </cell>
          <cell r="R1386">
            <v>0</v>
          </cell>
          <cell r="U1386">
            <v>0</v>
          </cell>
          <cell r="V1386">
            <v>0</v>
          </cell>
          <cell r="W1386">
            <v>0</v>
          </cell>
          <cell r="X1386">
            <v>0</v>
          </cell>
        </row>
        <row r="1387">
          <cell r="J1387">
            <v>0</v>
          </cell>
          <cell r="K1387">
            <v>0</v>
          </cell>
          <cell r="R1387">
            <v>0</v>
          </cell>
          <cell r="U1387">
            <v>0</v>
          </cell>
          <cell r="V1387">
            <v>0</v>
          </cell>
          <cell r="W1387">
            <v>0</v>
          </cell>
          <cell r="X1387">
            <v>0</v>
          </cell>
        </row>
        <row r="1388">
          <cell r="J1388">
            <v>0</v>
          </cell>
          <cell r="K1388">
            <v>0</v>
          </cell>
          <cell r="R1388">
            <v>0</v>
          </cell>
          <cell r="U1388">
            <v>0</v>
          </cell>
          <cell r="V1388">
            <v>0</v>
          </cell>
          <cell r="W1388">
            <v>0</v>
          </cell>
          <cell r="X1388">
            <v>0</v>
          </cell>
        </row>
        <row r="1389">
          <cell r="J1389">
            <v>0</v>
          </cell>
          <cell r="K1389">
            <v>0</v>
          </cell>
          <cell r="R1389">
            <v>0</v>
          </cell>
          <cell r="U1389">
            <v>0</v>
          </cell>
          <cell r="V1389">
            <v>0</v>
          </cell>
          <cell r="W1389">
            <v>0</v>
          </cell>
          <cell r="X1389">
            <v>0</v>
          </cell>
        </row>
        <row r="1390">
          <cell r="J1390">
            <v>0</v>
          </cell>
          <cell r="K1390">
            <v>0</v>
          </cell>
          <cell r="R1390">
            <v>0</v>
          </cell>
          <cell r="U1390">
            <v>0</v>
          </cell>
          <cell r="V1390">
            <v>0</v>
          </cell>
          <cell r="W1390">
            <v>0</v>
          </cell>
          <cell r="X1390">
            <v>0</v>
          </cell>
        </row>
        <row r="1391">
          <cell r="J1391">
            <v>0</v>
          </cell>
          <cell r="K1391">
            <v>0</v>
          </cell>
          <cell r="R1391">
            <v>0</v>
          </cell>
          <cell r="U1391">
            <v>0</v>
          </cell>
          <cell r="V1391">
            <v>0</v>
          </cell>
          <cell r="W1391">
            <v>0</v>
          </cell>
          <cell r="X1391">
            <v>0</v>
          </cell>
        </row>
        <row r="1392">
          <cell r="J1392">
            <v>0</v>
          </cell>
          <cell r="K1392">
            <v>0</v>
          </cell>
          <cell r="R1392">
            <v>0</v>
          </cell>
          <cell r="U1392">
            <v>0</v>
          </cell>
          <cell r="V1392">
            <v>0</v>
          </cell>
          <cell r="W1392">
            <v>0</v>
          </cell>
          <cell r="X1392">
            <v>0</v>
          </cell>
        </row>
        <row r="1393">
          <cell r="J1393">
            <v>0</v>
          </cell>
          <cell r="K1393">
            <v>0</v>
          </cell>
          <cell r="R1393">
            <v>0</v>
          </cell>
          <cell r="U1393">
            <v>0</v>
          </cell>
          <cell r="V1393">
            <v>0</v>
          </cell>
          <cell r="W1393">
            <v>0</v>
          </cell>
          <cell r="X1393">
            <v>0</v>
          </cell>
        </row>
        <row r="1394">
          <cell r="J1394">
            <v>0</v>
          </cell>
          <cell r="K1394">
            <v>0</v>
          </cell>
          <cell r="R1394">
            <v>0</v>
          </cell>
          <cell r="U1394">
            <v>0</v>
          </cell>
          <cell r="V1394">
            <v>0</v>
          </cell>
          <cell r="W1394">
            <v>0</v>
          </cell>
          <cell r="X1394">
            <v>0</v>
          </cell>
        </row>
        <row r="1395">
          <cell r="J1395">
            <v>0</v>
          </cell>
          <cell r="K1395">
            <v>0</v>
          </cell>
          <cell r="R1395">
            <v>0</v>
          </cell>
          <cell r="U1395">
            <v>0</v>
          </cell>
          <cell r="V1395">
            <v>0</v>
          </cell>
          <cell r="W1395">
            <v>0</v>
          </cell>
          <cell r="X1395">
            <v>0</v>
          </cell>
        </row>
        <row r="1396">
          <cell r="J1396">
            <v>0</v>
          </cell>
          <cell r="K1396">
            <v>0</v>
          </cell>
          <cell r="R1396">
            <v>0</v>
          </cell>
          <cell r="U1396">
            <v>0</v>
          </cell>
          <cell r="V1396">
            <v>0</v>
          </cell>
          <cell r="W1396">
            <v>0</v>
          </cell>
          <cell r="X1396">
            <v>0</v>
          </cell>
        </row>
        <row r="1397">
          <cell r="J1397">
            <v>0</v>
          </cell>
          <cell r="K1397">
            <v>0</v>
          </cell>
          <cell r="R1397">
            <v>0</v>
          </cell>
          <cell r="U1397">
            <v>0</v>
          </cell>
          <cell r="V1397">
            <v>0</v>
          </cell>
          <cell r="W1397">
            <v>0</v>
          </cell>
          <cell r="X1397">
            <v>0</v>
          </cell>
        </row>
        <row r="1398">
          <cell r="J1398">
            <v>0</v>
          </cell>
          <cell r="K1398">
            <v>0</v>
          </cell>
          <cell r="R1398">
            <v>0</v>
          </cell>
          <cell r="U1398">
            <v>0</v>
          </cell>
          <cell r="V1398">
            <v>0</v>
          </cell>
          <cell r="W1398">
            <v>0</v>
          </cell>
          <cell r="X1398">
            <v>0</v>
          </cell>
        </row>
        <row r="1399">
          <cell r="J1399">
            <v>0</v>
          </cell>
          <cell r="K1399">
            <v>0</v>
          </cell>
          <cell r="R1399">
            <v>0</v>
          </cell>
          <cell r="U1399">
            <v>0</v>
          </cell>
          <cell r="V1399">
            <v>0</v>
          </cell>
          <cell r="W1399">
            <v>0</v>
          </cell>
          <cell r="X1399">
            <v>0</v>
          </cell>
        </row>
        <row r="1400">
          <cell r="J1400">
            <v>0</v>
          </cell>
          <cell r="K1400">
            <v>0</v>
          </cell>
          <cell r="R1400">
            <v>0</v>
          </cell>
          <cell r="U1400">
            <v>0</v>
          </cell>
          <cell r="V1400">
            <v>0</v>
          </cell>
          <cell r="W1400">
            <v>0</v>
          </cell>
          <cell r="X1400">
            <v>0</v>
          </cell>
        </row>
        <row r="1401">
          <cell r="J1401">
            <v>0</v>
          </cell>
          <cell r="K1401">
            <v>0</v>
          </cell>
          <cell r="R1401">
            <v>0</v>
          </cell>
          <cell r="U1401">
            <v>0</v>
          </cell>
          <cell r="V1401">
            <v>0</v>
          </cell>
          <cell r="W1401">
            <v>0</v>
          </cell>
          <cell r="X1401">
            <v>0</v>
          </cell>
        </row>
        <row r="1402">
          <cell r="J1402">
            <v>0</v>
          </cell>
          <cell r="K1402">
            <v>0</v>
          </cell>
          <cell r="R1402">
            <v>0</v>
          </cell>
          <cell r="U1402">
            <v>0</v>
          </cell>
          <cell r="V1402">
            <v>0</v>
          </cell>
          <cell r="W1402">
            <v>0</v>
          </cell>
          <cell r="X1402">
            <v>0</v>
          </cell>
        </row>
        <row r="1403">
          <cell r="J1403">
            <v>0</v>
          </cell>
          <cell r="K1403">
            <v>0</v>
          </cell>
          <cell r="R1403">
            <v>0</v>
          </cell>
          <cell r="U1403">
            <v>0</v>
          </cell>
          <cell r="V1403">
            <v>0</v>
          </cell>
          <cell r="W1403">
            <v>0</v>
          </cell>
          <cell r="X1403">
            <v>0</v>
          </cell>
        </row>
        <row r="1404">
          <cell r="J1404">
            <v>0</v>
          </cell>
          <cell r="K1404">
            <v>0</v>
          </cell>
          <cell r="R1404">
            <v>0</v>
          </cell>
          <cell r="U1404">
            <v>0</v>
          </cell>
          <cell r="V1404">
            <v>0</v>
          </cell>
          <cell r="W1404">
            <v>0</v>
          </cell>
          <cell r="X1404">
            <v>0</v>
          </cell>
        </row>
        <row r="1405">
          <cell r="J1405">
            <v>0</v>
          </cell>
          <cell r="K1405">
            <v>0</v>
          </cell>
          <cell r="R1405">
            <v>0</v>
          </cell>
          <cell r="U1405">
            <v>0</v>
          </cell>
          <cell r="V1405">
            <v>0</v>
          </cell>
          <cell r="W1405">
            <v>0</v>
          </cell>
          <cell r="X1405">
            <v>0</v>
          </cell>
        </row>
        <row r="1406">
          <cell r="J1406">
            <v>0</v>
          </cell>
          <cell r="K1406">
            <v>0</v>
          </cell>
          <cell r="R1406">
            <v>0</v>
          </cell>
          <cell r="U1406">
            <v>0</v>
          </cell>
          <cell r="V1406">
            <v>0</v>
          </cell>
          <cell r="W1406">
            <v>0</v>
          </cell>
          <cell r="X1406">
            <v>0</v>
          </cell>
        </row>
        <row r="1407">
          <cell r="J1407">
            <v>0</v>
          </cell>
          <cell r="K1407">
            <v>0</v>
          </cell>
          <cell r="R1407">
            <v>0</v>
          </cell>
          <cell r="U1407">
            <v>0</v>
          </cell>
          <cell r="V1407">
            <v>0</v>
          </cell>
          <cell r="W1407">
            <v>0</v>
          </cell>
          <cell r="X1407">
            <v>0</v>
          </cell>
        </row>
        <row r="1408">
          <cell r="J1408">
            <v>0</v>
          </cell>
          <cell r="K1408">
            <v>0</v>
          </cell>
          <cell r="R1408">
            <v>0</v>
          </cell>
          <cell r="U1408">
            <v>0</v>
          </cell>
          <cell r="V1408">
            <v>0</v>
          </cell>
          <cell r="W1408">
            <v>0</v>
          </cell>
          <cell r="X1408">
            <v>0</v>
          </cell>
        </row>
        <row r="1409">
          <cell r="J1409">
            <v>0</v>
          </cell>
          <cell r="K1409">
            <v>0</v>
          </cell>
          <cell r="R1409">
            <v>0</v>
          </cell>
          <cell r="U1409">
            <v>0</v>
          </cell>
          <cell r="V1409">
            <v>0</v>
          </cell>
          <cell r="W1409">
            <v>0</v>
          </cell>
          <cell r="X1409">
            <v>0</v>
          </cell>
        </row>
        <row r="1410">
          <cell r="J1410">
            <v>0</v>
          </cell>
          <cell r="K1410">
            <v>0</v>
          </cell>
          <cell r="R1410">
            <v>0</v>
          </cell>
          <cell r="U1410">
            <v>0</v>
          </cell>
          <cell r="V1410">
            <v>0</v>
          </cell>
          <cell r="W1410">
            <v>0</v>
          </cell>
          <cell r="X1410">
            <v>0</v>
          </cell>
        </row>
        <row r="1411">
          <cell r="J1411">
            <v>0</v>
          </cell>
          <cell r="K1411">
            <v>0</v>
          </cell>
          <cell r="R1411">
            <v>0</v>
          </cell>
          <cell r="U1411">
            <v>0</v>
          </cell>
          <cell r="V1411">
            <v>0</v>
          </cell>
          <cell r="W1411">
            <v>0</v>
          </cell>
          <cell r="X1411">
            <v>0</v>
          </cell>
        </row>
        <row r="1412">
          <cell r="J1412">
            <v>0</v>
          </cell>
          <cell r="K1412">
            <v>0</v>
          </cell>
          <cell r="R1412">
            <v>0</v>
          </cell>
          <cell r="U1412">
            <v>0</v>
          </cell>
          <cell r="V1412">
            <v>0</v>
          </cell>
          <cell r="W1412">
            <v>0</v>
          </cell>
          <cell r="X1412">
            <v>0</v>
          </cell>
        </row>
        <row r="1413">
          <cell r="J1413">
            <v>0</v>
          </cell>
          <cell r="K1413">
            <v>0</v>
          </cell>
          <cell r="R1413">
            <v>0</v>
          </cell>
          <cell r="U1413">
            <v>0</v>
          </cell>
          <cell r="V1413">
            <v>0</v>
          </cell>
          <cell r="W1413">
            <v>0</v>
          </cell>
          <cell r="X1413">
            <v>0</v>
          </cell>
        </row>
        <row r="1414">
          <cell r="J1414">
            <v>0</v>
          </cell>
          <cell r="K1414">
            <v>0</v>
          </cell>
          <cell r="R1414">
            <v>0</v>
          </cell>
          <cell r="U1414">
            <v>0</v>
          </cell>
          <cell r="V1414">
            <v>0</v>
          </cell>
          <cell r="W1414">
            <v>0</v>
          </cell>
          <cell r="X1414">
            <v>0</v>
          </cell>
        </row>
        <row r="1415">
          <cell r="J1415">
            <v>0</v>
          </cell>
          <cell r="K1415">
            <v>0</v>
          </cell>
          <cell r="R1415">
            <v>0</v>
          </cell>
          <cell r="U1415">
            <v>0</v>
          </cell>
          <cell r="V1415">
            <v>0</v>
          </cell>
          <cell r="W1415">
            <v>0</v>
          </cell>
          <cell r="X1415">
            <v>0</v>
          </cell>
        </row>
        <row r="1416">
          <cell r="J1416">
            <v>0</v>
          </cell>
          <cell r="K1416">
            <v>0</v>
          </cell>
          <cell r="R1416">
            <v>0</v>
          </cell>
          <cell r="U1416">
            <v>0</v>
          </cell>
          <cell r="V1416">
            <v>0</v>
          </cell>
          <cell r="W1416">
            <v>0</v>
          </cell>
          <cell r="X1416">
            <v>0</v>
          </cell>
        </row>
        <row r="1417">
          <cell r="J1417">
            <v>0</v>
          </cell>
          <cell r="K1417">
            <v>0</v>
          </cell>
          <cell r="R1417">
            <v>0</v>
          </cell>
          <cell r="U1417">
            <v>0</v>
          </cell>
          <cell r="V1417">
            <v>0</v>
          </cell>
          <cell r="W1417">
            <v>0</v>
          </cell>
          <cell r="X1417">
            <v>0</v>
          </cell>
        </row>
        <row r="1418">
          <cell r="J1418">
            <v>0</v>
          </cell>
          <cell r="K1418">
            <v>0</v>
          </cell>
          <cell r="R1418">
            <v>0</v>
          </cell>
          <cell r="U1418">
            <v>0</v>
          </cell>
          <cell r="V1418">
            <v>0</v>
          </cell>
          <cell r="W1418">
            <v>0</v>
          </cell>
          <cell r="X1418">
            <v>0</v>
          </cell>
        </row>
        <row r="1419">
          <cell r="J1419">
            <v>0</v>
          </cell>
          <cell r="K1419">
            <v>0</v>
          </cell>
          <cell r="R1419">
            <v>0</v>
          </cell>
          <cell r="U1419">
            <v>0</v>
          </cell>
          <cell r="V1419">
            <v>0</v>
          </cell>
          <cell r="W1419">
            <v>0</v>
          </cell>
          <cell r="X1419">
            <v>0</v>
          </cell>
        </row>
        <row r="1420">
          <cell r="J1420">
            <v>0</v>
          </cell>
          <cell r="K1420">
            <v>0</v>
          </cell>
          <cell r="R1420">
            <v>0</v>
          </cell>
          <cell r="U1420">
            <v>0</v>
          </cell>
          <cell r="V1420">
            <v>0</v>
          </cell>
          <cell r="W1420">
            <v>0</v>
          </cell>
          <cell r="X1420">
            <v>0</v>
          </cell>
        </row>
        <row r="1421">
          <cell r="J1421">
            <v>0</v>
          </cell>
          <cell r="K1421">
            <v>0</v>
          </cell>
          <cell r="R1421">
            <v>0</v>
          </cell>
          <cell r="U1421">
            <v>0</v>
          </cell>
          <cell r="V1421">
            <v>0</v>
          </cell>
          <cell r="W1421">
            <v>0</v>
          </cell>
          <cell r="X1421">
            <v>0</v>
          </cell>
        </row>
        <row r="1422">
          <cell r="J1422">
            <v>0</v>
          </cell>
          <cell r="K1422">
            <v>0</v>
          </cell>
          <cell r="R1422">
            <v>0</v>
          </cell>
          <cell r="U1422">
            <v>0</v>
          </cell>
          <cell r="V1422">
            <v>0</v>
          </cell>
          <cell r="W1422">
            <v>0</v>
          </cell>
          <cell r="X1422">
            <v>0</v>
          </cell>
        </row>
        <row r="1423">
          <cell r="J1423">
            <v>0</v>
          </cell>
          <cell r="K1423">
            <v>0</v>
          </cell>
          <cell r="R1423">
            <v>0</v>
          </cell>
          <cell r="U1423">
            <v>0</v>
          </cell>
          <cell r="V1423">
            <v>0</v>
          </cell>
          <cell r="W1423">
            <v>0</v>
          </cell>
          <cell r="X1423">
            <v>0</v>
          </cell>
        </row>
        <row r="1424">
          <cell r="J1424">
            <v>0</v>
          </cell>
          <cell r="K1424">
            <v>0</v>
          </cell>
          <cell r="R1424">
            <v>0</v>
          </cell>
          <cell r="U1424">
            <v>0</v>
          </cell>
          <cell r="V1424">
            <v>0</v>
          </cell>
          <cell r="W1424">
            <v>0</v>
          </cell>
          <cell r="X1424">
            <v>0</v>
          </cell>
        </row>
        <row r="1425">
          <cell r="J1425">
            <v>0</v>
          </cell>
          <cell r="K1425">
            <v>0</v>
          </cell>
          <cell r="R1425">
            <v>0</v>
          </cell>
          <cell r="U1425">
            <v>0</v>
          </cell>
          <cell r="V1425">
            <v>0</v>
          </cell>
          <cell r="W1425">
            <v>0</v>
          </cell>
          <cell r="X1425">
            <v>0</v>
          </cell>
        </row>
        <row r="1426">
          <cell r="J1426">
            <v>0</v>
          </cell>
          <cell r="K1426">
            <v>0</v>
          </cell>
          <cell r="R1426">
            <v>0</v>
          </cell>
          <cell r="U1426">
            <v>0</v>
          </cell>
          <cell r="V1426">
            <v>0</v>
          </cell>
          <cell r="W1426">
            <v>0</v>
          </cell>
          <cell r="X1426">
            <v>0</v>
          </cell>
        </row>
        <row r="1427">
          <cell r="J1427">
            <v>0</v>
          </cell>
          <cell r="K1427">
            <v>0</v>
          </cell>
          <cell r="R1427">
            <v>0</v>
          </cell>
          <cell r="U1427">
            <v>0</v>
          </cell>
          <cell r="V1427">
            <v>0</v>
          </cell>
          <cell r="W1427">
            <v>0</v>
          </cell>
          <cell r="X1427">
            <v>0</v>
          </cell>
        </row>
        <row r="1428">
          <cell r="J1428">
            <v>0</v>
          </cell>
          <cell r="K1428">
            <v>0</v>
          </cell>
          <cell r="R1428">
            <v>0</v>
          </cell>
          <cell r="U1428">
            <v>0</v>
          </cell>
          <cell r="V1428">
            <v>0</v>
          </cell>
          <cell r="W1428">
            <v>0</v>
          </cell>
          <cell r="X1428">
            <v>0</v>
          </cell>
        </row>
        <row r="1429">
          <cell r="J1429">
            <v>0</v>
          </cell>
          <cell r="K1429">
            <v>0</v>
          </cell>
          <cell r="R1429">
            <v>0</v>
          </cell>
          <cell r="U1429">
            <v>0</v>
          </cell>
          <cell r="V1429">
            <v>0</v>
          </cell>
          <cell r="W1429">
            <v>0</v>
          </cell>
          <cell r="X1429">
            <v>0</v>
          </cell>
        </row>
        <row r="1430">
          <cell r="J1430">
            <v>0</v>
          </cell>
          <cell r="K1430">
            <v>0</v>
          </cell>
          <cell r="R1430">
            <v>0</v>
          </cell>
          <cell r="U1430">
            <v>0</v>
          </cell>
          <cell r="V1430">
            <v>0</v>
          </cell>
          <cell r="W1430">
            <v>0</v>
          </cell>
          <cell r="X1430">
            <v>0</v>
          </cell>
        </row>
        <row r="1431">
          <cell r="J1431">
            <v>0</v>
          </cell>
          <cell r="K1431">
            <v>0</v>
          </cell>
          <cell r="R1431">
            <v>0</v>
          </cell>
          <cell r="U1431">
            <v>0</v>
          </cell>
          <cell r="V1431">
            <v>0</v>
          </cell>
          <cell r="W1431">
            <v>0</v>
          </cell>
          <cell r="X1431">
            <v>0</v>
          </cell>
        </row>
        <row r="1432">
          <cell r="J1432">
            <v>0</v>
          </cell>
          <cell r="K1432">
            <v>0</v>
          </cell>
          <cell r="R1432">
            <v>0</v>
          </cell>
          <cell r="U1432">
            <v>0</v>
          </cell>
          <cell r="V1432">
            <v>0</v>
          </cell>
          <cell r="W1432">
            <v>0</v>
          </cell>
          <cell r="X1432">
            <v>0</v>
          </cell>
        </row>
        <row r="1433">
          <cell r="J1433">
            <v>0</v>
          </cell>
          <cell r="K1433">
            <v>0</v>
          </cell>
          <cell r="R1433">
            <v>0</v>
          </cell>
          <cell r="U1433">
            <v>0</v>
          </cell>
          <cell r="V1433">
            <v>0</v>
          </cell>
          <cell r="W1433">
            <v>0</v>
          </cell>
          <cell r="X1433">
            <v>0</v>
          </cell>
        </row>
        <row r="1434">
          <cell r="J1434">
            <v>0</v>
          </cell>
          <cell r="K1434">
            <v>0</v>
          </cell>
          <cell r="R1434">
            <v>0</v>
          </cell>
          <cell r="U1434">
            <v>0</v>
          </cell>
          <cell r="V1434">
            <v>0</v>
          </cell>
          <cell r="W1434">
            <v>0</v>
          </cell>
          <cell r="X1434">
            <v>0</v>
          </cell>
        </row>
        <row r="1435">
          <cell r="J1435">
            <v>0</v>
          </cell>
          <cell r="K1435">
            <v>0</v>
          </cell>
          <cell r="R1435">
            <v>0</v>
          </cell>
          <cell r="U1435">
            <v>0</v>
          </cell>
          <cell r="V1435">
            <v>0</v>
          </cell>
          <cell r="W1435">
            <v>0</v>
          </cell>
          <cell r="X1435">
            <v>0</v>
          </cell>
        </row>
        <row r="1436">
          <cell r="J1436">
            <v>0</v>
          </cell>
          <cell r="K1436">
            <v>0</v>
          </cell>
          <cell r="R1436">
            <v>0</v>
          </cell>
          <cell r="U1436">
            <v>0</v>
          </cell>
          <cell r="V1436">
            <v>0</v>
          </cell>
          <cell r="W1436">
            <v>0</v>
          </cell>
          <cell r="X1436">
            <v>0</v>
          </cell>
        </row>
        <row r="1437">
          <cell r="J1437">
            <v>0</v>
          </cell>
          <cell r="K1437">
            <v>0</v>
          </cell>
          <cell r="R1437">
            <v>0</v>
          </cell>
          <cell r="U1437">
            <v>0</v>
          </cell>
          <cell r="V1437">
            <v>0</v>
          </cell>
          <cell r="W1437">
            <v>0</v>
          </cell>
          <cell r="X1437">
            <v>0</v>
          </cell>
        </row>
        <row r="1438">
          <cell r="J1438">
            <v>0</v>
          </cell>
          <cell r="K1438">
            <v>0</v>
          </cell>
          <cell r="R1438">
            <v>0</v>
          </cell>
          <cell r="U1438">
            <v>0</v>
          </cell>
          <cell r="V1438">
            <v>0</v>
          </cell>
          <cell r="W1438">
            <v>0</v>
          </cell>
          <cell r="X1438">
            <v>0</v>
          </cell>
        </row>
        <row r="1439">
          <cell r="J1439">
            <v>0</v>
          </cell>
          <cell r="K1439">
            <v>0</v>
          </cell>
          <cell r="R1439">
            <v>0</v>
          </cell>
          <cell r="U1439">
            <v>0</v>
          </cell>
          <cell r="V1439">
            <v>0</v>
          </cell>
          <cell r="W1439">
            <v>0</v>
          </cell>
          <cell r="X1439">
            <v>0</v>
          </cell>
        </row>
        <row r="1440">
          <cell r="J1440">
            <v>0</v>
          </cell>
          <cell r="K1440">
            <v>0</v>
          </cell>
          <cell r="R1440">
            <v>0</v>
          </cell>
          <cell r="U1440">
            <v>0</v>
          </cell>
          <cell r="V1440">
            <v>0</v>
          </cell>
          <cell r="W1440">
            <v>0</v>
          </cell>
          <cell r="X1440">
            <v>0</v>
          </cell>
        </row>
        <row r="1441">
          <cell r="J1441">
            <v>0</v>
          </cell>
          <cell r="K1441">
            <v>0</v>
          </cell>
          <cell r="R1441">
            <v>0</v>
          </cell>
          <cell r="U1441">
            <v>0</v>
          </cell>
          <cell r="V1441">
            <v>0</v>
          </cell>
          <cell r="W1441">
            <v>0</v>
          </cell>
          <cell r="X1441">
            <v>0</v>
          </cell>
        </row>
        <row r="1442">
          <cell r="J1442">
            <v>0</v>
          </cell>
          <cell r="K1442">
            <v>0</v>
          </cell>
          <cell r="R1442">
            <v>0</v>
          </cell>
          <cell r="U1442">
            <v>0</v>
          </cell>
          <cell r="V1442">
            <v>0</v>
          </cell>
          <cell r="W1442">
            <v>0</v>
          </cell>
          <cell r="X1442">
            <v>0</v>
          </cell>
        </row>
        <row r="1443">
          <cell r="J1443">
            <v>0</v>
          </cell>
          <cell r="K1443">
            <v>0</v>
          </cell>
          <cell r="R1443">
            <v>0</v>
          </cell>
          <cell r="U1443">
            <v>0</v>
          </cell>
          <cell r="V1443">
            <v>0</v>
          </cell>
          <cell r="W1443">
            <v>0</v>
          </cell>
          <cell r="X1443">
            <v>0</v>
          </cell>
        </row>
        <row r="1444">
          <cell r="J1444">
            <v>0</v>
          </cell>
          <cell r="K1444">
            <v>0</v>
          </cell>
          <cell r="R1444">
            <v>0</v>
          </cell>
          <cell r="U1444">
            <v>0</v>
          </cell>
          <cell r="V1444">
            <v>0</v>
          </cell>
          <cell r="W1444">
            <v>0</v>
          </cell>
          <cell r="X1444">
            <v>0</v>
          </cell>
        </row>
        <row r="1445">
          <cell r="J1445">
            <v>0</v>
          </cell>
          <cell r="K1445">
            <v>0</v>
          </cell>
          <cell r="R1445">
            <v>0</v>
          </cell>
          <cell r="U1445">
            <v>0</v>
          </cell>
          <cell r="V1445">
            <v>0</v>
          </cell>
          <cell r="W1445">
            <v>0</v>
          </cell>
          <cell r="X1445">
            <v>0</v>
          </cell>
        </row>
        <row r="1446">
          <cell r="J1446">
            <v>0</v>
          </cell>
          <cell r="K1446">
            <v>0</v>
          </cell>
          <cell r="R1446">
            <v>0</v>
          </cell>
          <cell r="U1446">
            <v>0</v>
          </cell>
          <cell r="V1446">
            <v>0</v>
          </cell>
          <cell r="W1446">
            <v>0</v>
          </cell>
          <cell r="X1446">
            <v>0</v>
          </cell>
        </row>
        <row r="1447">
          <cell r="J1447">
            <v>0</v>
          </cell>
          <cell r="K1447">
            <v>0</v>
          </cell>
          <cell r="R1447">
            <v>0</v>
          </cell>
          <cell r="U1447">
            <v>0</v>
          </cell>
          <cell r="V1447">
            <v>0</v>
          </cell>
          <cell r="W1447">
            <v>0</v>
          </cell>
          <cell r="X1447">
            <v>0</v>
          </cell>
        </row>
        <row r="1448">
          <cell r="J1448">
            <v>0</v>
          </cell>
          <cell r="K1448">
            <v>0</v>
          </cell>
          <cell r="R1448">
            <v>0</v>
          </cell>
          <cell r="U1448">
            <v>0</v>
          </cell>
          <cell r="V1448">
            <v>0</v>
          </cell>
          <cell r="W1448">
            <v>0</v>
          </cell>
          <cell r="X1448">
            <v>0</v>
          </cell>
        </row>
        <row r="1449">
          <cell r="J1449">
            <v>0</v>
          </cell>
          <cell r="K1449">
            <v>0</v>
          </cell>
          <cell r="R1449">
            <v>0</v>
          </cell>
          <cell r="U1449">
            <v>0</v>
          </cell>
          <cell r="V1449">
            <v>0</v>
          </cell>
          <cell r="W1449">
            <v>0</v>
          </cell>
          <cell r="X1449">
            <v>0</v>
          </cell>
        </row>
        <row r="1450">
          <cell r="J1450">
            <v>0</v>
          </cell>
          <cell r="K1450">
            <v>0</v>
          </cell>
          <cell r="R1450">
            <v>0</v>
          </cell>
          <cell r="U1450">
            <v>0</v>
          </cell>
          <cell r="V1450">
            <v>0</v>
          </cell>
          <cell r="W1450">
            <v>0</v>
          </cell>
          <cell r="X1450">
            <v>0</v>
          </cell>
        </row>
        <row r="1451">
          <cell r="J1451">
            <v>0</v>
          </cell>
          <cell r="K1451">
            <v>0</v>
          </cell>
          <cell r="R1451">
            <v>0</v>
          </cell>
          <cell r="U1451">
            <v>0</v>
          </cell>
          <cell r="V1451">
            <v>0</v>
          </cell>
          <cell r="W1451">
            <v>0</v>
          </cell>
          <cell r="X1451">
            <v>0</v>
          </cell>
        </row>
        <row r="1452">
          <cell r="J1452">
            <v>0</v>
          </cell>
          <cell r="K1452">
            <v>0</v>
          </cell>
          <cell r="R1452">
            <v>0</v>
          </cell>
          <cell r="U1452">
            <v>0</v>
          </cell>
          <cell r="V1452">
            <v>0</v>
          </cell>
          <cell r="W1452">
            <v>0</v>
          </cell>
          <cell r="X1452">
            <v>0</v>
          </cell>
        </row>
        <row r="1453">
          <cell r="J1453">
            <v>0</v>
          </cell>
          <cell r="K1453">
            <v>0</v>
          </cell>
          <cell r="R1453">
            <v>0</v>
          </cell>
          <cell r="U1453">
            <v>0</v>
          </cell>
          <cell r="V1453">
            <v>0</v>
          </cell>
          <cell r="W1453">
            <v>0</v>
          </cell>
          <cell r="X1453">
            <v>0</v>
          </cell>
        </row>
        <row r="1454">
          <cell r="J1454">
            <v>0</v>
          </cell>
          <cell r="K1454">
            <v>0</v>
          </cell>
          <cell r="R1454">
            <v>0</v>
          </cell>
          <cell r="U1454">
            <v>0</v>
          </cell>
          <cell r="V1454">
            <v>0</v>
          </cell>
          <cell r="W1454">
            <v>0</v>
          </cell>
          <cell r="X1454">
            <v>0</v>
          </cell>
        </row>
        <row r="1455">
          <cell r="J1455">
            <v>0</v>
          </cell>
          <cell r="K1455">
            <v>0</v>
          </cell>
          <cell r="R1455">
            <v>0</v>
          </cell>
          <cell r="U1455">
            <v>0</v>
          </cell>
          <cell r="V1455">
            <v>0</v>
          </cell>
          <cell r="W1455">
            <v>0</v>
          </cell>
          <cell r="X1455">
            <v>0</v>
          </cell>
        </row>
        <row r="1456">
          <cell r="J1456">
            <v>0</v>
          </cell>
          <cell r="K1456">
            <v>0</v>
          </cell>
          <cell r="R1456">
            <v>0</v>
          </cell>
          <cell r="U1456">
            <v>0</v>
          </cell>
          <cell r="V1456">
            <v>0</v>
          </cell>
          <cell r="W1456">
            <v>0</v>
          </cell>
          <cell r="X1456">
            <v>0</v>
          </cell>
        </row>
        <row r="1457">
          <cell r="J1457">
            <v>0</v>
          </cell>
          <cell r="K1457">
            <v>0</v>
          </cell>
          <cell r="R1457">
            <v>0</v>
          </cell>
          <cell r="U1457">
            <v>0</v>
          </cell>
          <cell r="V1457">
            <v>0</v>
          </cell>
          <cell r="W1457">
            <v>0</v>
          </cell>
          <cell r="X1457">
            <v>0</v>
          </cell>
        </row>
        <row r="1458">
          <cell r="J1458">
            <v>0</v>
          </cell>
          <cell r="K1458">
            <v>0</v>
          </cell>
          <cell r="R1458">
            <v>0</v>
          </cell>
          <cell r="U1458">
            <v>0</v>
          </cell>
          <cell r="V1458">
            <v>0</v>
          </cell>
          <cell r="W1458">
            <v>0</v>
          </cell>
          <cell r="X1458">
            <v>0</v>
          </cell>
        </row>
        <row r="1459">
          <cell r="J1459">
            <v>0</v>
          </cell>
          <cell r="K1459">
            <v>0</v>
          </cell>
          <cell r="R1459">
            <v>0</v>
          </cell>
          <cell r="U1459">
            <v>0</v>
          </cell>
          <cell r="V1459">
            <v>0</v>
          </cell>
          <cell r="W1459">
            <v>0</v>
          </cell>
          <cell r="X1459">
            <v>0</v>
          </cell>
        </row>
        <row r="1460">
          <cell r="J1460">
            <v>0</v>
          </cell>
          <cell r="K1460">
            <v>0</v>
          </cell>
          <cell r="R1460">
            <v>0</v>
          </cell>
          <cell r="U1460">
            <v>0</v>
          </cell>
          <cell r="V1460">
            <v>0</v>
          </cell>
          <cell r="W1460">
            <v>0</v>
          </cell>
          <cell r="X1460">
            <v>0</v>
          </cell>
        </row>
        <row r="1461">
          <cell r="J1461">
            <v>0</v>
          </cell>
          <cell r="K1461">
            <v>0</v>
          </cell>
          <cell r="R1461">
            <v>0</v>
          </cell>
          <cell r="U1461">
            <v>0</v>
          </cell>
          <cell r="V1461">
            <v>0</v>
          </cell>
          <cell r="W1461">
            <v>0</v>
          </cell>
          <cell r="X1461">
            <v>0</v>
          </cell>
        </row>
        <row r="1462">
          <cell r="J1462">
            <v>0</v>
          </cell>
          <cell r="K1462">
            <v>0</v>
          </cell>
          <cell r="R1462">
            <v>0</v>
          </cell>
          <cell r="U1462">
            <v>0</v>
          </cell>
          <cell r="V1462">
            <v>0</v>
          </cell>
          <cell r="W1462">
            <v>0</v>
          </cell>
          <cell r="X1462">
            <v>0</v>
          </cell>
        </row>
        <row r="1463">
          <cell r="J1463">
            <v>0</v>
          </cell>
          <cell r="K1463">
            <v>0</v>
          </cell>
          <cell r="R1463">
            <v>0</v>
          </cell>
          <cell r="U1463">
            <v>0</v>
          </cell>
          <cell r="V1463">
            <v>0</v>
          </cell>
          <cell r="W1463">
            <v>0</v>
          </cell>
          <cell r="X1463">
            <v>0</v>
          </cell>
        </row>
        <row r="1464">
          <cell r="J1464">
            <v>0</v>
          </cell>
          <cell r="K1464">
            <v>0</v>
          </cell>
          <cell r="R1464">
            <v>0</v>
          </cell>
          <cell r="U1464">
            <v>0</v>
          </cell>
          <cell r="V1464">
            <v>0</v>
          </cell>
          <cell r="W1464">
            <v>0</v>
          </cell>
          <cell r="X1464">
            <v>0</v>
          </cell>
        </row>
        <row r="1465">
          <cell r="J1465">
            <v>0</v>
          </cell>
          <cell r="K1465">
            <v>0</v>
          </cell>
          <cell r="R1465">
            <v>0</v>
          </cell>
          <cell r="U1465">
            <v>0</v>
          </cell>
          <cell r="V1465">
            <v>0</v>
          </cell>
          <cell r="W1465">
            <v>0</v>
          </cell>
          <cell r="X1465">
            <v>0</v>
          </cell>
        </row>
        <row r="1466">
          <cell r="J1466">
            <v>0</v>
          </cell>
          <cell r="K1466">
            <v>0</v>
          </cell>
          <cell r="R1466">
            <v>0</v>
          </cell>
          <cell r="U1466">
            <v>0</v>
          </cell>
          <cell r="V1466">
            <v>0</v>
          </cell>
          <cell r="W1466">
            <v>0</v>
          </cell>
          <cell r="X1466">
            <v>0</v>
          </cell>
        </row>
        <row r="1467">
          <cell r="J1467">
            <v>0</v>
          </cell>
          <cell r="K1467">
            <v>0</v>
          </cell>
          <cell r="R1467">
            <v>0</v>
          </cell>
          <cell r="U1467">
            <v>0</v>
          </cell>
          <cell r="V1467">
            <v>0</v>
          </cell>
          <cell r="W1467">
            <v>0</v>
          </cell>
          <cell r="X1467">
            <v>0</v>
          </cell>
        </row>
        <row r="1468">
          <cell r="J1468">
            <v>0</v>
          </cell>
          <cell r="K1468">
            <v>0</v>
          </cell>
          <cell r="R1468">
            <v>0</v>
          </cell>
          <cell r="U1468">
            <v>0</v>
          </cell>
          <cell r="V1468">
            <v>0</v>
          </cell>
          <cell r="W1468">
            <v>0</v>
          </cell>
          <cell r="X1468">
            <v>0</v>
          </cell>
        </row>
        <row r="1469">
          <cell r="J1469">
            <v>0</v>
          </cell>
          <cell r="K1469">
            <v>0</v>
          </cell>
          <cell r="R1469">
            <v>0</v>
          </cell>
          <cell r="U1469">
            <v>0</v>
          </cell>
          <cell r="V1469">
            <v>0</v>
          </cell>
          <cell r="W1469">
            <v>0</v>
          </cell>
          <cell r="X1469">
            <v>0</v>
          </cell>
        </row>
        <row r="1470">
          <cell r="J1470">
            <v>0</v>
          </cell>
          <cell r="K1470">
            <v>0</v>
          </cell>
          <cell r="R1470">
            <v>0</v>
          </cell>
          <cell r="U1470">
            <v>0</v>
          </cell>
          <cell r="V1470">
            <v>0</v>
          </cell>
          <cell r="W1470">
            <v>0</v>
          </cell>
          <cell r="X1470">
            <v>0</v>
          </cell>
        </row>
        <row r="1471">
          <cell r="J1471">
            <v>0</v>
          </cell>
          <cell r="K1471">
            <v>0</v>
          </cell>
          <cell r="R1471">
            <v>0</v>
          </cell>
          <cell r="U1471">
            <v>0</v>
          </cell>
          <cell r="V1471">
            <v>0</v>
          </cell>
          <cell r="W1471">
            <v>0</v>
          </cell>
          <cell r="X1471">
            <v>0</v>
          </cell>
        </row>
        <row r="1472">
          <cell r="J1472">
            <v>0</v>
          </cell>
          <cell r="K1472">
            <v>0</v>
          </cell>
          <cell r="R1472">
            <v>0</v>
          </cell>
          <cell r="U1472">
            <v>0</v>
          </cell>
          <cell r="V1472">
            <v>0</v>
          </cell>
          <cell r="W1472">
            <v>0</v>
          </cell>
          <cell r="X1472">
            <v>0</v>
          </cell>
        </row>
        <row r="1473">
          <cell r="J1473">
            <v>0</v>
          </cell>
          <cell r="K1473">
            <v>0</v>
          </cell>
          <cell r="R1473">
            <v>0</v>
          </cell>
          <cell r="U1473">
            <v>0</v>
          </cell>
          <cell r="V1473">
            <v>0</v>
          </cell>
          <cell r="W1473">
            <v>0</v>
          </cell>
          <cell r="X1473">
            <v>0</v>
          </cell>
        </row>
        <row r="1474">
          <cell r="J1474">
            <v>0</v>
          </cell>
          <cell r="K1474">
            <v>0</v>
          </cell>
          <cell r="R1474">
            <v>0</v>
          </cell>
          <cell r="U1474">
            <v>0</v>
          </cell>
          <cell r="V1474">
            <v>0</v>
          </cell>
          <cell r="W1474">
            <v>0</v>
          </cell>
          <cell r="X1474">
            <v>0</v>
          </cell>
        </row>
        <row r="1475">
          <cell r="J1475">
            <v>0</v>
          </cell>
          <cell r="K1475">
            <v>0</v>
          </cell>
          <cell r="R1475">
            <v>0</v>
          </cell>
          <cell r="U1475">
            <v>0</v>
          </cell>
          <cell r="V1475">
            <v>0</v>
          </cell>
          <cell r="W1475">
            <v>0</v>
          </cell>
          <cell r="X1475">
            <v>0</v>
          </cell>
        </row>
        <row r="1476">
          <cell r="J1476">
            <v>0</v>
          </cell>
          <cell r="K1476">
            <v>0</v>
          </cell>
          <cell r="R1476">
            <v>0</v>
          </cell>
          <cell r="U1476">
            <v>0</v>
          </cell>
          <cell r="V1476">
            <v>0</v>
          </cell>
          <cell r="W1476">
            <v>0</v>
          </cell>
          <cell r="X1476">
            <v>0</v>
          </cell>
        </row>
        <row r="1477">
          <cell r="J1477">
            <v>0</v>
          </cell>
          <cell r="K1477">
            <v>0</v>
          </cell>
          <cell r="R1477">
            <v>0</v>
          </cell>
          <cell r="U1477">
            <v>0</v>
          </cell>
          <cell r="V1477">
            <v>0</v>
          </cell>
          <cell r="W1477">
            <v>0</v>
          </cell>
          <cell r="X1477">
            <v>0</v>
          </cell>
        </row>
        <row r="1478">
          <cell r="J1478">
            <v>0</v>
          </cell>
          <cell r="K1478">
            <v>0</v>
          </cell>
          <cell r="R1478">
            <v>0</v>
          </cell>
          <cell r="U1478">
            <v>0</v>
          </cell>
          <cell r="V1478">
            <v>0</v>
          </cell>
          <cell r="W1478">
            <v>0</v>
          </cell>
          <cell r="X1478">
            <v>0</v>
          </cell>
        </row>
        <row r="1479">
          <cell r="J1479">
            <v>0</v>
          </cell>
          <cell r="K1479">
            <v>0</v>
          </cell>
          <cell r="R1479">
            <v>0</v>
          </cell>
          <cell r="U1479">
            <v>0</v>
          </cell>
          <cell r="V1479">
            <v>0</v>
          </cell>
          <cell r="W1479">
            <v>0</v>
          </cell>
          <cell r="X1479">
            <v>0</v>
          </cell>
        </row>
        <row r="1480">
          <cell r="J1480">
            <v>0</v>
          </cell>
          <cell r="K1480">
            <v>0</v>
          </cell>
          <cell r="R1480">
            <v>0</v>
          </cell>
          <cell r="U1480">
            <v>0</v>
          </cell>
          <cell r="V1480">
            <v>0</v>
          </cell>
          <cell r="W1480">
            <v>0</v>
          </cell>
          <cell r="X1480">
            <v>0</v>
          </cell>
        </row>
        <row r="1481">
          <cell r="J1481">
            <v>0</v>
          </cell>
          <cell r="K1481">
            <v>0</v>
          </cell>
          <cell r="R1481">
            <v>0</v>
          </cell>
          <cell r="U1481">
            <v>0</v>
          </cell>
          <cell r="V1481">
            <v>0</v>
          </cell>
          <cell r="W1481">
            <v>0</v>
          </cell>
          <cell r="X1481">
            <v>0</v>
          </cell>
        </row>
        <row r="1482">
          <cell r="J1482">
            <v>0</v>
          </cell>
          <cell r="K1482">
            <v>0</v>
          </cell>
          <cell r="R1482">
            <v>0</v>
          </cell>
          <cell r="U1482">
            <v>0</v>
          </cell>
          <cell r="V1482">
            <v>0</v>
          </cell>
          <cell r="W1482">
            <v>0</v>
          </cell>
          <cell r="X1482">
            <v>0</v>
          </cell>
        </row>
        <row r="1483">
          <cell r="J1483">
            <v>0</v>
          </cell>
          <cell r="K1483">
            <v>0</v>
          </cell>
          <cell r="R1483">
            <v>0</v>
          </cell>
          <cell r="U1483">
            <v>0</v>
          </cell>
          <cell r="V1483">
            <v>0</v>
          </cell>
          <cell r="W1483">
            <v>0</v>
          </cell>
          <cell r="X1483">
            <v>0</v>
          </cell>
        </row>
        <row r="1484">
          <cell r="J1484">
            <v>0</v>
          </cell>
          <cell r="K1484">
            <v>0</v>
          </cell>
          <cell r="R1484">
            <v>0</v>
          </cell>
          <cell r="U1484">
            <v>0</v>
          </cell>
          <cell r="V1484">
            <v>0</v>
          </cell>
          <cell r="W1484">
            <v>0</v>
          </cell>
          <cell r="X1484">
            <v>0</v>
          </cell>
        </row>
        <row r="1485">
          <cell r="J1485">
            <v>0</v>
          </cell>
          <cell r="K1485">
            <v>0</v>
          </cell>
          <cell r="R1485">
            <v>0</v>
          </cell>
          <cell r="U1485">
            <v>0</v>
          </cell>
          <cell r="V1485">
            <v>0</v>
          </cell>
          <cell r="W1485">
            <v>0</v>
          </cell>
          <cell r="X1485">
            <v>0</v>
          </cell>
        </row>
        <row r="1486">
          <cell r="J1486">
            <v>0</v>
          </cell>
          <cell r="K1486">
            <v>0</v>
          </cell>
          <cell r="R1486">
            <v>0</v>
          </cell>
          <cell r="U1486">
            <v>0</v>
          </cell>
          <cell r="V1486">
            <v>0</v>
          </cell>
          <cell r="W1486">
            <v>0</v>
          </cell>
          <cell r="X1486">
            <v>0</v>
          </cell>
        </row>
        <row r="1487">
          <cell r="J1487">
            <v>0</v>
          </cell>
          <cell r="K1487">
            <v>0</v>
          </cell>
          <cell r="R1487">
            <v>0</v>
          </cell>
          <cell r="U1487">
            <v>0</v>
          </cell>
          <cell r="V1487">
            <v>0</v>
          </cell>
          <cell r="W1487">
            <v>0</v>
          </cell>
          <cell r="X1487">
            <v>0</v>
          </cell>
        </row>
        <row r="1488">
          <cell r="J1488">
            <v>0</v>
          </cell>
          <cell r="K1488">
            <v>0</v>
          </cell>
          <cell r="R1488">
            <v>0</v>
          </cell>
          <cell r="U1488">
            <v>0</v>
          </cell>
          <cell r="V1488">
            <v>0</v>
          </cell>
          <cell r="W1488">
            <v>0</v>
          </cell>
          <cell r="X1488">
            <v>0</v>
          </cell>
        </row>
        <row r="1489">
          <cell r="J1489">
            <v>0</v>
          </cell>
          <cell r="K1489">
            <v>0</v>
          </cell>
          <cell r="R1489">
            <v>0</v>
          </cell>
          <cell r="U1489">
            <v>0</v>
          </cell>
          <cell r="V1489">
            <v>0</v>
          </cell>
          <cell r="W1489">
            <v>0</v>
          </cell>
          <cell r="X1489">
            <v>0</v>
          </cell>
        </row>
        <row r="1490">
          <cell r="J1490">
            <v>0</v>
          </cell>
          <cell r="K1490">
            <v>0</v>
          </cell>
          <cell r="R1490">
            <v>0</v>
          </cell>
          <cell r="U1490">
            <v>0</v>
          </cell>
          <cell r="V1490">
            <v>0</v>
          </cell>
          <cell r="W1490">
            <v>0</v>
          </cell>
          <cell r="X1490">
            <v>0</v>
          </cell>
        </row>
        <row r="1491">
          <cell r="J1491">
            <v>0</v>
          </cell>
          <cell r="K1491">
            <v>0</v>
          </cell>
          <cell r="R1491">
            <v>0</v>
          </cell>
          <cell r="U1491">
            <v>0</v>
          </cell>
          <cell r="V1491">
            <v>0</v>
          </cell>
          <cell r="W1491">
            <v>0</v>
          </cell>
          <cell r="X1491">
            <v>0</v>
          </cell>
        </row>
        <row r="1492">
          <cell r="J1492">
            <v>0</v>
          </cell>
          <cell r="K1492">
            <v>0</v>
          </cell>
          <cell r="R1492">
            <v>0</v>
          </cell>
          <cell r="U1492">
            <v>0</v>
          </cell>
          <cell r="V1492">
            <v>0</v>
          </cell>
          <cell r="W1492">
            <v>0</v>
          </cell>
          <cell r="X1492">
            <v>0</v>
          </cell>
        </row>
        <row r="1493">
          <cell r="J1493">
            <v>0</v>
          </cell>
          <cell r="K1493">
            <v>0</v>
          </cell>
          <cell r="R1493">
            <v>0</v>
          </cell>
          <cell r="U1493">
            <v>0</v>
          </cell>
          <cell r="V1493">
            <v>0</v>
          </cell>
          <cell r="W1493">
            <v>0</v>
          </cell>
          <cell r="X1493">
            <v>0</v>
          </cell>
        </row>
        <row r="1494">
          <cell r="J1494">
            <v>0</v>
          </cell>
          <cell r="K1494">
            <v>0</v>
          </cell>
          <cell r="R1494">
            <v>0</v>
          </cell>
          <cell r="U1494">
            <v>0</v>
          </cell>
          <cell r="V1494">
            <v>0</v>
          </cell>
          <cell r="W1494">
            <v>0</v>
          </cell>
          <cell r="X1494">
            <v>0</v>
          </cell>
        </row>
        <row r="1495">
          <cell r="J1495">
            <v>0</v>
          </cell>
          <cell r="K1495">
            <v>0</v>
          </cell>
          <cell r="R1495">
            <v>0</v>
          </cell>
          <cell r="U1495">
            <v>0</v>
          </cell>
          <cell r="V1495">
            <v>0</v>
          </cell>
          <cell r="W1495">
            <v>0</v>
          </cell>
          <cell r="X1495">
            <v>0</v>
          </cell>
        </row>
        <row r="1496">
          <cell r="J1496">
            <v>0</v>
          </cell>
          <cell r="K1496">
            <v>0</v>
          </cell>
          <cell r="R1496">
            <v>0</v>
          </cell>
          <cell r="U1496">
            <v>0</v>
          </cell>
          <cell r="V1496">
            <v>0</v>
          </cell>
          <cell r="W1496">
            <v>0</v>
          </cell>
          <cell r="X1496">
            <v>0</v>
          </cell>
        </row>
        <row r="1497">
          <cell r="J1497">
            <v>0</v>
          </cell>
          <cell r="K1497">
            <v>0</v>
          </cell>
          <cell r="R1497">
            <v>0</v>
          </cell>
          <cell r="U1497">
            <v>0</v>
          </cell>
          <cell r="V1497">
            <v>0</v>
          </cell>
          <cell r="W1497">
            <v>0</v>
          </cell>
          <cell r="X1497">
            <v>0</v>
          </cell>
        </row>
        <row r="1498">
          <cell r="J1498">
            <v>0</v>
          </cell>
          <cell r="K1498">
            <v>0</v>
          </cell>
          <cell r="R1498">
            <v>0</v>
          </cell>
          <cell r="U1498">
            <v>0</v>
          </cell>
          <cell r="V1498">
            <v>0</v>
          </cell>
          <cell r="W1498">
            <v>0</v>
          </cell>
          <cell r="X1498">
            <v>0</v>
          </cell>
        </row>
        <row r="1499">
          <cell r="J1499">
            <v>0</v>
          </cell>
          <cell r="K1499">
            <v>0</v>
          </cell>
          <cell r="R1499">
            <v>0</v>
          </cell>
          <cell r="U1499">
            <v>0</v>
          </cell>
          <cell r="V1499">
            <v>0</v>
          </cell>
          <cell r="W1499">
            <v>0</v>
          </cell>
          <cell r="X1499">
            <v>0</v>
          </cell>
        </row>
        <row r="1500">
          <cell r="J1500">
            <v>0</v>
          </cell>
          <cell r="K1500">
            <v>0</v>
          </cell>
          <cell r="R1500">
            <v>0</v>
          </cell>
          <cell r="U1500">
            <v>0</v>
          </cell>
          <cell r="V1500">
            <v>0</v>
          </cell>
          <cell r="W1500">
            <v>0</v>
          </cell>
          <cell r="X1500">
            <v>0</v>
          </cell>
        </row>
        <row r="1501">
          <cell r="J1501">
            <v>0</v>
          </cell>
          <cell r="K1501">
            <v>0</v>
          </cell>
          <cell r="R1501">
            <v>0</v>
          </cell>
          <cell r="U1501">
            <v>0</v>
          </cell>
          <cell r="V1501">
            <v>0</v>
          </cell>
          <cell r="W1501">
            <v>0</v>
          </cell>
          <cell r="X1501">
            <v>0</v>
          </cell>
        </row>
        <row r="1502">
          <cell r="J1502">
            <v>0</v>
          </cell>
          <cell r="K1502">
            <v>0</v>
          </cell>
          <cell r="R1502">
            <v>0</v>
          </cell>
          <cell r="U1502">
            <v>0</v>
          </cell>
          <cell r="V1502">
            <v>0</v>
          </cell>
          <cell r="W1502">
            <v>0</v>
          </cell>
          <cell r="X1502">
            <v>0</v>
          </cell>
        </row>
        <row r="1503">
          <cell r="J1503">
            <v>0</v>
          </cell>
          <cell r="K1503">
            <v>0</v>
          </cell>
          <cell r="R1503">
            <v>0</v>
          </cell>
          <cell r="U1503">
            <v>0</v>
          </cell>
          <cell r="V1503">
            <v>0</v>
          </cell>
          <cell r="W1503">
            <v>0</v>
          </cell>
          <cell r="X1503">
            <v>0</v>
          </cell>
        </row>
        <row r="1504">
          <cell r="J1504">
            <v>0</v>
          </cell>
          <cell r="K1504">
            <v>0</v>
          </cell>
          <cell r="R1504">
            <v>0</v>
          </cell>
          <cell r="U1504">
            <v>0</v>
          </cell>
          <cell r="V1504">
            <v>0</v>
          </cell>
          <cell r="W1504">
            <v>0</v>
          </cell>
          <cell r="X1504">
            <v>0</v>
          </cell>
        </row>
        <row r="1505">
          <cell r="J1505">
            <v>0</v>
          </cell>
          <cell r="K1505">
            <v>0</v>
          </cell>
          <cell r="R1505">
            <v>0</v>
          </cell>
          <cell r="U1505">
            <v>0</v>
          </cell>
          <cell r="V1505">
            <v>0</v>
          </cell>
          <cell r="W1505">
            <v>0</v>
          </cell>
          <cell r="X1505">
            <v>0</v>
          </cell>
        </row>
        <row r="1506">
          <cell r="J1506">
            <v>0</v>
          </cell>
          <cell r="K1506">
            <v>0</v>
          </cell>
          <cell r="R1506">
            <v>0</v>
          </cell>
          <cell r="U1506">
            <v>0</v>
          </cell>
          <cell r="V1506">
            <v>0</v>
          </cell>
          <cell r="W1506">
            <v>0</v>
          </cell>
          <cell r="X1506">
            <v>0</v>
          </cell>
        </row>
        <row r="1507">
          <cell r="J1507">
            <v>0</v>
          </cell>
          <cell r="K1507">
            <v>0</v>
          </cell>
          <cell r="R1507">
            <v>0</v>
          </cell>
          <cell r="U1507">
            <v>0</v>
          </cell>
          <cell r="V1507">
            <v>0</v>
          </cell>
          <cell r="W1507">
            <v>0</v>
          </cell>
          <cell r="X1507">
            <v>0</v>
          </cell>
        </row>
        <row r="1508">
          <cell r="J1508">
            <v>0</v>
          </cell>
          <cell r="K1508">
            <v>0</v>
          </cell>
          <cell r="R1508">
            <v>0</v>
          </cell>
          <cell r="U1508">
            <v>0</v>
          </cell>
          <cell r="V1508">
            <v>0</v>
          </cell>
          <cell r="W1508">
            <v>0</v>
          </cell>
          <cell r="X1508">
            <v>0</v>
          </cell>
        </row>
        <row r="1509">
          <cell r="J1509">
            <v>0</v>
          </cell>
          <cell r="K1509">
            <v>0</v>
          </cell>
          <cell r="R1509">
            <v>0</v>
          </cell>
          <cell r="U1509">
            <v>0</v>
          </cell>
          <cell r="V1509">
            <v>0</v>
          </cell>
          <cell r="W1509">
            <v>0</v>
          </cell>
          <cell r="X1509">
            <v>0</v>
          </cell>
        </row>
        <row r="1510">
          <cell r="J1510">
            <v>0</v>
          </cell>
          <cell r="K1510">
            <v>0</v>
          </cell>
          <cell r="R1510">
            <v>0</v>
          </cell>
          <cell r="U1510">
            <v>0</v>
          </cell>
          <cell r="V1510">
            <v>0</v>
          </cell>
          <cell r="W1510">
            <v>0</v>
          </cell>
          <cell r="X1510">
            <v>0</v>
          </cell>
        </row>
        <row r="1511">
          <cell r="J1511">
            <v>0</v>
          </cell>
          <cell r="K1511">
            <v>0</v>
          </cell>
          <cell r="R1511">
            <v>0</v>
          </cell>
          <cell r="U1511">
            <v>0</v>
          </cell>
          <cell r="V1511">
            <v>0</v>
          </cell>
          <cell r="W1511">
            <v>0</v>
          </cell>
          <cell r="X1511">
            <v>0</v>
          </cell>
        </row>
        <row r="1512">
          <cell r="J1512">
            <v>0</v>
          </cell>
          <cell r="K1512">
            <v>0</v>
          </cell>
          <cell r="R1512">
            <v>0</v>
          </cell>
          <cell r="U1512">
            <v>0</v>
          </cell>
          <cell r="V1512">
            <v>0</v>
          </cell>
          <cell r="W1512">
            <v>0</v>
          </cell>
          <cell r="X1512">
            <v>0</v>
          </cell>
        </row>
        <row r="1513">
          <cell r="J1513">
            <v>0</v>
          </cell>
          <cell r="K1513">
            <v>0</v>
          </cell>
          <cell r="R1513">
            <v>0</v>
          </cell>
          <cell r="U1513">
            <v>0</v>
          </cell>
          <cell r="V1513">
            <v>0</v>
          </cell>
          <cell r="W1513">
            <v>0</v>
          </cell>
          <cell r="X1513">
            <v>0</v>
          </cell>
        </row>
        <row r="1514">
          <cell r="J1514">
            <v>0</v>
          </cell>
          <cell r="K1514">
            <v>0</v>
          </cell>
          <cell r="R1514">
            <v>0</v>
          </cell>
          <cell r="U1514">
            <v>0</v>
          </cell>
          <cell r="V1514">
            <v>0</v>
          </cell>
          <cell r="W1514">
            <v>0</v>
          </cell>
          <cell r="X1514">
            <v>0</v>
          </cell>
        </row>
        <row r="1515">
          <cell r="J1515">
            <v>0</v>
          </cell>
          <cell r="K1515">
            <v>0</v>
          </cell>
          <cell r="R1515">
            <v>0</v>
          </cell>
          <cell r="U1515">
            <v>0</v>
          </cell>
          <cell r="V1515">
            <v>0</v>
          </cell>
          <cell r="W1515">
            <v>0</v>
          </cell>
          <cell r="X1515">
            <v>0</v>
          </cell>
        </row>
        <row r="1516">
          <cell r="J1516">
            <v>0</v>
          </cell>
          <cell r="K1516">
            <v>0</v>
          </cell>
          <cell r="R1516">
            <v>0</v>
          </cell>
          <cell r="U1516">
            <v>0</v>
          </cell>
          <cell r="V1516">
            <v>0</v>
          </cell>
          <cell r="W1516">
            <v>0</v>
          </cell>
          <cell r="X1516">
            <v>0</v>
          </cell>
        </row>
        <row r="1517">
          <cell r="J1517">
            <v>0</v>
          </cell>
          <cell r="K1517">
            <v>0</v>
          </cell>
          <cell r="R1517">
            <v>0</v>
          </cell>
          <cell r="U1517">
            <v>0</v>
          </cell>
          <cell r="V1517">
            <v>0</v>
          </cell>
          <cell r="W1517">
            <v>0</v>
          </cell>
          <cell r="X1517">
            <v>0</v>
          </cell>
        </row>
        <row r="1518">
          <cell r="J1518">
            <v>0</v>
          </cell>
          <cell r="K1518">
            <v>0</v>
          </cell>
          <cell r="R1518">
            <v>0</v>
          </cell>
          <cell r="U1518">
            <v>0</v>
          </cell>
          <cell r="V1518">
            <v>0</v>
          </cell>
          <cell r="W1518">
            <v>0</v>
          </cell>
          <cell r="X1518">
            <v>0</v>
          </cell>
        </row>
        <row r="1519">
          <cell r="J1519">
            <v>0</v>
          </cell>
          <cell r="K1519">
            <v>0</v>
          </cell>
          <cell r="R1519">
            <v>0</v>
          </cell>
          <cell r="U1519">
            <v>0</v>
          </cell>
          <cell r="V1519">
            <v>0</v>
          </cell>
          <cell r="W1519">
            <v>0</v>
          </cell>
          <cell r="X1519">
            <v>0</v>
          </cell>
        </row>
        <row r="1520">
          <cell r="J1520">
            <v>0</v>
          </cell>
          <cell r="K1520">
            <v>0</v>
          </cell>
          <cell r="R1520">
            <v>0</v>
          </cell>
          <cell r="U1520">
            <v>0</v>
          </cell>
          <cell r="V1520">
            <v>0</v>
          </cell>
          <cell r="W1520">
            <v>0</v>
          </cell>
          <cell r="X1520">
            <v>0</v>
          </cell>
        </row>
        <row r="1521">
          <cell r="J1521">
            <v>0</v>
          </cell>
          <cell r="K1521">
            <v>0</v>
          </cell>
          <cell r="R1521">
            <v>0</v>
          </cell>
          <cell r="U1521">
            <v>0</v>
          </cell>
          <cell r="V1521">
            <v>0</v>
          </cell>
          <cell r="W1521">
            <v>0</v>
          </cell>
          <cell r="X1521">
            <v>0</v>
          </cell>
        </row>
        <row r="1522">
          <cell r="J1522">
            <v>0</v>
          </cell>
          <cell r="K1522">
            <v>0</v>
          </cell>
          <cell r="R1522">
            <v>0</v>
          </cell>
          <cell r="U1522">
            <v>0</v>
          </cell>
          <cell r="V1522">
            <v>0</v>
          </cell>
          <cell r="W1522">
            <v>0</v>
          </cell>
          <cell r="X1522">
            <v>0</v>
          </cell>
        </row>
        <row r="1523">
          <cell r="J1523">
            <v>0</v>
          </cell>
          <cell r="K1523">
            <v>0</v>
          </cell>
          <cell r="R1523">
            <v>0</v>
          </cell>
          <cell r="U1523">
            <v>0</v>
          </cell>
          <cell r="V1523">
            <v>0</v>
          </cell>
          <cell r="W1523">
            <v>0</v>
          </cell>
          <cell r="X1523">
            <v>0</v>
          </cell>
        </row>
        <row r="1524">
          <cell r="J1524">
            <v>0</v>
          </cell>
          <cell r="K1524">
            <v>0</v>
          </cell>
          <cell r="R1524">
            <v>0</v>
          </cell>
          <cell r="U1524">
            <v>0</v>
          </cell>
          <cell r="V1524">
            <v>0</v>
          </cell>
          <cell r="W1524">
            <v>0</v>
          </cell>
          <cell r="X1524">
            <v>0</v>
          </cell>
        </row>
        <row r="1525">
          <cell r="J1525">
            <v>0</v>
          </cell>
          <cell r="K1525">
            <v>0</v>
          </cell>
          <cell r="R1525">
            <v>0</v>
          </cell>
          <cell r="U1525">
            <v>0</v>
          </cell>
          <cell r="V1525">
            <v>0</v>
          </cell>
          <cell r="W1525">
            <v>0</v>
          </cell>
          <cell r="X1525">
            <v>0</v>
          </cell>
        </row>
        <row r="1526">
          <cell r="J1526">
            <v>0</v>
          </cell>
          <cell r="K1526">
            <v>0</v>
          </cell>
          <cell r="R1526">
            <v>0</v>
          </cell>
          <cell r="U1526">
            <v>0</v>
          </cell>
          <cell r="V1526">
            <v>0</v>
          </cell>
          <cell r="W1526">
            <v>0</v>
          </cell>
          <cell r="X1526">
            <v>0</v>
          </cell>
        </row>
        <row r="1527">
          <cell r="J1527">
            <v>0</v>
          </cell>
          <cell r="K1527">
            <v>0</v>
          </cell>
          <cell r="R1527">
            <v>0</v>
          </cell>
          <cell r="U1527">
            <v>0</v>
          </cell>
          <cell r="V1527">
            <v>0</v>
          </cell>
          <cell r="W1527">
            <v>0</v>
          </cell>
          <cell r="X1527">
            <v>0</v>
          </cell>
        </row>
        <row r="1528">
          <cell r="J1528">
            <v>0</v>
          </cell>
          <cell r="K1528">
            <v>0</v>
          </cell>
          <cell r="R1528">
            <v>0</v>
          </cell>
          <cell r="U1528">
            <v>0</v>
          </cell>
          <cell r="V1528">
            <v>0</v>
          </cell>
          <cell r="W1528">
            <v>0</v>
          </cell>
          <cell r="X1528">
            <v>0</v>
          </cell>
        </row>
        <row r="1529">
          <cell r="J1529">
            <v>0</v>
          </cell>
          <cell r="K1529">
            <v>0</v>
          </cell>
          <cell r="R1529">
            <v>0</v>
          </cell>
          <cell r="U1529">
            <v>0</v>
          </cell>
          <cell r="V1529">
            <v>0</v>
          </cell>
          <cell r="W1529">
            <v>0</v>
          </cell>
          <cell r="X1529">
            <v>0</v>
          </cell>
        </row>
        <row r="1530">
          <cell r="J1530">
            <v>0</v>
          </cell>
          <cell r="K1530">
            <v>0</v>
          </cell>
          <cell r="R1530">
            <v>0</v>
          </cell>
          <cell r="U1530">
            <v>0</v>
          </cell>
          <cell r="V1530">
            <v>0</v>
          </cell>
          <cell r="W1530">
            <v>0</v>
          </cell>
          <cell r="X1530">
            <v>0</v>
          </cell>
        </row>
        <row r="1531">
          <cell r="J1531">
            <v>0</v>
          </cell>
          <cell r="K1531">
            <v>0</v>
          </cell>
          <cell r="R1531">
            <v>0</v>
          </cell>
          <cell r="U1531">
            <v>0</v>
          </cell>
          <cell r="V1531">
            <v>0</v>
          </cell>
          <cell r="W1531">
            <v>0</v>
          </cell>
          <cell r="X1531">
            <v>0</v>
          </cell>
        </row>
        <row r="1532">
          <cell r="J1532">
            <v>0</v>
          </cell>
          <cell r="K1532">
            <v>0</v>
          </cell>
          <cell r="R1532">
            <v>0</v>
          </cell>
          <cell r="U1532">
            <v>0</v>
          </cell>
          <cell r="V1532">
            <v>0</v>
          </cell>
          <cell r="W1532">
            <v>0</v>
          </cell>
          <cell r="X1532">
            <v>0</v>
          </cell>
        </row>
        <row r="1533">
          <cell r="J1533">
            <v>0</v>
          </cell>
          <cell r="K1533">
            <v>0</v>
          </cell>
          <cell r="R1533">
            <v>0</v>
          </cell>
          <cell r="U1533">
            <v>0</v>
          </cell>
          <cell r="V1533">
            <v>0</v>
          </cell>
          <cell r="W1533">
            <v>0</v>
          </cell>
          <cell r="X1533">
            <v>0</v>
          </cell>
        </row>
        <row r="1534">
          <cell r="J1534">
            <v>0</v>
          </cell>
          <cell r="K1534">
            <v>0</v>
          </cell>
          <cell r="R1534">
            <v>0</v>
          </cell>
          <cell r="U1534">
            <v>0</v>
          </cell>
          <cell r="V1534">
            <v>0</v>
          </cell>
          <cell r="W1534">
            <v>0</v>
          </cell>
          <cell r="X1534">
            <v>0</v>
          </cell>
        </row>
        <row r="1535">
          <cell r="J1535">
            <v>0</v>
          </cell>
          <cell r="K1535">
            <v>0</v>
          </cell>
          <cell r="R1535">
            <v>0</v>
          </cell>
          <cell r="U1535">
            <v>0</v>
          </cell>
          <cell r="V1535">
            <v>0</v>
          </cell>
          <cell r="W1535">
            <v>0</v>
          </cell>
          <cell r="X1535">
            <v>0</v>
          </cell>
        </row>
        <row r="1536">
          <cell r="J1536">
            <v>0</v>
          </cell>
          <cell r="K1536">
            <v>0</v>
          </cell>
          <cell r="R1536">
            <v>0</v>
          </cell>
          <cell r="U1536">
            <v>0</v>
          </cell>
          <cell r="V1536">
            <v>0</v>
          </cell>
          <cell r="W1536">
            <v>0</v>
          </cell>
          <cell r="X1536">
            <v>0</v>
          </cell>
        </row>
        <row r="1537">
          <cell r="J1537">
            <v>0</v>
          </cell>
          <cell r="K1537">
            <v>0</v>
          </cell>
          <cell r="R1537">
            <v>0</v>
          </cell>
          <cell r="U1537">
            <v>0</v>
          </cell>
          <cell r="V1537">
            <v>0</v>
          </cell>
          <cell r="W1537">
            <v>0</v>
          </cell>
          <cell r="X1537">
            <v>0</v>
          </cell>
        </row>
        <row r="1538">
          <cell r="J1538">
            <v>0</v>
          </cell>
          <cell r="K1538">
            <v>0</v>
          </cell>
          <cell r="R1538">
            <v>0</v>
          </cell>
          <cell r="U1538">
            <v>0</v>
          </cell>
          <cell r="V1538">
            <v>0</v>
          </cell>
          <cell r="W1538">
            <v>0</v>
          </cell>
          <cell r="X1538">
            <v>0</v>
          </cell>
        </row>
        <row r="1539">
          <cell r="J1539">
            <v>0</v>
          </cell>
          <cell r="K1539">
            <v>0</v>
          </cell>
          <cell r="R1539">
            <v>0</v>
          </cell>
          <cell r="U1539">
            <v>0</v>
          </cell>
          <cell r="V1539">
            <v>0</v>
          </cell>
          <cell r="W1539">
            <v>0</v>
          </cell>
          <cell r="X1539">
            <v>0</v>
          </cell>
        </row>
        <row r="1540">
          <cell r="J1540">
            <v>0</v>
          </cell>
          <cell r="K1540">
            <v>0</v>
          </cell>
          <cell r="R1540">
            <v>0</v>
          </cell>
          <cell r="U1540">
            <v>0</v>
          </cell>
          <cell r="V1540">
            <v>0</v>
          </cell>
          <cell r="W1540">
            <v>0</v>
          </cell>
          <cell r="X1540">
            <v>0</v>
          </cell>
        </row>
        <row r="1541">
          <cell r="J1541">
            <v>0</v>
          </cell>
          <cell r="K1541">
            <v>0</v>
          </cell>
          <cell r="R1541">
            <v>0</v>
          </cell>
          <cell r="U1541">
            <v>0</v>
          </cell>
          <cell r="V1541">
            <v>0</v>
          </cell>
          <cell r="W1541">
            <v>0</v>
          </cell>
          <cell r="X1541">
            <v>0</v>
          </cell>
        </row>
        <row r="1542">
          <cell r="J1542">
            <v>0</v>
          </cell>
          <cell r="K1542">
            <v>0</v>
          </cell>
          <cell r="R1542">
            <v>0</v>
          </cell>
          <cell r="U1542">
            <v>0</v>
          </cell>
          <cell r="V1542">
            <v>0</v>
          </cell>
          <cell r="W1542">
            <v>0</v>
          </cell>
          <cell r="X1542">
            <v>0</v>
          </cell>
        </row>
        <row r="1543">
          <cell r="J1543">
            <v>0</v>
          </cell>
          <cell r="K1543">
            <v>0</v>
          </cell>
          <cell r="R1543">
            <v>0</v>
          </cell>
          <cell r="U1543">
            <v>0</v>
          </cell>
          <cell r="V1543">
            <v>0</v>
          </cell>
          <cell r="W1543">
            <v>0</v>
          </cell>
          <cell r="X1543">
            <v>0</v>
          </cell>
        </row>
        <row r="1544">
          <cell r="J1544">
            <v>0</v>
          </cell>
          <cell r="K1544">
            <v>0</v>
          </cell>
          <cell r="R1544">
            <v>0</v>
          </cell>
          <cell r="U1544">
            <v>0</v>
          </cell>
          <cell r="V1544">
            <v>0</v>
          </cell>
          <cell r="W1544">
            <v>0</v>
          </cell>
          <cell r="X1544">
            <v>0</v>
          </cell>
        </row>
        <row r="1545">
          <cell r="J1545">
            <v>0</v>
          </cell>
          <cell r="K1545">
            <v>0</v>
          </cell>
          <cell r="R1545">
            <v>0</v>
          </cell>
          <cell r="U1545">
            <v>0</v>
          </cell>
          <cell r="V1545">
            <v>0</v>
          </cell>
          <cell r="W1545">
            <v>0</v>
          </cell>
          <cell r="X1545">
            <v>0</v>
          </cell>
        </row>
        <row r="1546">
          <cell r="J1546">
            <v>0</v>
          </cell>
          <cell r="K1546">
            <v>0</v>
          </cell>
          <cell r="R1546">
            <v>0</v>
          </cell>
          <cell r="U1546">
            <v>0</v>
          </cell>
          <cell r="V1546">
            <v>0</v>
          </cell>
          <cell r="W1546">
            <v>0</v>
          </cell>
          <cell r="X1546">
            <v>0</v>
          </cell>
        </row>
        <row r="1547">
          <cell r="J1547">
            <v>0</v>
          </cell>
          <cell r="K1547">
            <v>0</v>
          </cell>
          <cell r="R1547">
            <v>0</v>
          </cell>
          <cell r="U1547">
            <v>0</v>
          </cell>
          <cell r="V1547">
            <v>0</v>
          </cell>
          <cell r="W1547">
            <v>0</v>
          </cell>
          <cell r="X1547">
            <v>0</v>
          </cell>
        </row>
        <row r="1548">
          <cell r="J1548">
            <v>0</v>
          </cell>
          <cell r="K1548">
            <v>0</v>
          </cell>
          <cell r="R1548">
            <v>0</v>
          </cell>
          <cell r="U1548">
            <v>0</v>
          </cell>
          <cell r="V1548">
            <v>0</v>
          </cell>
          <cell r="W1548">
            <v>0</v>
          </cell>
          <cell r="X1548">
            <v>0</v>
          </cell>
        </row>
        <row r="1549">
          <cell r="J1549">
            <v>0</v>
          </cell>
          <cell r="K1549">
            <v>0</v>
          </cell>
          <cell r="R1549">
            <v>0</v>
          </cell>
          <cell r="U1549">
            <v>0</v>
          </cell>
          <cell r="V1549">
            <v>0</v>
          </cell>
          <cell r="W1549">
            <v>0</v>
          </cell>
          <cell r="X1549">
            <v>0</v>
          </cell>
        </row>
        <row r="1550">
          <cell r="J1550">
            <v>0</v>
          </cell>
          <cell r="K1550">
            <v>0</v>
          </cell>
          <cell r="R1550">
            <v>0</v>
          </cell>
          <cell r="U1550">
            <v>0</v>
          </cell>
          <cell r="V1550">
            <v>0</v>
          </cell>
          <cell r="W1550">
            <v>0</v>
          </cell>
          <cell r="X1550">
            <v>0</v>
          </cell>
        </row>
        <row r="1551">
          <cell r="J1551">
            <v>0</v>
          </cell>
          <cell r="K1551">
            <v>0</v>
          </cell>
          <cell r="R1551">
            <v>0</v>
          </cell>
          <cell r="U1551">
            <v>0</v>
          </cell>
          <cell r="V1551">
            <v>0</v>
          </cell>
          <cell r="W1551">
            <v>0</v>
          </cell>
          <cell r="X1551">
            <v>0</v>
          </cell>
        </row>
        <row r="1552">
          <cell r="J1552">
            <v>0</v>
          </cell>
          <cell r="K1552">
            <v>0</v>
          </cell>
          <cell r="R1552">
            <v>0</v>
          </cell>
          <cell r="U1552">
            <v>0</v>
          </cell>
          <cell r="V1552">
            <v>0</v>
          </cell>
          <cell r="W1552">
            <v>0</v>
          </cell>
          <cell r="X1552">
            <v>0</v>
          </cell>
        </row>
        <row r="1553">
          <cell r="J1553">
            <v>0</v>
          </cell>
          <cell r="K1553">
            <v>0</v>
          </cell>
          <cell r="R1553">
            <v>0</v>
          </cell>
          <cell r="U1553">
            <v>0</v>
          </cell>
          <cell r="V1553">
            <v>0</v>
          </cell>
          <cell r="W1553">
            <v>0</v>
          </cell>
          <cell r="X1553">
            <v>0</v>
          </cell>
        </row>
        <row r="1554">
          <cell r="J1554">
            <v>0</v>
          </cell>
          <cell r="K1554">
            <v>0</v>
          </cell>
          <cell r="R1554">
            <v>0</v>
          </cell>
          <cell r="U1554">
            <v>0</v>
          </cell>
          <cell r="V1554">
            <v>0</v>
          </cell>
          <cell r="W1554">
            <v>0</v>
          </cell>
          <cell r="X1554">
            <v>0</v>
          </cell>
        </row>
        <row r="1555">
          <cell r="J1555">
            <v>0</v>
          </cell>
          <cell r="K1555">
            <v>0</v>
          </cell>
          <cell r="R1555">
            <v>0</v>
          </cell>
          <cell r="U1555">
            <v>0</v>
          </cell>
          <cell r="V1555">
            <v>0</v>
          </cell>
          <cell r="W1555">
            <v>0</v>
          </cell>
          <cell r="X1555">
            <v>0</v>
          </cell>
        </row>
        <row r="1556">
          <cell r="J1556">
            <v>0</v>
          </cell>
          <cell r="K1556">
            <v>0</v>
          </cell>
          <cell r="R1556">
            <v>0</v>
          </cell>
          <cell r="U1556">
            <v>0</v>
          </cell>
          <cell r="V1556">
            <v>0</v>
          </cell>
          <cell r="W1556">
            <v>0</v>
          </cell>
          <cell r="X1556">
            <v>0</v>
          </cell>
        </row>
        <row r="1557">
          <cell r="J1557">
            <v>0</v>
          </cell>
          <cell r="K1557">
            <v>0</v>
          </cell>
          <cell r="R1557">
            <v>0</v>
          </cell>
          <cell r="U1557">
            <v>0</v>
          </cell>
          <cell r="V1557">
            <v>0</v>
          </cell>
          <cell r="W1557">
            <v>0</v>
          </cell>
          <cell r="X1557">
            <v>0</v>
          </cell>
        </row>
        <row r="1558">
          <cell r="J1558">
            <v>0</v>
          </cell>
          <cell r="K1558">
            <v>0</v>
          </cell>
          <cell r="R1558">
            <v>0</v>
          </cell>
          <cell r="U1558">
            <v>0</v>
          </cell>
          <cell r="V1558">
            <v>0</v>
          </cell>
          <cell r="W1558">
            <v>0</v>
          </cell>
          <cell r="X1558">
            <v>0</v>
          </cell>
        </row>
        <row r="1559">
          <cell r="J1559">
            <v>0</v>
          </cell>
          <cell r="K1559">
            <v>0</v>
          </cell>
          <cell r="R1559">
            <v>0</v>
          </cell>
          <cell r="U1559">
            <v>0</v>
          </cell>
          <cell r="V1559">
            <v>0</v>
          </cell>
          <cell r="W1559">
            <v>0</v>
          </cell>
          <cell r="X1559">
            <v>0</v>
          </cell>
        </row>
        <row r="1560">
          <cell r="J1560">
            <v>0</v>
          </cell>
          <cell r="K1560">
            <v>0</v>
          </cell>
          <cell r="R1560">
            <v>0</v>
          </cell>
          <cell r="U1560">
            <v>0</v>
          </cell>
          <cell r="V1560">
            <v>0</v>
          </cell>
          <cell r="W1560">
            <v>0</v>
          </cell>
          <cell r="X1560">
            <v>0</v>
          </cell>
        </row>
        <row r="1561">
          <cell r="J1561">
            <v>0</v>
          </cell>
          <cell r="K1561">
            <v>0</v>
          </cell>
          <cell r="R1561">
            <v>0</v>
          </cell>
          <cell r="U1561">
            <v>0</v>
          </cell>
          <cell r="V1561">
            <v>0</v>
          </cell>
          <cell r="W1561">
            <v>0</v>
          </cell>
          <cell r="X1561">
            <v>0</v>
          </cell>
        </row>
        <row r="1562">
          <cell r="J1562">
            <v>0</v>
          </cell>
          <cell r="K1562">
            <v>0</v>
          </cell>
          <cell r="R1562">
            <v>0</v>
          </cell>
          <cell r="U1562">
            <v>0</v>
          </cell>
          <cell r="V1562">
            <v>0</v>
          </cell>
          <cell r="W1562">
            <v>0</v>
          </cell>
          <cell r="X1562">
            <v>0</v>
          </cell>
        </row>
        <row r="1563">
          <cell r="J1563">
            <v>0</v>
          </cell>
          <cell r="K1563">
            <v>0</v>
          </cell>
          <cell r="R1563">
            <v>0</v>
          </cell>
          <cell r="U1563">
            <v>0</v>
          </cell>
          <cell r="V1563">
            <v>0</v>
          </cell>
          <cell r="W1563">
            <v>0</v>
          </cell>
          <cell r="X1563">
            <v>0</v>
          </cell>
        </row>
        <row r="1564">
          <cell r="J1564">
            <v>0</v>
          </cell>
          <cell r="K1564">
            <v>0</v>
          </cell>
          <cell r="R1564">
            <v>0</v>
          </cell>
          <cell r="U1564">
            <v>0</v>
          </cell>
          <cell r="V1564">
            <v>0</v>
          </cell>
          <cell r="W1564">
            <v>0</v>
          </cell>
          <cell r="X1564">
            <v>0</v>
          </cell>
        </row>
        <row r="1565">
          <cell r="J1565">
            <v>0</v>
          </cell>
          <cell r="K1565">
            <v>0</v>
          </cell>
          <cell r="R1565">
            <v>0</v>
          </cell>
          <cell r="U1565">
            <v>0</v>
          </cell>
          <cell r="V1565">
            <v>0</v>
          </cell>
          <cell r="W1565">
            <v>0</v>
          </cell>
          <cell r="X1565">
            <v>0</v>
          </cell>
        </row>
        <row r="1566">
          <cell r="J1566">
            <v>0</v>
          </cell>
          <cell r="K1566">
            <v>0</v>
          </cell>
          <cell r="R1566">
            <v>0</v>
          </cell>
          <cell r="U1566">
            <v>0</v>
          </cell>
          <cell r="V1566">
            <v>0</v>
          </cell>
          <cell r="W1566">
            <v>0</v>
          </cell>
          <cell r="X1566">
            <v>0</v>
          </cell>
        </row>
        <row r="1567">
          <cell r="J1567">
            <v>0</v>
          </cell>
          <cell r="K1567">
            <v>0</v>
          </cell>
          <cell r="R1567">
            <v>0</v>
          </cell>
          <cell r="U1567">
            <v>0</v>
          </cell>
          <cell r="V1567">
            <v>0</v>
          </cell>
          <cell r="W1567">
            <v>0</v>
          </cell>
          <cell r="X1567">
            <v>0</v>
          </cell>
        </row>
        <row r="1568">
          <cell r="J1568">
            <v>0</v>
          </cell>
          <cell r="K1568">
            <v>0</v>
          </cell>
          <cell r="R1568">
            <v>0</v>
          </cell>
          <cell r="U1568">
            <v>0</v>
          </cell>
          <cell r="V1568">
            <v>0</v>
          </cell>
          <cell r="W1568">
            <v>0</v>
          </cell>
          <cell r="X1568">
            <v>0</v>
          </cell>
        </row>
        <row r="1569">
          <cell r="J1569">
            <v>0</v>
          </cell>
          <cell r="K1569">
            <v>0</v>
          </cell>
          <cell r="R1569">
            <v>0</v>
          </cell>
          <cell r="U1569">
            <v>0</v>
          </cell>
          <cell r="V1569">
            <v>0</v>
          </cell>
          <cell r="W1569">
            <v>0</v>
          </cell>
          <cell r="X1569">
            <v>0</v>
          </cell>
        </row>
        <row r="1570">
          <cell r="J1570">
            <v>0</v>
          </cell>
          <cell r="K1570">
            <v>0</v>
          </cell>
          <cell r="R1570">
            <v>0</v>
          </cell>
          <cell r="U1570">
            <v>0</v>
          </cell>
          <cell r="V1570">
            <v>0</v>
          </cell>
          <cell r="W1570">
            <v>0</v>
          </cell>
          <cell r="X1570">
            <v>0</v>
          </cell>
        </row>
        <row r="1571">
          <cell r="J1571">
            <v>0</v>
          </cell>
          <cell r="K1571">
            <v>0</v>
          </cell>
          <cell r="R1571">
            <v>0</v>
          </cell>
          <cell r="U1571">
            <v>0</v>
          </cell>
          <cell r="V1571">
            <v>0</v>
          </cell>
          <cell r="W1571">
            <v>0</v>
          </cell>
          <cell r="X1571">
            <v>0</v>
          </cell>
        </row>
        <row r="1572">
          <cell r="J1572">
            <v>0</v>
          </cell>
          <cell r="K1572">
            <v>0</v>
          </cell>
          <cell r="R1572">
            <v>0</v>
          </cell>
          <cell r="U1572">
            <v>0</v>
          </cell>
          <cell r="V1572">
            <v>0</v>
          </cell>
          <cell r="W1572">
            <v>0</v>
          </cell>
          <cell r="X1572">
            <v>0</v>
          </cell>
        </row>
        <row r="1573">
          <cell r="J1573">
            <v>0</v>
          </cell>
          <cell r="K1573">
            <v>0</v>
          </cell>
          <cell r="R1573">
            <v>0</v>
          </cell>
          <cell r="U1573">
            <v>0</v>
          </cell>
          <cell r="V1573">
            <v>0</v>
          </cell>
          <cell r="W1573">
            <v>0</v>
          </cell>
          <cell r="X1573">
            <v>0</v>
          </cell>
        </row>
        <row r="1574">
          <cell r="J1574">
            <v>0</v>
          </cell>
          <cell r="K1574">
            <v>0</v>
          </cell>
          <cell r="R1574">
            <v>0</v>
          </cell>
          <cell r="U1574">
            <v>0</v>
          </cell>
          <cell r="V1574">
            <v>0</v>
          </cell>
          <cell r="W1574">
            <v>0</v>
          </cell>
          <cell r="X1574">
            <v>0</v>
          </cell>
        </row>
        <row r="1575">
          <cell r="J1575">
            <v>0</v>
          </cell>
          <cell r="K1575">
            <v>0</v>
          </cell>
          <cell r="R1575">
            <v>0</v>
          </cell>
          <cell r="U1575">
            <v>0</v>
          </cell>
          <cell r="V1575">
            <v>0</v>
          </cell>
          <cell r="W1575">
            <v>0</v>
          </cell>
          <cell r="X1575">
            <v>0</v>
          </cell>
        </row>
        <row r="1576">
          <cell r="J1576">
            <v>0</v>
          </cell>
          <cell r="K1576">
            <v>0</v>
          </cell>
          <cell r="R1576">
            <v>0</v>
          </cell>
          <cell r="U1576">
            <v>0</v>
          </cell>
          <cell r="V1576">
            <v>0</v>
          </cell>
          <cell r="W1576">
            <v>0</v>
          </cell>
          <cell r="X1576">
            <v>0</v>
          </cell>
        </row>
        <row r="1577">
          <cell r="J1577">
            <v>0</v>
          </cell>
          <cell r="K1577">
            <v>0</v>
          </cell>
          <cell r="R1577">
            <v>0</v>
          </cell>
          <cell r="U1577">
            <v>0</v>
          </cell>
          <cell r="V1577">
            <v>0</v>
          </cell>
          <cell r="W1577">
            <v>0</v>
          </cell>
          <cell r="X1577">
            <v>0</v>
          </cell>
        </row>
        <row r="1578">
          <cell r="J1578">
            <v>0</v>
          </cell>
          <cell r="K1578">
            <v>0</v>
          </cell>
          <cell r="R1578">
            <v>0</v>
          </cell>
          <cell r="U1578">
            <v>0</v>
          </cell>
          <cell r="V1578">
            <v>0</v>
          </cell>
          <cell r="W1578">
            <v>0</v>
          </cell>
          <cell r="X1578">
            <v>0</v>
          </cell>
        </row>
        <row r="1579">
          <cell r="J1579">
            <v>0</v>
          </cell>
          <cell r="K1579">
            <v>0</v>
          </cell>
          <cell r="R1579">
            <v>0</v>
          </cell>
          <cell r="U1579">
            <v>0</v>
          </cell>
          <cell r="V1579">
            <v>0</v>
          </cell>
          <cell r="W1579">
            <v>0</v>
          </cell>
          <cell r="X1579">
            <v>0</v>
          </cell>
        </row>
        <row r="1580">
          <cell r="J1580">
            <v>0</v>
          </cell>
          <cell r="K1580">
            <v>0</v>
          </cell>
          <cell r="R1580">
            <v>0</v>
          </cell>
          <cell r="U1580">
            <v>0</v>
          </cell>
          <cell r="V1580">
            <v>0</v>
          </cell>
          <cell r="W1580">
            <v>0</v>
          </cell>
          <cell r="X1580">
            <v>0</v>
          </cell>
        </row>
        <row r="1581">
          <cell r="J1581">
            <v>0</v>
          </cell>
          <cell r="K1581">
            <v>0</v>
          </cell>
          <cell r="R1581">
            <v>0</v>
          </cell>
          <cell r="U1581">
            <v>0</v>
          </cell>
          <cell r="V1581">
            <v>0</v>
          </cell>
          <cell r="W1581">
            <v>0</v>
          </cell>
          <cell r="X1581">
            <v>0</v>
          </cell>
        </row>
        <row r="1582">
          <cell r="J1582">
            <v>0</v>
          </cell>
          <cell r="K1582">
            <v>0</v>
          </cell>
          <cell r="R1582">
            <v>0</v>
          </cell>
          <cell r="U1582">
            <v>0</v>
          </cell>
          <cell r="V1582">
            <v>0</v>
          </cell>
          <cell r="W1582">
            <v>0</v>
          </cell>
          <cell r="X1582">
            <v>0</v>
          </cell>
        </row>
        <row r="1583">
          <cell r="J1583">
            <v>0</v>
          </cell>
          <cell r="K1583">
            <v>0</v>
          </cell>
          <cell r="R1583">
            <v>0</v>
          </cell>
          <cell r="U1583">
            <v>0</v>
          </cell>
          <cell r="V1583">
            <v>0</v>
          </cell>
          <cell r="W1583">
            <v>0</v>
          </cell>
          <cell r="X1583">
            <v>0</v>
          </cell>
        </row>
        <row r="1584">
          <cell r="J1584">
            <v>0</v>
          </cell>
          <cell r="K1584">
            <v>0</v>
          </cell>
          <cell r="R1584">
            <v>0</v>
          </cell>
          <cell r="U1584">
            <v>0</v>
          </cell>
          <cell r="V1584">
            <v>0</v>
          </cell>
          <cell r="W1584">
            <v>0</v>
          </cell>
          <cell r="X1584">
            <v>0</v>
          </cell>
        </row>
        <row r="1585">
          <cell r="J1585">
            <v>0</v>
          </cell>
          <cell r="K1585">
            <v>0</v>
          </cell>
          <cell r="R1585">
            <v>0</v>
          </cell>
          <cell r="U1585">
            <v>0</v>
          </cell>
          <cell r="V1585">
            <v>0</v>
          </cell>
          <cell r="W1585">
            <v>0</v>
          </cell>
          <cell r="X1585">
            <v>0</v>
          </cell>
        </row>
        <row r="1586">
          <cell r="J1586">
            <v>0</v>
          </cell>
          <cell r="K1586">
            <v>0</v>
          </cell>
          <cell r="R1586">
            <v>0</v>
          </cell>
          <cell r="U1586">
            <v>0</v>
          </cell>
          <cell r="V1586">
            <v>0</v>
          </cell>
          <cell r="W1586">
            <v>0</v>
          </cell>
          <cell r="X1586">
            <v>0</v>
          </cell>
        </row>
        <row r="1587">
          <cell r="J1587">
            <v>0</v>
          </cell>
          <cell r="K1587">
            <v>0</v>
          </cell>
          <cell r="R1587">
            <v>0</v>
          </cell>
          <cell r="U1587">
            <v>0</v>
          </cell>
          <cell r="V1587">
            <v>0</v>
          </cell>
          <cell r="W1587">
            <v>0</v>
          </cell>
          <cell r="X1587">
            <v>0</v>
          </cell>
        </row>
        <row r="1588">
          <cell r="J1588">
            <v>0</v>
          </cell>
          <cell r="K1588">
            <v>0</v>
          </cell>
          <cell r="R1588">
            <v>0</v>
          </cell>
          <cell r="U1588">
            <v>0</v>
          </cell>
          <cell r="V1588">
            <v>0</v>
          </cell>
          <cell r="W1588">
            <v>0</v>
          </cell>
          <cell r="X1588">
            <v>0</v>
          </cell>
        </row>
        <row r="1589">
          <cell r="J1589">
            <v>0</v>
          </cell>
          <cell r="K1589">
            <v>0</v>
          </cell>
          <cell r="R1589">
            <v>0</v>
          </cell>
          <cell r="U1589">
            <v>0</v>
          </cell>
          <cell r="V1589">
            <v>0</v>
          </cell>
          <cell r="W1589">
            <v>0</v>
          </cell>
          <cell r="X1589">
            <v>0</v>
          </cell>
        </row>
        <row r="1590">
          <cell r="J1590">
            <v>0</v>
          </cell>
          <cell r="K1590">
            <v>0</v>
          </cell>
          <cell r="R1590">
            <v>0</v>
          </cell>
          <cell r="U1590">
            <v>0</v>
          </cell>
          <cell r="V1590">
            <v>0</v>
          </cell>
          <cell r="W1590">
            <v>0</v>
          </cell>
          <cell r="X1590">
            <v>0</v>
          </cell>
        </row>
        <row r="1591">
          <cell r="J1591">
            <v>0</v>
          </cell>
          <cell r="K1591">
            <v>0</v>
          </cell>
          <cell r="R1591">
            <v>0</v>
          </cell>
          <cell r="U1591">
            <v>0</v>
          </cell>
          <cell r="V1591">
            <v>0</v>
          </cell>
          <cell r="W1591">
            <v>0</v>
          </cell>
          <cell r="X1591">
            <v>0</v>
          </cell>
        </row>
        <row r="1592">
          <cell r="J1592">
            <v>0</v>
          </cell>
          <cell r="K1592">
            <v>0</v>
          </cell>
          <cell r="R1592">
            <v>0</v>
          </cell>
          <cell r="U1592">
            <v>0</v>
          </cell>
          <cell r="V1592">
            <v>0</v>
          </cell>
          <cell r="W1592">
            <v>0</v>
          </cell>
          <cell r="X1592">
            <v>0</v>
          </cell>
        </row>
        <row r="1593">
          <cell r="J1593">
            <v>0</v>
          </cell>
          <cell r="K1593">
            <v>0</v>
          </cell>
          <cell r="R1593">
            <v>0</v>
          </cell>
          <cell r="U1593">
            <v>0</v>
          </cell>
          <cell r="V1593">
            <v>0</v>
          </cell>
          <cell r="W1593">
            <v>0</v>
          </cell>
          <cell r="X1593">
            <v>0</v>
          </cell>
        </row>
        <row r="1594">
          <cell r="J1594">
            <v>0</v>
          </cell>
          <cell r="K1594">
            <v>0</v>
          </cell>
          <cell r="R1594">
            <v>0</v>
          </cell>
          <cell r="U1594">
            <v>0</v>
          </cell>
          <cell r="V1594">
            <v>0</v>
          </cell>
          <cell r="W1594">
            <v>0</v>
          </cell>
          <cell r="X1594">
            <v>0</v>
          </cell>
        </row>
        <row r="1595">
          <cell r="J1595">
            <v>0</v>
          </cell>
          <cell r="K1595">
            <v>0</v>
          </cell>
          <cell r="R1595">
            <v>0</v>
          </cell>
          <cell r="U1595">
            <v>0</v>
          </cell>
          <cell r="V1595">
            <v>0</v>
          </cell>
          <cell r="W1595">
            <v>0</v>
          </cell>
          <cell r="X1595">
            <v>0</v>
          </cell>
        </row>
        <row r="1596">
          <cell r="J1596">
            <v>0</v>
          </cell>
          <cell r="K1596">
            <v>0</v>
          </cell>
          <cell r="R1596">
            <v>0</v>
          </cell>
          <cell r="U1596">
            <v>0</v>
          </cell>
          <cell r="V1596">
            <v>0</v>
          </cell>
          <cell r="W1596">
            <v>0</v>
          </cell>
          <cell r="X1596">
            <v>0</v>
          </cell>
        </row>
        <row r="1597">
          <cell r="J1597">
            <v>0</v>
          </cell>
          <cell r="K1597">
            <v>0</v>
          </cell>
          <cell r="R1597">
            <v>0</v>
          </cell>
          <cell r="U1597">
            <v>0</v>
          </cell>
          <cell r="V1597">
            <v>0</v>
          </cell>
          <cell r="W1597">
            <v>0</v>
          </cell>
          <cell r="X1597">
            <v>0</v>
          </cell>
        </row>
        <row r="1598">
          <cell r="J1598">
            <v>0</v>
          </cell>
          <cell r="K1598">
            <v>0</v>
          </cell>
          <cell r="R1598">
            <v>0</v>
          </cell>
          <cell r="U1598">
            <v>0</v>
          </cell>
          <cell r="V1598">
            <v>0</v>
          </cell>
          <cell r="W1598">
            <v>0</v>
          </cell>
          <cell r="X1598">
            <v>0</v>
          </cell>
        </row>
        <row r="1599">
          <cell r="J1599">
            <v>0</v>
          </cell>
          <cell r="K1599">
            <v>0</v>
          </cell>
          <cell r="R1599">
            <v>0</v>
          </cell>
          <cell r="U1599">
            <v>0</v>
          </cell>
          <cell r="V1599">
            <v>0</v>
          </cell>
          <cell r="W1599">
            <v>0</v>
          </cell>
          <cell r="X1599">
            <v>0</v>
          </cell>
        </row>
        <row r="1600">
          <cell r="J1600">
            <v>0</v>
          </cell>
          <cell r="K1600">
            <v>0</v>
          </cell>
          <cell r="R1600">
            <v>0</v>
          </cell>
          <cell r="U1600">
            <v>0</v>
          </cell>
          <cell r="V1600">
            <v>0</v>
          </cell>
          <cell r="W1600">
            <v>0</v>
          </cell>
          <cell r="X1600">
            <v>0</v>
          </cell>
        </row>
        <row r="1601">
          <cell r="J1601">
            <v>0</v>
          </cell>
          <cell r="K1601">
            <v>0</v>
          </cell>
          <cell r="R1601">
            <v>0</v>
          </cell>
          <cell r="U1601">
            <v>0</v>
          </cell>
          <cell r="V1601">
            <v>0</v>
          </cell>
          <cell r="W1601">
            <v>0</v>
          </cell>
          <cell r="X1601">
            <v>0</v>
          </cell>
        </row>
        <row r="1602">
          <cell r="J1602">
            <v>0</v>
          </cell>
          <cell r="K1602">
            <v>0</v>
          </cell>
          <cell r="R1602">
            <v>0</v>
          </cell>
          <cell r="U1602">
            <v>0</v>
          </cell>
          <cell r="V1602">
            <v>0</v>
          </cell>
          <cell r="W1602">
            <v>0</v>
          </cell>
          <cell r="X1602">
            <v>0</v>
          </cell>
        </row>
        <row r="1603">
          <cell r="J1603">
            <v>0</v>
          </cell>
          <cell r="K1603">
            <v>0</v>
          </cell>
          <cell r="R1603">
            <v>0</v>
          </cell>
          <cell r="U1603">
            <v>0</v>
          </cell>
          <cell r="V1603">
            <v>0</v>
          </cell>
          <cell r="W1603">
            <v>0</v>
          </cell>
          <cell r="X1603">
            <v>0</v>
          </cell>
        </row>
        <row r="1604">
          <cell r="J1604">
            <v>0</v>
          </cell>
          <cell r="K1604">
            <v>0</v>
          </cell>
          <cell r="R1604">
            <v>0</v>
          </cell>
          <cell r="U1604">
            <v>0</v>
          </cell>
          <cell r="V1604">
            <v>0</v>
          </cell>
          <cell r="W1604">
            <v>0</v>
          </cell>
          <cell r="X1604">
            <v>0</v>
          </cell>
        </row>
        <row r="1605">
          <cell r="J1605">
            <v>0</v>
          </cell>
          <cell r="K1605">
            <v>0</v>
          </cell>
          <cell r="R1605">
            <v>0</v>
          </cell>
          <cell r="U1605">
            <v>0</v>
          </cell>
          <cell r="V1605">
            <v>0</v>
          </cell>
          <cell r="W1605">
            <v>0</v>
          </cell>
          <cell r="X1605">
            <v>0</v>
          </cell>
        </row>
        <row r="1606">
          <cell r="J1606">
            <v>0</v>
          </cell>
          <cell r="K1606">
            <v>0</v>
          </cell>
          <cell r="R1606">
            <v>0</v>
          </cell>
          <cell r="U1606">
            <v>0</v>
          </cell>
          <cell r="V1606">
            <v>0</v>
          </cell>
          <cell r="W1606">
            <v>0</v>
          </cell>
          <cell r="X1606">
            <v>0</v>
          </cell>
        </row>
        <row r="1607">
          <cell r="J1607">
            <v>0</v>
          </cell>
          <cell r="K1607">
            <v>0</v>
          </cell>
          <cell r="R1607">
            <v>0</v>
          </cell>
          <cell r="U1607">
            <v>0</v>
          </cell>
          <cell r="V1607">
            <v>0</v>
          </cell>
          <cell r="W1607">
            <v>0</v>
          </cell>
          <cell r="X1607">
            <v>0</v>
          </cell>
        </row>
        <row r="1608">
          <cell r="J1608">
            <v>0</v>
          </cell>
          <cell r="K1608">
            <v>0</v>
          </cell>
          <cell r="R1608">
            <v>0</v>
          </cell>
          <cell r="U1608">
            <v>0</v>
          </cell>
          <cell r="V1608">
            <v>0</v>
          </cell>
          <cell r="W1608">
            <v>0</v>
          </cell>
          <cell r="X1608">
            <v>0</v>
          </cell>
        </row>
        <row r="1609">
          <cell r="J1609">
            <v>0</v>
          </cell>
          <cell r="K1609">
            <v>0</v>
          </cell>
          <cell r="R1609">
            <v>0</v>
          </cell>
          <cell r="U1609">
            <v>0</v>
          </cell>
          <cell r="V1609">
            <v>0</v>
          </cell>
          <cell r="W1609">
            <v>0</v>
          </cell>
          <cell r="X1609">
            <v>0</v>
          </cell>
        </row>
        <row r="1610">
          <cell r="J1610">
            <v>0</v>
          </cell>
          <cell r="K1610">
            <v>0</v>
          </cell>
          <cell r="R1610">
            <v>0</v>
          </cell>
          <cell r="U1610">
            <v>0</v>
          </cell>
          <cell r="V1610">
            <v>0</v>
          </cell>
          <cell r="W1610">
            <v>0</v>
          </cell>
          <cell r="X1610">
            <v>0</v>
          </cell>
        </row>
        <row r="1611">
          <cell r="J1611">
            <v>0</v>
          </cell>
          <cell r="K1611">
            <v>0</v>
          </cell>
          <cell r="R1611">
            <v>0</v>
          </cell>
          <cell r="U1611">
            <v>0</v>
          </cell>
          <cell r="V1611">
            <v>0</v>
          </cell>
          <cell r="W1611">
            <v>0</v>
          </cell>
          <cell r="X1611">
            <v>0</v>
          </cell>
        </row>
        <row r="1612">
          <cell r="J1612">
            <v>0</v>
          </cell>
          <cell r="K1612">
            <v>0</v>
          </cell>
          <cell r="R1612">
            <v>0</v>
          </cell>
          <cell r="U1612">
            <v>0</v>
          </cell>
          <cell r="V1612">
            <v>0</v>
          </cell>
          <cell r="W1612">
            <v>0</v>
          </cell>
          <cell r="X1612">
            <v>0</v>
          </cell>
        </row>
        <row r="1613">
          <cell r="J1613">
            <v>0</v>
          </cell>
          <cell r="K1613">
            <v>0</v>
          </cell>
          <cell r="R1613">
            <v>0</v>
          </cell>
          <cell r="U1613">
            <v>0</v>
          </cell>
          <cell r="V1613">
            <v>0</v>
          </cell>
          <cell r="W1613">
            <v>0</v>
          </cell>
          <cell r="X1613">
            <v>0</v>
          </cell>
        </row>
        <row r="1614">
          <cell r="J1614">
            <v>0</v>
          </cell>
          <cell r="K1614">
            <v>0</v>
          </cell>
          <cell r="R1614">
            <v>0</v>
          </cell>
          <cell r="U1614">
            <v>0</v>
          </cell>
          <cell r="V1614">
            <v>0</v>
          </cell>
          <cell r="W1614">
            <v>0</v>
          </cell>
          <cell r="X1614">
            <v>0</v>
          </cell>
        </row>
        <row r="1615">
          <cell r="J1615">
            <v>0</v>
          </cell>
          <cell r="K1615">
            <v>0</v>
          </cell>
          <cell r="R1615">
            <v>0</v>
          </cell>
          <cell r="U1615">
            <v>0</v>
          </cell>
          <cell r="V1615">
            <v>0</v>
          </cell>
          <cell r="W1615">
            <v>0</v>
          </cell>
          <cell r="X1615">
            <v>0</v>
          </cell>
        </row>
        <row r="1616">
          <cell r="J1616">
            <v>0</v>
          </cell>
          <cell r="K1616">
            <v>0</v>
          </cell>
          <cell r="R1616">
            <v>0</v>
          </cell>
          <cell r="U1616">
            <v>0</v>
          </cell>
          <cell r="V1616">
            <v>0</v>
          </cell>
          <cell r="W1616">
            <v>0</v>
          </cell>
          <cell r="X1616">
            <v>0</v>
          </cell>
        </row>
        <row r="1617">
          <cell r="J1617">
            <v>0</v>
          </cell>
          <cell r="K1617">
            <v>0</v>
          </cell>
          <cell r="R1617">
            <v>0</v>
          </cell>
          <cell r="U1617">
            <v>0</v>
          </cell>
          <cell r="V1617">
            <v>0</v>
          </cell>
          <cell r="W1617">
            <v>0</v>
          </cell>
          <cell r="X1617">
            <v>0</v>
          </cell>
        </row>
        <row r="1618">
          <cell r="J1618">
            <v>0</v>
          </cell>
          <cell r="K1618">
            <v>0</v>
          </cell>
          <cell r="R1618">
            <v>0</v>
          </cell>
          <cell r="U1618">
            <v>0</v>
          </cell>
          <cell r="V1618">
            <v>0</v>
          </cell>
          <cell r="W1618">
            <v>0</v>
          </cell>
          <cell r="X1618">
            <v>0</v>
          </cell>
        </row>
        <row r="1619">
          <cell r="J1619">
            <v>0</v>
          </cell>
          <cell r="K1619">
            <v>0</v>
          </cell>
          <cell r="R1619">
            <v>0</v>
          </cell>
          <cell r="U1619">
            <v>0</v>
          </cell>
          <cell r="V1619">
            <v>0</v>
          </cell>
          <cell r="W1619">
            <v>0</v>
          </cell>
          <cell r="X1619">
            <v>0</v>
          </cell>
        </row>
        <row r="1620">
          <cell r="J1620">
            <v>0</v>
          </cell>
          <cell r="K1620">
            <v>0</v>
          </cell>
          <cell r="R1620">
            <v>0</v>
          </cell>
          <cell r="U1620">
            <v>0</v>
          </cell>
          <cell r="V1620">
            <v>0</v>
          </cell>
          <cell r="W1620">
            <v>0</v>
          </cell>
          <cell r="X1620">
            <v>0</v>
          </cell>
        </row>
        <row r="1621">
          <cell r="J1621">
            <v>0</v>
          </cell>
          <cell r="K1621">
            <v>0</v>
          </cell>
          <cell r="R1621">
            <v>0</v>
          </cell>
          <cell r="U1621">
            <v>0</v>
          </cell>
          <cell r="V1621">
            <v>0</v>
          </cell>
          <cell r="W1621">
            <v>0</v>
          </cell>
          <cell r="X1621">
            <v>0</v>
          </cell>
        </row>
        <row r="1622">
          <cell r="J1622">
            <v>0</v>
          </cell>
          <cell r="K1622">
            <v>0</v>
          </cell>
          <cell r="R1622">
            <v>0</v>
          </cell>
          <cell r="U1622">
            <v>0</v>
          </cell>
          <cell r="V1622">
            <v>0</v>
          </cell>
          <cell r="W1622">
            <v>0</v>
          </cell>
          <cell r="X1622">
            <v>0</v>
          </cell>
        </row>
        <row r="1623">
          <cell r="J1623">
            <v>0</v>
          </cell>
          <cell r="K1623">
            <v>0</v>
          </cell>
          <cell r="R1623">
            <v>0</v>
          </cell>
          <cell r="U1623">
            <v>0</v>
          </cell>
          <cell r="V1623">
            <v>0</v>
          </cell>
          <cell r="W1623">
            <v>0</v>
          </cell>
          <cell r="X1623">
            <v>0</v>
          </cell>
        </row>
        <row r="1624">
          <cell r="J1624">
            <v>0</v>
          </cell>
          <cell r="K1624">
            <v>0</v>
          </cell>
          <cell r="R1624">
            <v>0</v>
          </cell>
          <cell r="U1624">
            <v>0</v>
          </cell>
          <cell r="V1624">
            <v>0</v>
          </cell>
          <cell r="W1624">
            <v>0</v>
          </cell>
          <cell r="X1624">
            <v>0</v>
          </cell>
        </row>
        <row r="1625">
          <cell r="J1625">
            <v>0</v>
          </cell>
          <cell r="K1625">
            <v>0</v>
          </cell>
          <cell r="R1625">
            <v>0</v>
          </cell>
          <cell r="U1625">
            <v>0</v>
          </cell>
          <cell r="V1625">
            <v>0</v>
          </cell>
          <cell r="W1625">
            <v>0</v>
          </cell>
          <cell r="X1625">
            <v>0</v>
          </cell>
        </row>
        <row r="1626">
          <cell r="J1626">
            <v>0</v>
          </cell>
          <cell r="K1626">
            <v>0</v>
          </cell>
          <cell r="R1626">
            <v>0</v>
          </cell>
          <cell r="U1626">
            <v>0</v>
          </cell>
          <cell r="V1626">
            <v>0</v>
          </cell>
          <cell r="W1626">
            <v>0</v>
          </cell>
          <cell r="X1626">
            <v>0</v>
          </cell>
        </row>
        <row r="1627">
          <cell r="J1627">
            <v>0</v>
          </cell>
          <cell r="K1627">
            <v>0</v>
          </cell>
          <cell r="R1627">
            <v>0</v>
          </cell>
          <cell r="U1627">
            <v>0</v>
          </cell>
          <cell r="V1627">
            <v>0</v>
          </cell>
          <cell r="W1627">
            <v>0</v>
          </cell>
          <cell r="X1627">
            <v>0</v>
          </cell>
        </row>
        <row r="1628">
          <cell r="J1628">
            <v>0</v>
          </cell>
          <cell r="K1628">
            <v>0</v>
          </cell>
          <cell r="R1628">
            <v>0</v>
          </cell>
          <cell r="U1628">
            <v>0</v>
          </cell>
          <cell r="V1628">
            <v>0</v>
          </cell>
          <cell r="W1628">
            <v>0</v>
          </cell>
          <cell r="X1628">
            <v>0</v>
          </cell>
        </row>
        <row r="1629">
          <cell r="J1629">
            <v>0</v>
          </cell>
          <cell r="K1629">
            <v>0</v>
          </cell>
          <cell r="R1629">
            <v>0</v>
          </cell>
          <cell r="U1629">
            <v>0</v>
          </cell>
          <cell r="V1629">
            <v>0</v>
          </cell>
          <cell r="W1629">
            <v>0</v>
          </cell>
          <cell r="X1629">
            <v>0</v>
          </cell>
        </row>
        <row r="1630">
          <cell r="J1630">
            <v>0</v>
          </cell>
          <cell r="K1630">
            <v>0</v>
          </cell>
          <cell r="R1630">
            <v>0</v>
          </cell>
          <cell r="U1630">
            <v>0</v>
          </cell>
          <cell r="V1630">
            <v>0</v>
          </cell>
          <cell r="W1630">
            <v>0</v>
          </cell>
          <cell r="X1630">
            <v>0</v>
          </cell>
        </row>
        <row r="1631">
          <cell r="J1631">
            <v>0</v>
          </cell>
          <cell r="K1631">
            <v>0</v>
          </cell>
          <cell r="R1631">
            <v>0</v>
          </cell>
          <cell r="U1631">
            <v>0</v>
          </cell>
          <cell r="V1631">
            <v>0</v>
          </cell>
          <cell r="W1631">
            <v>0</v>
          </cell>
          <cell r="X1631">
            <v>0</v>
          </cell>
        </row>
        <row r="1632">
          <cell r="J1632">
            <v>0</v>
          </cell>
          <cell r="K1632">
            <v>0</v>
          </cell>
          <cell r="R1632">
            <v>0</v>
          </cell>
          <cell r="U1632">
            <v>0</v>
          </cell>
          <cell r="V1632">
            <v>0</v>
          </cell>
          <cell r="W1632">
            <v>0</v>
          </cell>
          <cell r="X1632">
            <v>0</v>
          </cell>
        </row>
        <row r="1633">
          <cell r="J1633">
            <v>0</v>
          </cell>
          <cell r="K1633">
            <v>0</v>
          </cell>
          <cell r="R1633">
            <v>0</v>
          </cell>
          <cell r="U1633">
            <v>0</v>
          </cell>
          <cell r="V1633">
            <v>0</v>
          </cell>
          <cell r="W1633">
            <v>0</v>
          </cell>
          <cell r="X1633">
            <v>0</v>
          </cell>
        </row>
        <row r="1634">
          <cell r="J1634">
            <v>0</v>
          </cell>
          <cell r="K1634">
            <v>0</v>
          </cell>
          <cell r="R1634">
            <v>0</v>
          </cell>
          <cell r="U1634">
            <v>0</v>
          </cell>
          <cell r="V1634">
            <v>0</v>
          </cell>
          <cell r="W1634">
            <v>0</v>
          </cell>
          <cell r="X1634">
            <v>0</v>
          </cell>
        </row>
        <row r="1635">
          <cell r="J1635">
            <v>0</v>
          </cell>
          <cell r="K1635">
            <v>0</v>
          </cell>
          <cell r="R1635">
            <v>0</v>
          </cell>
          <cell r="U1635">
            <v>0</v>
          </cell>
          <cell r="V1635">
            <v>0</v>
          </cell>
          <cell r="W1635">
            <v>0</v>
          </cell>
          <cell r="X1635">
            <v>0</v>
          </cell>
        </row>
        <row r="1636">
          <cell r="J1636">
            <v>0</v>
          </cell>
          <cell r="K1636">
            <v>0</v>
          </cell>
          <cell r="R1636">
            <v>0</v>
          </cell>
          <cell r="U1636">
            <v>0</v>
          </cell>
          <cell r="V1636">
            <v>0</v>
          </cell>
          <cell r="W1636">
            <v>0</v>
          </cell>
          <cell r="X1636">
            <v>0</v>
          </cell>
        </row>
        <row r="1637">
          <cell r="J1637">
            <v>0</v>
          </cell>
          <cell r="K1637">
            <v>0</v>
          </cell>
          <cell r="R1637">
            <v>0</v>
          </cell>
          <cell r="U1637">
            <v>0</v>
          </cell>
          <cell r="V1637">
            <v>0</v>
          </cell>
          <cell r="W1637">
            <v>0</v>
          </cell>
          <cell r="X1637">
            <v>0</v>
          </cell>
        </row>
        <row r="1638">
          <cell r="J1638">
            <v>0</v>
          </cell>
          <cell r="K1638">
            <v>0</v>
          </cell>
          <cell r="R1638">
            <v>0</v>
          </cell>
          <cell r="U1638">
            <v>0</v>
          </cell>
          <cell r="V1638">
            <v>0</v>
          </cell>
          <cell r="W1638">
            <v>0</v>
          </cell>
          <cell r="X1638">
            <v>0</v>
          </cell>
        </row>
        <row r="1639">
          <cell r="J1639">
            <v>0</v>
          </cell>
          <cell r="K1639">
            <v>0</v>
          </cell>
          <cell r="R1639">
            <v>0</v>
          </cell>
          <cell r="U1639">
            <v>0</v>
          </cell>
          <cell r="V1639">
            <v>0</v>
          </cell>
          <cell r="W1639">
            <v>0</v>
          </cell>
          <cell r="X1639">
            <v>0</v>
          </cell>
        </row>
        <row r="1640">
          <cell r="J1640">
            <v>0</v>
          </cell>
          <cell r="K1640">
            <v>0</v>
          </cell>
          <cell r="R1640">
            <v>0</v>
          </cell>
          <cell r="U1640">
            <v>0</v>
          </cell>
          <cell r="V1640">
            <v>0</v>
          </cell>
          <cell r="W1640">
            <v>0</v>
          </cell>
          <cell r="X1640">
            <v>0</v>
          </cell>
        </row>
        <row r="1641">
          <cell r="J1641">
            <v>0</v>
          </cell>
          <cell r="K1641">
            <v>0</v>
          </cell>
          <cell r="R1641">
            <v>0</v>
          </cell>
          <cell r="U1641">
            <v>0</v>
          </cell>
          <cell r="V1641">
            <v>0</v>
          </cell>
          <cell r="W1641">
            <v>0</v>
          </cell>
          <cell r="X1641">
            <v>0</v>
          </cell>
        </row>
        <row r="1642">
          <cell r="J1642">
            <v>0</v>
          </cell>
          <cell r="K1642">
            <v>0</v>
          </cell>
          <cell r="R1642">
            <v>0</v>
          </cell>
          <cell r="U1642">
            <v>0</v>
          </cell>
          <cell r="V1642">
            <v>0</v>
          </cell>
          <cell r="W1642">
            <v>0</v>
          </cell>
          <cell r="X1642">
            <v>0</v>
          </cell>
        </row>
        <row r="1643">
          <cell r="J1643">
            <v>0</v>
          </cell>
          <cell r="K1643">
            <v>0</v>
          </cell>
          <cell r="R1643">
            <v>0</v>
          </cell>
          <cell r="U1643">
            <v>0</v>
          </cell>
          <cell r="V1643">
            <v>0</v>
          </cell>
          <cell r="W1643">
            <v>0</v>
          </cell>
          <cell r="X1643">
            <v>0</v>
          </cell>
        </row>
        <row r="1644">
          <cell r="J1644">
            <v>0</v>
          </cell>
          <cell r="K1644">
            <v>0</v>
          </cell>
          <cell r="R1644">
            <v>0</v>
          </cell>
          <cell r="U1644">
            <v>0</v>
          </cell>
          <cell r="V1644">
            <v>0</v>
          </cell>
          <cell r="W1644">
            <v>0</v>
          </cell>
          <cell r="X1644">
            <v>0</v>
          </cell>
        </row>
        <row r="1645">
          <cell r="J1645">
            <v>0</v>
          </cell>
          <cell r="K1645">
            <v>0</v>
          </cell>
          <cell r="R1645">
            <v>0</v>
          </cell>
          <cell r="U1645">
            <v>0</v>
          </cell>
          <cell r="V1645">
            <v>0</v>
          </cell>
          <cell r="W1645">
            <v>0</v>
          </cell>
          <cell r="X1645">
            <v>0</v>
          </cell>
        </row>
        <row r="1646">
          <cell r="J1646">
            <v>0</v>
          </cell>
          <cell r="K1646">
            <v>0</v>
          </cell>
          <cell r="R1646">
            <v>0</v>
          </cell>
          <cell r="U1646">
            <v>0</v>
          </cell>
          <cell r="V1646">
            <v>0</v>
          </cell>
          <cell r="W1646">
            <v>0</v>
          </cell>
          <cell r="X1646">
            <v>0</v>
          </cell>
        </row>
        <row r="1647">
          <cell r="J1647">
            <v>0</v>
          </cell>
          <cell r="K1647">
            <v>0</v>
          </cell>
          <cell r="R1647">
            <v>0</v>
          </cell>
          <cell r="U1647">
            <v>0</v>
          </cell>
          <cell r="V1647">
            <v>0</v>
          </cell>
          <cell r="W1647">
            <v>0</v>
          </cell>
          <cell r="X1647">
            <v>0</v>
          </cell>
        </row>
        <row r="1648">
          <cell r="J1648">
            <v>0</v>
          </cell>
          <cell r="K1648">
            <v>0</v>
          </cell>
          <cell r="R1648">
            <v>0</v>
          </cell>
          <cell r="U1648">
            <v>0</v>
          </cell>
          <cell r="V1648">
            <v>0</v>
          </cell>
          <cell r="W1648">
            <v>0</v>
          </cell>
          <cell r="X1648">
            <v>0</v>
          </cell>
        </row>
        <row r="1649">
          <cell r="J1649">
            <v>0</v>
          </cell>
          <cell r="K1649">
            <v>0</v>
          </cell>
          <cell r="R1649">
            <v>0</v>
          </cell>
          <cell r="U1649">
            <v>0</v>
          </cell>
          <cell r="V1649">
            <v>0</v>
          </cell>
          <cell r="W1649">
            <v>0</v>
          </cell>
          <cell r="X1649">
            <v>0</v>
          </cell>
        </row>
        <row r="1650">
          <cell r="J1650">
            <v>0</v>
          </cell>
          <cell r="K1650">
            <v>0</v>
          </cell>
          <cell r="R1650">
            <v>0</v>
          </cell>
          <cell r="U1650">
            <v>0</v>
          </cell>
          <cell r="V1650">
            <v>0</v>
          </cell>
          <cell r="W1650">
            <v>0</v>
          </cell>
          <cell r="X1650">
            <v>0</v>
          </cell>
        </row>
        <row r="1651">
          <cell r="J1651">
            <v>0</v>
          </cell>
          <cell r="K1651">
            <v>0</v>
          </cell>
          <cell r="R1651">
            <v>0</v>
          </cell>
          <cell r="U1651">
            <v>0</v>
          </cell>
          <cell r="V1651">
            <v>0</v>
          </cell>
          <cell r="W1651">
            <v>0</v>
          </cell>
          <cell r="X1651">
            <v>0</v>
          </cell>
        </row>
        <row r="1652">
          <cell r="J1652">
            <v>0</v>
          </cell>
          <cell r="K1652">
            <v>0</v>
          </cell>
          <cell r="R1652">
            <v>0</v>
          </cell>
          <cell r="U1652">
            <v>0</v>
          </cell>
          <cell r="V1652">
            <v>0</v>
          </cell>
          <cell r="W1652">
            <v>0</v>
          </cell>
          <cell r="X1652">
            <v>0</v>
          </cell>
        </row>
        <row r="1653">
          <cell r="J1653">
            <v>0</v>
          </cell>
          <cell r="K1653">
            <v>0</v>
          </cell>
          <cell r="R1653">
            <v>0</v>
          </cell>
          <cell r="U1653">
            <v>0</v>
          </cell>
          <cell r="V1653">
            <v>0</v>
          </cell>
          <cell r="W1653">
            <v>0</v>
          </cell>
          <cell r="X1653">
            <v>0</v>
          </cell>
        </row>
        <row r="1654">
          <cell r="J1654">
            <v>0</v>
          </cell>
          <cell r="K1654">
            <v>0</v>
          </cell>
          <cell r="R1654">
            <v>0</v>
          </cell>
          <cell r="U1654">
            <v>0</v>
          </cell>
          <cell r="V1654">
            <v>0</v>
          </cell>
          <cell r="W1654">
            <v>0</v>
          </cell>
          <cell r="X1654">
            <v>0</v>
          </cell>
        </row>
        <row r="1655">
          <cell r="J1655">
            <v>0</v>
          </cell>
          <cell r="K1655">
            <v>0</v>
          </cell>
          <cell r="R1655">
            <v>0</v>
          </cell>
          <cell r="U1655">
            <v>0</v>
          </cell>
          <cell r="V1655">
            <v>0</v>
          </cell>
          <cell r="W1655">
            <v>0</v>
          </cell>
          <cell r="X1655">
            <v>0</v>
          </cell>
        </row>
        <row r="1656">
          <cell r="J1656">
            <v>0</v>
          </cell>
          <cell r="K1656">
            <v>0</v>
          </cell>
          <cell r="R1656">
            <v>0</v>
          </cell>
          <cell r="U1656">
            <v>0</v>
          </cell>
          <cell r="V1656">
            <v>0</v>
          </cell>
          <cell r="W1656">
            <v>0</v>
          </cell>
          <cell r="X1656">
            <v>0</v>
          </cell>
        </row>
        <row r="1657">
          <cell r="J1657">
            <v>0</v>
          </cell>
          <cell r="K1657">
            <v>0</v>
          </cell>
          <cell r="R1657">
            <v>0</v>
          </cell>
          <cell r="U1657">
            <v>0</v>
          </cell>
          <cell r="V1657">
            <v>0</v>
          </cell>
          <cell r="W1657">
            <v>0</v>
          </cell>
          <cell r="X1657">
            <v>0</v>
          </cell>
        </row>
        <row r="1658">
          <cell r="J1658">
            <v>0</v>
          </cell>
          <cell r="K1658">
            <v>0</v>
          </cell>
          <cell r="R1658">
            <v>0</v>
          </cell>
          <cell r="U1658">
            <v>0</v>
          </cell>
          <cell r="V1658">
            <v>0</v>
          </cell>
          <cell r="W1658">
            <v>0</v>
          </cell>
          <cell r="X1658">
            <v>0</v>
          </cell>
        </row>
        <row r="1659">
          <cell r="J1659">
            <v>0</v>
          </cell>
          <cell r="K1659">
            <v>0</v>
          </cell>
          <cell r="R1659">
            <v>0</v>
          </cell>
          <cell r="U1659">
            <v>0</v>
          </cell>
          <cell r="V1659">
            <v>0</v>
          </cell>
          <cell r="W1659">
            <v>0</v>
          </cell>
          <cell r="X1659">
            <v>0</v>
          </cell>
        </row>
        <row r="1660">
          <cell r="J1660">
            <v>0</v>
          </cell>
          <cell r="K1660">
            <v>0</v>
          </cell>
          <cell r="R1660">
            <v>0</v>
          </cell>
          <cell r="U1660">
            <v>0</v>
          </cell>
          <cell r="V1660">
            <v>0</v>
          </cell>
          <cell r="W1660">
            <v>0</v>
          </cell>
          <cell r="X1660">
            <v>0</v>
          </cell>
        </row>
        <row r="1661">
          <cell r="J1661">
            <v>0</v>
          </cell>
          <cell r="K1661">
            <v>0</v>
          </cell>
          <cell r="R1661">
            <v>0</v>
          </cell>
          <cell r="U1661">
            <v>0</v>
          </cell>
          <cell r="V1661">
            <v>0</v>
          </cell>
          <cell r="W1661">
            <v>0</v>
          </cell>
          <cell r="X1661">
            <v>0</v>
          </cell>
        </row>
        <row r="1662">
          <cell r="J1662">
            <v>0</v>
          </cell>
          <cell r="K1662">
            <v>0</v>
          </cell>
          <cell r="R1662">
            <v>0</v>
          </cell>
          <cell r="U1662">
            <v>0</v>
          </cell>
          <cell r="V1662">
            <v>0</v>
          </cell>
          <cell r="W1662">
            <v>0</v>
          </cell>
          <cell r="X1662">
            <v>0</v>
          </cell>
        </row>
        <row r="1663">
          <cell r="J1663">
            <v>0</v>
          </cell>
          <cell r="K1663">
            <v>0</v>
          </cell>
          <cell r="R1663">
            <v>0</v>
          </cell>
          <cell r="U1663">
            <v>0</v>
          </cell>
          <cell r="V1663">
            <v>0</v>
          </cell>
          <cell r="W1663">
            <v>0</v>
          </cell>
          <cell r="X1663">
            <v>0</v>
          </cell>
        </row>
        <row r="1664">
          <cell r="J1664">
            <v>0</v>
          </cell>
          <cell r="K1664">
            <v>0</v>
          </cell>
          <cell r="R1664">
            <v>0</v>
          </cell>
          <cell r="U1664">
            <v>0</v>
          </cell>
          <cell r="V1664">
            <v>0</v>
          </cell>
          <cell r="W1664">
            <v>0</v>
          </cell>
          <cell r="X1664">
            <v>0</v>
          </cell>
        </row>
        <row r="1665">
          <cell r="J1665">
            <v>0</v>
          </cell>
          <cell r="K1665">
            <v>0</v>
          </cell>
          <cell r="R1665">
            <v>0</v>
          </cell>
          <cell r="U1665">
            <v>0</v>
          </cell>
          <cell r="V1665">
            <v>0</v>
          </cell>
          <cell r="W1665">
            <v>0</v>
          </cell>
          <cell r="X1665">
            <v>0</v>
          </cell>
        </row>
        <row r="1666">
          <cell r="J1666">
            <v>0</v>
          </cell>
          <cell r="K1666">
            <v>0</v>
          </cell>
          <cell r="R1666">
            <v>0</v>
          </cell>
          <cell r="U1666">
            <v>0</v>
          </cell>
          <cell r="V1666">
            <v>0</v>
          </cell>
          <cell r="W1666">
            <v>0</v>
          </cell>
          <cell r="X1666">
            <v>0</v>
          </cell>
        </row>
        <row r="1667">
          <cell r="J1667">
            <v>0</v>
          </cell>
          <cell r="K1667">
            <v>0</v>
          </cell>
          <cell r="R1667">
            <v>0</v>
          </cell>
          <cell r="U1667">
            <v>0</v>
          </cell>
          <cell r="V1667">
            <v>0</v>
          </cell>
          <cell r="W1667">
            <v>0</v>
          </cell>
          <cell r="X1667">
            <v>0</v>
          </cell>
        </row>
        <row r="1668">
          <cell r="J1668">
            <v>0</v>
          </cell>
          <cell r="K1668">
            <v>0</v>
          </cell>
          <cell r="R1668">
            <v>0</v>
          </cell>
          <cell r="U1668">
            <v>0</v>
          </cell>
          <cell r="V1668">
            <v>0</v>
          </cell>
          <cell r="W1668">
            <v>0</v>
          </cell>
          <cell r="X1668">
            <v>0</v>
          </cell>
        </row>
        <row r="1669">
          <cell r="J1669">
            <v>0</v>
          </cell>
          <cell r="K1669">
            <v>0</v>
          </cell>
          <cell r="R1669">
            <v>0</v>
          </cell>
          <cell r="U1669">
            <v>0</v>
          </cell>
          <cell r="V1669">
            <v>0</v>
          </cell>
          <cell r="W1669">
            <v>0</v>
          </cell>
          <cell r="X1669">
            <v>0</v>
          </cell>
        </row>
        <row r="1670">
          <cell r="J1670">
            <v>0</v>
          </cell>
          <cell r="K1670">
            <v>0</v>
          </cell>
          <cell r="R1670">
            <v>0</v>
          </cell>
          <cell r="U1670">
            <v>0</v>
          </cell>
          <cell r="V1670">
            <v>0</v>
          </cell>
          <cell r="W1670">
            <v>0</v>
          </cell>
          <cell r="X1670">
            <v>0</v>
          </cell>
        </row>
        <row r="1671">
          <cell r="J1671">
            <v>0</v>
          </cell>
          <cell r="K1671">
            <v>0</v>
          </cell>
          <cell r="R1671">
            <v>0</v>
          </cell>
          <cell r="U1671">
            <v>0</v>
          </cell>
          <cell r="V1671">
            <v>0</v>
          </cell>
          <cell r="W1671">
            <v>0</v>
          </cell>
          <cell r="X1671">
            <v>0</v>
          </cell>
        </row>
        <row r="1672">
          <cell r="J1672">
            <v>0</v>
          </cell>
          <cell r="K1672">
            <v>0</v>
          </cell>
          <cell r="R1672">
            <v>0</v>
          </cell>
          <cell r="U1672">
            <v>0</v>
          </cell>
          <cell r="V1672">
            <v>0</v>
          </cell>
          <cell r="W1672">
            <v>0</v>
          </cell>
          <cell r="X1672">
            <v>0</v>
          </cell>
        </row>
        <row r="1673">
          <cell r="J1673">
            <v>0</v>
          </cell>
          <cell r="K1673">
            <v>0</v>
          </cell>
          <cell r="R1673">
            <v>0</v>
          </cell>
          <cell r="U1673">
            <v>0</v>
          </cell>
          <cell r="V1673">
            <v>0</v>
          </cell>
          <cell r="W1673">
            <v>0</v>
          </cell>
          <cell r="X1673">
            <v>0</v>
          </cell>
        </row>
        <row r="1674">
          <cell r="J1674">
            <v>0</v>
          </cell>
          <cell r="K1674">
            <v>0</v>
          </cell>
          <cell r="R1674">
            <v>0</v>
          </cell>
          <cell r="U1674">
            <v>0</v>
          </cell>
          <cell r="V1674">
            <v>0</v>
          </cell>
          <cell r="W1674">
            <v>0</v>
          </cell>
          <cell r="X1674">
            <v>0</v>
          </cell>
        </row>
        <row r="1675">
          <cell r="J1675">
            <v>0</v>
          </cell>
          <cell r="K1675">
            <v>0</v>
          </cell>
          <cell r="R1675">
            <v>0</v>
          </cell>
          <cell r="U1675">
            <v>0</v>
          </cell>
          <cell r="V1675">
            <v>0</v>
          </cell>
          <cell r="W1675">
            <v>0</v>
          </cell>
          <cell r="X1675">
            <v>0</v>
          </cell>
        </row>
        <row r="1676">
          <cell r="J1676">
            <v>0</v>
          </cell>
          <cell r="K1676">
            <v>0</v>
          </cell>
          <cell r="R1676">
            <v>0</v>
          </cell>
          <cell r="U1676">
            <v>0</v>
          </cell>
          <cell r="V1676">
            <v>0</v>
          </cell>
          <cell r="W1676">
            <v>0</v>
          </cell>
          <cell r="X1676">
            <v>0</v>
          </cell>
        </row>
        <row r="1677">
          <cell r="J1677">
            <v>0</v>
          </cell>
          <cell r="K1677">
            <v>0</v>
          </cell>
          <cell r="R1677">
            <v>0</v>
          </cell>
          <cell r="U1677">
            <v>0</v>
          </cell>
          <cell r="V1677">
            <v>0</v>
          </cell>
          <cell r="W1677">
            <v>0</v>
          </cell>
          <cell r="X1677">
            <v>0</v>
          </cell>
        </row>
        <row r="1678">
          <cell r="J1678">
            <v>0</v>
          </cell>
          <cell r="K1678">
            <v>0</v>
          </cell>
          <cell r="R1678">
            <v>0</v>
          </cell>
          <cell r="U1678">
            <v>0</v>
          </cell>
          <cell r="V1678">
            <v>0</v>
          </cell>
          <cell r="W1678">
            <v>0</v>
          </cell>
          <cell r="X1678">
            <v>0</v>
          </cell>
        </row>
        <row r="1679">
          <cell r="J1679">
            <v>0</v>
          </cell>
          <cell r="K1679">
            <v>0</v>
          </cell>
          <cell r="R1679">
            <v>0</v>
          </cell>
          <cell r="U1679">
            <v>0</v>
          </cell>
          <cell r="V1679">
            <v>0</v>
          </cell>
          <cell r="W1679">
            <v>0</v>
          </cell>
          <cell r="X1679">
            <v>0</v>
          </cell>
        </row>
        <row r="1680">
          <cell r="J1680">
            <v>0</v>
          </cell>
          <cell r="K1680">
            <v>0</v>
          </cell>
          <cell r="R1680">
            <v>0</v>
          </cell>
          <cell r="U1680">
            <v>0</v>
          </cell>
          <cell r="V1680">
            <v>0</v>
          </cell>
          <cell r="W1680">
            <v>0</v>
          </cell>
          <cell r="X1680">
            <v>0</v>
          </cell>
        </row>
        <row r="1681">
          <cell r="J1681">
            <v>0</v>
          </cell>
          <cell r="K1681">
            <v>0</v>
          </cell>
          <cell r="R1681">
            <v>0</v>
          </cell>
          <cell r="U1681">
            <v>0</v>
          </cell>
          <cell r="V1681">
            <v>0</v>
          </cell>
          <cell r="W1681">
            <v>0</v>
          </cell>
          <cell r="X1681">
            <v>0</v>
          </cell>
        </row>
        <row r="1682">
          <cell r="J1682">
            <v>0</v>
          </cell>
          <cell r="K1682">
            <v>0</v>
          </cell>
          <cell r="R1682">
            <v>0</v>
          </cell>
          <cell r="U1682">
            <v>0</v>
          </cell>
          <cell r="V1682">
            <v>0</v>
          </cell>
          <cell r="W1682">
            <v>0</v>
          </cell>
          <cell r="X1682">
            <v>0</v>
          </cell>
        </row>
        <row r="1683">
          <cell r="J1683">
            <v>0</v>
          </cell>
          <cell r="K1683">
            <v>0</v>
          </cell>
          <cell r="R1683">
            <v>0</v>
          </cell>
          <cell r="U1683">
            <v>0</v>
          </cell>
          <cell r="V1683">
            <v>0</v>
          </cell>
          <cell r="W1683">
            <v>0</v>
          </cell>
          <cell r="X1683">
            <v>0</v>
          </cell>
        </row>
        <row r="1684">
          <cell r="J1684">
            <v>0</v>
          </cell>
          <cell r="K1684">
            <v>0</v>
          </cell>
          <cell r="R1684">
            <v>0</v>
          </cell>
          <cell r="U1684">
            <v>0</v>
          </cell>
          <cell r="V1684">
            <v>0</v>
          </cell>
          <cell r="W1684">
            <v>0</v>
          </cell>
          <cell r="X1684">
            <v>0</v>
          </cell>
        </row>
        <row r="1685">
          <cell r="J1685">
            <v>0</v>
          </cell>
          <cell r="K1685">
            <v>0</v>
          </cell>
          <cell r="R1685">
            <v>0</v>
          </cell>
          <cell r="U1685">
            <v>0</v>
          </cell>
          <cell r="V1685">
            <v>0</v>
          </cell>
          <cell r="W1685">
            <v>0</v>
          </cell>
          <cell r="X1685">
            <v>0</v>
          </cell>
        </row>
        <row r="1686">
          <cell r="J1686">
            <v>0</v>
          </cell>
          <cell r="K1686">
            <v>0</v>
          </cell>
          <cell r="R1686">
            <v>0</v>
          </cell>
          <cell r="U1686">
            <v>0</v>
          </cell>
          <cell r="V1686">
            <v>0</v>
          </cell>
          <cell r="W1686">
            <v>0</v>
          </cell>
          <cell r="X1686">
            <v>0</v>
          </cell>
        </row>
        <row r="1687">
          <cell r="J1687">
            <v>0</v>
          </cell>
          <cell r="K1687">
            <v>0</v>
          </cell>
          <cell r="R1687">
            <v>0</v>
          </cell>
          <cell r="U1687">
            <v>0</v>
          </cell>
          <cell r="V1687">
            <v>0</v>
          </cell>
          <cell r="W1687">
            <v>0</v>
          </cell>
          <cell r="X1687">
            <v>0</v>
          </cell>
        </row>
        <row r="1688">
          <cell r="J1688">
            <v>0</v>
          </cell>
          <cell r="K1688">
            <v>0</v>
          </cell>
          <cell r="R1688">
            <v>0</v>
          </cell>
          <cell r="U1688">
            <v>0</v>
          </cell>
          <cell r="V1688">
            <v>0</v>
          </cell>
          <cell r="W1688">
            <v>0</v>
          </cell>
          <cell r="X1688">
            <v>0</v>
          </cell>
        </row>
        <row r="1689">
          <cell r="J1689">
            <v>0</v>
          </cell>
          <cell r="K1689">
            <v>0</v>
          </cell>
          <cell r="R1689">
            <v>0</v>
          </cell>
          <cell r="U1689">
            <v>0</v>
          </cell>
          <cell r="V1689">
            <v>0</v>
          </cell>
          <cell r="W1689">
            <v>0</v>
          </cell>
          <cell r="X1689">
            <v>0</v>
          </cell>
        </row>
        <row r="1690">
          <cell r="J1690">
            <v>0</v>
          </cell>
          <cell r="K1690">
            <v>0</v>
          </cell>
          <cell r="R1690">
            <v>0</v>
          </cell>
          <cell r="U1690">
            <v>0</v>
          </cell>
          <cell r="V1690">
            <v>0</v>
          </cell>
          <cell r="W1690">
            <v>0</v>
          </cell>
          <cell r="X1690">
            <v>0</v>
          </cell>
        </row>
        <row r="1691">
          <cell r="J1691">
            <v>0</v>
          </cell>
          <cell r="K1691">
            <v>0</v>
          </cell>
          <cell r="R1691">
            <v>0</v>
          </cell>
          <cell r="U1691">
            <v>0</v>
          </cell>
          <cell r="V1691">
            <v>0</v>
          </cell>
          <cell r="W1691">
            <v>0</v>
          </cell>
          <cell r="X1691">
            <v>0</v>
          </cell>
        </row>
        <row r="1692">
          <cell r="J1692">
            <v>0</v>
          </cell>
          <cell r="K1692">
            <v>0</v>
          </cell>
          <cell r="R1692">
            <v>0</v>
          </cell>
          <cell r="U1692">
            <v>0</v>
          </cell>
          <cell r="V1692">
            <v>0</v>
          </cell>
          <cell r="W1692">
            <v>0</v>
          </cell>
          <cell r="X1692">
            <v>0</v>
          </cell>
        </row>
        <row r="1693">
          <cell r="J1693">
            <v>0</v>
          </cell>
          <cell r="K1693">
            <v>0</v>
          </cell>
          <cell r="R1693">
            <v>0</v>
          </cell>
          <cell r="U1693">
            <v>0</v>
          </cell>
          <cell r="V1693">
            <v>0</v>
          </cell>
          <cell r="W1693">
            <v>0</v>
          </cell>
          <cell r="X1693">
            <v>0</v>
          </cell>
        </row>
        <row r="1694">
          <cell r="J1694">
            <v>0</v>
          </cell>
          <cell r="K1694">
            <v>0</v>
          </cell>
          <cell r="R1694">
            <v>0</v>
          </cell>
          <cell r="U1694">
            <v>0</v>
          </cell>
          <cell r="V1694">
            <v>0</v>
          </cell>
          <cell r="W1694">
            <v>0</v>
          </cell>
          <cell r="X1694">
            <v>0</v>
          </cell>
        </row>
        <row r="1695">
          <cell r="J1695">
            <v>0</v>
          </cell>
          <cell r="K1695">
            <v>0</v>
          </cell>
          <cell r="R1695">
            <v>0</v>
          </cell>
          <cell r="U1695">
            <v>0</v>
          </cell>
          <cell r="V1695">
            <v>0</v>
          </cell>
          <cell r="W1695">
            <v>0</v>
          </cell>
          <cell r="X1695">
            <v>0</v>
          </cell>
        </row>
        <row r="1696">
          <cell r="J1696">
            <v>0</v>
          </cell>
          <cell r="K1696">
            <v>0</v>
          </cell>
          <cell r="R1696">
            <v>0</v>
          </cell>
          <cell r="U1696">
            <v>0</v>
          </cell>
          <cell r="V1696">
            <v>0</v>
          </cell>
          <cell r="W1696">
            <v>0</v>
          </cell>
          <cell r="X1696">
            <v>0</v>
          </cell>
        </row>
        <row r="1697">
          <cell r="J1697">
            <v>0</v>
          </cell>
          <cell r="K1697">
            <v>0</v>
          </cell>
          <cell r="R1697">
            <v>0</v>
          </cell>
          <cell r="U1697">
            <v>0</v>
          </cell>
          <cell r="V1697">
            <v>0</v>
          </cell>
          <cell r="W1697">
            <v>0</v>
          </cell>
          <cell r="X1697">
            <v>0</v>
          </cell>
        </row>
        <row r="1698">
          <cell r="J1698">
            <v>0</v>
          </cell>
          <cell r="K1698">
            <v>0</v>
          </cell>
          <cell r="R1698">
            <v>0</v>
          </cell>
          <cell r="U1698">
            <v>0</v>
          </cell>
          <cell r="V1698">
            <v>0</v>
          </cell>
          <cell r="W1698">
            <v>0</v>
          </cell>
          <cell r="X1698">
            <v>0</v>
          </cell>
        </row>
        <row r="1699">
          <cell r="J1699">
            <v>0</v>
          </cell>
          <cell r="K1699">
            <v>0</v>
          </cell>
          <cell r="R1699">
            <v>0</v>
          </cell>
          <cell r="U1699">
            <v>0</v>
          </cell>
          <cell r="V1699">
            <v>0</v>
          </cell>
          <cell r="W1699">
            <v>0</v>
          </cell>
          <cell r="X1699">
            <v>0</v>
          </cell>
        </row>
        <row r="1700">
          <cell r="J1700">
            <v>0</v>
          </cell>
          <cell r="K1700">
            <v>0</v>
          </cell>
          <cell r="R1700">
            <v>0</v>
          </cell>
          <cell r="U1700">
            <v>0</v>
          </cell>
          <cell r="V1700">
            <v>0</v>
          </cell>
          <cell r="W1700">
            <v>0</v>
          </cell>
          <cell r="X1700">
            <v>0</v>
          </cell>
        </row>
        <row r="1701">
          <cell r="J1701">
            <v>0</v>
          </cell>
          <cell r="K1701">
            <v>0</v>
          </cell>
          <cell r="R1701">
            <v>0</v>
          </cell>
          <cell r="U1701">
            <v>0</v>
          </cell>
          <cell r="V1701">
            <v>0</v>
          </cell>
          <cell r="W1701">
            <v>0</v>
          </cell>
          <cell r="X1701">
            <v>0</v>
          </cell>
        </row>
        <row r="1702">
          <cell r="J1702">
            <v>0</v>
          </cell>
          <cell r="K1702">
            <v>0</v>
          </cell>
          <cell r="R1702">
            <v>0</v>
          </cell>
          <cell r="U1702">
            <v>0</v>
          </cell>
          <cell r="V1702">
            <v>0</v>
          </cell>
          <cell r="W1702">
            <v>0</v>
          </cell>
          <cell r="X1702">
            <v>0</v>
          </cell>
        </row>
        <row r="1703">
          <cell r="J1703">
            <v>0</v>
          </cell>
          <cell r="K1703">
            <v>0</v>
          </cell>
          <cell r="R1703">
            <v>0</v>
          </cell>
          <cell r="U1703">
            <v>0</v>
          </cell>
          <cell r="V1703">
            <v>0</v>
          </cell>
          <cell r="W1703">
            <v>0</v>
          </cell>
          <cell r="X1703">
            <v>0</v>
          </cell>
        </row>
        <row r="1704">
          <cell r="J1704">
            <v>0</v>
          </cell>
          <cell r="K1704">
            <v>0</v>
          </cell>
          <cell r="R1704">
            <v>0</v>
          </cell>
          <cell r="U1704">
            <v>0</v>
          </cell>
          <cell r="V1704">
            <v>0</v>
          </cell>
          <cell r="W1704">
            <v>0</v>
          </cell>
          <cell r="X1704">
            <v>0</v>
          </cell>
        </row>
        <row r="1705">
          <cell r="J1705">
            <v>0</v>
          </cell>
          <cell r="K1705">
            <v>0</v>
          </cell>
          <cell r="R1705">
            <v>0</v>
          </cell>
          <cell r="U1705">
            <v>0</v>
          </cell>
          <cell r="V1705">
            <v>0</v>
          </cell>
          <cell r="W1705">
            <v>0</v>
          </cell>
          <cell r="X1705">
            <v>0</v>
          </cell>
        </row>
        <row r="1706">
          <cell r="J1706">
            <v>0</v>
          </cell>
          <cell r="K1706">
            <v>0</v>
          </cell>
          <cell r="R1706">
            <v>0</v>
          </cell>
          <cell r="U1706">
            <v>0</v>
          </cell>
          <cell r="V1706">
            <v>0</v>
          </cell>
          <cell r="W1706">
            <v>0</v>
          </cell>
          <cell r="X1706">
            <v>0</v>
          </cell>
        </row>
        <row r="1707">
          <cell r="J1707">
            <v>0</v>
          </cell>
          <cell r="K1707">
            <v>0</v>
          </cell>
          <cell r="R1707">
            <v>0</v>
          </cell>
          <cell r="U1707">
            <v>0</v>
          </cell>
          <cell r="V1707">
            <v>0</v>
          </cell>
          <cell r="W1707">
            <v>0</v>
          </cell>
          <cell r="X1707">
            <v>0</v>
          </cell>
        </row>
        <row r="1708">
          <cell r="J1708">
            <v>0</v>
          </cell>
          <cell r="K1708">
            <v>0</v>
          </cell>
          <cell r="R1708">
            <v>0</v>
          </cell>
          <cell r="U1708">
            <v>0</v>
          </cell>
          <cell r="V1708">
            <v>0</v>
          </cell>
          <cell r="W1708">
            <v>0</v>
          </cell>
          <cell r="X1708">
            <v>0</v>
          </cell>
        </row>
        <row r="1709">
          <cell r="J1709">
            <v>0</v>
          </cell>
          <cell r="K1709">
            <v>0</v>
          </cell>
          <cell r="R1709">
            <v>0</v>
          </cell>
          <cell r="U1709">
            <v>0</v>
          </cell>
          <cell r="V1709">
            <v>0</v>
          </cell>
          <cell r="W1709">
            <v>0</v>
          </cell>
          <cell r="X1709">
            <v>0</v>
          </cell>
        </row>
        <row r="1710">
          <cell r="J1710">
            <v>0</v>
          </cell>
          <cell r="K1710">
            <v>0</v>
          </cell>
          <cell r="R1710">
            <v>0</v>
          </cell>
          <cell r="U1710">
            <v>0</v>
          </cell>
          <cell r="V1710">
            <v>0</v>
          </cell>
          <cell r="W1710">
            <v>0</v>
          </cell>
          <cell r="X1710">
            <v>0</v>
          </cell>
        </row>
        <row r="1711">
          <cell r="J1711">
            <v>0</v>
          </cell>
          <cell r="K1711">
            <v>0</v>
          </cell>
          <cell r="R1711">
            <v>0</v>
          </cell>
          <cell r="U1711">
            <v>0</v>
          </cell>
          <cell r="V1711">
            <v>0</v>
          </cell>
          <cell r="W1711">
            <v>0</v>
          </cell>
          <cell r="X1711">
            <v>0</v>
          </cell>
        </row>
        <row r="1712">
          <cell r="J1712">
            <v>0</v>
          </cell>
          <cell r="K1712">
            <v>0</v>
          </cell>
          <cell r="R1712">
            <v>0</v>
          </cell>
          <cell r="U1712">
            <v>0</v>
          </cell>
          <cell r="V1712">
            <v>0</v>
          </cell>
          <cell r="W1712">
            <v>0</v>
          </cell>
          <cell r="X1712">
            <v>0</v>
          </cell>
        </row>
        <row r="1713">
          <cell r="J1713">
            <v>0</v>
          </cell>
          <cell r="K1713">
            <v>0</v>
          </cell>
          <cell r="R1713">
            <v>0</v>
          </cell>
          <cell r="U1713">
            <v>0</v>
          </cell>
          <cell r="V1713">
            <v>0</v>
          </cell>
          <cell r="W1713">
            <v>0</v>
          </cell>
          <cell r="X1713">
            <v>0</v>
          </cell>
        </row>
        <row r="1714">
          <cell r="J1714">
            <v>0</v>
          </cell>
          <cell r="K1714">
            <v>0</v>
          </cell>
          <cell r="R1714">
            <v>0</v>
          </cell>
          <cell r="U1714">
            <v>0</v>
          </cell>
          <cell r="V1714">
            <v>0</v>
          </cell>
          <cell r="W1714">
            <v>0</v>
          </cell>
          <cell r="X1714">
            <v>0</v>
          </cell>
        </row>
        <row r="1715">
          <cell r="J1715">
            <v>0</v>
          </cell>
          <cell r="K1715">
            <v>0</v>
          </cell>
          <cell r="R1715">
            <v>0</v>
          </cell>
          <cell r="U1715">
            <v>0</v>
          </cell>
          <cell r="V1715">
            <v>0</v>
          </cell>
          <cell r="W1715">
            <v>0</v>
          </cell>
          <cell r="X1715">
            <v>0</v>
          </cell>
        </row>
        <row r="1716">
          <cell r="J1716">
            <v>0</v>
          </cell>
          <cell r="K1716">
            <v>0</v>
          </cell>
          <cell r="R1716">
            <v>0</v>
          </cell>
          <cell r="U1716">
            <v>0</v>
          </cell>
          <cell r="V1716">
            <v>0</v>
          </cell>
          <cell r="W1716">
            <v>0</v>
          </cell>
          <cell r="X1716">
            <v>0</v>
          </cell>
        </row>
        <row r="1717">
          <cell r="J1717">
            <v>0</v>
          </cell>
          <cell r="K1717">
            <v>0</v>
          </cell>
          <cell r="R1717">
            <v>0</v>
          </cell>
          <cell r="U1717">
            <v>0</v>
          </cell>
          <cell r="V1717">
            <v>0</v>
          </cell>
          <cell r="W1717">
            <v>0</v>
          </cell>
          <cell r="X1717">
            <v>0</v>
          </cell>
        </row>
        <row r="1718">
          <cell r="J1718">
            <v>0</v>
          </cell>
          <cell r="K1718">
            <v>0</v>
          </cell>
          <cell r="R1718">
            <v>0</v>
          </cell>
          <cell r="U1718">
            <v>0</v>
          </cell>
          <cell r="V1718">
            <v>0</v>
          </cell>
          <cell r="W1718">
            <v>0</v>
          </cell>
          <cell r="X1718">
            <v>0</v>
          </cell>
        </row>
        <row r="1719">
          <cell r="J1719">
            <v>0</v>
          </cell>
          <cell r="K1719">
            <v>0</v>
          </cell>
          <cell r="R1719">
            <v>0</v>
          </cell>
          <cell r="U1719">
            <v>0</v>
          </cell>
          <cell r="V1719">
            <v>0</v>
          </cell>
          <cell r="W1719">
            <v>0</v>
          </cell>
          <cell r="X1719">
            <v>0</v>
          </cell>
        </row>
        <row r="1720">
          <cell r="J1720">
            <v>0</v>
          </cell>
          <cell r="K1720">
            <v>0</v>
          </cell>
          <cell r="R1720">
            <v>0</v>
          </cell>
          <cell r="U1720">
            <v>0</v>
          </cell>
          <cell r="V1720">
            <v>0</v>
          </cell>
          <cell r="W1720">
            <v>0</v>
          </cell>
          <cell r="X1720">
            <v>0</v>
          </cell>
        </row>
        <row r="1721">
          <cell r="J1721">
            <v>0</v>
          </cell>
          <cell r="K1721">
            <v>0</v>
          </cell>
          <cell r="R1721">
            <v>0</v>
          </cell>
          <cell r="U1721">
            <v>0</v>
          </cell>
          <cell r="V1721">
            <v>0</v>
          </cell>
          <cell r="W1721">
            <v>0</v>
          </cell>
          <cell r="X1721">
            <v>0</v>
          </cell>
        </row>
        <row r="1722">
          <cell r="J1722">
            <v>0</v>
          </cell>
          <cell r="K1722">
            <v>0</v>
          </cell>
          <cell r="R1722">
            <v>0</v>
          </cell>
          <cell r="U1722">
            <v>0</v>
          </cell>
          <cell r="V1722">
            <v>0</v>
          </cell>
          <cell r="W1722">
            <v>0</v>
          </cell>
          <cell r="X1722">
            <v>0</v>
          </cell>
        </row>
        <row r="1723">
          <cell r="J1723">
            <v>0</v>
          </cell>
          <cell r="K1723">
            <v>0</v>
          </cell>
          <cell r="R1723">
            <v>0</v>
          </cell>
          <cell r="U1723">
            <v>0</v>
          </cell>
          <cell r="V1723">
            <v>0</v>
          </cell>
          <cell r="W1723">
            <v>0</v>
          </cell>
          <cell r="X1723">
            <v>0</v>
          </cell>
        </row>
        <row r="1724">
          <cell r="J1724">
            <v>0</v>
          </cell>
          <cell r="K1724">
            <v>0</v>
          </cell>
          <cell r="R1724">
            <v>0</v>
          </cell>
          <cell r="U1724">
            <v>0</v>
          </cell>
          <cell r="V1724">
            <v>0</v>
          </cell>
          <cell r="W1724">
            <v>0</v>
          </cell>
          <cell r="X1724">
            <v>0</v>
          </cell>
        </row>
        <row r="1725">
          <cell r="J1725">
            <v>0</v>
          </cell>
          <cell r="K1725">
            <v>0</v>
          </cell>
          <cell r="R1725">
            <v>0</v>
          </cell>
          <cell r="U1725">
            <v>0</v>
          </cell>
          <cell r="V1725">
            <v>0</v>
          </cell>
          <cell r="W1725">
            <v>0</v>
          </cell>
          <cell r="X1725">
            <v>0</v>
          </cell>
        </row>
        <row r="1726">
          <cell r="J1726">
            <v>0</v>
          </cell>
          <cell r="K1726">
            <v>0</v>
          </cell>
          <cell r="R1726">
            <v>0</v>
          </cell>
          <cell r="U1726">
            <v>0</v>
          </cell>
          <cell r="V1726">
            <v>0</v>
          </cell>
          <cell r="W1726">
            <v>0</v>
          </cell>
          <cell r="X1726">
            <v>0</v>
          </cell>
        </row>
        <row r="1727">
          <cell r="J1727">
            <v>0</v>
          </cell>
          <cell r="K1727">
            <v>0</v>
          </cell>
          <cell r="R1727">
            <v>0</v>
          </cell>
          <cell r="U1727">
            <v>0</v>
          </cell>
          <cell r="V1727">
            <v>0</v>
          </cell>
          <cell r="W1727">
            <v>0</v>
          </cell>
          <cell r="X1727">
            <v>0</v>
          </cell>
        </row>
        <row r="1728">
          <cell r="J1728">
            <v>0</v>
          </cell>
          <cell r="K1728">
            <v>0</v>
          </cell>
          <cell r="R1728">
            <v>0</v>
          </cell>
          <cell r="U1728">
            <v>0</v>
          </cell>
          <cell r="V1728">
            <v>0</v>
          </cell>
          <cell r="W1728">
            <v>0</v>
          </cell>
          <cell r="X1728">
            <v>0</v>
          </cell>
        </row>
        <row r="1729">
          <cell r="J1729">
            <v>0</v>
          </cell>
          <cell r="K1729">
            <v>0</v>
          </cell>
          <cell r="R1729">
            <v>0</v>
          </cell>
          <cell r="U1729">
            <v>0</v>
          </cell>
          <cell r="V1729">
            <v>0</v>
          </cell>
          <cell r="W1729">
            <v>0</v>
          </cell>
          <cell r="X1729">
            <v>0</v>
          </cell>
        </row>
        <row r="1730">
          <cell r="J1730">
            <v>0</v>
          </cell>
          <cell r="K1730">
            <v>0</v>
          </cell>
          <cell r="R1730">
            <v>0</v>
          </cell>
          <cell r="U1730">
            <v>0</v>
          </cell>
          <cell r="V1730">
            <v>0</v>
          </cell>
          <cell r="W1730">
            <v>0</v>
          </cell>
          <cell r="X1730">
            <v>0</v>
          </cell>
        </row>
        <row r="1731">
          <cell r="J1731">
            <v>0</v>
          </cell>
          <cell r="K1731">
            <v>0</v>
          </cell>
          <cell r="R1731">
            <v>0</v>
          </cell>
          <cell r="U1731">
            <v>0</v>
          </cell>
          <cell r="V1731">
            <v>0</v>
          </cell>
          <cell r="W1731">
            <v>0</v>
          </cell>
          <cell r="X1731">
            <v>0</v>
          </cell>
        </row>
        <row r="1732">
          <cell r="J1732">
            <v>0</v>
          </cell>
          <cell r="K1732">
            <v>0</v>
          </cell>
          <cell r="R1732">
            <v>0</v>
          </cell>
          <cell r="U1732">
            <v>0</v>
          </cell>
          <cell r="V1732">
            <v>0</v>
          </cell>
          <cell r="W1732">
            <v>0</v>
          </cell>
          <cell r="X1732">
            <v>0</v>
          </cell>
        </row>
        <row r="1733">
          <cell r="J1733">
            <v>0</v>
          </cell>
          <cell r="K1733">
            <v>0</v>
          </cell>
          <cell r="R1733">
            <v>0</v>
          </cell>
          <cell r="U1733">
            <v>0</v>
          </cell>
          <cell r="V1733">
            <v>0</v>
          </cell>
          <cell r="W1733">
            <v>0</v>
          </cell>
          <cell r="X1733">
            <v>0</v>
          </cell>
        </row>
        <row r="1734">
          <cell r="J1734">
            <v>0</v>
          </cell>
          <cell r="K1734">
            <v>0</v>
          </cell>
          <cell r="R1734">
            <v>0</v>
          </cell>
          <cell r="U1734">
            <v>0</v>
          </cell>
          <cell r="V1734">
            <v>0</v>
          </cell>
          <cell r="W1734">
            <v>0</v>
          </cell>
          <cell r="X1734">
            <v>0</v>
          </cell>
        </row>
        <row r="1735">
          <cell r="J1735">
            <v>0</v>
          </cell>
          <cell r="K1735">
            <v>0</v>
          </cell>
          <cell r="R1735">
            <v>0</v>
          </cell>
          <cell r="U1735">
            <v>0</v>
          </cell>
          <cell r="V1735">
            <v>0</v>
          </cell>
          <cell r="W1735">
            <v>0</v>
          </cell>
          <cell r="X1735">
            <v>0</v>
          </cell>
        </row>
        <row r="1736">
          <cell r="J1736">
            <v>0</v>
          </cell>
          <cell r="K1736">
            <v>0</v>
          </cell>
          <cell r="R1736">
            <v>0</v>
          </cell>
          <cell r="U1736">
            <v>0</v>
          </cell>
          <cell r="V1736">
            <v>0</v>
          </cell>
          <cell r="W1736">
            <v>0</v>
          </cell>
          <cell r="X1736">
            <v>0</v>
          </cell>
        </row>
        <row r="1737">
          <cell r="J1737">
            <v>0</v>
          </cell>
          <cell r="K1737">
            <v>0</v>
          </cell>
          <cell r="R1737">
            <v>0</v>
          </cell>
          <cell r="U1737">
            <v>0</v>
          </cell>
          <cell r="V1737">
            <v>0</v>
          </cell>
          <cell r="W1737">
            <v>0</v>
          </cell>
          <cell r="X1737">
            <v>0</v>
          </cell>
        </row>
        <row r="1738">
          <cell r="J1738">
            <v>0</v>
          </cell>
          <cell r="K1738">
            <v>0</v>
          </cell>
          <cell r="R1738">
            <v>0</v>
          </cell>
          <cell r="U1738">
            <v>0</v>
          </cell>
          <cell r="V1738">
            <v>0</v>
          </cell>
          <cell r="W1738">
            <v>0</v>
          </cell>
          <cell r="X1738">
            <v>0</v>
          </cell>
        </row>
        <row r="1739">
          <cell r="J1739">
            <v>0</v>
          </cell>
          <cell r="K1739">
            <v>0</v>
          </cell>
          <cell r="R1739">
            <v>0</v>
          </cell>
          <cell r="U1739">
            <v>0</v>
          </cell>
          <cell r="V1739">
            <v>0</v>
          </cell>
          <cell r="W1739">
            <v>0</v>
          </cell>
          <cell r="X1739">
            <v>0</v>
          </cell>
        </row>
        <row r="1740">
          <cell r="J1740">
            <v>0</v>
          </cell>
          <cell r="K1740">
            <v>0</v>
          </cell>
          <cell r="R1740">
            <v>0</v>
          </cell>
          <cell r="U1740">
            <v>0</v>
          </cell>
          <cell r="V1740">
            <v>0</v>
          </cell>
          <cell r="W1740">
            <v>0</v>
          </cell>
          <cell r="X1740">
            <v>0</v>
          </cell>
        </row>
        <row r="1741">
          <cell r="J1741">
            <v>0</v>
          </cell>
          <cell r="K1741">
            <v>0</v>
          </cell>
          <cell r="R1741">
            <v>0</v>
          </cell>
          <cell r="U1741">
            <v>0</v>
          </cell>
          <cell r="V1741">
            <v>0</v>
          </cell>
          <cell r="W1741">
            <v>0</v>
          </cell>
          <cell r="X1741">
            <v>0</v>
          </cell>
        </row>
        <row r="1742">
          <cell r="J1742">
            <v>0</v>
          </cell>
          <cell r="K1742">
            <v>0</v>
          </cell>
          <cell r="R1742">
            <v>0</v>
          </cell>
          <cell r="U1742">
            <v>0</v>
          </cell>
          <cell r="V1742">
            <v>0</v>
          </cell>
          <cell r="W1742">
            <v>0</v>
          </cell>
          <cell r="X1742">
            <v>0</v>
          </cell>
        </row>
        <row r="1743">
          <cell r="J1743">
            <v>0</v>
          </cell>
          <cell r="K1743">
            <v>0</v>
          </cell>
          <cell r="R1743">
            <v>0</v>
          </cell>
          <cell r="U1743">
            <v>0</v>
          </cell>
          <cell r="V1743">
            <v>0</v>
          </cell>
          <cell r="W1743">
            <v>0</v>
          </cell>
          <cell r="X1743">
            <v>0</v>
          </cell>
        </row>
        <row r="1744">
          <cell r="J1744">
            <v>0</v>
          </cell>
          <cell r="K1744">
            <v>0</v>
          </cell>
          <cell r="R1744">
            <v>0</v>
          </cell>
          <cell r="U1744">
            <v>0</v>
          </cell>
          <cell r="V1744">
            <v>0</v>
          </cell>
          <cell r="W1744">
            <v>0</v>
          </cell>
          <cell r="X1744">
            <v>0</v>
          </cell>
        </row>
        <row r="1745">
          <cell r="J1745">
            <v>0</v>
          </cell>
          <cell r="K1745">
            <v>0</v>
          </cell>
          <cell r="R1745">
            <v>0</v>
          </cell>
          <cell r="U1745">
            <v>0</v>
          </cell>
          <cell r="V1745">
            <v>0</v>
          </cell>
          <cell r="W1745">
            <v>0</v>
          </cell>
          <cell r="X1745">
            <v>0</v>
          </cell>
        </row>
        <row r="1746">
          <cell r="J1746">
            <v>0</v>
          </cell>
          <cell r="K1746">
            <v>0</v>
          </cell>
          <cell r="R1746">
            <v>0</v>
          </cell>
          <cell r="U1746">
            <v>0</v>
          </cell>
          <cell r="V1746">
            <v>0</v>
          </cell>
          <cell r="W1746">
            <v>0</v>
          </cell>
          <cell r="X1746">
            <v>0</v>
          </cell>
        </row>
        <row r="1747">
          <cell r="J1747">
            <v>0</v>
          </cell>
          <cell r="K1747">
            <v>0</v>
          </cell>
          <cell r="R1747">
            <v>0</v>
          </cell>
          <cell r="U1747">
            <v>0</v>
          </cell>
          <cell r="V1747">
            <v>0</v>
          </cell>
          <cell r="W1747">
            <v>0</v>
          </cell>
          <cell r="X1747">
            <v>0</v>
          </cell>
        </row>
        <row r="1748">
          <cell r="J1748">
            <v>0</v>
          </cell>
          <cell r="K1748">
            <v>0</v>
          </cell>
          <cell r="R1748">
            <v>0</v>
          </cell>
          <cell r="U1748">
            <v>0</v>
          </cell>
          <cell r="V1748">
            <v>0</v>
          </cell>
          <cell r="W1748">
            <v>0</v>
          </cell>
          <cell r="X1748">
            <v>0</v>
          </cell>
        </row>
        <row r="1749">
          <cell r="J1749">
            <v>0</v>
          </cell>
          <cell r="K1749">
            <v>0</v>
          </cell>
          <cell r="R1749">
            <v>0</v>
          </cell>
          <cell r="U1749">
            <v>0</v>
          </cell>
          <cell r="V1749">
            <v>0</v>
          </cell>
          <cell r="W1749">
            <v>0</v>
          </cell>
          <cell r="X1749">
            <v>0</v>
          </cell>
        </row>
        <row r="1750">
          <cell r="J1750">
            <v>0</v>
          </cell>
          <cell r="K1750">
            <v>0</v>
          </cell>
          <cell r="R1750">
            <v>0</v>
          </cell>
          <cell r="U1750">
            <v>0</v>
          </cell>
          <cell r="V1750">
            <v>0</v>
          </cell>
          <cell r="W1750">
            <v>0</v>
          </cell>
          <cell r="X1750">
            <v>0</v>
          </cell>
        </row>
        <row r="1751">
          <cell r="J1751">
            <v>0</v>
          </cell>
          <cell r="K1751">
            <v>0</v>
          </cell>
          <cell r="R1751">
            <v>0</v>
          </cell>
          <cell r="U1751">
            <v>0</v>
          </cell>
          <cell r="V1751">
            <v>0</v>
          </cell>
          <cell r="W1751">
            <v>0</v>
          </cell>
          <cell r="X1751">
            <v>0</v>
          </cell>
        </row>
        <row r="1752">
          <cell r="J1752">
            <v>0</v>
          </cell>
          <cell r="K1752">
            <v>0</v>
          </cell>
          <cell r="R1752">
            <v>0</v>
          </cell>
          <cell r="U1752">
            <v>0</v>
          </cell>
          <cell r="V1752">
            <v>0</v>
          </cell>
          <cell r="W1752">
            <v>0</v>
          </cell>
          <cell r="X1752">
            <v>0</v>
          </cell>
        </row>
        <row r="1753">
          <cell r="J1753">
            <v>0</v>
          </cell>
          <cell r="K1753">
            <v>0</v>
          </cell>
          <cell r="R1753">
            <v>0</v>
          </cell>
          <cell r="U1753">
            <v>0</v>
          </cell>
          <cell r="V1753">
            <v>0</v>
          </cell>
          <cell r="W1753">
            <v>0</v>
          </cell>
          <cell r="X1753">
            <v>0</v>
          </cell>
        </row>
        <row r="1754">
          <cell r="J1754">
            <v>0</v>
          </cell>
          <cell r="K1754">
            <v>0</v>
          </cell>
          <cell r="R1754">
            <v>0</v>
          </cell>
          <cell r="U1754">
            <v>0</v>
          </cell>
          <cell r="V1754">
            <v>0</v>
          </cell>
          <cell r="W1754">
            <v>0</v>
          </cell>
          <cell r="X1754">
            <v>0</v>
          </cell>
        </row>
        <row r="1755">
          <cell r="J1755">
            <v>0</v>
          </cell>
          <cell r="K1755">
            <v>0</v>
          </cell>
          <cell r="R1755">
            <v>0</v>
          </cell>
          <cell r="U1755">
            <v>0</v>
          </cell>
          <cell r="V1755">
            <v>0</v>
          </cell>
          <cell r="W1755">
            <v>0</v>
          </cell>
          <cell r="X1755">
            <v>0</v>
          </cell>
        </row>
        <row r="1756">
          <cell r="J1756">
            <v>0</v>
          </cell>
          <cell r="K1756">
            <v>0</v>
          </cell>
          <cell r="R1756">
            <v>0</v>
          </cell>
          <cell r="U1756">
            <v>0</v>
          </cell>
          <cell r="V1756">
            <v>0</v>
          </cell>
          <cell r="W1756">
            <v>0</v>
          </cell>
          <cell r="X1756">
            <v>0</v>
          </cell>
        </row>
        <row r="1757">
          <cell r="J1757">
            <v>0</v>
          </cell>
          <cell r="K1757">
            <v>0</v>
          </cell>
          <cell r="R1757">
            <v>0</v>
          </cell>
          <cell r="U1757">
            <v>0</v>
          </cell>
          <cell r="V1757">
            <v>0</v>
          </cell>
          <cell r="W1757">
            <v>0</v>
          </cell>
          <cell r="X1757">
            <v>0</v>
          </cell>
        </row>
        <row r="1758">
          <cell r="J1758">
            <v>0</v>
          </cell>
          <cell r="K1758">
            <v>0</v>
          </cell>
          <cell r="R1758">
            <v>0</v>
          </cell>
          <cell r="U1758">
            <v>0</v>
          </cell>
          <cell r="V1758">
            <v>0</v>
          </cell>
          <cell r="W1758">
            <v>0</v>
          </cell>
          <cell r="X1758">
            <v>0</v>
          </cell>
        </row>
        <row r="1759">
          <cell r="J1759">
            <v>0</v>
          </cell>
          <cell r="K1759">
            <v>0</v>
          </cell>
          <cell r="R1759">
            <v>0</v>
          </cell>
          <cell r="U1759">
            <v>0</v>
          </cell>
          <cell r="V1759">
            <v>0</v>
          </cell>
          <cell r="W1759">
            <v>0</v>
          </cell>
          <cell r="X1759">
            <v>0</v>
          </cell>
        </row>
        <row r="1760">
          <cell r="J1760">
            <v>0</v>
          </cell>
          <cell r="K1760">
            <v>0</v>
          </cell>
          <cell r="R1760">
            <v>0</v>
          </cell>
          <cell r="U1760">
            <v>0</v>
          </cell>
          <cell r="V1760">
            <v>0</v>
          </cell>
          <cell r="W1760">
            <v>0</v>
          </cell>
          <cell r="X1760">
            <v>0</v>
          </cell>
        </row>
        <row r="1761">
          <cell r="J1761">
            <v>0</v>
          </cell>
          <cell r="K1761">
            <v>0</v>
          </cell>
          <cell r="R1761">
            <v>0</v>
          </cell>
          <cell r="U1761">
            <v>0</v>
          </cell>
          <cell r="V1761">
            <v>0</v>
          </cell>
          <cell r="W1761">
            <v>0</v>
          </cell>
          <cell r="X1761">
            <v>0</v>
          </cell>
        </row>
        <row r="1762">
          <cell r="J1762">
            <v>0</v>
          </cell>
          <cell r="K1762">
            <v>0</v>
          </cell>
          <cell r="R1762">
            <v>0</v>
          </cell>
          <cell r="U1762">
            <v>0</v>
          </cell>
          <cell r="V1762">
            <v>0</v>
          </cell>
          <cell r="W1762">
            <v>0</v>
          </cell>
          <cell r="X1762">
            <v>0</v>
          </cell>
        </row>
        <row r="1763">
          <cell r="J1763">
            <v>0</v>
          </cell>
          <cell r="K1763">
            <v>0</v>
          </cell>
          <cell r="R1763">
            <v>0</v>
          </cell>
          <cell r="U1763">
            <v>0</v>
          </cell>
          <cell r="V1763">
            <v>0</v>
          </cell>
          <cell r="W1763">
            <v>0</v>
          </cell>
          <cell r="X1763">
            <v>0</v>
          </cell>
        </row>
        <row r="1764">
          <cell r="J1764">
            <v>0</v>
          </cell>
          <cell r="K1764">
            <v>0</v>
          </cell>
          <cell r="R1764">
            <v>0</v>
          </cell>
          <cell r="U1764">
            <v>0</v>
          </cell>
          <cell r="V1764">
            <v>0</v>
          </cell>
          <cell r="W1764">
            <v>0</v>
          </cell>
          <cell r="X1764">
            <v>0</v>
          </cell>
        </row>
        <row r="1765">
          <cell r="J1765">
            <v>0</v>
          </cell>
          <cell r="K1765">
            <v>0</v>
          </cell>
          <cell r="R1765">
            <v>0</v>
          </cell>
          <cell r="U1765">
            <v>0</v>
          </cell>
          <cell r="V1765">
            <v>0</v>
          </cell>
          <cell r="W1765">
            <v>0</v>
          </cell>
          <cell r="X1765">
            <v>0</v>
          </cell>
        </row>
        <row r="1766">
          <cell r="J1766">
            <v>0</v>
          </cell>
          <cell r="K1766">
            <v>0</v>
          </cell>
          <cell r="R1766">
            <v>0</v>
          </cell>
          <cell r="U1766">
            <v>0</v>
          </cell>
          <cell r="V1766">
            <v>0</v>
          </cell>
          <cell r="W1766">
            <v>0</v>
          </cell>
          <cell r="X1766">
            <v>0</v>
          </cell>
        </row>
        <row r="1767">
          <cell r="J1767">
            <v>0</v>
          </cell>
          <cell r="K1767">
            <v>0</v>
          </cell>
          <cell r="R1767">
            <v>0</v>
          </cell>
          <cell r="U1767">
            <v>0</v>
          </cell>
          <cell r="V1767">
            <v>0</v>
          </cell>
          <cell r="W1767">
            <v>0</v>
          </cell>
          <cell r="X1767">
            <v>0</v>
          </cell>
        </row>
        <row r="1768">
          <cell r="J1768">
            <v>0</v>
          </cell>
          <cell r="K1768">
            <v>0</v>
          </cell>
          <cell r="R1768">
            <v>0</v>
          </cell>
          <cell r="U1768">
            <v>0</v>
          </cell>
          <cell r="V1768">
            <v>0</v>
          </cell>
          <cell r="W1768">
            <v>0</v>
          </cell>
          <cell r="X1768">
            <v>0</v>
          </cell>
        </row>
        <row r="1769">
          <cell r="J1769">
            <v>0</v>
          </cell>
          <cell r="K1769">
            <v>0</v>
          </cell>
          <cell r="R1769">
            <v>0</v>
          </cell>
          <cell r="U1769">
            <v>0</v>
          </cell>
          <cell r="V1769">
            <v>0</v>
          </cell>
          <cell r="W1769">
            <v>0</v>
          </cell>
          <cell r="X1769">
            <v>0</v>
          </cell>
        </row>
        <row r="1770">
          <cell r="J1770">
            <v>0</v>
          </cell>
          <cell r="K1770">
            <v>0</v>
          </cell>
          <cell r="R1770">
            <v>0</v>
          </cell>
          <cell r="U1770">
            <v>0</v>
          </cell>
          <cell r="V1770">
            <v>0</v>
          </cell>
          <cell r="W1770">
            <v>0</v>
          </cell>
          <cell r="X1770">
            <v>0</v>
          </cell>
        </row>
        <row r="1771">
          <cell r="J1771">
            <v>0</v>
          </cell>
          <cell r="K1771">
            <v>0</v>
          </cell>
          <cell r="R1771">
            <v>0</v>
          </cell>
          <cell r="U1771">
            <v>0</v>
          </cell>
          <cell r="V1771">
            <v>0</v>
          </cell>
          <cell r="W1771">
            <v>0</v>
          </cell>
          <cell r="X1771">
            <v>0</v>
          </cell>
        </row>
        <row r="1772">
          <cell r="J1772">
            <v>0</v>
          </cell>
          <cell r="K1772">
            <v>0</v>
          </cell>
          <cell r="R1772">
            <v>0</v>
          </cell>
          <cell r="U1772">
            <v>0</v>
          </cell>
          <cell r="V1772">
            <v>0</v>
          </cell>
          <cell r="W1772">
            <v>0</v>
          </cell>
          <cell r="X1772">
            <v>0</v>
          </cell>
        </row>
        <row r="1773">
          <cell r="J1773">
            <v>0</v>
          </cell>
          <cell r="K1773">
            <v>0</v>
          </cell>
          <cell r="R1773">
            <v>0</v>
          </cell>
          <cell r="U1773">
            <v>0</v>
          </cell>
          <cell r="V1773">
            <v>0</v>
          </cell>
          <cell r="W1773">
            <v>0</v>
          </cell>
          <cell r="X1773">
            <v>0</v>
          </cell>
        </row>
        <row r="1774">
          <cell r="J1774">
            <v>0</v>
          </cell>
          <cell r="K1774">
            <v>0</v>
          </cell>
          <cell r="R1774">
            <v>0</v>
          </cell>
          <cell r="U1774">
            <v>0</v>
          </cell>
          <cell r="V1774">
            <v>0</v>
          </cell>
          <cell r="W1774">
            <v>0</v>
          </cell>
          <cell r="X1774">
            <v>0</v>
          </cell>
        </row>
        <row r="1775">
          <cell r="J1775">
            <v>0</v>
          </cell>
          <cell r="K1775">
            <v>0</v>
          </cell>
          <cell r="R1775">
            <v>0</v>
          </cell>
          <cell r="U1775">
            <v>0</v>
          </cell>
          <cell r="V1775">
            <v>0</v>
          </cell>
          <cell r="W1775">
            <v>0</v>
          </cell>
          <cell r="X1775">
            <v>0</v>
          </cell>
        </row>
        <row r="1776">
          <cell r="J1776">
            <v>0</v>
          </cell>
          <cell r="K1776">
            <v>0</v>
          </cell>
          <cell r="R1776">
            <v>0</v>
          </cell>
          <cell r="U1776">
            <v>0</v>
          </cell>
          <cell r="V1776">
            <v>0</v>
          </cell>
          <cell r="W1776">
            <v>0</v>
          </cell>
          <cell r="X1776">
            <v>0</v>
          </cell>
        </row>
        <row r="1777">
          <cell r="J1777">
            <v>0</v>
          </cell>
          <cell r="K1777">
            <v>0</v>
          </cell>
          <cell r="R1777">
            <v>0</v>
          </cell>
          <cell r="U1777">
            <v>0</v>
          </cell>
          <cell r="V1777">
            <v>0</v>
          </cell>
          <cell r="W1777">
            <v>0</v>
          </cell>
          <cell r="X1777">
            <v>0</v>
          </cell>
        </row>
        <row r="1778">
          <cell r="J1778">
            <v>0</v>
          </cell>
          <cell r="K1778">
            <v>0</v>
          </cell>
          <cell r="R1778">
            <v>0</v>
          </cell>
          <cell r="U1778">
            <v>0</v>
          </cell>
          <cell r="V1778">
            <v>0</v>
          </cell>
          <cell r="W1778">
            <v>0</v>
          </cell>
          <cell r="X1778">
            <v>0</v>
          </cell>
        </row>
        <row r="1779">
          <cell r="J1779">
            <v>0</v>
          </cell>
          <cell r="K1779">
            <v>0</v>
          </cell>
          <cell r="R1779">
            <v>0</v>
          </cell>
          <cell r="U1779">
            <v>0</v>
          </cell>
          <cell r="V1779">
            <v>0</v>
          </cell>
          <cell r="W1779">
            <v>0</v>
          </cell>
          <cell r="X1779">
            <v>0</v>
          </cell>
        </row>
        <row r="1780">
          <cell r="J1780">
            <v>0</v>
          </cell>
          <cell r="K1780">
            <v>0</v>
          </cell>
          <cell r="R1780">
            <v>0</v>
          </cell>
          <cell r="U1780">
            <v>0</v>
          </cell>
          <cell r="V1780">
            <v>0</v>
          </cell>
          <cell r="W1780">
            <v>0</v>
          </cell>
          <cell r="X1780">
            <v>0</v>
          </cell>
        </row>
        <row r="1781">
          <cell r="J1781">
            <v>0</v>
          </cell>
          <cell r="K1781">
            <v>0</v>
          </cell>
          <cell r="R1781">
            <v>0</v>
          </cell>
          <cell r="U1781">
            <v>0</v>
          </cell>
          <cell r="V1781">
            <v>0</v>
          </cell>
          <cell r="W1781">
            <v>0</v>
          </cell>
          <cell r="X1781">
            <v>0</v>
          </cell>
        </row>
        <row r="1782">
          <cell r="J1782">
            <v>0</v>
          </cell>
          <cell r="K1782">
            <v>0</v>
          </cell>
          <cell r="R1782">
            <v>0</v>
          </cell>
          <cell r="U1782">
            <v>0</v>
          </cell>
          <cell r="V1782">
            <v>0</v>
          </cell>
          <cell r="W1782">
            <v>0</v>
          </cell>
          <cell r="X1782">
            <v>0</v>
          </cell>
        </row>
        <row r="1783">
          <cell r="J1783">
            <v>0</v>
          </cell>
          <cell r="K1783">
            <v>0</v>
          </cell>
          <cell r="R1783">
            <v>0</v>
          </cell>
          <cell r="U1783">
            <v>0</v>
          </cell>
          <cell r="V1783">
            <v>0</v>
          </cell>
          <cell r="W1783">
            <v>0</v>
          </cell>
          <cell r="X1783">
            <v>0</v>
          </cell>
        </row>
        <row r="1784">
          <cell r="J1784">
            <v>0</v>
          </cell>
          <cell r="K1784">
            <v>0</v>
          </cell>
          <cell r="R1784">
            <v>0</v>
          </cell>
          <cell r="U1784">
            <v>0</v>
          </cell>
          <cell r="V1784">
            <v>0</v>
          </cell>
          <cell r="W1784">
            <v>0</v>
          </cell>
          <cell r="X1784">
            <v>0</v>
          </cell>
        </row>
        <row r="1785">
          <cell r="J1785">
            <v>0</v>
          </cell>
          <cell r="K1785">
            <v>0</v>
          </cell>
          <cell r="R1785">
            <v>0</v>
          </cell>
          <cell r="U1785">
            <v>0</v>
          </cell>
          <cell r="V1785">
            <v>0</v>
          </cell>
          <cell r="W1785">
            <v>0</v>
          </cell>
          <cell r="X1785">
            <v>0</v>
          </cell>
        </row>
        <row r="1786">
          <cell r="J1786">
            <v>0</v>
          </cell>
          <cell r="K1786">
            <v>0</v>
          </cell>
          <cell r="R1786">
            <v>0</v>
          </cell>
          <cell r="U1786">
            <v>0</v>
          </cell>
          <cell r="V1786">
            <v>0</v>
          </cell>
          <cell r="W1786">
            <v>0</v>
          </cell>
          <cell r="X1786">
            <v>0</v>
          </cell>
        </row>
        <row r="1787">
          <cell r="J1787">
            <v>0</v>
          </cell>
          <cell r="K1787">
            <v>0</v>
          </cell>
          <cell r="R1787">
            <v>0</v>
          </cell>
          <cell r="U1787">
            <v>0</v>
          </cell>
          <cell r="V1787">
            <v>0</v>
          </cell>
          <cell r="W1787">
            <v>0</v>
          </cell>
          <cell r="X1787">
            <v>0</v>
          </cell>
        </row>
        <row r="1788">
          <cell r="J1788">
            <v>0</v>
          </cell>
          <cell r="K1788">
            <v>0</v>
          </cell>
          <cell r="R1788">
            <v>0</v>
          </cell>
          <cell r="U1788">
            <v>0</v>
          </cell>
          <cell r="V1788">
            <v>0</v>
          </cell>
          <cell r="W1788">
            <v>0</v>
          </cell>
          <cell r="X1788">
            <v>0</v>
          </cell>
        </row>
        <row r="1789">
          <cell r="J1789">
            <v>0</v>
          </cell>
          <cell r="K1789">
            <v>0</v>
          </cell>
          <cell r="R1789">
            <v>0</v>
          </cell>
          <cell r="U1789">
            <v>0</v>
          </cell>
          <cell r="V1789">
            <v>0</v>
          </cell>
          <cell r="W1789">
            <v>0</v>
          </cell>
          <cell r="X1789">
            <v>0</v>
          </cell>
        </row>
        <row r="1790">
          <cell r="J1790">
            <v>0</v>
          </cell>
          <cell r="K1790">
            <v>0</v>
          </cell>
          <cell r="R1790">
            <v>0</v>
          </cell>
          <cell r="U1790">
            <v>0</v>
          </cell>
          <cell r="V1790">
            <v>0</v>
          </cell>
          <cell r="W1790">
            <v>0</v>
          </cell>
          <cell r="X1790">
            <v>0</v>
          </cell>
        </row>
        <row r="1791">
          <cell r="J1791">
            <v>0</v>
          </cell>
          <cell r="K1791">
            <v>0</v>
          </cell>
          <cell r="R1791">
            <v>0</v>
          </cell>
          <cell r="U1791">
            <v>0</v>
          </cell>
          <cell r="V1791">
            <v>0</v>
          </cell>
          <cell r="W1791">
            <v>0</v>
          </cell>
          <cell r="X1791">
            <v>0</v>
          </cell>
        </row>
        <row r="1792">
          <cell r="J1792">
            <v>0</v>
          </cell>
          <cell r="K1792">
            <v>0</v>
          </cell>
          <cell r="R1792">
            <v>0</v>
          </cell>
          <cell r="U1792">
            <v>0</v>
          </cell>
          <cell r="V1792">
            <v>0</v>
          </cell>
          <cell r="W1792">
            <v>0</v>
          </cell>
          <cell r="X1792">
            <v>0</v>
          </cell>
        </row>
        <row r="1793">
          <cell r="J1793">
            <v>0</v>
          </cell>
          <cell r="K1793">
            <v>0</v>
          </cell>
          <cell r="R1793">
            <v>0</v>
          </cell>
          <cell r="U1793">
            <v>0</v>
          </cell>
          <cell r="V1793">
            <v>0</v>
          </cell>
          <cell r="W1793">
            <v>0</v>
          </cell>
          <cell r="X1793">
            <v>0</v>
          </cell>
        </row>
        <row r="1794">
          <cell r="J1794">
            <v>0</v>
          </cell>
          <cell r="K1794">
            <v>0</v>
          </cell>
          <cell r="R1794">
            <v>0</v>
          </cell>
          <cell r="U1794">
            <v>0</v>
          </cell>
          <cell r="V1794">
            <v>0</v>
          </cell>
          <cell r="W1794">
            <v>0</v>
          </cell>
          <cell r="X1794">
            <v>0</v>
          </cell>
        </row>
        <row r="1795">
          <cell r="J1795">
            <v>0</v>
          </cell>
          <cell r="K1795">
            <v>0</v>
          </cell>
          <cell r="R1795">
            <v>0</v>
          </cell>
          <cell r="U1795">
            <v>0</v>
          </cell>
          <cell r="V1795">
            <v>0</v>
          </cell>
          <cell r="W1795">
            <v>0</v>
          </cell>
          <cell r="X1795">
            <v>0</v>
          </cell>
        </row>
        <row r="1796">
          <cell r="J1796">
            <v>0</v>
          </cell>
          <cell r="K1796">
            <v>0</v>
          </cell>
          <cell r="R1796">
            <v>0</v>
          </cell>
          <cell r="U1796">
            <v>0</v>
          </cell>
          <cell r="V1796">
            <v>0</v>
          </cell>
          <cell r="W1796">
            <v>0</v>
          </cell>
          <cell r="X1796">
            <v>0</v>
          </cell>
        </row>
        <row r="1797">
          <cell r="J1797">
            <v>0</v>
          </cell>
          <cell r="K1797">
            <v>0</v>
          </cell>
          <cell r="R1797">
            <v>0</v>
          </cell>
          <cell r="U1797">
            <v>0</v>
          </cell>
          <cell r="V1797">
            <v>0</v>
          </cell>
          <cell r="W1797">
            <v>0</v>
          </cell>
          <cell r="X1797">
            <v>0</v>
          </cell>
        </row>
        <row r="1798">
          <cell r="J1798">
            <v>0</v>
          </cell>
          <cell r="K1798">
            <v>0</v>
          </cell>
          <cell r="R1798">
            <v>0</v>
          </cell>
          <cell r="U1798">
            <v>0</v>
          </cell>
          <cell r="V1798">
            <v>0</v>
          </cell>
          <cell r="W1798">
            <v>0</v>
          </cell>
          <cell r="X1798">
            <v>0</v>
          </cell>
        </row>
        <row r="1799">
          <cell r="J1799">
            <v>0</v>
          </cell>
          <cell r="K1799">
            <v>0</v>
          </cell>
          <cell r="R1799">
            <v>0</v>
          </cell>
          <cell r="U1799">
            <v>0</v>
          </cell>
          <cell r="V1799">
            <v>0</v>
          </cell>
          <cell r="W1799">
            <v>0</v>
          </cell>
          <cell r="X1799">
            <v>0</v>
          </cell>
        </row>
        <row r="1800">
          <cell r="J1800">
            <v>0</v>
          </cell>
          <cell r="K1800">
            <v>0</v>
          </cell>
          <cell r="R1800">
            <v>0</v>
          </cell>
          <cell r="U1800">
            <v>0</v>
          </cell>
          <cell r="V1800">
            <v>0</v>
          </cell>
          <cell r="W1800">
            <v>0</v>
          </cell>
          <cell r="X1800">
            <v>0</v>
          </cell>
        </row>
        <row r="1801">
          <cell r="J1801">
            <v>0</v>
          </cell>
          <cell r="K1801">
            <v>0</v>
          </cell>
          <cell r="R1801">
            <v>0</v>
          </cell>
          <cell r="U1801">
            <v>0</v>
          </cell>
          <cell r="V1801">
            <v>0</v>
          </cell>
          <cell r="W1801">
            <v>0</v>
          </cell>
          <cell r="X1801">
            <v>0</v>
          </cell>
        </row>
        <row r="1802">
          <cell r="J1802">
            <v>0</v>
          </cell>
          <cell r="K1802">
            <v>0</v>
          </cell>
          <cell r="R1802">
            <v>0</v>
          </cell>
          <cell r="U1802">
            <v>0</v>
          </cell>
          <cell r="V1802">
            <v>0</v>
          </cell>
          <cell r="W1802">
            <v>0</v>
          </cell>
          <cell r="X1802">
            <v>0</v>
          </cell>
        </row>
        <row r="1803">
          <cell r="J1803">
            <v>0</v>
          </cell>
          <cell r="K1803">
            <v>0</v>
          </cell>
          <cell r="R1803">
            <v>0</v>
          </cell>
          <cell r="U1803">
            <v>0</v>
          </cell>
          <cell r="V1803">
            <v>0</v>
          </cell>
          <cell r="W1803">
            <v>0</v>
          </cell>
          <cell r="X1803">
            <v>0</v>
          </cell>
        </row>
        <row r="1804">
          <cell r="J1804">
            <v>0</v>
          </cell>
          <cell r="K1804">
            <v>0</v>
          </cell>
          <cell r="R1804">
            <v>0</v>
          </cell>
          <cell r="U1804">
            <v>0</v>
          </cell>
          <cell r="V1804">
            <v>0</v>
          </cell>
          <cell r="W1804">
            <v>0</v>
          </cell>
          <cell r="X1804">
            <v>0</v>
          </cell>
        </row>
        <row r="1805">
          <cell r="J1805">
            <v>0</v>
          </cell>
          <cell r="K1805">
            <v>0</v>
          </cell>
          <cell r="R1805">
            <v>0</v>
          </cell>
          <cell r="U1805">
            <v>0</v>
          </cell>
          <cell r="V1805">
            <v>0</v>
          </cell>
          <cell r="W1805">
            <v>0</v>
          </cell>
          <cell r="X1805">
            <v>0</v>
          </cell>
        </row>
        <row r="1806">
          <cell r="J1806">
            <v>0</v>
          </cell>
          <cell r="K1806">
            <v>0</v>
          </cell>
          <cell r="R1806">
            <v>0</v>
          </cell>
          <cell r="U1806">
            <v>0</v>
          </cell>
          <cell r="V1806">
            <v>0</v>
          </cell>
          <cell r="W1806">
            <v>0</v>
          </cell>
          <cell r="X1806">
            <v>0</v>
          </cell>
        </row>
        <row r="1807">
          <cell r="J1807">
            <v>0</v>
          </cell>
          <cell r="K1807">
            <v>0</v>
          </cell>
          <cell r="R1807">
            <v>0</v>
          </cell>
          <cell r="U1807">
            <v>0</v>
          </cell>
          <cell r="V1807">
            <v>0</v>
          </cell>
          <cell r="W1807">
            <v>0</v>
          </cell>
          <cell r="X1807">
            <v>0</v>
          </cell>
        </row>
        <row r="1808">
          <cell r="J1808">
            <v>0</v>
          </cell>
          <cell r="K1808">
            <v>0</v>
          </cell>
          <cell r="R1808">
            <v>0</v>
          </cell>
          <cell r="U1808">
            <v>0</v>
          </cell>
          <cell r="V1808">
            <v>0</v>
          </cell>
          <cell r="W1808">
            <v>0</v>
          </cell>
          <cell r="X1808">
            <v>0</v>
          </cell>
        </row>
        <row r="1809">
          <cell r="J1809">
            <v>0</v>
          </cell>
          <cell r="K1809">
            <v>0</v>
          </cell>
          <cell r="R1809">
            <v>0</v>
          </cell>
          <cell r="U1809">
            <v>0</v>
          </cell>
          <cell r="V1809">
            <v>0</v>
          </cell>
          <cell r="W1809">
            <v>0</v>
          </cell>
          <cell r="X1809">
            <v>0</v>
          </cell>
        </row>
        <row r="1810">
          <cell r="J1810">
            <v>0</v>
          </cell>
          <cell r="K1810">
            <v>0</v>
          </cell>
          <cell r="R1810">
            <v>0</v>
          </cell>
          <cell r="U1810">
            <v>0</v>
          </cell>
          <cell r="V1810">
            <v>0</v>
          </cell>
          <cell r="W1810">
            <v>0</v>
          </cell>
          <cell r="X1810">
            <v>0</v>
          </cell>
        </row>
        <row r="1811">
          <cell r="J1811">
            <v>0</v>
          </cell>
          <cell r="K1811">
            <v>0</v>
          </cell>
          <cell r="R1811">
            <v>0</v>
          </cell>
          <cell r="U1811">
            <v>0</v>
          </cell>
          <cell r="V1811">
            <v>0</v>
          </cell>
          <cell r="W1811">
            <v>0</v>
          </cell>
          <cell r="X1811">
            <v>0</v>
          </cell>
        </row>
        <row r="1812">
          <cell r="J1812">
            <v>0</v>
          </cell>
          <cell r="K1812">
            <v>0</v>
          </cell>
          <cell r="R1812">
            <v>0</v>
          </cell>
          <cell r="U1812">
            <v>0</v>
          </cell>
          <cell r="V1812">
            <v>0</v>
          </cell>
          <cell r="W1812">
            <v>0</v>
          </cell>
          <cell r="X1812">
            <v>0</v>
          </cell>
        </row>
        <row r="1813">
          <cell r="J1813">
            <v>0</v>
          </cell>
          <cell r="K1813">
            <v>0</v>
          </cell>
          <cell r="R1813">
            <v>0</v>
          </cell>
          <cell r="U1813">
            <v>0</v>
          </cell>
          <cell r="V1813">
            <v>0</v>
          </cell>
          <cell r="W1813">
            <v>0</v>
          </cell>
          <cell r="X1813">
            <v>0</v>
          </cell>
        </row>
        <row r="1814">
          <cell r="J1814">
            <v>0</v>
          </cell>
          <cell r="K1814">
            <v>0</v>
          </cell>
          <cell r="R1814">
            <v>0</v>
          </cell>
          <cell r="U1814">
            <v>0</v>
          </cell>
          <cell r="V1814">
            <v>0</v>
          </cell>
          <cell r="W1814">
            <v>0</v>
          </cell>
          <cell r="X1814">
            <v>0</v>
          </cell>
        </row>
        <row r="1815">
          <cell r="J1815">
            <v>0</v>
          </cell>
          <cell r="K1815">
            <v>0</v>
          </cell>
          <cell r="R1815">
            <v>0</v>
          </cell>
          <cell r="U1815">
            <v>0</v>
          </cell>
          <cell r="V1815">
            <v>0</v>
          </cell>
          <cell r="W1815">
            <v>0</v>
          </cell>
          <cell r="X1815">
            <v>0</v>
          </cell>
        </row>
        <row r="1816">
          <cell r="J1816">
            <v>0</v>
          </cell>
          <cell r="K1816">
            <v>0</v>
          </cell>
          <cell r="R1816">
            <v>0</v>
          </cell>
          <cell r="U1816">
            <v>0</v>
          </cell>
          <cell r="V1816">
            <v>0</v>
          </cell>
          <cell r="W1816">
            <v>0</v>
          </cell>
          <cell r="X1816">
            <v>0</v>
          </cell>
        </row>
        <row r="1817">
          <cell r="J1817">
            <v>0</v>
          </cell>
          <cell r="K1817">
            <v>0</v>
          </cell>
          <cell r="R1817">
            <v>0</v>
          </cell>
          <cell r="U1817">
            <v>0</v>
          </cell>
          <cell r="V1817">
            <v>0</v>
          </cell>
          <cell r="W1817">
            <v>0</v>
          </cell>
          <cell r="X1817">
            <v>0</v>
          </cell>
        </row>
        <row r="1818">
          <cell r="J1818">
            <v>0</v>
          </cell>
          <cell r="K1818">
            <v>0</v>
          </cell>
          <cell r="R1818">
            <v>0</v>
          </cell>
          <cell r="U1818">
            <v>0</v>
          </cell>
          <cell r="V1818">
            <v>0</v>
          </cell>
          <cell r="W1818">
            <v>0</v>
          </cell>
          <cell r="X1818">
            <v>0</v>
          </cell>
        </row>
        <row r="1819">
          <cell r="J1819">
            <v>0</v>
          </cell>
          <cell r="K1819">
            <v>0</v>
          </cell>
          <cell r="R1819">
            <v>0</v>
          </cell>
          <cell r="U1819">
            <v>0</v>
          </cell>
          <cell r="V1819">
            <v>0</v>
          </cell>
          <cell r="W1819">
            <v>0</v>
          </cell>
          <cell r="X1819">
            <v>0</v>
          </cell>
        </row>
        <row r="1820">
          <cell r="J1820">
            <v>0</v>
          </cell>
          <cell r="K1820">
            <v>0</v>
          </cell>
          <cell r="R1820">
            <v>0</v>
          </cell>
          <cell r="U1820">
            <v>0</v>
          </cell>
          <cell r="V1820">
            <v>0</v>
          </cell>
          <cell r="W1820">
            <v>0</v>
          </cell>
          <cell r="X1820">
            <v>0</v>
          </cell>
        </row>
        <row r="1821">
          <cell r="J1821">
            <v>0</v>
          </cell>
          <cell r="K1821">
            <v>0</v>
          </cell>
          <cell r="R1821">
            <v>0</v>
          </cell>
          <cell r="U1821">
            <v>0</v>
          </cell>
          <cell r="V1821">
            <v>0</v>
          </cell>
          <cell r="W1821">
            <v>0</v>
          </cell>
          <cell r="X1821">
            <v>0</v>
          </cell>
        </row>
        <row r="1822">
          <cell r="J1822">
            <v>0</v>
          </cell>
          <cell r="K1822">
            <v>0</v>
          </cell>
          <cell r="R1822">
            <v>0</v>
          </cell>
          <cell r="U1822">
            <v>0</v>
          </cell>
          <cell r="V1822">
            <v>0</v>
          </cell>
          <cell r="W1822">
            <v>0</v>
          </cell>
          <cell r="X1822">
            <v>0</v>
          </cell>
        </row>
        <row r="1823">
          <cell r="J1823">
            <v>0</v>
          </cell>
          <cell r="K1823">
            <v>0</v>
          </cell>
          <cell r="R1823">
            <v>0</v>
          </cell>
          <cell r="U1823">
            <v>0</v>
          </cell>
          <cell r="V1823">
            <v>0</v>
          </cell>
          <cell r="W1823">
            <v>0</v>
          </cell>
          <cell r="X1823">
            <v>0</v>
          </cell>
        </row>
        <row r="1824">
          <cell r="J1824">
            <v>0</v>
          </cell>
          <cell r="K1824">
            <v>0</v>
          </cell>
          <cell r="R1824">
            <v>0</v>
          </cell>
          <cell r="U1824">
            <v>0</v>
          </cell>
          <cell r="V1824">
            <v>0</v>
          </cell>
          <cell r="W1824">
            <v>0</v>
          </cell>
          <cell r="X1824">
            <v>0</v>
          </cell>
        </row>
        <row r="1825">
          <cell r="J1825">
            <v>0</v>
          </cell>
          <cell r="K1825">
            <v>0</v>
          </cell>
          <cell r="R1825">
            <v>0</v>
          </cell>
          <cell r="U1825">
            <v>0</v>
          </cell>
          <cell r="V1825">
            <v>0</v>
          </cell>
          <cell r="W1825">
            <v>0</v>
          </cell>
          <cell r="X1825">
            <v>0</v>
          </cell>
        </row>
        <row r="1826">
          <cell r="J1826">
            <v>0</v>
          </cell>
          <cell r="K1826">
            <v>0</v>
          </cell>
          <cell r="R1826">
            <v>0</v>
          </cell>
          <cell r="U1826">
            <v>0</v>
          </cell>
          <cell r="V1826">
            <v>0</v>
          </cell>
          <cell r="W1826">
            <v>0</v>
          </cell>
          <cell r="X1826">
            <v>0</v>
          </cell>
        </row>
        <row r="1827">
          <cell r="J1827">
            <v>0</v>
          </cell>
          <cell r="K1827">
            <v>0</v>
          </cell>
          <cell r="R1827">
            <v>0</v>
          </cell>
          <cell r="U1827">
            <v>0</v>
          </cell>
          <cell r="V1827">
            <v>0</v>
          </cell>
          <cell r="W1827">
            <v>0</v>
          </cell>
          <cell r="X1827">
            <v>0</v>
          </cell>
        </row>
        <row r="1828">
          <cell r="J1828">
            <v>0</v>
          </cell>
          <cell r="K1828">
            <v>0</v>
          </cell>
          <cell r="R1828">
            <v>0</v>
          </cell>
          <cell r="U1828">
            <v>0</v>
          </cell>
          <cell r="V1828">
            <v>0</v>
          </cell>
          <cell r="W1828">
            <v>0</v>
          </cell>
          <cell r="X1828">
            <v>0</v>
          </cell>
        </row>
        <row r="1829">
          <cell r="J1829">
            <v>0</v>
          </cell>
          <cell r="K1829">
            <v>0</v>
          </cell>
          <cell r="R1829">
            <v>0</v>
          </cell>
          <cell r="U1829">
            <v>0</v>
          </cell>
          <cell r="V1829">
            <v>0</v>
          </cell>
          <cell r="W1829">
            <v>0</v>
          </cell>
          <cell r="X1829">
            <v>0</v>
          </cell>
        </row>
        <row r="1830">
          <cell r="J1830">
            <v>0</v>
          </cell>
          <cell r="K1830">
            <v>0</v>
          </cell>
          <cell r="R1830">
            <v>0</v>
          </cell>
          <cell r="U1830">
            <v>0</v>
          </cell>
          <cell r="V1830">
            <v>0</v>
          </cell>
          <cell r="W1830">
            <v>0</v>
          </cell>
          <cell r="X1830">
            <v>0</v>
          </cell>
        </row>
        <row r="1831">
          <cell r="J1831">
            <v>0</v>
          </cell>
          <cell r="K1831">
            <v>0</v>
          </cell>
          <cell r="R1831">
            <v>0</v>
          </cell>
          <cell r="U1831">
            <v>0</v>
          </cell>
          <cell r="V1831">
            <v>0</v>
          </cell>
          <cell r="W1831">
            <v>0</v>
          </cell>
          <cell r="X1831">
            <v>0</v>
          </cell>
        </row>
        <row r="1832">
          <cell r="J1832">
            <v>0</v>
          </cell>
          <cell r="K1832">
            <v>0</v>
          </cell>
          <cell r="R1832">
            <v>0</v>
          </cell>
          <cell r="U1832">
            <v>0</v>
          </cell>
          <cell r="V1832">
            <v>0</v>
          </cell>
          <cell r="W1832">
            <v>0</v>
          </cell>
          <cell r="X1832">
            <v>0</v>
          </cell>
        </row>
        <row r="1833">
          <cell r="J1833">
            <v>0</v>
          </cell>
          <cell r="K1833">
            <v>0</v>
          </cell>
          <cell r="R1833">
            <v>0</v>
          </cell>
          <cell r="U1833">
            <v>0</v>
          </cell>
          <cell r="V1833">
            <v>0</v>
          </cell>
          <cell r="W1833">
            <v>0</v>
          </cell>
          <cell r="X1833">
            <v>0</v>
          </cell>
        </row>
        <row r="1834">
          <cell r="J1834">
            <v>0</v>
          </cell>
          <cell r="K1834">
            <v>0</v>
          </cell>
          <cell r="R1834">
            <v>0</v>
          </cell>
          <cell r="U1834">
            <v>0</v>
          </cell>
          <cell r="V1834">
            <v>0</v>
          </cell>
          <cell r="W1834">
            <v>0</v>
          </cell>
          <cell r="X1834">
            <v>0</v>
          </cell>
        </row>
        <row r="1835">
          <cell r="J1835">
            <v>0</v>
          </cell>
          <cell r="K1835">
            <v>0</v>
          </cell>
          <cell r="R1835">
            <v>0</v>
          </cell>
          <cell r="U1835">
            <v>0</v>
          </cell>
          <cell r="V1835">
            <v>0</v>
          </cell>
          <cell r="W1835">
            <v>0</v>
          </cell>
          <cell r="X1835">
            <v>0</v>
          </cell>
        </row>
        <row r="1836">
          <cell r="J1836">
            <v>0</v>
          </cell>
          <cell r="K1836">
            <v>0</v>
          </cell>
          <cell r="R1836">
            <v>0</v>
          </cell>
          <cell r="U1836">
            <v>0</v>
          </cell>
          <cell r="V1836">
            <v>0</v>
          </cell>
          <cell r="W1836">
            <v>0</v>
          </cell>
          <cell r="X1836">
            <v>0</v>
          </cell>
        </row>
        <row r="1837">
          <cell r="J1837">
            <v>0</v>
          </cell>
          <cell r="K1837">
            <v>0</v>
          </cell>
          <cell r="R1837">
            <v>0</v>
          </cell>
          <cell r="U1837">
            <v>0</v>
          </cell>
          <cell r="V1837">
            <v>0</v>
          </cell>
          <cell r="W1837">
            <v>0</v>
          </cell>
          <cell r="X1837">
            <v>0</v>
          </cell>
        </row>
        <row r="1838">
          <cell r="J1838">
            <v>0</v>
          </cell>
          <cell r="K1838">
            <v>0</v>
          </cell>
          <cell r="R1838">
            <v>0</v>
          </cell>
          <cell r="U1838">
            <v>0</v>
          </cell>
          <cell r="V1838">
            <v>0</v>
          </cell>
          <cell r="W1838">
            <v>0</v>
          </cell>
          <cell r="X1838">
            <v>0</v>
          </cell>
        </row>
        <row r="1839">
          <cell r="J1839">
            <v>0</v>
          </cell>
          <cell r="K1839">
            <v>0</v>
          </cell>
          <cell r="R1839">
            <v>0</v>
          </cell>
          <cell r="U1839">
            <v>0</v>
          </cell>
          <cell r="V1839">
            <v>0</v>
          </cell>
          <cell r="W1839">
            <v>0</v>
          </cell>
          <cell r="X1839">
            <v>0</v>
          </cell>
        </row>
        <row r="1840">
          <cell r="J1840">
            <v>0</v>
          </cell>
          <cell r="K1840">
            <v>0</v>
          </cell>
          <cell r="R1840">
            <v>0</v>
          </cell>
          <cell r="U1840">
            <v>0</v>
          </cell>
          <cell r="V1840">
            <v>0</v>
          </cell>
          <cell r="W1840">
            <v>0</v>
          </cell>
          <cell r="X1840">
            <v>0</v>
          </cell>
        </row>
        <row r="1841">
          <cell r="J1841">
            <v>0</v>
          </cell>
          <cell r="K1841">
            <v>0</v>
          </cell>
          <cell r="R1841">
            <v>0</v>
          </cell>
          <cell r="U1841">
            <v>0</v>
          </cell>
          <cell r="V1841">
            <v>0</v>
          </cell>
          <cell r="W1841">
            <v>0</v>
          </cell>
          <cell r="X1841">
            <v>0</v>
          </cell>
        </row>
        <row r="1842">
          <cell r="J1842">
            <v>0</v>
          </cell>
          <cell r="K1842">
            <v>0</v>
          </cell>
          <cell r="R1842">
            <v>0</v>
          </cell>
          <cell r="U1842">
            <v>0</v>
          </cell>
          <cell r="V1842">
            <v>0</v>
          </cell>
          <cell r="W1842">
            <v>0</v>
          </cell>
          <cell r="X1842">
            <v>0</v>
          </cell>
        </row>
        <row r="1843">
          <cell r="J1843">
            <v>0</v>
          </cell>
          <cell r="K1843">
            <v>0</v>
          </cell>
          <cell r="R1843">
            <v>0</v>
          </cell>
          <cell r="U1843">
            <v>0</v>
          </cell>
          <cell r="V1843">
            <v>0</v>
          </cell>
          <cell r="W1843">
            <v>0</v>
          </cell>
          <cell r="X1843">
            <v>0</v>
          </cell>
        </row>
        <row r="1844">
          <cell r="J1844">
            <v>0</v>
          </cell>
          <cell r="K1844">
            <v>0</v>
          </cell>
          <cell r="R1844">
            <v>0</v>
          </cell>
          <cell r="U1844">
            <v>0</v>
          </cell>
          <cell r="V1844">
            <v>0</v>
          </cell>
          <cell r="W1844">
            <v>0</v>
          </cell>
          <cell r="X1844">
            <v>0</v>
          </cell>
        </row>
        <row r="1845">
          <cell r="J1845">
            <v>0</v>
          </cell>
          <cell r="K1845">
            <v>0</v>
          </cell>
          <cell r="R1845">
            <v>0</v>
          </cell>
          <cell r="U1845">
            <v>0</v>
          </cell>
          <cell r="V1845">
            <v>0</v>
          </cell>
          <cell r="W1845">
            <v>0</v>
          </cell>
          <cell r="X1845">
            <v>0</v>
          </cell>
        </row>
        <row r="1846">
          <cell r="J1846">
            <v>0</v>
          </cell>
          <cell r="K1846">
            <v>0</v>
          </cell>
          <cell r="R1846">
            <v>0</v>
          </cell>
          <cell r="U1846">
            <v>0</v>
          </cell>
          <cell r="V1846">
            <v>0</v>
          </cell>
          <cell r="W1846">
            <v>0</v>
          </cell>
          <cell r="X1846">
            <v>0</v>
          </cell>
        </row>
        <row r="1847">
          <cell r="J1847">
            <v>0</v>
          </cell>
          <cell r="K1847">
            <v>0</v>
          </cell>
          <cell r="R1847">
            <v>0</v>
          </cell>
          <cell r="U1847">
            <v>0</v>
          </cell>
          <cell r="V1847">
            <v>0</v>
          </cell>
          <cell r="W1847">
            <v>0</v>
          </cell>
          <cell r="X1847">
            <v>0</v>
          </cell>
        </row>
        <row r="1848">
          <cell r="J1848">
            <v>0</v>
          </cell>
          <cell r="K1848">
            <v>0</v>
          </cell>
          <cell r="R1848">
            <v>0</v>
          </cell>
          <cell r="U1848">
            <v>0</v>
          </cell>
          <cell r="V1848">
            <v>0</v>
          </cell>
          <cell r="W1848">
            <v>0</v>
          </cell>
          <cell r="X1848">
            <v>0</v>
          </cell>
        </row>
        <row r="1849">
          <cell r="J1849">
            <v>0</v>
          </cell>
          <cell r="K1849">
            <v>0</v>
          </cell>
          <cell r="R1849">
            <v>0</v>
          </cell>
          <cell r="U1849">
            <v>0</v>
          </cell>
          <cell r="V1849">
            <v>0</v>
          </cell>
          <cell r="W1849">
            <v>0</v>
          </cell>
          <cell r="X1849">
            <v>0</v>
          </cell>
        </row>
        <row r="1850">
          <cell r="J1850">
            <v>0</v>
          </cell>
          <cell r="K1850">
            <v>0</v>
          </cell>
          <cell r="R1850">
            <v>0</v>
          </cell>
          <cell r="U1850">
            <v>0</v>
          </cell>
          <cell r="V1850">
            <v>0</v>
          </cell>
          <cell r="W1850">
            <v>0</v>
          </cell>
          <cell r="X1850">
            <v>0</v>
          </cell>
        </row>
        <row r="1851">
          <cell r="J1851">
            <v>0</v>
          </cell>
          <cell r="K1851">
            <v>0</v>
          </cell>
          <cell r="R1851">
            <v>0</v>
          </cell>
          <cell r="U1851">
            <v>0</v>
          </cell>
          <cell r="V1851">
            <v>0</v>
          </cell>
          <cell r="W1851">
            <v>0</v>
          </cell>
          <cell r="X1851">
            <v>0</v>
          </cell>
        </row>
        <row r="1852">
          <cell r="J1852">
            <v>0</v>
          </cell>
          <cell r="K1852">
            <v>0</v>
          </cell>
          <cell r="R1852">
            <v>0</v>
          </cell>
          <cell r="U1852">
            <v>0</v>
          </cell>
          <cell r="V1852">
            <v>0</v>
          </cell>
          <cell r="W1852">
            <v>0</v>
          </cell>
          <cell r="X1852">
            <v>0</v>
          </cell>
        </row>
        <row r="1853">
          <cell r="J1853">
            <v>0</v>
          </cell>
          <cell r="K1853">
            <v>0</v>
          </cell>
          <cell r="R1853">
            <v>0</v>
          </cell>
          <cell r="U1853">
            <v>0</v>
          </cell>
          <cell r="V1853">
            <v>0</v>
          </cell>
          <cell r="W1853">
            <v>0</v>
          </cell>
          <cell r="X1853">
            <v>0</v>
          </cell>
        </row>
        <row r="1854">
          <cell r="J1854">
            <v>0</v>
          </cell>
          <cell r="K1854">
            <v>0</v>
          </cell>
          <cell r="R1854">
            <v>0</v>
          </cell>
          <cell r="U1854">
            <v>0</v>
          </cell>
          <cell r="V1854">
            <v>0</v>
          </cell>
          <cell r="W1854">
            <v>0</v>
          </cell>
          <cell r="X1854">
            <v>0</v>
          </cell>
        </row>
        <row r="1855">
          <cell r="J1855">
            <v>0</v>
          </cell>
          <cell r="K1855">
            <v>0</v>
          </cell>
          <cell r="R1855">
            <v>0</v>
          </cell>
          <cell r="U1855">
            <v>0</v>
          </cell>
          <cell r="V1855">
            <v>0</v>
          </cell>
          <cell r="W1855">
            <v>0</v>
          </cell>
          <cell r="X1855">
            <v>0</v>
          </cell>
        </row>
        <row r="1856">
          <cell r="J1856">
            <v>0</v>
          </cell>
          <cell r="K1856">
            <v>0</v>
          </cell>
          <cell r="R1856">
            <v>0</v>
          </cell>
          <cell r="U1856">
            <v>0</v>
          </cell>
          <cell r="V1856">
            <v>0</v>
          </cell>
          <cell r="W1856">
            <v>0</v>
          </cell>
          <cell r="X1856">
            <v>0</v>
          </cell>
        </row>
        <row r="1857">
          <cell r="J1857">
            <v>0</v>
          </cell>
          <cell r="K1857">
            <v>0</v>
          </cell>
          <cell r="R1857">
            <v>0</v>
          </cell>
          <cell r="U1857">
            <v>0</v>
          </cell>
          <cell r="V1857">
            <v>0</v>
          </cell>
          <cell r="W1857">
            <v>0</v>
          </cell>
          <cell r="X1857">
            <v>0</v>
          </cell>
        </row>
        <row r="1858">
          <cell r="J1858">
            <v>0</v>
          </cell>
          <cell r="K1858">
            <v>0</v>
          </cell>
          <cell r="R1858">
            <v>0</v>
          </cell>
          <cell r="U1858">
            <v>0</v>
          </cell>
          <cell r="V1858">
            <v>0</v>
          </cell>
          <cell r="W1858">
            <v>0</v>
          </cell>
          <cell r="X1858">
            <v>0</v>
          </cell>
        </row>
        <row r="1859">
          <cell r="J1859">
            <v>0</v>
          </cell>
          <cell r="K1859">
            <v>0</v>
          </cell>
          <cell r="R1859">
            <v>0</v>
          </cell>
          <cell r="U1859">
            <v>0</v>
          </cell>
          <cell r="V1859">
            <v>0</v>
          </cell>
          <cell r="W1859">
            <v>0</v>
          </cell>
          <cell r="X1859">
            <v>0</v>
          </cell>
        </row>
        <row r="1860">
          <cell r="J1860">
            <v>0</v>
          </cell>
          <cell r="K1860">
            <v>0</v>
          </cell>
          <cell r="R1860">
            <v>0</v>
          </cell>
          <cell r="U1860">
            <v>0</v>
          </cell>
          <cell r="V1860">
            <v>0</v>
          </cell>
          <cell r="W1860">
            <v>0</v>
          </cell>
          <cell r="X1860">
            <v>0</v>
          </cell>
        </row>
        <row r="1861">
          <cell r="J1861">
            <v>0</v>
          </cell>
          <cell r="K1861">
            <v>0</v>
          </cell>
          <cell r="R1861">
            <v>0</v>
          </cell>
          <cell r="U1861">
            <v>0</v>
          </cell>
          <cell r="V1861">
            <v>0</v>
          </cell>
          <cell r="W1861">
            <v>0</v>
          </cell>
          <cell r="X1861">
            <v>0</v>
          </cell>
        </row>
        <row r="1862">
          <cell r="J1862">
            <v>0</v>
          </cell>
          <cell r="K1862">
            <v>0</v>
          </cell>
          <cell r="R1862">
            <v>0</v>
          </cell>
          <cell r="U1862">
            <v>0</v>
          </cell>
          <cell r="V1862">
            <v>0</v>
          </cell>
          <cell r="W1862">
            <v>0</v>
          </cell>
          <cell r="X1862">
            <v>0</v>
          </cell>
        </row>
        <row r="1863">
          <cell r="J1863">
            <v>0</v>
          </cell>
          <cell r="K1863">
            <v>0</v>
          </cell>
          <cell r="R1863">
            <v>0</v>
          </cell>
          <cell r="U1863">
            <v>0</v>
          </cell>
          <cell r="V1863">
            <v>0</v>
          </cell>
          <cell r="W1863">
            <v>0</v>
          </cell>
          <cell r="X1863">
            <v>0</v>
          </cell>
        </row>
        <row r="1864">
          <cell r="J1864">
            <v>0</v>
          </cell>
          <cell r="K1864">
            <v>0</v>
          </cell>
          <cell r="R1864">
            <v>0</v>
          </cell>
          <cell r="U1864">
            <v>0</v>
          </cell>
          <cell r="V1864">
            <v>0</v>
          </cell>
          <cell r="W1864">
            <v>0</v>
          </cell>
          <cell r="X1864">
            <v>0</v>
          </cell>
        </row>
        <row r="1865">
          <cell r="J1865">
            <v>0</v>
          </cell>
          <cell r="K1865">
            <v>0</v>
          </cell>
          <cell r="R1865">
            <v>0</v>
          </cell>
          <cell r="U1865">
            <v>0</v>
          </cell>
          <cell r="V1865">
            <v>0</v>
          </cell>
          <cell r="W1865">
            <v>0</v>
          </cell>
          <cell r="X1865">
            <v>0</v>
          </cell>
        </row>
        <row r="1866">
          <cell r="J1866">
            <v>0</v>
          </cell>
          <cell r="K1866">
            <v>0</v>
          </cell>
          <cell r="R1866">
            <v>0</v>
          </cell>
          <cell r="U1866">
            <v>0</v>
          </cell>
          <cell r="V1866">
            <v>0</v>
          </cell>
          <cell r="W1866">
            <v>0</v>
          </cell>
          <cell r="X1866">
            <v>0</v>
          </cell>
        </row>
        <row r="1867">
          <cell r="J1867">
            <v>0</v>
          </cell>
          <cell r="K1867">
            <v>0</v>
          </cell>
          <cell r="R1867">
            <v>0</v>
          </cell>
          <cell r="U1867">
            <v>0</v>
          </cell>
          <cell r="V1867">
            <v>0</v>
          </cell>
          <cell r="W1867">
            <v>0</v>
          </cell>
          <cell r="X1867">
            <v>0</v>
          </cell>
        </row>
        <row r="1868">
          <cell r="J1868">
            <v>0</v>
          </cell>
          <cell r="K1868">
            <v>0</v>
          </cell>
          <cell r="R1868">
            <v>0</v>
          </cell>
          <cell r="U1868">
            <v>0</v>
          </cell>
          <cell r="V1868">
            <v>0</v>
          </cell>
          <cell r="W1868">
            <v>0</v>
          </cell>
          <cell r="X1868">
            <v>0</v>
          </cell>
        </row>
        <row r="1869">
          <cell r="J1869">
            <v>0</v>
          </cell>
          <cell r="K1869">
            <v>0</v>
          </cell>
          <cell r="R1869">
            <v>0</v>
          </cell>
          <cell r="U1869">
            <v>0</v>
          </cell>
          <cell r="V1869">
            <v>0</v>
          </cell>
          <cell r="W1869">
            <v>0</v>
          </cell>
          <cell r="X1869">
            <v>0</v>
          </cell>
        </row>
        <row r="1870">
          <cell r="J1870">
            <v>0</v>
          </cell>
          <cell r="K1870">
            <v>0</v>
          </cell>
          <cell r="R1870">
            <v>0</v>
          </cell>
          <cell r="U1870">
            <v>0</v>
          </cell>
          <cell r="V1870">
            <v>0</v>
          </cell>
          <cell r="W1870">
            <v>0</v>
          </cell>
          <cell r="X1870">
            <v>0</v>
          </cell>
        </row>
        <row r="1871">
          <cell r="J1871">
            <v>0</v>
          </cell>
          <cell r="K1871">
            <v>0</v>
          </cell>
          <cell r="R1871">
            <v>0</v>
          </cell>
          <cell r="U1871">
            <v>0</v>
          </cell>
          <cell r="V1871">
            <v>0</v>
          </cell>
          <cell r="W1871">
            <v>0</v>
          </cell>
          <cell r="X1871">
            <v>0</v>
          </cell>
        </row>
        <row r="1872">
          <cell r="J1872">
            <v>0</v>
          </cell>
          <cell r="K1872">
            <v>0</v>
          </cell>
          <cell r="R1872">
            <v>0</v>
          </cell>
          <cell r="U1872">
            <v>0</v>
          </cell>
          <cell r="V1872">
            <v>0</v>
          </cell>
          <cell r="W1872">
            <v>0</v>
          </cell>
          <cell r="X1872">
            <v>0</v>
          </cell>
        </row>
        <row r="1873">
          <cell r="J1873">
            <v>0</v>
          </cell>
          <cell r="K1873">
            <v>0</v>
          </cell>
          <cell r="R1873">
            <v>0</v>
          </cell>
          <cell r="U1873">
            <v>0</v>
          </cell>
          <cell r="V1873">
            <v>0</v>
          </cell>
          <cell r="W1873">
            <v>0</v>
          </cell>
          <cell r="X1873">
            <v>0</v>
          </cell>
        </row>
        <row r="1874">
          <cell r="J1874">
            <v>0</v>
          </cell>
          <cell r="K1874">
            <v>0</v>
          </cell>
          <cell r="R1874">
            <v>0</v>
          </cell>
          <cell r="U1874">
            <v>0</v>
          </cell>
          <cell r="V1874">
            <v>0</v>
          </cell>
          <cell r="W1874">
            <v>0</v>
          </cell>
          <cell r="X1874">
            <v>0</v>
          </cell>
        </row>
        <row r="1875">
          <cell r="J1875">
            <v>0</v>
          </cell>
          <cell r="K1875">
            <v>0</v>
          </cell>
          <cell r="R1875">
            <v>0</v>
          </cell>
          <cell r="U1875">
            <v>0</v>
          </cell>
          <cell r="V1875">
            <v>0</v>
          </cell>
          <cell r="W1875">
            <v>0</v>
          </cell>
          <cell r="X1875">
            <v>0</v>
          </cell>
        </row>
        <row r="1876">
          <cell r="J1876">
            <v>0</v>
          </cell>
          <cell r="K1876">
            <v>0</v>
          </cell>
          <cell r="R1876">
            <v>0</v>
          </cell>
          <cell r="U1876">
            <v>0</v>
          </cell>
          <cell r="V1876">
            <v>0</v>
          </cell>
          <cell r="W1876">
            <v>0</v>
          </cell>
          <cell r="X1876">
            <v>0</v>
          </cell>
        </row>
        <row r="1877">
          <cell r="J1877">
            <v>0</v>
          </cell>
          <cell r="K1877">
            <v>0</v>
          </cell>
          <cell r="R1877">
            <v>0</v>
          </cell>
          <cell r="U1877">
            <v>0</v>
          </cell>
          <cell r="V1877">
            <v>0</v>
          </cell>
          <cell r="W1877">
            <v>0</v>
          </cell>
          <cell r="X1877">
            <v>0</v>
          </cell>
        </row>
        <row r="1878">
          <cell r="J1878">
            <v>0</v>
          </cell>
          <cell r="K1878">
            <v>0</v>
          </cell>
          <cell r="R1878">
            <v>0</v>
          </cell>
          <cell r="U1878">
            <v>0</v>
          </cell>
          <cell r="V1878">
            <v>0</v>
          </cell>
          <cell r="W1878">
            <v>0</v>
          </cell>
          <cell r="X1878">
            <v>0</v>
          </cell>
        </row>
        <row r="1879">
          <cell r="J1879">
            <v>0</v>
          </cell>
          <cell r="K1879">
            <v>0</v>
          </cell>
          <cell r="R1879">
            <v>0</v>
          </cell>
          <cell r="U1879">
            <v>0</v>
          </cell>
          <cell r="V1879">
            <v>0</v>
          </cell>
          <cell r="W1879">
            <v>0</v>
          </cell>
          <cell r="X1879">
            <v>0</v>
          </cell>
        </row>
        <row r="1880">
          <cell r="J1880">
            <v>0</v>
          </cell>
          <cell r="K1880">
            <v>0</v>
          </cell>
          <cell r="R1880">
            <v>0</v>
          </cell>
          <cell r="U1880">
            <v>0</v>
          </cell>
          <cell r="V1880">
            <v>0</v>
          </cell>
          <cell r="W1880">
            <v>0</v>
          </cell>
          <cell r="X1880">
            <v>0</v>
          </cell>
        </row>
        <row r="1881">
          <cell r="J1881">
            <v>0</v>
          </cell>
          <cell r="K1881">
            <v>0</v>
          </cell>
          <cell r="R1881">
            <v>0</v>
          </cell>
          <cell r="U1881">
            <v>0</v>
          </cell>
          <cell r="V1881">
            <v>0</v>
          </cell>
          <cell r="W1881">
            <v>0</v>
          </cell>
          <cell r="X1881">
            <v>0</v>
          </cell>
        </row>
        <row r="1882">
          <cell r="J1882">
            <v>0</v>
          </cell>
          <cell r="K1882">
            <v>0</v>
          </cell>
          <cell r="R1882">
            <v>0</v>
          </cell>
          <cell r="U1882">
            <v>0</v>
          </cell>
          <cell r="V1882">
            <v>0</v>
          </cell>
          <cell r="W1882">
            <v>0</v>
          </cell>
          <cell r="X1882">
            <v>0</v>
          </cell>
        </row>
        <row r="1883">
          <cell r="J1883">
            <v>0</v>
          </cell>
          <cell r="K1883">
            <v>0</v>
          </cell>
          <cell r="R1883">
            <v>0</v>
          </cell>
          <cell r="U1883">
            <v>0</v>
          </cell>
          <cell r="V1883">
            <v>0</v>
          </cell>
          <cell r="W1883">
            <v>0</v>
          </cell>
          <cell r="X1883">
            <v>0</v>
          </cell>
        </row>
        <row r="1884">
          <cell r="J1884">
            <v>0</v>
          </cell>
          <cell r="K1884">
            <v>0</v>
          </cell>
          <cell r="R1884">
            <v>0</v>
          </cell>
          <cell r="U1884">
            <v>0</v>
          </cell>
          <cell r="V1884">
            <v>0</v>
          </cell>
          <cell r="W1884">
            <v>0</v>
          </cell>
          <cell r="X1884">
            <v>0</v>
          </cell>
        </row>
        <row r="1885">
          <cell r="J1885">
            <v>0</v>
          </cell>
          <cell r="K1885">
            <v>0</v>
          </cell>
          <cell r="R1885">
            <v>0</v>
          </cell>
          <cell r="U1885">
            <v>0</v>
          </cell>
          <cell r="V1885">
            <v>0</v>
          </cell>
          <cell r="W1885">
            <v>0</v>
          </cell>
          <cell r="X1885">
            <v>0</v>
          </cell>
        </row>
        <row r="1886">
          <cell r="J1886">
            <v>0</v>
          </cell>
          <cell r="K1886">
            <v>0</v>
          </cell>
          <cell r="R1886">
            <v>0</v>
          </cell>
          <cell r="U1886">
            <v>0</v>
          </cell>
          <cell r="V1886">
            <v>0</v>
          </cell>
          <cell r="W1886">
            <v>0</v>
          </cell>
          <cell r="X1886">
            <v>0</v>
          </cell>
        </row>
        <row r="1887">
          <cell r="J1887">
            <v>0</v>
          </cell>
          <cell r="K1887">
            <v>0</v>
          </cell>
          <cell r="R1887">
            <v>0</v>
          </cell>
          <cell r="U1887">
            <v>0</v>
          </cell>
          <cell r="V1887">
            <v>0</v>
          </cell>
          <cell r="W1887">
            <v>0</v>
          </cell>
          <cell r="X1887">
            <v>0</v>
          </cell>
        </row>
        <row r="1888">
          <cell r="J1888">
            <v>0</v>
          </cell>
          <cell r="K1888">
            <v>0</v>
          </cell>
          <cell r="R1888">
            <v>0</v>
          </cell>
          <cell r="U1888">
            <v>0</v>
          </cell>
          <cell r="V1888">
            <v>0</v>
          </cell>
          <cell r="W1888">
            <v>0</v>
          </cell>
          <cell r="X1888">
            <v>0</v>
          </cell>
        </row>
        <row r="1889">
          <cell r="J1889">
            <v>0</v>
          </cell>
          <cell r="K1889">
            <v>0</v>
          </cell>
          <cell r="R1889">
            <v>0</v>
          </cell>
          <cell r="U1889">
            <v>0</v>
          </cell>
          <cell r="V1889">
            <v>0</v>
          </cell>
          <cell r="W1889">
            <v>0</v>
          </cell>
          <cell r="X1889">
            <v>0</v>
          </cell>
        </row>
        <row r="1890">
          <cell r="J1890">
            <v>0</v>
          </cell>
          <cell r="K1890">
            <v>0</v>
          </cell>
          <cell r="R1890">
            <v>0</v>
          </cell>
          <cell r="U1890">
            <v>0</v>
          </cell>
          <cell r="V1890">
            <v>0</v>
          </cell>
          <cell r="W1890">
            <v>0</v>
          </cell>
          <cell r="X1890">
            <v>0</v>
          </cell>
        </row>
        <row r="1891">
          <cell r="J1891">
            <v>0</v>
          </cell>
          <cell r="K1891">
            <v>0</v>
          </cell>
          <cell r="R1891">
            <v>0</v>
          </cell>
          <cell r="U1891">
            <v>0</v>
          </cell>
          <cell r="V1891">
            <v>0</v>
          </cell>
          <cell r="W1891">
            <v>0</v>
          </cell>
          <cell r="X1891">
            <v>0</v>
          </cell>
        </row>
        <row r="1892">
          <cell r="J1892">
            <v>0</v>
          </cell>
          <cell r="K1892">
            <v>0</v>
          </cell>
          <cell r="R1892">
            <v>0</v>
          </cell>
          <cell r="U1892">
            <v>0</v>
          </cell>
          <cell r="V1892">
            <v>0</v>
          </cell>
          <cell r="W1892">
            <v>0</v>
          </cell>
          <cell r="X1892">
            <v>0</v>
          </cell>
        </row>
        <row r="1893">
          <cell r="J1893">
            <v>0</v>
          </cell>
          <cell r="K1893">
            <v>0</v>
          </cell>
          <cell r="R1893">
            <v>0</v>
          </cell>
          <cell r="U1893">
            <v>0</v>
          </cell>
          <cell r="V1893">
            <v>0</v>
          </cell>
          <cell r="W1893">
            <v>0</v>
          </cell>
          <cell r="X1893">
            <v>0</v>
          </cell>
        </row>
        <row r="1894">
          <cell r="J1894">
            <v>0</v>
          </cell>
          <cell r="K1894">
            <v>0</v>
          </cell>
          <cell r="R1894">
            <v>0</v>
          </cell>
          <cell r="U1894">
            <v>0</v>
          </cell>
          <cell r="V1894">
            <v>0</v>
          </cell>
          <cell r="W1894">
            <v>0</v>
          </cell>
          <cell r="X1894">
            <v>0</v>
          </cell>
        </row>
        <row r="1895">
          <cell r="J1895">
            <v>0</v>
          </cell>
          <cell r="K1895">
            <v>0</v>
          </cell>
          <cell r="R1895">
            <v>0</v>
          </cell>
          <cell r="U1895">
            <v>0</v>
          </cell>
          <cell r="V1895">
            <v>0</v>
          </cell>
          <cell r="W1895">
            <v>0</v>
          </cell>
          <cell r="X1895">
            <v>0</v>
          </cell>
        </row>
        <row r="1896">
          <cell r="J1896">
            <v>0</v>
          </cell>
          <cell r="K1896">
            <v>0</v>
          </cell>
          <cell r="R1896">
            <v>0</v>
          </cell>
          <cell r="U1896">
            <v>0</v>
          </cell>
          <cell r="V1896">
            <v>0</v>
          </cell>
          <cell r="W1896">
            <v>0</v>
          </cell>
          <cell r="X1896">
            <v>0</v>
          </cell>
        </row>
        <row r="1897">
          <cell r="J1897">
            <v>0</v>
          </cell>
          <cell r="K1897">
            <v>0</v>
          </cell>
          <cell r="R1897">
            <v>0</v>
          </cell>
          <cell r="U1897">
            <v>0</v>
          </cell>
          <cell r="V1897">
            <v>0</v>
          </cell>
          <cell r="W1897">
            <v>0</v>
          </cell>
          <cell r="X1897">
            <v>0</v>
          </cell>
        </row>
        <row r="1898">
          <cell r="J1898">
            <v>0</v>
          </cell>
          <cell r="K1898">
            <v>0</v>
          </cell>
          <cell r="R1898">
            <v>0</v>
          </cell>
          <cell r="U1898">
            <v>0</v>
          </cell>
          <cell r="V1898">
            <v>0</v>
          </cell>
          <cell r="W1898">
            <v>0</v>
          </cell>
          <cell r="X1898">
            <v>0</v>
          </cell>
        </row>
        <row r="1899">
          <cell r="J1899">
            <v>0</v>
          </cell>
          <cell r="K1899">
            <v>0</v>
          </cell>
          <cell r="R1899">
            <v>0</v>
          </cell>
          <cell r="U1899">
            <v>0</v>
          </cell>
          <cell r="V1899">
            <v>0</v>
          </cell>
          <cell r="W1899">
            <v>0</v>
          </cell>
          <cell r="X1899">
            <v>0</v>
          </cell>
        </row>
        <row r="1900">
          <cell r="J1900">
            <v>0</v>
          </cell>
          <cell r="K1900">
            <v>0</v>
          </cell>
          <cell r="R1900">
            <v>0</v>
          </cell>
          <cell r="U1900">
            <v>0</v>
          </cell>
          <cell r="V1900">
            <v>0</v>
          </cell>
          <cell r="W1900">
            <v>0</v>
          </cell>
          <cell r="X1900">
            <v>0</v>
          </cell>
        </row>
        <row r="1901">
          <cell r="J1901">
            <v>0</v>
          </cell>
          <cell r="K1901">
            <v>0</v>
          </cell>
          <cell r="R1901">
            <v>0</v>
          </cell>
          <cell r="U1901">
            <v>0</v>
          </cell>
          <cell r="V1901">
            <v>0</v>
          </cell>
          <cell r="W1901">
            <v>0</v>
          </cell>
          <cell r="X1901">
            <v>0</v>
          </cell>
        </row>
        <row r="1902">
          <cell r="J1902">
            <v>0</v>
          </cell>
          <cell r="K1902">
            <v>0</v>
          </cell>
          <cell r="R1902">
            <v>0</v>
          </cell>
          <cell r="U1902">
            <v>0</v>
          </cell>
          <cell r="V1902">
            <v>0</v>
          </cell>
          <cell r="W1902">
            <v>0</v>
          </cell>
          <cell r="X1902">
            <v>0</v>
          </cell>
        </row>
        <row r="1903">
          <cell r="J1903">
            <v>0</v>
          </cell>
          <cell r="K1903">
            <v>0</v>
          </cell>
          <cell r="R1903">
            <v>0</v>
          </cell>
          <cell r="U1903">
            <v>0</v>
          </cell>
          <cell r="V1903">
            <v>0</v>
          </cell>
          <cell r="W1903">
            <v>0</v>
          </cell>
          <cell r="X1903">
            <v>0</v>
          </cell>
        </row>
        <row r="1904">
          <cell r="J1904">
            <v>0</v>
          </cell>
          <cell r="K1904">
            <v>0</v>
          </cell>
          <cell r="R1904">
            <v>0</v>
          </cell>
          <cell r="U1904">
            <v>0</v>
          </cell>
          <cell r="V1904">
            <v>0</v>
          </cell>
          <cell r="W1904">
            <v>0</v>
          </cell>
          <cell r="X1904">
            <v>0</v>
          </cell>
        </row>
        <row r="1905">
          <cell r="J1905">
            <v>0</v>
          </cell>
          <cell r="K1905">
            <v>0</v>
          </cell>
          <cell r="R1905">
            <v>0</v>
          </cell>
          <cell r="U1905">
            <v>0</v>
          </cell>
          <cell r="V1905">
            <v>0</v>
          </cell>
          <cell r="W1905">
            <v>0</v>
          </cell>
          <cell r="X1905">
            <v>0</v>
          </cell>
        </row>
        <row r="1906">
          <cell r="J1906">
            <v>0</v>
          </cell>
          <cell r="K1906">
            <v>0</v>
          </cell>
          <cell r="R1906">
            <v>0</v>
          </cell>
          <cell r="U1906">
            <v>0</v>
          </cell>
          <cell r="V1906">
            <v>0</v>
          </cell>
          <cell r="W1906">
            <v>0</v>
          </cell>
          <cell r="X1906">
            <v>0</v>
          </cell>
        </row>
        <row r="1907">
          <cell r="J1907">
            <v>0</v>
          </cell>
          <cell r="K1907">
            <v>0</v>
          </cell>
          <cell r="R1907">
            <v>0</v>
          </cell>
          <cell r="U1907">
            <v>0</v>
          </cell>
          <cell r="V1907">
            <v>0</v>
          </cell>
          <cell r="W1907">
            <v>0</v>
          </cell>
          <cell r="X1907">
            <v>0</v>
          </cell>
        </row>
        <row r="1908">
          <cell r="J1908">
            <v>0</v>
          </cell>
          <cell r="K1908">
            <v>0</v>
          </cell>
          <cell r="R1908">
            <v>0</v>
          </cell>
          <cell r="U1908">
            <v>0</v>
          </cell>
          <cell r="V1908">
            <v>0</v>
          </cell>
          <cell r="W1908">
            <v>0</v>
          </cell>
          <cell r="X1908">
            <v>0</v>
          </cell>
        </row>
        <row r="1909">
          <cell r="J1909">
            <v>0</v>
          </cell>
          <cell r="K1909">
            <v>0</v>
          </cell>
          <cell r="R1909">
            <v>0</v>
          </cell>
          <cell r="U1909">
            <v>0</v>
          </cell>
          <cell r="V1909">
            <v>0</v>
          </cell>
          <cell r="W1909">
            <v>0</v>
          </cell>
          <cell r="X1909">
            <v>0</v>
          </cell>
        </row>
        <row r="1910">
          <cell r="J1910">
            <v>0</v>
          </cell>
          <cell r="K1910">
            <v>0</v>
          </cell>
          <cell r="R1910">
            <v>0</v>
          </cell>
          <cell r="U1910">
            <v>0</v>
          </cell>
          <cell r="V1910">
            <v>0</v>
          </cell>
          <cell r="W1910">
            <v>0</v>
          </cell>
          <cell r="X1910">
            <v>0</v>
          </cell>
        </row>
        <row r="1911">
          <cell r="J1911">
            <v>0</v>
          </cell>
          <cell r="K1911">
            <v>0</v>
          </cell>
          <cell r="R1911">
            <v>0</v>
          </cell>
          <cell r="U1911">
            <v>0</v>
          </cell>
          <cell r="V1911">
            <v>0</v>
          </cell>
          <cell r="W1911">
            <v>0</v>
          </cell>
          <cell r="X1911">
            <v>0</v>
          </cell>
        </row>
        <row r="1912">
          <cell r="J1912">
            <v>0</v>
          </cell>
          <cell r="K1912">
            <v>0</v>
          </cell>
          <cell r="R1912">
            <v>0</v>
          </cell>
          <cell r="U1912">
            <v>0</v>
          </cell>
          <cell r="V1912">
            <v>0</v>
          </cell>
          <cell r="W1912">
            <v>0</v>
          </cell>
          <cell r="X1912">
            <v>0</v>
          </cell>
        </row>
        <row r="1913">
          <cell r="J1913">
            <v>0</v>
          </cell>
          <cell r="K1913">
            <v>0</v>
          </cell>
          <cell r="R1913">
            <v>0</v>
          </cell>
          <cell r="U1913">
            <v>0</v>
          </cell>
          <cell r="V1913">
            <v>0</v>
          </cell>
          <cell r="W1913">
            <v>0</v>
          </cell>
          <cell r="X1913">
            <v>0</v>
          </cell>
        </row>
        <row r="1914">
          <cell r="J1914">
            <v>0</v>
          </cell>
          <cell r="K1914">
            <v>0</v>
          </cell>
          <cell r="R1914">
            <v>0</v>
          </cell>
          <cell r="U1914">
            <v>0</v>
          </cell>
          <cell r="V1914">
            <v>0</v>
          </cell>
          <cell r="W1914">
            <v>0</v>
          </cell>
          <cell r="X1914">
            <v>0</v>
          </cell>
        </row>
        <row r="1915">
          <cell r="J1915">
            <v>0</v>
          </cell>
          <cell r="K1915">
            <v>0</v>
          </cell>
          <cell r="R1915">
            <v>0</v>
          </cell>
          <cell r="U1915">
            <v>0</v>
          </cell>
          <cell r="V1915">
            <v>0</v>
          </cell>
          <cell r="W1915">
            <v>0</v>
          </cell>
          <cell r="X1915">
            <v>0</v>
          </cell>
        </row>
        <row r="1916">
          <cell r="J1916">
            <v>0</v>
          </cell>
          <cell r="K1916">
            <v>0</v>
          </cell>
          <cell r="R1916">
            <v>0</v>
          </cell>
          <cell r="U1916">
            <v>0</v>
          </cell>
          <cell r="V1916">
            <v>0</v>
          </cell>
          <cell r="W1916">
            <v>0</v>
          </cell>
          <cell r="X1916">
            <v>0</v>
          </cell>
        </row>
        <row r="1917">
          <cell r="J1917">
            <v>0</v>
          </cell>
          <cell r="K1917">
            <v>0</v>
          </cell>
          <cell r="R1917">
            <v>0</v>
          </cell>
          <cell r="U1917">
            <v>0</v>
          </cell>
          <cell r="V1917">
            <v>0</v>
          </cell>
          <cell r="W1917">
            <v>0</v>
          </cell>
          <cell r="X1917">
            <v>0</v>
          </cell>
        </row>
        <row r="1918">
          <cell r="J1918">
            <v>0</v>
          </cell>
          <cell r="K1918">
            <v>0</v>
          </cell>
          <cell r="R1918">
            <v>0</v>
          </cell>
          <cell r="U1918">
            <v>0</v>
          </cell>
          <cell r="V1918">
            <v>0</v>
          </cell>
          <cell r="W1918">
            <v>0</v>
          </cell>
          <cell r="X1918">
            <v>0</v>
          </cell>
        </row>
        <row r="1919">
          <cell r="J1919">
            <v>0</v>
          </cell>
          <cell r="K1919">
            <v>0</v>
          </cell>
          <cell r="R1919">
            <v>0</v>
          </cell>
          <cell r="U1919">
            <v>0</v>
          </cell>
          <cell r="V1919">
            <v>0</v>
          </cell>
          <cell r="W1919">
            <v>0</v>
          </cell>
          <cell r="X1919">
            <v>0</v>
          </cell>
        </row>
        <row r="1920">
          <cell r="J1920">
            <v>0</v>
          </cell>
          <cell r="K1920">
            <v>0</v>
          </cell>
          <cell r="R1920">
            <v>0</v>
          </cell>
          <cell r="U1920">
            <v>0</v>
          </cell>
          <cell r="V1920">
            <v>0</v>
          </cell>
          <cell r="W1920">
            <v>0</v>
          </cell>
          <cell r="X1920">
            <v>0</v>
          </cell>
        </row>
        <row r="1921">
          <cell r="J1921">
            <v>0</v>
          </cell>
          <cell r="K1921">
            <v>0</v>
          </cell>
          <cell r="R1921">
            <v>0</v>
          </cell>
          <cell r="U1921">
            <v>0</v>
          </cell>
          <cell r="V1921">
            <v>0</v>
          </cell>
          <cell r="W1921">
            <v>0</v>
          </cell>
          <cell r="X1921">
            <v>0</v>
          </cell>
        </row>
        <row r="1922">
          <cell r="J1922">
            <v>0</v>
          </cell>
          <cell r="K1922">
            <v>0</v>
          </cell>
          <cell r="R1922">
            <v>0</v>
          </cell>
          <cell r="U1922">
            <v>0</v>
          </cell>
          <cell r="V1922">
            <v>0</v>
          </cell>
          <cell r="W1922">
            <v>0</v>
          </cell>
          <cell r="X1922">
            <v>0</v>
          </cell>
        </row>
        <row r="1923">
          <cell r="J1923">
            <v>0</v>
          </cell>
          <cell r="K1923">
            <v>0</v>
          </cell>
          <cell r="R1923">
            <v>0</v>
          </cell>
          <cell r="U1923">
            <v>0</v>
          </cell>
          <cell r="V1923">
            <v>0</v>
          </cell>
          <cell r="W1923">
            <v>0</v>
          </cell>
          <cell r="X1923">
            <v>0</v>
          </cell>
        </row>
        <row r="1924">
          <cell r="J1924">
            <v>0</v>
          </cell>
          <cell r="K1924">
            <v>0</v>
          </cell>
          <cell r="R1924">
            <v>0</v>
          </cell>
          <cell r="U1924">
            <v>0</v>
          </cell>
          <cell r="V1924">
            <v>0</v>
          </cell>
          <cell r="W1924">
            <v>0</v>
          </cell>
          <cell r="X1924">
            <v>0</v>
          </cell>
        </row>
        <row r="1925">
          <cell r="J1925">
            <v>0</v>
          </cell>
          <cell r="K1925">
            <v>0</v>
          </cell>
          <cell r="R1925">
            <v>0</v>
          </cell>
          <cell r="U1925">
            <v>0</v>
          </cell>
          <cell r="V1925">
            <v>0</v>
          </cell>
          <cell r="W1925">
            <v>0</v>
          </cell>
          <cell r="X1925">
            <v>0</v>
          </cell>
        </row>
        <row r="1926">
          <cell r="J1926">
            <v>0</v>
          </cell>
          <cell r="K1926">
            <v>0</v>
          </cell>
          <cell r="R1926">
            <v>0</v>
          </cell>
          <cell r="U1926">
            <v>0</v>
          </cell>
          <cell r="V1926">
            <v>0</v>
          </cell>
          <cell r="W1926">
            <v>0</v>
          </cell>
          <cell r="X1926">
            <v>0</v>
          </cell>
        </row>
        <row r="1927">
          <cell r="J1927">
            <v>0</v>
          </cell>
          <cell r="K1927">
            <v>0</v>
          </cell>
          <cell r="R1927">
            <v>0</v>
          </cell>
          <cell r="U1927">
            <v>0</v>
          </cell>
          <cell r="V1927">
            <v>0</v>
          </cell>
          <cell r="W1927">
            <v>0</v>
          </cell>
          <cell r="X1927">
            <v>0</v>
          </cell>
        </row>
        <row r="1928">
          <cell r="J1928">
            <v>0</v>
          </cell>
          <cell r="K1928">
            <v>0</v>
          </cell>
          <cell r="R1928">
            <v>0</v>
          </cell>
          <cell r="U1928">
            <v>0</v>
          </cell>
          <cell r="V1928">
            <v>0</v>
          </cell>
          <cell r="W1928">
            <v>0</v>
          </cell>
          <cell r="X1928">
            <v>0</v>
          </cell>
        </row>
        <row r="1929">
          <cell r="J1929">
            <v>0</v>
          </cell>
          <cell r="K1929">
            <v>0</v>
          </cell>
          <cell r="R1929">
            <v>0</v>
          </cell>
          <cell r="U1929">
            <v>0</v>
          </cell>
          <cell r="V1929">
            <v>0</v>
          </cell>
          <cell r="W1929">
            <v>0</v>
          </cell>
          <cell r="X1929">
            <v>0</v>
          </cell>
        </row>
        <row r="1930">
          <cell r="J1930">
            <v>0</v>
          </cell>
          <cell r="K1930">
            <v>0</v>
          </cell>
          <cell r="R1930">
            <v>0</v>
          </cell>
          <cell r="U1930">
            <v>0</v>
          </cell>
          <cell r="V1930">
            <v>0</v>
          </cell>
          <cell r="W1930">
            <v>0</v>
          </cell>
          <cell r="X1930">
            <v>0</v>
          </cell>
        </row>
        <row r="1931">
          <cell r="J1931">
            <v>0</v>
          </cell>
          <cell r="K1931">
            <v>0</v>
          </cell>
          <cell r="R1931">
            <v>0</v>
          </cell>
          <cell r="U1931">
            <v>0</v>
          </cell>
          <cell r="V1931">
            <v>0</v>
          </cell>
          <cell r="W1931">
            <v>0</v>
          </cell>
          <cell r="X1931">
            <v>0</v>
          </cell>
        </row>
        <row r="1932">
          <cell r="J1932">
            <v>0</v>
          </cell>
          <cell r="K1932">
            <v>0</v>
          </cell>
          <cell r="R1932">
            <v>0</v>
          </cell>
          <cell r="U1932">
            <v>0</v>
          </cell>
          <cell r="V1932">
            <v>0</v>
          </cell>
          <cell r="W1932">
            <v>0</v>
          </cell>
          <cell r="X1932">
            <v>0</v>
          </cell>
        </row>
        <row r="1933">
          <cell r="J1933">
            <v>0</v>
          </cell>
          <cell r="K1933">
            <v>0</v>
          </cell>
          <cell r="R1933">
            <v>0</v>
          </cell>
          <cell r="U1933">
            <v>0</v>
          </cell>
          <cell r="V1933">
            <v>0</v>
          </cell>
          <cell r="W1933">
            <v>0</v>
          </cell>
          <cell r="X1933">
            <v>0</v>
          </cell>
        </row>
        <row r="1934">
          <cell r="J1934">
            <v>0</v>
          </cell>
          <cell r="K1934">
            <v>0</v>
          </cell>
          <cell r="R1934">
            <v>0</v>
          </cell>
          <cell r="U1934">
            <v>0</v>
          </cell>
          <cell r="V1934">
            <v>0</v>
          </cell>
          <cell r="W1934">
            <v>0</v>
          </cell>
          <cell r="X1934">
            <v>0</v>
          </cell>
        </row>
        <row r="1935">
          <cell r="J1935">
            <v>0</v>
          </cell>
          <cell r="K1935">
            <v>0</v>
          </cell>
          <cell r="R1935">
            <v>0</v>
          </cell>
          <cell r="U1935">
            <v>0</v>
          </cell>
          <cell r="V1935">
            <v>0</v>
          </cell>
          <cell r="W1935">
            <v>0</v>
          </cell>
          <cell r="X1935">
            <v>0</v>
          </cell>
        </row>
        <row r="1936">
          <cell r="J1936">
            <v>0</v>
          </cell>
          <cell r="K1936">
            <v>0</v>
          </cell>
          <cell r="R1936">
            <v>0</v>
          </cell>
          <cell r="U1936">
            <v>0</v>
          </cell>
          <cell r="V1936">
            <v>0</v>
          </cell>
          <cell r="W1936">
            <v>0</v>
          </cell>
          <cell r="X1936">
            <v>0</v>
          </cell>
        </row>
        <row r="1937">
          <cell r="J1937">
            <v>0</v>
          </cell>
          <cell r="K1937">
            <v>0</v>
          </cell>
          <cell r="R1937">
            <v>0</v>
          </cell>
          <cell r="U1937">
            <v>0</v>
          </cell>
          <cell r="V1937">
            <v>0</v>
          </cell>
          <cell r="W1937">
            <v>0</v>
          </cell>
          <cell r="X1937">
            <v>0</v>
          </cell>
        </row>
        <row r="1938">
          <cell r="J1938">
            <v>0</v>
          </cell>
          <cell r="K1938">
            <v>0</v>
          </cell>
          <cell r="R1938">
            <v>0</v>
          </cell>
          <cell r="U1938">
            <v>0</v>
          </cell>
          <cell r="V1938">
            <v>0</v>
          </cell>
          <cell r="W1938">
            <v>0</v>
          </cell>
          <cell r="X1938">
            <v>0</v>
          </cell>
        </row>
        <row r="1939">
          <cell r="J1939">
            <v>0</v>
          </cell>
          <cell r="K1939">
            <v>0</v>
          </cell>
          <cell r="R1939">
            <v>0</v>
          </cell>
          <cell r="U1939">
            <v>0</v>
          </cell>
          <cell r="V1939">
            <v>0</v>
          </cell>
          <cell r="W1939">
            <v>0</v>
          </cell>
          <cell r="X1939">
            <v>0</v>
          </cell>
        </row>
        <row r="1940">
          <cell r="J1940">
            <v>0</v>
          </cell>
          <cell r="K1940">
            <v>0</v>
          </cell>
          <cell r="R1940">
            <v>0</v>
          </cell>
          <cell r="U1940">
            <v>0</v>
          </cell>
          <cell r="V1940">
            <v>0</v>
          </cell>
          <cell r="W1940">
            <v>0</v>
          </cell>
          <cell r="X1940">
            <v>0</v>
          </cell>
        </row>
        <row r="1941">
          <cell r="J1941">
            <v>0</v>
          </cell>
          <cell r="K1941">
            <v>0</v>
          </cell>
          <cell r="R1941">
            <v>0</v>
          </cell>
          <cell r="U1941">
            <v>0</v>
          </cell>
          <cell r="V1941">
            <v>0</v>
          </cell>
          <cell r="W1941">
            <v>0</v>
          </cell>
          <cell r="X1941">
            <v>0</v>
          </cell>
        </row>
        <row r="1942">
          <cell r="J1942">
            <v>0</v>
          </cell>
          <cell r="K1942">
            <v>0</v>
          </cell>
          <cell r="R1942">
            <v>0</v>
          </cell>
          <cell r="U1942">
            <v>0</v>
          </cell>
          <cell r="V1942">
            <v>0</v>
          </cell>
          <cell r="W1942">
            <v>0</v>
          </cell>
          <cell r="X1942">
            <v>0</v>
          </cell>
        </row>
        <row r="1943">
          <cell r="J1943">
            <v>0</v>
          </cell>
          <cell r="K1943">
            <v>0</v>
          </cell>
          <cell r="R1943">
            <v>0</v>
          </cell>
          <cell r="U1943">
            <v>0</v>
          </cell>
          <cell r="V1943">
            <v>0</v>
          </cell>
          <cell r="W1943">
            <v>0</v>
          </cell>
          <cell r="X1943">
            <v>0</v>
          </cell>
        </row>
        <row r="1944">
          <cell r="J1944">
            <v>0</v>
          </cell>
          <cell r="K1944">
            <v>0</v>
          </cell>
          <cell r="R1944">
            <v>0</v>
          </cell>
          <cell r="U1944">
            <v>0</v>
          </cell>
          <cell r="V1944">
            <v>0</v>
          </cell>
          <cell r="W1944">
            <v>0</v>
          </cell>
          <cell r="X1944">
            <v>0</v>
          </cell>
        </row>
        <row r="1945">
          <cell r="J1945">
            <v>0</v>
          </cell>
          <cell r="K1945">
            <v>0</v>
          </cell>
          <cell r="R1945">
            <v>0</v>
          </cell>
          <cell r="U1945">
            <v>0</v>
          </cell>
          <cell r="V1945">
            <v>0</v>
          </cell>
          <cell r="W1945">
            <v>0</v>
          </cell>
          <cell r="X1945">
            <v>0</v>
          </cell>
        </row>
        <row r="1946">
          <cell r="J1946">
            <v>0</v>
          </cell>
          <cell r="K1946">
            <v>0</v>
          </cell>
          <cell r="R1946">
            <v>0</v>
          </cell>
          <cell r="U1946">
            <v>0</v>
          </cell>
          <cell r="V1946">
            <v>0</v>
          </cell>
          <cell r="W1946">
            <v>0</v>
          </cell>
          <cell r="X1946">
            <v>0</v>
          </cell>
        </row>
        <row r="1947">
          <cell r="J1947">
            <v>0</v>
          </cell>
          <cell r="K1947">
            <v>0</v>
          </cell>
          <cell r="R1947">
            <v>0</v>
          </cell>
          <cell r="U1947">
            <v>0</v>
          </cell>
          <cell r="V1947">
            <v>0</v>
          </cell>
          <cell r="W1947">
            <v>0</v>
          </cell>
          <cell r="X1947">
            <v>0</v>
          </cell>
        </row>
        <row r="1948">
          <cell r="J1948">
            <v>0</v>
          </cell>
          <cell r="K1948">
            <v>0</v>
          </cell>
          <cell r="R1948">
            <v>0</v>
          </cell>
          <cell r="U1948">
            <v>0</v>
          </cell>
          <cell r="V1948">
            <v>0</v>
          </cell>
          <cell r="W1948">
            <v>0</v>
          </cell>
          <cell r="X1948">
            <v>0</v>
          </cell>
        </row>
        <row r="1949">
          <cell r="J1949">
            <v>0</v>
          </cell>
          <cell r="K1949">
            <v>0</v>
          </cell>
          <cell r="R1949">
            <v>0</v>
          </cell>
          <cell r="U1949">
            <v>0</v>
          </cell>
          <cell r="V1949">
            <v>0</v>
          </cell>
          <cell r="W1949">
            <v>0</v>
          </cell>
          <cell r="X1949">
            <v>0</v>
          </cell>
        </row>
        <row r="1950">
          <cell r="J1950">
            <v>0</v>
          </cell>
          <cell r="K1950">
            <v>0</v>
          </cell>
          <cell r="R1950">
            <v>0</v>
          </cell>
          <cell r="U1950">
            <v>0</v>
          </cell>
          <cell r="V1950">
            <v>0</v>
          </cell>
          <cell r="W1950">
            <v>0</v>
          </cell>
          <cell r="X1950">
            <v>0</v>
          </cell>
        </row>
        <row r="1951">
          <cell r="J1951">
            <v>0</v>
          </cell>
          <cell r="K1951">
            <v>0</v>
          </cell>
          <cell r="R1951">
            <v>0</v>
          </cell>
          <cell r="U1951">
            <v>0</v>
          </cell>
          <cell r="V1951">
            <v>0</v>
          </cell>
          <cell r="W1951">
            <v>0</v>
          </cell>
          <cell r="X1951">
            <v>0</v>
          </cell>
        </row>
        <row r="1952">
          <cell r="J1952">
            <v>0</v>
          </cell>
          <cell r="K1952">
            <v>0</v>
          </cell>
          <cell r="R1952">
            <v>0</v>
          </cell>
          <cell r="U1952">
            <v>0</v>
          </cell>
          <cell r="V1952">
            <v>0</v>
          </cell>
          <cell r="W1952">
            <v>0</v>
          </cell>
          <cell r="X1952">
            <v>0</v>
          </cell>
        </row>
        <row r="1953">
          <cell r="J1953">
            <v>0</v>
          </cell>
          <cell r="K1953">
            <v>0</v>
          </cell>
          <cell r="R1953">
            <v>0</v>
          </cell>
          <cell r="U1953">
            <v>0</v>
          </cell>
          <cell r="V1953">
            <v>0</v>
          </cell>
          <cell r="W1953">
            <v>0</v>
          </cell>
          <cell r="X1953">
            <v>0</v>
          </cell>
        </row>
        <row r="1954">
          <cell r="J1954">
            <v>0</v>
          </cell>
          <cell r="K1954">
            <v>0</v>
          </cell>
          <cell r="R1954">
            <v>0</v>
          </cell>
          <cell r="U1954">
            <v>0</v>
          </cell>
          <cell r="V1954">
            <v>0</v>
          </cell>
          <cell r="W1954">
            <v>0</v>
          </cell>
          <cell r="X1954">
            <v>0</v>
          </cell>
        </row>
        <row r="1955">
          <cell r="J1955">
            <v>0</v>
          </cell>
          <cell r="K1955">
            <v>0</v>
          </cell>
          <cell r="R1955">
            <v>0</v>
          </cell>
          <cell r="U1955">
            <v>0</v>
          </cell>
          <cell r="V1955">
            <v>0</v>
          </cell>
          <cell r="W1955">
            <v>0</v>
          </cell>
          <cell r="X1955">
            <v>0</v>
          </cell>
        </row>
        <row r="1956">
          <cell r="J1956">
            <v>0</v>
          </cell>
          <cell r="K1956">
            <v>0</v>
          </cell>
          <cell r="R1956">
            <v>0</v>
          </cell>
          <cell r="U1956">
            <v>0</v>
          </cell>
          <cell r="V1956">
            <v>0</v>
          </cell>
          <cell r="W1956">
            <v>0</v>
          </cell>
          <cell r="X1956">
            <v>0</v>
          </cell>
        </row>
        <row r="1957">
          <cell r="J1957">
            <v>0</v>
          </cell>
          <cell r="K1957">
            <v>0</v>
          </cell>
          <cell r="R1957">
            <v>0</v>
          </cell>
          <cell r="U1957">
            <v>0</v>
          </cell>
          <cell r="V1957">
            <v>0</v>
          </cell>
          <cell r="W1957">
            <v>0</v>
          </cell>
          <cell r="X1957">
            <v>0</v>
          </cell>
        </row>
        <row r="1958">
          <cell r="J1958">
            <v>0</v>
          </cell>
          <cell r="K1958">
            <v>0</v>
          </cell>
          <cell r="R1958">
            <v>0</v>
          </cell>
          <cell r="U1958">
            <v>0</v>
          </cell>
          <cell r="V1958">
            <v>0</v>
          </cell>
          <cell r="W1958">
            <v>0</v>
          </cell>
          <cell r="X1958">
            <v>0</v>
          </cell>
        </row>
        <row r="1959">
          <cell r="J1959">
            <v>0</v>
          </cell>
          <cell r="K1959">
            <v>0</v>
          </cell>
          <cell r="R1959">
            <v>0</v>
          </cell>
          <cell r="U1959">
            <v>0</v>
          </cell>
          <cell r="V1959">
            <v>0</v>
          </cell>
          <cell r="W1959">
            <v>0</v>
          </cell>
          <cell r="X1959">
            <v>0</v>
          </cell>
        </row>
        <row r="1960">
          <cell r="J1960">
            <v>0</v>
          </cell>
          <cell r="K1960">
            <v>0</v>
          </cell>
          <cell r="R1960">
            <v>0</v>
          </cell>
          <cell r="U1960">
            <v>0</v>
          </cell>
          <cell r="V1960">
            <v>0</v>
          </cell>
          <cell r="W1960">
            <v>0</v>
          </cell>
          <cell r="X1960">
            <v>0</v>
          </cell>
        </row>
        <row r="1961">
          <cell r="J1961">
            <v>0</v>
          </cell>
          <cell r="K1961">
            <v>0</v>
          </cell>
          <cell r="R1961">
            <v>0</v>
          </cell>
          <cell r="U1961">
            <v>0</v>
          </cell>
          <cell r="V1961">
            <v>0</v>
          </cell>
          <cell r="W1961">
            <v>0</v>
          </cell>
          <cell r="X1961">
            <v>0</v>
          </cell>
        </row>
        <row r="1962">
          <cell r="J1962">
            <v>0</v>
          </cell>
          <cell r="K1962">
            <v>0</v>
          </cell>
          <cell r="R1962">
            <v>0</v>
          </cell>
          <cell r="U1962">
            <v>0</v>
          </cell>
          <cell r="V1962">
            <v>0</v>
          </cell>
          <cell r="W1962">
            <v>0</v>
          </cell>
          <cell r="X1962">
            <v>0</v>
          </cell>
        </row>
        <row r="1963">
          <cell r="J1963">
            <v>0</v>
          </cell>
          <cell r="K1963">
            <v>0</v>
          </cell>
          <cell r="R1963">
            <v>0</v>
          </cell>
          <cell r="U1963">
            <v>0</v>
          </cell>
          <cell r="V1963">
            <v>0</v>
          </cell>
          <cell r="W1963">
            <v>0</v>
          </cell>
          <cell r="X1963">
            <v>0</v>
          </cell>
        </row>
        <row r="1964">
          <cell r="J1964">
            <v>0</v>
          </cell>
          <cell r="K1964">
            <v>0</v>
          </cell>
          <cell r="R1964">
            <v>0</v>
          </cell>
          <cell r="U1964">
            <v>0</v>
          </cell>
          <cell r="V1964">
            <v>0</v>
          </cell>
          <cell r="W1964">
            <v>0</v>
          </cell>
          <cell r="X1964">
            <v>0</v>
          </cell>
        </row>
        <row r="1965">
          <cell r="J1965">
            <v>0</v>
          </cell>
          <cell r="K1965">
            <v>0</v>
          </cell>
          <cell r="R1965">
            <v>0</v>
          </cell>
          <cell r="U1965">
            <v>0</v>
          </cell>
          <cell r="V1965">
            <v>0</v>
          </cell>
          <cell r="W1965">
            <v>0</v>
          </cell>
          <cell r="X1965">
            <v>0</v>
          </cell>
        </row>
        <row r="1966">
          <cell r="J1966">
            <v>0</v>
          </cell>
          <cell r="K1966">
            <v>0</v>
          </cell>
          <cell r="R1966">
            <v>0</v>
          </cell>
          <cell r="U1966">
            <v>0</v>
          </cell>
          <cell r="V1966">
            <v>0</v>
          </cell>
          <cell r="W1966">
            <v>0</v>
          </cell>
          <cell r="X1966">
            <v>0</v>
          </cell>
        </row>
        <row r="1967">
          <cell r="J1967">
            <v>0</v>
          </cell>
          <cell r="K1967">
            <v>0</v>
          </cell>
          <cell r="R1967">
            <v>0</v>
          </cell>
          <cell r="U1967">
            <v>0</v>
          </cell>
          <cell r="V1967">
            <v>0</v>
          </cell>
          <cell r="W1967">
            <v>0</v>
          </cell>
          <cell r="X1967">
            <v>0</v>
          </cell>
        </row>
        <row r="1968">
          <cell r="J1968">
            <v>0</v>
          </cell>
          <cell r="K1968">
            <v>0</v>
          </cell>
          <cell r="R1968">
            <v>0</v>
          </cell>
          <cell r="U1968">
            <v>0</v>
          </cell>
          <cell r="V1968">
            <v>0</v>
          </cell>
          <cell r="W1968">
            <v>0</v>
          </cell>
          <cell r="X1968">
            <v>0</v>
          </cell>
        </row>
        <row r="1969">
          <cell r="J1969">
            <v>0</v>
          </cell>
          <cell r="K1969">
            <v>0</v>
          </cell>
          <cell r="R1969">
            <v>0</v>
          </cell>
          <cell r="U1969">
            <v>0</v>
          </cell>
          <cell r="V1969">
            <v>0</v>
          </cell>
          <cell r="W1969">
            <v>0</v>
          </cell>
          <cell r="X1969">
            <v>0</v>
          </cell>
        </row>
        <row r="1970">
          <cell r="J1970">
            <v>0</v>
          </cell>
          <cell r="K1970">
            <v>0</v>
          </cell>
          <cell r="R1970">
            <v>0</v>
          </cell>
          <cell r="U1970">
            <v>0</v>
          </cell>
          <cell r="V1970">
            <v>0</v>
          </cell>
          <cell r="W1970">
            <v>0</v>
          </cell>
          <cell r="X1970">
            <v>0</v>
          </cell>
        </row>
        <row r="1971">
          <cell r="J1971">
            <v>0</v>
          </cell>
          <cell r="K1971">
            <v>0</v>
          </cell>
          <cell r="R1971">
            <v>0</v>
          </cell>
          <cell r="U1971">
            <v>0</v>
          </cell>
          <cell r="V1971">
            <v>0</v>
          </cell>
          <cell r="W1971">
            <v>0</v>
          </cell>
          <cell r="X1971">
            <v>0</v>
          </cell>
        </row>
        <row r="1972">
          <cell r="J1972">
            <v>0</v>
          </cell>
          <cell r="K1972">
            <v>0</v>
          </cell>
          <cell r="R1972">
            <v>0</v>
          </cell>
          <cell r="U1972">
            <v>0</v>
          </cell>
          <cell r="V1972">
            <v>0</v>
          </cell>
          <cell r="W1972">
            <v>0</v>
          </cell>
          <cell r="X1972">
            <v>0</v>
          </cell>
        </row>
        <row r="1973">
          <cell r="J1973">
            <v>0</v>
          </cell>
          <cell r="K1973">
            <v>0</v>
          </cell>
          <cell r="R1973">
            <v>0</v>
          </cell>
          <cell r="U1973">
            <v>0</v>
          </cell>
          <cell r="V1973">
            <v>0</v>
          </cell>
          <cell r="W1973">
            <v>0</v>
          </cell>
          <cell r="X1973">
            <v>0</v>
          </cell>
        </row>
        <row r="1974">
          <cell r="J1974">
            <v>0</v>
          </cell>
          <cell r="K1974">
            <v>0</v>
          </cell>
          <cell r="R1974">
            <v>0</v>
          </cell>
          <cell r="U1974">
            <v>0</v>
          </cell>
          <cell r="V1974">
            <v>0</v>
          </cell>
          <cell r="W1974">
            <v>0</v>
          </cell>
          <cell r="X1974">
            <v>0</v>
          </cell>
        </row>
        <row r="1975">
          <cell r="J1975">
            <v>0</v>
          </cell>
          <cell r="K1975">
            <v>0</v>
          </cell>
          <cell r="R1975">
            <v>0</v>
          </cell>
          <cell r="U1975">
            <v>0</v>
          </cell>
          <cell r="V1975">
            <v>0</v>
          </cell>
          <cell r="W1975">
            <v>0</v>
          </cell>
          <cell r="X1975">
            <v>0</v>
          </cell>
        </row>
        <row r="1976">
          <cell r="J1976">
            <v>0</v>
          </cell>
          <cell r="K1976">
            <v>0</v>
          </cell>
          <cell r="R1976">
            <v>0</v>
          </cell>
          <cell r="U1976">
            <v>0</v>
          </cell>
          <cell r="V1976">
            <v>0</v>
          </cell>
          <cell r="W1976">
            <v>0</v>
          </cell>
          <cell r="X1976">
            <v>0</v>
          </cell>
        </row>
        <row r="1977">
          <cell r="J1977">
            <v>0</v>
          </cell>
          <cell r="K1977">
            <v>0</v>
          </cell>
          <cell r="R1977">
            <v>0</v>
          </cell>
          <cell r="U1977">
            <v>0</v>
          </cell>
          <cell r="V1977">
            <v>0</v>
          </cell>
          <cell r="W1977">
            <v>0</v>
          </cell>
          <cell r="X1977">
            <v>0</v>
          </cell>
        </row>
        <row r="1978">
          <cell r="J1978">
            <v>0</v>
          </cell>
          <cell r="K1978">
            <v>0</v>
          </cell>
          <cell r="R1978">
            <v>0</v>
          </cell>
          <cell r="U1978">
            <v>0</v>
          </cell>
          <cell r="V1978">
            <v>0</v>
          </cell>
          <cell r="W1978">
            <v>0</v>
          </cell>
          <cell r="X1978">
            <v>0</v>
          </cell>
        </row>
        <row r="1979">
          <cell r="J1979">
            <v>0</v>
          </cell>
          <cell r="K1979">
            <v>0</v>
          </cell>
          <cell r="R1979">
            <v>0</v>
          </cell>
          <cell r="U1979">
            <v>0</v>
          </cell>
          <cell r="V1979">
            <v>0</v>
          </cell>
          <cell r="W1979">
            <v>0</v>
          </cell>
          <cell r="X1979">
            <v>0</v>
          </cell>
        </row>
        <row r="1980">
          <cell r="J1980">
            <v>0</v>
          </cell>
          <cell r="K1980">
            <v>0</v>
          </cell>
          <cell r="R1980">
            <v>0</v>
          </cell>
          <cell r="U1980">
            <v>0</v>
          </cell>
          <cell r="V1980">
            <v>0</v>
          </cell>
          <cell r="W1980">
            <v>0</v>
          </cell>
          <cell r="X1980">
            <v>0</v>
          </cell>
        </row>
        <row r="1981">
          <cell r="J1981">
            <v>0</v>
          </cell>
          <cell r="K1981">
            <v>0</v>
          </cell>
          <cell r="R1981">
            <v>0</v>
          </cell>
          <cell r="U1981">
            <v>0</v>
          </cell>
          <cell r="V1981">
            <v>0</v>
          </cell>
          <cell r="W1981">
            <v>0</v>
          </cell>
          <cell r="X1981">
            <v>0</v>
          </cell>
        </row>
        <row r="1982">
          <cell r="J1982">
            <v>0</v>
          </cell>
          <cell r="K1982">
            <v>0</v>
          </cell>
          <cell r="R1982">
            <v>0</v>
          </cell>
          <cell r="U1982">
            <v>0</v>
          </cell>
          <cell r="V1982">
            <v>0</v>
          </cell>
          <cell r="W1982">
            <v>0</v>
          </cell>
          <cell r="X1982">
            <v>0</v>
          </cell>
        </row>
        <row r="1983">
          <cell r="J1983">
            <v>0</v>
          </cell>
          <cell r="K1983">
            <v>0</v>
          </cell>
          <cell r="R1983">
            <v>0</v>
          </cell>
          <cell r="U1983">
            <v>0</v>
          </cell>
          <cell r="V1983">
            <v>0</v>
          </cell>
          <cell r="W1983">
            <v>0</v>
          </cell>
          <cell r="X1983">
            <v>0</v>
          </cell>
        </row>
        <row r="1984">
          <cell r="J1984">
            <v>0</v>
          </cell>
          <cell r="K1984">
            <v>0</v>
          </cell>
          <cell r="R1984">
            <v>0</v>
          </cell>
          <cell r="U1984">
            <v>0</v>
          </cell>
          <cell r="V1984">
            <v>0</v>
          </cell>
          <cell r="W1984">
            <v>0</v>
          </cell>
          <cell r="X1984">
            <v>0</v>
          </cell>
        </row>
        <row r="1985">
          <cell r="J1985">
            <v>0</v>
          </cell>
          <cell r="K1985">
            <v>0</v>
          </cell>
          <cell r="R1985">
            <v>0</v>
          </cell>
          <cell r="U1985">
            <v>0</v>
          </cell>
          <cell r="V1985">
            <v>0</v>
          </cell>
          <cell r="W1985">
            <v>0</v>
          </cell>
          <cell r="X1985">
            <v>0</v>
          </cell>
        </row>
        <row r="1986">
          <cell r="J1986">
            <v>0</v>
          </cell>
          <cell r="K1986">
            <v>0</v>
          </cell>
          <cell r="R1986">
            <v>0</v>
          </cell>
          <cell r="U1986">
            <v>0</v>
          </cell>
          <cell r="V1986">
            <v>0</v>
          </cell>
          <cell r="W1986">
            <v>0</v>
          </cell>
          <cell r="X1986">
            <v>0</v>
          </cell>
        </row>
        <row r="1987">
          <cell r="J1987">
            <v>0</v>
          </cell>
          <cell r="K1987">
            <v>0</v>
          </cell>
          <cell r="R1987">
            <v>0</v>
          </cell>
          <cell r="U1987">
            <v>0</v>
          </cell>
          <cell r="V1987">
            <v>0</v>
          </cell>
          <cell r="W1987">
            <v>0</v>
          </cell>
          <cell r="X1987">
            <v>0</v>
          </cell>
        </row>
        <row r="1988">
          <cell r="J1988">
            <v>0</v>
          </cell>
          <cell r="K1988">
            <v>0</v>
          </cell>
          <cell r="R1988">
            <v>0</v>
          </cell>
          <cell r="U1988">
            <v>0</v>
          </cell>
          <cell r="V1988">
            <v>0</v>
          </cell>
          <cell r="W1988">
            <v>0</v>
          </cell>
          <cell r="X1988">
            <v>0</v>
          </cell>
        </row>
        <row r="1989">
          <cell r="J1989">
            <v>0</v>
          </cell>
          <cell r="K1989">
            <v>0</v>
          </cell>
          <cell r="R1989">
            <v>0</v>
          </cell>
          <cell r="U1989">
            <v>0</v>
          </cell>
          <cell r="V1989">
            <v>0</v>
          </cell>
          <cell r="W1989">
            <v>0</v>
          </cell>
          <cell r="X1989">
            <v>0</v>
          </cell>
        </row>
        <row r="1990">
          <cell r="J1990">
            <v>0</v>
          </cell>
          <cell r="K1990">
            <v>0</v>
          </cell>
          <cell r="R1990">
            <v>0</v>
          </cell>
          <cell r="U1990">
            <v>0</v>
          </cell>
          <cell r="V1990">
            <v>0</v>
          </cell>
          <cell r="W1990">
            <v>0</v>
          </cell>
          <cell r="X1990">
            <v>0</v>
          </cell>
        </row>
        <row r="1991">
          <cell r="J1991">
            <v>0</v>
          </cell>
          <cell r="K1991">
            <v>0</v>
          </cell>
          <cell r="R1991">
            <v>0</v>
          </cell>
          <cell r="U1991">
            <v>0</v>
          </cell>
          <cell r="V1991">
            <v>0</v>
          </cell>
          <cell r="W1991">
            <v>0</v>
          </cell>
          <cell r="X1991">
            <v>0</v>
          </cell>
        </row>
        <row r="1992">
          <cell r="J1992">
            <v>0</v>
          </cell>
          <cell r="K1992">
            <v>0</v>
          </cell>
          <cell r="R1992">
            <v>0</v>
          </cell>
          <cell r="U1992">
            <v>0</v>
          </cell>
          <cell r="V1992">
            <v>0</v>
          </cell>
          <cell r="W1992">
            <v>0</v>
          </cell>
          <cell r="X1992">
            <v>0</v>
          </cell>
        </row>
        <row r="1993">
          <cell r="J1993">
            <v>0</v>
          </cell>
          <cell r="K1993">
            <v>0</v>
          </cell>
          <cell r="R1993">
            <v>0</v>
          </cell>
          <cell r="U1993">
            <v>0</v>
          </cell>
          <cell r="V1993">
            <v>0</v>
          </cell>
          <cell r="W1993">
            <v>0</v>
          </cell>
          <cell r="X1993">
            <v>0</v>
          </cell>
        </row>
        <row r="1994">
          <cell r="J1994">
            <v>0</v>
          </cell>
          <cell r="K1994">
            <v>0</v>
          </cell>
          <cell r="R1994">
            <v>0</v>
          </cell>
          <cell r="U1994">
            <v>0</v>
          </cell>
          <cell r="V1994">
            <v>0</v>
          </cell>
          <cell r="W1994">
            <v>0</v>
          </cell>
          <cell r="X1994">
            <v>0</v>
          </cell>
        </row>
        <row r="1995">
          <cell r="J1995">
            <v>0</v>
          </cell>
          <cell r="K1995">
            <v>0</v>
          </cell>
          <cell r="R1995">
            <v>0</v>
          </cell>
          <cell r="U1995">
            <v>0</v>
          </cell>
          <cell r="V1995">
            <v>0</v>
          </cell>
          <cell r="W1995">
            <v>0</v>
          </cell>
          <cell r="X1995">
            <v>0</v>
          </cell>
        </row>
        <row r="1996">
          <cell r="J1996">
            <v>0</v>
          </cell>
          <cell r="K1996">
            <v>0</v>
          </cell>
          <cell r="R1996">
            <v>0</v>
          </cell>
          <cell r="U1996">
            <v>0</v>
          </cell>
          <cell r="V1996">
            <v>0</v>
          </cell>
          <cell r="W1996">
            <v>0</v>
          </cell>
          <cell r="X1996">
            <v>0</v>
          </cell>
        </row>
        <row r="1997">
          <cell r="J1997">
            <v>0</v>
          </cell>
          <cell r="K1997">
            <v>0</v>
          </cell>
          <cell r="R1997">
            <v>0</v>
          </cell>
          <cell r="U1997">
            <v>0</v>
          </cell>
          <cell r="V1997">
            <v>0</v>
          </cell>
          <cell r="W1997">
            <v>0</v>
          </cell>
          <cell r="X1997">
            <v>0</v>
          </cell>
        </row>
        <row r="1998">
          <cell r="J1998">
            <v>0</v>
          </cell>
          <cell r="K1998">
            <v>0</v>
          </cell>
          <cell r="R1998">
            <v>0</v>
          </cell>
          <cell r="U1998">
            <v>0</v>
          </cell>
          <cell r="V1998">
            <v>0</v>
          </cell>
          <cell r="W1998">
            <v>0</v>
          </cell>
          <cell r="X1998">
            <v>0</v>
          </cell>
        </row>
        <row r="1999">
          <cell r="J1999">
            <v>0</v>
          </cell>
          <cell r="K1999">
            <v>0</v>
          </cell>
          <cell r="R1999">
            <v>0</v>
          </cell>
          <cell r="U1999">
            <v>0</v>
          </cell>
          <cell r="V1999">
            <v>0</v>
          </cell>
          <cell r="W1999">
            <v>0</v>
          </cell>
          <cell r="X1999">
            <v>0</v>
          </cell>
        </row>
        <row r="2000">
          <cell r="J2000">
            <v>0</v>
          </cell>
          <cell r="K2000">
            <v>0</v>
          </cell>
          <cell r="R2000">
            <v>0</v>
          </cell>
          <cell r="U2000">
            <v>0</v>
          </cell>
          <cell r="V2000">
            <v>0</v>
          </cell>
          <cell r="W2000">
            <v>0</v>
          </cell>
          <cell r="X2000">
            <v>0</v>
          </cell>
        </row>
        <row r="2001">
          <cell r="J2001">
            <v>0</v>
          </cell>
          <cell r="K2001">
            <v>0</v>
          </cell>
          <cell r="R2001">
            <v>0</v>
          </cell>
          <cell r="U2001">
            <v>0</v>
          </cell>
          <cell r="V2001">
            <v>0</v>
          </cell>
          <cell r="W2001">
            <v>0</v>
          </cell>
          <cell r="X2001">
            <v>0</v>
          </cell>
        </row>
        <row r="2002">
          <cell r="J2002">
            <v>0</v>
          </cell>
          <cell r="K2002">
            <v>0</v>
          </cell>
          <cell r="R2002">
            <v>0</v>
          </cell>
          <cell r="U2002">
            <v>0</v>
          </cell>
          <cell r="V2002">
            <v>0</v>
          </cell>
          <cell r="W2002">
            <v>0</v>
          </cell>
          <cell r="X2002">
            <v>0</v>
          </cell>
        </row>
        <row r="2003">
          <cell r="J2003">
            <v>0</v>
          </cell>
          <cell r="K2003">
            <v>0</v>
          </cell>
          <cell r="R2003">
            <v>0</v>
          </cell>
          <cell r="U2003">
            <v>0</v>
          </cell>
          <cell r="V2003">
            <v>0</v>
          </cell>
          <cell r="W2003">
            <v>0</v>
          </cell>
          <cell r="X2003">
            <v>0</v>
          </cell>
        </row>
        <row r="2004">
          <cell r="J2004">
            <v>0</v>
          </cell>
          <cell r="K2004">
            <v>0</v>
          </cell>
          <cell r="R2004">
            <v>0</v>
          </cell>
          <cell r="U2004">
            <v>0</v>
          </cell>
          <cell r="V2004">
            <v>0</v>
          </cell>
          <cell r="W2004">
            <v>0</v>
          </cell>
          <cell r="X2004">
            <v>0</v>
          </cell>
        </row>
        <row r="2005">
          <cell r="J2005">
            <v>0</v>
          </cell>
          <cell r="K2005">
            <v>0</v>
          </cell>
          <cell r="R2005">
            <v>0</v>
          </cell>
          <cell r="U2005">
            <v>0</v>
          </cell>
          <cell r="V2005">
            <v>0</v>
          </cell>
          <cell r="W2005">
            <v>0</v>
          </cell>
          <cell r="X2005">
            <v>0</v>
          </cell>
        </row>
        <row r="2006">
          <cell r="J2006">
            <v>0</v>
          </cell>
          <cell r="K2006">
            <v>0</v>
          </cell>
          <cell r="R2006">
            <v>0</v>
          </cell>
          <cell r="U2006">
            <v>0</v>
          </cell>
          <cell r="V2006">
            <v>0</v>
          </cell>
          <cell r="W2006">
            <v>0</v>
          </cell>
          <cell r="X2006">
            <v>0</v>
          </cell>
        </row>
        <row r="2007">
          <cell r="J2007">
            <v>0</v>
          </cell>
          <cell r="K2007">
            <v>0</v>
          </cell>
          <cell r="R2007">
            <v>0</v>
          </cell>
          <cell r="U2007">
            <v>0</v>
          </cell>
          <cell r="V2007">
            <v>0</v>
          </cell>
          <cell r="W2007">
            <v>0</v>
          </cell>
          <cell r="X2007">
            <v>0</v>
          </cell>
        </row>
        <row r="2008">
          <cell r="J2008">
            <v>0</v>
          </cell>
          <cell r="K2008">
            <v>0</v>
          </cell>
          <cell r="R2008">
            <v>0</v>
          </cell>
          <cell r="U2008">
            <v>0</v>
          </cell>
          <cell r="V2008">
            <v>0</v>
          </cell>
          <cell r="W2008">
            <v>0</v>
          </cell>
          <cell r="X2008">
            <v>0</v>
          </cell>
        </row>
        <row r="2009">
          <cell r="J2009">
            <v>0</v>
          </cell>
          <cell r="K2009">
            <v>0</v>
          </cell>
          <cell r="R2009">
            <v>0</v>
          </cell>
          <cell r="U2009">
            <v>0</v>
          </cell>
          <cell r="V2009">
            <v>0</v>
          </cell>
          <cell r="W2009">
            <v>0</v>
          </cell>
          <cell r="X2009">
            <v>0</v>
          </cell>
        </row>
        <row r="2010">
          <cell r="J2010">
            <v>0</v>
          </cell>
          <cell r="K2010">
            <v>0</v>
          </cell>
          <cell r="R2010">
            <v>0</v>
          </cell>
          <cell r="U2010">
            <v>0</v>
          </cell>
          <cell r="V2010">
            <v>0</v>
          </cell>
          <cell r="W2010">
            <v>0</v>
          </cell>
          <cell r="X2010">
            <v>0</v>
          </cell>
        </row>
        <row r="2011">
          <cell r="J2011">
            <v>0</v>
          </cell>
          <cell r="K2011">
            <v>0</v>
          </cell>
          <cell r="R2011">
            <v>0</v>
          </cell>
          <cell r="U2011">
            <v>0</v>
          </cell>
          <cell r="V2011">
            <v>0</v>
          </cell>
          <cell r="W2011">
            <v>0</v>
          </cell>
          <cell r="X2011">
            <v>0</v>
          </cell>
        </row>
        <row r="2012">
          <cell r="J2012">
            <v>0</v>
          </cell>
          <cell r="K2012">
            <v>0</v>
          </cell>
          <cell r="R2012">
            <v>0</v>
          </cell>
          <cell r="U2012">
            <v>0</v>
          </cell>
          <cell r="V2012">
            <v>0</v>
          </cell>
          <cell r="W2012">
            <v>0</v>
          </cell>
          <cell r="X2012">
            <v>0</v>
          </cell>
        </row>
        <row r="2013">
          <cell r="J2013">
            <v>0</v>
          </cell>
          <cell r="K2013">
            <v>0</v>
          </cell>
          <cell r="R2013">
            <v>0</v>
          </cell>
          <cell r="U2013">
            <v>0</v>
          </cell>
          <cell r="V2013">
            <v>0</v>
          </cell>
          <cell r="W2013">
            <v>0</v>
          </cell>
          <cell r="X2013">
            <v>0</v>
          </cell>
        </row>
        <row r="2014">
          <cell r="J2014">
            <v>0</v>
          </cell>
          <cell r="K2014">
            <v>0</v>
          </cell>
          <cell r="R2014">
            <v>0</v>
          </cell>
          <cell r="U2014">
            <v>0</v>
          </cell>
          <cell r="V2014">
            <v>0</v>
          </cell>
          <cell r="W2014">
            <v>0</v>
          </cell>
          <cell r="X2014">
            <v>0</v>
          </cell>
        </row>
        <row r="2015">
          <cell r="J2015">
            <v>0</v>
          </cell>
          <cell r="K2015">
            <v>0</v>
          </cell>
          <cell r="R2015">
            <v>0</v>
          </cell>
          <cell r="U2015">
            <v>0</v>
          </cell>
          <cell r="V2015">
            <v>0</v>
          </cell>
          <cell r="W2015">
            <v>0</v>
          </cell>
          <cell r="X2015">
            <v>0</v>
          </cell>
        </row>
        <row r="2016">
          <cell r="J2016">
            <v>0</v>
          </cell>
          <cell r="K2016">
            <v>0</v>
          </cell>
          <cell r="R2016">
            <v>0</v>
          </cell>
          <cell r="U2016">
            <v>0</v>
          </cell>
          <cell r="V2016">
            <v>0</v>
          </cell>
          <cell r="W2016">
            <v>0</v>
          </cell>
          <cell r="X2016">
            <v>0</v>
          </cell>
        </row>
        <row r="2017">
          <cell r="J2017">
            <v>0</v>
          </cell>
          <cell r="K2017">
            <v>0</v>
          </cell>
          <cell r="R2017">
            <v>0</v>
          </cell>
          <cell r="U2017">
            <v>0</v>
          </cell>
          <cell r="V2017">
            <v>0</v>
          </cell>
          <cell r="W2017">
            <v>0</v>
          </cell>
          <cell r="X2017">
            <v>0</v>
          </cell>
        </row>
        <row r="2018">
          <cell r="J2018">
            <v>0</v>
          </cell>
          <cell r="K2018">
            <v>0</v>
          </cell>
          <cell r="R2018">
            <v>0</v>
          </cell>
          <cell r="U2018">
            <v>0</v>
          </cell>
          <cell r="V2018">
            <v>0</v>
          </cell>
          <cell r="W2018">
            <v>0</v>
          </cell>
          <cell r="X2018">
            <v>0</v>
          </cell>
        </row>
        <row r="2019">
          <cell r="J2019">
            <v>0</v>
          </cell>
          <cell r="K2019">
            <v>0</v>
          </cell>
          <cell r="R2019">
            <v>0</v>
          </cell>
          <cell r="U2019">
            <v>0</v>
          </cell>
          <cell r="V2019">
            <v>0</v>
          </cell>
          <cell r="W2019">
            <v>0</v>
          </cell>
          <cell r="X2019">
            <v>0</v>
          </cell>
        </row>
        <row r="2020">
          <cell r="J2020">
            <v>0</v>
          </cell>
          <cell r="K2020">
            <v>0</v>
          </cell>
          <cell r="R2020">
            <v>0</v>
          </cell>
          <cell r="U2020">
            <v>0</v>
          </cell>
          <cell r="V2020">
            <v>0</v>
          </cell>
          <cell r="W2020">
            <v>0</v>
          </cell>
          <cell r="X2020">
            <v>0</v>
          </cell>
        </row>
        <row r="2021">
          <cell r="J2021">
            <v>0</v>
          </cell>
          <cell r="K2021">
            <v>0</v>
          </cell>
          <cell r="R2021">
            <v>0</v>
          </cell>
          <cell r="U2021">
            <v>0</v>
          </cell>
          <cell r="V2021">
            <v>0</v>
          </cell>
          <cell r="W2021">
            <v>0</v>
          </cell>
          <cell r="X2021">
            <v>0</v>
          </cell>
        </row>
        <row r="2022">
          <cell r="J2022">
            <v>0</v>
          </cell>
          <cell r="K2022">
            <v>0</v>
          </cell>
          <cell r="R2022">
            <v>0</v>
          </cell>
          <cell r="U2022">
            <v>0</v>
          </cell>
          <cell r="V2022">
            <v>0</v>
          </cell>
          <cell r="W2022">
            <v>0</v>
          </cell>
          <cell r="X2022">
            <v>0</v>
          </cell>
        </row>
        <row r="2023">
          <cell r="J2023">
            <v>0</v>
          </cell>
          <cell r="K2023">
            <v>0</v>
          </cell>
          <cell r="R2023">
            <v>0</v>
          </cell>
          <cell r="U2023">
            <v>0</v>
          </cell>
          <cell r="V2023">
            <v>0</v>
          </cell>
          <cell r="W2023">
            <v>0</v>
          </cell>
          <cell r="X2023">
            <v>0</v>
          </cell>
        </row>
        <row r="2024">
          <cell r="J2024">
            <v>0</v>
          </cell>
          <cell r="K2024">
            <v>0</v>
          </cell>
          <cell r="R2024">
            <v>0</v>
          </cell>
          <cell r="U2024">
            <v>0</v>
          </cell>
          <cell r="V2024">
            <v>0</v>
          </cell>
          <cell r="W2024">
            <v>0</v>
          </cell>
          <cell r="X2024">
            <v>0</v>
          </cell>
        </row>
        <row r="2025">
          <cell r="J2025">
            <v>0</v>
          </cell>
          <cell r="K2025">
            <v>0</v>
          </cell>
          <cell r="R2025">
            <v>0</v>
          </cell>
          <cell r="U2025">
            <v>0</v>
          </cell>
          <cell r="V2025">
            <v>0</v>
          </cell>
          <cell r="W2025">
            <v>0</v>
          </cell>
          <cell r="X2025">
            <v>0</v>
          </cell>
        </row>
        <row r="2026">
          <cell r="J2026">
            <v>0</v>
          </cell>
          <cell r="K2026">
            <v>0</v>
          </cell>
          <cell r="R2026">
            <v>0</v>
          </cell>
          <cell r="U2026">
            <v>0</v>
          </cell>
          <cell r="V2026">
            <v>0</v>
          </cell>
          <cell r="W2026">
            <v>0</v>
          </cell>
          <cell r="X2026">
            <v>0</v>
          </cell>
        </row>
        <row r="2027">
          <cell r="J2027">
            <v>0</v>
          </cell>
          <cell r="K2027">
            <v>0</v>
          </cell>
          <cell r="R2027">
            <v>0</v>
          </cell>
          <cell r="U2027">
            <v>0</v>
          </cell>
          <cell r="V2027">
            <v>0</v>
          </cell>
          <cell r="W2027">
            <v>0</v>
          </cell>
          <cell r="X2027">
            <v>0</v>
          </cell>
        </row>
        <row r="2028">
          <cell r="J2028">
            <v>0</v>
          </cell>
          <cell r="K2028">
            <v>0</v>
          </cell>
          <cell r="R2028">
            <v>0</v>
          </cell>
          <cell r="U2028">
            <v>0</v>
          </cell>
          <cell r="V2028">
            <v>0</v>
          </cell>
          <cell r="W2028">
            <v>0</v>
          </cell>
          <cell r="X2028">
            <v>0</v>
          </cell>
        </row>
        <row r="2029">
          <cell r="J2029">
            <v>0</v>
          </cell>
          <cell r="K2029">
            <v>0</v>
          </cell>
          <cell r="R2029">
            <v>0</v>
          </cell>
          <cell r="U2029">
            <v>0</v>
          </cell>
          <cell r="V2029">
            <v>0</v>
          </cell>
          <cell r="W2029">
            <v>0</v>
          </cell>
          <cell r="X2029">
            <v>0</v>
          </cell>
        </row>
        <row r="2030">
          <cell r="J2030">
            <v>0</v>
          </cell>
          <cell r="K2030">
            <v>0</v>
          </cell>
          <cell r="R2030">
            <v>0</v>
          </cell>
          <cell r="U2030">
            <v>0</v>
          </cell>
          <cell r="V2030">
            <v>0</v>
          </cell>
          <cell r="W2030">
            <v>0</v>
          </cell>
          <cell r="X2030">
            <v>0</v>
          </cell>
        </row>
        <row r="2031">
          <cell r="J2031">
            <v>0</v>
          </cell>
          <cell r="K2031">
            <v>0</v>
          </cell>
          <cell r="R2031">
            <v>0</v>
          </cell>
          <cell r="U2031">
            <v>0</v>
          </cell>
          <cell r="V2031">
            <v>0</v>
          </cell>
          <cell r="W2031">
            <v>0</v>
          </cell>
          <cell r="X2031">
            <v>0</v>
          </cell>
        </row>
        <row r="2032">
          <cell r="J2032">
            <v>0</v>
          </cell>
          <cell r="K2032">
            <v>0</v>
          </cell>
          <cell r="R2032">
            <v>0</v>
          </cell>
          <cell r="U2032">
            <v>0</v>
          </cell>
          <cell r="V2032">
            <v>0</v>
          </cell>
          <cell r="W2032">
            <v>0</v>
          </cell>
          <cell r="X2032">
            <v>0</v>
          </cell>
        </row>
        <row r="2033">
          <cell r="J2033">
            <v>0</v>
          </cell>
          <cell r="K2033">
            <v>0</v>
          </cell>
          <cell r="R2033">
            <v>0</v>
          </cell>
          <cell r="U2033">
            <v>0</v>
          </cell>
          <cell r="V2033">
            <v>0</v>
          </cell>
          <cell r="W2033">
            <v>0</v>
          </cell>
          <cell r="X2033">
            <v>0</v>
          </cell>
        </row>
        <row r="2034">
          <cell r="J2034">
            <v>0</v>
          </cell>
          <cell r="K2034">
            <v>0</v>
          </cell>
          <cell r="R2034">
            <v>0</v>
          </cell>
          <cell r="U2034">
            <v>0</v>
          </cell>
          <cell r="V2034">
            <v>0</v>
          </cell>
          <cell r="W2034">
            <v>0</v>
          </cell>
          <cell r="X2034">
            <v>0</v>
          </cell>
        </row>
        <row r="2035">
          <cell r="J2035">
            <v>0</v>
          </cell>
          <cell r="K2035">
            <v>0</v>
          </cell>
          <cell r="R2035">
            <v>0</v>
          </cell>
          <cell r="U2035">
            <v>0</v>
          </cell>
          <cell r="V2035">
            <v>0</v>
          </cell>
          <cell r="W2035">
            <v>0</v>
          </cell>
          <cell r="X2035">
            <v>0</v>
          </cell>
        </row>
        <row r="2036">
          <cell r="J2036">
            <v>0</v>
          </cell>
          <cell r="K2036">
            <v>0</v>
          </cell>
          <cell r="R2036">
            <v>0</v>
          </cell>
          <cell r="U2036">
            <v>0</v>
          </cell>
          <cell r="V2036">
            <v>0</v>
          </cell>
          <cell r="W2036">
            <v>0</v>
          </cell>
          <cell r="X2036">
            <v>0</v>
          </cell>
        </row>
        <row r="2037">
          <cell r="J2037">
            <v>0</v>
          </cell>
          <cell r="K2037">
            <v>0</v>
          </cell>
          <cell r="R2037">
            <v>0</v>
          </cell>
          <cell r="U2037">
            <v>0</v>
          </cell>
          <cell r="V2037">
            <v>0</v>
          </cell>
          <cell r="W2037">
            <v>0</v>
          </cell>
          <cell r="X2037">
            <v>0</v>
          </cell>
        </row>
        <row r="2038">
          <cell r="J2038">
            <v>0</v>
          </cell>
          <cell r="K2038">
            <v>0</v>
          </cell>
          <cell r="R2038">
            <v>0</v>
          </cell>
          <cell r="U2038">
            <v>0</v>
          </cell>
          <cell r="V2038">
            <v>0</v>
          </cell>
          <cell r="W2038">
            <v>0</v>
          </cell>
          <cell r="X2038">
            <v>0</v>
          </cell>
        </row>
        <row r="2039">
          <cell r="J2039">
            <v>0</v>
          </cell>
          <cell r="K2039">
            <v>0</v>
          </cell>
          <cell r="R2039">
            <v>0</v>
          </cell>
          <cell r="U2039">
            <v>0</v>
          </cell>
          <cell r="V2039">
            <v>0</v>
          </cell>
          <cell r="W2039">
            <v>0</v>
          </cell>
          <cell r="X2039">
            <v>0</v>
          </cell>
        </row>
        <row r="2040">
          <cell r="J2040">
            <v>0</v>
          </cell>
          <cell r="K2040">
            <v>0</v>
          </cell>
          <cell r="R2040">
            <v>0</v>
          </cell>
          <cell r="U2040">
            <v>0</v>
          </cell>
          <cell r="V2040">
            <v>0</v>
          </cell>
          <cell r="W2040">
            <v>0</v>
          </cell>
          <cell r="X2040">
            <v>0</v>
          </cell>
        </row>
        <row r="2041">
          <cell r="J2041">
            <v>0</v>
          </cell>
          <cell r="K2041">
            <v>0</v>
          </cell>
          <cell r="R2041">
            <v>0</v>
          </cell>
          <cell r="U2041">
            <v>0</v>
          </cell>
          <cell r="V2041">
            <v>0</v>
          </cell>
          <cell r="W2041">
            <v>0</v>
          </cell>
          <cell r="X2041">
            <v>0</v>
          </cell>
        </row>
        <row r="2042">
          <cell r="J2042">
            <v>0</v>
          </cell>
          <cell r="K2042">
            <v>0</v>
          </cell>
          <cell r="R2042">
            <v>0</v>
          </cell>
          <cell r="U2042">
            <v>0</v>
          </cell>
          <cell r="V2042">
            <v>0</v>
          </cell>
          <cell r="W2042">
            <v>0</v>
          </cell>
          <cell r="X2042">
            <v>0</v>
          </cell>
        </row>
        <row r="2043">
          <cell r="J2043">
            <v>0</v>
          </cell>
          <cell r="K2043">
            <v>0</v>
          </cell>
          <cell r="R2043">
            <v>0</v>
          </cell>
          <cell r="U2043">
            <v>0</v>
          </cell>
          <cell r="V2043">
            <v>0</v>
          </cell>
          <cell r="W2043">
            <v>0</v>
          </cell>
          <cell r="X2043">
            <v>0</v>
          </cell>
        </row>
        <row r="2044">
          <cell r="J2044">
            <v>0</v>
          </cell>
          <cell r="K2044">
            <v>0</v>
          </cell>
          <cell r="R2044">
            <v>0</v>
          </cell>
          <cell r="U2044">
            <v>0</v>
          </cell>
          <cell r="V2044">
            <v>0</v>
          </cell>
          <cell r="W2044">
            <v>0</v>
          </cell>
          <cell r="X2044">
            <v>0</v>
          </cell>
        </row>
        <row r="2045">
          <cell r="J2045">
            <v>0</v>
          </cell>
          <cell r="K2045">
            <v>0</v>
          </cell>
          <cell r="R2045">
            <v>0</v>
          </cell>
          <cell r="U2045">
            <v>0</v>
          </cell>
          <cell r="V2045">
            <v>0</v>
          </cell>
          <cell r="W2045">
            <v>0</v>
          </cell>
          <cell r="X2045">
            <v>0</v>
          </cell>
        </row>
        <row r="2046">
          <cell r="J2046">
            <v>0</v>
          </cell>
          <cell r="K2046">
            <v>0</v>
          </cell>
          <cell r="R2046">
            <v>0</v>
          </cell>
          <cell r="U2046">
            <v>0</v>
          </cell>
          <cell r="V2046">
            <v>0</v>
          </cell>
          <cell r="W2046">
            <v>0</v>
          </cell>
          <cell r="X2046">
            <v>0</v>
          </cell>
        </row>
        <row r="2047">
          <cell r="J2047">
            <v>0</v>
          </cell>
          <cell r="K2047">
            <v>0</v>
          </cell>
          <cell r="R2047">
            <v>0</v>
          </cell>
          <cell r="U2047">
            <v>0</v>
          </cell>
          <cell r="V2047">
            <v>0</v>
          </cell>
          <cell r="W2047">
            <v>0</v>
          </cell>
          <cell r="X2047">
            <v>0</v>
          </cell>
        </row>
        <row r="2048">
          <cell r="J2048">
            <v>0</v>
          </cell>
          <cell r="K2048">
            <v>0</v>
          </cell>
          <cell r="R2048">
            <v>0</v>
          </cell>
          <cell r="U2048">
            <v>0</v>
          </cell>
          <cell r="V2048">
            <v>0</v>
          </cell>
          <cell r="W2048">
            <v>0</v>
          </cell>
          <cell r="X2048">
            <v>0</v>
          </cell>
        </row>
        <row r="2049">
          <cell r="J2049">
            <v>0</v>
          </cell>
          <cell r="K2049">
            <v>0</v>
          </cell>
          <cell r="R2049">
            <v>0</v>
          </cell>
          <cell r="U2049">
            <v>0</v>
          </cell>
          <cell r="V2049">
            <v>0</v>
          </cell>
          <cell r="W2049">
            <v>0</v>
          </cell>
          <cell r="X2049">
            <v>0</v>
          </cell>
        </row>
        <row r="2050">
          <cell r="J2050">
            <v>0</v>
          </cell>
          <cell r="K2050">
            <v>0</v>
          </cell>
          <cell r="R2050">
            <v>0</v>
          </cell>
          <cell r="U2050">
            <v>0</v>
          </cell>
          <cell r="V2050">
            <v>0</v>
          </cell>
          <cell r="W2050">
            <v>0</v>
          </cell>
          <cell r="X2050">
            <v>0</v>
          </cell>
        </row>
        <row r="2051">
          <cell r="J2051">
            <v>0</v>
          </cell>
          <cell r="K2051">
            <v>0</v>
          </cell>
          <cell r="R2051">
            <v>0</v>
          </cell>
          <cell r="U2051">
            <v>0</v>
          </cell>
          <cell r="V2051">
            <v>0</v>
          </cell>
          <cell r="W2051">
            <v>0</v>
          </cell>
          <cell r="X2051">
            <v>0</v>
          </cell>
        </row>
        <row r="2052">
          <cell r="J2052">
            <v>0</v>
          </cell>
          <cell r="K2052">
            <v>0</v>
          </cell>
          <cell r="R2052">
            <v>0</v>
          </cell>
          <cell r="U2052">
            <v>0</v>
          </cell>
          <cell r="V2052">
            <v>0</v>
          </cell>
          <cell r="W2052">
            <v>0</v>
          </cell>
          <cell r="X2052">
            <v>0</v>
          </cell>
        </row>
        <row r="2053">
          <cell r="J2053">
            <v>0</v>
          </cell>
          <cell r="K2053">
            <v>0</v>
          </cell>
          <cell r="R2053">
            <v>0</v>
          </cell>
          <cell r="U2053">
            <v>0</v>
          </cell>
          <cell r="V2053">
            <v>0</v>
          </cell>
          <cell r="W2053">
            <v>0</v>
          </cell>
          <cell r="X2053">
            <v>0</v>
          </cell>
        </row>
        <row r="2054">
          <cell r="J2054">
            <v>0</v>
          </cell>
          <cell r="K2054">
            <v>0</v>
          </cell>
          <cell r="R2054">
            <v>0</v>
          </cell>
          <cell r="U2054">
            <v>0</v>
          </cell>
          <cell r="V2054">
            <v>0</v>
          </cell>
          <cell r="W2054">
            <v>0</v>
          </cell>
          <cell r="X2054">
            <v>0</v>
          </cell>
        </row>
        <row r="2055">
          <cell r="J2055">
            <v>0</v>
          </cell>
          <cell r="K2055">
            <v>0</v>
          </cell>
          <cell r="R2055">
            <v>0</v>
          </cell>
          <cell r="U2055">
            <v>0</v>
          </cell>
          <cell r="V2055">
            <v>0</v>
          </cell>
          <cell r="W2055">
            <v>0</v>
          </cell>
          <cell r="X2055">
            <v>0</v>
          </cell>
        </row>
        <row r="2056">
          <cell r="J2056">
            <v>0</v>
          </cell>
          <cell r="K2056">
            <v>0</v>
          </cell>
          <cell r="R2056">
            <v>0</v>
          </cell>
          <cell r="U2056">
            <v>0</v>
          </cell>
          <cell r="V2056">
            <v>0</v>
          </cell>
          <cell r="W2056">
            <v>0</v>
          </cell>
          <cell r="X2056">
            <v>0</v>
          </cell>
        </row>
        <row r="2057">
          <cell r="J2057">
            <v>0</v>
          </cell>
          <cell r="K2057">
            <v>0</v>
          </cell>
          <cell r="R2057">
            <v>0</v>
          </cell>
          <cell r="U2057">
            <v>0</v>
          </cell>
          <cell r="V2057">
            <v>0</v>
          </cell>
          <cell r="W2057">
            <v>0</v>
          </cell>
          <cell r="X2057">
            <v>0</v>
          </cell>
        </row>
        <row r="2058">
          <cell r="J2058">
            <v>0</v>
          </cell>
          <cell r="K2058">
            <v>0</v>
          </cell>
          <cell r="R2058">
            <v>0</v>
          </cell>
          <cell r="U2058">
            <v>0</v>
          </cell>
          <cell r="V2058">
            <v>0</v>
          </cell>
          <cell r="W2058">
            <v>0</v>
          </cell>
          <cell r="X2058">
            <v>0</v>
          </cell>
        </row>
        <row r="2059">
          <cell r="J2059">
            <v>0</v>
          </cell>
          <cell r="K2059">
            <v>0</v>
          </cell>
          <cell r="R2059">
            <v>0</v>
          </cell>
          <cell r="U2059">
            <v>0</v>
          </cell>
          <cell r="V2059">
            <v>0</v>
          </cell>
          <cell r="W2059">
            <v>0</v>
          </cell>
          <cell r="X2059">
            <v>0</v>
          </cell>
        </row>
        <row r="2060">
          <cell r="J2060">
            <v>0</v>
          </cell>
          <cell r="K2060">
            <v>0</v>
          </cell>
          <cell r="R2060">
            <v>0</v>
          </cell>
          <cell r="U2060">
            <v>0</v>
          </cell>
          <cell r="V2060">
            <v>0</v>
          </cell>
          <cell r="W2060">
            <v>0</v>
          </cell>
          <cell r="X2060">
            <v>0</v>
          </cell>
        </row>
        <row r="2061">
          <cell r="J2061">
            <v>0</v>
          </cell>
          <cell r="K2061">
            <v>0</v>
          </cell>
          <cell r="R2061">
            <v>0</v>
          </cell>
          <cell r="U2061">
            <v>0</v>
          </cell>
          <cell r="V2061">
            <v>0</v>
          </cell>
          <cell r="W2061">
            <v>0</v>
          </cell>
          <cell r="X2061">
            <v>0</v>
          </cell>
        </row>
        <row r="2062">
          <cell r="J2062">
            <v>0</v>
          </cell>
          <cell r="K2062">
            <v>0</v>
          </cell>
          <cell r="R2062">
            <v>0</v>
          </cell>
          <cell r="U2062">
            <v>0</v>
          </cell>
          <cell r="V2062">
            <v>0</v>
          </cell>
          <cell r="W2062">
            <v>0</v>
          </cell>
          <cell r="X2062">
            <v>0</v>
          </cell>
        </row>
        <row r="2063">
          <cell r="J2063">
            <v>0</v>
          </cell>
          <cell r="K2063">
            <v>0</v>
          </cell>
          <cell r="R2063">
            <v>0</v>
          </cell>
          <cell r="U2063">
            <v>0</v>
          </cell>
          <cell r="V2063">
            <v>0</v>
          </cell>
          <cell r="W2063">
            <v>0</v>
          </cell>
          <cell r="X2063">
            <v>0</v>
          </cell>
        </row>
        <row r="2064">
          <cell r="J2064">
            <v>0</v>
          </cell>
          <cell r="K2064">
            <v>0</v>
          </cell>
          <cell r="R2064">
            <v>0</v>
          </cell>
          <cell r="U2064">
            <v>0</v>
          </cell>
          <cell r="V2064">
            <v>0</v>
          </cell>
          <cell r="W2064">
            <v>0</v>
          </cell>
          <cell r="X2064">
            <v>0</v>
          </cell>
        </row>
        <row r="2065">
          <cell r="J2065">
            <v>0</v>
          </cell>
          <cell r="K2065">
            <v>0</v>
          </cell>
          <cell r="R2065">
            <v>0</v>
          </cell>
          <cell r="U2065">
            <v>0</v>
          </cell>
          <cell r="V2065">
            <v>0</v>
          </cell>
          <cell r="W2065">
            <v>0</v>
          </cell>
          <cell r="X2065">
            <v>0</v>
          </cell>
        </row>
        <row r="2066">
          <cell r="J2066">
            <v>0</v>
          </cell>
          <cell r="K2066">
            <v>0</v>
          </cell>
          <cell r="R2066">
            <v>0</v>
          </cell>
          <cell r="U2066">
            <v>0</v>
          </cell>
          <cell r="V2066">
            <v>0</v>
          </cell>
          <cell r="W2066">
            <v>0</v>
          </cell>
          <cell r="X2066">
            <v>0</v>
          </cell>
        </row>
        <row r="2067">
          <cell r="J2067">
            <v>0</v>
          </cell>
          <cell r="K2067">
            <v>0</v>
          </cell>
          <cell r="R2067">
            <v>0</v>
          </cell>
          <cell r="U2067">
            <v>0</v>
          </cell>
          <cell r="V2067">
            <v>0</v>
          </cell>
          <cell r="W2067">
            <v>0</v>
          </cell>
          <cell r="X2067">
            <v>0</v>
          </cell>
        </row>
        <row r="2068">
          <cell r="J2068">
            <v>0</v>
          </cell>
          <cell r="K2068">
            <v>0</v>
          </cell>
          <cell r="R2068">
            <v>0</v>
          </cell>
          <cell r="U2068">
            <v>0</v>
          </cell>
          <cell r="V2068">
            <v>0</v>
          </cell>
          <cell r="W2068">
            <v>0</v>
          </cell>
          <cell r="X2068">
            <v>0</v>
          </cell>
        </row>
        <row r="2069">
          <cell r="J2069">
            <v>0</v>
          </cell>
          <cell r="K2069">
            <v>0</v>
          </cell>
          <cell r="R2069">
            <v>0</v>
          </cell>
          <cell r="U2069">
            <v>0</v>
          </cell>
          <cell r="V2069">
            <v>0</v>
          </cell>
          <cell r="W2069">
            <v>0</v>
          </cell>
          <cell r="X2069">
            <v>0</v>
          </cell>
        </row>
        <row r="2070">
          <cell r="J2070">
            <v>0</v>
          </cell>
          <cell r="K2070">
            <v>0</v>
          </cell>
          <cell r="R2070">
            <v>0</v>
          </cell>
          <cell r="U2070">
            <v>0</v>
          </cell>
          <cell r="V2070">
            <v>0</v>
          </cell>
          <cell r="W2070">
            <v>0</v>
          </cell>
          <cell r="X2070">
            <v>0</v>
          </cell>
        </row>
        <row r="2071">
          <cell r="J2071">
            <v>0</v>
          </cell>
          <cell r="K2071">
            <v>0</v>
          </cell>
          <cell r="R2071">
            <v>0</v>
          </cell>
          <cell r="U2071">
            <v>0</v>
          </cell>
          <cell r="V2071">
            <v>0</v>
          </cell>
          <cell r="W2071">
            <v>0</v>
          </cell>
          <cell r="X2071">
            <v>0</v>
          </cell>
        </row>
        <row r="2072">
          <cell r="J2072">
            <v>0</v>
          </cell>
          <cell r="K2072">
            <v>0</v>
          </cell>
          <cell r="R2072">
            <v>0</v>
          </cell>
          <cell r="U2072">
            <v>0</v>
          </cell>
          <cell r="V2072">
            <v>0</v>
          </cell>
          <cell r="W2072">
            <v>0</v>
          </cell>
          <cell r="X2072">
            <v>0</v>
          </cell>
        </row>
        <row r="2073">
          <cell r="J2073">
            <v>0</v>
          </cell>
          <cell r="K2073">
            <v>0</v>
          </cell>
          <cell r="R2073">
            <v>0</v>
          </cell>
          <cell r="U2073">
            <v>0</v>
          </cell>
          <cell r="V2073">
            <v>0</v>
          </cell>
          <cell r="W2073">
            <v>0</v>
          </cell>
          <cell r="X2073">
            <v>0</v>
          </cell>
        </row>
        <row r="2074">
          <cell r="J2074">
            <v>0</v>
          </cell>
          <cell r="K2074">
            <v>0</v>
          </cell>
          <cell r="R2074">
            <v>0</v>
          </cell>
          <cell r="U2074">
            <v>0</v>
          </cell>
          <cell r="V2074">
            <v>0</v>
          </cell>
          <cell r="W2074">
            <v>0</v>
          </cell>
          <cell r="X2074">
            <v>0</v>
          </cell>
        </row>
        <row r="2075">
          <cell r="J2075">
            <v>0</v>
          </cell>
          <cell r="K2075">
            <v>0</v>
          </cell>
          <cell r="R2075">
            <v>0</v>
          </cell>
          <cell r="U2075">
            <v>0</v>
          </cell>
          <cell r="V2075">
            <v>0</v>
          </cell>
          <cell r="W2075">
            <v>0</v>
          </cell>
          <cell r="X2075">
            <v>0</v>
          </cell>
        </row>
        <row r="2076">
          <cell r="J2076">
            <v>0</v>
          </cell>
          <cell r="K2076">
            <v>0</v>
          </cell>
          <cell r="R2076">
            <v>0</v>
          </cell>
          <cell r="U2076">
            <v>0</v>
          </cell>
          <cell r="V2076">
            <v>0</v>
          </cell>
          <cell r="W2076">
            <v>0</v>
          </cell>
          <cell r="X2076">
            <v>0</v>
          </cell>
        </row>
        <row r="2077">
          <cell r="J2077">
            <v>0</v>
          </cell>
          <cell r="K2077">
            <v>0</v>
          </cell>
          <cell r="R2077">
            <v>0</v>
          </cell>
          <cell r="U2077">
            <v>0</v>
          </cell>
          <cell r="V2077">
            <v>0</v>
          </cell>
          <cell r="W2077">
            <v>0</v>
          </cell>
          <cell r="X2077">
            <v>0</v>
          </cell>
        </row>
        <row r="2078">
          <cell r="J2078">
            <v>0</v>
          </cell>
          <cell r="K2078">
            <v>0</v>
          </cell>
          <cell r="R2078">
            <v>0</v>
          </cell>
          <cell r="U2078">
            <v>0</v>
          </cell>
          <cell r="V2078">
            <v>0</v>
          </cell>
          <cell r="W2078">
            <v>0</v>
          </cell>
          <cell r="X2078">
            <v>0</v>
          </cell>
        </row>
        <row r="2079">
          <cell r="J2079">
            <v>0</v>
          </cell>
          <cell r="K2079">
            <v>0</v>
          </cell>
          <cell r="R2079">
            <v>0</v>
          </cell>
          <cell r="U2079">
            <v>0</v>
          </cell>
          <cell r="V2079">
            <v>0</v>
          </cell>
          <cell r="W2079">
            <v>0</v>
          </cell>
          <cell r="X2079">
            <v>0</v>
          </cell>
        </row>
        <row r="2080">
          <cell r="J2080">
            <v>0</v>
          </cell>
          <cell r="K2080">
            <v>0</v>
          </cell>
          <cell r="R2080">
            <v>0</v>
          </cell>
          <cell r="U2080">
            <v>0</v>
          </cell>
          <cell r="V2080">
            <v>0</v>
          </cell>
          <cell r="W2080">
            <v>0</v>
          </cell>
          <cell r="X2080">
            <v>0</v>
          </cell>
        </row>
        <row r="2081">
          <cell r="J2081">
            <v>0</v>
          </cell>
          <cell r="K2081">
            <v>0</v>
          </cell>
          <cell r="R2081">
            <v>0</v>
          </cell>
          <cell r="U2081">
            <v>0</v>
          </cell>
          <cell r="V2081">
            <v>0</v>
          </cell>
          <cell r="W2081">
            <v>0</v>
          </cell>
          <cell r="X2081">
            <v>0</v>
          </cell>
        </row>
        <row r="2082">
          <cell r="J2082">
            <v>0</v>
          </cell>
          <cell r="K2082">
            <v>0</v>
          </cell>
          <cell r="R2082">
            <v>0</v>
          </cell>
          <cell r="U2082">
            <v>0</v>
          </cell>
          <cell r="V2082">
            <v>0</v>
          </cell>
          <cell r="W2082">
            <v>0</v>
          </cell>
          <cell r="X2082">
            <v>0</v>
          </cell>
        </row>
        <row r="2083">
          <cell r="J2083">
            <v>0</v>
          </cell>
          <cell r="K2083">
            <v>0</v>
          </cell>
          <cell r="R2083">
            <v>0</v>
          </cell>
          <cell r="U2083">
            <v>0</v>
          </cell>
          <cell r="V2083">
            <v>0</v>
          </cell>
          <cell r="W2083">
            <v>0</v>
          </cell>
          <cell r="X2083">
            <v>0</v>
          </cell>
        </row>
        <row r="2084">
          <cell r="J2084">
            <v>0</v>
          </cell>
          <cell r="K2084">
            <v>0</v>
          </cell>
          <cell r="R2084">
            <v>0</v>
          </cell>
          <cell r="U2084">
            <v>0</v>
          </cell>
          <cell r="V2084">
            <v>0</v>
          </cell>
          <cell r="W2084">
            <v>0</v>
          </cell>
          <cell r="X2084">
            <v>0</v>
          </cell>
        </row>
        <row r="2085">
          <cell r="J2085">
            <v>0</v>
          </cell>
          <cell r="K2085">
            <v>0</v>
          </cell>
          <cell r="R2085">
            <v>0</v>
          </cell>
          <cell r="U2085">
            <v>0</v>
          </cell>
          <cell r="V2085">
            <v>0</v>
          </cell>
          <cell r="W2085">
            <v>0</v>
          </cell>
          <cell r="X2085">
            <v>0</v>
          </cell>
        </row>
        <row r="2086">
          <cell r="J2086">
            <v>0</v>
          </cell>
          <cell r="K2086">
            <v>0</v>
          </cell>
          <cell r="R2086">
            <v>0</v>
          </cell>
          <cell r="U2086">
            <v>0</v>
          </cell>
          <cell r="V2086">
            <v>0</v>
          </cell>
          <cell r="W2086">
            <v>0</v>
          </cell>
          <cell r="X2086">
            <v>0</v>
          </cell>
        </row>
        <row r="2087">
          <cell r="J2087">
            <v>0</v>
          </cell>
          <cell r="K2087">
            <v>0</v>
          </cell>
          <cell r="R2087">
            <v>0</v>
          </cell>
          <cell r="U2087">
            <v>0</v>
          </cell>
          <cell r="V2087">
            <v>0</v>
          </cell>
          <cell r="W2087">
            <v>0</v>
          </cell>
          <cell r="X2087">
            <v>0</v>
          </cell>
        </row>
        <row r="2088">
          <cell r="J2088">
            <v>0</v>
          </cell>
          <cell r="K2088">
            <v>0</v>
          </cell>
          <cell r="R2088">
            <v>0</v>
          </cell>
          <cell r="U2088">
            <v>0</v>
          </cell>
          <cell r="V2088">
            <v>0</v>
          </cell>
          <cell r="W2088">
            <v>0</v>
          </cell>
          <cell r="X2088">
            <v>0</v>
          </cell>
        </row>
        <row r="2089">
          <cell r="J2089">
            <v>0</v>
          </cell>
          <cell r="K2089">
            <v>0</v>
          </cell>
          <cell r="R2089">
            <v>0</v>
          </cell>
          <cell r="U2089">
            <v>0</v>
          </cell>
          <cell r="V2089">
            <v>0</v>
          </cell>
          <cell r="W2089">
            <v>0</v>
          </cell>
          <cell r="X2089">
            <v>0</v>
          </cell>
        </row>
        <row r="2090">
          <cell r="J2090">
            <v>0</v>
          </cell>
          <cell r="K2090">
            <v>0</v>
          </cell>
          <cell r="R2090">
            <v>0</v>
          </cell>
          <cell r="U2090">
            <v>0</v>
          </cell>
          <cell r="V2090">
            <v>0</v>
          </cell>
          <cell r="W2090">
            <v>0</v>
          </cell>
          <cell r="X2090">
            <v>0</v>
          </cell>
        </row>
        <row r="2091">
          <cell r="J2091">
            <v>0</v>
          </cell>
          <cell r="K2091">
            <v>0</v>
          </cell>
          <cell r="R2091">
            <v>0</v>
          </cell>
          <cell r="U2091">
            <v>0</v>
          </cell>
          <cell r="V2091">
            <v>0</v>
          </cell>
          <cell r="W2091">
            <v>0</v>
          </cell>
          <cell r="X2091">
            <v>0</v>
          </cell>
        </row>
        <row r="2092">
          <cell r="J2092">
            <v>0</v>
          </cell>
          <cell r="K2092">
            <v>0</v>
          </cell>
          <cell r="R2092">
            <v>0</v>
          </cell>
          <cell r="U2092">
            <v>0</v>
          </cell>
          <cell r="V2092">
            <v>0</v>
          </cell>
          <cell r="W2092">
            <v>0</v>
          </cell>
          <cell r="X2092">
            <v>0</v>
          </cell>
        </row>
        <row r="2093">
          <cell r="J2093">
            <v>0</v>
          </cell>
          <cell r="K2093">
            <v>0</v>
          </cell>
          <cell r="R2093">
            <v>0</v>
          </cell>
          <cell r="U2093">
            <v>0</v>
          </cell>
          <cell r="V2093">
            <v>0</v>
          </cell>
          <cell r="W2093">
            <v>0</v>
          </cell>
          <cell r="X2093">
            <v>0</v>
          </cell>
        </row>
        <row r="2094">
          <cell r="J2094">
            <v>0</v>
          </cell>
          <cell r="K2094">
            <v>0</v>
          </cell>
          <cell r="R2094">
            <v>0</v>
          </cell>
          <cell r="U2094">
            <v>0</v>
          </cell>
          <cell r="V2094">
            <v>0</v>
          </cell>
          <cell r="W2094">
            <v>0</v>
          </cell>
          <cell r="X2094">
            <v>0</v>
          </cell>
        </row>
        <row r="2095">
          <cell r="J2095">
            <v>0</v>
          </cell>
          <cell r="K2095">
            <v>0</v>
          </cell>
          <cell r="R2095">
            <v>0</v>
          </cell>
          <cell r="U2095">
            <v>0</v>
          </cell>
          <cell r="V2095">
            <v>0</v>
          </cell>
          <cell r="W2095">
            <v>0</v>
          </cell>
          <cell r="X2095">
            <v>0</v>
          </cell>
        </row>
        <row r="2096">
          <cell r="J2096">
            <v>0</v>
          </cell>
          <cell r="K2096">
            <v>0</v>
          </cell>
          <cell r="R2096">
            <v>0</v>
          </cell>
          <cell r="U2096">
            <v>0</v>
          </cell>
          <cell r="V2096">
            <v>0</v>
          </cell>
          <cell r="W2096">
            <v>0</v>
          </cell>
          <cell r="X2096">
            <v>0</v>
          </cell>
        </row>
        <row r="2097">
          <cell r="J2097">
            <v>0</v>
          </cell>
          <cell r="K2097">
            <v>0</v>
          </cell>
          <cell r="R2097">
            <v>0</v>
          </cell>
          <cell r="U2097">
            <v>0</v>
          </cell>
          <cell r="V2097">
            <v>0</v>
          </cell>
          <cell r="W2097">
            <v>0</v>
          </cell>
          <cell r="X2097">
            <v>0</v>
          </cell>
        </row>
        <row r="2098">
          <cell r="J2098">
            <v>0</v>
          </cell>
          <cell r="K2098">
            <v>0</v>
          </cell>
          <cell r="R2098">
            <v>0</v>
          </cell>
          <cell r="U2098">
            <v>0</v>
          </cell>
          <cell r="V2098">
            <v>0</v>
          </cell>
          <cell r="W2098">
            <v>0</v>
          </cell>
          <cell r="X2098">
            <v>0</v>
          </cell>
        </row>
        <row r="2099">
          <cell r="J2099">
            <v>0</v>
          </cell>
          <cell r="K2099">
            <v>0</v>
          </cell>
          <cell r="R2099">
            <v>0</v>
          </cell>
          <cell r="U2099">
            <v>0</v>
          </cell>
          <cell r="V2099">
            <v>0</v>
          </cell>
          <cell r="W2099">
            <v>0</v>
          </cell>
          <cell r="X2099">
            <v>0</v>
          </cell>
        </row>
        <row r="2100">
          <cell r="J2100">
            <v>0</v>
          </cell>
          <cell r="K2100">
            <v>0</v>
          </cell>
          <cell r="R2100">
            <v>0</v>
          </cell>
          <cell r="U2100">
            <v>0</v>
          </cell>
          <cell r="V2100">
            <v>0</v>
          </cell>
          <cell r="W2100">
            <v>0</v>
          </cell>
          <cell r="X2100">
            <v>0</v>
          </cell>
        </row>
        <row r="2101">
          <cell r="J2101">
            <v>0</v>
          </cell>
          <cell r="K2101">
            <v>0</v>
          </cell>
          <cell r="R2101">
            <v>0</v>
          </cell>
          <cell r="U2101">
            <v>0</v>
          </cell>
          <cell r="V2101">
            <v>0</v>
          </cell>
          <cell r="W2101">
            <v>0</v>
          </cell>
          <cell r="X2101">
            <v>0</v>
          </cell>
        </row>
        <row r="2102">
          <cell r="J2102">
            <v>0</v>
          </cell>
          <cell r="K2102">
            <v>0</v>
          </cell>
          <cell r="R2102">
            <v>0</v>
          </cell>
          <cell r="U2102">
            <v>0</v>
          </cell>
          <cell r="V2102">
            <v>0</v>
          </cell>
          <cell r="W2102">
            <v>0</v>
          </cell>
          <cell r="X2102">
            <v>0</v>
          </cell>
        </row>
        <row r="2103">
          <cell r="J2103">
            <v>0</v>
          </cell>
          <cell r="K2103">
            <v>0</v>
          </cell>
          <cell r="R2103">
            <v>0</v>
          </cell>
          <cell r="U2103">
            <v>0</v>
          </cell>
          <cell r="V2103">
            <v>0</v>
          </cell>
          <cell r="W2103">
            <v>0</v>
          </cell>
          <cell r="X2103">
            <v>0</v>
          </cell>
        </row>
        <row r="2104">
          <cell r="J2104">
            <v>0</v>
          </cell>
          <cell r="K2104">
            <v>0</v>
          </cell>
          <cell r="R2104">
            <v>0</v>
          </cell>
          <cell r="U2104">
            <v>0</v>
          </cell>
          <cell r="V2104">
            <v>0</v>
          </cell>
          <cell r="W2104">
            <v>0</v>
          </cell>
          <cell r="X2104">
            <v>0</v>
          </cell>
        </row>
        <row r="2105">
          <cell r="J2105">
            <v>0</v>
          </cell>
          <cell r="K2105">
            <v>0</v>
          </cell>
          <cell r="R2105">
            <v>0</v>
          </cell>
          <cell r="U2105">
            <v>0</v>
          </cell>
          <cell r="V2105">
            <v>0</v>
          </cell>
          <cell r="W2105">
            <v>0</v>
          </cell>
          <cell r="X2105">
            <v>0</v>
          </cell>
        </row>
        <row r="2106">
          <cell r="J2106">
            <v>0</v>
          </cell>
          <cell r="K2106">
            <v>0</v>
          </cell>
          <cell r="R2106">
            <v>0</v>
          </cell>
          <cell r="U2106">
            <v>0</v>
          </cell>
          <cell r="V2106">
            <v>0</v>
          </cell>
          <cell r="W2106">
            <v>0</v>
          </cell>
          <cell r="X2106">
            <v>0</v>
          </cell>
        </row>
        <row r="2107">
          <cell r="J2107">
            <v>0</v>
          </cell>
          <cell r="K2107">
            <v>0</v>
          </cell>
          <cell r="R2107">
            <v>0</v>
          </cell>
          <cell r="U2107">
            <v>0</v>
          </cell>
          <cell r="V2107">
            <v>0</v>
          </cell>
          <cell r="W2107">
            <v>0</v>
          </cell>
          <cell r="X2107">
            <v>0</v>
          </cell>
        </row>
        <row r="2108">
          <cell r="J2108">
            <v>0</v>
          </cell>
          <cell r="K2108">
            <v>0</v>
          </cell>
          <cell r="R2108">
            <v>0</v>
          </cell>
          <cell r="U2108">
            <v>0</v>
          </cell>
          <cell r="V2108">
            <v>0</v>
          </cell>
          <cell r="W2108">
            <v>0</v>
          </cell>
          <cell r="X2108">
            <v>0</v>
          </cell>
        </row>
        <row r="2109">
          <cell r="J2109">
            <v>0</v>
          </cell>
          <cell r="K2109">
            <v>0</v>
          </cell>
          <cell r="R2109">
            <v>0</v>
          </cell>
          <cell r="U2109">
            <v>0</v>
          </cell>
          <cell r="V2109">
            <v>0</v>
          </cell>
          <cell r="W2109">
            <v>0</v>
          </cell>
          <cell r="X2109">
            <v>0</v>
          </cell>
        </row>
        <row r="2110">
          <cell r="J2110">
            <v>0</v>
          </cell>
          <cell r="K2110">
            <v>0</v>
          </cell>
          <cell r="R2110">
            <v>0</v>
          </cell>
          <cell r="U2110">
            <v>0</v>
          </cell>
          <cell r="V2110">
            <v>0</v>
          </cell>
          <cell r="W2110">
            <v>0</v>
          </cell>
          <cell r="X2110">
            <v>0</v>
          </cell>
        </row>
        <row r="2111">
          <cell r="J2111">
            <v>0</v>
          </cell>
          <cell r="K2111">
            <v>0</v>
          </cell>
          <cell r="R2111">
            <v>0</v>
          </cell>
          <cell r="U2111">
            <v>0</v>
          </cell>
          <cell r="V2111">
            <v>0</v>
          </cell>
          <cell r="W2111">
            <v>0</v>
          </cell>
          <cell r="X2111">
            <v>0</v>
          </cell>
        </row>
        <row r="2112">
          <cell r="J2112">
            <v>0</v>
          </cell>
          <cell r="K2112">
            <v>0</v>
          </cell>
          <cell r="R2112">
            <v>0</v>
          </cell>
          <cell r="U2112">
            <v>0</v>
          </cell>
          <cell r="V2112">
            <v>0</v>
          </cell>
          <cell r="W2112">
            <v>0</v>
          </cell>
          <cell r="X2112">
            <v>0</v>
          </cell>
        </row>
        <row r="2113">
          <cell r="J2113">
            <v>0</v>
          </cell>
          <cell r="K2113">
            <v>0</v>
          </cell>
          <cell r="R2113">
            <v>0</v>
          </cell>
          <cell r="U2113">
            <v>0</v>
          </cell>
          <cell r="V2113">
            <v>0</v>
          </cell>
          <cell r="W2113">
            <v>0</v>
          </cell>
          <cell r="X2113">
            <v>0</v>
          </cell>
        </row>
        <row r="2114">
          <cell r="J2114">
            <v>0</v>
          </cell>
          <cell r="K2114">
            <v>0</v>
          </cell>
          <cell r="R2114">
            <v>0</v>
          </cell>
          <cell r="U2114">
            <v>0</v>
          </cell>
          <cell r="V2114">
            <v>0</v>
          </cell>
          <cell r="W2114">
            <v>0</v>
          </cell>
          <cell r="X2114">
            <v>0</v>
          </cell>
        </row>
        <row r="2115">
          <cell r="J2115">
            <v>0</v>
          </cell>
          <cell r="K2115">
            <v>0</v>
          </cell>
          <cell r="R2115">
            <v>0</v>
          </cell>
          <cell r="U2115">
            <v>0</v>
          </cell>
          <cell r="V2115">
            <v>0</v>
          </cell>
          <cell r="W2115">
            <v>0</v>
          </cell>
          <cell r="X2115">
            <v>0</v>
          </cell>
        </row>
        <row r="2116">
          <cell r="J2116">
            <v>0</v>
          </cell>
          <cell r="K2116">
            <v>0</v>
          </cell>
          <cell r="R2116">
            <v>0</v>
          </cell>
          <cell r="U2116">
            <v>0</v>
          </cell>
          <cell r="V2116">
            <v>0</v>
          </cell>
          <cell r="W2116">
            <v>0</v>
          </cell>
          <cell r="X2116">
            <v>0</v>
          </cell>
        </row>
        <row r="2117">
          <cell r="J2117">
            <v>0</v>
          </cell>
          <cell r="K2117">
            <v>0</v>
          </cell>
          <cell r="R2117">
            <v>0</v>
          </cell>
          <cell r="U2117">
            <v>0</v>
          </cell>
          <cell r="V2117">
            <v>0</v>
          </cell>
          <cell r="W2117">
            <v>0</v>
          </cell>
          <cell r="X2117">
            <v>0</v>
          </cell>
        </row>
        <row r="2118">
          <cell r="J2118">
            <v>0</v>
          </cell>
          <cell r="K2118">
            <v>0</v>
          </cell>
          <cell r="R2118">
            <v>0</v>
          </cell>
          <cell r="U2118">
            <v>0</v>
          </cell>
          <cell r="V2118">
            <v>0</v>
          </cell>
          <cell r="W2118">
            <v>0</v>
          </cell>
          <cell r="X2118">
            <v>0</v>
          </cell>
        </row>
        <row r="2119">
          <cell r="J2119">
            <v>0</v>
          </cell>
          <cell r="K2119">
            <v>0</v>
          </cell>
          <cell r="R2119">
            <v>0</v>
          </cell>
          <cell r="U2119">
            <v>0</v>
          </cell>
          <cell r="V2119">
            <v>0</v>
          </cell>
          <cell r="W2119">
            <v>0</v>
          </cell>
          <cell r="X2119">
            <v>0</v>
          </cell>
        </row>
        <row r="2120">
          <cell r="J2120">
            <v>0</v>
          </cell>
          <cell r="K2120">
            <v>0</v>
          </cell>
          <cell r="R2120">
            <v>0</v>
          </cell>
          <cell r="U2120">
            <v>0</v>
          </cell>
          <cell r="V2120">
            <v>0</v>
          </cell>
          <cell r="W2120">
            <v>0</v>
          </cell>
          <cell r="X2120">
            <v>0</v>
          </cell>
        </row>
        <row r="2121">
          <cell r="J2121">
            <v>0</v>
          </cell>
          <cell r="K2121">
            <v>0</v>
          </cell>
          <cell r="R2121">
            <v>0</v>
          </cell>
          <cell r="U2121">
            <v>0</v>
          </cell>
          <cell r="V2121">
            <v>0</v>
          </cell>
          <cell r="W2121">
            <v>0</v>
          </cell>
          <cell r="X2121">
            <v>0</v>
          </cell>
        </row>
        <row r="2122">
          <cell r="J2122">
            <v>0</v>
          </cell>
          <cell r="K2122">
            <v>0</v>
          </cell>
          <cell r="R2122">
            <v>0</v>
          </cell>
          <cell r="U2122">
            <v>0</v>
          </cell>
          <cell r="V2122">
            <v>0</v>
          </cell>
          <cell r="W2122">
            <v>0</v>
          </cell>
          <cell r="X2122">
            <v>0</v>
          </cell>
        </row>
        <row r="2123">
          <cell r="J2123">
            <v>0</v>
          </cell>
          <cell r="K2123">
            <v>0</v>
          </cell>
          <cell r="R2123">
            <v>0</v>
          </cell>
          <cell r="U2123">
            <v>0</v>
          </cell>
          <cell r="V2123">
            <v>0</v>
          </cell>
          <cell r="W2123">
            <v>0</v>
          </cell>
          <cell r="X2123">
            <v>0</v>
          </cell>
        </row>
        <row r="2124">
          <cell r="J2124">
            <v>0</v>
          </cell>
          <cell r="K2124">
            <v>0</v>
          </cell>
          <cell r="R2124">
            <v>0</v>
          </cell>
          <cell r="U2124">
            <v>0</v>
          </cell>
          <cell r="V2124">
            <v>0</v>
          </cell>
          <cell r="W2124">
            <v>0</v>
          </cell>
          <cell r="X2124">
            <v>0</v>
          </cell>
        </row>
        <row r="2125">
          <cell r="J2125">
            <v>0</v>
          </cell>
          <cell r="K2125">
            <v>0</v>
          </cell>
          <cell r="R2125">
            <v>0</v>
          </cell>
          <cell r="U2125">
            <v>0</v>
          </cell>
          <cell r="V2125">
            <v>0</v>
          </cell>
          <cell r="W2125">
            <v>0</v>
          </cell>
          <cell r="X2125">
            <v>0</v>
          </cell>
        </row>
        <row r="2126">
          <cell r="J2126">
            <v>0</v>
          </cell>
          <cell r="K2126">
            <v>0</v>
          </cell>
          <cell r="R2126">
            <v>0</v>
          </cell>
          <cell r="U2126">
            <v>0</v>
          </cell>
          <cell r="V2126">
            <v>0</v>
          </cell>
          <cell r="W2126">
            <v>0</v>
          </cell>
          <cell r="X2126">
            <v>0</v>
          </cell>
        </row>
        <row r="2127">
          <cell r="J2127">
            <v>0</v>
          </cell>
          <cell r="K2127">
            <v>0</v>
          </cell>
          <cell r="R2127">
            <v>0</v>
          </cell>
          <cell r="U2127">
            <v>0</v>
          </cell>
          <cell r="V2127">
            <v>0</v>
          </cell>
          <cell r="W2127">
            <v>0</v>
          </cell>
          <cell r="X2127">
            <v>0</v>
          </cell>
        </row>
        <row r="2128">
          <cell r="J2128">
            <v>0</v>
          </cell>
          <cell r="K2128">
            <v>0</v>
          </cell>
          <cell r="R2128">
            <v>0</v>
          </cell>
          <cell r="U2128">
            <v>0</v>
          </cell>
          <cell r="V2128">
            <v>0</v>
          </cell>
          <cell r="W2128">
            <v>0</v>
          </cell>
          <cell r="X2128">
            <v>0</v>
          </cell>
        </row>
        <row r="2129">
          <cell r="J2129">
            <v>0</v>
          </cell>
          <cell r="K2129">
            <v>0</v>
          </cell>
          <cell r="R2129">
            <v>0</v>
          </cell>
          <cell r="U2129">
            <v>0</v>
          </cell>
          <cell r="V2129">
            <v>0</v>
          </cell>
          <cell r="W2129">
            <v>0</v>
          </cell>
          <cell r="X2129">
            <v>0</v>
          </cell>
        </row>
        <row r="2130">
          <cell r="J2130">
            <v>0</v>
          </cell>
          <cell r="K2130">
            <v>0</v>
          </cell>
          <cell r="R2130">
            <v>0</v>
          </cell>
          <cell r="U2130">
            <v>0</v>
          </cell>
          <cell r="V2130">
            <v>0</v>
          </cell>
          <cell r="W2130">
            <v>0</v>
          </cell>
          <cell r="X2130">
            <v>0</v>
          </cell>
        </row>
        <row r="2131">
          <cell r="J2131">
            <v>0</v>
          </cell>
          <cell r="K2131">
            <v>0</v>
          </cell>
          <cell r="R2131">
            <v>0</v>
          </cell>
          <cell r="U2131">
            <v>0</v>
          </cell>
          <cell r="V2131">
            <v>0</v>
          </cell>
          <cell r="W2131">
            <v>0</v>
          </cell>
          <cell r="X2131">
            <v>0</v>
          </cell>
        </row>
        <row r="2132">
          <cell r="J2132">
            <v>0</v>
          </cell>
          <cell r="K2132">
            <v>0</v>
          </cell>
          <cell r="R2132">
            <v>0</v>
          </cell>
          <cell r="U2132">
            <v>0</v>
          </cell>
          <cell r="V2132">
            <v>0</v>
          </cell>
          <cell r="W2132">
            <v>0</v>
          </cell>
          <cell r="X2132">
            <v>0</v>
          </cell>
        </row>
        <row r="2133">
          <cell r="J2133">
            <v>0</v>
          </cell>
          <cell r="K2133">
            <v>0</v>
          </cell>
          <cell r="R2133">
            <v>0</v>
          </cell>
          <cell r="U2133">
            <v>0</v>
          </cell>
          <cell r="V2133">
            <v>0</v>
          </cell>
          <cell r="W2133">
            <v>0</v>
          </cell>
          <cell r="X2133">
            <v>0</v>
          </cell>
        </row>
        <row r="2134">
          <cell r="J2134">
            <v>0</v>
          </cell>
          <cell r="K2134">
            <v>0</v>
          </cell>
          <cell r="R2134">
            <v>0</v>
          </cell>
          <cell r="U2134">
            <v>0</v>
          </cell>
          <cell r="V2134">
            <v>0</v>
          </cell>
          <cell r="W2134">
            <v>0</v>
          </cell>
          <cell r="X2134">
            <v>0</v>
          </cell>
        </row>
        <row r="2135">
          <cell r="J2135">
            <v>0</v>
          </cell>
          <cell r="K2135">
            <v>0</v>
          </cell>
          <cell r="R2135">
            <v>0</v>
          </cell>
          <cell r="U2135">
            <v>0</v>
          </cell>
          <cell r="V2135">
            <v>0</v>
          </cell>
          <cell r="W2135">
            <v>0</v>
          </cell>
          <cell r="X2135">
            <v>0</v>
          </cell>
        </row>
        <row r="2136">
          <cell r="J2136">
            <v>0</v>
          </cell>
          <cell r="K2136">
            <v>0</v>
          </cell>
          <cell r="R2136">
            <v>0</v>
          </cell>
          <cell r="U2136">
            <v>0</v>
          </cell>
          <cell r="V2136">
            <v>0</v>
          </cell>
          <cell r="W2136">
            <v>0</v>
          </cell>
          <cell r="X2136">
            <v>0</v>
          </cell>
        </row>
        <row r="2137">
          <cell r="J2137">
            <v>0</v>
          </cell>
          <cell r="K2137">
            <v>0</v>
          </cell>
          <cell r="R2137">
            <v>0</v>
          </cell>
          <cell r="U2137">
            <v>0</v>
          </cell>
          <cell r="V2137">
            <v>0</v>
          </cell>
          <cell r="W2137">
            <v>0</v>
          </cell>
          <cell r="X2137">
            <v>0</v>
          </cell>
        </row>
        <row r="2138">
          <cell r="J2138">
            <v>0</v>
          </cell>
          <cell r="K2138">
            <v>0</v>
          </cell>
          <cell r="R2138">
            <v>0</v>
          </cell>
          <cell r="U2138">
            <v>0</v>
          </cell>
          <cell r="V2138">
            <v>0</v>
          </cell>
          <cell r="W2138">
            <v>0</v>
          </cell>
          <cell r="X2138">
            <v>0</v>
          </cell>
        </row>
        <row r="2139">
          <cell r="J2139">
            <v>0</v>
          </cell>
          <cell r="K2139">
            <v>0</v>
          </cell>
          <cell r="R2139">
            <v>0</v>
          </cell>
          <cell r="U2139">
            <v>0</v>
          </cell>
          <cell r="V2139">
            <v>0</v>
          </cell>
          <cell r="W2139">
            <v>0</v>
          </cell>
          <cell r="X2139">
            <v>0</v>
          </cell>
        </row>
        <row r="2140">
          <cell r="J2140">
            <v>0</v>
          </cell>
          <cell r="K2140">
            <v>0</v>
          </cell>
          <cell r="R2140">
            <v>0</v>
          </cell>
          <cell r="U2140">
            <v>0</v>
          </cell>
          <cell r="V2140">
            <v>0</v>
          </cell>
          <cell r="W2140">
            <v>0</v>
          </cell>
          <cell r="X2140">
            <v>0</v>
          </cell>
        </row>
        <row r="2141">
          <cell r="J2141">
            <v>0</v>
          </cell>
          <cell r="K2141">
            <v>0</v>
          </cell>
          <cell r="R2141">
            <v>0</v>
          </cell>
          <cell r="U2141">
            <v>0</v>
          </cell>
          <cell r="V2141">
            <v>0</v>
          </cell>
          <cell r="W2141">
            <v>0</v>
          </cell>
          <cell r="X2141">
            <v>0</v>
          </cell>
        </row>
        <row r="2142">
          <cell r="J2142">
            <v>0</v>
          </cell>
          <cell r="K2142">
            <v>0</v>
          </cell>
          <cell r="R2142">
            <v>0</v>
          </cell>
          <cell r="U2142">
            <v>0</v>
          </cell>
          <cell r="V2142">
            <v>0</v>
          </cell>
          <cell r="W2142">
            <v>0</v>
          </cell>
          <cell r="X2142">
            <v>0</v>
          </cell>
        </row>
        <row r="2143">
          <cell r="J2143">
            <v>0</v>
          </cell>
          <cell r="K2143">
            <v>0</v>
          </cell>
          <cell r="R2143">
            <v>0</v>
          </cell>
          <cell r="U2143">
            <v>0</v>
          </cell>
          <cell r="V2143">
            <v>0</v>
          </cell>
          <cell r="W2143">
            <v>0</v>
          </cell>
          <cell r="X2143">
            <v>0</v>
          </cell>
        </row>
        <row r="2144">
          <cell r="J2144">
            <v>0</v>
          </cell>
          <cell r="K2144">
            <v>0</v>
          </cell>
          <cell r="R2144">
            <v>0</v>
          </cell>
          <cell r="U2144">
            <v>0</v>
          </cell>
          <cell r="V2144">
            <v>0</v>
          </cell>
          <cell r="W2144">
            <v>0</v>
          </cell>
          <cell r="X2144">
            <v>0</v>
          </cell>
        </row>
        <row r="2145">
          <cell r="J2145">
            <v>0</v>
          </cell>
          <cell r="K2145">
            <v>0</v>
          </cell>
          <cell r="R2145">
            <v>0</v>
          </cell>
          <cell r="U2145">
            <v>0</v>
          </cell>
          <cell r="V2145">
            <v>0</v>
          </cell>
          <cell r="W2145">
            <v>0</v>
          </cell>
          <cell r="X2145">
            <v>0</v>
          </cell>
        </row>
        <row r="2146">
          <cell r="J2146">
            <v>0</v>
          </cell>
          <cell r="K2146">
            <v>0</v>
          </cell>
          <cell r="R2146">
            <v>0</v>
          </cell>
          <cell r="U2146">
            <v>0</v>
          </cell>
          <cell r="V2146">
            <v>0</v>
          </cell>
          <cell r="W2146">
            <v>0</v>
          </cell>
          <cell r="X2146">
            <v>0</v>
          </cell>
        </row>
        <row r="2147">
          <cell r="J2147">
            <v>0</v>
          </cell>
          <cell r="K2147">
            <v>0</v>
          </cell>
          <cell r="R2147">
            <v>0</v>
          </cell>
          <cell r="U2147">
            <v>0</v>
          </cell>
          <cell r="V2147">
            <v>0</v>
          </cell>
          <cell r="W2147">
            <v>0</v>
          </cell>
          <cell r="X2147">
            <v>0</v>
          </cell>
        </row>
        <row r="2148">
          <cell r="J2148">
            <v>0</v>
          </cell>
          <cell r="K2148">
            <v>0</v>
          </cell>
          <cell r="R2148">
            <v>0</v>
          </cell>
          <cell r="U2148">
            <v>0</v>
          </cell>
          <cell r="V2148">
            <v>0</v>
          </cell>
          <cell r="W2148">
            <v>0</v>
          </cell>
          <cell r="X2148">
            <v>0</v>
          </cell>
        </row>
        <row r="2149">
          <cell r="J2149">
            <v>0</v>
          </cell>
          <cell r="K2149">
            <v>0</v>
          </cell>
          <cell r="R2149">
            <v>0</v>
          </cell>
          <cell r="U2149">
            <v>0</v>
          </cell>
          <cell r="V2149">
            <v>0</v>
          </cell>
          <cell r="W2149">
            <v>0</v>
          </cell>
          <cell r="X2149">
            <v>0</v>
          </cell>
        </row>
        <row r="2150">
          <cell r="J2150">
            <v>0</v>
          </cell>
          <cell r="K2150">
            <v>0</v>
          </cell>
          <cell r="R2150">
            <v>0</v>
          </cell>
          <cell r="U2150">
            <v>0</v>
          </cell>
          <cell r="V2150">
            <v>0</v>
          </cell>
          <cell r="W2150">
            <v>0</v>
          </cell>
          <cell r="X2150">
            <v>0</v>
          </cell>
        </row>
        <row r="2151">
          <cell r="J2151">
            <v>0</v>
          </cell>
          <cell r="K2151">
            <v>0</v>
          </cell>
          <cell r="R2151">
            <v>0</v>
          </cell>
          <cell r="U2151">
            <v>0</v>
          </cell>
          <cell r="V2151">
            <v>0</v>
          </cell>
          <cell r="W2151">
            <v>0</v>
          </cell>
          <cell r="X2151">
            <v>0</v>
          </cell>
        </row>
        <row r="2152">
          <cell r="J2152">
            <v>0</v>
          </cell>
          <cell r="K2152">
            <v>0</v>
          </cell>
          <cell r="R2152">
            <v>0</v>
          </cell>
          <cell r="U2152">
            <v>0</v>
          </cell>
          <cell r="V2152">
            <v>0</v>
          </cell>
          <cell r="W2152">
            <v>0</v>
          </cell>
          <cell r="X2152">
            <v>0</v>
          </cell>
        </row>
        <row r="2153">
          <cell r="J2153">
            <v>0</v>
          </cell>
          <cell r="K2153">
            <v>0</v>
          </cell>
          <cell r="R2153">
            <v>0</v>
          </cell>
          <cell r="U2153">
            <v>0</v>
          </cell>
          <cell r="V2153">
            <v>0</v>
          </cell>
          <cell r="W2153">
            <v>0</v>
          </cell>
          <cell r="X2153">
            <v>0</v>
          </cell>
        </row>
        <row r="2154">
          <cell r="J2154">
            <v>0</v>
          </cell>
          <cell r="K2154">
            <v>0</v>
          </cell>
          <cell r="R2154">
            <v>0</v>
          </cell>
          <cell r="U2154">
            <v>0</v>
          </cell>
          <cell r="V2154">
            <v>0</v>
          </cell>
          <cell r="W2154">
            <v>0</v>
          </cell>
          <cell r="X2154">
            <v>0</v>
          </cell>
        </row>
        <row r="2155">
          <cell r="J2155">
            <v>0</v>
          </cell>
          <cell r="K2155">
            <v>0</v>
          </cell>
          <cell r="R2155">
            <v>0</v>
          </cell>
          <cell r="U2155">
            <v>0</v>
          </cell>
          <cell r="V2155">
            <v>0</v>
          </cell>
          <cell r="W2155">
            <v>0</v>
          </cell>
          <cell r="X2155">
            <v>0</v>
          </cell>
        </row>
        <row r="2156">
          <cell r="J2156">
            <v>0</v>
          </cell>
          <cell r="K2156">
            <v>0</v>
          </cell>
          <cell r="R2156">
            <v>0</v>
          </cell>
          <cell r="U2156">
            <v>0</v>
          </cell>
          <cell r="V2156">
            <v>0</v>
          </cell>
          <cell r="W2156">
            <v>0</v>
          </cell>
          <cell r="X2156">
            <v>0</v>
          </cell>
        </row>
        <row r="2157">
          <cell r="J2157">
            <v>0</v>
          </cell>
          <cell r="K2157">
            <v>0</v>
          </cell>
          <cell r="R2157">
            <v>0</v>
          </cell>
          <cell r="U2157">
            <v>0</v>
          </cell>
          <cell r="V2157">
            <v>0</v>
          </cell>
          <cell r="W2157">
            <v>0</v>
          </cell>
          <cell r="X2157">
            <v>0</v>
          </cell>
        </row>
        <row r="2158">
          <cell r="J2158">
            <v>0</v>
          </cell>
          <cell r="K2158">
            <v>0</v>
          </cell>
          <cell r="R2158">
            <v>0</v>
          </cell>
          <cell r="U2158">
            <v>0</v>
          </cell>
          <cell r="V2158">
            <v>0</v>
          </cell>
          <cell r="W2158">
            <v>0</v>
          </cell>
          <cell r="X2158">
            <v>0</v>
          </cell>
        </row>
        <row r="2159">
          <cell r="J2159">
            <v>0</v>
          </cell>
          <cell r="K2159">
            <v>0</v>
          </cell>
          <cell r="R2159">
            <v>0</v>
          </cell>
          <cell r="U2159">
            <v>0</v>
          </cell>
          <cell r="V2159">
            <v>0</v>
          </cell>
          <cell r="W2159">
            <v>0</v>
          </cell>
          <cell r="X2159">
            <v>0</v>
          </cell>
        </row>
        <row r="2160">
          <cell r="J2160">
            <v>0</v>
          </cell>
          <cell r="K2160">
            <v>0</v>
          </cell>
          <cell r="R2160">
            <v>0</v>
          </cell>
          <cell r="U2160">
            <v>0</v>
          </cell>
          <cell r="V2160">
            <v>0</v>
          </cell>
          <cell r="W2160">
            <v>0</v>
          </cell>
          <cell r="X2160">
            <v>0</v>
          </cell>
        </row>
        <row r="2161">
          <cell r="J2161">
            <v>0</v>
          </cell>
          <cell r="K2161">
            <v>0</v>
          </cell>
          <cell r="R2161">
            <v>0</v>
          </cell>
          <cell r="U2161">
            <v>0</v>
          </cell>
          <cell r="V2161">
            <v>0</v>
          </cell>
          <cell r="W2161">
            <v>0</v>
          </cell>
          <cell r="X2161">
            <v>0</v>
          </cell>
        </row>
        <row r="2162">
          <cell r="J2162">
            <v>0</v>
          </cell>
          <cell r="K2162">
            <v>0</v>
          </cell>
          <cell r="R2162">
            <v>0</v>
          </cell>
          <cell r="U2162">
            <v>0</v>
          </cell>
          <cell r="V2162">
            <v>0</v>
          </cell>
          <cell r="W2162">
            <v>0</v>
          </cell>
          <cell r="X2162">
            <v>0</v>
          </cell>
        </row>
        <row r="2163">
          <cell r="J2163">
            <v>0</v>
          </cell>
          <cell r="K2163">
            <v>0</v>
          </cell>
          <cell r="R2163">
            <v>0</v>
          </cell>
          <cell r="U2163">
            <v>0</v>
          </cell>
          <cell r="V2163">
            <v>0</v>
          </cell>
          <cell r="W2163">
            <v>0</v>
          </cell>
          <cell r="X2163">
            <v>0</v>
          </cell>
        </row>
        <row r="2164">
          <cell r="J2164">
            <v>0</v>
          </cell>
          <cell r="K2164">
            <v>0</v>
          </cell>
          <cell r="R2164">
            <v>0</v>
          </cell>
          <cell r="U2164">
            <v>0</v>
          </cell>
          <cell r="V2164">
            <v>0</v>
          </cell>
          <cell r="W2164">
            <v>0</v>
          </cell>
          <cell r="X2164">
            <v>0</v>
          </cell>
        </row>
        <row r="2165">
          <cell r="J2165">
            <v>0</v>
          </cell>
          <cell r="K2165">
            <v>0</v>
          </cell>
          <cell r="R2165">
            <v>0</v>
          </cell>
          <cell r="U2165">
            <v>0</v>
          </cell>
          <cell r="V2165">
            <v>0</v>
          </cell>
          <cell r="W2165">
            <v>0</v>
          </cell>
          <cell r="X2165">
            <v>0</v>
          </cell>
        </row>
        <row r="2166">
          <cell r="J2166">
            <v>0</v>
          </cell>
          <cell r="K2166">
            <v>0</v>
          </cell>
          <cell r="R2166">
            <v>0</v>
          </cell>
          <cell r="U2166">
            <v>0</v>
          </cell>
          <cell r="V2166">
            <v>0</v>
          </cell>
          <cell r="W2166">
            <v>0</v>
          </cell>
          <cell r="X2166">
            <v>0</v>
          </cell>
        </row>
        <row r="2167">
          <cell r="J2167">
            <v>0</v>
          </cell>
          <cell r="K2167">
            <v>0</v>
          </cell>
          <cell r="R2167">
            <v>0</v>
          </cell>
          <cell r="U2167">
            <v>0</v>
          </cell>
          <cell r="V2167">
            <v>0</v>
          </cell>
          <cell r="W2167">
            <v>0</v>
          </cell>
          <cell r="X2167">
            <v>0</v>
          </cell>
        </row>
        <row r="2168">
          <cell r="J2168">
            <v>0</v>
          </cell>
          <cell r="K2168">
            <v>0</v>
          </cell>
          <cell r="R2168">
            <v>0</v>
          </cell>
          <cell r="U2168">
            <v>0</v>
          </cell>
          <cell r="V2168">
            <v>0</v>
          </cell>
          <cell r="W2168">
            <v>0</v>
          </cell>
          <cell r="X2168">
            <v>0</v>
          </cell>
        </row>
        <row r="2169">
          <cell r="J2169">
            <v>0</v>
          </cell>
          <cell r="K2169">
            <v>0</v>
          </cell>
          <cell r="R2169">
            <v>0</v>
          </cell>
          <cell r="U2169">
            <v>0</v>
          </cell>
          <cell r="V2169">
            <v>0</v>
          </cell>
          <cell r="W2169">
            <v>0</v>
          </cell>
          <cell r="X2169">
            <v>0</v>
          </cell>
        </row>
        <row r="2170">
          <cell r="J2170">
            <v>0</v>
          </cell>
          <cell r="K2170">
            <v>0</v>
          </cell>
          <cell r="R2170">
            <v>0</v>
          </cell>
          <cell r="U2170">
            <v>0</v>
          </cell>
          <cell r="V2170">
            <v>0</v>
          </cell>
          <cell r="W2170">
            <v>0</v>
          </cell>
          <cell r="X2170">
            <v>0</v>
          </cell>
        </row>
        <row r="2171">
          <cell r="J2171">
            <v>0</v>
          </cell>
          <cell r="K2171">
            <v>0</v>
          </cell>
          <cell r="R2171">
            <v>0</v>
          </cell>
          <cell r="U2171">
            <v>0</v>
          </cell>
          <cell r="V2171">
            <v>0</v>
          </cell>
          <cell r="W2171">
            <v>0</v>
          </cell>
          <cell r="X2171">
            <v>0</v>
          </cell>
        </row>
        <row r="2172">
          <cell r="J2172">
            <v>0</v>
          </cell>
          <cell r="K2172">
            <v>0</v>
          </cell>
          <cell r="R2172">
            <v>0</v>
          </cell>
          <cell r="U2172">
            <v>0</v>
          </cell>
          <cell r="V2172">
            <v>0</v>
          </cell>
          <cell r="W2172">
            <v>0</v>
          </cell>
          <cell r="X2172">
            <v>0</v>
          </cell>
        </row>
        <row r="2173">
          <cell r="J2173">
            <v>0</v>
          </cell>
          <cell r="K2173">
            <v>0</v>
          </cell>
          <cell r="R2173">
            <v>0</v>
          </cell>
          <cell r="U2173">
            <v>0</v>
          </cell>
          <cell r="V2173">
            <v>0</v>
          </cell>
          <cell r="W2173">
            <v>0</v>
          </cell>
          <cell r="X2173">
            <v>0</v>
          </cell>
        </row>
        <row r="2174">
          <cell r="J2174">
            <v>0</v>
          </cell>
          <cell r="K2174">
            <v>0</v>
          </cell>
          <cell r="R2174">
            <v>0</v>
          </cell>
          <cell r="U2174">
            <v>0</v>
          </cell>
          <cell r="V2174">
            <v>0</v>
          </cell>
          <cell r="W2174">
            <v>0</v>
          </cell>
          <cell r="X2174">
            <v>0</v>
          </cell>
        </row>
        <row r="2175">
          <cell r="J2175">
            <v>0</v>
          </cell>
          <cell r="K2175">
            <v>0</v>
          </cell>
          <cell r="R2175">
            <v>0</v>
          </cell>
          <cell r="U2175">
            <v>0</v>
          </cell>
          <cell r="V2175">
            <v>0</v>
          </cell>
          <cell r="W2175">
            <v>0</v>
          </cell>
          <cell r="X2175">
            <v>0</v>
          </cell>
        </row>
        <row r="2176">
          <cell r="J2176">
            <v>0</v>
          </cell>
          <cell r="K2176">
            <v>0</v>
          </cell>
          <cell r="R2176">
            <v>0</v>
          </cell>
          <cell r="U2176">
            <v>0</v>
          </cell>
          <cell r="V2176">
            <v>0</v>
          </cell>
          <cell r="W2176">
            <v>0</v>
          </cell>
          <cell r="X2176">
            <v>0</v>
          </cell>
        </row>
        <row r="2177">
          <cell r="J2177">
            <v>0</v>
          </cell>
          <cell r="K2177">
            <v>0</v>
          </cell>
          <cell r="R2177">
            <v>0</v>
          </cell>
          <cell r="U2177">
            <v>0</v>
          </cell>
          <cell r="V2177">
            <v>0</v>
          </cell>
          <cell r="W2177">
            <v>0</v>
          </cell>
          <cell r="X2177">
            <v>0</v>
          </cell>
        </row>
        <row r="2178">
          <cell r="J2178">
            <v>0</v>
          </cell>
          <cell r="K2178">
            <v>0</v>
          </cell>
          <cell r="R2178">
            <v>0</v>
          </cell>
          <cell r="U2178">
            <v>0</v>
          </cell>
          <cell r="V2178">
            <v>0</v>
          </cell>
          <cell r="W2178">
            <v>0</v>
          </cell>
          <cell r="X2178">
            <v>0</v>
          </cell>
        </row>
        <row r="2179">
          <cell r="J2179">
            <v>0</v>
          </cell>
          <cell r="K2179">
            <v>0</v>
          </cell>
          <cell r="R2179">
            <v>0</v>
          </cell>
          <cell r="U2179">
            <v>0</v>
          </cell>
          <cell r="V2179">
            <v>0</v>
          </cell>
          <cell r="W2179">
            <v>0</v>
          </cell>
          <cell r="X2179">
            <v>0</v>
          </cell>
        </row>
        <row r="2180">
          <cell r="J2180">
            <v>0</v>
          </cell>
          <cell r="K2180">
            <v>0</v>
          </cell>
          <cell r="R2180">
            <v>0</v>
          </cell>
          <cell r="U2180">
            <v>0</v>
          </cell>
          <cell r="V2180">
            <v>0</v>
          </cell>
          <cell r="W2180">
            <v>0</v>
          </cell>
          <cell r="X2180">
            <v>0</v>
          </cell>
        </row>
        <row r="2181">
          <cell r="J2181">
            <v>0</v>
          </cell>
          <cell r="K2181">
            <v>0</v>
          </cell>
          <cell r="R2181">
            <v>0</v>
          </cell>
          <cell r="U2181">
            <v>0</v>
          </cell>
          <cell r="V2181">
            <v>0</v>
          </cell>
          <cell r="W2181">
            <v>0</v>
          </cell>
          <cell r="X2181">
            <v>0</v>
          </cell>
        </row>
        <row r="2182">
          <cell r="J2182">
            <v>0</v>
          </cell>
          <cell r="K2182">
            <v>0</v>
          </cell>
          <cell r="R2182">
            <v>0</v>
          </cell>
          <cell r="U2182">
            <v>0</v>
          </cell>
          <cell r="V2182">
            <v>0</v>
          </cell>
          <cell r="W2182">
            <v>0</v>
          </cell>
          <cell r="X2182">
            <v>0</v>
          </cell>
        </row>
        <row r="2183">
          <cell r="J2183">
            <v>0</v>
          </cell>
          <cell r="K2183">
            <v>0</v>
          </cell>
          <cell r="R2183">
            <v>0</v>
          </cell>
          <cell r="U2183">
            <v>0</v>
          </cell>
          <cell r="V2183">
            <v>0</v>
          </cell>
          <cell r="W2183">
            <v>0</v>
          </cell>
          <cell r="X2183">
            <v>0</v>
          </cell>
        </row>
        <row r="2184">
          <cell r="J2184">
            <v>0</v>
          </cell>
          <cell r="K2184">
            <v>0</v>
          </cell>
          <cell r="R2184">
            <v>0</v>
          </cell>
          <cell r="U2184">
            <v>0</v>
          </cell>
          <cell r="V2184">
            <v>0</v>
          </cell>
          <cell r="W2184">
            <v>0</v>
          </cell>
          <cell r="X2184">
            <v>0</v>
          </cell>
        </row>
        <row r="2185">
          <cell r="J2185">
            <v>0</v>
          </cell>
          <cell r="K2185">
            <v>0</v>
          </cell>
          <cell r="R2185">
            <v>0</v>
          </cell>
          <cell r="U2185">
            <v>0</v>
          </cell>
          <cell r="V2185">
            <v>0</v>
          </cell>
          <cell r="W2185">
            <v>0</v>
          </cell>
          <cell r="X2185">
            <v>0</v>
          </cell>
        </row>
        <row r="2186">
          <cell r="J2186">
            <v>0</v>
          </cell>
          <cell r="K2186">
            <v>0</v>
          </cell>
          <cell r="R2186">
            <v>0</v>
          </cell>
          <cell r="U2186">
            <v>0</v>
          </cell>
          <cell r="V2186">
            <v>0</v>
          </cell>
          <cell r="W2186">
            <v>0</v>
          </cell>
          <cell r="X2186">
            <v>0</v>
          </cell>
        </row>
        <row r="2187">
          <cell r="J2187">
            <v>0</v>
          </cell>
          <cell r="K2187">
            <v>0</v>
          </cell>
          <cell r="R2187">
            <v>0</v>
          </cell>
          <cell r="U2187">
            <v>0</v>
          </cell>
          <cell r="V2187">
            <v>0</v>
          </cell>
          <cell r="W2187">
            <v>0</v>
          </cell>
          <cell r="X2187">
            <v>0</v>
          </cell>
        </row>
        <row r="2188">
          <cell r="J2188">
            <v>0</v>
          </cell>
          <cell r="K2188">
            <v>0</v>
          </cell>
          <cell r="R2188">
            <v>0</v>
          </cell>
          <cell r="U2188">
            <v>0</v>
          </cell>
          <cell r="V2188">
            <v>0</v>
          </cell>
          <cell r="W2188">
            <v>0</v>
          </cell>
          <cell r="X2188">
            <v>0</v>
          </cell>
        </row>
        <row r="2189">
          <cell r="J2189">
            <v>0</v>
          </cell>
          <cell r="K2189">
            <v>0</v>
          </cell>
          <cell r="R2189">
            <v>0</v>
          </cell>
          <cell r="U2189">
            <v>0</v>
          </cell>
          <cell r="V2189">
            <v>0</v>
          </cell>
          <cell r="W2189">
            <v>0</v>
          </cell>
          <cell r="X2189">
            <v>0</v>
          </cell>
        </row>
        <row r="2190">
          <cell r="J2190">
            <v>0</v>
          </cell>
          <cell r="K2190">
            <v>0</v>
          </cell>
          <cell r="R2190">
            <v>0</v>
          </cell>
          <cell r="U2190">
            <v>0</v>
          </cell>
          <cell r="V2190">
            <v>0</v>
          </cell>
          <cell r="W2190">
            <v>0</v>
          </cell>
          <cell r="X2190">
            <v>0</v>
          </cell>
        </row>
        <row r="2191">
          <cell r="J2191">
            <v>0</v>
          </cell>
          <cell r="K2191">
            <v>0</v>
          </cell>
          <cell r="R2191">
            <v>0</v>
          </cell>
          <cell r="U2191">
            <v>0</v>
          </cell>
          <cell r="V2191">
            <v>0</v>
          </cell>
          <cell r="W2191">
            <v>0</v>
          </cell>
          <cell r="X2191">
            <v>0</v>
          </cell>
        </row>
        <row r="2192">
          <cell r="J2192">
            <v>0</v>
          </cell>
          <cell r="K2192">
            <v>0</v>
          </cell>
          <cell r="R2192">
            <v>0</v>
          </cell>
          <cell r="U2192">
            <v>0</v>
          </cell>
          <cell r="V2192">
            <v>0</v>
          </cell>
          <cell r="W2192">
            <v>0</v>
          </cell>
          <cell r="X2192">
            <v>0</v>
          </cell>
        </row>
        <row r="2193">
          <cell r="J2193">
            <v>0</v>
          </cell>
          <cell r="K2193">
            <v>0</v>
          </cell>
          <cell r="R2193">
            <v>0</v>
          </cell>
          <cell r="U2193">
            <v>0</v>
          </cell>
          <cell r="V2193">
            <v>0</v>
          </cell>
          <cell r="W2193">
            <v>0</v>
          </cell>
          <cell r="X2193">
            <v>0</v>
          </cell>
        </row>
        <row r="2194">
          <cell r="J2194">
            <v>0</v>
          </cell>
          <cell r="K2194">
            <v>0</v>
          </cell>
          <cell r="R2194">
            <v>0</v>
          </cell>
          <cell r="U2194">
            <v>0</v>
          </cell>
          <cell r="V2194">
            <v>0</v>
          </cell>
          <cell r="W2194">
            <v>0</v>
          </cell>
          <cell r="X2194">
            <v>0</v>
          </cell>
        </row>
        <row r="2195">
          <cell r="J2195">
            <v>0</v>
          </cell>
          <cell r="K2195">
            <v>0</v>
          </cell>
          <cell r="R2195">
            <v>0</v>
          </cell>
          <cell r="U2195">
            <v>0</v>
          </cell>
          <cell r="V2195">
            <v>0</v>
          </cell>
          <cell r="W2195">
            <v>0</v>
          </cell>
          <cell r="X2195">
            <v>0</v>
          </cell>
        </row>
        <row r="2196">
          <cell r="J2196">
            <v>0</v>
          </cell>
          <cell r="K2196">
            <v>0</v>
          </cell>
          <cell r="R2196">
            <v>0</v>
          </cell>
          <cell r="U2196">
            <v>0</v>
          </cell>
          <cell r="V2196">
            <v>0</v>
          </cell>
          <cell r="W2196">
            <v>0</v>
          </cell>
          <cell r="X2196">
            <v>0</v>
          </cell>
        </row>
        <row r="2197">
          <cell r="J2197">
            <v>0</v>
          </cell>
          <cell r="K2197">
            <v>0</v>
          </cell>
          <cell r="R2197">
            <v>0</v>
          </cell>
          <cell r="U2197">
            <v>0</v>
          </cell>
          <cell r="V2197">
            <v>0</v>
          </cell>
          <cell r="W2197">
            <v>0</v>
          </cell>
          <cell r="X2197">
            <v>0</v>
          </cell>
        </row>
        <row r="2198">
          <cell r="J2198">
            <v>0</v>
          </cell>
          <cell r="K2198">
            <v>0</v>
          </cell>
          <cell r="R2198">
            <v>0</v>
          </cell>
          <cell r="U2198">
            <v>0</v>
          </cell>
          <cell r="V2198">
            <v>0</v>
          </cell>
          <cell r="W2198">
            <v>0</v>
          </cell>
          <cell r="X2198">
            <v>0</v>
          </cell>
        </row>
        <row r="2199">
          <cell r="J2199">
            <v>0</v>
          </cell>
          <cell r="K2199">
            <v>0</v>
          </cell>
          <cell r="R2199">
            <v>0</v>
          </cell>
          <cell r="U2199">
            <v>0</v>
          </cell>
          <cell r="V2199">
            <v>0</v>
          </cell>
          <cell r="W2199">
            <v>0</v>
          </cell>
          <cell r="X2199">
            <v>0</v>
          </cell>
        </row>
        <row r="2200">
          <cell r="J2200">
            <v>0</v>
          </cell>
          <cell r="K2200">
            <v>0</v>
          </cell>
          <cell r="R2200">
            <v>0</v>
          </cell>
          <cell r="U2200">
            <v>0</v>
          </cell>
          <cell r="V2200">
            <v>0</v>
          </cell>
          <cell r="W2200">
            <v>0</v>
          </cell>
          <cell r="X2200">
            <v>0</v>
          </cell>
        </row>
        <row r="2201">
          <cell r="J2201">
            <v>0</v>
          </cell>
          <cell r="K2201">
            <v>0</v>
          </cell>
          <cell r="R2201">
            <v>0</v>
          </cell>
          <cell r="U2201">
            <v>0</v>
          </cell>
          <cell r="V2201">
            <v>0</v>
          </cell>
          <cell r="W2201">
            <v>0</v>
          </cell>
          <cell r="X2201">
            <v>0</v>
          </cell>
        </row>
        <row r="2202">
          <cell r="J2202">
            <v>0</v>
          </cell>
          <cell r="K2202">
            <v>0</v>
          </cell>
          <cell r="R2202">
            <v>0</v>
          </cell>
          <cell r="U2202">
            <v>0</v>
          </cell>
          <cell r="V2202">
            <v>0</v>
          </cell>
          <cell r="W2202">
            <v>0</v>
          </cell>
          <cell r="X2202">
            <v>0</v>
          </cell>
        </row>
        <row r="2203">
          <cell r="J2203">
            <v>0</v>
          </cell>
          <cell r="K2203">
            <v>0</v>
          </cell>
          <cell r="R2203">
            <v>0</v>
          </cell>
          <cell r="U2203">
            <v>0</v>
          </cell>
          <cell r="V2203">
            <v>0</v>
          </cell>
          <cell r="W2203">
            <v>0</v>
          </cell>
          <cell r="X2203">
            <v>0</v>
          </cell>
        </row>
        <row r="2204">
          <cell r="J2204">
            <v>0</v>
          </cell>
          <cell r="K2204">
            <v>0</v>
          </cell>
          <cell r="R2204">
            <v>0</v>
          </cell>
          <cell r="U2204">
            <v>0</v>
          </cell>
          <cell r="V2204">
            <v>0</v>
          </cell>
          <cell r="W2204">
            <v>0</v>
          </cell>
          <cell r="X2204">
            <v>0</v>
          </cell>
        </row>
        <row r="2205">
          <cell r="J2205">
            <v>0</v>
          </cell>
          <cell r="K2205">
            <v>0</v>
          </cell>
          <cell r="R2205">
            <v>0</v>
          </cell>
          <cell r="U2205">
            <v>0</v>
          </cell>
          <cell r="V2205">
            <v>0</v>
          </cell>
          <cell r="W2205">
            <v>0</v>
          </cell>
          <cell r="X2205">
            <v>0</v>
          </cell>
        </row>
        <row r="2206">
          <cell r="J2206">
            <v>0</v>
          </cell>
          <cell r="K2206">
            <v>0</v>
          </cell>
          <cell r="R2206">
            <v>0</v>
          </cell>
          <cell r="U2206">
            <v>0</v>
          </cell>
          <cell r="V2206">
            <v>0</v>
          </cell>
          <cell r="W2206">
            <v>0</v>
          </cell>
          <cell r="X2206">
            <v>0</v>
          </cell>
        </row>
        <row r="2207">
          <cell r="J2207">
            <v>0</v>
          </cell>
          <cell r="K2207">
            <v>0</v>
          </cell>
          <cell r="R2207">
            <v>0</v>
          </cell>
          <cell r="U2207">
            <v>0</v>
          </cell>
          <cell r="V2207">
            <v>0</v>
          </cell>
          <cell r="W2207">
            <v>0</v>
          </cell>
          <cell r="X2207">
            <v>0</v>
          </cell>
        </row>
        <row r="2208">
          <cell r="J2208">
            <v>0</v>
          </cell>
          <cell r="K2208">
            <v>0</v>
          </cell>
          <cell r="R2208">
            <v>0</v>
          </cell>
          <cell r="U2208">
            <v>0</v>
          </cell>
          <cell r="V2208">
            <v>0</v>
          </cell>
          <cell r="W2208">
            <v>0</v>
          </cell>
          <cell r="X2208">
            <v>0</v>
          </cell>
        </row>
        <row r="2209">
          <cell r="J2209">
            <v>0</v>
          </cell>
          <cell r="K2209">
            <v>0</v>
          </cell>
          <cell r="R2209">
            <v>0</v>
          </cell>
          <cell r="U2209">
            <v>0</v>
          </cell>
          <cell r="V2209">
            <v>0</v>
          </cell>
          <cell r="W2209">
            <v>0</v>
          </cell>
          <cell r="X2209">
            <v>0</v>
          </cell>
        </row>
        <row r="2210">
          <cell r="J2210">
            <v>0</v>
          </cell>
          <cell r="K2210">
            <v>0</v>
          </cell>
          <cell r="R2210">
            <v>0</v>
          </cell>
          <cell r="U2210">
            <v>0</v>
          </cell>
          <cell r="V2210">
            <v>0</v>
          </cell>
          <cell r="W2210">
            <v>0</v>
          </cell>
          <cell r="X2210">
            <v>0</v>
          </cell>
        </row>
        <row r="2211">
          <cell r="J2211">
            <v>0</v>
          </cell>
          <cell r="K2211">
            <v>0</v>
          </cell>
          <cell r="R2211">
            <v>0</v>
          </cell>
          <cell r="U2211">
            <v>0</v>
          </cell>
          <cell r="V2211">
            <v>0</v>
          </cell>
          <cell r="W2211">
            <v>0</v>
          </cell>
          <cell r="X2211">
            <v>0</v>
          </cell>
        </row>
        <row r="2212">
          <cell r="J2212">
            <v>0</v>
          </cell>
          <cell r="K2212">
            <v>0</v>
          </cell>
          <cell r="R2212">
            <v>0</v>
          </cell>
          <cell r="U2212">
            <v>0</v>
          </cell>
          <cell r="V2212">
            <v>0</v>
          </cell>
          <cell r="W2212">
            <v>0</v>
          </cell>
          <cell r="X2212">
            <v>0</v>
          </cell>
        </row>
        <row r="2213">
          <cell r="J2213">
            <v>0</v>
          </cell>
          <cell r="K2213">
            <v>0</v>
          </cell>
          <cell r="R2213">
            <v>0</v>
          </cell>
          <cell r="U2213">
            <v>0</v>
          </cell>
          <cell r="V2213">
            <v>0</v>
          </cell>
          <cell r="W2213">
            <v>0</v>
          </cell>
          <cell r="X2213">
            <v>0</v>
          </cell>
        </row>
        <row r="2214">
          <cell r="J2214">
            <v>0</v>
          </cell>
          <cell r="K2214">
            <v>0</v>
          </cell>
          <cell r="R2214">
            <v>0</v>
          </cell>
          <cell r="U2214">
            <v>0</v>
          </cell>
          <cell r="V2214">
            <v>0</v>
          </cell>
          <cell r="W2214">
            <v>0</v>
          </cell>
          <cell r="X2214">
            <v>0</v>
          </cell>
        </row>
        <row r="2215">
          <cell r="J2215">
            <v>0</v>
          </cell>
          <cell r="K2215">
            <v>0</v>
          </cell>
          <cell r="R2215">
            <v>0</v>
          </cell>
          <cell r="U2215">
            <v>0</v>
          </cell>
          <cell r="V2215">
            <v>0</v>
          </cell>
          <cell r="W2215">
            <v>0</v>
          </cell>
          <cell r="X2215">
            <v>0</v>
          </cell>
        </row>
        <row r="2216">
          <cell r="J2216">
            <v>0</v>
          </cell>
          <cell r="K2216">
            <v>0</v>
          </cell>
          <cell r="R2216">
            <v>0</v>
          </cell>
          <cell r="U2216">
            <v>0</v>
          </cell>
          <cell r="V2216">
            <v>0</v>
          </cell>
          <cell r="W2216">
            <v>0</v>
          </cell>
          <cell r="X2216">
            <v>0</v>
          </cell>
        </row>
        <row r="2217">
          <cell r="J2217">
            <v>0</v>
          </cell>
          <cell r="K2217">
            <v>0</v>
          </cell>
          <cell r="R2217">
            <v>0</v>
          </cell>
          <cell r="U2217">
            <v>0</v>
          </cell>
          <cell r="V2217">
            <v>0</v>
          </cell>
          <cell r="W2217">
            <v>0</v>
          </cell>
          <cell r="X2217">
            <v>0</v>
          </cell>
        </row>
        <row r="2218">
          <cell r="J2218">
            <v>0</v>
          </cell>
          <cell r="K2218">
            <v>0</v>
          </cell>
          <cell r="R2218">
            <v>0</v>
          </cell>
          <cell r="U2218">
            <v>0</v>
          </cell>
          <cell r="V2218">
            <v>0</v>
          </cell>
          <cell r="W2218">
            <v>0</v>
          </cell>
          <cell r="X2218">
            <v>0</v>
          </cell>
        </row>
        <row r="2219">
          <cell r="J2219">
            <v>0</v>
          </cell>
          <cell r="K2219">
            <v>0</v>
          </cell>
          <cell r="R2219">
            <v>0</v>
          </cell>
          <cell r="U2219">
            <v>0</v>
          </cell>
          <cell r="V2219">
            <v>0</v>
          </cell>
          <cell r="W2219">
            <v>0</v>
          </cell>
          <cell r="X2219">
            <v>0</v>
          </cell>
        </row>
        <row r="2220">
          <cell r="J2220">
            <v>0</v>
          </cell>
          <cell r="K2220">
            <v>0</v>
          </cell>
          <cell r="R2220">
            <v>0</v>
          </cell>
          <cell r="U2220">
            <v>0</v>
          </cell>
          <cell r="V2220">
            <v>0</v>
          </cell>
          <cell r="W2220">
            <v>0</v>
          </cell>
          <cell r="X2220">
            <v>0</v>
          </cell>
        </row>
        <row r="2221">
          <cell r="J2221">
            <v>0</v>
          </cell>
          <cell r="K2221">
            <v>0</v>
          </cell>
          <cell r="R2221">
            <v>0</v>
          </cell>
          <cell r="U2221">
            <v>0</v>
          </cell>
          <cell r="V2221">
            <v>0</v>
          </cell>
          <cell r="W2221">
            <v>0</v>
          </cell>
          <cell r="X2221">
            <v>0</v>
          </cell>
        </row>
        <row r="2222">
          <cell r="J2222">
            <v>0</v>
          </cell>
          <cell r="K2222">
            <v>0</v>
          </cell>
          <cell r="R2222">
            <v>0</v>
          </cell>
          <cell r="U2222">
            <v>0</v>
          </cell>
          <cell r="V2222">
            <v>0</v>
          </cell>
          <cell r="W2222">
            <v>0</v>
          </cell>
          <cell r="X2222">
            <v>0</v>
          </cell>
        </row>
        <row r="2223">
          <cell r="J2223">
            <v>0</v>
          </cell>
          <cell r="K2223">
            <v>0</v>
          </cell>
          <cell r="R2223">
            <v>0</v>
          </cell>
          <cell r="U2223">
            <v>0</v>
          </cell>
          <cell r="V2223">
            <v>0</v>
          </cell>
          <cell r="W2223">
            <v>0</v>
          </cell>
          <cell r="X2223">
            <v>0</v>
          </cell>
        </row>
        <row r="2224">
          <cell r="J2224">
            <v>0</v>
          </cell>
          <cell r="K2224">
            <v>0</v>
          </cell>
          <cell r="R2224">
            <v>0</v>
          </cell>
          <cell r="U2224">
            <v>0</v>
          </cell>
          <cell r="V2224">
            <v>0</v>
          </cell>
          <cell r="W2224">
            <v>0</v>
          </cell>
          <cell r="X2224">
            <v>0</v>
          </cell>
        </row>
        <row r="2225">
          <cell r="J2225">
            <v>0</v>
          </cell>
          <cell r="K2225">
            <v>0</v>
          </cell>
          <cell r="R2225">
            <v>0</v>
          </cell>
          <cell r="U2225">
            <v>0</v>
          </cell>
          <cell r="V2225">
            <v>0</v>
          </cell>
          <cell r="W2225">
            <v>0</v>
          </cell>
          <cell r="X2225">
            <v>0</v>
          </cell>
        </row>
        <row r="2226">
          <cell r="J2226">
            <v>0</v>
          </cell>
          <cell r="K2226">
            <v>0</v>
          </cell>
          <cell r="R2226">
            <v>0</v>
          </cell>
          <cell r="U2226">
            <v>0</v>
          </cell>
          <cell r="V2226">
            <v>0</v>
          </cell>
          <cell r="W2226">
            <v>0</v>
          </cell>
          <cell r="X2226">
            <v>0</v>
          </cell>
        </row>
        <row r="2227">
          <cell r="J2227">
            <v>0</v>
          </cell>
          <cell r="K2227">
            <v>0</v>
          </cell>
          <cell r="R2227">
            <v>0</v>
          </cell>
          <cell r="U2227">
            <v>0</v>
          </cell>
          <cell r="V2227">
            <v>0</v>
          </cell>
          <cell r="W2227">
            <v>0</v>
          </cell>
          <cell r="X2227">
            <v>0</v>
          </cell>
        </row>
        <row r="2228">
          <cell r="J2228">
            <v>0</v>
          </cell>
          <cell r="K2228">
            <v>0</v>
          </cell>
          <cell r="R2228">
            <v>0</v>
          </cell>
          <cell r="U2228">
            <v>0</v>
          </cell>
          <cell r="V2228">
            <v>0</v>
          </cell>
          <cell r="W2228">
            <v>0</v>
          </cell>
          <cell r="X2228">
            <v>0</v>
          </cell>
        </row>
        <row r="2229">
          <cell r="J2229">
            <v>0</v>
          </cell>
          <cell r="K2229">
            <v>0</v>
          </cell>
          <cell r="R2229">
            <v>0</v>
          </cell>
          <cell r="U2229">
            <v>0</v>
          </cell>
          <cell r="V2229">
            <v>0</v>
          </cell>
          <cell r="W2229">
            <v>0</v>
          </cell>
          <cell r="X2229">
            <v>0</v>
          </cell>
        </row>
        <row r="2230">
          <cell r="J2230">
            <v>0</v>
          </cell>
          <cell r="K2230">
            <v>0</v>
          </cell>
          <cell r="R2230">
            <v>0</v>
          </cell>
          <cell r="U2230">
            <v>0</v>
          </cell>
          <cell r="V2230">
            <v>0</v>
          </cell>
          <cell r="W2230">
            <v>0</v>
          </cell>
          <cell r="X2230">
            <v>0</v>
          </cell>
        </row>
        <row r="2231">
          <cell r="J2231">
            <v>0</v>
          </cell>
          <cell r="K2231">
            <v>0</v>
          </cell>
          <cell r="R2231">
            <v>0</v>
          </cell>
          <cell r="U2231">
            <v>0</v>
          </cell>
          <cell r="V2231">
            <v>0</v>
          </cell>
          <cell r="W2231">
            <v>0</v>
          </cell>
          <cell r="X2231">
            <v>0</v>
          </cell>
        </row>
        <row r="2232">
          <cell r="J2232">
            <v>0</v>
          </cell>
          <cell r="K2232">
            <v>0</v>
          </cell>
          <cell r="R2232">
            <v>0</v>
          </cell>
          <cell r="U2232">
            <v>0</v>
          </cell>
          <cell r="V2232">
            <v>0</v>
          </cell>
          <cell r="W2232">
            <v>0</v>
          </cell>
          <cell r="X2232">
            <v>0</v>
          </cell>
        </row>
        <row r="2233">
          <cell r="J2233">
            <v>0</v>
          </cell>
          <cell r="K2233">
            <v>0</v>
          </cell>
          <cell r="R2233">
            <v>0</v>
          </cell>
          <cell r="U2233">
            <v>0</v>
          </cell>
          <cell r="V2233">
            <v>0</v>
          </cell>
          <cell r="W2233">
            <v>0</v>
          </cell>
          <cell r="X2233">
            <v>0</v>
          </cell>
        </row>
        <row r="2234">
          <cell r="J2234">
            <v>0</v>
          </cell>
          <cell r="K2234">
            <v>0</v>
          </cell>
          <cell r="R2234">
            <v>0</v>
          </cell>
          <cell r="U2234">
            <v>0</v>
          </cell>
          <cell r="V2234">
            <v>0</v>
          </cell>
          <cell r="W2234">
            <v>0</v>
          </cell>
          <cell r="X2234">
            <v>0</v>
          </cell>
        </row>
        <row r="2235">
          <cell r="J2235">
            <v>0</v>
          </cell>
          <cell r="K2235">
            <v>0</v>
          </cell>
          <cell r="R2235">
            <v>0</v>
          </cell>
          <cell r="U2235">
            <v>0</v>
          </cell>
          <cell r="V2235">
            <v>0</v>
          </cell>
          <cell r="W2235">
            <v>0</v>
          </cell>
          <cell r="X2235">
            <v>0</v>
          </cell>
        </row>
        <row r="2236">
          <cell r="J2236">
            <v>0</v>
          </cell>
          <cell r="K2236">
            <v>0</v>
          </cell>
          <cell r="R2236">
            <v>0</v>
          </cell>
          <cell r="U2236">
            <v>0</v>
          </cell>
          <cell r="V2236">
            <v>0</v>
          </cell>
          <cell r="W2236">
            <v>0</v>
          </cell>
          <cell r="X2236">
            <v>0</v>
          </cell>
        </row>
        <row r="2237">
          <cell r="J2237">
            <v>0</v>
          </cell>
          <cell r="K2237">
            <v>0</v>
          </cell>
          <cell r="R2237">
            <v>0</v>
          </cell>
          <cell r="U2237">
            <v>0</v>
          </cell>
          <cell r="V2237">
            <v>0</v>
          </cell>
          <cell r="W2237">
            <v>0</v>
          </cell>
          <cell r="X2237">
            <v>0</v>
          </cell>
        </row>
        <row r="2238">
          <cell r="J2238">
            <v>0</v>
          </cell>
          <cell r="K2238">
            <v>0</v>
          </cell>
          <cell r="R2238">
            <v>0</v>
          </cell>
          <cell r="U2238">
            <v>0</v>
          </cell>
          <cell r="V2238">
            <v>0</v>
          </cell>
          <cell r="W2238">
            <v>0</v>
          </cell>
          <cell r="X2238">
            <v>0</v>
          </cell>
        </row>
        <row r="2239">
          <cell r="J2239">
            <v>0</v>
          </cell>
          <cell r="K2239">
            <v>0</v>
          </cell>
          <cell r="R2239">
            <v>0</v>
          </cell>
          <cell r="U2239">
            <v>0</v>
          </cell>
          <cell r="V2239">
            <v>0</v>
          </cell>
          <cell r="W2239">
            <v>0</v>
          </cell>
          <cell r="X2239">
            <v>0</v>
          </cell>
        </row>
        <row r="2240">
          <cell r="J2240">
            <v>0</v>
          </cell>
          <cell r="K2240">
            <v>0</v>
          </cell>
          <cell r="R2240">
            <v>0</v>
          </cell>
          <cell r="U2240">
            <v>0</v>
          </cell>
          <cell r="V2240">
            <v>0</v>
          </cell>
          <cell r="W2240">
            <v>0</v>
          </cell>
          <cell r="X2240">
            <v>0</v>
          </cell>
        </row>
        <row r="2241">
          <cell r="J2241">
            <v>0</v>
          </cell>
          <cell r="K2241">
            <v>0</v>
          </cell>
          <cell r="R2241">
            <v>0</v>
          </cell>
          <cell r="U2241">
            <v>0</v>
          </cell>
          <cell r="V2241">
            <v>0</v>
          </cell>
          <cell r="W2241">
            <v>0</v>
          </cell>
          <cell r="X2241">
            <v>0</v>
          </cell>
        </row>
        <row r="2242">
          <cell r="J2242">
            <v>0</v>
          </cell>
          <cell r="K2242">
            <v>0</v>
          </cell>
          <cell r="R2242">
            <v>0</v>
          </cell>
          <cell r="U2242">
            <v>0</v>
          </cell>
          <cell r="V2242">
            <v>0</v>
          </cell>
          <cell r="W2242">
            <v>0</v>
          </cell>
          <cell r="X2242">
            <v>0</v>
          </cell>
        </row>
        <row r="2243">
          <cell r="J2243">
            <v>0</v>
          </cell>
          <cell r="K2243">
            <v>0</v>
          </cell>
          <cell r="R2243">
            <v>0</v>
          </cell>
          <cell r="U2243">
            <v>0</v>
          </cell>
          <cell r="V2243">
            <v>0</v>
          </cell>
          <cell r="W2243">
            <v>0</v>
          </cell>
          <cell r="X2243">
            <v>0</v>
          </cell>
        </row>
        <row r="2244">
          <cell r="J2244">
            <v>0</v>
          </cell>
          <cell r="K2244">
            <v>0</v>
          </cell>
          <cell r="R2244">
            <v>0</v>
          </cell>
          <cell r="U2244">
            <v>0</v>
          </cell>
          <cell r="V2244">
            <v>0</v>
          </cell>
          <cell r="W2244">
            <v>0</v>
          </cell>
          <cell r="X2244">
            <v>0</v>
          </cell>
        </row>
        <row r="2245">
          <cell r="J2245">
            <v>0</v>
          </cell>
          <cell r="K2245">
            <v>0</v>
          </cell>
          <cell r="R2245">
            <v>0</v>
          </cell>
          <cell r="U2245">
            <v>0</v>
          </cell>
          <cell r="V2245">
            <v>0</v>
          </cell>
          <cell r="W2245">
            <v>0</v>
          </cell>
          <cell r="X2245">
            <v>0</v>
          </cell>
        </row>
        <row r="2246">
          <cell r="J2246">
            <v>0</v>
          </cell>
          <cell r="K2246">
            <v>0</v>
          </cell>
          <cell r="R2246">
            <v>0</v>
          </cell>
          <cell r="U2246">
            <v>0</v>
          </cell>
          <cell r="V2246">
            <v>0</v>
          </cell>
          <cell r="W2246">
            <v>0</v>
          </cell>
          <cell r="X2246">
            <v>0</v>
          </cell>
        </row>
        <row r="2247">
          <cell r="J2247">
            <v>0</v>
          </cell>
          <cell r="K2247">
            <v>0</v>
          </cell>
          <cell r="R2247">
            <v>0</v>
          </cell>
          <cell r="U2247">
            <v>0</v>
          </cell>
          <cell r="V2247">
            <v>0</v>
          </cell>
          <cell r="W2247">
            <v>0</v>
          </cell>
          <cell r="X2247">
            <v>0</v>
          </cell>
        </row>
        <row r="2248">
          <cell r="J2248">
            <v>0</v>
          </cell>
          <cell r="K2248">
            <v>0</v>
          </cell>
          <cell r="R2248">
            <v>0</v>
          </cell>
          <cell r="U2248">
            <v>0</v>
          </cell>
          <cell r="V2248">
            <v>0</v>
          </cell>
          <cell r="W2248">
            <v>0</v>
          </cell>
          <cell r="X2248">
            <v>0</v>
          </cell>
        </row>
        <row r="2249">
          <cell r="J2249">
            <v>0</v>
          </cell>
          <cell r="K2249">
            <v>0</v>
          </cell>
          <cell r="R2249">
            <v>0</v>
          </cell>
          <cell r="U2249">
            <v>0</v>
          </cell>
          <cell r="V2249">
            <v>0</v>
          </cell>
          <cell r="W2249">
            <v>0</v>
          </cell>
          <cell r="X2249">
            <v>0</v>
          </cell>
        </row>
        <row r="2250">
          <cell r="J2250">
            <v>0</v>
          </cell>
          <cell r="K2250">
            <v>0</v>
          </cell>
          <cell r="R2250">
            <v>0</v>
          </cell>
          <cell r="U2250">
            <v>0</v>
          </cell>
          <cell r="V2250">
            <v>0</v>
          </cell>
          <cell r="W2250">
            <v>0</v>
          </cell>
          <cell r="X2250">
            <v>0</v>
          </cell>
        </row>
        <row r="2251">
          <cell r="J2251">
            <v>0</v>
          </cell>
          <cell r="K2251">
            <v>0</v>
          </cell>
          <cell r="R2251">
            <v>0</v>
          </cell>
          <cell r="U2251">
            <v>0</v>
          </cell>
          <cell r="V2251">
            <v>0</v>
          </cell>
          <cell r="W2251">
            <v>0</v>
          </cell>
          <cell r="X2251">
            <v>0</v>
          </cell>
        </row>
        <row r="2252">
          <cell r="J2252">
            <v>0</v>
          </cell>
          <cell r="K2252">
            <v>0</v>
          </cell>
          <cell r="R2252">
            <v>0</v>
          </cell>
          <cell r="U2252">
            <v>0</v>
          </cell>
          <cell r="V2252">
            <v>0</v>
          </cell>
          <cell r="W2252">
            <v>0</v>
          </cell>
          <cell r="X2252">
            <v>0</v>
          </cell>
        </row>
        <row r="2253">
          <cell r="J2253">
            <v>0</v>
          </cell>
          <cell r="K2253">
            <v>0</v>
          </cell>
          <cell r="R2253">
            <v>0</v>
          </cell>
          <cell r="U2253">
            <v>0</v>
          </cell>
          <cell r="V2253">
            <v>0</v>
          </cell>
          <cell r="W2253">
            <v>0</v>
          </cell>
          <cell r="X2253">
            <v>0</v>
          </cell>
        </row>
        <row r="2254">
          <cell r="J2254">
            <v>0</v>
          </cell>
          <cell r="K2254">
            <v>0</v>
          </cell>
          <cell r="R2254">
            <v>0</v>
          </cell>
          <cell r="U2254">
            <v>0</v>
          </cell>
          <cell r="V2254">
            <v>0</v>
          </cell>
          <cell r="W2254">
            <v>0</v>
          </cell>
          <cell r="X2254">
            <v>0</v>
          </cell>
        </row>
        <row r="2255">
          <cell r="J2255">
            <v>0</v>
          </cell>
          <cell r="K2255">
            <v>0</v>
          </cell>
          <cell r="R2255">
            <v>0</v>
          </cell>
          <cell r="U2255">
            <v>0</v>
          </cell>
          <cell r="V2255">
            <v>0</v>
          </cell>
          <cell r="W2255">
            <v>0</v>
          </cell>
          <cell r="X2255">
            <v>0</v>
          </cell>
        </row>
        <row r="2256">
          <cell r="J2256">
            <v>0</v>
          </cell>
          <cell r="K2256">
            <v>0</v>
          </cell>
          <cell r="R2256">
            <v>0</v>
          </cell>
          <cell r="U2256">
            <v>0</v>
          </cell>
          <cell r="V2256">
            <v>0</v>
          </cell>
          <cell r="W2256">
            <v>0</v>
          </cell>
          <cell r="X2256">
            <v>0</v>
          </cell>
        </row>
        <row r="2257">
          <cell r="J2257">
            <v>0</v>
          </cell>
          <cell r="K2257">
            <v>0</v>
          </cell>
          <cell r="R2257">
            <v>0</v>
          </cell>
          <cell r="U2257">
            <v>0</v>
          </cell>
          <cell r="V2257">
            <v>0</v>
          </cell>
          <cell r="W2257">
            <v>0</v>
          </cell>
          <cell r="X2257">
            <v>0</v>
          </cell>
        </row>
        <row r="2258">
          <cell r="J2258">
            <v>0</v>
          </cell>
          <cell r="K2258">
            <v>0</v>
          </cell>
          <cell r="R2258">
            <v>0</v>
          </cell>
          <cell r="U2258">
            <v>0</v>
          </cell>
          <cell r="V2258">
            <v>0</v>
          </cell>
          <cell r="W2258">
            <v>0</v>
          </cell>
          <cell r="X2258">
            <v>0</v>
          </cell>
        </row>
        <row r="2259">
          <cell r="J2259">
            <v>0</v>
          </cell>
          <cell r="K2259">
            <v>0</v>
          </cell>
          <cell r="R2259">
            <v>0</v>
          </cell>
          <cell r="U2259">
            <v>0</v>
          </cell>
          <cell r="V2259">
            <v>0</v>
          </cell>
          <cell r="W2259">
            <v>0</v>
          </cell>
          <cell r="X2259">
            <v>0</v>
          </cell>
        </row>
        <row r="2260">
          <cell r="J2260">
            <v>0</v>
          </cell>
          <cell r="K2260">
            <v>0</v>
          </cell>
          <cell r="R2260">
            <v>0</v>
          </cell>
          <cell r="U2260">
            <v>0</v>
          </cell>
          <cell r="V2260">
            <v>0</v>
          </cell>
          <cell r="W2260">
            <v>0</v>
          </cell>
          <cell r="X2260">
            <v>0</v>
          </cell>
        </row>
        <row r="2261">
          <cell r="J2261">
            <v>0</v>
          </cell>
          <cell r="K2261">
            <v>0</v>
          </cell>
          <cell r="R2261">
            <v>0</v>
          </cell>
          <cell r="U2261">
            <v>0</v>
          </cell>
          <cell r="V2261">
            <v>0</v>
          </cell>
          <cell r="W2261">
            <v>0</v>
          </cell>
          <cell r="X2261">
            <v>0</v>
          </cell>
        </row>
        <row r="2262">
          <cell r="J2262">
            <v>0</v>
          </cell>
          <cell r="K2262">
            <v>0</v>
          </cell>
          <cell r="R2262">
            <v>0</v>
          </cell>
          <cell r="U2262">
            <v>0</v>
          </cell>
          <cell r="V2262">
            <v>0</v>
          </cell>
          <cell r="W2262">
            <v>0</v>
          </cell>
          <cell r="X2262">
            <v>0</v>
          </cell>
        </row>
        <row r="2263">
          <cell r="J2263">
            <v>0</v>
          </cell>
          <cell r="K2263">
            <v>0</v>
          </cell>
          <cell r="R2263">
            <v>0</v>
          </cell>
          <cell r="U2263">
            <v>0</v>
          </cell>
          <cell r="V2263">
            <v>0</v>
          </cell>
          <cell r="W2263">
            <v>0</v>
          </cell>
          <cell r="X2263">
            <v>0</v>
          </cell>
        </row>
        <row r="2264">
          <cell r="J2264">
            <v>0</v>
          </cell>
          <cell r="K2264">
            <v>0</v>
          </cell>
          <cell r="R2264">
            <v>0</v>
          </cell>
          <cell r="U2264">
            <v>0</v>
          </cell>
          <cell r="V2264">
            <v>0</v>
          </cell>
          <cell r="W2264">
            <v>0</v>
          </cell>
          <cell r="X2264">
            <v>0</v>
          </cell>
        </row>
        <row r="2265">
          <cell r="J2265">
            <v>0</v>
          </cell>
          <cell r="K2265">
            <v>0</v>
          </cell>
          <cell r="R2265">
            <v>0</v>
          </cell>
          <cell r="U2265">
            <v>0</v>
          </cell>
          <cell r="V2265">
            <v>0</v>
          </cell>
          <cell r="W2265">
            <v>0</v>
          </cell>
          <cell r="X2265">
            <v>0</v>
          </cell>
        </row>
        <row r="2266">
          <cell r="J2266">
            <v>0</v>
          </cell>
          <cell r="K2266">
            <v>0</v>
          </cell>
          <cell r="R2266">
            <v>0</v>
          </cell>
          <cell r="U2266">
            <v>0</v>
          </cell>
          <cell r="V2266">
            <v>0</v>
          </cell>
          <cell r="W2266">
            <v>0</v>
          </cell>
          <cell r="X2266">
            <v>0</v>
          </cell>
        </row>
        <row r="2267">
          <cell r="J2267">
            <v>0</v>
          </cell>
          <cell r="K2267">
            <v>0</v>
          </cell>
          <cell r="R2267">
            <v>0</v>
          </cell>
          <cell r="U2267">
            <v>0</v>
          </cell>
          <cell r="V2267">
            <v>0</v>
          </cell>
          <cell r="W2267">
            <v>0</v>
          </cell>
          <cell r="X2267">
            <v>0</v>
          </cell>
        </row>
        <row r="2268">
          <cell r="J2268">
            <v>0</v>
          </cell>
          <cell r="K2268">
            <v>0</v>
          </cell>
          <cell r="R2268">
            <v>0</v>
          </cell>
          <cell r="U2268">
            <v>0</v>
          </cell>
          <cell r="V2268">
            <v>0</v>
          </cell>
          <cell r="W2268">
            <v>0</v>
          </cell>
          <cell r="X2268">
            <v>0</v>
          </cell>
        </row>
        <row r="2269">
          <cell r="J2269">
            <v>0</v>
          </cell>
          <cell r="K2269">
            <v>0</v>
          </cell>
          <cell r="R2269">
            <v>0</v>
          </cell>
          <cell r="U2269">
            <v>0</v>
          </cell>
          <cell r="V2269">
            <v>0</v>
          </cell>
          <cell r="W2269">
            <v>0</v>
          </cell>
          <cell r="X2269">
            <v>0</v>
          </cell>
        </row>
        <row r="2270">
          <cell r="J2270">
            <v>0</v>
          </cell>
          <cell r="K2270">
            <v>0</v>
          </cell>
          <cell r="R2270">
            <v>0</v>
          </cell>
          <cell r="U2270">
            <v>0</v>
          </cell>
          <cell r="V2270">
            <v>0</v>
          </cell>
          <cell r="W2270">
            <v>0</v>
          </cell>
          <cell r="X2270">
            <v>0</v>
          </cell>
        </row>
        <row r="2271">
          <cell r="J2271">
            <v>0</v>
          </cell>
          <cell r="K2271">
            <v>0</v>
          </cell>
          <cell r="R2271">
            <v>0</v>
          </cell>
          <cell r="U2271">
            <v>0</v>
          </cell>
          <cell r="V2271">
            <v>0</v>
          </cell>
          <cell r="W2271">
            <v>0</v>
          </cell>
          <cell r="X2271">
            <v>0</v>
          </cell>
        </row>
        <row r="2272">
          <cell r="J2272">
            <v>0</v>
          </cell>
          <cell r="K2272">
            <v>0</v>
          </cell>
          <cell r="R2272">
            <v>0</v>
          </cell>
          <cell r="U2272">
            <v>0</v>
          </cell>
          <cell r="V2272">
            <v>0</v>
          </cell>
          <cell r="W2272">
            <v>0</v>
          </cell>
          <cell r="X2272">
            <v>0</v>
          </cell>
        </row>
        <row r="2273">
          <cell r="J2273">
            <v>0</v>
          </cell>
          <cell r="K2273">
            <v>0</v>
          </cell>
          <cell r="R2273">
            <v>0</v>
          </cell>
          <cell r="U2273">
            <v>0</v>
          </cell>
          <cell r="V2273">
            <v>0</v>
          </cell>
          <cell r="W2273">
            <v>0</v>
          </cell>
          <cell r="X2273">
            <v>0</v>
          </cell>
        </row>
        <row r="2274">
          <cell r="J2274">
            <v>0</v>
          </cell>
          <cell r="K2274">
            <v>0</v>
          </cell>
          <cell r="R2274">
            <v>0</v>
          </cell>
          <cell r="U2274">
            <v>0</v>
          </cell>
          <cell r="V2274">
            <v>0</v>
          </cell>
          <cell r="W2274">
            <v>0</v>
          </cell>
          <cell r="X2274">
            <v>0</v>
          </cell>
        </row>
        <row r="2275">
          <cell r="J2275">
            <v>0</v>
          </cell>
          <cell r="K2275">
            <v>0</v>
          </cell>
          <cell r="R2275">
            <v>0</v>
          </cell>
          <cell r="U2275">
            <v>0</v>
          </cell>
          <cell r="V2275">
            <v>0</v>
          </cell>
          <cell r="W2275">
            <v>0</v>
          </cell>
          <cell r="X2275">
            <v>0</v>
          </cell>
        </row>
        <row r="2276">
          <cell r="J2276">
            <v>0</v>
          </cell>
          <cell r="K2276">
            <v>0</v>
          </cell>
          <cell r="R2276">
            <v>0</v>
          </cell>
          <cell r="U2276">
            <v>0</v>
          </cell>
          <cell r="V2276">
            <v>0</v>
          </cell>
          <cell r="W2276">
            <v>0</v>
          </cell>
          <cell r="X2276">
            <v>0</v>
          </cell>
        </row>
        <row r="2277">
          <cell r="J2277">
            <v>0</v>
          </cell>
          <cell r="K2277">
            <v>0</v>
          </cell>
          <cell r="R2277">
            <v>0</v>
          </cell>
          <cell r="U2277">
            <v>0</v>
          </cell>
          <cell r="V2277">
            <v>0</v>
          </cell>
          <cell r="W2277">
            <v>0</v>
          </cell>
          <cell r="X2277">
            <v>0</v>
          </cell>
        </row>
        <row r="2278">
          <cell r="J2278">
            <v>0</v>
          </cell>
          <cell r="K2278">
            <v>0</v>
          </cell>
          <cell r="R2278">
            <v>0</v>
          </cell>
          <cell r="U2278">
            <v>0</v>
          </cell>
          <cell r="V2278">
            <v>0</v>
          </cell>
          <cell r="W2278">
            <v>0</v>
          </cell>
          <cell r="X2278">
            <v>0</v>
          </cell>
        </row>
        <row r="2279">
          <cell r="J2279">
            <v>0</v>
          </cell>
          <cell r="K2279">
            <v>0</v>
          </cell>
          <cell r="R2279">
            <v>0</v>
          </cell>
          <cell r="U2279">
            <v>0</v>
          </cell>
          <cell r="V2279">
            <v>0</v>
          </cell>
          <cell r="W2279">
            <v>0</v>
          </cell>
          <cell r="X2279">
            <v>0</v>
          </cell>
        </row>
        <row r="2280">
          <cell r="J2280">
            <v>0</v>
          </cell>
          <cell r="K2280">
            <v>0</v>
          </cell>
          <cell r="R2280">
            <v>0</v>
          </cell>
          <cell r="U2280">
            <v>0</v>
          </cell>
          <cell r="V2280">
            <v>0</v>
          </cell>
          <cell r="W2280">
            <v>0</v>
          </cell>
          <cell r="X2280">
            <v>0</v>
          </cell>
        </row>
        <row r="2281">
          <cell r="J2281">
            <v>0</v>
          </cell>
          <cell r="K2281">
            <v>0</v>
          </cell>
          <cell r="R2281">
            <v>0</v>
          </cell>
          <cell r="U2281">
            <v>0</v>
          </cell>
          <cell r="V2281">
            <v>0</v>
          </cell>
          <cell r="W2281">
            <v>0</v>
          </cell>
          <cell r="X2281">
            <v>0</v>
          </cell>
        </row>
        <row r="2282">
          <cell r="J2282">
            <v>0</v>
          </cell>
          <cell r="K2282">
            <v>0</v>
          </cell>
          <cell r="R2282">
            <v>0</v>
          </cell>
          <cell r="U2282">
            <v>0</v>
          </cell>
          <cell r="V2282">
            <v>0</v>
          </cell>
          <cell r="W2282">
            <v>0</v>
          </cell>
          <cell r="X2282">
            <v>0</v>
          </cell>
        </row>
        <row r="2283">
          <cell r="J2283">
            <v>0</v>
          </cell>
          <cell r="K2283">
            <v>0</v>
          </cell>
          <cell r="R2283">
            <v>0</v>
          </cell>
          <cell r="U2283">
            <v>0</v>
          </cell>
          <cell r="V2283">
            <v>0</v>
          </cell>
          <cell r="W2283">
            <v>0</v>
          </cell>
          <cell r="X2283">
            <v>0</v>
          </cell>
        </row>
        <row r="2284">
          <cell r="J2284">
            <v>0</v>
          </cell>
          <cell r="K2284">
            <v>0</v>
          </cell>
          <cell r="R2284">
            <v>0</v>
          </cell>
          <cell r="U2284">
            <v>0</v>
          </cell>
          <cell r="V2284">
            <v>0</v>
          </cell>
          <cell r="W2284">
            <v>0</v>
          </cell>
          <cell r="X2284">
            <v>0</v>
          </cell>
        </row>
        <row r="2285">
          <cell r="J2285">
            <v>0</v>
          </cell>
          <cell r="K2285">
            <v>0</v>
          </cell>
          <cell r="R2285">
            <v>0</v>
          </cell>
          <cell r="U2285">
            <v>0</v>
          </cell>
          <cell r="V2285">
            <v>0</v>
          </cell>
          <cell r="W2285">
            <v>0</v>
          </cell>
          <cell r="X2285">
            <v>0</v>
          </cell>
        </row>
        <row r="2286">
          <cell r="J2286">
            <v>0</v>
          </cell>
          <cell r="K2286">
            <v>0</v>
          </cell>
          <cell r="R2286">
            <v>0</v>
          </cell>
          <cell r="U2286">
            <v>0</v>
          </cell>
          <cell r="V2286">
            <v>0</v>
          </cell>
          <cell r="W2286">
            <v>0</v>
          </cell>
          <cell r="X2286">
            <v>0</v>
          </cell>
        </row>
        <row r="2287">
          <cell r="J2287">
            <v>0</v>
          </cell>
          <cell r="K2287">
            <v>0</v>
          </cell>
          <cell r="R2287">
            <v>0</v>
          </cell>
          <cell r="U2287">
            <v>0</v>
          </cell>
          <cell r="V2287">
            <v>0</v>
          </cell>
          <cell r="W2287">
            <v>0</v>
          </cell>
          <cell r="X2287">
            <v>0</v>
          </cell>
        </row>
        <row r="2288">
          <cell r="J2288">
            <v>0</v>
          </cell>
          <cell r="K2288">
            <v>0</v>
          </cell>
          <cell r="R2288">
            <v>0</v>
          </cell>
          <cell r="U2288">
            <v>0</v>
          </cell>
          <cell r="V2288">
            <v>0</v>
          </cell>
          <cell r="W2288">
            <v>0</v>
          </cell>
          <cell r="X2288">
            <v>0</v>
          </cell>
        </row>
        <row r="2289">
          <cell r="J2289">
            <v>0</v>
          </cell>
          <cell r="K2289">
            <v>0</v>
          </cell>
          <cell r="R2289">
            <v>0</v>
          </cell>
          <cell r="U2289">
            <v>0</v>
          </cell>
          <cell r="V2289">
            <v>0</v>
          </cell>
          <cell r="W2289">
            <v>0</v>
          </cell>
          <cell r="X2289">
            <v>0</v>
          </cell>
        </row>
        <row r="2290">
          <cell r="J2290">
            <v>0</v>
          </cell>
          <cell r="K2290">
            <v>0</v>
          </cell>
          <cell r="R2290">
            <v>0</v>
          </cell>
          <cell r="U2290">
            <v>0</v>
          </cell>
          <cell r="V2290">
            <v>0</v>
          </cell>
          <cell r="W2290">
            <v>0</v>
          </cell>
          <cell r="X2290">
            <v>0</v>
          </cell>
        </row>
        <row r="2291">
          <cell r="J2291">
            <v>0</v>
          </cell>
          <cell r="K2291">
            <v>0</v>
          </cell>
          <cell r="R2291">
            <v>0</v>
          </cell>
          <cell r="U2291">
            <v>0</v>
          </cell>
          <cell r="V2291">
            <v>0</v>
          </cell>
          <cell r="W2291">
            <v>0</v>
          </cell>
          <cell r="X2291">
            <v>0</v>
          </cell>
        </row>
        <row r="2292">
          <cell r="J2292">
            <v>0</v>
          </cell>
          <cell r="K2292">
            <v>0</v>
          </cell>
          <cell r="R2292">
            <v>0</v>
          </cell>
          <cell r="U2292">
            <v>0</v>
          </cell>
          <cell r="V2292">
            <v>0</v>
          </cell>
          <cell r="W2292">
            <v>0</v>
          </cell>
          <cell r="X2292">
            <v>0</v>
          </cell>
        </row>
        <row r="2293">
          <cell r="J2293">
            <v>0</v>
          </cell>
          <cell r="K2293">
            <v>0</v>
          </cell>
          <cell r="R2293">
            <v>0</v>
          </cell>
          <cell r="U2293">
            <v>0</v>
          </cell>
          <cell r="V2293">
            <v>0</v>
          </cell>
          <cell r="W2293">
            <v>0</v>
          </cell>
          <cell r="X2293">
            <v>0</v>
          </cell>
        </row>
        <row r="2294">
          <cell r="J2294">
            <v>0</v>
          </cell>
          <cell r="K2294">
            <v>0</v>
          </cell>
          <cell r="R2294">
            <v>0</v>
          </cell>
          <cell r="U2294">
            <v>0</v>
          </cell>
          <cell r="V2294">
            <v>0</v>
          </cell>
          <cell r="W2294">
            <v>0</v>
          </cell>
          <cell r="X2294">
            <v>0</v>
          </cell>
        </row>
        <row r="2295">
          <cell r="J2295">
            <v>0</v>
          </cell>
          <cell r="K2295">
            <v>0</v>
          </cell>
          <cell r="R2295">
            <v>0</v>
          </cell>
          <cell r="U2295">
            <v>0</v>
          </cell>
          <cell r="V2295">
            <v>0</v>
          </cell>
          <cell r="W2295">
            <v>0</v>
          </cell>
          <cell r="X2295">
            <v>0</v>
          </cell>
        </row>
        <row r="2296">
          <cell r="J2296">
            <v>0</v>
          </cell>
          <cell r="K2296">
            <v>0</v>
          </cell>
          <cell r="R2296">
            <v>0</v>
          </cell>
          <cell r="U2296">
            <v>0</v>
          </cell>
          <cell r="V2296">
            <v>0</v>
          </cell>
          <cell r="W2296">
            <v>0</v>
          </cell>
          <cell r="X2296">
            <v>0</v>
          </cell>
        </row>
        <row r="2297">
          <cell r="J2297">
            <v>0</v>
          </cell>
          <cell r="K2297">
            <v>0</v>
          </cell>
          <cell r="R2297">
            <v>0</v>
          </cell>
          <cell r="U2297">
            <v>0</v>
          </cell>
          <cell r="V2297">
            <v>0</v>
          </cell>
          <cell r="W2297">
            <v>0</v>
          </cell>
          <cell r="X2297">
            <v>0</v>
          </cell>
        </row>
        <row r="2298">
          <cell r="J2298">
            <v>0</v>
          </cell>
          <cell r="K2298">
            <v>0</v>
          </cell>
          <cell r="R2298">
            <v>0</v>
          </cell>
          <cell r="U2298">
            <v>0</v>
          </cell>
          <cell r="V2298">
            <v>0</v>
          </cell>
          <cell r="W2298">
            <v>0</v>
          </cell>
          <cell r="X2298">
            <v>0</v>
          </cell>
        </row>
        <row r="2299">
          <cell r="J2299">
            <v>0</v>
          </cell>
          <cell r="K2299">
            <v>0</v>
          </cell>
          <cell r="R2299">
            <v>0</v>
          </cell>
          <cell r="U2299">
            <v>0</v>
          </cell>
          <cell r="V2299">
            <v>0</v>
          </cell>
          <cell r="W2299">
            <v>0</v>
          </cell>
          <cell r="X2299">
            <v>0</v>
          </cell>
        </row>
        <row r="2300">
          <cell r="J2300">
            <v>0</v>
          </cell>
          <cell r="K2300">
            <v>0</v>
          </cell>
          <cell r="R2300">
            <v>0</v>
          </cell>
          <cell r="U2300">
            <v>0</v>
          </cell>
          <cell r="V2300">
            <v>0</v>
          </cell>
          <cell r="W2300">
            <v>0</v>
          </cell>
          <cell r="X2300">
            <v>0</v>
          </cell>
        </row>
        <row r="2301">
          <cell r="J2301">
            <v>0</v>
          </cell>
          <cell r="K2301">
            <v>0</v>
          </cell>
          <cell r="R2301">
            <v>0</v>
          </cell>
          <cell r="U2301">
            <v>0</v>
          </cell>
          <cell r="V2301">
            <v>0</v>
          </cell>
          <cell r="W2301">
            <v>0</v>
          </cell>
          <cell r="X2301">
            <v>0</v>
          </cell>
        </row>
        <row r="2302">
          <cell r="J2302">
            <v>0</v>
          </cell>
          <cell r="K2302">
            <v>0</v>
          </cell>
          <cell r="R2302">
            <v>0</v>
          </cell>
          <cell r="U2302">
            <v>0</v>
          </cell>
          <cell r="V2302">
            <v>0</v>
          </cell>
          <cell r="W2302">
            <v>0</v>
          </cell>
          <cell r="X2302">
            <v>0</v>
          </cell>
        </row>
        <row r="2303">
          <cell r="J2303">
            <v>0</v>
          </cell>
          <cell r="K2303">
            <v>0</v>
          </cell>
          <cell r="R2303">
            <v>0</v>
          </cell>
          <cell r="U2303">
            <v>0</v>
          </cell>
          <cell r="V2303">
            <v>0</v>
          </cell>
          <cell r="W2303">
            <v>0</v>
          </cell>
          <cell r="X2303">
            <v>0</v>
          </cell>
        </row>
        <row r="2304">
          <cell r="J2304">
            <v>0</v>
          </cell>
          <cell r="K2304">
            <v>0</v>
          </cell>
          <cell r="R2304">
            <v>0</v>
          </cell>
          <cell r="U2304">
            <v>0</v>
          </cell>
          <cell r="V2304">
            <v>0</v>
          </cell>
          <cell r="W2304">
            <v>0</v>
          </cell>
          <cell r="X2304">
            <v>0</v>
          </cell>
        </row>
        <row r="2305">
          <cell r="J2305">
            <v>0</v>
          </cell>
          <cell r="K2305">
            <v>0</v>
          </cell>
          <cell r="R2305">
            <v>0</v>
          </cell>
          <cell r="U2305">
            <v>0</v>
          </cell>
          <cell r="V2305">
            <v>0</v>
          </cell>
          <cell r="W2305">
            <v>0</v>
          </cell>
          <cell r="X2305">
            <v>0</v>
          </cell>
        </row>
        <row r="2306">
          <cell r="J2306">
            <v>0</v>
          </cell>
          <cell r="K2306">
            <v>0</v>
          </cell>
          <cell r="R2306">
            <v>0</v>
          </cell>
          <cell r="U2306">
            <v>0</v>
          </cell>
          <cell r="V2306">
            <v>0</v>
          </cell>
          <cell r="W2306">
            <v>0</v>
          </cell>
          <cell r="X2306">
            <v>0</v>
          </cell>
        </row>
        <row r="2307">
          <cell r="J2307">
            <v>0</v>
          </cell>
          <cell r="K2307">
            <v>0</v>
          </cell>
          <cell r="R2307">
            <v>0</v>
          </cell>
          <cell r="U2307">
            <v>0</v>
          </cell>
          <cell r="V2307">
            <v>0</v>
          </cell>
          <cell r="W2307">
            <v>0</v>
          </cell>
          <cell r="X2307">
            <v>0</v>
          </cell>
        </row>
        <row r="2308">
          <cell r="J2308">
            <v>0</v>
          </cell>
          <cell r="K2308">
            <v>0</v>
          </cell>
          <cell r="R2308">
            <v>0</v>
          </cell>
          <cell r="U2308">
            <v>0</v>
          </cell>
          <cell r="V2308">
            <v>0</v>
          </cell>
          <cell r="W2308">
            <v>0</v>
          </cell>
          <cell r="X2308">
            <v>0</v>
          </cell>
        </row>
        <row r="2309">
          <cell r="J2309">
            <v>0</v>
          </cell>
          <cell r="K2309">
            <v>0</v>
          </cell>
          <cell r="R2309">
            <v>0</v>
          </cell>
          <cell r="U2309">
            <v>0</v>
          </cell>
          <cell r="V2309">
            <v>0</v>
          </cell>
          <cell r="W2309">
            <v>0</v>
          </cell>
          <cell r="X2309">
            <v>0</v>
          </cell>
        </row>
        <row r="2310">
          <cell r="J2310">
            <v>0</v>
          </cell>
          <cell r="K2310">
            <v>0</v>
          </cell>
          <cell r="R2310">
            <v>0</v>
          </cell>
          <cell r="U2310">
            <v>0</v>
          </cell>
          <cell r="V2310">
            <v>0</v>
          </cell>
          <cell r="W2310">
            <v>0</v>
          </cell>
          <cell r="X2310">
            <v>0</v>
          </cell>
        </row>
        <row r="2311">
          <cell r="J2311">
            <v>0</v>
          </cell>
          <cell r="K2311">
            <v>0</v>
          </cell>
          <cell r="R2311">
            <v>0</v>
          </cell>
          <cell r="U2311">
            <v>0</v>
          </cell>
          <cell r="V2311">
            <v>0</v>
          </cell>
          <cell r="W2311">
            <v>0</v>
          </cell>
          <cell r="X2311">
            <v>0</v>
          </cell>
        </row>
        <row r="2312">
          <cell r="J2312">
            <v>0</v>
          </cell>
          <cell r="K2312">
            <v>0</v>
          </cell>
          <cell r="R2312">
            <v>0</v>
          </cell>
          <cell r="U2312">
            <v>0</v>
          </cell>
          <cell r="V2312">
            <v>0</v>
          </cell>
          <cell r="W2312">
            <v>0</v>
          </cell>
          <cell r="X2312">
            <v>0</v>
          </cell>
        </row>
        <row r="2313">
          <cell r="J2313">
            <v>0</v>
          </cell>
          <cell r="K2313">
            <v>0</v>
          </cell>
          <cell r="R2313">
            <v>0</v>
          </cell>
          <cell r="U2313">
            <v>0</v>
          </cell>
          <cell r="V2313">
            <v>0</v>
          </cell>
          <cell r="W2313">
            <v>0</v>
          </cell>
          <cell r="X2313">
            <v>0</v>
          </cell>
        </row>
        <row r="2314">
          <cell r="J2314">
            <v>0</v>
          </cell>
          <cell r="K2314">
            <v>0</v>
          </cell>
          <cell r="R2314">
            <v>0</v>
          </cell>
          <cell r="U2314">
            <v>0</v>
          </cell>
          <cell r="V2314">
            <v>0</v>
          </cell>
          <cell r="W2314">
            <v>0</v>
          </cell>
          <cell r="X2314">
            <v>0</v>
          </cell>
        </row>
        <row r="2315">
          <cell r="J2315">
            <v>0</v>
          </cell>
          <cell r="K2315">
            <v>0</v>
          </cell>
          <cell r="R2315">
            <v>0</v>
          </cell>
          <cell r="U2315">
            <v>0</v>
          </cell>
          <cell r="V2315">
            <v>0</v>
          </cell>
          <cell r="W2315">
            <v>0</v>
          </cell>
          <cell r="X2315">
            <v>0</v>
          </cell>
        </row>
        <row r="2316">
          <cell r="J2316">
            <v>0</v>
          </cell>
          <cell r="K2316">
            <v>0</v>
          </cell>
          <cell r="R2316">
            <v>0</v>
          </cell>
          <cell r="U2316">
            <v>0</v>
          </cell>
          <cell r="V2316">
            <v>0</v>
          </cell>
          <cell r="W2316">
            <v>0</v>
          </cell>
          <cell r="X2316">
            <v>0</v>
          </cell>
        </row>
        <row r="2317">
          <cell r="J2317">
            <v>0</v>
          </cell>
          <cell r="K2317">
            <v>0</v>
          </cell>
          <cell r="R2317">
            <v>0</v>
          </cell>
          <cell r="U2317">
            <v>0</v>
          </cell>
          <cell r="V2317">
            <v>0</v>
          </cell>
          <cell r="W2317">
            <v>0</v>
          </cell>
          <cell r="X2317">
            <v>0</v>
          </cell>
        </row>
        <row r="2318">
          <cell r="J2318">
            <v>0</v>
          </cell>
          <cell r="K2318">
            <v>0</v>
          </cell>
          <cell r="R2318">
            <v>0</v>
          </cell>
          <cell r="U2318">
            <v>0</v>
          </cell>
          <cell r="V2318">
            <v>0</v>
          </cell>
          <cell r="W2318">
            <v>0</v>
          </cell>
          <cell r="X2318">
            <v>0</v>
          </cell>
        </row>
        <row r="2319">
          <cell r="J2319">
            <v>0</v>
          </cell>
          <cell r="K2319">
            <v>0</v>
          </cell>
          <cell r="R2319">
            <v>0</v>
          </cell>
          <cell r="U2319">
            <v>0</v>
          </cell>
          <cell r="V2319">
            <v>0</v>
          </cell>
          <cell r="W2319">
            <v>0</v>
          </cell>
          <cell r="X2319">
            <v>0</v>
          </cell>
        </row>
        <row r="2320">
          <cell r="J2320">
            <v>0</v>
          </cell>
          <cell r="K2320">
            <v>0</v>
          </cell>
          <cell r="R2320">
            <v>0</v>
          </cell>
          <cell r="U2320">
            <v>0</v>
          </cell>
          <cell r="V2320">
            <v>0</v>
          </cell>
          <cell r="W2320">
            <v>0</v>
          </cell>
          <cell r="X2320">
            <v>0</v>
          </cell>
        </row>
        <row r="2321">
          <cell r="J2321">
            <v>0</v>
          </cell>
          <cell r="K2321">
            <v>0</v>
          </cell>
          <cell r="R2321">
            <v>0</v>
          </cell>
          <cell r="U2321">
            <v>0</v>
          </cell>
          <cell r="V2321">
            <v>0</v>
          </cell>
          <cell r="W2321">
            <v>0</v>
          </cell>
          <cell r="X2321">
            <v>0</v>
          </cell>
        </row>
        <row r="2322">
          <cell r="J2322">
            <v>0</v>
          </cell>
          <cell r="K2322">
            <v>0</v>
          </cell>
          <cell r="R2322">
            <v>0</v>
          </cell>
          <cell r="U2322">
            <v>0</v>
          </cell>
          <cell r="V2322">
            <v>0</v>
          </cell>
          <cell r="W2322">
            <v>0</v>
          </cell>
          <cell r="X2322">
            <v>0</v>
          </cell>
        </row>
        <row r="2323">
          <cell r="J2323">
            <v>0</v>
          </cell>
          <cell r="K2323">
            <v>0</v>
          </cell>
          <cell r="R2323">
            <v>0</v>
          </cell>
          <cell r="U2323">
            <v>0</v>
          </cell>
          <cell r="V2323">
            <v>0</v>
          </cell>
          <cell r="W2323">
            <v>0</v>
          </cell>
          <cell r="X2323">
            <v>0</v>
          </cell>
        </row>
        <row r="2324">
          <cell r="J2324">
            <v>0</v>
          </cell>
          <cell r="K2324">
            <v>0</v>
          </cell>
          <cell r="R2324">
            <v>0</v>
          </cell>
          <cell r="U2324">
            <v>0</v>
          </cell>
          <cell r="V2324">
            <v>0</v>
          </cell>
          <cell r="W2324">
            <v>0</v>
          </cell>
          <cell r="X2324">
            <v>0</v>
          </cell>
        </row>
        <row r="2325">
          <cell r="J2325">
            <v>0</v>
          </cell>
          <cell r="K2325">
            <v>0</v>
          </cell>
          <cell r="R2325">
            <v>0</v>
          </cell>
          <cell r="U2325">
            <v>0</v>
          </cell>
          <cell r="V2325">
            <v>0</v>
          </cell>
          <cell r="W2325">
            <v>0</v>
          </cell>
          <cell r="X2325">
            <v>0</v>
          </cell>
        </row>
        <row r="2326">
          <cell r="J2326">
            <v>0</v>
          </cell>
          <cell r="K2326">
            <v>0</v>
          </cell>
          <cell r="R2326">
            <v>0</v>
          </cell>
          <cell r="U2326">
            <v>0</v>
          </cell>
          <cell r="V2326">
            <v>0</v>
          </cell>
          <cell r="W2326">
            <v>0</v>
          </cell>
          <cell r="X2326">
            <v>0</v>
          </cell>
        </row>
        <row r="2327">
          <cell r="J2327">
            <v>0</v>
          </cell>
          <cell r="K2327">
            <v>0</v>
          </cell>
          <cell r="R2327">
            <v>0</v>
          </cell>
          <cell r="U2327">
            <v>0</v>
          </cell>
          <cell r="V2327">
            <v>0</v>
          </cell>
          <cell r="W2327">
            <v>0</v>
          </cell>
          <cell r="X2327">
            <v>0</v>
          </cell>
        </row>
        <row r="2328">
          <cell r="J2328">
            <v>0</v>
          </cell>
          <cell r="K2328">
            <v>0</v>
          </cell>
          <cell r="R2328">
            <v>0</v>
          </cell>
          <cell r="U2328">
            <v>0</v>
          </cell>
          <cell r="V2328">
            <v>0</v>
          </cell>
          <cell r="W2328">
            <v>0</v>
          </cell>
          <cell r="X2328">
            <v>0</v>
          </cell>
        </row>
        <row r="2329">
          <cell r="J2329">
            <v>0</v>
          </cell>
          <cell r="K2329">
            <v>0</v>
          </cell>
          <cell r="R2329">
            <v>0</v>
          </cell>
          <cell r="U2329">
            <v>0</v>
          </cell>
          <cell r="V2329">
            <v>0</v>
          </cell>
          <cell r="W2329">
            <v>0</v>
          </cell>
          <cell r="X2329">
            <v>0</v>
          </cell>
        </row>
        <row r="2330">
          <cell r="J2330">
            <v>0</v>
          </cell>
          <cell r="K2330">
            <v>0</v>
          </cell>
          <cell r="R2330">
            <v>0</v>
          </cell>
          <cell r="U2330">
            <v>0</v>
          </cell>
          <cell r="V2330">
            <v>0</v>
          </cell>
          <cell r="W2330">
            <v>0</v>
          </cell>
          <cell r="X2330">
            <v>0</v>
          </cell>
        </row>
        <row r="2331">
          <cell r="J2331">
            <v>0</v>
          </cell>
          <cell r="K2331">
            <v>0</v>
          </cell>
          <cell r="R2331">
            <v>0</v>
          </cell>
          <cell r="U2331">
            <v>0</v>
          </cell>
          <cell r="V2331">
            <v>0</v>
          </cell>
          <cell r="W2331">
            <v>0</v>
          </cell>
          <cell r="X2331">
            <v>0</v>
          </cell>
        </row>
        <row r="2332">
          <cell r="J2332">
            <v>0</v>
          </cell>
          <cell r="K2332">
            <v>0</v>
          </cell>
          <cell r="R2332">
            <v>0</v>
          </cell>
          <cell r="U2332">
            <v>0</v>
          </cell>
          <cell r="V2332">
            <v>0</v>
          </cell>
          <cell r="W2332">
            <v>0</v>
          </cell>
          <cell r="X2332">
            <v>0</v>
          </cell>
        </row>
        <row r="2333">
          <cell r="J2333">
            <v>0</v>
          </cell>
          <cell r="K2333">
            <v>0</v>
          </cell>
          <cell r="R2333">
            <v>0</v>
          </cell>
          <cell r="U2333">
            <v>0</v>
          </cell>
          <cell r="V2333">
            <v>0</v>
          </cell>
          <cell r="W2333">
            <v>0</v>
          </cell>
          <cell r="X2333">
            <v>0</v>
          </cell>
        </row>
        <row r="2334">
          <cell r="J2334">
            <v>0</v>
          </cell>
          <cell r="K2334">
            <v>0</v>
          </cell>
          <cell r="R2334">
            <v>0</v>
          </cell>
          <cell r="U2334">
            <v>0</v>
          </cell>
          <cell r="V2334">
            <v>0</v>
          </cell>
          <cell r="W2334">
            <v>0</v>
          </cell>
          <cell r="X2334">
            <v>0</v>
          </cell>
        </row>
        <row r="2335">
          <cell r="J2335">
            <v>0</v>
          </cell>
          <cell r="K2335">
            <v>0</v>
          </cell>
          <cell r="R2335">
            <v>0</v>
          </cell>
          <cell r="U2335">
            <v>0</v>
          </cell>
          <cell r="V2335">
            <v>0</v>
          </cell>
          <cell r="W2335">
            <v>0</v>
          </cell>
          <cell r="X2335">
            <v>0</v>
          </cell>
        </row>
        <row r="2336">
          <cell r="J2336">
            <v>0</v>
          </cell>
          <cell r="K2336">
            <v>0</v>
          </cell>
          <cell r="R2336">
            <v>0</v>
          </cell>
          <cell r="U2336">
            <v>0</v>
          </cell>
          <cell r="V2336">
            <v>0</v>
          </cell>
          <cell r="W2336">
            <v>0</v>
          </cell>
          <cell r="X2336">
            <v>0</v>
          </cell>
        </row>
        <row r="2337">
          <cell r="J2337">
            <v>0</v>
          </cell>
          <cell r="K2337">
            <v>0</v>
          </cell>
          <cell r="R2337">
            <v>0</v>
          </cell>
          <cell r="U2337">
            <v>0</v>
          </cell>
          <cell r="V2337">
            <v>0</v>
          </cell>
          <cell r="W2337">
            <v>0</v>
          </cell>
          <cell r="X2337">
            <v>0</v>
          </cell>
        </row>
        <row r="2338">
          <cell r="J2338">
            <v>0</v>
          </cell>
          <cell r="K2338">
            <v>0</v>
          </cell>
          <cell r="R2338">
            <v>0</v>
          </cell>
          <cell r="U2338">
            <v>0</v>
          </cell>
          <cell r="V2338">
            <v>0</v>
          </cell>
          <cell r="W2338">
            <v>0</v>
          </cell>
          <cell r="X2338">
            <v>0</v>
          </cell>
        </row>
        <row r="2339">
          <cell r="J2339">
            <v>0</v>
          </cell>
          <cell r="K2339">
            <v>0</v>
          </cell>
          <cell r="R2339">
            <v>0</v>
          </cell>
          <cell r="U2339">
            <v>0</v>
          </cell>
          <cell r="V2339">
            <v>0</v>
          </cell>
          <cell r="W2339">
            <v>0</v>
          </cell>
          <cell r="X2339">
            <v>0</v>
          </cell>
        </row>
        <row r="2340">
          <cell r="J2340">
            <v>0</v>
          </cell>
          <cell r="K2340">
            <v>0</v>
          </cell>
          <cell r="R2340">
            <v>0</v>
          </cell>
          <cell r="U2340">
            <v>0</v>
          </cell>
          <cell r="V2340">
            <v>0</v>
          </cell>
          <cell r="W2340">
            <v>0</v>
          </cell>
          <cell r="X2340">
            <v>0</v>
          </cell>
        </row>
        <row r="2341">
          <cell r="J2341">
            <v>0</v>
          </cell>
          <cell r="K2341">
            <v>0</v>
          </cell>
          <cell r="R2341">
            <v>0</v>
          </cell>
          <cell r="U2341">
            <v>0</v>
          </cell>
          <cell r="V2341">
            <v>0</v>
          </cell>
          <cell r="W2341">
            <v>0</v>
          </cell>
          <cell r="X2341">
            <v>0</v>
          </cell>
        </row>
        <row r="2342">
          <cell r="J2342">
            <v>0</v>
          </cell>
          <cell r="K2342">
            <v>0</v>
          </cell>
          <cell r="R2342">
            <v>0</v>
          </cell>
          <cell r="U2342">
            <v>0</v>
          </cell>
          <cell r="V2342">
            <v>0</v>
          </cell>
          <cell r="W2342">
            <v>0</v>
          </cell>
          <cell r="X2342">
            <v>0</v>
          </cell>
        </row>
        <row r="2343">
          <cell r="J2343">
            <v>0</v>
          </cell>
          <cell r="K2343">
            <v>0</v>
          </cell>
          <cell r="R2343">
            <v>0</v>
          </cell>
          <cell r="U2343">
            <v>0</v>
          </cell>
          <cell r="V2343">
            <v>0</v>
          </cell>
          <cell r="W2343">
            <v>0</v>
          </cell>
          <cell r="X2343">
            <v>0</v>
          </cell>
        </row>
        <row r="2344">
          <cell r="J2344">
            <v>0</v>
          </cell>
          <cell r="K2344">
            <v>0</v>
          </cell>
          <cell r="R2344">
            <v>0</v>
          </cell>
          <cell r="U2344">
            <v>0</v>
          </cell>
          <cell r="V2344">
            <v>0</v>
          </cell>
          <cell r="W2344">
            <v>0</v>
          </cell>
          <cell r="X2344">
            <v>0</v>
          </cell>
        </row>
        <row r="2345">
          <cell r="J2345">
            <v>0</v>
          </cell>
          <cell r="K2345">
            <v>0</v>
          </cell>
          <cell r="R2345">
            <v>0</v>
          </cell>
          <cell r="U2345">
            <v>0</v>
          </cell>
          <cell r="V2345">
            <v>0</v>
          </cell>
          <cell r="W2345">
            <v>0</v>
          </cell>
          <cell r="X2345">
            <v>0</v>
          </cell>
        </row>
        <row r="2346">
          <cell r="J2346">
            <v>0</v>
          </cell>
          <cell r="K2346">
            <v>0</v>
          </cell>
          <cell r="R2346">
            <v>0</v>
          </cell>
          <cell r="U2346">
            <v>0</v>
          </cell>
          <cell r="V2346">
            <v>0</v>
          </cell>
          <cell r="W2346">
            <v>0</v>
          </cell>
          <cell r="X2346">
            <v>0</v>
          </cell>
        </row>
        <row r="2347">
          <cell r="J2347">
            <v>0</v>
          </cell>
          <cell r="K2347">
            <v>0</v>
          </cell>
          <cell r="R2347">
            <v>0</v>
          </cell>
          <cell r="U2347">
            <v>0</v>
          </cell>
          <cell r="V2347">
            <v>0</v>
          </cell>
          <cell r="W2347">
            <v>0</v>
          </cell>
          <cell r="X2347">
            <v>0</v>
          </cell>
        </row>
        <row r="2348">
          <cell r="J2348">
            <v>0</v>
          </cell>
          <cell r="K2348">
            <v>0</v>
          </cell>
          <cell r="R2348">
            <v>0</v>
          </cell>
          <cell r="U2348">
            <v>0</v>
          </cell>
          <cell r="V2348">
            <v>0</v>
          </cell>
          <cell r="W2348">
            <v>0</v>
          </cell>
          <cell r="X2348">
            <v>0</v>
          </cell>
        </row>
        <row r="2349">
          <cell r="J2349">
            <v>0</v>
          </cell>
          <cell r="K2349">
            <v>0</v>
          </cell>
          <cell r="R2349">
            <v>0</v>
          </cell>
          <cell r="U2349">
            <v>0</v>
          </cell>
          <cell r="V2349">
            <v>0</v>
          </cell>
          <cell r="W2349">
            <v>0</v>
          </cell>
          <cell r="X2349">
            <v>0</v>
          </cell>
        </row>
        <row r="2350">
          <cell r="J2350">
            <v>0</v>
          </cell>
          <cell r="K2350">
            <v>0</v>
          </cell>
          <cell r="R2350">
            <v>0</v>
          </cell>
          <cell r="U2350">
            <v>0</v>
          </cell>
          <cell r="V2350">
            <v>0</v>
          </cell>
          <cell r="W2350">
            <v>0</v>
          </cell>
          <cell r="X2350">
            <v>0</v>
          </cell>
        </row>
        <row r="2351">
          <cell r="J2351">
            <v>0</v>
          </cell>
          <cell r="K2351">
            <v>0</v>
          </cell>
          <cell r="R2351">
            <v>0</v>
          </cell>
          <cell r="U2351">
            <v>0</v>
          </cell>
          <cell r="V2351">
            <v>0</v>
          </cell>
          <cell r="W2351">
            <v>0</v>
          </cell>
          <cell r="X2351">
            <v>0</v>
          </cell>
        </row>
        <row r="2352">
          <cell r="J2352">
            <v>0</v>
          </cell>
          <cell r="K2352">
            <v>0</v>
          </cell>
          <cell r="R2352">
            <v>0</v>
          </cell>
          <cell r="U2352">
            <v>0</v>
          </cell>
          <cell r="V2352">
            <v>0</v>
          </cell>
          <cell r="W2352">
            <v>0</v>
          </cell>
          <cell r="X2352">
            <v>0</v>
          </cell>
        </row>
        <row r="2353">
          <cell r="J2353">
            <v>0</v>
          </cell>
          <cell r="K2353">
            <v>0</v>
          </cell>
          <cell r="R2353">
            <v>0</v>
          </cell>
          <cell r="U2353">
            <v>0</v>
          </cell>
          <cell r="V2353">
            <v>0</v>
          </cell>
          <cell r="W2353">
            <v>0</v>
          </cell>
          <cell r="X2353">
            <v>0</v>
          </cell>
        </row>
        <row r="2354">
          <cell r="J2354">
            <v>0</v>
          </cell>
          <cell r="K2354">
            <v>0</v>
          </cell>
          <cell r="R2354">
            <v>0</v>
          </cell>
          <cell r="U2354">
            <v>0</v>
          </cell>
          <cell r="V2354">
            <v>0</v>
          </cell>
          <cell r="W2354">
            <v>0</v>
          </cell>
          <cell r="X2354">
            <v>0</v>
          </cell>
        </row>
        <row r="2355">
          <cell r="J2355">
            <v>0</v>
          </cell>
          <cell r="K2355">
            <v>0</v>
          </cell>
          <cell r="R2355">
            <v>0</v>
          </cell>
          <cell r="U2355">
            <v>0</v>
          </cell>
          <cell r="V2355">
            <v>0</v>
          </cell>
          <cell r="W2355">
            <v>0</v>
          </cell>
          <cell r="X2355">
            <v>0</v>
          </cell>
        </row>
        <row r="2356">
          <cell r="J2356">
            <v>0</v>
          </cell>
          <cell r="K2356">
            <v>0</v>
          </cell>
          <cell r="R2356">
            <v>0</v>
          </cell>
          <cell r="U2356">
            <v>0</v>
          </cell>
          <cell r="V2356">
            <v>0</v>
          </cell>
          <cell r="W2356">
            <v>0</v>
          </cell>
          <cell r="X2356">
            <v>0</v>
          </cell>
        </row>
        <row r="2357">
          <cell r="J2357">
            <v>0</v>
          </cell>
          <cell r="K2357">
            <v>0</v>
          </cell>
          <cell r="R2357">
            <v>0</v>
          </cell>
          <cell r="U2357">
            <v>0</v>
          </cell>
          <cell r="V2357">
            <v>0</v>
          </cell>
          <cell r="W2357">
            <v>0</v>
          </cell>
          <cell r="X2357">
            <v>0</v>
          </cell>
        </row>
        <row r="2358">
          <cell r="J2358">
            <v>0</v>
          </cell>
          <cell r="K2358">
            <v>0</v>
          </cell>
          <cell r="R2358">
            <v>0</v>
          </cell>
          <cell r="U2358">
            <v>0</v>
          </cell>
          <cell r="V2358">
            <v>0</v>
          </cell>
          <cell r="W2358">
            <v>0</v>
          </cell>
          <cell r="X2358">
            <v>0</v>
          </cell>
        </row>
        <row r="2359">
          <cell r="J2359">
            <v>0</v>
          </cell>
          <cell r="K2359">
            <v>0</v>
          </cell>
          <cell r="R2359">
            <v>0</v>
          </cell>
          <cell r="U2359">
            <v>0</v>
          </cell>
          <cell r="V2359">
            <v>0</v>
          </cell>
          <cell r="W2359">
            <v>0</v>
          </cell>
          <cell r="X2359">
            <v>0</v>
          </cell>
        </row>
        <row r="2360">
          <cell r="J2360">
            <v>0</v>
          </cell>
          <cell r="K2360">
            <v>0</v>
          </cell>
          <cell r="R2360">
            <v>0</v>
          </cell>
          <cell r="U2360">
            <v>0</v>
          </cell>
          <cell r="V2360">
            <v>0</v>
          </cell>
          <cell r="W2360">
            <v>0</v>
          </cell>
          <cell r="X2360">
            <v>0</v>
          </cell>
        </row>
        <row r="2361">
          <cell r="J2361">
            <v>0</v>
          </cell>
          <cell r="K2361">
            <v>0</v>
          </cell>
          <cell r="R2361">
            <v>0</v>
          </cell>
          <cell r="U2361">
            <v>0</v>
          </cell>
          <cell r="V2361">
            <v>0</v>
          </cell>
          <cell r="W2361">
            <v>0</v>
          </cell>
          <cell r="X2361">
            <v>0</v>
          </cell>
        </row>
        <row r="2362">
          <cell r="J2362">
            <v>0</v>
          </cell>
          <cell r="K2362">
            <v>0</v>
          </cell>
          <cell r="R2362">
            <v>0</v>
          </cell>
          <cell r="U2362">
            <v>0</v>
          </cell>
          <cell r="V2362">
            <v>0</v>
          </cell>
          <cell r="W2362">
            <v>0</v>
          </cell>
          <cell r="X2362">
            <v>0</v>
          </cell>
        </row>
        <row r="2363">
          <cell r="J2363">
            <v>0</v>
          </cell>
          <cell r="K2363">
            <v>0</v>
          </cell>
          <cell r="R2363">
            <v>0</v>
          </cell>
          <cell r="U2363">
            <v>0</v>
          </cell>
          <cell r="V2363">
            <v>0</v>
          </cell>
          <cell r="W2363">
            <v>0</v>
          </cell>
          <cell r="X2363">
            <v>0</v>
          </cell>
        </row>
        <row r="2364">
          <cell r="J2364">
            <v>0</v>
          </cell>
          <cell r="K2364">
            <v>0</v>
          </cell>
          <cell r="R2364">
            <v>0</v>
          </cell>
          <cell r="U2364">
            <v>0</v>
          </cell>
          <cell r="V2364">
            <v>0</v>
          </cell>
          <cell r="W2364">
            <v>0</v>
          </cell>
          <cell r="X2364">
            <v>0</v>
          </cell>
        </row>
        <row r="2365">
          <cell r="J2365">
            <v>0</v>
          </cell>
          <cell r="K2365">
            <v>0</v>
          </cell>
          <cell r="R2365">
            <v>0</v>
          </cell>
          <cell r="U2365">
            <v>0</v>
          </cell>
          <cell r="V2365">
            <v>0</v>
          </cell>
          <cell r="W2365">
            <v>0</v>
          </cell>
          <cell r="X2365">
            <v>0</v>
          </cell>
        </row>
        <row r="2366">
          <cell r="J2366">
            <v>0</v>
          </cell>
          <cell r="K2366">
            <v>0</v>
          </cell>
          <cell r="R2366">
            <v>0</v>
          </cell>
          <cell r="U2366">
            <v>0</v>
          </cell>
          <cell r="V2366">
            <v>0</v>
          </cell>
          <cell r="W2366">
            <v>0</v>
          </cell>
          <cell r="X2366">
            <v>0</v>
          </cell>
        </row>
        <row r="2367">
          <cell r="J2367">
            <v>0</v>
          </cell>
          <cell r="K2367">
            <v>0</v>
          </cell>
          <cell r="R2367">
            <v>0</v>
          </cell>
          <cell r="U2367">
            <v>0</v>
          </cell>
          <cell r="V2367">
            <v>0</v>
          </cell>
          <cell r="W2367">
            <v>0</v>
          </cell>
          <cell r="X2367">
            <v>0</v>
          </cell>
        </row>
        <row r="2368">
          <cell r="J2368">
            <v>0</v>
          </cell>
          <cell r="K2368">
            <v>0</v>
          </cell>
          <cell r="R2368">
            <v>0</v>
          </cell>
          <cell r="U2368">
            <v>0</v>
          </cell>
          <cell r="V2368">
            <v>0</v>
          </cell>
          <cell r="W2368">
            <v>0</v>
          </cell>
          <cell r="X2368">
            <v>0</v>
          </cell>
        </row>
        <row r="2369">
          <cell r="J2369">
            <v>0</v>
          </cell>
          <cell r="K2369">
            <v>0</v>
          </cell>
          <cell r="R2369">
            <v>0</v>
          </cell>
          <cell r="U2369">
            <v>0</v>
          </cell>
          <cell r="V2369">
            <v>0</v>
          </cell>
          <cell r="W2369">
            <v>0</v>
          </cell>
          <cell r="X2369">
            <v>0</v>
          </cell>
        </row>
        <row r="2370">
          <cell r="J2370">
            <v>0</v>
          </cell>
          <cell r="K2370">
            <v>0</v>
          </cell>
          <cell r="R2370">
            <v>0</v>
          </cell>
          <cell r="U2370">
            <v>0</v>
          </cell>
          <cell r="V2370">
            <v>0</v>
          </cell>
          <cell r="W2370">
            <v>0</v>
          </cell>
          <cell r="X2370">
            <v>0</v>
          </cell>
        </row>
        <row r="2371">
          <cell r="J2371">
            <v>0</v>
          </cell>
          <cell r="K2371">
            <v>0</v>
          </cell>
          <cell r="R2371">
            <v>0</v>
          </cell>
          <cell r="U2371">
            <v>0</v>
          </cell>
          <cell r="V2371">
            <v>0</v>
          </cell>
          <cell r="W2371">
            <v>0</v>
          </cell>
          <cell r="X2371">
            <v>0</v>
          </cell>
        </row>
        <row r="2372">
          <cell r="J2372">
            <v>0</v>
          </cell>
          <cell r="K2372">
            <v>0</v>
          </cell>
          <cell r="R2372">
            <v>0</v>
          </cell>
          <cell r="U2372">
            <v>0</v>
          </cell>
          <cell r="V2372">
            <v>0</v>
          </cell>
          <cell r="W2372">
            <v>0</v>
          </cell>
          <cell r="X2372">
            <v>0</v>
          </cell>
        </row>
        <row r="2373">
          <cell r="J2373">
            <v>0</v>
          </cell>
          <cell r="K2373">
            <v>0</v>
          </cell>
          <cell r="R2373">
            <v>0</v>
          </cell>
          <cell r="U2373">
            <v>0</v>
          </cell>
          <cell r="V2373">
            <v>0</v>
          </cell>
          <cell r="W2373">
            <v>0</v>
          </cell>
          <cell r="X2373">
            <v>0</v>
          </cell>
        </row>
        <row r="2374">
          <cell r="J2374">
            <v>0</v>
          </cell>
          <cell r="K2374">
            <v>0</v>
          </cell>
          <cell r="R2374">
            <v>0</v>
          </cell>
          <cell r="U2374">
            <v>0</v>
          </cell>
          <cell r="V2374">
            <v>0</v>
          </cell>
          <cell r="W2374">
            <v>0</v>
          </cell>
          <cell r="X2374">
            <v>0</v>
          </cell>
        </row>
        <row r="2375">
          <cell r="J2375">
            <v>0</v>
          </cell>
          <cell r="K2375">
            <v>0</v>
          </cell>
          <cell r="R2375">
            <v>0</v>
          </cell>
          <cell r="U2375">
            <v>0</v>
          </cell>
          <cell r="V2375">
            <v>0</v>
          </cell>
          <cell r="W2375">
            <v>0</v>
          </cell>
          <cell r="X2375">
            <v>0</v>
          </cell>
        </row>
        <row r="2376">
          <cell r="J2376">
            <v>0</v>
          </cell>
          <cell r="K2376">
            <v>0</v>
          </cell>
          <cell r="R2376">
            <v>0</v>
          </cell>
          <cell r="U2376">
            <v>0</v>
          </cell>
          <cell r="V2376">
            <v>0</v>
          </cell>
          <cell r="W2376">
            <v>0</v>
          </cell>
          <cell r="X2376">
            <v>0</v>
          </cell>
        </row>
        <row r="2377">
          <cell r="J2377">
            <v>0</v>
          </cell>
          <cell r="K2377">
            <v>0</v>
          </cell>
          <cell r="R2377">
            <v>0</v>
          </cell>
          <cell r="U2377">
            <v>0</v>
          </cell>
          <cell r="V2377">
            <v>0</v>
          </cell>
          <cell r="W2377">
            <v>0</v>
          </cell>
          <cell r="X2377">
            <v>0</v>
          </cell>
        </row>
        <row r="2378">
          <cell r="J2378">
            <v>0</v>
          </cell>
          <cell r="K2378">
            <v>0</v>
          </cell>
          <cell r="R2378">
            <v>0</v>
          </cell>
          <cell r="U2378">
            <v>0</v>
          </cell>
          <cell r="V2378">
            <v>0</v>
          </cell>
          <cell r="W2378">
            <v>0</v>
          </cell>
          <cell r="X2378">
            <v>0</v>
          </cell>
        </row>
        <row r="2379">
          <cell r="J2379">
            <v>0</v>
          </cell>
          <cell r="K2379">
            <v>0</v>
          </cell>
          <cell r="R2379">
            <v>0</v>
          </cell>
          <cell r="U2379">
            <v>0</v>
          </cell>
          <cell r="V2379">
            <v>0</v>
          </cell>
          <cell r="W2379">
            <v>0</v>
          </cell>
          <cell r="X2379">
            <v>0</v>
          </cell>
        </row>
        <row r="2380">
          <cell r="J2380">
            <v>0</v>
          </cell>
          <cell r="K2380">
            <v>0</v>
          </cell>
          <cell r="R2380">
            <v>0</v>
          </cell>
          <cell r="U2380">
            <v>0</v>
          </cell>
          <cell r="V2380">
            <v>0</v>
          </cell>
          <cell r="W2380">
            <v>0</v>
          </cell>
          <cell r="X2380">
            <v>0</v>
          </cell>
        </row>
        <row r="2381">
          <cell r="J2381">
            <v>0</v>
          </cell>
          <cell r="K2381">
            <v>0</v>
          </cell>
          <cell r="R2381">
            <v>0</v>
          </cell>
          <cell r="U2381">
            <v>0</v>
          </cell>
          <cell r="V2381">
            <v>0</v>
          </cell>
          <cell r="W2381">
            <v>0</v>
          </cell>
          <cell r="X2381">
            <v>0</v>
          </cell>
        </row>
        <row r="2382">
          <cell r="J2382">
            <v>0</v>
          </cell>
          <cell r="K2382">
            <v>0</v>
          </cell>
          <cell r="R2382">
            <v>0</v>
          </cell>
          <cell r="U2382">
            <v>0</v>
          </cell>
          <cell r="V2382">
            <v>0</v>
          </cell>
          <cell r="W2382">
            <v>0</v>
          </cell>
          <cell r="X2382">
            <v>0</v>
          </cell>
        </row>
        <row r="2383">
          <cell r="J2383">
            <v>0</v>
          </cell>
          <cell r="K2383">
            <v>0</v>
          </cell>
          <cell r="R2383">
            <v>0</v>
          </cell>
          <cell r="U2383">
            <v>0</v>
          </cell>
          <cell r="V2383">
            <v>0</v>
          </cell>
          <cell r="W2383">
            <v>0</v>
          </cell>
          <cell r="X2383">
            <v>0</v>
          </cell>
        </row>
        <row r="2384">
          <cell r="J2384">
            <v>0</v>
          </cell>
          <cell r="K2384">
            <v>0</v>
          </cell>
          <cell r="R2384">
            <v>0</v>
          </cell>
          <cell r="U2384">
            <v>0</v>
          </cell>
          <cell r="V2384">
            <v>0</v>
          </cell>
          <cell r="W2384">
            <v>0</v>
          </cell>
          <cell r="X2384">
            <v>0</v>
          </cell>
        </row>
        <row r="2385">
          <cell r="J2385">
            <v>0</v>
          </cell>
          <cell r="K2385">
            <v>0</v>
          </cell>
          <cell r="R2385">
            <v>0</v>
          </cell>
          <cell r="U2385">
            <v>0</v>
          </cell>
          <cell r="V2385">
            <v>0</v>
          </cell>
          <cell r="W2385">
            <v>0</v>
          </cell>
          <cell r="X2385">
            <v>0</v>
          </cell>
        </row>
        <row r="2386">
          <cell r="J2386">
            <v>0</v>
          </cell>
          <cell r="K2386">
            <v>0</v>
          </cell>
          <cell r="R2386">
            <v>0</v>
          </cell>
          <cell r="U2386">
            <v>0</v>
          </cell>
          <cell r="V2386">
            <v>0</v>
          </cell>
          <cell r="W2386">
            <v>0</v>
          </cell>
          <cell r="X2386">
            <v>0</v>
          </cell>
        </row>
        <row r="2387">
          <cell r="J2387">
            <v>0</v>
          </cell>
          <cell r="K2387">
            <v>0</v>
          </cell>
          <cell r="R2387">
            <v>0</v>
          </cell>
          <cell r="U2387">
            <v>0</v>
          </cell>
          <cell r="V2387">
            <v>0</v>
          </cell>
          <cell r="W2387">
            <v>0</v>
          </cell>
          <cell r="X2387">
            <v>0</v>
          </cell>
        </row>
        <row r="2388">
          <cell r="J2388">
            <v>0</v>
          </cell>
          <cell r="K2388">
            <v>0</v>
          </cell>
          <cell r="R2388">
            <v>0</v>
          </cell>
          <cell r="U2388">
            <v>0</v>
          </cell>
          <cell r="V2388">
            <v>0</v>
          </cell>
          <cell r="W2388">
            <v>0</v>
          </cell>
          <cell r="X2388">
            <v>0</v>
          </cell>
        </row>
        <row r="2389">
          <cell r="J2389">
            <v>0</v>
          </cell>
          <cell r="K2389">
            <v>0</v>
          </cell>
          <cell r="R2389">
            <v>0</v>
          </cell>
          <cell r="U2389">
            <v>0</v>
          </cell>
          <cell r="V2389">
            <v>0</v>
          </cell>
          <cell r="W2389">
            <v>0</v>
          </cell>
          <cell r="X2389">
            <v>0</v>
          </cell>
        </row>
        <row r="2390">
          <cell r="J2390">
            <v>0</v>
          </cell>
          <cell r="K2390">
            <v>0</v>
          </cell>
          <cell r="R2390">
            <v>0</v>
          </cell>
          <cell r="U2390">
            <v>0</v>
          </cell>
          <cell r="V2390">
            <v>0</v>
          </cell>
          <cell r="W2390">
            <v>0</v>
          </cell>
          <cell r="X2390">
            <v>0</v>
          </cell>
        </row>
        <row r="2391">
          <cell r="J2391">
            <v>0</v>
          </cell>
          <cell r="K2391">
            <v>0</v>
          </cell>
          <cell r="R2391">
            <v>0</v>
          </cell>
          <cell r="U2391">
            <v>0</v>
          </cell>
          <cell r="V2391">
            <v>0</v>
          </cell>
          <cell r="W2391">
            <v>0</v>
          </cell>
          <cell r="X2391">
            <v>0</v>
          </cell>
        </row>
        <row r="2392">
          <cell r="J2392">
            <v>0</v>
          </cell>
          <cell r="K2392">
            <v>0</v>
          </cell>
          <cell r="R2392">
            <v>0</v>
          </cell>
          <cell r="U2392">
            <v>0</v>
          </cell>
          <cell r="V2392">
            <v>0</v>
          </cell>
          <cell r="W2392">
            <v>0</v>
          </cell>
          <cell r="X2392">
            <v>0</v>
          </cell>
        </row>
        <row r="2393">
          <cell r="J2393">
            <v>0</v>
          </cell>
          <cell r="K2393">
            <v>0</v>
          </cell>
          <cell r="R2393">
            <v>0</v>
          </cell>
          <cell r="U2393">
            <v>0</v>
          </cell>
          <cell r="V2393">
            <v>0</v>
          </cell>
          <cell r="W2393">
            <v>0</v>
          </cell>
          <cell r="X2393">
            <v>0</v>
          </cell>
        </row>
        <row r="2394">
          <cell r="J2394">
            <v>0</v>
          </cell>
          <cell r="K2394">
            <v>0</v>
          </cell>
          <cell r="R2394">
            <v>0</v>
          </cell>
          <cell r="U2394">
            <v>0</v>
          </cell>
          <cell r="V2394">
            <v>0</v>
          </cell>
          <cell r="W2394">
            <v>0</v>
          </cell>
          <cell r="X2394">
            <v>0</v>
          </cell>
        </row>
        <row r="2395">
          <cell r="J2395">
            <v>0</v>
          </cell>
          <cell r="K2395">
            <v>0</v>
          </cell>
          <cell r="R2395">
            <v>0</v>
          </cell>
          <cell r="U2395">
            <v>0</v>
          </cell>
          <cell r="V2395">
            <v>0</v>
          </cell>
          <cell r="W2395">
            <v>0</v>
          </cell>
          <cell r="X2395">
            <v>0</v>
          </cell>
        </row>
        <row r="2396">
          <cell r="J2396">
            <v>0</v>
          </cell>
          <cell r="K2396">
            <v>0</v>
          </cell>
          <cell r="R2396">
            <v>0</v>
          </cell>
          <cell r="U2396">
            <v>0</v>
          </cell>
          <cell r="V2396">
            <v>0</v>
          </cell>
          <cell r="W2396">
            <v>0</v>
          </cell>
          <cell r="X2396">
            <v>0</v>
          </cell>
        </row>
        <row r="2397">
          <cell r="J2397">
            <v>0</v>
          </cell>
          <cell r="K2397">
            <v>0</v>
          </cell>
          <cell r="R2397">
            <v>0</v>
          </cell>
          <cell r="U2397">
            <v>0</v>
          </cell>
          <cell r="V2397">
            <v>0</v>
          </cell>
          <cell r="W2397">
            <v>0</v>
          </cell>
          <cell r="X2397">
            <v>0</v>
          </cell>
        </row>
        <row r="2398">
          <cell r="J2398">
            <v>0</v>
          </cell>
          <cell r="K2398">
            <v>0</v>
          </cell>
          <cell r="R2398">
            <v>0</v>
          </cell>
          <cell r="U2398">
            <v>0</v>
          </cell>
          <cell r="V2398">
            <v>0</v>
          </cell>
          <cell r="W2398">
            <v>0</v>
          </cell>
          <cell r="X2398">
            <v>0</v>
          </cell>
        </row>
        <row r="2399">
          <cell r="J2399">
            <v>0</v>
          </cell>
          <cell r="K2399">
            <v>0</v>
          </cell>
          <cell r="R2399">
            <v>0</v>
          </cell>
          <cell r="U2399">
            <v>0</v>
          </cell>
          <cell r="V2399">
            <v>0</v>
          </cell>
          <cell r="W2399">
            <v>0</v>
          </cell>
          <cell r="X2399">
            <v>0</v>
          </cell>
        </row>
        <row r="2400">
          <cell r="J2400">
            <v>0</v>
          </cell>
          <cell r="K2400">
            <v>0</v>
          </cell>
          <cell r="R2400">
            <v>0</v>
          </cell>
          <cell r="U2400">
            <v>0</v>
          </cell>
          <cell r="V2400">
            <v>0</v>
          </cell>
          <cell r="W2400">
            <v>0</v>
          </cell>
          <cell r="X2400">
            <v>0</v>
          </cell>
        </row>
        <row r="2401">
          <cell r="J2401">
            <v>0</v>
          </cell>
          <cell r="K2401">
            <v>0</v>
          </cell>
          <cell r="R2401">
            <v>0</v>
          </cell>
          <cell r="U2401">
            <v>0</v>
          </cell>
          <cell r="V2401">
            <v>0</v>
          </cell>
          <cell r="W2401">
            <v>0</v>
          </cell>
          <cell r="X2401">
            <v>0</v>
          </cell>
        </row>
        <row r="2402">
          <cell r="J2402">
            <v>0</v>
          </cell>
          <cell r="K2402">
            <v>0</v>
          </cell>
          <cell r="R2402">
            <v>0</v>
          </cell>
          <cell r="U2402">
            <v>0</v>
          </cell>
          <cell r="V2402">
            <v>0</v>
          </cell>
          <cell r="W2402">
            <v>0</v>
          </cell>
          <cell r="X2402">
            <v>0</v>
          </cell>
        </row>
        <row r="2403">
          <cell r="J2403">
            <v>0</v>
          </cell>
          <cell r="K2403">
            <v>0</v>
          </cell>
          <cell r="R2403">
            <v>0</v>
          </cell>
          <cell r="U2403">
            <v>0</v>
          </cell>
          <cell r="V2403">
            <v>0</v>
          </cell>
          <cell r="W2403">
            <v>0</v>
          </cell>
          <cell r="X2403">
            <v>0</v>
          </cell>
        </row>
        <row r="2404">
          <cell r="J2404">
            <v>0</v>
          </cell>
          <cell r="K2404">
            <v>0</v>
          </cell>
          <cell r="R2404">
            <v>0</v>
          </cell>
          <cell r="U2404">
            <v>0</v>
          </cell>
          <cell r="V2404">
            <v>0</v>
          </cell>
          <cell r="W2404">
            <v>0</v>
          </cell>
          <cell r="X2404">
            <v>0</v>
          </cell>
        </row>
        <row r="2405">
          <cell r="J2405">
            <v>0</v>
          </cell>
          <cell r="K2405">
            <v>0</v>
          </cell>
          <cell r="R2405">
            <v>0</v>
          </cell>
          <cell r="U2405">
            <v>0</v>
          </cell>
          <cell r="V2405">
            <v>0</v>
          </cell>
          <cell r="W2405">
            <v>0</v>
          </cell>
          <cell r="X2405">
            <v>0</v>
          </cell>
        </row>
        <row r="2406">
          <cell r="J2406">
            <v>0</v>
          </cell>
          <cell r="K2406">
            <v>0</v>
          </cell>
          <cell r="R2406">
            <v>0</v>
          </cell>
          <cell r="U2406">
            <v>0</v>
          </cell>
          <cell r="V2406">
            <v>0</v>
          </cell>
          <cell r="W2406">
            <v>0</v>
          </cell>
          <cell r="X2406">
            <v>0</v>
          </cell>
        </row>
        <row r="2407">
          <cell r="J2407">
            <v>0</v>
          </cell>
          <cell r="K2407">
            <v>0</v>
          </cell>
          <cell r="R2407">
            <v>0</v>
          </cell>
          <cell r="U2407">
            <v>0</v>
          </cell>
          <cell r="V2407">
            <v>0</v>
          </cell>
          <cell r="W2407">
            <v>0</v>
          </cell>
          <cell r="X2407">
            <v>0</v>
          </cell>
        </row>
        <row r="2408">
          <cell r="J2408">
            <v>0</v>
          </cell>
          <cell r="K2408">
            <v>0</v>
          </cell>
          <cell r="R2408">
            <v>0</v>
          </cell>
          <cell r="U2408">
            <v>0</v>
          </cell>
          <cell r="V2408">
            <v>0</v>
          </cell>
          <cell r="W2408">
            <v>0</v>
          </cell>
          <cell r="X2408">
            <v>0</v>
          </cell>
        </row>
        <row r="2409">
          <cell r="J2409">
            <v>0</v>
          </cell>
          <cell r="K2409">
            <v>0</v>
          </cell>
          <cell r="R2409">
            <v>0</v>
          </cell>
          <cell r="U2409">
            <v>0</v>
          </cell>
          <cell r="V2409">
            <v>0</v>
          </cell>
          <cell r="W2409">
            <v>0</v>
          </cell>
          <cell r="X2409">
            <v>0</v>
          </cell>
        </row>
        <row r="2410">
          <cell r="J2410">
            <v>0</v>
          </cell>
          <cell r="K2410">
            <v>0</v>
          </cell>
          <cell r="R2410">
            <v>0</v>
          </cell>
          <cell r="U2410">
            <v>0</v>
          </cell>
          <cell r="V2410">
            <v>0</v>
          </cell>
          <cell r="W2410">
            <v>0</v>
          </cell>
          <cell r="X2410">
            <v>0</v>
          </cell>
        </row>
        <row r="2411">
          <cell r="J2411">
            <v>0</v>
          </cell>
          <cell r="K2411">
            <v>0</v>
          </cell>
          <cell r="R2411">
            <v>0</v>
          </cell>
          <cell r="U2411">
            <v>0</v>
          </cell>
          <cell r="V2411">
            <v>0</v>
          </cell>
          <cell r="W2411">
            <v>0</v>
          </cell>
          <cell r="X2411">
            <v>0</v>
          </cell>
        </row>
        <row r="2412">
          <cell r="J2412">
            <v>0</v>
          </cell>
          <cell r="K2412">
            <v>0</v>
          </cell>
          <cell r="R2412">
            <v>0</v>
          </cell>
          <cell r="U2412">
            <v>0</v>
          </cell>
          <cell r="V2412">
            <v>0</v>
          </cell>
          <cell r="W2412">
            <v>0</v>
          </cell>
          <cell r="X2412">
            <v>0</v>
          </cell>
        </row>
        <row r="2413">
          <cell r="J2413">
            <v>0</v>
          </cell>
          <cell r="K2413">
            <v>0</v>
          </cell>
          <cell r="R2413">
            <v>0</v>
          </cell>
          <cell r="U2413">
            <v>0</v>
          </cell>
          <cell r="V2413">
            <v>0</v>
          </cell>
          <cell r="W2413">
            <v>0</v>
          </cell>
          <cell r="X2413">
            <v>0</v>
          </cell>
        </row>
        <row r="2414">
          <cell r="J2414">
            <v>0</v>
          </cell>
          <cell r="K2414">
            <v>0</v>
          </cell>
          <cell r="R2414">
            <v>0</v>
          </cell>
          <cell r="U2414">
            <v>0</v>
          </cell>
          <cell r="V2414">
            <v>0</v>
          </cell>
          <cell r="W2414">
            <v>0</v>
          </cell>
          <cell r="X2414">
            <v>0</v>
          </cell>
        </row>
        <row r="2415">
          <cell r="J2415">
            <v>0</v>
          </cell>
          <cell r="K2415">
            <v>0</v>
          </cell>
          <cell r="R2415">
            <v>0</v>
          </cell>
          <cell r="U2415">
            <v>0</v>
          </cell>
          <cell r="V2415">
            <v>0</v>
          </cell>
          <cell r="W2415">
            <v>0</v>
          </cell>
          <cell r="X2415">
            <v>0</v>
          </cell>
        </row>
        <row r="2416">
          <cell r="J2416">
            <v>0</v>
          </cell>
          <cell r="K2416">
            <v>0</v>
          </cell>
          <cell r="R2416">
            <v>0</v>
          </cell>
          <cell r="U2416">
            <v>0</v>
          </cell>
          <cell r="V2416">
            <v>0</v>
          </cell>
          <cell r="W2416">
            <v>0</v>
          </cell>
          <cell r="X2416">
            <v>0</v>
          </cell>
        </row>
        <row r="2417">
          <cell r="J2417">
            <v>0</v>
          </cell>
          <cell r="K2417">
            <v>0</v>
          </cell>
          <cell r="R2417">
            <v>0</v>
          </cell>
          <cell r="U2417">
            <v>0</v>
          </cell>
          <cell r="V2417">
            <v>0</v>
          </cell>
          <cell r="W2417">
            <v>0</v>
          </cell>
          <cell r="X2417">
            <v>0</v>
          </cell>
        </row>
        <row r="2418">
          <cell r="J2418">
            <v>0</v>
          </cell>
          <cell r="K2418">
            <v>0</v>
          </cell>
          <cell r="R2418">
            <v>0</v>
          </cell>
          <cell r="U2418">
            <v>0</v>
          </cell>
          <cell r="V2418">
            <v>0</v>
          </cell>
          <cell r="W2418">
            <v>0</v>
          </cell>
          <cell r="X2418">
            <v>0</v>
          </cell>
        </row>
        <row r="2419">
          <cell r="J2419">
            <v>0</v>
          </cell>
          <cell r="K2419">
            <v>0</v>
          </cell>
          <cell r="R2419">
            <v>0</v>
          </cell>
          <cell r="U2419">
            <v>0</v>
          </cell>
          <cell r="V2419">
            <v>0</v>
          </cell>
          <cell r="W2419">
            <v>0</v>
          </cell>
          <cell r="X2419">
            <v>0</v>
          </cell>
        </row>
        <row r="2420">
          <cell r="J2420">
            <v>0</v>
          </cell>
          <cell r="K2420">
            <v>0</v>
          </cell>
          <cell r="R2420">
            <v>0</v>
          </cell>
          <cell r="U2420">
            <v>0</v>
          </cell>
          <cell r="V2420">
            <v>0</v>
          </cell>
          <cell r="W2420">
            <v>0</v>
          </cell>
          <cell r="X2420">
            <v>0</v>
          </cell>
        </row>
        <row r="2421">
          <cell r="J2421">
            <v>0</v>
          </cell>
          <cell r="K2421">
            <v>0</v>
          </cell>
          <cell r="R2421">
            <v>0</v>
          </cell>
          <cell r="U2421">
            <v>0</v>
          </cell>
          <cell r="V2421">
            <v>0</v>
          </cell>
          <cell r="W2421">
            <v>0</v>
          </cell>
          <cell r="X2421">
            <v>0</v>
          </cell>
        </row>
        <row r="2422">
          <cell r="J2422">
            <v>0</v>
          </cell>
          <cell r="K2422">
            <v>0</v>
          </cell>
          <cell r="R2422">
            <v>0</v>
          </cell>
          <cell r="U2422">
            <v>0</v>
          </cell>
          <cell r="V2422">
            <v>0</v>
          </cell>
          <cell r="W2422">
            <v>0</v>
          </cell>
          <cell r="X2422">
            <v>0</v>
          </cell>
        </row>
        <row r="2423">
          <cell r="J2423">
            <v>0</v>
          </cell>
          <cell r="K2423">
            <v>0</v>
          </cell>
          <cell r="R2423">
            <v>0</v>
          </cell>
          <cell r="U2423">
            <v>0</v>
          </cell>
          <cell r="V2423">
            <v>0</v>
          </cell>
          <cell r="W2423">
            <v>0</v>
          </cell>
          <cell r="X2423">
            <v>0</v>
          </cell>
        </row>
        <row r="2424">
          <cell r="J2424">
            <v>0</v>
          </cell>
          <cell r="K2424">
            <v>0</v>
          </cell>
          <cell r="R2424">
            <v>0</v>
          </cell>
          <cell r="U2424">
            <v>0</v>
          </cell>
          <cell r="V2424">
            <v>0</v>
          </cell>
          <cell r="W2424">
            <v>0</v>
          </cell>
          <cell r="X2424">
            <v>0</v>
          </cell>
        </row>
        <row r="2425">
          <cell r="J2425">
            <v>0</v>
          </cell>
          <cell r="K2425">
            <v>0</v>
          </cell>
          <cell r="R2425">
            <v>0</v>
          </cell>
          <cell r="U2425">
            <v>0</v>
          </cell>
          <cell r="V2425">
            <v>0</v>
          </cell>
          <cell r="W2425">
            <v>0</v>
          </cell>
          <cell r="X2425">
            <v>0</v>
          </cell>
        </row>
        <row r="2426">
          <cell r="J2426">
            <v>0</v>
          </cell>
          <cell r="K2426">
            <v>0</v>
          </cell>
          <cell r="R2426">
            <v>0</v>
          </cell>
          <cell r="U2426">
            <v>0</v>
          </cell>
          <cell r="V2426">
            <v>0</v>
          </cell>
          <cell r="W2426">
            <v>0</v>
          </cell>
          <cell r="X2426">
            <v>0</v>
          </cell>
        </row>
        <row r="2427">
          <cell r="J2427">
            <v>0</v>
          </cell>
          <cell r="K2427">
            <v>0</v>
          </cell>
          <cell r="R2427">
            <v>0</v>
          </cell>
          <cell r="U2427">
            <v>0</v>
          </cell>
          <cell r="V2427">
            <v>0</v>
          </cell>
          <cell r="W2427">
            <v>0</v>
          </cell>
          <cell r="X2427">
            <v>0</v>
          </cell>
        </row>
        <row r="2428">
          <cell r="J2428">
            <v>0</v>
          </cell>
          <cell r="K2428">
            <v>0</v>
          </cell>
          <cell r="R2428">
            <v>0</v>
          </cell>
          <cell r="U2428">
            <v>0</v>
          </cell>
          <cell r="V2428">
            <v>0</v>
          </cell>
          <cell r="W2428">
            <v>0</v>
          </cell>
          <cell r="X2428">
            <v>0</v>
          </cell>
        </row>
        <row r="2429">
          <cell r="J2429">
            <v>0</v>
          </cell>
          <cell r="K2429">
            <v>0</v>
          </cell>
          <cell r="R2429">
            <v>0</v>
          </cell>
          <cell r="U2429">
            <v>0</v>
          </cell>
          <cell r="V2429">
            <v>0</v>
          </cell>
          <cell r="W2429">
            <v>0</v>
          </cell>
          <cell r="X2429">
            <v>0</v>
          </cell>
        </row>
        <row r="2430">
          <cell r="J2430">
            <v>0</v>
          </cell>
          <cell r="K2430">
            <v>0</v>
          </cell>
          <cell r="R2430">
            <v>0</v>
          </cell>
          <cell r="U2430">
            <v>0</v>
          </cell>
          <cell r="V2430">
            <v>0</v>
          </cell>
          <cell r="W2430">
            <v>0</v>
          </cell>
          <cell r="X2430">
            <v>0</v>
          </cell>
        </row>
        <row r="2431">
          <cell r="J2431">
            <v>0</v>
          </cell>
          <cell r="K2431">
            <v>0</v>
          </cell>
          <cell r="R2431">
            <v>0</v>
          </cell>
          <cell r="U2431">
            <v>0</v>
          </cell>
          <cell r="V2431">
            <v>0</v>
          </cell>
          <cell r="W2431">
            <v>0</v>
          </cell>
          <cell r="X2431">
            <v>0</v>
          </cell>
        </row>
        <row r="2432">
          <cell r="J2432">
            <v>0</v>
          </cell>
          <cell r="K2432">
            <v>0</v>
          </cell>
          <cell r="R2432">
            <v>0</v>
          </cell>
          <cell r="U2432">
            <v>0</v>
          </cell>
          <cell r="V2432">
            <v>0</v>
          </cell>
          <cell r="W2432">
            <v>0</v>
          </cell>
          <cell r="X2432">
            <v>0</v>
          </cell>
        </row>
        <row r="2433">
          <cell r="J2433">
            <v>0</v>
          </cell>
          <cell r="K2433">
            <v>0</v>
          </cell>
          <cell r="R2433">
            <v>0</v>
          </cell>
          <cell r="U2433">
            <v>0</v>
          </cell>
          <cell r="V2433">
            <v>0</v>
          </cell>
          <cell r="W2433">
            <v>0</v>
          </cell>
          <cell r="X2433">
            <v>0</v>
          </cell>
        </row>
        <row r="2434">
          <cell r="J2434">
            <v>0</v>
          </cell>
          <cell r="K2434">
            <v>0</v>
          </cell>
          <cell r="R2434">
            <v>0</v>
          </cell>
          <cell r="U2434">
            <v>0</v>
          </cell>
          <cell r="V2434">
            <v>0</v>
          </cell>
          <cell r="W2434">
            <v>0</v>
          </cell>
          <cell r="X2434">
            <v>0</v>
          </cell>
        </row>
        <row r="2435">
          <cell r="J2435">
            <v>0</v>
          </cell>
          <cell r="K2435">
            <v>0</v>
          </cell>
          <cell r="R2435">
            <v>0</v>
          </cell>
          <cell r="U2435">
            <v>0</v>
          </cell>
          <cell r="V2435">
            <v>0</v>
          </cell>
          <cell r="W2435">
            <v>0</v>
          </cell>
          <cell r="X2435">
            <v>0</v>
          </cell>
        </row>
        <row r="2436">
          <cell r="J2436">
            <v>0</v>
          </cell>
          <cell r="K2436">
            <v>0</v>
          </cell>
          <cell r="R2436">
            <v>0</v>
          </cell>
          <cell r="U2436">
            <v>0</v>
          </cell>
          <cell r="V2436">
            <v>0</v>
          </cell>
          <cell r="W2436">
            <v>0</v>
          </cell>
          <cell r="X2436">
            <v>0</v>
          </cell>
        </row>
        <row r="2437">
          <cell r="J2437">
            <v>0</v>
          </cell>
          <cell r="K2437">
            <v>0</v>
          </cell>
          <cell r="R2437">
            <v>0</v>
          </cell>
          <cell r="U2437">
            <v>0</v>
          </cell>
          <cell r="V2437">
            <v>0</v>
          </cell>
          <cell r="W2437">
            <v>0</v>
          </cell>
          <cell r="X2437">
            <v>0</v>
          </cell>
        </row>
        <row r="2438">
          <cell r="J2438">
            <v>0</v>
          </cell>
          <cell r="K2438">
            <v>0</v>
          </cell>
          <cell r="R2438">
            <v>0</v>
          </cell>
          <cell r="U2438">
            <v>0</v>
          </cell>
          <cell r="V2438">
            <v>0</v>
          </cell>
          <cell r="W2438">
            <v>0</v>
          </cell>
          <cell r="X2438">
            <v>0</v>
          </cell>
        </row>
        <row r="2439">
          <cell r="J2439">
            <v>0</v>
          </cell>
          <cell r="K2439">
            <v>0</v>
          </cell>
          <cell r="R2439">
            <v>0</v>
          </cell>
          <cell r="U2439">
            <v>0</v>
          </cell>
          <cell r="V2439">
            <v>0</v>
          </cell>
          <cell r="W2439">
            <v>0</v>
          </cell>
          <cell r="X2439">
            <v>0</v>
          </cell>
        </row>
        <row r="2440">
          <cell r="J2440">
            <v>0</v>
          </cell>
          <cell r="K2440">
            <v>0</v>
          </cell>
          <cell r="R2440">
            <v>0</v>
          </cell>
          <cell r="U2440">
            <v>0</v>
          </cell>
          <cell r="V2440">
            <v>0</v>
          </cell>
          <cell r="W2440">
            <v>0</v>
          </cell>
          <cell r="X2440">
            <v>0</v>
          </cell>
        </row>
        <row r="2441">
          <cell r="J2441">
            <v>0</v>
          </cell>
          <cell r="K2441">
            <v>0</v>
          </cell>
          <cell r="R2441">
            <v>0</v>
          </cell>
          <cell r="U2441">
            <v>0</v>
          </cell>
          <cell r="V2441">
            <v>0</v>
          </cell>
          <cell r="W2441">
            <v>0</v>
          </cell>
          <cell r="X2441">
            <v>0</v>
          </cell>
        </row>
        <row r="2442">
          <cell r="J2442">
            <v>0</v>
          </cell>
          <cell r="K2442">
            <v>0</v>
          </cell>
          <cell r="R2442">
            <v>0</v>
          </cell>
          <cell r="U2442">
            <v>0</v>
          </cell>
          <cell r="V2442">
            <v>0</v>
          </cell>
          <cell r="W2442">
            <v>0</v>
          </cell>
          <cell r="X2442">
            <v>0</v>
          </cell>
        </row>
        <row r="2443">
          <cell r="J2443">
            <v>0</v>
          </cell>
          <cell r="K2443">
            <v>0</v>
          </cell>
          <cell r="R2443">
            <v>0</v>
          </cell>
          <cell r="U2443">
            <v>0</v>
          </cell>
          <cell r="V2443">
            <v>0</v>
          </cell>
          <cell r="W2443">
            <v>0</v>
          </cell>
          <cell r="X2443">
            <v>0</v>
          </cell>
        </row>
        <row r="2444">
          <cell r="J2444">
            <v>0</v>
          </cell>
          <cell r="K2444">
            <v>0</v>
          </cell>
          <cell r="R2444">
            <v>0</v>
          </cell>
          <cell r="U2444">
            <v>0</v>
          </cell>
          <cell r="V2444">
            <v>0</v>
          </cell>
          <cell r="W2444">
            <v>0</v>
          </cell>
          <cell r="X2444">
            <v>0</v>
          </cell>
        </row>
        <row r="2445">
          <cell r="J2445">
            <v>0</v>
          </cell>
          <cell r="K2445">
            <v>0</v>
          </cell>
          <cell r="R2445">
            <v>0</v>
          </cell>
          <cell r="U2445">
            <v>0</v>
          </cell>
          <cell r="V2445">
            <v>0</v>
          </cell>
          <cell r="W2445">
            <v>0</v>
          </cell>
          <cell r="X2445">
            <v>0</v>
          </cell>
        </row>
        <row r="2446">
          <cell r="J2446">
            <v>0</v>
          </cell>
          <cell r="K2446">
            <v>0</v>
          </cell>
          <cell r="R2446">
            <v>0</v>
          </cell>
          <cell r="U2446">
            <v>0</v>
          </cell>
          <cell r="V2446">
            <v>0</v>
          </cell>
          <cell r="W2446">
            <v>0</v>
          </cell>
          <cell r="X2446">
            <v>0</v>
          </cell>
        </row>
        <row r="2447">
          <cell r="J2447">
            <v>0</v>
          </cell>
          <cell r="K2447">
            <v>0</v>
          </cell>
          <cell r="R2447">
            <v>0</v>
          </cell>
          <cell r="U2447">
            <v>0</v>
          </cell>
          <cell r="V2447">
            <v>0</v>
          </cell>
          <cell r="W2447">
            <v>0</v>
          </cell>
          <cell r="X2447">
            <v>0</v>
          </cell>
        </row>
        <row r="2448">
          <cell r="J2448">
            <v>0</v>
          </cell>
          <cell r="K2448">
            <v>0</v>
          </cell>
          <cell r="R2448">
            <v>0</v>
          </cell>
          <cell r="U2448">
            <v>0</v>
          </cell>
          <cell r="V2448">
            <v>0</v>
          </cell>
          <cell r="W2448">
            <v>0</v>
          </cell>
          <cell r="X2448">
            <v>0</v>
          </cell>
        </row>
        <row r="2449">
          <cell r="J2449">
            <v>0</v>
          </cell>
          <cell r="K2449">
            <v>0</v>
          </cell>
          <cell r="R2449">
            <v>0</v>
          </cell>
          <cell r="U2449">
            <v>0</v>
          </cell>
          <cell r="V2449">
            <v>0</v>
          </cell>
          <cell r="W2449">
            <v>0</v>
          </cell>
          <cell r="X2449">
            <v>0</v>
          </cell>
        </row>
        <row r="2450">
          <cell r="J2450">
            <v>0</v>
          </cell>
          <cell r="K2450">
            <v>0</v>
          </cell>
          <cell r="R2450">
            <v>0</v>
          </cell>
          <cell r="U2450">
            <v>0</v>
          </cell>
          <cell r="V2450">
            <v>0</v>
          </cell>
          <cell r="W2450">
            <v>0</v>
          </cell>
          <cell r="X2450">
            <v>0</v>
          </cell>
        </row>
        <row r="2451">
          <cell r="J2451">
            <v>0</v>
          </cell>
          <cell r="K2451">
            <v>0</v>
          </cell>
          <cell r="R2451">
            <v>0</v>
          </cell>
          <cell r="U2451">
            <v>0</v>
          </cell>
          <cell r="V2451">
            <v>0</v>
          </cell>
          <cell r="W2451">
            <v>0</v>
          </cell>
          <cell r="X2451">
            <v>0</v>
          </cell>
        </row>
        <row r="2452">
          <cell r="J2452">
            <v>0</v>
          </cell>
          <cell r="K2452">
            <v>0</v>
          </cell>
          <cell r="R2452">
            <v>0</v>
          </cell>
          <cell r="U2452">
            <v>0</v>
          </cell>
          <cell r="V2452">
            <v>0</v>
          </cell>
          <cell r="W2452">
            <v>0</v>
          </cell>
          <cell r="X2452">
            <v>0</v>
          </cell>
        </row>
        <row r="2453">
          <cell r="J2453">
            <v>0</v>
          </cell>
          <cell r="K2453">
            <v>0</v>
          </cell>
          <cell r="R2453">
            <v>0</v>
          </cell>
          <cell r="U2453">
            <v>0</v>
          </cell>
          <cell r="V2453">
            <v>0</v>
          </cell>
          <cell r="W2453">
            <v>0</v>
          </cell>
          <cell r="X2453">
            <v>0</v>
          </cell>
        </row>
        <row r="2454">
          <cell r="J2454">
            <v>0</v>
          </cell>
          <cell r="K2454">
            <v>0</v>
          </cell>
          <cell r="R2454">
            <v>0</v>
          </cell>
          <cell r="U2454">
            <v>0</v>
          </cell>
          <cell r="V2454">
            <v>0</v>
          </cell>
          <cell r="W2454">
            <v>0</v>
          </cell>
          <cell r="X2454">
            <v>0</v>
          </cell>
        </row>
        <row r="2455">
          <cell r="J2455">
            <v>0</v>
          </cell>
          <cell r="K2455">
            <v>0</v>
          </cell>
          <cell r="R2455">
            <v>0</v>
          </cell>
          <cell r="U2455">
            <v>0</v>
          </cell>
          <cell r="V2455">
            <v>0</v>
          </cell>
          <cell r="W2455">
            <v>0</v>
          </cell>
          <cell r="X2455">
            <v>0</v>
          </cell>
        </row>
        <row r="2456">
          <cell r="J2456">
            <v>0</v>
          </cell>
          <cell r="K2456">
            <v>0</v>
          </cell>
          <cell r="R2456">
            <v>0</v>
          </cell>
          <cell r="U2456">
            <v>0</v>
          </cell>
          <cell r="V2456">
            <v>0</v>
          </cell>
          <cell r="W2456">
            <v>0</v>
          </cell>
          <cell r="X2456">
            <v>0</v>
          </cell>
        </row>
        <row r="2457">
          <cell r="J2457">
            <v>0</v>
          </cell>
          <cell r="K2457">
            <v>0</v>
          </cell>
          <cell r="R2457">
            <v>0</v>
          </cell>
          <cell r="U2457">
            <v>0</v>
          </cell>
          <cell r="V2457">
            <v>0</v>
          </cell>
          <cell r="W2457">
            <v>0</v>
          </cell>
          <cell r="X2457">
            <v>0</v>
          </cell>
        </row>
        <row r="2458">
          <cell r="J2458">
            <v>0</v>
          </cell>
          <cell r="K2458">
            <v>0</v>
          </cell>
          <cell r="R2458">
            <v>0</v>
          </cell>
          <cell r="U2458">
            <v>0</v>
          </cell>
          <cell r="V2458">
            <v>0</v>
          </cell>
          <cell r="W2458">
            <v>0</v>
          </cell>
          <cell r="X2458">
            <v>0</v>
          </cell>
        </row>
        <row r="2459">
          <cell r="J2459">
            <v>0</v>
          </cell>
          <cell r="K2459">
            <v>0</v>
          </cell>
          <cell r="R2459">
            <v>0</v>
          </cell>
          <cell r="U2459">
            <v>0</v>
          </cell>
          <cell r="V2459">
            <v>0</v>
          </cell>
          <cell r="W2459">
            <v>0</v>
          </cell>
          <cell r="X2459">
            <v>0</v>
          </cell>
        </row>
        <row r="2460">
          <cell r="J2460">
            <v>0</v>
          </cell>
          <cell r="K2460">
            <v>0</v>
          </cell>
          <cell r="R2460">
            <v>0</v>
          </cell>
          <cell r="U2460">
            <v>0</v>
          </cell>
          <cell r="V2460">
            <v>0</v>
          </cell>
          <cell r="W2460">
            <v>0</v>
          </cell>
          <cell r="X2460">
            <v>0</v>
          </cell>
        </row>
        <row r="2461">
          <cell r="J2461">
            <v>0</v>
          </cell>
          <cell r="K2461">
            <v>0</v>
          </cell>
          <cell r="R2461">
            <v>0</v>
          </cell>
          <cell r="U2461">
            <v>0</v>
          </cell>
          <cell r="V2461">
            <v>0</v>
          </cell>
          <cell r="W2461">
            <v>0</v>
          </cell>
          <cell r="X2461">
            <v>0</v>
          </cell>
        </row>
        <row r="2462">
          <cell r="J2462">
            <v>0</v>
          </cell>
          <cell r="K2462">
            <v>0</v>
          </cell>
          <cell r="R2462">
            <v>0</v>
          </cell>
          <cell r="U2462">
            <v>0</v>
          </cell>
          <cell r="V2462">
            <v>0</v>
          </cell>
          <cell r="W2462">
            <v>0</v>
          </cell>
          <cell r="X2462">
            <v>0</v>
          </cell>
        </row>
        <row r="2463">
          <cell r="J2463">
            <v>0</v>
          </cell>
          <cell r="K2463">
            <v>0</v>
          </cell>
          <cell r="R2463">
            <v>0</v>
          </cell>
          <cell r="U2463">
            <v>0</v>
          </cell>
          <cell r="V2463">
            <v>0</v>
          </cell>
          <cell r="W2463">
            <v>0</v>
          </cell>
          <cell r="X2463">
            <v>0</v>
          </cell>
        </row>
        <row r="2464">
          <cell r="J2464">
            <v>0</v>
          </cell>
          <cell r="K2464">
            <v>0</v>
          </cell>
          <cell r="R2464">
            <v>0</v>
          </cell>
          <cell r="U2464">
            <v>0</v>
          </cell>
          <cell r="V2464">
            <v>0</v>
          </cell>
          <cell r="W2464">
            <v>0</v>
          </cell>
          <cell r="X2464">
            <v>0</v>
          </cell>
        </row>
        <row r="2465">
          <cell r="J2465">
            <v>0</v>
          </cell>
          <cell r="K2465">
            <v>0</v>
          </cell>
          <cell r="R2465">
            <v>0</v>
          </cell>
          <cell r="U2465">
            <v>0</v>
          </cell>
          <cell r="V2465">
            <v>0</v>
          </cell>
          <cell r="W2465">
            <v>0</v>
          </cell>
          <cell r="X2465">
            <v>0</v>
          </cell>
        </row>
        <row r="2466">
          <cell r="J2466">
            <v>0</v>
          </cell>
          <cell r="K2466">
            <v>0</v>
          </cell>
          <cell r="R2466">
            <v>0</v>
          </cell>
          <cell r="U2466">
            <v>0</v>
          </cell>
          <cell r="V2466">
            <v>0</v>
          </cell>
          <cell r="W2466">
            <v>0</v>
          </cell>
          <cell r="X2466">
            <v>0</v>
          </cell>
        </row>
        <row r="2467">
          <cell r="J2467">
            <v>0</v>
          </cell>
          <cell r="K2467">
            <v>0</v>
          </cell>
          <cell r="R2467">
            <v>0</v>
          </cell>
          <cell r="U2467">
            <v>0</v>
          </cell>
          <cell r="V2467">
            <v>0</v>
          </cell>
          <cell r="W2467">
            <v>0</v>
          </cell>
          <cell r="X2467">
            <v>0</v>
          </cell>
        </row>
        <row r="2468">
          <cell r="J2468">
            <v>0</v>
          </cell>
          <cell r="K2468">
            <v>0</v>
          </cell>
          <cell r="R2468">
            <v>0</v>
          </cell>
          <cell r="U2468">
            <v>0</v>
          </cell>
          <cell r="V2468">
            <v>0</v>
          </cell>
          <cell r="W2468">
            <v>0</v>
          </cell>
          <cell r="X2468">
            <v>0</v>
          </cell>
        </row>
        <row r="2469">
          <cell r="J2469">
            <v>0</v>
          </cell>
          <cell r="K2469">
            <v>0</v>
          </cell>
          <cell r="R2469">
            <v>0</v>
          </cell>
          <cell r="U2469">
            <v>0</v>
          </cell>
          <cell r="V2469">
            <v>0</v>
          </cell>
          <cell r="W2469">
            <v>0</v>
          </cell>
          <cell r="X2469">
            <v>0</v>
          </cell>
        </row>
        <row r="2470">
          <cell r="J2470">
            <v>0</v>
          </cell>
          <cell r="K2470">
            <v>0</v>
          </cell>
          <cell r="R2470">
            <v>0</v>
          </cell>
          <cell r="U2470">
            <v>0</v>
          </cell>
          <cell r="V2470">
            <v>0</v>
          </cell>
          <cell r="W2470">
            <v>0</v>
          </cell>
          <cell r="X2470">
            <v>0</v>
          </cell>
        </row>
        <row r="2471">
          <cell r="J2471">
            <v>0</v>
          </cell>
          <cell r="K2471">
            <v>0</v>
          </cell>
          <cell r="R2471">
            <v>0</v>
          </cell>
          <cell r="U2471">
            <v>0</v>
          </cell>
          <cell r="V2471">
            <v>0</v>
          </cell>
          <cell r="W2471">
            <v>0</v>
          </cell>
          <cell r="X2471">
            <v>0</v>
          </cell>
        </row>
        <row r="2472">
          <cell r="J2472">
            <v>0</v>
          </cell>
          <cell r="K2472">
            <v>0</v>
          </cell>
          <cell r="R2472">
            <v>0</v>
          </cell>
          <cell r="U2472">
            <v>0</v>
          </cell>
          <cell r="V2472">
            <v>0</v>
          </cell>
          <cell r="W2472">
            <v>0</v>
          </cell>
          <cell r="X2472">
            <v>0</v>
          </cell>
        </row>
        <row r="2473">
          <cell r="J2473">
            <v>0</v>
          </cell>
          <cell r="K2473">
            <v>0</v>
          </cell>
          <cell r="R2473">
            <v>0</v>
          </cell>
          <cell r="U2473">
            <v>0</v>
          </cell>
          <cell r="V2473">
            <v>0</v>
          </cell>
          <cell r="W2473">
            <v>0</v>
          </cell>
          <cell r="X2473">
            <v>0</v>
          </cell>
        </row>
        <row r="2474">
          <cell r="J2474">
            <v>0</v>
          </cell>
          <cell r="K2474">
            <v>0</v>
          </cell>
          <cell r="R2474">
            <v>0</v>
          </cell>
          <cell r="U2474">
            <v>0</v>
          </cell>
          <cell r="V2474">
            <v>0</v>
          </cell>
          <cell r="W2474">
            <v>0</v>
          </cell>
          <cell r="X2474">
            <v>0</v>
          </cell>
        </row>
        <row r="2475">
          <cell r="J2475">
            <v>0</v>
          </cell>
          <cell r="K2475">
            <v>0</v>
          </cell>
          <cell r="R2475">
            <v>0</v>
          </cell>
          <cell r="U2475">
            <v>0</v>
          </cell>
          <cell r="V2475">
            <v>0</v>
          </cell>
          <cell r="W2475">
            <v>0</v>
          </cell>
          <cell r="X2475">
            <v>0</v>
          </cell>
        </row>
        <row r="2476">
          <cell r="J2476">
            <v>0</v>
          </cell>
          <cell r="K2476">
            <v>0</v>
          </cell>
          <cell r="R2476">
            <v>0</v>
          </cell>
          <cell r="U2476">
            <v>0</v>
          </cell>
          <cell r="V2476">
            <v>0</v>
          </cell>
          <cell r="W2476">
            <v>0</v>
          </cell>
          <cell r="X2476">
            <v>0</v>
          </cell>
        </row>
        <row r="2477">
          <cell r="J2477">
            <v>0</v>
          </cell>
          <cell r="K2477">
            <v>0</v>
          </cell>
          <cell r="R2477">
            <v>0</v>
          </cell>
          <cell r="U2477">
            <v>0</v>
          </cell>
          <cell r="V2477">
            <v>0</v>
          </cell>
          <cell r="W2477">
            <v>0</v>
          </cell>
          <cell r="X2477">
            <v>0</v>
          </cell>
        </row>
        <row r="2478">
          <cell r="J2478">
            <v>0</v>
          </cell>
          <cell r="K2478">
            <v>0</v>
          </cell>
          <cell r="R2478">
            <v>0</v>
          </cell>
          <cell r="U2478">
            <v>0</v>
          </cell>
          <cell r="V2478">
            <v>0</v>
          </cell>
          <cell r="W2478">
            <v>0</v>
          </cell>
          <cell r="X2478">
            <v>0</v>
          </cell>
        </row>
        <row r="2479">
          <cell r="J2479">
            <v>0</v>
          </cell>
          <cell r="K2479">
            <v>0</v>
          </cell>
          <cell r="R2479">
            <v>0</v>
          </cell>
          <cell r="U2479">
            <v>0</v>
          </cell>
          <cell r="V2479">
            <v>0</v>
          </cell>
          <cell r="W2479">
            <v>0</v>
          </cell>
          <cell r="X2479">
            <v>0</v>
          </cell>
        </row>
        <row r="2480">
          <cell r="J2480">
            <v>0</v>
          </cell>
          <cell r="K2480">
            <v>0</v>
          </cell>
          <cell r="R2480">
            <v>0</v>
          </cell>
          <cell r="U2480">
            <v>0</v>
          </cell>
          <cell r="V2480">
            <v>0</v>
          </cell>
          <cell r="W2480">
            <v>0</v>
          </cell>
          <cell r="X2480">
            <v>0</v>
          </cell>
        </row>
        <row r="2481">
          <cell r="J2481">
            <v>0</v>
          </cell>
          <cell r="K2481">
            <v>0</v>
          </cell>
          <cell r="R2481">
            <v>0</v>
          </cell>
          <cell r="U2481">
            <v>0</v>
          </cell>
          <cell r="V2481">
            <v>0</v>
          </cell>
          <cell r="W2481">
            <v>0</v>
          </cell>
          <cell r="X2481">
            <v>0</v>
          </cell>
        </row>
        <row r="2482">
          <cell r="J2482">
            <v>0</v>
          </cell>
          <cell r="K2482">
            <v>0</v>
          </cell>
          <cell r="R2482">
            <v>0</v>
          </cell>
          <cell r="U2482">
            <v>0</v>
          </cell>
          <cell r="V2482">
            <v>0</v>
          </cell>
          <cell r="W2482">
            <v>0</v>
          </cell>
          <cell r="X2482">
            <v>0</v>
          </cell>
        </row>
        <row r="2483">
          <cell r="J2483">
            <v>0</v>
          </cell>
          <cell r="K2483">
            <v>0</v>
          </cell>
          <cell r="R2483">
            <v>0</v>
          </cell>
          <cell r="U2483">
            <v>0</v>
          </cell>
          <cell r="V2483">
            <v>0</v>
          </cell>
          <cell r="W2483">
            <v>0</v>
          </cell>
          <cell r="X2483">
            <v>0</v>
          </cell>
        </row>
        <row r="2484">
          <cell r="J2484">
            <v>0</v>
          </cell>
          <cell r="K2484">
            <v>0</v>
          </cell>
          <cell r="R2484">
            <v>0</v>
          </cell>
          <cell r="U2484">
            <v>0</v>
          </cell>
          <cell r="V2484">
            <v>0</v>
          </cell>
          <cell r="W2484">
            <v>0</v>
          </cell>
          <cell r="X2484">
            <v>0</v>
          </cell>
        </row>
        <row r="2485">
          <cell r="J2485">
            <v>0</v>
          </cell>
          <cell r="K2485">
            <v>0</v>
          </cell>
          <cell r="R2485">
            <v>0</v>
          </cell>
          <cell r="U2485">
            <v>0</v>
          </cell>
          <cell r="V2485">
            <v>0</v>
          </cell>
          <cell r="W2485">
            <v>0</v>
          </cell>
          <cell r="X2485">
            <v>0</v>
          </cell>
        </row>
        <row r="2486">
          <cell r="J2486">
            <v>0</v>
          </cell>
          <cell r="K2486">
            <v>0</v>
          </cell>
          <cell r="R2486">
            <v>0</v>
          </cell>
          <cell r="U2486">
            <v>0</v>
          </cell>
          <cell r="V2486">
            <v>0</v>
          </cell>
          <cell r="W2486">
            <v>0</v>
          </cell>
          <cell r="X2486">
            <v>0</v>
          </cell>
        </row>
        <row r="2487">
          <cell r="J2487">
            <v>0</v>
          </cell>
          <cell r="K2487">
            <v>0</v>
          </cell>
          <cell r="R2487">
            <v>0</v>
          </cell>
          <cell r="U2487">
            <v>0</v>
          </cell>
          <cell r="V2487">
            <v>0</v>
          </cell>
          <cell r="W2487">
            <v>0</v>
          </cell>
          <cell r="X2487">
            <v>0</v>
          </cell>
        </row>
        <row r="2488">
          <cell r="J2488">
            <v>0</v>
          </cell>
          <cell r="K2488">
            <v>0</v>
          </cell>
          <cell r="R2488">
            <v>0</v>
          </cell>
          <cell r="U2488">
            <v>0</v>
          </cell>
          <cell r="V2488">
            <v>0</v>
          </cell>
          <cell r="W2488">
            <v>0</v>
          </cell>
          <cell r="X2488">
            <v>0</v>
          </cell>
        </row>
        <row r="2489">
          <cell r="J2489">
            <v>0</v>
          </cell>
          <cell r="K2489">
            <v>0</v>
          </cell>
          <cell r="R2489">
            <v>0</v>
          </cell>
          <cell r="U2489">
            <v>0</v>
          </cell>
          <cell r="V2489">
            <v>0</v>
          </cell>
          <cell r="W2489">
            <v>0</v>
          </cell>
          <cell r="X2489">
            <v>0</v>
          </cell>
        </row>
        <row r="2490">
          <cell r="J2490">
            <v>0</v>
          </cell>
          <cell r="K2490">
            <v>0</v>
          </cell>
          <cell r="R2490">
            <v>0</v>
          </cell>
          <cell r="U2490">
            <v>0</v>
          </cell>
          <cell r="V2490">
            <v>0</v>
          </cell>
          <cell r="W2490">
            <v>0</v>
          </cell>
          <cell r="X2490">
            <v>0</v>
          </cell>
        </row>
        <row r="2491">
          <cell r="J2491">
            <v>0</v>
          </cell>
          <cell r="K2491">
            <v>0</v>
          </cell>
          <cell r="R2491">
            <v>0</v>
          </cell>
          <cell r="U2491">
            <v>0</v>
          </cell>
          <cell r="V2491">
            <v>0</v>
          </cell>
          <cell r="W2491">
            <v>0</v>
          </cell>
          <cell r="X2491">
            <v>0</v>
          </cell>
        </row>
        <row r="2492">
          <cell r="J2492">
            <v>0</v>
          </cell>
          <cell r="K2492">
            <v>0</v>
          </cell>
          <cell r="R2492">
            <v>0</v>
          </cell>
          <cell r="U2492">
            <v>0</v>
          </cell>
          <cell r="V2492">
            <v>0</v>
          </cell>
          <cell r="W2492">
            <v>0</v>
          </cell>
          <cell r="X2492">
            <v>0</v>
          </cell>
        </row>
        <row r="2493">
          <cell r="J2493">
            <v>0</v>
          </cell>
          <cell r="K2493">
            <v>0</v>
          </cell>
          <cell r="R2493">
            <v>0</v>
          </cell>
          <cell r="U2493">
            <v>0</v>
          </cell>
          <cell r="V2493">
            <v>0</v>
          </cell>
          <cell r="W2493">
            <v>0</v>
          </cell>
          <cell r="X2493">
            <v>0</v>
          </cell>
        </row>
        <row r="2494">
          <cell r="J2494">
            <v>0</v>
          </cell>
          <cell r="K2494">
            <v>0</v>
          </cell>
          <cell r="R2494">
            <v>0</v>
          </cell>
          <cell r="U2494">
            <v>0</v>
          </cell>
          <cell r="V2494">
            <v>0</v>
          </cell>
          <cell r="W2494">
            <v>0</v>
          </cell>
          <cell r="X2494">
            <v>0</v>
          </cell>
        </row>
        <row r="2495">
          <cell r="J2495">
            <v>0</v>
          </cell>
          <cell r="K2495">
            <v>0</v>
          </cell>
          <cell r="R2495">
            <v>0</v>
          </cell>
          <cell r="U2495">
            <v>0</v>
          </cell>
          <cell r="V2495">
            <v>0</v>
          </cell>
          <cell r="W2495">
            <v>0</v>
          </cell>
          <cell r="X2495">
            <v>0</v>
          </cell>
        </row>
        <row r="2496">
          <cell r="J2496">
            <v>0</v>
          </cell>
          <cell r="K2496">
            <v>0</v>
          </cell>
          <cell r="R2496">
            <v>0</v>
          </cell>
          <cell r="U2496">
            <v>0</v>
          </cell>
          <cell r="V2496">
            <v>0</v>
          </cell>
          <cell r="W2496">
            <v>0</v>
          </cell>
          <cell r="X2496">
            <v>0</v>
          </cell>
        </row>
        <row r="2497">
          <cell r="J2497">
            <v>0</v>
          </cell>
          <cell r="K2497">
            <v>0</v>
          </cell>
          <cell r="R2497">
            <v>0</v>
          </cell>
          <cell r="U2497">
            <v>0</v>
          </cell>
          <cell r="V2497">
            <v>0</v>
          </cell>
          <cell r="W2497">
            <v>0</v>
          </cell>
          <cell r="X2497">
            <v>0</v>
          </cell>
        </row>
        <row r="2498">
          <cell r="J2498">
            <v>0</v>
          </cell>
          <cell r="K2498">
            <v>0</v>
          </cell>
          <cell r="R2498">
            <v>0</v>
          </cell>
          <cell r="U2498">
            <v>0</v>
          </cell>
          <cell r="V2498">
            <v>0</v>
          </cell>
          <cell r="W2498">
            <v>0</v>
          </cell>
          <cell r="X2498">
            <v>0</v>
          </cell>
        </row>
        <row r="2499">
          <cell r="J2499">
            <v>0</v>
          </cell>
          <cell r="K2499">
            <v>0</v>
          </cell>
          <cell r="R2499">
            <v>0</v>
          </cell>
          <cell r="U2499">
            <v>0</v>
          </cell>
          <cell r="V2499">
            <v>0</v>
          </cell>
          <cell r="W2499">
            <v>0</v>
          </cell>
          <cell r="X2499">
            <v>0</v>
          </cell>
        </row>
        <row r="2500">
          <cell r="J2500">
            <v>0</v>
          </cell>
          <cell r="K2500">
            <v>0</v>
          </cell>
          <cell r="R2500">
            <v>0</v>
          </cell>
          <cell r="U2500">
            <v>0</v>
          </cell>
          <cell r="V2500">
            <v>0</v>
          </cell>
          <cell r="W2500">
            <v>0</v>
          </cell>
          <cell r="X2500">
            <v>0</v>
          </cell>
        </row>
        <row r="2501">
          <cell r="J2501">
            <v>0</v>
          </cell>
          <cell r="K2501">
            <v>0</v>
          </cell>
          <cell r="R2501">
            <v>0</v>
          </cell>
          <cell r="U2501">
            <v>0</v>
          </cell>
          <cell r="V2501">
            <v>0</v>
          </cell>
          <cell r="W2501">
            <v>0</v>
          </cell>
          <cell r="X2501">
            <v>0</v>
          </cell>
        </row>
        <row r="2502">
          <cell r="J2502">
            <v>0</v>
          </cell>
          <cell r="K2502">
            <v>0</v>
          </cell>
          <cell r="R2502">
            <v>0</v>
          </cell>
          <cell r="U2502">
            <v>0</v>
          </cell>
          <cell r="V2502">
            <v>0</v>
          </cell>
          <cell r="W2502">
            <v>0</v>
          </cell>
          <cell r="X2502">
            <v>0</v>
          </cell>
        </row>
        <row r="2503">
          <cell r="J2503">
            <v>0</v>
          </cell>
          <cell r="K2503">
            <v>0</v>
          </cell>
          <cell r="R2503">
            <v>0</v>
          </cell>
          <cell r="U2503">
            <v>0</v>
          </cell>
          <cell r="V2503">
            <v>0</v>
          </cell>
          <cell r="W2503">
            <v>0</v>
          </cell>
          <cell r="X2503">
            <v>0</v>
          </cell>
        </row>
        <row r="2504">
          <cell r="J2504">
            <v>0</v>
          </cell>
          <cell r="K2504">
            <v>0</v>
          </cell>
          <cell r="R2504">
            <v>0</v>
          </cell>
          <cell r="U2504">
            <v>0</v>
          </cell>
          <cell r="V2504">
            <v>0</v>
          </cell>
          <cell r="W2504">
            <v>0</v>
          </cell>
          <cell r="X2504">
            <v>0</v>
          </cell>
        </row>
        <row r="2505">
          <cell r="J2505">
            <v>0</v>
          </cell>
          <cell r="K2505">
            <v>0</v>
          </cell>
          <cell r="R2505">
            <v>0</v>
          </cell>
          <cell r="U2505">
            <v>0</v>
          </cell>
          <cell r="V2505">
            <v>0</v>
          </cell>
          <cell r="W2505">
            <v>0</v>
          </cell>
          <cell r="X2505">
            <v>0</v>
          </cell>
        </row>
        <row r="2506">
          <cell r="J2506">
            <v>0</v>
          </cell>
          <cell r="K2506">
            <v>0</v>
          </cell>
          <cell r="R2506">
            <v>0</v>
          </cell>
          <cell r="U2506">
            <v>0</v>
          </cell>
          <cell r="V2506">
            <v>0</v>
          </cell>
          <cell r="W2506">
            <v>0</v>
          </cell>
          <cell r="X2506">
            <v>0</v>
          </cell>
        </row>
        <row r="2507">
          <cell r="J2507">
            <v>0</v>
          </cell>
          <cell r="K2507">
            <v>0</v>
          </cell>
          <cell r="R2507">
            <v>0</v>
          </cell>
          <cell r="U2507">
            <v>0</v>
          </cell>
          <cell r="V2507">
            <v>0</v>
          </cell>
          <cell r="W2507">
            <v>0</v>
          </cell>
          <cell r="X2507">
            <v>0</v>
          </cell>
        </row>
        <row r="2508">
          <cell r="J2508">
            <v>0</v>
          </cell>
          <cell r="K2508">
            <v>0</v>
          </cell>
          <cell r="R2508">
            <v>0</v>
          </cell>
          <cell r="U2508">
            <v>0</v>
          </cell>
          <cell r="V2508">
            <v>0</v>
          </cell>
          <cell r="W2508">
            <v>0</v>
          </cell>
          <cell r="X2508">
            <v>0</v>
          </cell>
        </row>
        <row r="2509">
          <cell r="J2509">
            <v>0</v>
          </cell>
          <cell r="K2509">
            <v>0</v>
          </cell>
          <cell r="R2509">
            <v>0</v>
          </cell>
          <cell r="U2509">
            <v>0</v>
          </cell>
          <cell r="V2509">
            <v>0</v>
          </cell>
          <cell r="W2509">
            <v>0</v>
          </cell>
          <cell r="X2509">
            <v>0</v>
          </cell>
        </row>
        <row r="2510">
          <cell r="J2510">
            <v>0</v>
          </cell>
          <cell r="K2510">
            <v>0</v>
          </cell>
          <cell r="R2510">
            <v>0</v>
          </cell>
          <cell r="U2510">
            <v>0</v>
          </cell>
          <cell r="V2510">
            <v>0</v>
          </cell>
          <cell r="W2510">
            <v>0</v>
          </cell>
          <cell r="X2510">
            <v>0</v>
          </cell>
        </row>
        <row r="2511">
          <cell r="J2511">
            <v>0</v>
          </cell>
          <cell r="K2511">
            <v>0</v>
          </cell>
          <cell r="R2511">
            <v>0</v>
          </cell>
          <cell r="U2511">
            <v>0</v>
          </cell>
          <cell r="V2511">
            <v>0</v>
          </cell>
          <cell r="W2511">
            <v>0</v>
          </cell>
          <cell r="X2511">
            <v>0</v>
          </cell>
        </row>
        <row r="2512">
          <cell r="J2512">
            <v>0</v>
          </cell>
          <cell r="K2512">
            <v>0</v>
          </cell>
          <cell r="R2512">
            <v>0</v>
          </cell>
          <cell r="U2512">
            <v>0</v>
          </cell>
          <cell r="V2512">
            <v>0</v>
          </cell>
          <cell r="W2512">
            <v>0</v>
          </cell>
          <cell r="X2512">
            <v>0</v>
          </cell>
        </row>
        <row r="2513">
          <cell r="J2513">
            <v>0</v>
          </cell>
          <cell r="K2513">
            <v>0</v>
          </cell>
          <cell r="R2513">
            <v>0</v>
          </cell>
          <cell r="U2513">
            <v>0</v>
          </cell>
          <cell r="V2513">
            <v>0</v>
          </cell>
          <cell r="W2513">
            <v>0</v>
          </cell>
          <cell r="X2513">
            <v>0</v>
          </cell>
        </row>
        <row r="2514">
          <cell r="J2514">
            <v>0</v>
          </cell>
          <cell r="K2514">
            <v>0</v>
          </cell>
          <cell r="R2514">
            <v>0</v>
          </cell>
          <cell r="U2514">
            <v>0</v>
          </cell>
          <cell r="V2514">
            <v>0</v>
          </cell>
          <cell r="W2514">
            <v>0</v>
          </cell>
          <cell r="X2514">
            <v>0</v>
          </cell>
        </row>
        <row r="2515">
          <cell r="J2515">
            <v>0</v>
          </cell>
          <cell r="K2515">
            <v>0</v>
          </cell>
          <cell r="R2515">
            <v>0</v>
          </cell>
          <cell r="U2515">
            <v>0</v>
          </cell>
          <cell r="V2515">
            <v>0</v>
          </cell>
          <cell r="W2515">
            <v>0</v>
          </cell>
          <cell r="X2515">
            <v>0</v>
          </cell>
        </row>
        <row r="2516">
          <cell r="J2516">
            <v>0</v>
          </cell>
          <cell r="K2516">
            <v>0</v>
          </cell>
          <cell r="R2516">
            <v>0</v>
          </cell>
          <cell r="U2516">
            <v>0</v>
          </cell>
          <cell r="V2516">
            <v>0</v>
          </cell>
          <cell r="W2516">
            <v>0</v>
          </cell>
          <cell r="X2516">
            <v>0</v>
          </cell>
        </row>
        <row r="2517">
          <cell r="J2517">
            <v>0</v>
          </cell>
          <cell r="K2517">
            <v>0</v>
          </cell>
          <cell r="R2517">
            <v>0</v>
          </cell>
          <cell r="U2517">
            <v>0</v>
          </cell>
          <cell r="V2517">
            <v>0</v>
          </cell>
          <cell r="W2517">
            <v>0</v>
          </cell>
          <cell r="X2517">
            <v>0</v>
          </cell>
        </row>
        <row r="2518">
          <cell r="J2518">
            <v>0</v>
          </cell>
          <cell r="K2518">
            <v>0</v>
          </cell>
          <cell r="R2518">
            <v>0</v>
          </cell>
          <cell r="U2518">
            <v>0</v>
          </cell>
          <cell r="V2518">
            <v>0</v>
          </cell>
          <cell r="W2518">
            <v>0</v>
          </cell>
          <cell r="X2518">
            <v>0</v>
          </cell>
        </row>
        <row r="2519">
          <cell r="J2519">
            <v>0</v>
          </cell>
          <cell r="K2519">
            <v>0</v>
          </cell>
          <cell r="R2519">
            <v>0</v>
          </cell>
          <cell r="U2519">
            <v>0</v>
          </cell>
          <cell r="V2519">
            <v>0</v>
          </cell>
          <cell r="W2519">
            <v>0</v>
          </cell>
          <cell r="X2519">
            <v>0</v>
          </cell>
        </row>
        <row r="2520">
          <cell r="J2520">
            <v>0</v>
          </cell>
          <cell r="K2520">
            <v>0</v>
          </cell>
          <cell r="R2520">
            <v>0</v>
          </cell>
          <cell r="U2520">
            <v>0</v>
          </cell>
          <cell r="V2520">
            <v>0</v>
          </cell>
          <cell r="W2520">
            <v>0</v>
          </cell>
          <cell r="X2520">
            <v>0</v>
          </cell>
        </row>
        <row r="2521">
          <cell r="J2521">
            <v>0</v>
          </cell>
          <cell r="K2521">
            <v>0</v>
          </cell>
          <cell r="R2521">
            <v>0</v>
          </cell>
          <cell r="U2521">
            <v>0</v>
          </cell>
          <cell r="V2521">
            <v>0</v>
          </cell>
          <cell r="W2521">
            <v>0</v>
          </cell>
          <cell r="X2521">
            <v>0</v>
          </cell>
        </row>
        <row r="2522">
          <cell r="J2522">
            <v>0</v>
          </cell>
          <cell r="K2522">
            <v>0</v>
          </cell>
          <cell r="R2522">
            <v>0</v>
          </cell>
          <cell r="U2522">
            <v>0</v>
          </cell>
          <cell r="V2522">
            <v>0</v>
          </cell>
          <cell r="W2522">
            <v>0</v>
          </cell>
          <cell r="X2522">
            <v>0</v>
          </cell>
        </row>
        <row r="2523">
          <cell r="J2523">
            <v>0</v>
          </cell>
          <cell r="K2523">
            <v>0</v>
          </cell>
          <cell r="R2523">
            <v>0</v>
          </cell>
          <cell r="U2523">
            <v>0</v>
          </cell>
          <cell r="V2523">
            <v>0</v>
          </cell>
          <cell r="W2523">
            <v>0</v>
          </cell>
          <cell r="X2523">
            <v>0</v>
          </cell>
        </row>
        <row r="2524">
          <cell r="J2524">
            <v>0</v>
          </cell>
          <cell r="K2524">
            <v>0</v>
          </cell>
          <cell r="R2524">
            <v>0</v>
          </cell>
          <cell r="U2524">
            <v>0</v>
          </cell>
          <cell r="V2524">
            <v>0</v>
          </cell>
          <cell r="W2524">
            <v>0</v>
          </cell>
          <cell r="X2524">
            <v>0</v>
          </cell>
        </row>
        <row r="2525">
          <cell r="J2525">
            <v>0</v>
          </cell>
          <cell r="K2525">
            <v>0</v>
          </cell>
          <cell r="R2525">
            <v>0</v>
          </cell>
          <cell r="U2525">
            <v>0</v>
          </cell>
          <cell r="V2525">
            <v>0</v>
          </cell>
          <cell r="W2525">
            <v>0</v>
          </cell>
          <cell r="X2525">
            <v>0</v>
          </cell>
        </row>
        <row r="2526">
          <cell r="J2526">
            <v>0</v>
          </cell>
          <cell r="K2526">
            <v>0</v>
          </cell>
          <cell r="R2526">
            <v>0</v>
          </cell>
          <cell r="U2526">
            <v>0</v>
          </cell>
          <cell r="V2526">
            <v>0</v>
          </cell>
          <cell r="W2526">
            <v>0</v>
          </cell>
          <cell r="X2526">
            <v>0</v>
          </cell>
        </row>
        <row r="2527">
          <cell r="J2527">
            <v>0</v>
          </cell>
          <cell r="K2527">
            <v>0</v>
          </cell>
          <cell r="R2527">
            <v>0</v>
          </cell>
          <cell r="U2527">
            <v>0</v>
          </cell>
          <cell r="V2527">
            <v>0</v>
          </cell>
          <cell r="W2527">
            <v>0</v>
          </cell>
          <cell r="X2527">
            <v>0</v>
          </cell>
        </row>
        <row r="2528">
          <cell r="J2528">
            <v>0</v>
          </cell>
          <cell r="K2528">
            <v>0</v>
          </cell>
          <cell r="R2528">
            <v>0</v>
          </cell>
          <cell r="U2528">
            <v>0</v>
          </cell>
          <cell r="V2528">
            <v>0</v>
          </cell>
          <cell r="W2528">
            <v>0</v>
          </cell>
          <cell r="X2528">
            <v>0</v>
          </cell>
        </row>
        <row r="2529">
          <cell r="J2529">
            <v>0</v>
          </cell>
          <cell r="K2529">
            <v>0</v>
          </cell>
          <cell r="R2529">
            <v>0</v>
          </cell>
          <cell r="U2529">
            <v>0</v>
          </cell>
          <cell r="V2529">
            <v>0</v>
          </cell>
          <cell r="W2529">
            <v>0</v>
          </cell>
          <cell r="X2529">
            <v>0</v>
          </cell>
        </row>
        <row r="2530">
          <cell r="J2530">
            <v>0</v>
          </cell>
          <cell r="K2530">
            <v>0</v>
          </cell>
          <cell r="R2530">
            <v>0</v>
          </cell>
          <cell r="U2530">
            <v>0</v>
          </cell>
          <cell r="V2530">
            <v>0</v>
          </cell>
          <cell r="W2530">
            <v>0</v>
          </cell>
          <cell r="X2530">
            <v>0</v>
          </cell>
        </row>
        <row r="2531">
          <cell r="J2531">
            <v>0</v>
          </cell>
          <cell r="K2531">
            <v>0</v>
          </cell>
          <cell r="R2531">
            <v>0</v>
          </cell>
          <cell r="U2531">
            <v>0</v>
          </cell>
          <cell r="V2531">
            <v>0</v>
          </cell>
          <cell r="W2531">
            <v>0</v>
          </cell>
          <cell r="X2531">
            <v>0</v>
          </cell>
        </row>
        <row r="2532">
          <cell r="J2532">
            <v>0</v>
          </cell>
          <cell r="K2532">
            <v>0</v>
          </cell>
          <cell r="R2532">
            <v>0</v>
          </cell>
          <cell r="U2532">
            <v>0</v>
          </cell>
          <cell r="V2532">
            <v>0</v>
          </cell>
          <cell r="W2532">
            <v>0</v>
          </cell>
          <cell r="X2532">
            <v>0</v>
          </cell>
        </row>
        <row r="2533">
          <cell r="J2533">
            <v>0</v>
          </cell>
          <cell r="K2533">
            <v>0</v>
          </cell>
          <cell r="R2533">
            <v>0</v>
          </cell>
          <cell r="U2533">
            <v>0</v>
          </cell>
          <cell r="V2533">
            <v>0</v>
          </cell>
          <cell r="W2533">
            <v>0</v>
          </cell>
          <cell r="X2533">
            <v>0</v>
          </cell>
        </row>
        <row r="2534">
          <cell r="J2534">
            <v>0</v>
          </cell>
          <cell r="K2534">
            <v>0</v>
          </cell>
          <cell r="R2534">
            <v>0</v>
          </cell>
          <cell r="U2534">
            <v>0</v>
          </cell>
          <cell r="V2534">
            <v>0</v>
          </cell>
          <cell r="W2534">
            <v>0</v>
          </cell>
          <cell r="X2534">
            <v>0</v>
          </cell>
        </row>
        <row r="2535">
          <cell r="J2535">
            <v>0</v>
          </cell>
          <cell r="K2535">
            <v>0</v>
          </cell>
          <cell r="R2535">
            <v>0</v>
          </cell>
          <cell r="U2535">
            <v>0</v>
          </cell>
          <cell r="V2535">
            <v>0</v>
          </cell>
          <cell r="W2535">
            <v>0</v>
          </cell>
          <cell r="X2535">
            <v>0</v>
          </cell>
        </row>
        <row r="2536">
          <cell r="J2536">
            <v>0</v>
          </cell>
          <cell r="K2536">
            <v>0</v>
          </cell>
          <cell r="R2536">
            <v>0</v>
          </cell>
          <cell r="U2536">
            <v>0</v>
          </cell>
          <cell r="V2536">
            <v>0</v>
          </cell>
          <cell r="W2536">
            <v>0</v>
          </cell>
          <cell r="X2536">
            <v>0</v>
          </cell>
        </row>
        <row r="2537">
          <cell r="J2537">
            <v>0</v>
          </cell>
          <cell r="K2537">
            <v>0</v>
          </cell>
          <cell r="R2537">
            <v>0</v>
          </cell>
          <cell r="U2537">
            <v>0</v>
          </cell>
          <cell r="V2537">
            <v>0</v>
          </cell>
          <cell r="W2537">
            <v>0</v>
          </cell>
          <cell r="X2537">
            <v>0</v>
          </cell>
        </row>
        <row r="2538">
          <cell r="J2538">
            <v>0</v>
          </cell>
          <cell r="K2538">
            <v>0</v>
          </cell>
          <cell r="R2538">
            <v>0</v>
          </cell>
          <cell r="U2538">
            <v>0</v>
          </cell>
          <cell r="V2538">
            <v>0</v>
          </cell>
          <cell r="W2538">
            <v>0</v>
          </cell>
          <cell r="X2538">
            <v>0</v>
          </cell>
        </row>
        <row r="2539">
          <cell r="J2539">
            <v>0</v>
          </cell>
          <cell r="K2539">
            <v>0</v>
          </cell>
          <cell r="R2539">
            <v>0</v>
          </cell>
          <cell r="U2539">
            <v>0</v>
          </cell>
          <cell r="V2539">
            <v>0</v>
          </cell>
          <cell r="W2539">
            <v>0</v>
          </cell>
          <cell r="X2539">
            <v>0</v>
          </cell>
        </row>
        <row r="2540">
          <cell r="J2540">
            <v>0</v>
          </cell>
          <cell r="K2540">
            <v>0</v>
          </cell>
          <cell r="R2540">
            <v>0</v>
          </cell>
          <cell r="U2540">
            <v>0</v>
          </cell>
          <cell r="V2540">
            <v>0</v>
          </cell>
          <cell r="W2540">
            <v>0</v>
          </cell>
          <cell r="X2540">
            <v>0</v>
          </cell>
        </row>
        <row r="2541">
          <cell r="J2541">
            <v>0</v>
          </cell>
          <cell r="K2541">
            <v>0</v>
          </cell>
          <cell r="R2541">
            <v>0</v>
          </cell>
          <cell r="U2541">
            <v>0</v>
          </cell>
          <cell r="V2541">
            <v>0</v>
          </cell>
          <cell r="W2541">
            <v>0</v>
          </cell>
          <cell r="X2541">
            <v>0</v>
          </cell>
        </row>
        <row r="2542">
          <cell r="J2542">
            <v>0</v>
          </cell>
          <cell r="K2542">
            <v>0</v>
          </cell>
          <cell r="R2542">
            <v>0</v>
          </cell>
          <cell r="U2542">
            <v>0</v>
          </cell>
          <cell r="V2542">
            <v>0</v>
          </cell>
          <cell r="W2542">
            <v>0</v>
          </cell>
          <cell r="X2542">
            <v>0</v>
          </cell>
        </row>
        <row r="2543">
          <cell r="J2543">
            <v>0</v>
          </cell>
          <cell r="K2543">
            <v>0</v>
          </cell>
          <cell r="R2543">
            <v>0</v>
          </cell>
          <cell r="U2543">
            <v>0</v>
          </cell>
          <cell r="V2543">
            <v>0</v>
          </cell>
          <cell r="W2543">
            <v>0</v>
          </cell>
          <cell r="X2543">
            <v>0</v>
          </cell>
        </row>
        <row r="2544">
          <cell r="J2544">
            <v>0</v>
          </cell>
          <cell r="K2544">
            <v>0</v>
          </cell>
          <cell r="R2544">
            <v>0</v>
          </cell>
          <cell r="U2544">
            <v>0</v>
          </cell>
          <cell r="V2544">
            <v>0</v>
          </cell>
          <cell r="W2544">
            <v>0</v>
          </cell>
          <cell r="X2544">
            <v>0</v>
          </cell>
        </row>
        <row r="2545">
          <cell r="J2545">
            <v>0</v>
          </cell>
          <cell r="K2545">
            <v>0</v>
          </cell>
          <cell r="R2545">
            <v>0</v>
          </cell>
          <cell r="U2545">
            <v>0</v>
          </cell>
          <cell r="V2545">
            <v>0</v>
          </cell>
          <cell r="W2545">
            <v>0</v>
          </cell>
          <cell r="X2545">
            <v>0</v>
          </cell>
        </row>
        <row r="2546">
          <cell r="J2546">
            <v>0</v>
          </cell>
          <cell r="K2546">
            <v>0</v>
          </cell>
          <cell r="R2546">
            <v>0</v>
          </cell>
          <cell r="U2546">
            <v>0</v>
          </cell>
          <cell r="V2546">
            <v>0</v>
          </cell>
          <cell r="W2546">
            <v>0</v>
          </cell>
          <cell r="X2546">
            <v>0</v>
          </cell>
        </row>
        <row r="2547">
          <cell r="J2547">
            <v>0</v>
          </cell>
          <cell r="K2547">
            <v>0</v>
          </cell>
          <cell r="R2547">
            <v>0</v>
          </cell>
          <cell r="U2547">
            <v>0</v>
          </cell>
          <cell r="V2547">
            <v>0</v>
          </cell>
          <cell r="W2547">
            <v>0</v>
          </cell>
          <cell r="X2547">
            <v>0</v>
          </cell>
        </row>
        <row r="2548">
          <cell r="J2548">
            <v>0</v>
          </cell>
          <cell r="K2548">
            <v>0</v>
          </cell>
          <cell r="R2548">
            <v>0</v>
          </cell>
          <cell r="U2548">
            <v>0</v>
          </cell>
          <cell r="V2548">
            <v>0</v>
          </cell>
          <cell r="W2548">
            <v>0</v>
          </cell>
          <cell r="X2548">
            <v>0</v>
          </cell>
        </row>
        <row r="2549">
          <cell r="J2549">
            <v>0</v>
          </cell>
          <cell r="K2549">
            <v>0</v>
          </cell>
          <cell r="R2549">
            <v>0</v>
          </cell>
          <cell r="U2549">
            <v>0</v>
          </cell>
          <cell r="V2549">
            <v>0</v>
          </cell>
          <cell r="W2549">
            <v>0</v>
          </cell>
          <cell r="X2549">
            <v>0</v>
          </cell>
        </row>
        <row r="2550">
          <cell r="J2550">
            <v>0</v>
          </cell>
          <cell r="K2550">
            <v>0</v>
          </cell>
          <cell r="R2550">
            <v>0</v>
          </cell>
          <cell r="U2550">
            <v>0</v>
          </cell>
          <cell r="V2550">
            <v>0</v>
          </cell>
          <cell r="W2550">
            <v>0</v>
          </cell>
          <cell r="X2550">
            <v>0</v>
          </cell>
        </row>
        <row r="2551">
          <cell r="J2551">
            <v>0</v>
          </cell>
          <cell r="K2551">
            <v>0</v>
          </cell>
          <cell r="R2551">
            <v>0</v>
          </cell>
          <cell r="U2551">
            <v>0</v>
          </cell>
          <cell r="V2551">
            <v>0</v>
          </cell>
          <cell r="W2551">
            <v>0</v>
          </cell>
          <cell r="X2551">
            <v>0</v>
          </cell>
        </row>
        <row r="2552">
          <cell r="J2552">
            <v>0</v>
          </cell>
          <cell r="K2552">
            <v>0</v>
          </cell>
          <cell r="R2552">
            <v>0</v>
          </cell>
          <cell r="U2552">
            <v>0</v>
          </cell>
          <cell r="V2552">
            <v>0</v>
          </cell>
          <cell r="W2552">
            <v>0</v>
          </cell>
          <cell r="X2552">
            <v>0</v>
          </cell>
        </row>
        <row r="2553">
          <cell r="J2553">
            <v>0</v>
          </cell>
          <cell r="K2553">
            <v>0</v>
          </cell>
          <cell r="R2553">
            <v>0</v>
          </cell>
          <cell r="U2553">
            <v>0</v>
          </cell>
          <cell r="V2553">
            <v>0</v>
          </cell>
          <cell r="W2553">
            <v>0</v>
          </cell>
          <cell r="X2553">
            <v>0</v>
          </cell>
        </row>
        <row r="2554">
          <cell r="J2554">
            <v>0</v>
          </cell>
          <cell r="K2554">
            <v>0</v>
          </cell>
          <cell r="R2554">
            <v>0</v>
          </cell>
          <cell r="U2554">
            <v>0</v>
          </cell>
          <cell r="V2554">
            <v>0</v>
          </cell>
          <cell r="W2554">
            <v>0</v>
          </cell>
          <cell r="X2554">
            <v>0</v>
          </cell>
        </row>
        <row r="2555">
          <cell r="J2555">
            <v>0</v>
          </cell>
          <cell r="K2555">
            <v>0</v>
          </cell>
          <cell r="R2555">
            <v>0</v>
          </cell>
          <cell r="U2555">
            <v>0</v>
          </cell>
          <cell r="V2555">
            <v>0</v>
          </cell>
          <cell r="W2555">
            <v>0</v>
          </cell>
          <cell r="X2555">
            <v>0</v>
          </cell>
        </row>
        <row r="2556">
          <cell r="J2556">
            <v>0</v>
          </cell>
          <cell r="K2556">
            <v>0</v>
          </cell>
          <cell r="R2556">
            <v>0</v>
          </cell>
          <cell r="U2556">
            <v>0</v>
          </cell>
          <cell r="V2556">
            <v>0</v>
          </cell>
          <cell r="W2556">
            <v>0</v>
          </cell>
          <cell r="X2556">
            <v>0</v>
          </cell>
        </row>
        <row r="2557">
          <cell r="J2557">
            <v>0</v>
          </cell>
          <cell r="K2557">
            <v>0</v>
          </cell>
          <cell r="R2557">
            <v>0</v>
          </cell>
          <cell r="U2557">
            <v>0</v>
          </cell>
          <cell r="V2557">
            <v>0</v>
          </cell>
          <cell r="W2557">
            <v>0</v>
          </cell>
          <cell r="X2557">
            <v>0</v>
          </cell>
        </row>
        <row r="2558">
          <cell r="J2558">
            <v>0</v>
          </cell>
          <cell r="K2558">
            <v>0</v>
          </cell>
          <cell r="R2558">
            <v>0</v>
          </cell>
          <cell r="U2558">
            <v>0</v>
          </cell>
          <cell r="V2558">
            <v>0</v>
          </cell>
          <cell r="W2558">
            <v>0</v>
          </cell>
          <cell r="X2558">
            <v>0</v>
          </cell>
        </row>
        <row r="2559">
          <cell r="J2559">
            <v>0</v>
          </cell>
          <cell r="K2559">
            <v>0</v>
          </cell>
          <cell r="R2559">
            <v>0</v>
          </cell>
          <cell r="U2559">
            <v>0</v>
          </cell>
          <cell r="V2559">
            <v>0</v>
          </cell>
          <cell r="W2559">
            <v>0</v>
          </cell>
          <cell r="X2559">
            <v>0</v>
          </cell>
        </row>
        <row r="2560">
          <cell r="J2560">
            <v>0</v>
          </cell>
          <cell r="K2560">
            <v>0</v>
          </cell>
          <cell r="R2560">
            <v>0</v>
          </cell>
          <cell r="U2560">
            <v>0</v>
          </cell>
          <cell r="V2560">
            <v>0</v>
          </cell>
          <cell r="W2560">
            <v>0</v>
          </cell>
          <cell r="X2560">
            <v>0</v>
          </cell>
        </row>
        <row r="2561">
          <cell r="J2561">
            <v>0</v>
          </cell>
          <cell r="K2561">
            <v>0</v>
          </cell>
          <cell r="R2561">
            <v>0</v>
          </cell>
          <cell r="U2561">
            <v>0</v>
          </cell>
          <cell r="V2561">
            <v>0</v>
          </cell>
          <cell r="W2561">
            <v>0</v>
          </cell>
          <cell r="X2561">
            <v>0</v>
          </cell>
        </row>
        <row r="2562">
          <cell r="J2562">
            <v>0</v>
          </cell>
          <cell r="K2562">
            <v>0</v>
          </cell>
          <cell r="R2562">
            <v>0</v>
          </cell>
          <cell r="U2562">
            <v>0</v>
          </cell>
          <cell r="V2562">
            <v>0</v>
          </cell>
          <cell r="W2562">
            <v>0</v>
          </cell>
          <cell r="X2562">
            <v>0</v>
          </cell>
        </row>
        <row r="2563">
          <cell r="J2563">
            <v>0</v>
          </cell>
          <cell r="K2563">
            <v>0</v>
          </cell>
          <cell r="R2563">
            <v>0</v>
          </cell>
          <cell r="U2563">
            <v>0</v>
          </cell>
          <cell r="V2563">
            <v>0</v>
          </cell>
          <cell r="W2563">
            <v>0</v>
          </cell>
          <cell r="X2563">
            <v>0</v>
          </cell>
        </row>
        <row r="2564">
          <cell r="J2564">
            <v>0</v>
          </cell>
          <cell r="K2564">
            <v>0</v>
          </cell>
          <cell r="R2564">
            <v>0</v>
          </cell>
          <cell r="U2564">
            <v>0</v>
          </cell>
          <cell r="V2564">
            <v>0</v>
          </cell>
          <cell r="W2564">
            <v>0</v>
          </cell>
          <cell r="X2564">
            <v>0</v>
          </cell>
        </row>
        <row r="2565">
          <cell r="J2565">
            <v>0</v>
          </cell>
          <cell r="K2565">
            <v>0</v>
          </cell>
          <cell r="R2565">
            <v>0</v>
          </cell>
          <cell r="U2565">
            <v>0</v>
          </cell>
          <cell r="V2565">
            <v>0</v>
          </cell>
          <cell r="W2565">
            <v>0</v>
          </cell>
          <cell r="X2565">
            <v>0</v>
          </cell>
        </row>
        <row r="2566">
          <cell r="J2566">
            <v>0</v>
          </cell>
          <cell r="K2566">
            <v>0</v>
          </cell>
          <cell r="R2566">
            <v>0</v>
          </cell>
          <cell r="U2566">
            <v>0</v>
          </cell>
          <cell r="V2566">
            <v>0</v>
          </cell>
          <cell r="W2566">
            <v>0</v>
          </cell>
          <cell r="X2566">
            <v>0</v>
          </cell>
        </row>
        <row r="2567">
          <cell r="J2567">
            <v>0</v>
          </cell>
          <cell r="K2567">
            <v>0</v>
          </cell>
          <cell r="R2567">
            <v>0</v>
          </cell>
          <cell r="U2567">
            <v>0</v>
          </cell>
          <cell r="V2567">
            <v>0</v>
          </cell>
          <cell r="W2567">
            <v>0</v>
          </cell>
          <cell r="X2567">
            <v>0</v>
          </cell>
        </row>
        <row r="2568">
          <cell r="J2568">
            <v>0</v>
          </cell>
          <cell r="K2568">
            <v>0</v>
          </cell>
          <cell r="R2568">
            <v>0</v>
          </cell>
          <cell r="U2568">
            <v>0</v>
          </cell>
          <cell r="V2568">
            <v>0</v>
          </cell>
          <cell r="W2568">
            <v>0</v>
          </cell>
          <cell r="X2568">
            <v>0</v>
          </cell>
        </row>
        <row r="2569">
          <cell r="J2569">
            <v>0</v>
          </cell>
          <cell r="K2569">
            <v>0</v>
          </cell>
          <cell r="R2569">
            <v>0</v>
          </cell>
          <cell r="U2569">
            <v>0</v>
          </cell>
          <cell r="V2569">
            <v>0</v>
          </cell>
          <cell r="W2569">
            <v>0</v>
          </cell>
          <cell r="X2569">
            <v>0</v>
          </cell>
        </row>
        <row r="2570">
          <cell r="J2570">
            <v>0</v>
          </cell>
          <cell r="K2570">
            <v>0</v>
          </cell>
          <cell r="R2570">
            <v>0</v>
          </cell>
          <cell r="U2570">
            <v>0</v>
          </cell>
          <cell r="V2570">
            <v>0</v>
          </cell>
          <cell r="W2570">
            <v>0</v>
          </cell>
          <cell r="X2570">
            <v>0</v>
          </cell>
        </row>
        <row r="2571">
          <cell r="J2571">
            <v>0</v>
          </cell>
          <cell r="K2571">
            <v>0</v>
          </cell>
          <cell r="R2571">
            <v>0</v>
          </cell>
          <cell r="U2571">
            <v>0</v>
          </cell>
          <cell r="V2571">
            <v>0</v>
          </cell>
          <cell r="W2571">
            <v>0</v>
          </cell>
          <cell r="X2571">
            <v>0</v>
          </cell>
        </row>
        <row r="2572">
          <cell r="J2572">
            <v>0</v>
          </cell>
          <cell r="K2572">
            <v>0</v>
          </cell>
          <cell r="R2572">
            <v>0</v>
          </cell>
          <cell r="U2572">
            <v>0</v>
          </cell>
          <cell r="V2572">
            <v>0</v>
          </cell>
          <cell r="W2572">
            <v>0</v>
          </cell>
          <cell r="X2572">
            <v>0</v>
          </cell>
        </row>
        <row r="2573">
          <cell r="J2573">
            <v>0</v>
          </cell>
          <cell r="K2573">
            <v>0</v>
          </cell>
          <cell r="R2573">
            <v>0</v>
          </cell>
          <cell r="U2573">
            <v>0</v>
          </cell>
          <cell r="V2573">
            <v>0</v>
          </cell>
          <cell r="W2573">
            <v>0</v>
          </cell>
          <cell r="X2573">
            <v>0</v>
          </cell>
        </row>
        <row r="2574">
          <cell r="J2574">
            <v>0</v>
          </cell>
          <cell r="K2574">
            <v>0</v>
          </cell>
          <cell r="R2574">
            <v>0</v>
          </cell>
          <cell r="U2574">
            <v>0</v>
          </cell>
          <cell r="V2574">
            <v>0</v>
          </cell>
          <cell r="W2574">
            <v>0</v>
          </cell>
          <cell r="X2574">
            <v>0</v>
          </cell>
        </row>
        <row r="2575">
          <cell r="J2575">
            <v>0</v>
          </cell>
          <cell r="K2575">
            <v>0</v>
          </cell>
          <cell r="R2575">
            <v>0</v>
          </cell>
          <cell r="U2575">
            <v>0</v>
          </cell>
          <cell r="V2575">
            <v>0</v>
          </cell>
          <cell r="W2575">
            <v>0</v>
          </cell>
          <cell r="X2575">
            <v>0</v>
          </cell>
        </row>
        <row r="2576">
          <cell r="J2576">
            <v>0</v>
          </cell>
          <cell r="K2576">
            <v>0</v>
          </cell>
          <cell r="R2576">
            <v>0</v>
          </cell>
          <cell r="U2576">
            <v>0</v>
          </cell>
          <cell r="V2576">
            <v>0</v>
          </cell>
          <cell r="W2576">
            <v>0</v>
          </cell>
          <cell r="X2576">
            <v>0</v>
          </cell>
        </row>
        <row r="2577">
          <cell r="J2577">
            <v>0</v>
          </cell>
          <cell r="K2577">
            <v>0</v>
          </cell>
          <cell r="R2577">
            <v>0</v>
          </cell>
          <cell r="U2577">
            <v>0</v>
          </cell>
          <cell r="V2577">
            <v>0</v>
          </cell>
          <cell r="W2577">
            <v>0</v>
          </cell>
          <cell r="X2577">
            <v>0</v>
          </cell>
        </row>
        <row r="2578">
          <cell r="J2578">
            <v>0</v>
          </cell>
          <cell r="K2578">
            <v>0</v>
          </cell>
          <cell r="R2578">
            <v>0</v>
          </cell>
          <cell r="U2578">
            <v>0</v>
          </cell>
          <cell r="V2578">
            <v>0</v>
          </cell>
          <cell r="W2578">
            <v>0</v>
          </cell>
          <cell r="X2578">
            <v>0</v>
          </cell>
        </row>
        <row r="2579">
          <cell r="J2579">
            <v>0</v>
          </cell>
          <cell r="K2579">
            <v>0</v>
          </cell>
          <cell r="R2579">
            <v>0</v>
          </cell>
          <cell r="U2579">
            <v>0</v>
          </cell>
          <cell r="V2579">
            <v>0</v>
          </cell>
          <cell r="W2579">
            <v>0</v>
          </cell>
          <cell r="X2579">
            <v>0</v>
          </cell>
        </row>
        <row r="2580">
          <cell r="J2580">
            <v>0</v>
          </cell>
          <cell r="K2580">
            <v>0</v>
          </cell>
          <cell r="R2580">
            <v>0</v>
          </cell>
          <cell r="U2580">
            <v>0</v>
          </cell>
          <cell r="V2580">
            <v>0</v>
          </cell>
          <cell r="W2580">
            <v>0</v>
          </cell>
          <cell r="X2580">
            <v>0</v>
          </cell>
        </row>
        <row r="2581">
          <cell r="J2581">
            <v>0</v>
          </cell>
          <cell r="K2581">
            <v>0</v>
          </cell>
          <cell r="R2581">
            <v>0</v>
          </cell>
          <cell r="U2581">
            <v>0</v>
          </cell>
          <cell r="V2581">
            <v>0</v>
          </cell>
          <cell r="W2581">
            <v>0</v>
          </cell>
          <cell r="X2581">
            <v>0</v>
          </cell>
        </row>
        <row r="2582">
          <cell r="J2582">
            <v>0</v>
          </cell>
          <cell r="K2582">
            <v>0</v>
          </cell>
          <cell r="R2582">
            <v>0</v>
          </cell>
          <cell r="U2582">
            <v>0</v>
          </cell>
          <cell r="V2582">
            <v>0</v>
          </cell>
          <cell r="W2582">
            <v>0</v>
          </cell>
          <cell r="X2582">
            <v>0</v>
          </cell>
        </row>
        <row r="2583">
          <cell r="J2583">
            <v>0</v>
          </cell>
          <cell r="K2583">
            <v>0</v>
          </cell>
          <cell r="R2583">
            <v>0</v>
          </cell>
          <cell r="U2583">
            <v>0</v>
          </cell>
          <cell r="V2583">
            <v>0</v>
          </cell>
          <cell r="W2583">
            <v>0</v>
          </cell>
          <cell r="X2583">
            <v>0</v>
          </cell>
        </row>
        <row r="2584">
          <cell r="J2584">
            <v>0</v>
          </cell>
          <cell r="K2584">
            <v>0</v>
          </cell>
          <cell r="R2584">
            <v>0</v>
          </cell>
          <cell r="U2584">
            <v>0</v>
          </cell>
          <cell r="V2584">
            <v>0</v>
          </cell>
          <cell r="W2584">
            <v>0</v>
          </cell>
          <cell r="X2584">
            <v>0</v>
          </cell>
        </row>
        <row r="2585">
          <cell r="J2585">
            <v>0</v>
          </cell>
          <cell r="K2585">
            <v>0</v>
          </cell>
          <cell r="R2585">
            <v>0</v>
          </cell>
          <cell r="U2585">
            <v>0</v>
          </cell>
          <cell r="V2585">
            <v>0</v>
          </cell>
          <cell r="W2585">
            <v>0</v>
          </cell>
          <cell r="X2585">
            <v>0</v>
          </cell>
        </row>
        <row r="2586">
          <cell r="J2586">
            <v>0</v>
          </cell>
          <cell r="K2586">
            <v>0</v>
          </cell>
          <cell r="R2586">
            <v>0</v>
          </cell>
          <cell r="U2586">
            <v>0</v>
          </cell>
          <cell r="V2586">
            <v>0</v>
          </cell>
          <cell r="W2586">
            <v>0</v>
          </cell>
          <cell r="X2586">
            <v>0</v>
          </cell>
        </row>
        <row r="2587">
          <cell r="J2587">
            <v>0</v>
          </cell>
          <cell r="K2587">
            <v>0</v>
          </cell>
          <cell r="R2587">
            <v>0</v>
          </cell>
          <cell r="U2587">
            <v>0</v>
          </cell>
          <cell r="V2587">
            <v>0</v>
          </cell>
          <cell r="W2587">
            <v>0</v>
          </cell>
          <cell r="X2587">
            <v>0</v>
          </cell>
        </row>
        <row r="2588">
          <cell r="J2588">
            <v>0</v>
          </cell>
          <cell r="K2588">
            <v>0</v>
          </cell>
          <cell r="R2588">
            <v>0</v>
          </cell>
          <cell r="U2588">
            <v>0</v>
          </cell>
          <cell r="V2588">
            <v>0</v>
          </cell>
          <cell r="W2588">
            <v>0</v>
          </cell>
          <cell r="X2588">
            <v>0</v>
          </cell>
        </row>
        <row r="2589">
          <cell r="J2589">
            <v>0</v>
          </cell>
          <cell r="K2589">
            <v>0</v>
          </cell>
          <cell r="R2589">
            <v>0</v>
          </cell>
          <cell r="U2589">
            <v>0</v>
          </cell>
          <cell r="V2589">
            <v>0</v>
          </cell>
          <cell r="W2589">
            <v>0</v>
          </cell>
          <cell r="X2589">
            <v>0</v>
          </cell>
        </row>
        <row r="2590">
          <cell r="J2590">
            <v>0</v>
          </cell>
          <cell r="K2590">
            <v>0</v>
          </cell>
          <cell r="R2590">
            <v>0</v>
          </cell>
          <cell r="U2590">
            <v>0</v>
          </cell>
          <cell r="V2590">
            <v>0</v>
          </cell>
          <cell r="W2590">
            <v>0</v>
          </cell>
          <cell r="X2590">
            <v>0</v>
          </cell>
        </row>
        <row r="2591">
          <cell r="J2591">
            <v>0</v>
          </cell>
          <cell r="K2591">
            <v>0</v>
          </cell>
          <cell r="R2591">
            <v>0</v>
          </cell>
          <cell r="U2591">
            <v>0</v>
          </cell>
          <cell r="V2591">
            <v>0</v>
          </cell>
          <cell r="W2591">
            <v>0</v>
          </cell>
          <cell r="X2591">
            <v>0</v>
          </cell>
        </row>
        <row r="2592">
          <cell r="J2592">
            <v>0</v>
          </cell>
          <cell r="K2592">
            <v>0</v>
          </cell>
          <cell r="R2592">
            <v>0</v>
          </cell>
          <cell r="U2592">
            <v>0</v>
          </cell>
          <cell r="V2592">
            <v>0</v>
          </cell>
          <cell r="W2592">
            <v>0</v>
          </cell>
          <cell r="X2592">
            <v>0</v>
          </cell>
        </row>
        <row r="2593">
          <cell r="J2593">
            <v>0</v>
          </cell>
          <cell r="K2593">
            <v>0</v>
          </cell>
          <cell r="R2593">
            <v>0</v>
          </cell>
          <cell r="U2593">
            <v>0</v>
          </cell>
          <cell r="V2593">
            <v>0</v>
          </cell>
          <cell r="W2593">
            <v>0</v>
          </cell>
          <cell r="X2593">
            <v>0</v>
          </cell>
        </row>
        <row r="2594">
          <cell r="J2594">
            <v>0</v>
          </cell>
          <cell r="K2594">
            <v>0</v>
          </cell>
          <cell r="R2594">
            <v>0</v>
          </cell>
          <cell r="U2594">
            <v>0</v>
          </cell>
          <cell r="V2594">
            <v>0</v>
          </cell>
          <cell r="W2594">
            <v>0</v>
          </cell>
          <cell r="X2594">
            <v>0</v>
          </cell>
        </row>
        <row r="2595">
          <cell r="J2595">
            <v>0</v>
          </cell>
          <cell r="K2595">
            <v>0</v>
          </cell>
          <cell r="R2595">
            <v>0</v>
          </cell>
          <cell r="U2595">
            <v>0</v>
          </cell>
          <cell r="V2595">
            <v>0</v>
          </cell>
          <cell r="W2595">
            <v>0</v>
          </cell>
          <cell r="X2595">
            <v>0</v>
          </cell>
        </row>
        <row r="2596">
          <cell r="J2596">
            <v>0</v>
          </cell>
          <cell r="K2596">
            <v>0</v>
          </cell>
          <cell r="R2596">
            <v>0</v>
          </cell>
          <cell r="U2596">
            <v>0</v>
          </cell>
          <cell r="V2596">
            <v>0</v>
          </cell>
          <cell r="W2596">
            <v>0</v>
          </cell>
          <cell r="X2596">
            <v>0</v>
          </cell>
        </row>
        <row r="2597">
          <cell r="J2597">
            <v>0</v>
          </cell>
          <cell r="K2597">
            <v>0</v>
          </cell>
          <cell r="R2597">
            <v>0</v>
          </cell>
          <cell r="U2597">
            <v>0</v>
          </cell>
          <cell r="V2597">
            <v>0</v>
          </cell>
          <cell r="W2597">
            <v>0</v>
          </cell>
          <cell r="X2597">
            <v>0</v>
          </cell>
        </row>
        <row r="2598">
          <cell r="J2598">
            <v>0</v>
          </cell>
          <cell r="K2598">
            <v>0</v>
          </cell>
          <cell r="R2598">
            <v>0</v>
          </cell>
          <cell r="U2598">
            <v>0</v>
          </cell>
          <cell r="V2598">
            <v>0</v>
          </cell>
          <cell r="W2598">
            <v>0</v>
          </cell>
          <cell r="X2598">
            <v>0</v>
          </cell>
        </row>
        <row r="2599">
          <cell r="J2599">
            <v>0</v>
          </cell>
          <cell r="K2599">
            <v>0</v>
          </cell>
          <cell r="R2599">
            <v>0</v>
          </cell>
          <cell r="U2599">
            <v>0</v>
          </cell>
          <cell r="V2599">
            <v>0</v>
          </cell>
          <cell r="W2599">
            <v>0</v>
          </cell>
          <cell r="X2599">
            <v>0</v>
          </cell>
        </row>
        <row r="2600">
          <cell r="J2600">
            <v>0</v>
          </cell>
          <cell r="K2600">
            <v>0</v>
          </cell>
          <cell r="R2600">
            <v>0</v>
          </cell>
          <cell r="U2600">
            <v>0</v>
          </cell>
          <cell r="V2600">
            <v>0</v>
          </cell>
          <cell r="W2600">
            <v>0</v>
          </cell>
          <cell r="X2600">
            <v>0</v>
          </cell>
        </row>
        <row r="2601">
          <cell r="J2601">
            <v>0</v>
          </cell>
          <cell r="K2601">
            <v>0</v>
          </cell>
          <cell r="R2601">
            <v>0</v>
          </cell>
          <cell r="U2601">
            <v>0</v>
          </cell>
          <cell r="V2601">
            <v>0</v>
          </cell>
          <cell r="W2601">
            <v>0</v>
          </cell>
          <cell r="X2601">
            <v>0</v>
          </cell>
        </row>
        <row r="2602">
          <cell r="J2602">
            <v>0</v>
          </cell>
          <cell r="K2602">
            <v>0</v>
          </cell>
          <cell r="R2602">
            <v>0</v>
          </cell>
          <cell r="U2602">
            <v>0</v>
          </cell>
          <cell r="V2602">
            <v>0</v>
          </cell>
          <cell r="W2602">
            <v>0</v>
          </cell>
          <cell r="X2602">
            <v>0</v>
          </cell>
        </row>
        <row r="2603">
          <cell r="J2603">
            <v>0</v>
          </cell>
          <cell r="K2603">
            <v>0</v>
          </cell>
          <cell r="R2603">
            <v>0</v>
          </cell>
          <cell r="U2603">
            <v>0</v>
          </cell>
          <cell r="V2603">
            <v>0</v>
          </cell>
          <cell r="W2603">
            <v>0</v>
          </cell>
          <cell r="X2603">
            <v>0</v>
          </cell>
        </row>
        <row r="2604">
          <cell r="J2604">
            <v>0</v>
          </cell>
          <cell r="K2604">
            <v>0</v>
          </cell>
          <cell r="R2604">
            <v>0</v>
          </cell>
          <cell r="U2604">
            <v>0</v>
          </cell>
          <cell r="V2604">
            <v>0</v>
          </cell>
          <cell r="W2604">
            <v>0</v>
          </cell>
          <cell r="X2604">
            <v>0</v>
          </cell>
        </row>
        <row r="2605">
          <cell r="J2605">
            <v>0</v>
          </cell>
          <cell r="K2605">
            <v>0</v>
          </cell>
          <cell r="R2605">
            <v>0</v>
          </cell>
          <cell r="U2605">
            <v>0</v>
          </cell>
          <cell r="V2605">
            <v>0</v>
          </cell>
          <cell r="W2605">
            <v>0</v>
          </cell>
          <cell r="X2605">
            <v>0</v>
          </cell>
        </row>
        <row r="2606">
          <cell r="J2606">
            <v>0</v>
          </cell>
          <cell r="K2606">
            <v>0</v>
          </cell>
          <cell r="R2606">
            <v>0</v>
          </cell>
          <cell r="U2606">
            <v>0</v>
          </cell>
          <cell r="V2606">
            <v>0</v>
          </cell>
          <cell r="W2606">
            <v>0</v>
          </cell>
          <cell r="X2606">
            <v>0</v>
          </cell>
        </row>
        <row r="2607">
          <cell r="J2607">
            <v>0</v>
          </cell>
          <cell r="K2607">
            <v>0</v>
          </cell>
          <cell r="R2607">
            <v>0</v>
          </cell>
          <cell r="U2607">
            <v>0</v>
          </cell>
          <cell r="V2607">
            <v>0</v>
          </cell>
          <cell r="W2607">
            <v>0</v>
          </cell>
          <cell r="X2607">
            <v>0</v>
          </cell>
        </row>
        <row r="2608">
          <cell r="J2608">
            <v>0</v>
          </cell>
          <cell r="K2608">
            <v>0</v>
          </cell>
          <cell r="R2608">
            <v>0</v>
          </cell>
          <cell r="U2608">
            <v>0</v>
          </cell>
          <cell r="V2608">
            <v>0</v>
          </cell>
          <cell r="W2608">
            <v>0</v>
          </cell>
          <cell r="X2608">
            <v>0</v>
          </cell>
        </row>
        <row r="2609">
          <cell r="J2609">
            <v>0</v>
          </cell>
          <cell r="K2609">
            <v>0</v>
          </cell>
          <cell r="R2609">
            <v>0</v>
          </cell>
          <cell r="U2609">
            <v>0</v>
          </cell>
          <cell r="V2609">
            <v>0</v>
          </cell>
          <cell r="W2609">
            <v>0</v>
          </cell>
          <cell r="X2609">
            <v>0</v>
          </cell>
        </row>
        <row r="2610">
          <cell r="J2610">
            <v>0</v>
          </cell>
          <cell r="K2610">
            <v>0</v>
          </cell>
          <cell r="R2610">
            <v>0</v>
          </cell>
          <cell r="U2610">
            <v>0</v>
          </cell>
          <cell r="V2610">
            <v>0</v>
          </cell>
          <cell r="W2610">
            <v>0</v>
          </cell>
          <cell r="X2610">
            <v>0</v>
          </cell>
        </row>
        <row r="2611">
          <cell r="J2611">
            <v>0</v>
          </cell>
          <cell r="K2611">
            <v>0</v>
          </cell>
          <cell r="R2611">
            <v>0</v>
          </cell>
          <cell r="U2611">
            <v>0</v>
          </cell>
          <cell r="V2611">
            <v>0</v>
          </cell>
          <cell r="W2611">
            <v>0</v>
          </cell>
          <cell r="X2611">
            <v>0</v>
          </cell>
        </row>
        <row r="2612">
          <cell r="J2612">
            <v>0</v>
          </cell>
          <cell r="K2612">
            <v>0</v>
          </cell>
          <cell r="R2612">
            <v>0</v>
          </cell>
          <cell r="U2612">
            <v>0</v>
          </cell>
          <cell r="V2612">
            <v>0</v>
          </cell>
          <cell r="W2612">
            <v>0</v>
          </cell>
          <cell r="X2612">
            <v>0</v>
          </cell>
        </row>
        <row r="2613">
          <cell r="J2613">
            <v>0</v>
          </cell>
          <cell r="K2613">
            <v>0</v>
          </cell>
          <cell r="R2613">
            <v>0</v>
          </cell>
          <cell r="U2613">
            <v>0</v>
          </cell>
          <cell r="V2613">
            <v>0</v>
          </cell>
          <cell r="W2613">
            <v>0</v>
          </cell>
          <cell r="X2613">
            <v>0</v>
          </cell>
        </row>
        <row r="2614">
          <cell r="J2614">
            <v>0</v>
          </cell>
          <cell r="K2614">
            <v>0</v>
          </cell>
          <cell r="R2614">
            <v>0</v>
          </cell>
          <cell r="U2614">
            <v>0</v>
          </cell>
          <cell r="V2614">
            <v>0</v>
          </cell>
          <cell r="W2614">
            <v>0</v>
          </cell>
          <cell r="X2614">
            <v>0</v>
          </cell>
        </row>
        <row r="2615">
          <cell r="J2615">
            <v>0</v>
          </cell>
          <cell r="K2615">
            <v>0</v>
          </cell>
          <cell r="R2615">
            <v>0</v>
          </cell>
          <cell r="U2615">
            <v>0</v>
          </cell>
          <cell r="V2615">
            <v>0</v>
          </cell>
          <cell r="W2615">
            <v>0</v>
          </cell>
          <cell r="X2615">
            <v>0</v>
          </cell>
        </row>
        <row r="2616">
          <cell r="J2616">
            <v>0</v>
          </cell>
          <cell r="K2616">
            <v>0</v>
          </cell>
          <cell r="R2616">
            <v>0</v>
          </cell>
          <cell r="U2616">
            <v>0</v>
          </cell>
          <cell r="V2616">
            <v>0</v>
          </cell>
          <cell r="W2616">
            <v>0</v>
          </cell>
          <cell r="X2616">
            <v>0</v>
          </cell>
        </row>
        <row r="2617">
          <cell r="J2617">
            <v>0</v>
          </cell>
          <cell r="K2617">
            <v>0</v>
          </cell>
          <cell r="R2617">
            <v>0</v>
          </cell>
          <cell r="U2617">
            <v>0</v>
          </cell>
          <cell r="V2617">
            <v>0</v>
          </cell>
          <cell r="W2617">
            <v>0</v>
          </cell>
          <cell r="X2617">
            <v>0</v>
          </cell>
        </row>
        <row r="2618">
          <cell r="J2618">
            <v>0</v>
          </cell>
          <cell r="K2618">
            <v>0</v>
          </cell>
          <cell r="R2618">
            <v>0</v>
          </cell>
          <cell r="U2618">
            <v>0</v>
          </cell>
          <cell r="V2618">
            <v>0</v>
          </cell>
          <cell r="W2618">
            <v>0</v>
          </cell>
          <cell r="X2618">
            <v>0</v>
          </cell>
        </row>
        <row r="2619">
          <cell r="J2619">
            <v>0</v>
          </cell>
          <cell r="K2619">
            <v>0</v>
          </cell>
          <cell r="R2619">
            <v>0</v>
          </cell>
          <cell r="U2619">
            <v>0</v>
          </cell>
          <cell r="V2619">
            <v>0</v>
          </cell>
          <cell r="W2619">
            <v>0</v>
          </cell>
          <cell r="X2619">
            <v>0</v>
          </cell>
        </row>
        <row r="2620">
          <cell r="J2620">
            <v>0</v>
          </cell>
          <cell r="K2620">
            <v>0</v>
          </cell>
          <cell r="R2620">
            <v>0</v>
          </cell>
          <cell r="U2620">
            <v>0</v>
          </cell>
          <cell r="V2620">
            <v>0</v>
          </cell>
          <cell r="W2620">
            <v>0</v>
          </cell>
          <cell r="X2620">
            <v>0</v>
          </cell>
        </row>
        <row r="2621">
          <cell r="J2621">
            <v>0</v>
          </cell>
          <cell r="K2621">
            <v>0</v>
          </cell>
          <cell r="R2621">
            <v>0</v>
          </cell>
          <cell r="U2621">
            <v>0</v>
          </cell>
          <cell r="V2621">
            <v>0</v>
          </cell>
          <cell r="W2621">
            <v>0</v>
          </cell>
          <cell r="X2621">
            <v>0</v>
          </cell>
        </row>
        <row r="2622">
          <cell r="J2622">
            <v>0</v>
          </cell>
          <cell r="K2622">
            <v>0</v>
          </cell>
          <cell r="R2622">
            <v>0</v>
          </cell>
          <cell r="U2622">
            <v>0</v>
          </cell>
          <cell r="V2622">
            <v>0</v>
          </cell>
          <cell r="W2622">
            <v>0</v>
          </cell>
          <cell r="X2622">
            <v>0</v>
          </cell>
        </row>
        <row r="2623">
          <cell r="J2623">
            <v>0</v>
          </cell>
          <cell r="K2623">
            <v>0</v>
          </cell>
          <cell r="R2623">
            <v>0</v>
          </cell>
          <cell r="U2623">
            <v>0</v>
          </cell>
          <cell r="V2623">
            <v>0</v>
          </cell>
          <cell r="W2623">
            <v>0</v>
          </cell>
          <cell r="X2623">
            <v>0</v>
          </cell>
        </row>
        <row r="2624">
          <cell r="J2624">
            <v>0</v>
          </cell>
          <cell r="K2624">
            <v>0</v>
          </cell>
          <cell r="R2624">
            <v>0</v>
          </cell>
          <cell r="U2624">
            <v>0</v>
          </cell>
          <cell r="V2624">
            <v>0</v>
          </cell>
          <cell r="W2624">
            <v>0</v>
          </cell>
          <cell r="X2624">
            <v>0</v>
          </cell>
        </row>
        <row r="2625">
          <cell r="J2625">
            <v>0</v>
          </cell>
          <cell r="K2625">
            <v>0</v>
          </cell>
          <cell r="R2625">
            <v>0</v>
          </cell>
          <cell r="U2625">
            <v>0</v>
          </cell>
          <cell r="V2625">
            <v>0</v>
          </cell>
          <cell r="W2625">
            <v>0</v>
          </cell>
          <cell r="X2625">
            <v>0</v>
          </cell>
        </row>
        <row r="2626">
          <cell r="J2626">
            <v>0</v>
          </cell>
          <cell r="K2626">
            <v>0</v>
          </cell>
          <cell r="R2626">
            <v>0</v>
          </cell>
          <cell r="U2626">
            <v>0</v>
          </cell>
          <cell r="V2626">
            <v>0</v>
          </cell>
          <cell r="W2626">
            <v>0</v>
          </cell>
          <cell r="X2626">
            <v>0</v>
          </cell>
        </row>
        <row r="2627">
          <cell r="J2627">
            <v>0</v>
          </cell>
          <cell r="K2627">
            <v>0</v>
          </cell>
          <cell r="R2627">
            <v>0</v>
          </cell>
          <cell r="U2627">
            <v>0</v>
          </cell>
          <cell r="V2627">
            <v>0</v>
          </cell>
          <cell r="W2627">
            <v>0</v>
          </cell>
          <cell r="X2627">
            <v>0</v>
          </cell>
        </row>
        <row r="2628">
          <cell r="J2628">
            <v>0</v>
          </cell>
          <cell r="K2628">
            <v>0</v>
          </cell>
          <cell r="R2628">
            <v>0</v>
          </cell>
          <cell r="U2628">
            <v>0</v>
          </cell>
          <cell r="V2628">
            <v>0</v>
          </cell>
          <cell r="W2628">
            <v>0</v>
          </cell>
          <cell r="X2628">
            <v>0</v>
          </cell>
        </row>
        <row r="2629">
          <cell r="J2629">
            <v>0</v>
          </cell>
          <cell r="K2629">
            <v>0</v>
          </cell>
          <cell r="R2629">
            <v>0</v>
          </cell>
          <cell r="U2629">
            <v>0</v>
          </cell>
          <cell r="V2629">
            <v>0</v>
          </cell>
          <cell r="W2629">
            <v>0</v>
          </cell>
          <cell r="X2629">
            <v>0</v>
          </cell>
        </row>
        <row r="2630">
          <cell r="J2630">
            <v>0</v>
          </cell>
          <cell r="K2630">
            <v>0</v>
          </cell>
          <cell r="R2630">
            <v>0</v>
          </cell>
          <cell r="U2630">
            <v>0</v>
          </cell>
          <cell r="V2630">
            <v>0</v>
          </cell>
          <cell r="W2630">
            <v>0</v>
          </cell>
          <cell r="X2630">
            <v>0</v>
          </cell>
        </row>
        <row r="2631">
          <cell r="J2631">
            <v>0</v>
          </cell>
          <cell r="K2631">
            <v>0</v>
          </cell>
          <cell r="R2631">
            <v>0</v>
          </cell>
          <cell r="U2631">
            <v>0</v>
          </cell>
          <cell r="V2631">
            <v>0</v>
          </cell>
          <cell r="W2631">
            <v>0</v>
          </cell>
          <cell r="X2631">
            <v>0</v>
          </cell>
        </row>
        <row r="2632">
          <cell r="J2632">
            <v>0</v>
          </cell>
          <cell r="K2632">
            <v>0</v>
          </cell>
          <cell r="R2632">
            <v>0</v>
          </cell>
          <cell r="U2632">
            <v>0</v>
          </cell>
          <cell r="V2632">
            <v>0</v>
          </cell>
          <cell r="W2632">
            <v>0</v>
          </cell>
          <cell r="X2632">
            <v>0</v>
          </cell>
        </row>
        <row r="2633">
          <cell r="J2633">
            <v>0</v>
          </cell>
          <cell r="K2633">
            <v>0</v>
          </cell>
          <cell r="R2633">
            <v>0</v>
          </cell>
          <cell r="U2633">
            <v>0</v>
          </cell>
          <cell r="V2633">
            <v>0</v>
          </cell>
          <cell r="W2633">
            <v>0</v>
          </cell>
          <cell r="X2633">
            <v>0</v>
          </cell>
        </row>
        <row r="2634">
          <cell r="J2634">
            <v>0</v>
          </cell>
          <cell r="K2634">
            <v>0</v>
          </cell>
          <cell r="R2634">
            <v>0</v>
          </cell>
          <cell r="U2634">
            <v>0</v>
          </cell>
          <cell r="V2634">
            <v>0</v>
          </cell>
          <cell r="W2634">
            <v>0</v>
          </cell>
          <cell r="X2634">
            <v>0</v>
          </cell>
        </row>
        <row r="2635">
          <cell r="J2635">
            <v>0</v>
          </cell>
          <cell r="K2635">
            <v>0</v>
          </cell>
          <cell r="R2635">
            <v>0</v>
          </cell>
          <cell r="U2635">
            <v>0</v>
          </cell>
          <cell r="V2635">
            <v>0</v>
          </cell>
          <cell r="W2635">
            <v>0</v>
          </cell>
          <cell r="X2635">
            <v>0</v>
          </cell>
        </row>
        <row r="2636">
          <cell r="J2636">
            <v>0</v>
          </cell>
          <cell r="K2636">
            <v>0</v>
          </cell>
          <cell r="R2636">
            <v>0</v>
          </cell>
          <cell r="U2636">
            <v>0</v>
          </cell>
          <cell r="V2636">
            <v>0</v>
          </cell>
          <cell r="W2636">
            <v>0</v>
          </cell>
          <cell r="X2636">
            <v>0</v>
          </cell>
        </row>
        <row r="2637">
          <cell r="J2637">
            <v>0</v>
          </cell>
          <cell r="K2637">
            <v>0</v>
          </cell>
          <cell r="R2637">
            <v>0</v>
          </cell>
          <cell r="U2637">
            <v>0</v>
          </cell>
          <cell r="V2637">
            <v>0</v>
          </cell>
          <cell r="W2637">
            <v>0</v>
          </cell>
          <cell r="X2637">
            <v>0</v>
          </cell>
        </row>
        <row r="2638">
          <cell r="J2638">
            <v>0</v>
          </cell>
          <cell r="K2638">
            <v>0</v>
          </cell>
          <cell r="R2638">
            <v>0</v>
          </cell>
          <cell r="U2638">
            <v>0</v>
          </cell>
          <cell r="V2638">
            <v>0</v>
          </cell>
          <cell r="W2638">
            <v>0</v>
          </cell>
          <cell r="X2638">
            <v>0</v>
          </cell>
        </row>
        <row r="2639">
          <cell r="J2639">
            <v>0</v>
          </cell>
          <cell r="K2639">
            <v>0</v>
          </cell>
          <cell r="R2639">
            <v>0</v>
          </cell>
          <cell r="U2639">
            <v>0</v>
          </cell>
          <cell r="V2639">
            <v>0</v>
          </cell>
          <cell r="W2639">
            <v>0</v>
          </cell>
          <cell r="X2639">
            <v>0</v>
          </cell>
        </row>
        <row r="2640">
          <cell r="J2640">
            <v>0</v>
          </cell>
          <cell r="K2640">
            <v>0</v>
          </cell>
          <cell r="R2640">
            <v>0</v>
          </cell>
          <cell r="U2640">
            <v>0</v>
          </cell>
          <cell r="V2640">
            <v>0</v>
          </cell>
          <cell r="W2640">
            <v>0</v>
          </cell>
          <cell r="X2640">
            <v>0</v>
          </cell>
        </row>
        <row r="2641">
          <cell r="J2641">
            <v>0</v>
          </cell>
          <cell r="K2641">
            <v>0</v>
          </cell>
          <cell r="R2641">
            <v>0</v>
          </cell>
          <cell r="U2641">
            <v>0</v>
          </cell>
          <cell r="V2641">
            <v>0</v>
          </cell>
          <cell r="W2641">
            <v>0</v>
          </cell>
          <cell r="X2641">
            <v>0</v>
          </cell>
        </row>
        <row r="2642">
          <cell r="J2642">
            <v>0</v>
          </cell>
          <cell r="K2642">
            <v>0</v>
          </cell>
          <cell r="R2642">
            <v>0</v>
          </cell>
          <cell r="U2642">
            <v>0</v>
          </cell>
          <cell r="V2642">
            <v>0</v>
          </cell>
          <cell r="W2642">
            <v>0</v>
          </cell>
          <cell r="X2642">
            <v>0</v>
          </cell>
        </row>
        <row r="2643">
          <cell r="J2643">
            <v>0</v>
          </cell>
          <cell r="K2643">
            <v>0</v>
          </cell>
          <cell r="R2643">
            <v>0</v>
          </cell>
          <cell r="U2643">
            <v>0</v>
          </cell>
          <cell r="V2643">
            <v>0</v>
          </cell>
          <cell r="W2643">
            <v>0</v>
          </cell>
          <cell r="X2643">
            <v>0</v>
          </cell>
        </row>
        <row r="2644">
          <cell r="J2644">
            <v>0</v>
          </cell>
          <cell r="K2644">
            <v>0</v>
          </cell>
          <cell r="R2644">
            <v>0</v>
          </cell>
          <cell r="U2644">
            <v>0</v>
          </cell>
          <cell r="V2644">
            <v>0</v>
          </cell>
          <cell r="W2644">
            <v>0</v>
          </cell>
          <cell r="X2644">
            <v>0</v>
          </cell>
        </row>
        <row r="2645">
          <cell r="J2645">
            <v>0</v>
          </cell>
          <cell r="K2645">
            <v>0</v>
          </cell>
          <cell r="R2645">
            <v>0</v>
          </cell>
          <cell r="U2645">
            <v>0</v>
          </cell>
          <cell r="V2645">
            <v>0</v>
          </cell>
          <cell r="W2645">
            <v>0</v>
          </cell>
          <cell r="X2645">
            <v>0</v>
          </cell>
        </row>
        <row r="2646">
          <cell r="J2646">
            <v>0</v>
          </cell>
          <cell r="K2646">
            <v>0</v>
          </cell>
          <cell r="R2646">
            <v>0</v>
          </cell>
          <cell r="U2646">
            <v>0</v>
          </cell>
          <cell r="V2646">
            <v>0</v>
          </cell>
          <cell r="W2646">
            <v>0</v>
          </cell>
          <cell r="X2646">
            <v>0</v>
          </cell>
        </row>
        <row r="2647">
          <cell r="J2647">
            <v>0</v>
          </cell>
          <cell r="K2647">
            <v>0</v>
          </cell>
          <cell r="R2647">
            <v>0</v>
          </cell>
          <cell r="U2647">
            <v>0</v>
          </cell>
          <cell r="V2647">
            <v>0</v>
          </cell>
          <cell r="W2647">
            <v>0</v>
          </cell>
          <cell r="X2647">
            <v>0</v>
          </cell>
        </row>
        <row r="2648">
          <cell r="J2648">
            <v>0</v>
          </cell>
          <cell r="K2648">
            <v>0</v>
          </cell>
          <cell r="R2648">
            <v>0</v>
          </cell>
          <cell r="U2648">
            <v>0</v>
          </cell>
          <cell r="V2648">
            <v>0</v>
          </cell>
          <cell r="W2648">
            <v>0</v>
          </cell>
          <cell r="X2648">
            <v>0</v>
          </cell>
        </row>
        <row r="2649">
          <cell r="J2649">
            <v>0</v>
          </cell>
          <cell r="K2649">
            <v>0</v>
          </cell>
          <cell r="R2649">
            <v>0</v>
          </cell>
          <cell r="U2649">
            <v>0</v>
          </cell>
          <cell r="V2649">
            <v>0</v>
          </cell>
          <cell r="W2649">
            <v>0</v>
          </cell>
          <cell r="X2649">
            <v>0</v>
          </cell>
        </row>
        <row r="2650">
          <cell r="J2650">
            <v>0</v>
          </cell>
          <cell r="K2650">
            <v>0</v>
          </cell>
          <cell r="R2650">
            <v>0</v>
          </cell>
          <cell r="U2650">
            <v>0</v>
          </cell>
          <cell r="V2650">
            <v>0</v>
          </cell>
          <cell r="W2650">
            <v>0</v>
          </cell>
          <cell r="X2650">
            <v>0</v>
          </cell>
        </row>
        <row r="2651">
          <cell r="J2651">
            <v>0</v>
          </cell>
          <cell r="K2651">
            <v>0</v>
          </cell>
          <cell r="R2651">
            <v>0</v>
          </cell>
          <cell r="U2651">
            <v>0</v>
          </cell>
          <cell r="V2651">
            <v>0</v>
          </cell>
          <cell r="W2651">
            <v>0</v>
          </cell>
          <cell r="X2651">
            <v>0</v>
          </cell>
        </row>
        <row r="2652">
          <cell r="J2652">
            <v>0</v>
          </cell>
          <cell r="K2652">
            <v>0</v>
          </cell>
          <cell r="R2652">
            <v>0</v>
          </cell>
          <cell r="U2652">
            <v>0</v>
          </cell>
          <cell r="V2652">
            <v>0</v>
          </cell>
          <cell r="W2652">
            <v>0</v>
          </cell>
          <cell r="X2652">
            <v>0</v>
          </cell>
        </row>
        <row r="2653">
          <cell r="J2653">
            <v>0</v>
          </cell>
          <cell r="K2653">
            <v>0</v>
          </cell>
          <cell r="R2653">
            <v>0</v>
          </cell>
          <cell r="U2653">
            <v>0</v>
          </cell>
          <cell r="V2653">
            <v>0</v>
          </cell>
          <cell r="W2653">
            <v>0</v>
          </cell>
          <cell r="X2653">
            <v>0</v>
          </cell>
        </row>
        <row r="2654">
          <cell r="J2654">
            <v>0</v>
          </cell>
          <cell r="K2654">
            <v>0</v>
          </cell>
          <cell r="R2654">
            <v>0</v>
          </cell>
          <cell r="U2654">
            <v>0</v>
          </cell>
          <cell r="V2654">
            <v>0</v>
          </cell>
          <cell r="W2654">
            <v>0</v>
          </cell>
          <cell r="X2654">
            <v>0</v>
          </cell>
        </row>
        <row r="2655">
          <cell r="J2655">
            <v>0</v>
          </cell>
          <cell r="K2655">
            <v>0</v>
          </cell>
          <cell r="R2655">
            <v>0</v>
          </cell>
          <cell r="U2655">
            <v>0</v>
          </cell>
          <cell r="V2655">
            <v>0</v>
          </cell>
          <cell r="W2655">
            <v>0</v>
          </cell>
          <cell r="X2655">
            <v>0</v>
          </cell>
        </row>
        <row r="2656">
          <cell r="J2656">
            <v>0</v>
          </cell>
          <cell r="K2656">
            <v>0</v>
          </cell>
          <cell r="R2656">
            <v>0</v>
          </cell>
          <cell r="U2656">
            <v>0</v>
          </cell>
          <cell r="V2656">
            <v>0</v>
          </cell>
          <cell r="W2656">
            <v>0</v>
          </cell>
          <cell r="X2656">
            <v>0</v>
          </cell>
        </row>
        <row r="2657">
          <cell r="J2657">
            <v>0</v>
          </cell>
          <cell r="K2657">
            <v>0</v>
          </cell>
          <cell r="R2657">
            <v>0</v>
          </cell>
          <cell r="U2657">
            <v>0</v>
          </cell>
          <cell r="V2657">
            <v>0</v>
          </cell>
          <cell r="W2657">
            <v>0</v>
          </cell>
          <cell r="X2657">
            <v>0</v>
          </cell>
        </row>
        <row r="2658">
          <cell r="J2658">
            <v>0</v>
          </cell>
          <cell r="K2658">
            <v>0</v>
          </cell>
          <cell r="R2658">
            <v>0</v>
          </cell>
          <cell r="U2658">
            <v>0</v>
          </cell>
          <cell r="V2658">
            <v>0</v>
          </cell>
          <cell r="W2658">
            <v>0</v>
          </cell>
          <cell r="X2658">
            <v>0</v>
          </cell>
        </row>
        <row r="2659">
          <cell r="J2659">
            <v>0</v>
          </cell>
          <cell r="K2659">
            <v>0</v>
          </cell>
          <cell r="R2659">
            <v>0</v>
          </cell>
          <cell r="U2659">
            <v>0</v>
          </cell>
          <cell r="V2659">
            <v>0</v>
          </cell>
          <cell r="W2659">
            <v>0</v>
          </cell>
          <cell r="X2659">
            <v>0</v>
          </cell>
        </row>
        <row r="2660">
          <cell r="J2660">
            <v>0</v>
          </cell>
          <cell r="K2660">
            <v>0</v>
          </cell>
          <cell r="R2660">
            <v>0</v>
          </cell>
          <cell r="U2660">
            <v>0</v>
          </cell>
          <cell r="V2660">
            <v>0</v>
          </cell>
          <cell r="W2660">
            <v>0</v>
          </cell>
          <cell r="X2660">
            <v>0</v>
          </cell>
        </row>
        <row r="2661">
          <cell r="J2661">
            <v>0</v>
          </cell>
          <cell r="K2661">
            <v>0</v>
          </cell>
          <cell r="R2661">
            <v>0</v>
          </cell>
          <cell r="U2661">
            <v>0</v>
          </cell>
          <cell r="V2661">
            <v>0</v>
          </cell>
          <cell r="W2661">
            <v>0</v>
          </cell>
          <cell r="X2661">
            <v>0</v>
          </cell>
        </row>
        <row r="2662">
          <cell r="J2662">
            <v>0</v>
          </cell>
          <cell r="K2662">
            <v>0</v>
          </cell>
          <cell r="R2662">
            <v>0</v>
          </cell>
          <cell r="U2662">
            <v>0</v>
          </cell>
          <cell r="V2662">
            <v>0</v>
          </cell>
          <cell r="W2662">
            <v>0</v>
          </cell>
          <cell r="X2662">
            <v>0</v>
          </cell>
        </row>
        <row r="2663">
          <cell r="J2663">
            <v>0</v>
          </cell>
          <cell r="K2663">
            <v>0</v>
          </cell>
          <cell r="R2663">
            <v>0</v>
          </cell>
          <cell r="U2663">
            <v>0</v>
          </cell>
          <cell r="V2663">
            <v>0</v>
          </cell>
          <cell r="W2663">
            <v>0</v>
          </cell>
          <cell r="X2663">
            <v>0</v>
          </cell>
        </row>
        <row r="2664">
          <cell r="J2664">
            <v>0</v>
          </cell>
          <cell r="K2664">
            <v>0</v>
          </cell>
          <cell r="R2664">
            <v>0</v>
          </cell>
          <cell r="U2664">
            <v>0</v>
          </cell>
          <cell r="V2664">
            <v>0</v>
          </cell>
          <cell r="W2664">
            <v>0</v>
          </cell>
          <cell r="X2664">
            <v>0</v>
          </cell>
        </row>
        <row r="2665">
          <cell r="J2665">
            <v>0</v>
          </cell>
          <cell r="K2665">
            <v>0</v>
          </cell>
          <cell r="R2665">
            <v>0</v>
          </cell>
          <cell r="U2665">
            <v>0</v>
          </cell>
          <cell r="V2665">
            <v>0</v>
          </cell>
          <cell r="W2665">
            <v>0</v>
          </cell>
          <cell r="X2665">
            <v>0</v>
          </cell>
        </row>
        <row r="2666">
          <cell r="J2666">
            <v>0</v>
          </cell>
          <cell r="K2666">
            <v>0</v>
          </cell>
          <cell r="R2666">
            <v>0</v>
          </cell>
          <cell r="U2666">
            <v>0</v>
          </cell>
          <cell r="V2666">
            <v>0</v>
          </cell>
          <cell r="W2666">
            <v>0</v>
          </cell>
          <cell r="X2666">
            <v>0</v>
          </cell>
        </row>
        <row r="2667">
          <cell r="J2667">
            <v>0</v>
          </cell>
          <cell r="K2667">
            <v>0</v>
          </cell>
          <cell r="R2667">
            <v>0</v>
          </cell>
          <cell r="U2667">
            <v>0</v>
          </cell>
          <cell r="V2667">
            <v>0</v>
          </cell>
          <cell r="W2667">
            <v>0</v>
          </cell>
          <cell r="X2667">
            <v>0</v>
          </cell>
        </row>
        <row r="2668">
          <cell r="J2668">
            <v>0</v>
          </cell>
          <cell r="K2668">
            <v>0</v>
          </cell>
          <cell r="R2668">
            <v>0</v>
          </cell>
          <cell r="U2668">
            <v>0</v>
          </cell>
          <cell r="V2668">
            <v>0</v>
          </cell>
          <cell r="W2668">
            <v>0</v>
          </cell>
          <cell r="X2668">
            <v>0</v>
          </cell>
        </row>
        <row r="2669">
          <cell r="J2669">
            <v>0</v>
          </cell>
          <cell r="K2669">
            <v>0</v>
          </cell>
          <cell r="R2669">
            <v>0</v>
          </cell>
          <cell r="U2669">
            <v>0</v>
          </cell>
          <cell r="V2669">
            <v>0</v>
          </cell>
          <cell r="W2669">
            <v>0</v>
          </cell>
          <cell r="X2669">
            <v>0</v>
          </cell>
        </row>
        <row r="2670">
          <cell r="J2670">
            <v>0</v>
          </cell>
          <cell r="K2670">
            <v>0</v>
          </cell>
          <cell r="R2670">
            <v>0</v>
          </cell>
          <cell r="U2670">
            <v>0</v>
          </cell>
          <cell r="V2670">
            <v>0</v>
          </cell>
          <cell r="W2670">
            <v>0</v>
          </cell>
          <cell r="X2670">
            <v>0</v>
          </cell>
        </row>
        <row r="2671">
          <cell r="J2671">
            <v>0</v>
          </cell>
          <cell r="K2671">
            <v>0</v>
          </cell>
          <cell r="R2671">
            <v>0</v>
          </cell>
          <cell r="U2671">
            <v>0</v>
          </cell>
          <cell r="V2671">
            <v>0</v>
          </cell>
          <cell r="W2671">
            <v>0</v>
          </cell>
          <cell r="X2671">
            <v>0</v>
          </cell>
        </row>
        <row r="2672">
          <cell r="J2672">
            <v>0</v>
          </cell>
          <cell r="K2672">
            <v>0</v>
          </cell>
          <cell r="R2672">
            <v>0</v>
          </cell>
          <cell r="U2672">
            <v>0</v>
          </cell>
          <cell r="V2672">
            <v>0</v>
          </cell>
          <cell r="W2672">
            <v>0</v>
          </cell>
          <cell r="X2672">
            <v>0</v>
          </cell>
        </row>
        <row r="2673">
          <cell r="J2673">
            <v>0</v>
          </cell>
          <cell r="K2673">
            <v>0</v>
          </cell>
          <cell r="R2673">
            <v>0</v>
          </cell>
          <cell r="U2673">
            <v>0</v>
          </cell>
          <cell r="V2673">
            <v>0</v>
          </cell>
          <cell r="W2673">
            <v>0</v>
          </cell>
          <cell r="X2673">
            <v>0</v>
          </cell>
        </row>
        <row r="2674">
          <cell r="J2674">
            <v>0</v>
          </cell>
          <cell r="K2674">
            <v>0</v>
          </cell>
          <cell r="R2674">
            <v>0</v>
          </cell>
          <cell r="U2674">
            <v>0</v>
          </cell>
          <cell r="V2674">
            <v>0</v>
          </cell>
          <cell r="W2674">
            <v>0</v>
          </cell>
          <cell r="X2674">
            <v>0</v>
          </cell>
        </row>
        <row r="2675">
          <cell r="J2675">
            <v>0</v>
          </cell>
          <cell r="K2675">
            <v>0</v>
          </cell>
          <cell r="R2675">
            <v>0</v>
          </cell>
          <cell r="U2675">
            <v>0</v>
          </cell>
          <cell r="V2675">
            <v>0</v>
          </cell>
          <cell r="W2675">
            <v>0</v>
          </cell>
          <cell r="X2675">
            <v>0</v>
          </cell>
        </row>
        <row r="2676">
          <cell r="J2676">
            <v>0</v>
          </cell>
          <cell r="K2676">
            <v>0</v>
          </cell>
          <cell r="R2676">
            <v>0</v>
          </cell>
          <cell r="U2676">
            <v>0</v>
          </cell>
          <cell r="V2676">
            <v>0</v>
          </cell>
          <cell r="W2676">
            <v>0</v>
          </cell>
          <cell r="X2676">
            <v>0</v>
          </cell>
        </row>
        <row r="2677">
          <cell r="J2677">
            <v>0</v>
          </cell>
          <cell r="K2677">
            <v>0</v>
          </cell>
          <cell r="R2677">
            <v>0</v>
          </cell>
          <cell r="U2677">
            <v>0</v>
          </cell>
          <cell r="V2677">
            <v>0</v>
          </cell>
          <cell r="W2677">
            <v>0</v>
          </cell>
          <cell r="X2677">
            <v>0</v>
          </cell>
        </row>
        <row r="2678">
          <cell r="J2678">
            <v>0</v>
          </cell>
          <cell r="K2678">
            <v>0</v>
          </cell>
          <cell r="R2678">
            <v>0</v>
          </cell>
          <cell r="U2678">
            <v>0</v>
          </cell>
          <cell r="V2678">
            <v>0</v>
          </cell>
          <cell r="W2678">
            <v>0</v>
          </cell>
          <cell r="X2678">
            <v>0</v>
          </cell>
        </row>
        <row r="2679">
          <cell r="J2679">
            <v>0</v>
          </cell>
          <cell r="K2679">
            <v>0</v>
          </cell>
          <cell r="R2679">
            <v>0</v>
          </cell>
          <cell r="U2679">
            <v>0</v>
          </cell>
          <cell r="V2679">
            <v>0</v>
          </cell>
          <cell r="W2679">
            <v>0</v>
          </cell>
          <cell r="X2679">
            <v>0</v>
          </cell>
        </row>
        <row r="2680">
          <cell r="J2680">
            <v>0</v>
          </cell>
          <cell r="K2680">
            <v>0</v>
          </cell>
          <cell r="R2680">
            <v>0</v>
          </cell>
          <cell r="U2680">
            <v>0</v>
          </cell>
          <cell r="V2680">
            <v>0</v>
          </cell>
          <cell r="W2680">
            <v>0</v>
          </cell>
          <cell r="X2680">
            <v>0</v>
          </cell>
        </row>
        <row r="2681">
          <cell r="J2681">
            <v>0</v>
          </cell>
          <cell r="K2681">
            <v>0</v>
          </cell>
          <cell r="R2681">
            <v>0</v>
          </cell>
          <cell r="U2681">
            <v>0</v>
          </cell>
          <cell r="V2681">
            <v>0</v>
          </cell>
          <cell r="W2681">
            <v>0</v>
          </cell>
          <cell r="X2681">
            <v>0</v>
          </cell>
        </row>
        <row r="2682">
          <cell r="J2682">
            <v>0</v>
          </cell>
          <cell r="K2682">
            <v>0</v>
          </cell>
          <cell r="R2682">
            <v>0</v>
          </cell>
          <cell r="U2682">
            <v>0</v>
          </cell>
          <cell r="V2682">
            <v>0</v>
          </cell>
          <cell r="W2682">
            <v>0</v>
          </cell>
          <cell r="X2682">
            <v>0</v>
          </cell>
        </row>
        <row r="2683">
          <cell r="J2683">
            <v>0</v>
          </cell>
          <cell r="K2683">
            <v>0</v>
          </cell>
          <cell r="R2683">
            <v>0</v>
          </cell>
          <cell r="U2683">
            <v>0</v>
          </cell>
          <cell r="V2683">
            <v>0</v>
          </cell>
          <cell r="W2683">
            <v>0</v>
          </cell>
          <cell r="X2683">
            <v>0</v>
          </cell>
        </row>
        <row r="2684">
          <cell r="J2684">
            <v>0</v>
          </cell>
          <cell r="K2684">
            <v>0</v>
          </cell>
          <cell r="R2684">
            <v>0</v>
          </cell>
          <cell r="U2684">
            <v>0</v>
          </cell>
          <cell r="V2684">
            <v>0</v>
          </cell>
          <cell r="W2684">
            <v>0</v>
          </cell>
          <cell r="X2684">
            <v>0</v>
          </cell>
        </row>
        <row r="2685">
          <cell r="J2685">
            <v>0</v>
          </cell>
          <cell r="K2685">
            <v>0</v>
          </cell>
          <cell r="R2685">
            <v>0</v>
          </cell>
          <cell r="U2685">
            <v>0</v>
          </cell>
          <cell r="V2685">
            <v>0</v>
          </cell>
          <cell r="W2685">
            <v>0</v>
          </cell>
          <cell r="X2685">
            <v>0</v>
          </cell>
        </row>
        <row r="2686">
          <cell r="J2686">
            <v>0</v>
          </cell>
          <cell r="K2686">
            <v>0</v>
          </cell>
          <cell r="R2686">
            <v>0</v>
          </cell>
          <cell r="U2686">
            <v>0</v>
          </cell>
          <cell r="V2686">
            <v>0</v>
          </cell>
          <cell r="W2686">
            <v>0</v>
          </cell>
          <cell r="X2686">
            <v>0</v>
          </cell>
        </row>
        <row r="2687">
          <cell r="J2687">
            <v>0</v>
          </cell>
          <cell r="K2687">
            <v>0</v>
          </cell>
          <cell r="R2687">
            <v>0</v>
          </cell>
          <cell r="U2687">
            <v>0</v>
          </cell>
          <cell r="V2687">
            <v>0</v>
          </cell>
          <cell r="W2687">
            <v>0</v>
          </cell>
          <cell r="X2687">
            <v>0</v>
          </cell>
        </row>
        <row r="2688">
          <cell r="J2688">
            <v>0</v>
          </cell>
          <cell r="K2688">
            <v>0</v>
          </cell>
          <cell r="R2688">
            <v>0</v>
          </cell>
          <cell r="U2688">
            <v>0</v>
          </cell>
          <cell r="V2688">
            <v>0</v>
          </cell>
          <cell r="W2688">
            <v>0</v>
          </cell>
          <cell r="X2688">
            <v>0</v>
          </cell>
        </row>
        <row r="2689">
          <cell r="J2689">
            <v>0</v>
          </cell>
          <cell r="K2689">
            <v>0</v>
          </cell>
          <cell r="R2689">
            <v>0</v>
          </cell>
          <cell r="U2689">
            <v>0</v>
          </cell>
          <cell r="V2689">
            <v>0</v>
          </cell>
          <cell r="W2689">
            <v>0</v>
          </cell>
          <cell r="X2689">
            <v>0</v>
          </cell>
        </row>
        <row r="2690">
          <cell r="J2690">
            <v>0</v>
          </cell>
          <cell r="K2690">
            <v>0</v>
          </cell>
          <cell r="R2690">
            <v>0</v>
          </cell>
          <cell r="U2690">
            <v>0</v>
          </cell>
          <cell r="V2690">
            <v>0</v>
          </cell>
          <cell r="W2690">
            <v>0</v>
          </cell>
          <cell r="X2690">
            <v>0</v>
          </cell>
        </row>
        <row r="2691">
          <cell r="J2691">
            <v>0</v>
          </cell>
          <cell r="K2691">
            <v>0</v>
          </cell>
          <cell r="R2691">
            <v>0</v>
          </cell>
          <cell r="U2691">
            <v>0</v>
          </cell>
          <cell r="V2691">
            <v>0</v>
          </cell>
          <cell r="W2691">
            <v>0</v>
          </cell>
          <cell r="X2691">
            <v>0</v>
          </cell>
        </row>
        <row r="2692">
          <cell r="J2692">
            <v>0</v>
          </cell>
          <cell r="K2692">
            <v>0</v>
          </cell>
          <cell r="R2692">
            <v>0</v>
          </cell>
          <cell r="U2692">
            <v>0</v>
          </cell>
          <cell r="V2692">
            <v>0</v>
          </cell>
          <cell r="W2692">
            <v>0</v>
          </cell>
          <cell r="X2692">
            <v>0</v>
          </cell>
        </row>
        <row r="2693">
          <cell r="J2693">
            <v>0</v>
          </cell>
          <cell r="K2693">
            <v>0</v>
          </cell>
          <cell r="R2693">
            <v>0</v>
          </cell>
          <cell r="U2693">
            <v>0</v>
          </cell>
          <cell r="V2693">
            <v>0</v>
          </cell>
          <cell r="W2693">
            <v>0</v>
          </cell>
          <cell r="X2693">
            <v>0</v>
          </cell>
        </row>
        <row r="2694">
          <cell r="J2694">
            <v>0</v>
          </cell>
          <cell r="K2694">
            <v>0</v>
          </cell>
          <cell r="R2694">
            <v>0</v>
          </cell>
          <cell r="U2694">
            <v>0</v>
          </cell>
          <cell r="V2694">
            <v>0</v>
          </cell>
          <cell r="W2694">
            <v>0</v>
          </cell>
          <cell r="X2694">
            <v>0</v>
          </cell>
        </row>
        <row r="2695">
          <cell r="J2695">
            <v>0</v>
          </cell>
          <cell r="K2695">
            <v>0</v>
          </cell>
          <cell r="R2695">
            <v>0</v>
          </cell>
          <cell r="U2695">
            <v>0</v>
          </cell>
          <cell r="V2695">
            <v>0</v>
          </cell>
          <cell r="W2695">
            <v>0</v>
          </cell>
          <cell r="X2695">
            <v>0</v>
          </cell>
        </row>
        <row r="2696">
          <cell r="J2696">
            <v>0</v>
          </cell>
          <cell r="K2696">
            <v>0</v>
          </cell>
          <cell r="R2696">
            <v>0</v>
          </cell>
          <cell r="U2696">
            <v>0</v>
          </cell>
          <cell r="V2696">
            <v>0</v>
          </cell>
          <cell r="W2696">
            <v>0</v>
          </cell>
          <cell r="X2696">
            <v>0</v>
          </cell>
        </row>
        <row r="2697">
          <cell r="J2697">
            <v>0</v>
          </cell>
          <cell r="K2697">
            <v>0</v>
          </cell>
          <cell r="R2697">
            <v>0</v>
          </cell>
          <cell r="U2697">
            <v>0</v>
          </cell>
          <cell r="V2697">
            <v>0</v>
          </cell>
          <cell r="W2697">
            <v>0</v>
          </cell>
          <cell r="X2697">
            <v>0</v>
          </cell>
        </row>
        <row r="2698">
          <cell r="J2698">
            <v>0</v>
          </cell>
          <cell r="K2698">
            <v>0</v>
          </cell>
          <cell r="R2698">
            <v>0</v>
          </cell>
          <cell r="U2698">
            <v>0</v>
          </cell>
          <cell r="V2698">
            <v>0</v>
          </cell>
          <cell r="W2698">
            <v>0</v>
          </cell>
          <cell r="X2698">
            <v>0</v>
          </cell>
        </row>
        <row r="2699">
          <cell r="J2699">
            <v>0</v>
          </cell>
          <cell r="K2699">
            <v>0</v>
          </cell>
          <cell r="R2699">
            <v>0</v>
          </cell>
          <cell r="U2699">
            <v>0</v>
          </cell>
          <cell r="V2699">
            <v>0</v>
          </cell>
          <cell r="W2699">
            <v>0</v>
          </cell>
          <cell r="X2699">
            <v>0</v>
          </cell>
        </row>
        <row r="2700">
          <cell r="J2700">
            <v>0</v>
          </cell>
          <cell r="K2700">
            <v>0</v>
          </cell>
          <cell r="R2700">
            <v>0</v>
          </cell>
          <cell r="U2700">
            <v>0</v>
          </cell>
          <cell r="V2700">
            <v>0</v>
          </cell>
          <cell r="W2700">
            <v>0</v>
          </cell>
          <cell r="X2700">
            <v>0</v>
          </cell>
        </row>
        <row r="2701">
          <cell r="J2701">
            <v>0</v>
          </cell>
          <cell r="K2701">
            <v>0</v>
          </cell>
          <cell r="R2701">
            <v>0</v>
          </cell>
          <cell r="U2701">
            <v>0</v>
          </cell>
          <cell r="V2701">
            <v>0</v>
          </cell>
          <cell r="W2701">
            <v>0</v>
          </cell>
          <cell r="X2701">
            <v>0</v>
          </cell>
        </row>
        <row r="2702">
          <cell r="J2702">
            <v>0</v>
          </cell>
          <cell r="K2702">
            <v>0</v>
          </cell>
          <cell r="R2702">
            <v>0</v>
          </cell>
          <cell r="U2702">
            <v>0</v>
          </cell>
          <cell r="V2702">
            <v>0</v>
          </cell>
          <cell r="W2702">
            <v>0</v>
          </cell>
          <cell r="X2702">
            <v>0</v>
          </cell>
        </row>
        <row r="2703">
          <cell r="J2703">
            <v>0</v>
          </cell>
          <cell r="K2703">
            <v>0</v>
          </cell>
          <cell r="R2703">
            <v>0</v>
          </cell>
          <cell r="U2703">
            <v>0</v>
          </cell>
          <cell r="V2703">
            <v>0</v>
          </cell>
          <cell r="W2703">
            <v>0</v>
          </cell>
          <cell r="X2703">
            <v>0</v>
          </cell>
        </row>
        <row r="2704">
          <cell r="J2704">
            <v>0</v>
          </cell>
          <cell r="K2704">
            <v>0</v>
          </cell>
          <cell r="R2704">
            <v>0</v>
          </cell>
          <cell r="U2704">
            <v>0</v>
          </cell>
          <cell r="V2704">
            <v>0</v>
          </cell>
          <cell r="W2704">
            <v>0</v>
          </cell>
          <cell r="X2704">
            <v>0</v>
          </cell>
        </row>
        <row r="2705">
          <cell r="J2705">
            <v>0</v>
          </cell>
          <cell r="K2705">
            <v>0</v>
          </cell>
          <cell r="R2705">
            <v>0</v>
          </cell>
          <cell r="U2705">
            <v>0</v>
          </cell>
          <cell r="V2705">
            <v>0</v>
          </cell>
          <cell r="W2705">
            <v>0</v>
          </cell>
          <cell r="X2705">
            <v>0</v>
          </cell>
        </row>
        <row r="2706">
          <cell r="J2706">
            <v>0</v>
          </cell>
          <cell r="K2706">
            <v>0</v>
          </cell>
          <cell r="R2706">
            <v>0</v>
          </cell>
          <cell r="U2706">
            <v>0</v>
          </cell>
          <cell r="V2706">
            <v>0</v>
          </cell>
          <cell r="W2706">
            <v>0</v>
          </cell>
          <cell r="X2706">
            <v>0</v>
          </cell>
        </row>
        <row r="2707">
          <cell r="J2707">
            <v>0</v>
          </cell>
          <cell r="K2707">
            <v>0</v>
          </cell>
          <cell r="R2707">
            <v>0</v>
          </cell>
          <cell r="U2707">
            <v>0</v>
          </cell>
          <cell r="V2707">
            <v>0</v>
          </cell>
          <cell r="W2707">
            <v>0</v>
          </cell>
          <cell r="X2707">
            <v>0</v>
          </cell>
        </row>
        <row r="2708">
          <cell r="J2708">
            <v>0</v>
          </cell>
          <cell r="K2708">
            <v>0</v>
          </cell>
          <cell r="R2708">
            <v>0</v>
          </cell>
          <cell r="U2708">
            <v>0</v>
          </cell>
          <cell r="V2708">
            <v>0</v>
          </cell>
          <cell r="W2708">
            <v>0</v>
          </cell>
          <cell r="X2708">
            <v>0</v>
          </cell>
        </row>
        <row r="2709">
          <cell r="J2709">
            <v>0</v>
          </cell>
          <cell r="K2709">
            <v>0</v>
          </cell>
          <cell r="R2709">
            <v>0</v>
          </cell>
          <cell r="U2709">
            <v>0</v>
          </cell>
          <cell r="V2709">
            <v>0</v>
          </cell>
          <cell r="W2709">
            <v>0</v>
          </cell>
          <cell r="X2709">
            <v>0</v>
          </cell>
        </row>
        <row r="2710">
          <cell r="J2710">
            <v>0</v>
          </cell>
          <cell r="K2710">
            <v>0</v>
          </cell>
          <cell r="R2710">
            <v>0</v>
          </cell>
          <cell r="U2710">
            <v>0</v>
          </cell>
          <cell r="V2710">
            <v>0</v>
          </cell>
          <cell r="W2710">
            <v>0</v>
          </cell>
          <cell r="X2710">
            <v>0</v>
          </cell>
        </row>
        <row r="2711">
          <cell r="J2711">
            <v>0</v>
          </cell>
          <cell r="K2711">
            <v>0</v>
          </cell>
          <cell r="R2711">
            <v>0</v>
          </cell>
          <cell r="U2711">
            <v>0</v>
          </cell>
          <cell r="V2711">
            <v>0</v>
          </cell>
          <cell r="W2711">
            <v>0</v>
          </cell>
          <cell r="X2711">
            <v>0</v>
          </cell>
        </row>
        <row r="2712">
          <cell r="J2712">
            <v>0</v>
          </cell>
          <cell r="K2712">
            <v>0</v>
          </cell>
          <cell r="R2712">
            <v>0</v>
          </cell>
          <cell r="U2712">
            <v>0</v>
          </cell>
          <cell r="V2712">
            <v>0</v>
          </cell>
          <cell r="W2712">
            <v>0</v>
          </cell>
          <cell r="X2712">
            <v>0</v>
          </cell>
        </row>
        <row r="2713">
          <cell r="J2713">
            <v>0</v>
          </cell>
          <cell r="K2713">
            <v>0</v>
          </cell>
          <cell r="R2713">
            <v>0</v>
          </cell>
          <cell r="U2713">
            <v>0</v>
          </cell>
          <cell r="V2713">
            <v>0</v>
          </cell>
          <cell r="W2713">
            <v>0</v>
          </cell>
          <cell r="X2713">
            <v>0</v>
          </cell>
        </row>
        <row r="2714">
          <cell r="J2714">
            <v>0</v>
          </cell>
          <cell r="K2714">
            <v>0</v>
          </cell>
          <cell r="R2714">
            <v>0</v>
          </cell>
          <cell r="U2714">
            <v>0</v>
          </cell>
          <cell r="V2714">
            <v>0</v>
          </cell>
          <cell r="W2714">
            <v>0</v>
          </cell>
          <cell r="X2714">
            <v>0</v>
          </cell>
        </row>
        <row r="2715">
          <cell r="J2715">
            <v>0</v>
          </cell>
          <cell r="K2715">
            <v>0</v>
          </cell>
          <cell r="R2715">
            <v>0</v>
          </cell>
          <cell r="U2715">
            <v>0</v>
          </cell>
          <cell r="V2715">
            <v>0</v>
          </cell>
          <cell r="W2715">
            <v>0</v>
          </cell>
          <cell r="X2715">
            <v>0</v>
          </cell>
        </row>
        <row r="2716">
          <cell r="J2716">
            <v>0</v>
          </cell>
          <cell r="K2716">
            <v>0</v>
          </cell>
          <cell r="R2716">
            <v>0</v>
          </cell>
          <cell r="U2716">
            <v>0</v>
          </cell>
          <cell r="V2716">
            <v>0</v>
          </cell>
          <cell r="W2716">
            <v>0</v>
          </cell>
          <cell r="X2716">
            <v>0</v>
          </cell>
        </row>
        <row r="2717">
          <cell r="J2717">
            <v>0</v>
          </cell>
          <cell r="K2717">
            <v>0</v>
          </cell>
          <cell r="R2717">
            <v>0</v>
          </cell>
          <cell r="U2717">
            <v>0</v>
          </cell>
          <cell r="V2717">
            <v>0</v>
          </cell>
          <cell r="W2717">
            <v>0</v>
          </cell>
          <cell r="X2717">
            <v>0</v>
          </cell>
        </row>
        <row r="2718">
          <cell r="J2718">
            <v>0</v>
          </cell>
          <cell r="K2718">
            <v>0</v>
          </cell>
          <cell r="R2718">
            <v>0</v>
          </cell>
          <cell r="U2718">
            <v>0</v>
          </cell>
          <cell r="V2718">
            <v>0</v>
          </cell>
          <cell r="W2718">
            <v>0</v>
          </cell>
          <cell r="X2718">
            <v>0</v>
          </cell>
        </row>
        <row r="2719">
          <cell r="J2719">
            <v>0</v>
          </cell>
          <cell r="K2719">
            <v>0</v>
          </cell>
          <cell r="R2719">
            <v>0</v>
          </cell>
          <cell r="U2719">
            <v>0</v>
          </cell>
          <cell r="V2719">
            <v>0</v>
          </cell>
          <cell r="W2719">
            <v>0</v>
          </cell>
          <cell r="X2719">
            <v>0</v>
          </cell>
        </row>
        <row r="2720">
          <cell r="J2720">
            <v>0</v>
          </cell>
          <cell r="K2720">
            <v>0</v>
          </cell>
          <cell r="R2720">
            <v>0</v>
          </cell>
          <cell r="U2720">
            <v>0</v>
          </cell>
          <cell r="V2720">
            <v>0</v>
          </cell>
          <cell r="W2720">
            <v>0</v>
          </cell>
          <cell r="X2720">
            <v>0</v>
          </cell>
        </row>
        <row r="2721">
          <cell r="J2721">
            <v>0</v>
          </cell>
          <cell r="K2721">
            <v>0</v>
          </cell>
          <cell r="R2721">
            <v>0</v>
          </cell>
          <cell r="U2721">
            <v>0</v>
          </cell>
          <cell r="V2721">
            <v>0</v>
          </cell>
          <cell r="W2721">
            <v>0</v>
          </cell>
          <cell r="X2721">
            <v>0</v>
          </cell>
        </row>
        <row r="2722">
          <cell r="J2722">
            <v>0</v>
          </cell>
          <cell r="K2722">
            <v>0</v>
          </cell>
          <cell r="R2722">
            <v>0</v>
          </cell>
          <cell r="U2722">
            <v>0</v>
          </cell>
          <cell r="V2722">
            <v>0</v>
          </cell>
          <cell r="W2722">
            <v>0</v>
          </cell>
          <cell r="X2722">
            <v>0</v>
          </cell>
        </row>
        <row r="2723">
          <cell r="J2723">
            <v>0</v>
          </cell>
          <cell r="K2723">
            <v>0</v>
          </cell>
          <cell r="R2723">
            <v>0</v>
          </cell>
          <cell r="U2723">
            <v>0</v>
          </cell>
          <cell r="V2723">
            <v>0</v>
          </cell>
          <cell r="W2723">
            <v>0</v>
          </cell>
          <cell r="X2723">
            <v>0</v>
          </cell>
        </row>
        <row r="2724">
          <cell r="J2724">
            <v>0</v>
          </cell>
          <cell r="K2724">
            <v>0</v>
          </cell>
          <cell r="R2724">
            <v>0</v>
          </cell>
          <cell r="U2724">
            <v>0</v>
          </cell>
          <cell r="V2724">
            <v>0</v>
          </cell>
          <cell r="W2724">
            <v>0</v>
          </cell>
          <cell r="X2724">
            <v>0</v>
          </cell>
        </row>
        <row r="2725">
          <cell r="J2725">
            <v>0</v>
          </cell>
          <cell r="K2725">
            <v>0</v>
          </cell>
          <cell r="R2725">
            <v>0</v>
          </cell>
          <cell r="U2725">
            <v>0</v>
          </cell>
          <cell r="V2725">
            <v>0</v>
          </cell>
          <cell r="W2725">
            <v>0</v>
          </cell>
          <cell r="X2725">
            <v>0</v>
          </cell>
        </row>
        <row r="2726">
          <cell r="J2726">
            <v>0</v>
          </cell>
          <cell r="K2726">
            <v>0</v>
          </cell>
          <cell r="R2726">
            <v>0</v>
          </cell>
          <cell r="U2726">
            <v>0</v>
          </cell>
          <cell r="V2726">
            <v>0</v>
          </cell>
          <cell r="W2726">
            <v>0</v>
          </cell>
          <cell r="X2726">
            <v>0</v>
          </cell>
        </row>
        <row r="2727">
          <cell r="J2727">
            <v>0</v>
          </cell>
          <cell r="K2727">
            <v>0</v>
          </cell>
          <cell r="R2727">
            <v>0</v>
          </cell>
          <cell r="U2727">
            <v>0</v>
          </cell>
          <cell r="V2727">
            <v>0</v>
          </cell>
          <cell r="W2727">
            <v>0</v>
          </cell>
          <cell r="X2727">
            <v>0</v>
          </cell>
        </row>
        <row r="2728">
          <cell r="J2728">
            <v>0</v>
          </cell>
          <cell r="K2728">
            <v>0</v>
          </cell>
          <cell r="R2728">
            <v>0</v>
          </cell>
          <cell r="U2728">
            <v>0</v>
          </cell>
          <cell r="V2728">
            <v>0</v>
          </cell>
          <cell r="W2728">
            <v>0</v>
          </cell>
          <cell r="X2728">
            <v>0</v>
          </cell>
        </row>
        <row r="2729">
          <cell r="J2729">
            <v>0</v>
          </cell>
          <cell r="K2729">
            <v>0</v>
          </cell>
          <cell r="R2729">
            <v>0</v>
          </cell>
          <cell r="U2729">
            <v>0</v>
          </cell>
          <cell r="V2729">
            <v>0</v>
          </cell>
          <cell r="W2729">
            <v>0</v>
          </cell>
          <cell r="X2729">
            <v>0</v>
          </cell>
        </row>
        <row r="2730">
          <cell r="J2730">
            <v>0</v>
          </cell>
          <cell r="K2730">
            <v>0</v>
          </cell>
          <cell r="R2730">
            <v>0</v>
          </cell>
          <cell r="U2730">
            <v>0</v>
          </cell>
          <cell r="V2730">
            <v>0</v>
          </cell>
          <cell r="W2730">
            <v>0</v>
          </cell>
          <cell r="X2730">
            <v>0</v>
          </cell>
        </row>
        <row r="2731">
          <cell r="J2731">
            <v>0</v>
          </cell>
          <cell r="K2731">
            <v>0</v>
          </cell>
          <cell r="R2731">
            <v>0</v>
          </cell>
          <cell r="U2731">
            <v>0</v>
          </cell>
          <cell r="V2731">
            <v>0</v>
          </cell>
          <cell r="W2731">
            <v>0</v>
          </cell>
          <cell r="X2731">
            <v>0</v>
          </cell>
        </row>
        <row r="2732">
          <cell r="J2732">
            <v>0</v>
          </cell>
          <cell r="K2732">
            <v>0</v>
          </cell>
          <cell r="R2732">
            <v>0</v>
          </cell>
          <cell r="U2732">
            <v>0</v>
          </cell>
          <cell r="V2732">
            <v>0</v>
          </cell>
          <cell r="W2732">
            <v>0</v>
          </cell>
          <cell r="X2732">
            <v>0</v>
          </cell>
        </row>
        <row r="2733">
          <cell r="J2733">
            <v>0</v>
          </cell>
          <cell r="K2733">
            <v>0</v>
          </cell>
          <cell r="R2733">
            <v>0</v>
          </cell>
          <cell r="U2733">
            <v>0</v>
          </cell>
          <cell r="V2733">
            <v>0</v>
          </cell>
          <cell r="W2733">
            <v>0</v>
          </cell>
          <cell r="X2733">
            <v>0</v>
          </cell>
        </row>
        <row r="2734">
          <cell r="J2734">
            <v>0</v>
          </cell>
          <cell r="K2734">
            <v>0</v>
          </cell>
          <cell r="R2734">
            <v>0</v>
          </cell>
          <cell r="U2734">
            <v>0</v>
          </cell>
          <cell r="V2734">
            <v>0</v>
          </cell>
          <cell r="W2734">
            <v>0</v>
          </cell>
          <cell r="X2734">
            <v>0</v>
          </cell>
        </row>
        <row r="2735">
          <cell r="J2735">
            <v>0</v>
          </cell>
          <cell r="K2735">
            <v>0</v>
          </cell>
          <cell r="R2735">
            <v>0</v>
          </cell>
          <cell r="U2735">
            <v>0</v>
          </cell>
          <cell r="V2735">
            <v>0</v>
          </cell>
          <cell r="W2735">
            <v>0</v>
          </cell>
          <cell r="X2735">
            <v>0</v>
          </cell>
        </row>
        <row r="2736">
          <cell r="J2736">
            <v>0</v>
          </cell>
          <cell r="K2736">
            <v>0</v>
          </cell>
          <cell r="R2736">
            <v>0</v>
          </cell>
          <cell r="U2736">
            <v>0</v>
          </cell>
          <cell r="V2736">
            <v>0</v>
          </cell>
          <cell r="W2736">
            <v>0</v>
          </cell>
          <cell r="X2736">
            <v>0</v>
          </cell>
        </row>
        <row r="2737">
          <cell r="J2737">
            <v>0</v>
          </cell>
          <cell r="K2737">
            <v>0</v>
          </cell>
          <cell r="R2737">
            <v>0</v>
          </cell>
          <cell r="U2737">
            <v>0</v>
          </cell>
          <cell r="V2737">
            <v>0</v>
          </cell>
          <cell r="W2737">
            <v>0</v>
          </cell>
          <cell r="X2737">
            <v>0</v>
          </cell>
        </row>
        <row r="2738">
          <cell r="J2738">
            <v>0</v>
          </cell>
          <cell r="K2738">
            <v>0</v>
          </cell>
          <cell r="R2738">
            <v>0</v>
          </cell>
          <cell r="U2738">
            <v>0</v>
          </cell>
          <cell r="V2738">
            <v>0</v>
          </cell>
          <cell r="W2738">
            <v>0</v>
          </cell>
          <cell r="X2738">
            <v>0</v>
          </cell>
        </row>
        <row r="2739">
          <cell r="J2739">
            <v>0</v>
          </cell>
          <cell r="K2739">
            <v>0</v>
          </cell>
          <cell r="R2739">
            <v>0</v>
          </cell>
          <cell r="U2739">
            <v>0</v>
          </cell>
          <cell r="V2739">
            <v>0</v>
          </cell>
          <cell r="W2739">
            <v>0</v>
          </cell>
          <cell r="X2739">
            <v>0</v>
          </cell>
        </row>
        <row r="2740">
          <cell r="J2740">
            <v>0</v>
          </cell>
          <cell r="K2740">
            <v>0</v>
          </cell>
          <cell r="R2740">
            <v>0</v>
          </cell>
          <cell r="U2740">
            <v>0</v>
          </cell>
          <cell r="V2740">
            <v>0</v>
          </cell>
          <cell r="W2740">
            <v>0</v>
          </cell>
          <cell r="X2740">
            <v>0</v>
          </cell>
        </row>
        <row r="2741">
          <cell r="J2741">
            <v>0</v>
          </cell>
          <cell r="K2741">
            <v>0</v>
          </cell>
          <cell r="R2741">
            <v>0</v>
          </cell>
          <cell r="U2741">
            <v>0</v>
          </cell>
          <cell r="V2741">
            <v>0</v>
          </cell>
          <cell r="W2741">
            <v>0</v>
          </cell>
          <cell r="X2741">
            <v>0</v>
          </cell>
        </row>
        <row r="2742">
          <cell r="J2742">
            <v>0</v>
          </cell>
          <cell r="K2742">
            <v>0</v>
          </cell>
          <cell r="R2742">
            <v>0</v>
          </cell>
          <cell r="U2742">
            <v>0</v>
          </cell>
          <cell r="V2742">
            <v>0</v>
          </cell>
          <cell r="W2742">
            <v>0</v>
          </cell>
          <cell r="X2742">
            <v>0</v>
          </cell>
        </row>
        <row r="2743">
          <cell r="J2743">
            <v>0</v>
          </cell>
          <cell r="K2743">
            <v>0</v>
          </cell>
          <cell r="R2743">
            <v>0</v>
          </cell>
          <cell r="U2743">
            <v>0</v>
          </cell>
          <cell r="V2743">
            <v>0</v>
          </cell>
          <cell r="W2743">
            <v>0</v>
          </cell>
          <cell r="X2743">
            <v>0</v>
          </cell>
        </row>
        <row r="2744">
          <cell r="J2744">
            <v>0</v>
          </cell>
          <cell r="K2744">
            <v>0</v>
          </cell>
          <cell r="R2744">
            <v>0</v>
          </cell>
          <cell r="U2744">
            <v>0</v>
          </cell>
          <cell r="V2744">
            <v>0</v>
          </cell>
          <cell r="W2744">
            <v>0</v>
          </cell>
          <cell r="X2744">
            <v>0</v>
          </cell>
        </row>
        <row r="2745">
          <cell r="J2745">
            <v>0</v>
          </cell>
          <cell r="K2745">
            <v>0</v>
          </cell>
          <cell r="R2745">
            <v>0</v>
          </cell>
          <cell r="U2745">
            <v>0</v>
          </cell>
          <cell r="V2745">
            <v>0</v>
          </cell>
          <cell r="W2745">
            <v>0</v>
          </cell>
          <cell r="X2745">
            <v>0</v>
          </cell>
        </row>
        <row r="2746">
          <cell r="J2746">
            <v>0</v>
          </cell>
          <cell r="K2746">
            <v>0</v>
          </cell>
          <cell r="R2746">
            <v>0</v>
          </cell>
          <cell r="U2746">
            <v>0</v>
          </cell>
          <cell r="V2746">
            <v>0</v>
          </cell>
          <cell r="W2746">
            <v>0</v>
          </cell>
          <cell r="X2746">
            <v>0</v>
          </cell>
        </row>
        <row r="2747">
          <cell r="J2747">
            <v>0</v>
          </cell>
          <cell r="K2747">
            <v>0</v>
          </cell>
          <cell r="R2747">
            <v>0</v>
          </cell>
          <cell r="U2747">
            <v>0</v>
          </cell>
          <cell r="V2747">
            <v>0</v>
          </cell>
          <cell r="W2747">
            <v>0</v>
          </cell>
          <cell r="X2747">
            <v>0</v>
          </cell>
        </row>
        <row r="2748">
          <cell r="J2748">
            <v>0</v>
          </cell>
          <cell r="K2748">
            <v>0</v>
          </cell>
          <cell r="R2748">
            <v>0</v>
          </cell>
          <cell r="U2748">
            <v>0</v>
          </cell>
          <cell r="V2748">
            <v>0</v>
          </cell>
          <cell r="W2748">
            <v>0</v>
          </cell>
          <cell r="X2748">
            <v>0</v>
          </cell>
        </row>
        <row r="2749">
          <cell r="J2749">
            <v>0</v>
          </cell>
          <cell r="K2749">
            <v>0</v>
          </cell>
          <cell r="R2749">
            <v>0</v>
          </cell>
          <cell r="U2749">
            <v>0</v>
          </cell>
          <cell r="V2749">
            <v>0</v>
          </cell>
          <cell r="W2749">
            <v>0</v>
          </cell>
          <cell r="X2749">
            <v>0</v>
          </cell>
        </row>
        <row r="2750">
          <cell r="J2750">
            <v>0</v>
          </cell>
          <cell r="K2750">
            <v>0</v>
          </cell>
          <cell r="R2750">
            <v>0</v>
          </cell>
          <cell r="U2750">
            <v>0</v>
          </cell>
          <cell r="V2750">
            <v>0</v>
          </cell>
          <cell r="W2750">
            <v>0</v>
          </cell>
          <cell r="X2750">
            <v>0</v>
          </cell>
        </row>
        <row r="2751">
          <cell r="J2751">
            <v>0</v>
          </cell>
          <cell r="K2751">
            <v>0</v>
          </cell>
          <cell r="R2751">
            <v>0</v>
          </cell>
          <cell r="U2751">
            <v>0</v>
          </cell>
          <cell r="V2751">
            <v>0</v>
          </cell>
          <cell r="W2751">
            <v>0</v>
          </cell>
          <cell r="X2751">
            <v>0</v>
          </cell>
        </row>
        <row r="2752">
          <cell r="J2752">
            <v>0</v>
          </cell>
          <cell r="K2752">
            <v>0</v>
          </cell>
          <cell r="R2752">
            <v>0</v>
          </cell>
          <cell r="U2752">
            <v>0</v>
          </cell>
          <cell r="V2752">
            <v>0</v>
          </cell>
          <cell r="W2752">
            <v>0</v>
          </cell>
          <cell r="X2752">
            <v>0</v>
          </cell>
        </row>
        <row r="2753">
          <cell r="J2753">
            <v>0</v>
          </cell>
          <cell r="K2753">
            <v>0</v>
          </cell>
          <cell r="R2753">
            <v>0</v>
          </cell>
          <cell r="U2753">
            <v>0</v>
          </cell>
          <cell r="V2753">
            <v>0</v>
          </cell>
          <cell r="W2753">
            <v>0</v>
          </cell>
          <cell r="X2753">
            <v>0</v>
          </cell>
        </row>
        <row r="2754">
          <cell r="J2754">
            <v>0</v>
          </cell>
          <cell r="K2754">
            <v>0</v>
          </cell>
          <cell r="R2754">
            <v>0</v>
          </cell>
          <cell r="U2754">
            <v>0</v>
          </cell>
          <cell r="V2754">
            <v>0</v>
          </cell>
          <cell r="W2754">
            <v>0</v>
          </cell>
          <cell r="X2754">
            <v>0</v>
          </cell>
        </row>
        <row r="2755">
          <cell r="J2755">
            <v>0</v>
          </cell>
          <cell r="K2755">
            <v>0</v>
          </cell>
          <cell r="R2755">
            <v>0</v>
          </cell>
          <cell r="U2755">
            <v>0</v>
          </cell>
          <cell r="V2755">
            <v>0</v>
          </cell>
          <cell r="W2755">
            <v>0</v>
          </cell>
          <cell r="X2755">
            <v>0</v>
          </cell>
        </row>
        <row r="2756">
          <cell r="J2756">
            <v>0</v>
          </cell>
          <cell r="K2756">
            <v>0</v>
          </cell>
          <cell r="R2756">
            <v>0</v>
          </cell>
          <cell r="U2756">
            <v>0</v>
          </cell>
          <cell r="V2756">
            <v>0</v>
          </cell>
          <cell r="W2756">
            <v>0</v>
          </cell>
          <cell r="X2756">
            <v>0</v>
          </cell>
        </row>
        <row r="2757">
          <cell r="J2757">
            <v>0</v>
          </cell>
          <cell r="K2757">
            <v>0</v>
          </cell>
          <cell r="R2757">
            <v>0</v>
          </cell>
          <cell r="U2757">
            <v>0</v>
          </cell>
          <cell r="V2757">
            <v>0</v>
          </cell>
          <cell r="W2757">
            <v>0</v>
          </cell>
          <cell r="X2757">
            <v>0</v>
          </cell>
        </row>
        <row r="2758">
          <cell r="J2758">
            <v>0</v>
          </cell>
          <cell r="K2758">
            <v>0</v>
          </cell>
          <cell r="R2758">
            <v>0</v>
          </cell>
          <cell r="U2758">
            <v>0</v>
          </cell>
          <cell r="V2758">
            <v>0</v>
          </cell>
          <cell r="W2758">
            <v>0</v>
          </cell>
          <cell r="X2758">
            <v>0</v>
          </cell>
        </row>
        <row r="2759">
          <cell r="J2759">
            <v>0</v>
          </cell>
          <cell r="K2759">
            <v>0</v>
          </cell>
          <cell r="R2759">
            <v>0</v>
          </cell>
          <cell r="U2759">
            <v>0</v>
          </cell>
          <cell r="V2759">
            <v>0</v>
          </cell>
          <cell r="W2759">
            <v>0</v>
          </cell>
          <cell r="X2759">
            <v>0</v>
          </cell>
        </row>
        <row r="2760">
          <cell r="J2760">
            <v>0</v>
          </cell>
          <cell r="K2760">
            <v>0</v>
          </cell>
          <cell r="R2760">
            <v>0</v>
          </cell>
          <cell r="U2760">
            <v>0</v>
          </cell>
          <cell r="V2760">
            <v>0</v>
          </cell>
          <cell r="W2760">
            <v>0</v>
          </cell>
          <cell r="X2760">
            <v>0</v>
          </cell>
        </row>
        <row r="2761">
          <cell r="J2761">
            <v>0</v>
          </cell>
          <cell r="K2761">
            <v>0</v>
          </cell>
          <cell r="R2761">
            <v>0</v>
          </cell>
          <cell r="U2761">
            <v>0</v>
          </cell>
          <cell r="V2761">
            <v>0</v>
          </cell>
          <cell r="W2761">
            <v>0</v>
          </cell>
          <cell r="X2761">
            <v>0</v>
          </cell>
        </row>
        <row r="2762">
          <cell r="J2762">
            <v>0</v>
          </cell>
          <cell r="K2762">
            <v>0</v>
          </cell>
          <cell r="R2762">
            <v>0</v>
          </cell>
          <cell r="U2762">
            <v>0</v>
          </cell>
          <cell r="V2762">
            <v>0</v>
          </cell>
          <cell r="W2762">
            <v>0</v>
          </cell>
          <cell r="X2762">
            <v>0</v>
          </cell>
        </row>
        <row r="2763">
          <cell r="J2763">
            <v>0</v>
          </cell>
          <cell r="K2763">
            <v>0</v>
          </cell>
          <cell r="R2763">
            <v>0</v>
          </cell>
          <cell r="U2763">
            <v>0</v>
          </cell>
          <cell r="V2763">
            <v>0</v>
          </cell>
          <cell r="W2763">
            <v>0</v>
          </cell>
          <cell r="X2763">
            <v>0</v>
          </cell>
        </row>
        <row r="2764">
          <cell r="J2764">
            <v>0</v>
          </cell>
          <cell r="K2764">
            <v>0</v>
          </cell>
          <cell r="R2764">
            <v>0</v>
          </cell>
          <cell r="U2764">
            <v>0</v>
          </cell>
          <cell r="V2764">
            <v>0</v>
          </cell>
          <cell r="W2764">
            <v>0</v>
          </cell>
          <cell r="X2764">
            <v>0</v>
          </cell>
        </row>
        <row r="2765">
          <cell r="J2765">
            <v>0</v>
          </cell>
          <cell r="K2765">
            <v>0</v>
          </cell>
          <cell r="R2765">
            <v>0</v>
          </cell>
          <cell r="U2765">
            <v>0</v>
          </cell>
          <cell r="V2765">
            <v>0</v>
          </cell>
          <cell r="W2765">
            <v>0</v>
          </cell>
          <cell r="X2765">
            <v>0</v>
          </cell>
        </row>
        <row r="2766">
          <cell r="J2766">
            <v>0</v>
          </cell>
          <cell r="K2766">
            <v>0</v>
          </cell>
          <cell r="R2766">
            <v>0</v>
          </cell>
          <cell r="U2766">
            <v>0</v>
          </cell>
          <cell r="V2766">
            <v>0</v>
          </cell>
          <cell r="W2766">
            <v>0</v>
          </cell>
          <cell r="X2766">
            <v>0</v>
          </cell>
        </row>
        <row r="2767">
          <cell r="J2767">
            <v>0</v>
          </cell>
          <cell r="K2767">
            <v>0</v>
          </cell>
          <cell r="R2767">
            <v>0</v>
          </cell>
          <cell r="U2767">
            <v>0</v>
          </cell>
          <cell r="V2767">
            <v>0</v>
          </cell>
          <cell r="W2767">
            <v>0</v>
          </cell>
          <cell r="X2767">
            <v>0</v>
          </cell>
        </row>
        <row r="2768">
          <cell r="J2768">
            <v>0</v>
          </cell>
          <cell r="K2768">
            <v>0</v>
          </cell>
          <cell r="R2768">
            <v>0</v>
          </cell>
          <cell r="U2768">
            <v>0</v>
          </cell>
          <cell r="V2768">
            <v>0</v>
          </cell>
          <cell r="W2768">
            <v>0</v>
          </cell>
          <cell r="X2768">
            <v>0</v>
          </cell>
        </row>
        <row r="2769">
          <cell r="J2769">
            <v>0</v>
          </cell>
          <cell r="K2769">
            <v>0</v>
          </cell>
          <cell r="R2769">
            <v>0</v>
          </cell>
          <cell r="U2769">
            <v>0</v>
          </cell>
          <cell r="V2769">
            <v>0</v>
          </cell>
          <cell r="W2769">
            <v>0</v>
          </cell>
          <cell r="X2769">
            <v>0</v>
          </cell>
        </row>
        <row r="2770">
          <cell r="J2770">
            <v>0</v>
          </cell>
          <cell r="K2770">
            <v>0</v>
          </cell>
          <cell r="R2770">
            <v>0</v>
          </cell>
          <cell r="U2770">
            <v>0</v>
          </cell>
          <cell r="V2770">
            <v>0</v>
          </cell>
          <cell r="W2770">
            <v>0</v>
          </cell>
          <cell r="X2770">
            <v>0</v>
          </cell>
        </row>
        <row r="2771">
          <cell r="J2771">
            <v>0</v>
          </cell>
          <cell r="K2771">
            <v>0</v>
          </cell>
          <cell r="R2771">
            <v>0</v>
          </cell>
          <cell r="U2771">
            <v>0</v>
          </cell>
          <cell r="V2771">
            <v>0</v>
          </cell>
          <cell r="W2771">
            <v>0</v>
          </cell>
          <cell r="X2771">
            <v>0</v>
          </cell>
        </row>
        <row r="2772">
          <cell r="J2772">
            <v>0</v>
          </cell>
          <cell r="K2772">
            <v>0</v>
          </cell>
          <cell r="R2772">
            <v>0</v>
          </cell>
          <cell r="U2772">
            <v>0</v>
          </cell>
          <cell r="V2772">
            <v>0</v>
          </cell>
          <cell r="W2772">
            <v>0</v>
          </cell>
          <cell r="X2772">
            <v>0</v>
          </cell>
        </row>
        <row r="2773">
          <cell r="J2773">
            <v>0</v>
          </cell>
          <cell r="K2773">
            <v>0</v>
          </cell>
          <cell r="R2773">
            <v>0</v>
          </cell>
          <cell r="U2773">
            <v>0</v>
          </cell>
          <cell r="V2773">
            <v>0</v>
          </cell>
          <cell r="W2773">
            <v>0</v>
          </cell>
          <cell r="X2773">
            <v>0</v>
          </cell>
        </row>
        <row r="2774">
          <cell r="J2774">
            <v>0</v>
          </cell>
          <cell r="K2774">
            <v>0</v>
          </cell>
          <cell r="R2774">
            <v>0</v>
          </cell>
          <cell r="U2774">
            <v>0</v>
          </cell>
          <cell r="V2774">
            <v>0</v>
          </cell>
          <cell r="W2774">
            <v>0</v>
          </cell>
          <cell r="X2774">
            <v>0</v>
          </cell>
        </row>
        <row r="2775">
          <cell r="J2775">
            <v>0</v>
          </cell>
          <cell r="K2775">
            <v>0</v>
          </cell>
          <cell r="R2775">
            <v>0</v>
          </cell>
          <cell r="U2775">
            <v>0</v>
          </cell>
          <cell r="V2775">
            <v>0</v>
          </cell>
          <cell r="W2775">
            <v>0</v>
          </cell>
          <cell r="X2775">
            <v>0</v>
          </cell>
        </row>
        <row r="2776">
          <cell r="J2776">
            <v>0</v>
          </cell>
          <cell r="K2776">
            <v>0</v>
          </cell>
          <cell r="R2776">
            <v>0</v>
          </cell>
          <cell r="U2776">
            <v>0</v>
          </cell>
          <cell r="V2776">
            <v>0</v>
          </cell>
          <cell r="W2776">
            <v>0</v>
          </cell>
          <cell r="X2776">
            <v>0</v>
          </cell>
        </row>
        <row r="2777">
          <cell r="J2777">
            <v>0</v>
          </cell>
          <cell r="K2777">
            <v>0</v>
          </cell>
          <cell r="R2777">
            <v>0</v>
          </cell>
          <cell r="U2777">
            <v>0</v>
          </cell>
          <cell r="V2777">
            <v>0</v>
          </cell>
          <cell r="W2777">
            <v>0</v>
          </cell>
          <cell r="X2777">
            <v>0</v>
          </cell>
        </row>
        <row r="2778">
          <cell r="J2778">
            <v>0</v>
          </cell>
          <cell r="K2778">
            <v>0</v>
          </cell>
          <cell r="R2778">
            <v>0</v>
          </cell>
          <cell r="U2778">
            <v>0</v>
          </cell>
          <cell r="V2778">
            <v>0</v>
          </cell>
          <cell r="W2778">
            <v>0</v>
          </cell>
          <cell r="X2778">
            <v>0</v>
          </cell>
        </row>
        <row r="2779">
          <cell r="J2779">
            <v>0</v>
          </cell>
          <cell r="K2779">
            <v>0</v>
          </cell>
          <cell r="R2779">
            <v>0</v>
          </cell>
          <cell r="U2779">
            <v>0</v>
          </cell>
          <cell r="V2779">
            <v>0</v>
          </cell>
          <cell r="W2779">
            <v>0</v>
          </cell>
          <cell r="X2779">
            <v>0</v>
          </cell>
        </row>
        <row r="2780">
          <cell r="J2780">
            <v>0</v>
          </cell>
          <cell r="K2780">
            <v>0</v>
          </cell>
          <cell r="R2780">
            <v>0</v>
          </cell>
          <cell r="U2780">
            <v>0</v>
          </cell>
          <cell r="V2780">
            <v>0</v>
          </cell>
          <cell r="W2780">
            <v>0</v>
          </cell>
          <cell r="X2780">
            <v>0</v>
          </cell>
        </row>
        <row r="2781">
          <cell r="J2781">
            <v>0</v>
          </cell>
          <cell r="K2781">
            <v>0</v>
          </cell>
          <cell r="R2781">
            <v>0</v>
          </cell>
          <cell r="U2781">
            <v>0</v>
          </cell>
          <cell r="V2781">
            <v>0</v>
          </cell>
          <cell r="W2781">
            <v>0</v>
          </cell>
          <cell r="X2781">
            <v>0</v>
          </cell>
        </row>
        <row r="2782">
          <cell r="J2782">
            <v>0</v>
          </cell>
          <cell r="K2782">
            <v>0</v>
          </cell>
          <cell r="R2782">
            <v>0</v>
          </cell>
          <cell r="U2782">
            <v>0</v>
          </cell>
          <cell r="V2782">
            <v>0</v>
          </cell>
          <cell r="W2782">
            <v>0</v>
          </cell>
          <cell r="X2782">
            <v>0</v>
          </cell>
        </row>
        <row r="2783">
          <cell r="J2783">
            <v>0</v>
          </cell>
          <cell r="K2783">
            <v>0</v>
          </cell>
          <cell r="R2783">
            <v>0</v>
          </cell>
          <cell r="U2783">
            <v>0</v>
          </cell>
          <cell r="V2783">
            <v>0</v>
          </cell>
          <cell r="W2783">
            <v>0</v>
          </cell>
          <cell r="X2783">
            <v>0</v>
          </cell>
        </row>
        <row r="2784">
          <cell r="J2784">
            <v>0</v>
          </cell>
          <cell r="K2784">
            <v>0</v>
          </cell>
          <cell r="R2784">
            <v>0</v>
          </cell>
          <cell r="U2784">
            <v>0</v>
          </cell>
          <cell r="V2784">
            <v>0</v>
          </cell>
          <cell r="W2784">
            <v>0</v>
          </cell>
          <cell r="X2784">
            <v>0</v>
          </cell>
        </row>
        <row r="2785">
          <cell r="J2785">
            <v>0</v>
          </cell>
          <cell r="K2785">
            <v>0</v>
          </cell>
          <cell r="R2785">
            <v>0</v>
          </cell>
          <cell r="U2785">
            <v>0</v>
          </cell>
          <cell r="V2785">
            <v>0</v>
          </cell>
          <cell r="W2785">
            <v>0</v>
          </cell>
          <cell r="X2785">
            <v>0</v>
          </cell>
        </row>
        <row r="2786">
          <cell r="J2786">
            <v>0</v>
          </cell>
          <cell r="K2786">
            <v>0</v>
          </cell>
          <cell r="R2786">
            <v>0</v>
          </cell>
          <cell r="U2786">
            <v>0</v>
          </cell>
          <cell r="V2786">
            <v>0</v>
          </cell>
          <cell r="W2786">
            <v>0</v>
          </cell>
          <cell r="X2786">
            <v>0</v>
          </cell>
        </row>
        <row r="2787">
          <cell r="J2787">
            <v>0</v>
          </cell>
          <cell r="K2787">
            <v>0</v>
          </cell>
          <cell r="R2787">
            <v>0</v>
          </cell>
          <cell r="U2787">
            <v>0</v>
          </cell>
          <cell r="V2787">
            <v>0</v>
          </cell>
          <cell r="W2787">
            <v>0</v>
          </cell>
          <cell r="X2787">
            <v>0</v>
          </cell>
        </row>
        <row r="2788">
          <cell r="J2788">
            <v>0</v>
          </cell>
          <cell r="K2788">
            <v>0</v>
          </cell>
          <cell r="R2788">
            <v>0</v>
          </cell>
          <cell r="U2788">
            <v>0</v>
          </cell>
          <cell r="V2788">
            <v>0</v>
          </cell>
          <cell r="W2788">
            <v>0</v>
          </cell>
          <cell r="X2788">
            <v>0</v>
          </cell>
        </row>
        <row r="2789">
          <cell r="J2789">
            <v>0</v>
          </cell>
          <cell r="K2789">
            <v>0</v>
          </cell>
          <cell r="R2789">
            <v>0</v>
          </cell>
          <cell r="U2789">
            <v>0</v>
          </cell>
          <cell r="V2789">
            <v>0</v>
          </cell>
          <cell r="W2789">
            <v>0</v>
          </cell>
          <cell r="X2789">
            <v>0</v>
          </cell>
        </row>
        <row r="2790">
          <cell r="J2790">
            <v>0</v>
          </cell>
          <cell r="K2790">
            <v>0</v>
          </cell>
          <cell r="R2790">
            <v>0</v>
          </cell>
          <cell r="U2790">
            <v>0</v>
          </cell>
          <cell r="V2790">
            <v>0</v>
          </cell>
          <cell r="W2790">
            <v>0</v>
          </cell>
          <cell r="X2790">
            <v>0</v>
          </cell>
        </row>
        <row r="2791">
          <cell r="J2791">
            <v>0</v>
          </cell>
          <cell r="K2791">
            <v>0</v>
          </cell>
          <cell r="R2791">
            <v>0</v>
          </cell>
          <cell r="U2791">
            <v>0</v>
          </cell>
          <cell r="V2791">
            <v>0</v>
          </cell>
          <cell r="W2791">
            <v>0</v>
          </cell>
          <cell r="X2791">
            <v>0</v>
          </cell>
        </row>
        <row r="2792">
          <cell r="J2792">
            <v>0</v>
          </cell>
          <cell r="K2792">
            <v>0</v>
          </cell>
          <cell r="R2792">
            <v>0</v>
          </cell>
          <cell r="U2792">
            <v>0</v>
          </cell>
          <cell r="V2792">
            <v>0</v>
          </cell>
          <cell r="W2792">
            <v>0</v>
          </cell>
          <cell r="X2792">
            <v>0</v>
          </cell>
        </row>
        <row r="2793">
          <cell r="J2793">
            <v>0</v>
          </cell>
          <cell r="K2793">
            <v>0</v>
          </cell>
          <cell r="R2793">
            <v>0</v>
          </cell>
          <cell r="U2793">
            <v>0</v>
          </cell>
          <cell r="V2793">
            <v>0</v>
          </cell>
          <cell r="W2793">
            <v>0</v>
          </cell>
          <cell r="X2793">
            <v>0</v>
          </cell>
        </row>
        <row r="2794">
          <cell r="J2794">
            <v>0</v>
          </cell>
          <cell r="K2794">
            <v>0</v>
          </cell>
          <cell r="R2794">
            <v>0</v>
          </cell>
          <cell r="U2794">
            <v>0</v>
          </cell>
          <cell r="V2794">
            <v>0</v>
          </cell>
          <cell r="W2794">
            <v>0</v>
          </cell>
          <cell r="X2794">
            <v>0</v>
          </cell>
        </row>
        <row r="2795">
          <cell r="J2795">
            <v>0</v>
          </cell>
          <cell r="K2795">
            <v>0</v>
          </cell>
          <cell r="R2795">
            <v>0</v>
          </cell>
          <cell r="U2795">
            <v>0</v>
          </cell>
          <cell r="V2795">
            <v>0</v>
          </cell>
          <cell r="W2795">
            <v>0</v>
          </cell>
          <cell r="X2795">
            <v>0</v>
          </cell>
        </row>
        <row r="2796">
          <cell r="J2796">
            <v>0</v>
          </cell>
          <cell r="K2796">
            <v>0</v>
          </cell>
          <cell r="R2796">
            <v>0</v>
          </cell>
          <cell r="U2796">
            <v>0</v>
          </cell>
          <cell r="V2796">
            <v>0</v>
          </cell>
          <cell r="W2796">
            <v>0</v>
          </cell>
          <cell r="X2796">
            <v>0</v>
          </cell>
        </row>
        <row r="2797">
          <cell r="J2797">
            <v>0</v>
          </cell>
          <cell r="K2797">
            <v>0</v>
          </cell>
          <cell r="R2797">
            <v>0</v>
          </cell>
          <cell r="U2797">
            <v>0</v>
          </cell>
          <cell r="V2797">
            <v>0</v>
          </cell>
          <cell r="W2797">
            <v>0</v>
          </cell>
          <cell r="X2797">
            <v>0</v>
          </cell>
        </row>
        <row r="2798">
          <cell r="J2798">
            <v>0</v>
          </cell>
          <cell r="K2798">
            <v>0</v>
          </cell>
          <cell r="R2798">
            <v>0</v>
          </cell>
          <cell r="U2798">
            <v>0</v>
          </cell>
          <cell r="V2798">
            <v>0</v>
          </cell>
          <cell r="W2798">
            <v>0</v>
          </cell>
          <cell r="X2798">
            <v>0</v>
          </cell>
        </row>
        <row r="2799">
          <cell r="J2799">
            <v>0</v>
          </cell>
          <cell r="K2799">
            <v>0</v>
          </cell>
          <cell r="R2799">
            <v>0</v>
          </cell>
          <cell r="U2799">
            <v>0</v>
          </cell>
          <cell r="V2799">
            <v>0</v>
          </cell>
          <cell r="W2799">
            <v>0</v>
          </cell>
          <cell r="X2799">
            <v>0</v>
          </cell>
        </row>
        <row r="2800">
          <cell r="J2800">
            <v>0</v>
          </cell>
          <cell r="K2800">
            <v>0</v>
          </cell>
          <cell r="R2800">
            <v>0</v>
          </cell>
          <cell r="U2800">
            <v>0</v>
          </cell>
          <cell r="V2800">
            <v>0</v>
          </cell>
          <cell r="W2800">
            <v>0</v>
          </cell>
          <cell r="X2800">
            <v>0</v>
          </cell>
        </row>
        <row r="2801">
          <cell r="J2801">
            <v>0</v>
          </cell>
          <cell r="K2801">
            <v>0</v>
          </cell>
          <cell r="R2801">
            <v>0</v>
          </cell>
          <cell r="U2801">
            <v>0</v>
          </cell>
          <cell r="V2801">
            <v>0</v>
          </cell>
          <cell r="W2801">
            <v>0</v>
          </cell>
          <cell r="X2801">
            <v>0</v>
          </cell>
        </row>
        <row r="2802">
          <cell r="J2802">
            <v>0</v>
          </cell>
          <cell r="K2802">
            <v>0</v>
          </cell>
          <cell r="R2802">
            <v>0</v>
          </cell>
          <cell r="U2802">
            <v>0</v>
          </cell>
          <cell r="V2802">
            <v>0</v>
          </cell>
          <cell r="W2802">
            <v>0</v>
          </cell>
          <cell r="X2802">
            <v>0</v>
          </cell>
        </row>
        <row r="2803">
          <cell r="J2803">
            <v>0</v>
          </cell>
          <cell r="K2803">
            <v>0</v>
          </cell>
          <cell r="R2803">
            <v>0</v>
          </cell>
          <cell r="U2803">
            <v>0</v>
          </cell>
          <cell r="V2803">
            <v>0</v>
          </cell>
          <cell r="W2803">
            <v>0</v>
          </cell>
          <cell r="X2803">
            <v>0</v>
          </cell>
        </row>
        <row r="2804">
          <cell r="J2804">
            <v>0</v>
          </cell>
          <cell r="K2804">
            <v>0</v>
          </cell>
          <cell r="R2804">
            <v>0</v>
          </cell>
          <cell r="U2804">
            <v>0</v>
          </cell>
          <cell r="V2804">
            <v>0</v>
          </cell>
          <cell r="W2804">
            <v>0</v>
          </cell>
          <cell r="X2804">
            <v>0</v>
          </cell>
        </row>
        <row r="2805">
          <cell r="J2805">
            <v>0</v>
          </cell>
          <cell r="K2805">
            <v>0</v>
          </cell>
          <cell r="R2805">
            <v>0</v>
          </cell>
          <cell r="U2805">
            <v>0</v>
          </cell>
          <cell r="V2805">
            <v>0</v>
          </cell>
          <cell r="W2805">
            <v>0</v>
          </cell>
          <cell r="X2805">
            <v>0</v>
          </cell>
        </row>
        <row r="2806">
          <cell r="J2806">
            <v>0</v>
          </cell>
          <cell r="K2806">
            <v>0</v>
          </cell>
          <cell r="R2806">
            <v>0</v>
          </cell>
          <cell r="U2806">
            <v>0</v>
          </cell>
          <cell r="V2806">
            <v>0</v>
          </cell>
          <cell r="W2806">
            <v>0</v>
          </cell>
          <cell r="X2806">
            <v>0</v>
          </cell>
        </row>
        <row r="2807">
          <cell r="J2807">
            <v>0</v>
          </cell>
          <cell r="K2807">
            <v>0</v>
          </cell>
          <cell r="R2807">
            <v>0</v>
          </cell>
          <cell r="U2807">
            <v>0</v>
          </cell>
          <cell r="V2807">
            <v>0</v>
          </cell>
          <cell r="W2807">
            <v>0</v>
          </cell>
          <cell r="X2807">
            <v>0</v>
          </cell>
        </row>
        <row r="2808">
          <cell r="J2808">
            <v>0</v>
          </cell>
          <cell r="K2808">
            <v>0</v>
          </cell>
          <cell r="R2808">
            <v>0</v>
          </cell>
          <cell r="U2808">
            <v>0</v>
          </cell>
          <cell r="V2808">
            <v>0</v>
          </cell>
          <cell r="W2808">
            <v>0</v>
          </cell>
          <cell r="X2808">
            <v>0</v>
          </cell>
        </row>
        <row r="2809">
          <cell r="J2809">
            <v>0</v>
          </cell>
          <cell r="K2809">
            <v>0</v>
          </cell>
          <cell r="R2809">
            <v>0</v>
          </cell>
          <cell r="U2809">
            <v>0</v>
          </cell>
          <cell r="V2809">
            <v>0</v>
          </cell>
          <cell r="W2809">
            <v>0</v>
          </cell>
          <cell r="X2809">
            <v>0</v>
          </cell>
        </row>
        <row r="2810">
          <cell r="J2810">
            <v>0</v>
          </cell>
          <cell r="K2810">
            <v>0</v>
          </cell>
          <cell r="R2810">
            <v>0</v>
          </cell>
          <cell r="U2810">
            <v>0</v>
          </cell>
          <cell r="V2810">
            <v>0</v>
          </cell>
          <cell r="W2810">
            <v>0</v>
          </cell>
          <cell r="X2810">
            <v>0</v>
          </cell>
        </row>
        <row r="2811">
          <cell r="J2811">
            <v>0</v>
          </cell>
          <cell r="K2811">
            <v>0</v>
          </cell>
          <cell r="R2811">
            <v>0</v>
          </cell>
          <cell r="U2811">
            <v>0</v>
          </cell>
          <cell r="V2811">
            <v>0</v>
          </cell>
          <cell r="W2811">
            <v>0</v>
          </cell>
          <cell r="X2811">
            <v>0</v>
          </cell>
        </row>
        <row r="2812">
          <cell r="J2812">
            <v>0</v>
          </cell>
          <cell r="K2812">
            <v>0</v>
          </cell>
          <cell r="R2812">
            <v>0</v>
          </cell>
          <cell r="U2812">
            <v>0</v>
          </cell>
          <cell r="V2812">
            <v>0</v>
          </cell>
          <cell r="W2812">
            <v>0</v>
          </cell>
          <cell r="X2812">
            <v>0</v>
          </cell>
        </row>
        <row r="2813">
          <cell r="J2813">
            <v>0</v>
          </cell>
          <cell r="K2813">
            <v>0</v>
          </cell>
          <cell r="R2813">
            <v>0</v>
          </cell>
          <cell r="U2813">
            <v>0</v>
          </cell>
          <cell r="V2813">
            <v>0</v>
          </cell>
          <cell r="W2813">
            <v>0</v>
          </cell>
          <cell r="X2813">
            <v>0</v>
          </cell>
        </row>
        <row r="2814">
          <cell r="J2814">
            <v>0</v>
          </cell>
          <cell r="K2814">
            <v>0</v>
          </cell>
          <cell r="R2814">
            <v>0</v>
          </cell>
          <cell r="U2814">
            <v>0</v>
          </cell>
          <cell r="V2814">
            <v>0</v>
          </cell>
          <cell r="W2814">
            <v>0</v>
          </cell>
          <cell r="X2814">
            <v>0</v>
          </cell>
        </row>
        <row r="2815">
          <cell r="J2815">
            <v>0</v>
          </cell>
          <cell r="K2815">
            <v>0</v>
          </cell>
          <cell r="R2815">
            <v>0</v>
          </cell>
          <cell r="U2815">
            <v>0</v>
          </cell>
          <cell r="V2815">
            <v>0</v>
          </cell>
          <cell r="W2815">
            <v>0</v>
          </cell>
          <cell r="X2815">
            <v>0</v>
          </cell>
        </row>
        <row r="2816">
          <cell r="J2816">
            <v>0</v>
          </cell>
          <cell r="K2816">
            <v>0</v>
          </cell>
          <cell r="R2816">
            <v>0</v>
          </cell>
          <cell r="U2816">
            <v>0</v>
          </cell>
          <cell r="V2816">
            <v>0</v>
          </cell>
          <cell r="W2816">
            <v>0</v>
          </cell>
          <cell r="X2816">
            <v>0</v>
          </cell>
        </row>
        <row r="2817">
          <cell r="J2817">
            <v>0</v>
          </cell>
          <cell r="K2817">
            <v>0</v>
          </cell>
          <cell r="R2817">
            <v>0</v>
          </cell>
          <cell r="U2817">
            <v>0</v>
          </cell>
          <cell r="V2817">
            <v>0</v>
          </cell>
          <cell r="W2817">
            <v>0</v>
          </cell>
          <cell r="X2817">
            <v>0</v>
          </cell>
        </row>
        <row r="2818">
          <cell r="J2818">
            <v>0</v>
          </cell>
          <cell r="K2818">
            <v>0</v>
          </cell>
          <cell r="R2818">
            <v>0</v>
          </cell>
          <cell r="U2818">
            <v>0</v>
          </cell>
          <cell r="V2818">
            <v>0</v>
          </cell>
          <cell r="W2818">
            <v>0</v>
          </cell>
          <cell r="X2818">
            <v>0</v>
          </cell>
        </row>
        <row r="2819">
          <cell r="J2819">
            <v>0</v>
          </cell>
          <cell r="K2819">
            <v>0</v>
          </cell>
          <cell r="R2819">
            <v>0</v>
          </cell>
          <cell r="U2819">
            <v>0</v>
          </cell>
          <cell r="V2819">
            <v>0</v>
          </cell>
          <cell r="W2819">
            <v>0</v>
          </cell>
          <cell r="X2819">
            <v>0</v>
          </cell>
        </row>
        <row r="2820">
          <cell r="J2820">
            <v>0</v>
          </cell>
          <cell r="K2820">
            <v>0</v>
          </cell>
          <cell r="R2820">
            <v>0</v>
          </cell>
          <cell r="U2820">
            <v>0</v>
          </cell>
          <cell r="V2820">
            <v>0</v>
          </cell>
          <cell r="W2820">
            <v>0</v>
          </cell>
          <cell r="X2820">
            <v>0</v>
          </cell>
        </row>
        <row r="2821">
          <cell r="J2821">
            <v>0</v>
          </cell>
          <cell r="K2821">
            <v>0</v>
          </cell>
          <cell r="R2821">
            <v>0</v>
          </cell>
          <cell r="U2821">
            <v>0</v>
          </cell>
          <cell r="V2821">
            <v>0</v>
          </cell>
          <cell r="W2821">
            <v>0</v>
          </cell>
          <cell r="X2821">
            <v>0</v>
          </cell>
        </row>
        <row r="2822">
          <cell r="J2822">
            <v>0</v>
          </cell>
          <cell r="K2822">
            <v>0</v>
          </cell>
          <cell r="R2822">
            <v>0</v>
          </cell>
          <cell r="U2822">
            <v>0</v>
          </cell>
          <cell r="V2822">
            <v>0</v>
          </cell>
          <cell r="W2822">
            <v>0</v>
          </cell>
          <cell r="X2822">
            <v>0</v>
          </cell>
        </row>
        <row r="2823">
          <cell r="J2823">
            <v>0</v>
          </cell>
          <cell r="K2823">
            <v>0</v>
          </cell>
          <cell r="R2823">
            <v>0</v>
          </cell>
          <cell r="U2823">
            <v>0</v>
          </cell>
          <cell r="V2823">
            <v>0</v>
          </cell>
          <cell r="W2823">
            <v>0</v>
          </cell>
          <cell r="X2823">
            <v>0</v>
          </cell>
        </row>
        <row r="2824">
          <cell r="J2824">
            <v>0</v>
          </cell>
          <cell r="K2824">
            <v>0</v>
          </cell>
          <cell r="R2824">
            <v>0</v>
          </cell>
          <cell r="U2824">
            <v>0</v>
          </cell>
          <cell r="V2824">
            <v>0</v>
          </cell>
          <cell r="W2824">
            <v>0</v>
          </cell>
          <cell r="X2824">
            <v>0</v>
          </cell>
        </row>
        <row r="2825">
          <cell r="J2825">
            <v>0</v>
          </cell>
          <cell r="K2825">
            <v>0</v>
          </cell>
          <cell r="R2825">
            <v>0</v>
          </cell>
          <cell r="U2825">
            <v>0</v>
          </cell>
          <cell r="V2825">
            <v>0</v>
          </cell>
          <cell r="W2825">
            <v>0</v>
          </cell>
          <cell r="X2825">
            <v>0</v>
          </cell>
        </row>
        <row r="2826">
          <cell r="J2826">
            <v>0</v>
          </cell>
          <cell r="K2826">
            <v>0</v>
          </cell>
          <cell r="R2826">
            <v>0</v>
          </cell>
          <cell r="U2826">
            <v>0</v>
          </cell>
          <cell r="V2826">
            <v>0</v>
          </cell>
          <cell r="W2826">
            <v>0</v>
          </cell>
          <cell r="X2826">
            <v>0</v>
          </cell>
        </row>
        <row r="2827">
          <cell r="J2827">
            <v>0</v>
          </cell>
          <cell r="K2827">
            <v>0</v>
          </cell>
          <cell r="R2827">
            <v>0</v>
          </cell>
          <cell r="U2827">
            <v>0</v>
          </cell>
          <cell r="V2827">
            <v>0</v>
          </cell>
          <cell r="W2827">
            <v>0</v>
          </cell>
          <cell r="X2827">
            <v>0</v>
          </cell>
        </row>
        <row r="2828">
          <cell r="J2828">
            <v>0</v>
          </cell>
          <cell r="K2828">
            <v>0</v>
          </cell>
          <cell r="R2828">
            <v>0</v>
          </cell>
          <cell r="U2828">
            <v>0</v>
          </cell>
          <cell r="V2828">
            <v>0</v>
          </cell>
          <cell r="W2828">
            <v>0</v>
          </cell>
          <cell r="X2828">
            <v>0</v>
          </cell>
        </row>
        <row r="2829">
          <cell r="J2829">
            <v>0</v>
          </cell>
          <cell r="K2829">
            <v>0</v>
          </cell>
          <cell r="R2829">
            <v>0</v>
          </cell>
          <cell r="U2829">
            <v>0</v>
          </cell>
          <cell r="V2829">
            <v>0</v>
          </cell>
          <cell r="W2829">
            <v>0</v>
          </cell>
          <cell r="X2829">
            <v>0</v>
          </cell>
        </row>
        <row r="2830">
          <cell r="J2830">
            <v>0</v>
          </cell>
          <cell r="K2830">
            <v>0</v>
          </cell>
          <cell r="R2830">
            <v>0</v>
          </cell>
          <cell r="U2830">
            <v>0</v>
          </cell>
          <cell r="V2830">
            <v>0</v>
          </cell>
          <cell r="W2830">
            <v>0</v>
          </cell>
          <cell r="X2830">
            <v>0</v>
          </cell>
        </row>
        <row r="2831">
          <cell r="J2831">
            <v>0</v>
          </cell>
          <cell r="K2831">
            <v>0</v>
          </cell>
          <cell r="R2831">
            <v>0</v>
          </cell>
          <cell r="U2831">
            <v>0</v>
          </cell>
          <cell r="V2831">
            <v>0</v>
          </cell>
          <cell r="W2831">
            <v>0</v>
          </cell>
          <cell r="X2831">
            <v>0</v>
          </cell>
        </row>
        <row r="2832">
          <cell r="J2832">
            <v>0</v>
          </cell>
          <cell r="K2832">
            <v>0</v>
          </cell>
          <cell r="R2832">
            <v>0</v>
          </cell>
          <cell r="U2832">
            <v>0</v>
          </cell>
          <cell r="V2832">
            <v>0</v>
          </cell>
          <cell r="W2832">
            <v>0</v>
          </cell>
          <cell r="X2832">
            <v>0</v>
          </cell>
        </row>
        <row r="2833">
          <cell r="J2833">
            <v>0</v>
          </cell>
          <cell r="K2833">
            <v>0</v>
          </cell>
          <cell r="R2833">
            <v>0</v>
          </cell>
          <cell r="U2833">
            <v>0</v>
          </cell>
          <cell r="V2833">
            <v>0</v>
          </cell>
          <cell r="W2833">
            <v>0</v>
          </cell>
          <cell r="X2833">
            <v>0</v>
          </cell>
        </row>
        <row r="2834">
          <cell r="J2834">
            <v>0</v>
          </cell>
          <cell r="K2834">
            <v>0</v>
          </cell>
          <cell r="R2834">
            <v>0</v>
          </cell>
          <cell r="U2834">
            <v>0</v>
          </cell>
          <cell r="V2834">
            <v>0</v>
          </cell>
          <cell r="W2834">
            <v>0</v>
          </cell>
          <cell r="X2834">
            <v>0</v>
          </cell>
        </row>
        <row r="2835">
          <cell r="J2835">
            <v>0</v>
          </cell>
          <cell r="K2835">
            <v>0</v>
          </cell>
          <cell r="R2835">
            <v>0</v>
          </cell>
          <cell r="U2835">
            <v>0</v>
          </cell>
          <cell r="V2835">
            <v>0</v>
          </cell>
          <cell r="W2835">
            <v>0</v>
          </cell>
          <cell r="X2835">
            <v>0</v>
          </cell>
        </row>
        <row r="2836">
          <cell r="J2836">
            <v>0</v>
          </cell>
          <cell r="K2836">
            <v>0</v>
          </cell>
          <cell r="R2836">
            <v>0</v>
          </cell>
          <cell r="U2836">
            <v>0</v>
          </cell>
          <cell r="V2836">
            <v>0</v>
          </cell>
          <cell r="W2836">
            <v>0</v>
          </cell>
          <cell r="X2836">
            <v>0</v>
          </cell>
        </row>
        <row r="2837">
          <cell r="J2837">
            <v>0</v>
          </cell>
          <cell r="K2837">
            <v>0</v>
          </cell>
          <cell r="R2837">
            <v>0</v>
          </cell>
          <cell r="U2837">
            <v>0</v>
          </cell>
          <cell r="V2837">
            <v>0</v>
          </cell>
          <cell r="W2837">
            <v>0</v>
          </cell>
          <cell r="X2837">
            <v>0</v>
          </cell>
        </row>
        <row r="2838">
          <cell r="J2838">
            <v>0</v>
          </cell>
          <cell r="K2838">
            <v>0</v>
          </cell>
          <cell r="R2838">
            <v>0</v>
          </cell>
          <cell r="U2838">
            <v>0</v>
          </cell>
          <cell r="V2838">
            <v>0</v>
          </cell>
          <cell r="W2838">
            <v>0</v>
          </cell>
          <cell r="X2838">
            <v>0</v>
          </cell>
        </row>
        <row r="2839">
          <cell r="J2839">
            <v>0</v>
          </cell>
          <cell r="K2839">
            <v>0</v>
          </cell>
          <cell r="R2839">
            <v>0</v>
          </cell>
          <cell r="U2839">
            <v>0</v>
          </cell>
          <cell r="V2839">
            <v>0</v>
          </cell>
          <cell r="W2839">
            <v>0</v>
          </cell>
          <cell r="X2839">
            <v>0</v>
          </cell>
        </row>
        <row r="2840">
          <cell r="J2840">
            <v>0</v>
          </cell>
          <cell r="K2840">
            <v>0</v>
          </cell>
          <cell r="R2840">
            <v>0</v>
          </cell>
          <cell r="U2840">
            <v>0</v>
          </cell>
          <cell r="V2840">
            <v>0</v>
          </cell>
          <cell r="W2840">
            <v>0</v>
          </cell>
          <cell r="X2840">
            <v>0</v>
          </cell>
        </row>
        <row r="2841">
          <cell r="J2841">
            <v>0</v>
          </cell>
          <cell r="K2841">
            <v>0</v>
          </cell>
          <cell r="R2841">
            <v>0</v>
          </cell>
          <cell r="U2841">
            <v>0</v>
          </cell>
          <cell r="V2841">
            <v>0</v>
          </cell>
          <cell r="W2841">
            <v>0</v>
          </cell>
          <cell r="X2841">
            <v>0</v>
          </cell>
        </row>
        <row r="2842">
          <cell r="J2842">
            <v>0</v>
          </cell>
          <cell r="K2842">
            <v>0</v>
          </cell>
          <cell r="R2842">
            <v>0</v>
          </cell>
          <cell r="U2842">
            <v>0</v>
          </cell>
          <cell r="V2842">
            <v>0</v>
          </cell>
          <cell r="W2842">
            <v>0</v>
          </cell>
          <cell r="X2842">
            <v>0</v>
          </cell>
        </row>
        <row r="2843">
          <cell r="J2843">
            <v>0</v>
          </cell>
          <cell r="K2843">
            <v>0</v>
          </cell>
          <cell r="R2843">
            <v>0</v>
          </cell>
          <cell r="U2843">
            <v>0</v>
          </cell>
          <cell r="V2843">
            <v>0</v>
          </cell>
          <cell r="W2843">
            <v>0</v>
          </cell>
          <cell r="X2843">
            <v>0</v>
          </cell>
        </row>
        <row r="2844">
          <cell r="J2844">
            <v>0</v>
          </cell>
          <cell r="K2844">
            <v>0</v>
          </cell>
          <cell r="R2844">
            <v>0</v>
          </cell>
          <cell r="U2844">
            <v>0</v>
          </cell>
          <cell r="V2844">
            <v>0</v>
          </cell>
          <cell r="W2844">
            <v>0</v>
          </cell>
          <cell r="X2844">
            <v>0</v>
          </cell>
        </row>
        <row r="2845">
          <cell r="J2845">
            <v>0</v>
          </cell>
          <cell r="K2845">
            <v>0</v>
          </cell>
          <cell r="R2845">
            <v>0</v>
          </cell>
          <cell r="U2845">
            <v>0</v>
          </cell>
          <cell r="V2845">
            <v>0</v>
          </cell>
          <cell r="W2845">
            <v>0</v>
          </cell>
          <cell r="X2845">
            <v>0</v>
          </cell>
        </row>
        <row r="2846">
          <cell r="J2846">
            <v>0</v>
          </cell>
          <cell r="K2846">
            <v>0</v>
          </cell>
          <cell r="R2846">
            <v>0</v>
          </cell>
          <cell r="U2846">
            <v>0</v>
          </cell>
          <cell r="V2846">
            <v>0</v>
          </cell>
          <cell r="W2846">
            <v>0</v>
          </cell>
          <cell r="X2846">
            <v>0</v>
          </cell>
        </row>
        <row r="2847">
          <cell r="J2847">
            <v>0</v>
          </cell>
          <cell r="K2847">
            <v>0</v>
          </cell>
          <cell r="R2847">
            <v>0</v>
          </cell>
          <cell r="U2847">
            <v>0</v>
          </cell>
          <cell r="V2847">
            <v>0</v>
          </cell>
          <cell r="W2847">
            <v>0</v>
          </cell>
          <cell r="X2847">
            <v>0</v>
          </cell>
        </row>
        <row r="2848">
          <cell r="J2848">
            <v>0</v>
          </cell>
          <cell r="K2848">
            <v>0</v>
          </cell>
          <cell r="R2848">
            <v>0</v>
          </cell>
          <cell r="U2848">
            <v>0</v>
          </cell>
          <cell r="V2848">
            <v>0</v>
          </cell>
          <cell r="W2848">
            <v>0</v>
          </cell>
          <cell r="X2848">
            <v>0</v>
          </cell>
        </row>
        <row r="2849">
          <cell r="J2849">
            <v>0</v>
          </cell>
          <cell r="K2849">
            <v>0</v>
          </cell>
          <cell r="R2849">
            <v>0</v>
          </cell>
          <cell r="U2849">
            <v>0</v>
          </cell>
          <cell r="V2849">
            <v>0</v>
          </cell>
          <cell r="W2849">
            <v>0</v>
          </cell>
          <cell r="X2849">
            <v>0</v>
          </cell>
        </row>
        <row r="2850">
          <cell r="J2850">
            <v>0</v>
          </cell>
          <cell r="K2850">
            <v>0</v>
          </cell>
          <cell r="R2850">
            <v>0</v>
          </cell>
          <cell r="U2850">
            <v>0</v>
          </cell>
          <cell r="V2850">
            <v>0</v>
          </cell>
          <cell r="W2850">
            <v>0</v>
          </cell>
          <cell r="X2850">
            <v>0</v>
          </cell>
        </row>
        <row r="2851">
          <cell r="J2851">
            <v>0</v>
          </cell>
          <cell r="K2851">
            <v>0</v>
          </cell>
          <cell r="R2851">
            <v>0</v>
          </cell>
          <cell r="U2851">
            <v>0</v>
          </cell>
          <cell r="V2851">
            <v>0</v>
          </cell>
          <cell r="W2851">
            <v>0</v>
          </cell>
          <cell r="X2851">
            <v>0</v>
          </cell>
        </row>
        <row r="2852">
          <cell r="J2852">
            <v>0</v>
          </cell>
          <cell r="K2852">
            <v>0</v>
          </cell>
          <cell r="R2852">
            <v>0</v>
          </cell>
          <cell r="U2852">
            <v>0</v>
          </cell>
          <cell r="V2852">
            <v>0</v>
          </cell>
          <cell r="W2852">
            <v>0</v>
          </cell>
          <cell r="X2852">
            <v>0</v>
          </cell>
        </row>
        <row r="2853">
          <cell r="J2853">
            <v>0</v>
          </cell>
          <cell r="K2853">
            <v>0</v>
          </cell>
          <cell r="R2853">
            <v>0</v>
          </cell>
          <cell r="U2853">
            <v>0</v>
          </cell>
          <cell r="V2853">
            <v>0</v>
          </cell>
          <cell r="W2853">
            <v>0</v>
          </cell>
          <cell r="X2853">
            <v>0</v>
          </cell>
        </row>
        <row r="2854">
          <cell r="J2854">
            <v>0</v>
          </cell>
          <cell r="K2854">
            <v>0</v>
          </cell>
          <cell r="R2854">
            <v>0</v>
          </cell>
          <cell r="U2854">
            <v>0</v>
          </cell>
          <cell r="V2854">
            <v>0</v>
          </cell>
          <cell r="W2854">
            <v>0</v>
          </cell>
          <cell r="X2854">
            <v>0</v>
          </cell>
        </row>
        <row r="2855">
          <cell r="J2855">
            <v>0</v>
          </cell>
          <cell r="K2855">
            <v>0</v>
          </cell>
          <cell r="R2855">
            <v>0</v>
          </cell>
          <cell r="U2855">
            <v>0</v>
          </cell>
          <cell r="V2855">
            <v>0</v>
          </cell>
          <cell r="W2855">
            <v>0</v>
          </cell>
          <cell r="X2855">
            <v>0</v>
          </cell>
        </row>
        <row r="2856">
          <cell r="J2856">
            <v>0</v>
          </cell>
          <cell r="K2856">
            <v>0</v>
          </cell>
          <cell r="R2856">
            <v>0</v>
          </cell>
          <cell r="U2856">
            <v>0</v>
          </cell>
          <cell r="V2856">
            <v>0</v>
          </cell>
          <cell r="W2856">
            <v>0</v>
          </cell>
          <cell r="X2856">
            <v>0</v>
          </cell>
        </row>
        <row r="2857">
          <cell r="J2857">
            <v>0</v>
          </cell>
          <cell r="K2857">
            <v>0</v>
          </cell>
          <cell r="R2857">
            <v>0</v>
          </cell>
          <cell r="U2857">
            <v>0</v>
          </cell>
          <cell r="V2857">
            <v>0</v>
          </cell>
          <cell r="W2857">
            <v>0</v>
          </cell>
          <cell r="X2857">
            <v>0</v>
          </cell>
        </row>
        <row r="2858">
          <cell r="J2858">
            <v>0</v>
          </cell>
          <cell r="K2858">
            <v>0</v>
          </cell>
          <cell r="R2858">
            <v>0</v>
          </cell>
          <cell r="U2858">
            <v>0</v>
          </cell>
          <cell r="V2858">
            <v>0</v>
          </cell>
          <cell r="W2858">
            <v>0</v>
          </cell>
          <cell r="X2858">
            <v>0</v>
          </cell>
        </row>
        <row r="2859">
          <cell r="J2859">
            <v>0</v>
          </cell>
          <cell r="K2859">
            <v>0</v>
          </cell>
          <cell r="R2859">
            <v>0</v>
          </cell>
          <cell r="U2859">
            <v>0</v>
          </cell>
          <cell r="V2859">
            <v>0</v>
          </cell>
          <cell r="W2859">
            <v>0</v>
          </cell>
          <cell r="X2859">
            <v>0</v>
          </cell>
        </row>
        <row r="2860">
          <cell r="J2860">
            <v>0</v>
          </cell>
          <cell r="K2860">
            <v>0</v>
          </cell>
          <cell r="R2860">
            <v>0</v>
          </cell>
          <cell r="U2860">
            <v>0</v>
          </cell>
          <cell r="V2860">
            <v>0</v>
          </cell>
          <cell r="W2860">
            <v>0</v>
          </cell>
          <cell r="X2860">
            <v>0</v>
          </cell>
        </row>
        <row r="2861">
          <cell r="J2861">
            <v>0</v>
          </cell>
          <cell r="K2861">
            <v>0</v>
          </cell>
          <cell r="R2861">
            <v>0</v>
          </cell>
          <cell r="U2861">
            <v>0</v>
          </cell>
          <cell r="V2861">
            <v>0</v>
          </cell>
          <cell r="W2861">
            <v>0</v>
          </cell>
          <cell r="X2861">
            <v>0</v>
          </cell>
        </row>
        <row r="2862">
          <cell r="J2862">
            <v>0</v>
          </cell>
          <cell r="K2862">
            <v>0</v>
          </cell>
          <cell r="R2862">
            <v>0</v>
          </cell>
          <cell r="U2862">
            <v>0</v>
          </cell>
          <cell r="V2862">
            <v>0</v>
          </cell>
          <cell r="W2862">
            <v>0</v>
          </cell>
          <cell r="X2862">
            <v>0</v>
          </cell>
        </row>
        <row r="2863">
          <cell r="J2863">
            <v>0</v>
          </cell>
          <cell r="K2863">
            <v>0</v>
          </cell>
          <cell r="R2863">
            <v>0</v>
          </cell>
          <cell r="U2863">
            <v>0</v>
          </cell>
          <cell r="V2863">
            <v>0</v>
          </cell>
          <cell r="W2863">
            <v>0</v>
          </cell>
          <cell r="X2863">
            <v>0</v>
          </cell>
        </row>
        <row r="2864">
          <cell r="J2864">
            <v>0</v>
          </cell>
          <cell r="K2864">
            <v>0</v>
          </cell>
          <cell r="R2864">
            <v>0</v>
          </cell>
          <cell r="U2864">
            <v>0</v>
          </cell>
          <cell r="V2864">
            <v>0</v>
          </cell>
          <cell r="W2864">
            <v>0</v>
          </cell>
          <cell r="X2864">
            <v>0</v>
          </cell>
        </row>
        <row r="2865">
          <cell r="J2865">
            <v>0</v>
          </cell>
          <cell r="K2865">
            <v>0</v>
          </cell>
          <cell r="R2865">
            <v>0</v>
          </cell>
          <cell r="U2865">
            <v>0</v>
          </cell>
          <cell r="V2865">
            <v>0</v>
          </cell>
          <cell r="W2865">
            <v>0</v>
          </cell>
          <cell r="X2865">
            <v>0</v>
          </cell>
        </row>
        <row r="2866">
          <cell r="J2866">
            <v>0</v>
          </cell>
          <cell r="K2866">
            <v>0</v>
          </cell>
          <cell r="R2866">
            <v>0</v>
          </cell>
          <cell r="U2866">
            <v>0</v>
          </cell>
          <cell r="V2866">
            <v>0</v>
          </cell>
          <cell r="W2866">
            <v>0</v>
          </cell>
          <cell r="X2866">
            <v>0</v>
          </cell>
        </row>
        <row r="2867">
          <cell r="J2867">
            <v>0</v>
          </cell>
          <cell r="K2867">
            <v>0</v>
          </cell>
          <cell r="R2867">
            <v>0</v>
          </cell>
          <cell r="U2867">
            <v>0</v>
          </cell>
          <cell r="V2867">
            <v>0</v>
          </cell>
          <cell r="W2867">
            <v>0</v>
          </cell>
          <cell r="X2867">
            <v>0</v>
          </cell>
        </row>
        <row r="2868">
          <cell r="J2868">
            <v>0</v>
          </cell>
          <cell r="K2868">
            <v>0</v>
          </cell>
          <cell r="R2868">
            <v>0</v>
          </cell>
          <cell r="U2868">
            <v>0</v>
          </cell>
          <cell r="V2868">
            <v>0</v>
          </cell>
          <cell r="W2868">
            <v>0</v>
          </cell>
          <cell r="X2868">
            <v>0</v>
          </cell>
        </row>
        <row r="2869">
          <cell r="J2869">
            <v>0</v>
          </cell>
          <cell r="K2869">
            <v>0</v>
          </cell>
          <cell r="R2869">
            <v>0</v>
          </cell>
          <cell r="U2869">
            <v>0</v>
          </cell>
          <cell r="V2869">
            <v>0</v>
          </cell>
          <cell r="W2869">
            <v>0</v>
          </cell>
          <cell r="X2869">
            <v>0</v>
          </cell>
        </row>
        <row r="2870">
          <cell r="J2870">
            <v>0</v>
          </cell>
          <cell r="K2870">
            <v>0</v>
          </cell>
          <cell r="R2870">
            <v>0</v>
          </cell>
          <cell r="U2870">
            <v>0</v>
          </cell>
          <cell r="V2870">
            <v>0</v>
          </cell>
          <cell r="W2870">
            <v>0</v>
          </cell>
          <cell r="X2870">
            <v>0</v>
          </cell>
        </row>
        <row r="2871">
          <cell r="J2871">
            <v>0</v>
          </cell>
          <cell r="K2871">
            <v>0</v>
          </cell>
          <cell r="R2871">
            <v>0</v>
          </cell>
          <cell r="U2871">
            <v>0</v>
          </cell>
          <cell r="V2871">
            <v>0</v>
          </cell>
          <cell r="W2871">
            <v>0</v>
          </cell>
          <cell r="X2871">
            <v>0</v>
          </cell>
        </row>
        <row r="2872">
          <cell r="J2872">
            <v>0</v>
          </cell>
          <cell r="K2872">
            <v>0</v>
          </cell>
          <cell r="R2872">
            <v>0</v>
          </cell>
          <cell r="U2872">
            <v>0</v>
          </cell>
          <cell r="V2872">
            <v>0</v>
          </cell>
          <cell r="W2872">
            <v>0</v>
          </cell>
          <cell r="X2872">
            <v>0</v>
          </cell>
        </row>
        <row r="2873">
          <cell r="J2873">
            <v>0</v>
          </cell>
          <cell r="K2873">
            <v>0</v>
          </cell>
          <cell r="R2873">
            <v>0</v>
          </cell>
          <cell r="U2873">
            <v>0</v>
          </cell>
          <cell r="V2873">
            <v>0</v>
          </cell>
          <cell r="W2873">
            <v>0</v>
          </cell>
          <cell r="X2873">
            <v>0</v>
          </cell>
        </row>
        <row r="2874">
          <cell r="J2874">
            <v>0</v>
          </cell>
          <cell r="K2874">
            <v>0</v>
          </cell>
          <cell r="R2874">
            <v>0</v>
          </cell>
          <cell r="U2874">
            <v>0</v>
          </cell>
          <cell r="V2874">
            <v>0</v>
          </cell>
          <cell r="W2874">
            <v>0</v>
          </cell>
          <cell r="X2874">
            <v>0</v>
          </cell>
        </row>
        <row r="2875">
          <cell r="J2875">
            <v>0</v>
          </cell>
          <cell r="K2875">
            <v>0</v>
          </cell>
          <cell r="R2875">
            <v>0</v>
          </cell>
          <cell r="U2875">
            <v>0</v>
          </cell>
          <cell r="V2875">
            <v>0</v>
          </cell>
          <cell r="W2875">
            <v>0</v>
          </cell>
          <cell r="X2875">
            <v>0</v>
          </cell>
        </row>
        <row r="2876">
          <cell r="J2876">
            <v>0</v>
          </cell>
          <cell r="K2876">
            <v>0</v>
          </cell>
          <cell r="R2876">
            <v>0</v>
          </cell>
          <cell r="U2876">
            <v>0</v>
          </cell>
          <cell r="V2876">
            <v>0</v>
          </cell>
          <cell r="W2876">
            <v>0</v>
          </cell>
          <cell r="X2876">
            <v>0</v>
          </cell>
        </row>
        <row r="2877">
          <cell r="J2877">
            <v>0</v>
          </cell>
          <cell r="K2877">
            <v>0</v>
          </cell>
          <cell r="R2877">
            <v>0</v>
          </cell>
          <cell r="U2877">
            <v>0</v>
          </cell>
          <cell r="V2877">
            <v>0</v>
          </cell>
          <cell r="W2877">
            <v>0</v>
          </cell>
          <cell r="X2877">
            <v>0</v>
          </cell>
        </row>
        <row r="2878">
          <cell r="J2878">
            <v>0</v>
          </cell>
          <cell r="K2878">
            <v>0</v>
          </cell>
          <cell r="R2878">
            <v>0</v>
          </cell>
          <cell r="U2878">
            <v>0</v>
          </cell>
          <cell r="V2878">
            <v>0</v>
          </cell>
          <cell r="W2878">
            <v>0</v>
          </cell>
          <cell r="X2878">
            <v>0</v>
          </cell>
        </row>
        <row r="2879">
          <cell r="J2879">
            <v>0</v>
          </cell>
          <cell r="K2879">
            <v>0</v>
          </cell>
          <cell r="R2879">
            <v>0</v>
          </cell>
          <cell r="U2879">
            <v>0</v>
          </cell>
          <cell r="V2879">
            <v>0</v>
          </cell>
          <cell r="W2879">
            <v>0</v>
          </cell>
          <cell r="X2879">
            <v>0</v>
          </cell>
        </row>
        <row r="2880">
          <cell r="J2880">
            <v>0</v>
          </cell>
          <cell r="K2880">
            <v>0</v>
          </cell>
          <cell r="R2880">
            <v>0</v>
          </cell>
          <cell r="U2880">
            <v>0</v>
          </cell>
          <cell r="V2880">
            <v>0</v>
          </cell>
          <cell r="W2880">
            <v>0</v>
          </cell>
          <cell r="X2880">
            <v>0</v>
          </cell>
        </row>
        <row r="2881">
          <cell r="J2881">
            <v>0</v>
          </cell>
          <cell r="K2881">
            <v>0</v>
          </cell>
          <cell r="R2881">
            <v>0</v>
          </cell>
          <cell r="U2881">
            <v>0</v>
          </cell>
          <cell r="V2881">
            <v>0</v>
          </cell>
          <cell r="W2881">
            <v>0</v>
          </cell>
          <cell r="X2881">
            <v>0</v>
          </cell>
        </row>
        <row r="2882">
          <cell r="J2882">
            <v>0</v>
          </cell>
          <cell r="K2882">
            <v>0</v>
          </cell>
          <cell r="R2882">
            <v>0</v>
          </cell>
          <cell r="U2882">
            <v>0</v>
          </cell>
          <cell r="V2882">
            <v>0</v>
          </cell>
          <cell r="W2882">
            <v>0</v>
          </cell>
          <cell r="X2882">
            <v>0</v>
          </cell>
        </row>
        <row r="2883">
          <cell r="J2883">
            <v>0</v>
          </cell>
          <cell r="K2883">
            <v>0</v>
          </cell>
          <cell r="R2883">
            <v>0</v>
          </cell>
          <cell r="U2883">
            <v>0</v>
          </cell>
          <cell r="V2883">
            <v>0</v>
          </cell>
          <cell r="W2883">
            <v>0</v>
          </cell>
          <cell r="X2883">
            <v>0</v>
          </cell>
        </row>
        <row r="2884">
          <cell r="J2884">
            <v>0</v>
          </cell>
          <cell r="K2884">
            <v>0</v>
          </cell>
          <cell r="R2884">
            <v>0</v>
          </cell>
          <cell r="U2884">
            <v>0</v>
          </cell>
          <cell r="V2884">
            <v>0</v>
          </cell>
          <cell r="W2884">
            <v>0</v>
          </cell>
          <cell r="X2884">
            <v>0</v>
          </cell>
        </row>
        <row r="2885">
          <cell r="J2885">
            <v>0</v>
          </cell>
          <cell r="K2885">
            <v>0</v>
          </cell>
          <cell r="R2885">
            <v>0</v>
          </cell>
          <cell r="U2885">
            <v>0</v>
          </cell>
          <cell r="V2885">
            <v>0</v>
          </cell>
          <cell r="W2885">
            <v>0</v>
          </cell>
          <cell r="X2885">
            <v>0</v>
          </cell>
        </row>
        <row r="2886">
          <cell r="J2886">
            <v>0</v>
          </cell>
          <cell r="K2886">
            <v>0</v>
          </cell>
          <cell r="R2886">
            <v>0</v>
          </cell>
          <cell r="U2886">
            <v>0</v>
          </cell>
          <cell r="V2886">
            <v>0</v>
          </cell>
          <cell r="W2886">
            <v>0</v>
          </cell>
          <cell r="X2886">
            <v>0</v>
          </cell>
        </row>
        <row r="2887">
          <cell r="J2887">
            <v>0</v>
          </cell>
          <cell r="K2887">
            <v>0</v>
          </cell>
          <cell r="R2887">
            <v>0</v>
          </cell>
          <cell r="U2887">
            <v>0</v>
          </cell>
          <cell r="V2887">
            <v>0</v>
          </cell>
          <cell r="W2887">
            <v>0</v>
          </cell>
          <cell r="X2887">
            <v>0</v>
          </cell>
        </row>
        <row r="2888">
          <cell r="J2888">
            <v>0</v>
          </cell>
          <cell r="K2888">
            <v>0</v>
          </cell>
          <cell r="R2888">
            <v>0</v>
          </cell>
          <cell r="U2888">
            <v>0</v>
          </cell>
          <cell r="V2888">
            <v>0</v>
          </cell>
          <cell r="W2888">
            <v>0</v>
          </cell>
          <cell r="X2888">
            <v>0</v>
          </cell>
        </row>
        <row r="2889">
          <cell r="J2889">
            <v>0</v>
          </cell>
          <cell r="K2889">
            <v>0</v>
          </cell>
          <cell r="R2889">
            <v>0</v>
          </cell>
          <cell r="U2889">
            <v>0</v>
          </cell>
          <cell r="V2889">
            <v>0</v>
          </cell>
          <cell r="W2889">
            <v>0</v>
          </cell>
          <cell r="X2889">
            <v>0</v>
          </cell>
        </row>
        <row r="2890">
          <cell r="J2890">
            <v>0</v>
          </cell>
          <cell r="K2890">
            <v>0</v>
          </cell>
          <cell r="R2890">
            <v>0</v>
          </cell>
          <cell r="U2890">
            <v>0</v>
          </cell>
          <cell r="V2890">
            <v>0</v>
          </cell>
          <cell r="W2890">
            <v>0</v>
          </cell>
          <cell r="X2890">
            <v>0</v>
          </cell>
        </row>
        <row r="2891">
          <cell r="J2891">
            <v>0</v>
          </cell>
          <cell r="K2891">
            <v>0</v>
          </cell>
          <cell r="R2891">
            <v>0</v>
          </cell>
          <cell r="U2891">
            <v>0</v>
          </cell>
          <cell r="V2891">
            <v>0</v>
          </cell>
          <cell r="W2891">
            <v>0</v>
          </cell>
          <cell r="X2891">
            <v>0</v>
          </cell>
        </row>
        <row r="2892">
          <cell r="J2892">
            <v>0</v>
          </cell>
          <cell r="K2892">
            <v>0</v>
          </cell>
          <cell r="R2892">
            <v>0</v>
          </cell>
          <cell r="U2892">
            <v>0</v>
          </cell>
          <cell r="V2892">
            <v>0</v>
          </cell>
          <cell r="W2892">
            <v>0</v>
          </cell>
          <cell r="X2892">
            <v>0</v>
          </cell>
        </row>
        <row r="2893">
          <cell r="J2893">
            <v>0</v>
          </cell>
          <cell r="K2893">
            <v>0</v>
          </cell>
          <cell r="R2893">
            <v>0</v>
          </cell>
          <cell r="U2893">
            <v>0</v>
          </cell>
          <cell r="V2893">
            <v>0</v>
          </cell>
          <cell r="W2893">
            <v>0</v>
          </cell>
          <cell r="X2893">
            <v>0</v>
          </cell>
        </row>
        <row r="2894">
          <cell r="J2894">
            <v>0</v>
          </cell>
          <cell r="K2894">
            <v>0</v>
          </cell>
          <cell r="R2894">
            <v>0</v>
          </cell>
          <cell r="U2894">
            <v>0</v>
          </cell>
          <cell r="V2894">
            <v>0</v>
          </cell>
          <cell r="W2894">
            <v>0</v>
          </cell>
          <cell r="X2894">
            <v>0</v>
          </cell>
        </row>
        <row r="2895">
          <cell r="J2895">
            <v>0</v>
          </cell>
          <cell r="K2895">
            <v>0</v>
          </cell>
          <cell r="R2895">
            <v>0</v>
          </cell>
          <cell r="U2895">
            <v>0</v>
          </cell>
          <cell r="V2895">
            <v>0</v>
          </cell>
          <cell r="W2895">
            <v>0</v>
          </cell>
          <cell r="X2895">
            <v>0</v>
          </cell>
        </row>
        <row r="2896">
          <cell r="J2896">
            <v>0</v>
          </cell>
          <cell r="K2896">
            <v>0</v>
          </cell>
          <cell r="R2896">
            <v>0</v>
          </cell>
          <cell r="U2896">
            <v>0</v>
          </cell>
          <cell r="V2896">
            <v>0</v>
          </cell>
          <cell r="W2896">
            <v>0</v>
          </cell>
          <cell r="X2896">
            <v>0</v>
          </cell>
        </row>
        <row r="2897">
          <cell r="J2897">
            <v>0</v>
          </cell>
          <cell r="K2897">
            <v>0</v>
          </cell>
          <cell r="R2897">
            <v>0</v>
          </cell>
          <cell r="U2897">
            <v>0</v>
          </cell>
          <cell r="V2897">
            <v>0</v>
          </cell>
          <cell r="W2897">
            <v>0</v>
          </cell>
          <cell r="X2897">
            <v>0</v>
          </cell>
        </row>
        <row r="2898">
          <cell r="J2898">
            <v>0</v>
          </cell>
          <cell r="K2898">
            <v>0</v>
          </cell>
          <cell r="R2898">
            <v>0</v>
          </cell>
          <cell r="U2898">
            <v>0</v>
          </cell>
          <cell r="V2898">
            <v>0</v>
          </cell>
          <cell r="W2898">
            <v>0</v>
          </cell>
          <cell r="X2898">
            <v>0</v>
          </cell>
        </row>
        <row r="2899">
          <cell r="J2899">
            <v>0</v>
          </cell>
          <cell r="K2899">
            <v>0</v>
          </cell>
          <cell r="R2899">
            <v>0</v>
          </cell>
          <cell r="U2899">
            <v>0</v>
          </cell>
          <cell r="V2899">
            <v>0</v>
          </cell>
          <cell r="W2899">
            <v>0</v>
          </cell>
          <cell r="X2899">
            <v>0</v>
          </cell>
        </row>
        <row r="2900">
          <cell r="J2900">
            <v>0</v>
          </cell>
          <cell r="K2900">
            <v>0</v>
          </cell>
          <cell r="R2900">
            <v>0</v>
          </cell>
          <cell r="U2900">
            <v>0</v>
          </cell>
          <cell r="V2900">
            <v>0</v>
          </cell>
          <cell r="W2900">
            <v>0</v>
          </cell>
          <cell r="X2900">
            <v>0</v>
          </cell>
        </row>
        <row r="2901">
          <cell r="J2901">
            <v>0</v>
          </cell>
          <cell r="K2901">
            <v>0</v>
          </cell>
          <cell r="R2901">
            <v>0</v>
          </cell>
          <cell r="U2901">
            <v>0</v>
          </cell>
          <cell r="V2901">
            <v>0</v>
          </cell>
          <cell r="W2901">
            <v>0</v>
          </cell>
          <cell r="X2901">
            <v>0</v>
          </cell>
        </row>
        <row r="2902">
          <cell r="J2902">
            <v>0</v>
          </cell>
          <cell r="K2902">
            <v>0</v>
          </cell>
          <cell r="R2902">
            <v>0</v>
          </cell>
          <cell r="U2902">
            <v>0</v>
          </cell>
          <cell r="V2902">
            <v>0</v>
          </cell>
          <cell r="W2902">
            <v>0</v>
          </cell>
          <cell r="X2902">
            <v>0</v>
          </cell>
        </row>
        <row r="2903">
          <cell r="J2903">
            <v>0</v>
          </cell>
          <cell r="K2903">
            <v>0</v>
          </cell>
          <cell r="R2903">
            <v>0</v>
          </cell>
          <cell r="U2903">
            <v>0</v>
          </cell>
          <cell r="V2903">
            <v>0</v>
          </cell>
          <cell r="W2903">
            <v>0</v>
          </cell>
          <cell r="X2903">
            <v>0</v>
          </cell>
        </row>
        <row r="2904">
          <cell r="J2904">
            <v>0</v>
          </cell>
          <cell r="K2904">
            <v>0</v>
          </cell>
          <cell r="R2904">
            <v>0</v>
          </cell>
          <cell r="U2904">
            <v>0</v>
          </cell>
          <cell r="V2904">
            <v>0</v>
          </cell>
          <cell r="W2904">
            <v>0</v>
          </cell>
          <cell r="X2904">
            <v>0</v>
          </cell>
        </row>
        <row r="2905">
          <cell r="J2905">
            <v>0</v>
          </cell>
          <cell r="K2905">
            <v>0</v>
          </cell>
          <cell r="R2905">
            <v>0</v>
          </cell>
          <cell r="U2905">
            <v>0</v>
          </cell>
          <cell r="V2905">
            <v>0</v>
          </cell>
          <cell r="W2905">
            <v>0</v>
          </cell>
          <cell r="X2905">
            <v>0</v>
          </cell>
        </row>
        <row r="2906">
          <cell r="J2906">
            <v>0</v>
          </cell>
          <cell r="K2906">
            <v>0</v>
          </cell>
          <cell r="R2906">
            <v>0</v>
          </cell>
          <cell r="U2906">
            <v>0</v>
          </cell>
          <cell r="V2906">
            <v>0</v>
          </cell>
          <cell r="W2906">
            <v>0</v>
          </cell>
          <cell r="X2906">
            <v>0</v>
          </cell>
        </row>
        <row r="2907">
          <cell r="J2907">
            <v>0</v>
          </cell>
          <cell r="K2907">
            <v>0</v>
          </cell>
          <cell r="R2907">
            <v>0</v>
          </cell>
          <cell r="U2907">
            <v>0</v>
          </cell>
          <cell r="V2907">
            <v>0</v>
          </cell>
          <cell r="W2907">
            <v>0</v>
          </cell>
          <cell r="X2907">
            <v>0</v>
          </cell>
        </row>
        <row r="2908">
          <cell r="J2908">
            <v>0</v>
          </cell>
          <cell r="K2908">
            <v>0</v>
          </cell>
          <cell r="R2908">
            <v>0</v>
          </cell>
          <cell r="U2908">
            <v>0</v>
          </cell>
          <cell r="V2908">
            <v>0</v>
          </cell>
          <cell r="W2908">
            <v>0</v>
          </cell>
          <cell r="X2908">
            <v>0</v>
          </cell>
        </row>
        <row r="2909">
          <cell r="J2909">
            <v>0</v>
          </cell>
          <cell r="K2909">
            <v>0</v>
          </cell>
          <cell r="R2909">
            <v>0</v>
          </cell>
          <cell r="U2909">
            <v>0</v>
          </cell>
          <cell r="V2909">
            <v>0</v>
          </cell>
          <cell r="W2909">
            <v>0</v>
          </cell>
          <cell r="X2909">
            <v>0</v>
          </cell>
        </row>
        <row r="2910">
          <cell r="J2910">
            <v>0</v>
          </cell>
          <cell r="K2910">
            <v>0</v>
          </cell>
          <cell r="R2910">
            <v>0</v>
          </cell>
          <cell r="U2910">
            <v>0</v>
          </cell>
          <cell r="V2910">
            <v>0</v>
          </cell>
          <cell r="W2910">
            <v>0</v>
          </cell>
          <cell r="X2910">
            <v>0</v>
          </cell>
        </row>
        <row r="2911">
          <cell r="J2911">
            <v>0</v>
          </cell>
          <cell r="K2911">
            <v>0</v>
          </cell>
          <cell r="R2911">
            <v>0</v>
          </cell>
          <cell r="U2911">
            <v>0</v>
          </cell>
          <cell r="V2911">
            <v>0</v>
          </cell>
          <cell r="W2911">
            <v>0</v>
          </cell>
          <cell r="X2911">
            <v>0</v>
          </cell>
        </row>
        <row r="2912">
          <cell r="J2912">
            <v>0</v>
          </cell>
          <cell r="K2912">
            <v>0</v>
          </cell>
          <cell r="R2912">
            <v>0</v>
          </cell>
          <cell r="U2912">
            <v>0</v>
          </cell>
          <cell r="V2912">
            <v>0</v>
          </cell>
          <cell r="W2912">
            <v>0</v>
          </cell>
          <cell r="X2912">
            <v>0</v>
          </cell>
        </row>
        <row r="2913">
          <cell r="J2913">
            <v>0</v>
          </cell>
          <cell r="K2913">
            <v>0</v>
          </cell>
          <cell r="R2913">
            <v>0</v>
          </cell>
          <cell r="U2913">
            <v>0</v>
          </cell>
          <cell r="V2913">
            <v>0</v>
          </cell>
          <cell r="W2913">
            <v>0</v>
          </cell>
          <cell r="X2913">
            <v>0</v>
          </cell>
        </row>
        <row r="2914">
          <cell r="J2914">
            <v>0</v>
          </cell>
          <cell r="K2914">
            <v>0</v>
          </cell>
          <cell r="R2914">
            <v>0</v>
          </cell>
          <cell r="U2914">
            <v>0</v>
          </cell>
          <cell r="V2914">
            <v>0</v>
          </cell>
          <cell r="W2914">
            <v>0</v>
          </cell>
          <cell r="X2914">
            <v>0</v>
          </cell>
        </row>
        <row r="2915">
          <cell r="J2915">
            <v>0</v>
          </cell>
          <cell r="K2915">
            <v>0</v>
          </cell>
          <cell r="R2915">
            <v>0</v>
          </cell>
          <cell r="U2915">
            <v>0</v>
          </cell>
          <cell r="V2915">
            <v>0</v>
          </cell>
          <cell r="W2915">
            <v>0</v>
          </cell>
          <cell r="X2915">
            <v>0</v>
          </cell>
        </row>
        <row r="2916">
          <cell r="J2916">
            <v>0</v>
          </cell>
          <cell r="K2916">
            <v>0</v>
          </cell>
          <cell r="R2916">
            <v>0</v>
          </cell>
          <cell r="U2916">
            <v>0</v>
          </cell>
          <cell r="V2916">
            <v>0</v>
          </cell>
          <cell r="W2916">
            <v>0</v>
          </cell>
          <cell r="X2916">
            <v>0</v>
          </cell>
        </row>
        <row r="2917">
          <cell r="J2917">
            <v>0</v>
          </cell>
          <cell r="K2917">
            <v>0</v>
          </cell>
          <cell r="R2917">
            <v>0</v>
          </cell>
          <cell r="U2917">
            <v>0</v>
          </cell>
          <cell r="V2917">
            <v>0</v>
          </cell>
          <cell r="W2917">
            <v>0</v>
          </cell>
          <cell r="X2917">
            <v>0</v>
          </cell>
        </row>
        <row r="2918">
          <cell r="J2918">
            <v>0</v>
          </cell>
          <cell r="K2918">
            <v>0</v>
          </cell>
          <cell r="R2918">
            <v>0</v>
          </cell>
          <cell r="U2918">
            <v>0</v>
          </cell>
          <cell r="V2918">
            <v>0</v>
          </cell>
          <cell r="W2918">
            <v>0</v>
          </cell>
          <cell r="X2918">
            <v>0</v>
          </cell>
        </row>
        <row r="2919">
          <cell r="J2919">
            <v>0</v>
          </cell>
          <cell r="K2919">
            <v>0</v>
          </cell>
          <cell r="R2919">
            <v>0</v>
          </cell>
          <cell r="U2919">
            <v>0</v>
          </cell>
          <cell r="V2919">
            <v>0</v>
          </cell>
          <cell r="W2919">
            <v>0</v>
          </cell>
          <cell r="X2919">
            <v>0</v>
          </cell>
        </row>
        <row r="2920">
          <cell r="J2920">
            <v>0</v>
          </cell>
          <cell r="K2920">
            <v>0</v>
          </cell>
          <cell r="R2920">
            <v>0</v>
          </cell>
          <cell r="U2920">
            <v>0</v>
          </cell>
          <cell r="V2920">
            <v>0</v>
          </cell>
          <cell r="W2920">
            <v>0</v>
          </cell>
          <cell r="X2920">
            <v>0</v>
          </cell>
        </row>
        <row r="2921">
          <cell r="J2921">
            <v>0</v>
          </cell>
          <cell r="K2921">
            <v>0</v>
          </cell>
          <cell r="R2921">
            <v>0</v>
          </cell>
          <cell r="U2921">
            <v>0</v>
          </cell>
          <cell r="V2921">
            <v>0</v>
          </cell>
          <cell r="W2921">
            <v>0</v>
          </cell>
          <cell r="X2921">
            <v>0</v>
          </cell>
        </row>
        <row r="2922">
          <cell r="J2922">
            <v>0</v>
          </cell>
          <cell r="K2922">
            <v>0</v>
          </cell>
          <cell r="R2922">
            <v>0</v>
          </cell>
          <cell r="U2922">
            <v>0</v>
          </cell>
          <cell r="V2922">
            <v>0</v>
          </cell>
          <cell r="W2922">
            <v>0</v>
          </cell>
          <cell r="X2922">
            <v>0</v>
          </cell>
        </row>
        <row r="2923">
          <cell r="J2923">
            <v>0</v>
          </cell>
          <cell r="K2923">
            <v>0</v>
          </cell>
          <cell r="R2923">
            <v>0</v>
          </cell>
          <cell r="U2923">
            <v>0</v>
          </cell>
          <cell r="V2923">
            <v>0</v>
          </cell>
          <cell r="W2923">
            <v>0</v>
          </cell>
          <cell r="X2923">
            <v>0</v>
          </cell>
        </row>
        <row r="2924">
          <cell r="J2924">
            <v>0</v>
          </cell>
          <cell r="K2924">
            <v>0</v>
          </cell>
          <cell r="R2924">
            <v>0</v>
          </cell>
          <cell r="U2924">
            <v>0</v>
          </cell>
          <cell r="V2924">
            <v>0</v>
          </cell>
          <cell r="W2924">
            <v>0</v>
          </cell>
          <cell r="X2924">
            <v>0</v>
          </cell>
        </row>
        <row r="2925">
          <cell r="J2925">
            <v>0</v>
          </cell>
          <cell r="K2925">
            <v>0</v>
          </cell>
          <cell r="R2925">
            <v>0</v>
          </cell>
          <cell r="U2925">
            <v>0</v>
          </cell>
          <cell r="V2925">
            <v>0</v>
          </cell>
          <cell r="W2925">
            <v>0</v>
          </cell>
          <cell r="X2925">
            <v>0</v>
          </cell>
        </row>
        <row r="2926">
          <cell r="J2926">
            <v>0</v>
          </cell>
          <cell r="K2926">
            <v>0</v>
          </cell>
          <cell r="R2926">
            <v>0</v>
          </cell>
          <cell r="U2926">
            <v>0</v>
          </cell>
          <cell r="V2926">
            <v>0</v>
          </cell>
          <cell r="W2926">
            <v>0</v>
          </cell>
          <cell r="X2926">
            <v>0</v>
          </cell>
        </row>
        <row r="2927">
          <cell r="J2927">
            <v>0</v>
          </cell>
          <cell r="K2927">
            <v>0</v>
          </cell>
          <cell r="R2927">
            <v>0</v>
          </cell>
          <cell r="U2927">
            <v>0</v>
          </cell>
          <cell r="V2927">
            <v>0</v>
          </cell>
          <cell r="W2927">
            <v>0</v>
          </cell>
          <cell r="X2927">
            <v>0</v>
          </cell>
        </row>
        <row r="2928">
          <cell r="J2928">
            <v>0</v>
          </cell>
          <cell r="K2928">
            <v>0</v>
          </cell>
          <cell r="R2928">
            <v>0</v>
          </cell>
          <cell r="U2928">
            <v>0</v>
          </cell>
          <cell r="V2928">
            <v>0</v>
          </cell>
          <cell r="W2928">
            <v>0</v>
          </cell>
          <cell r="X2928">
            <v>0</v>
          </cell>
        </row>
        <row r="2929">
          <cell r="J2929">
            <v>0</v>
          </cell>
          <cell r="K2929">
            <v>0</v>
          </cell>
          <cell r="R2929">
            <v>0</v>
          </cell>
          <cell r="U2929">
            <v>0</v>
          </cell>
          <cell r="V2929">
            <v>0</v>
          </cell>
          <cell r="W2929">
            <v>0</v>
          </cell>
          <cell r="X2929">
            <v>0</v>
          </cell>
        </row>
        <row r="2930">
          <cell r="J2930">
            <v>0</v>
          </cell>
          <cell r="K2930">
            <v>0</v>
          </cell>
          <cell r="R2930">
            <v>0</v>
          </cell>
          <cell r="U2930">
            <v>0</v>
          </cell>
          <cell r="V2930">
            <v>0</v>
          </cell>
          <cell r="W2930">
            <v>0</v>
          </cell>
          <cell r="X2930">
            <v>0</v>
          </cell>
        </row>
        <row r="2931">
          <cell r="J2931">
            <v>0</v>
          </cell>
          <cell r="K2931">
            <v>0</v>
          </cell>
          <cell r="R2931">
            <v>0</v>
          </cell>
          <cell r="U2931">
            <v>0</v>
          </cell>
          <cell r="V2931">
            <v>0</v>
          </cell>
          <cell r="W2931">
            <v>0</v>
          </cell>
          <cell r="X2931">
            <v>0</v>
          </cell>
        </row>
        <row r="2932">
          <cell r="J2932">
            <v>0</v>
          </cell>
          <cell r="K2932">
            <v>0</v>
          </cell>
          <cell r="R2932">
            <v>0</v>
          </cell>
          <cell r="U2932">
            <v>0</v>
          </cell>
          <cell r="V2932">
            <v>0</v>
          </cell>
          <cell r="W2932">
            <v>0</v>
          </cell>
          <cell r="X2932">
            <v>0</v>
          </cell>
        </row>
        <row r="2933">
          <cell r="J2933">
            <v>0</v>
          </cell>
          <cell r="K2933">
            <v>0</v>
          </cell>
          <cell r="R2933">
            <v>0</v>
          </cell>
          <cell r="U2933">
            <v>0</v>
          </cell>
          <cell r="V2933">
            <v>0</v>
          </cell>
          <cell r="W2933">
            <v>0</v>
          </cell>
          <cell r="X2933">
            <v>0</v>
          </cell>
        </row>
        <row r="2934">
          <cell r="J2934">
            <v>0</v>
          </cell>
          <cell r="K2934">
            <v>0</v>
          </cell>
          <cell r="R2934">
            <v>0</v>
          </cell>
          <cell r="U2934">
            <v>0</v>
          </cell>
          <cell r="V2934">
            <v>0</v>
          </cell>
          <cell r="W2934">
            <v>0</v>
          </cell>
          <cell r="X2934">
            <v>0</v>
          </cell>
        </row>
        <row r="2935">
          <cell r="J2935">
            <v>0</v>
          </cell>
          <cell r="K2935">
            <v>0</v>
          </cell>
          <cell r="R2935">
            <v>0</v>
          </cell>
          <cell r="U2935">
            <v>0</v>
          </cell>
          <cell r="V2935">
            <v>0</v>
          </cell>
          <cell r="W2935">
            <v>0</v>
          </cell>
          <cell r="X2935">
            <v>0</v>
          </cell>
        </row>
        <row r="2936">
          <cell r="J2936">
            <v>0</v>
          </cell>
          <cell r="K2936">
            <v>0</v>
          </cell>
          <cell r="R2936">
            <v>0</v>
          </cell>
          <cell r="U2936">
            <v>0</v>
          </cell>
          <cell r="V2936">
            <v>0</v>
          </cell>
          <cell r="W2936">
            <v>0</v>
          </cell>
          <cell r="X2936">
            <v>0</v>
          </cell>
        </row>
        <row r="2937">
          <cell r="J2937">
            <v>0</v>
          </cell>
          <cell r="K2937">
            <v>0</v>
          </cell>
          <cell r="R2937">
            <v>0</v>
          </cell>
          <cell r="U2937">
            <v>0</v>
          </cell>
          <cell r="V2937">
            <v>0</v>
          </cell>
          <cell r="W2937">
            <v>0</v>
          </cell>
          <cell r="X2937">
            <v>0</v>
          </cell>
        </row>
        <row r="2938">
          <cell r="J2938">
            <v>0</v>
          </cell>
          <cell r="K2938">
            <v>0</v>
          </cell>
          <cell r="R2938">
            <v>0</v>
          </cell>
          <cell r="U2938">
            <v>0</v>
          </cell>
          <cell r="V2938">
            <v>0</v>
          </cell>
          <cell r="W2938">
            <v>0</v>
          </cell>
          <cell r="X2938">
            <v>0</v>
          </cell>
        </row>
        <row r="2939">
          <cell r="J2939">
            <v>0</v>
          </cell>
          <cell r="K2939">
            <v>0</v>
          </cell>
          <cell r="R2939">
            <v>0</v>
          </cell>
          <cell r="U2939">
            <v>0</v>
          </cell>
          <cell r="V2939">
            <v>0</v>
          </cell>
          <cell r="W2939">
            <v>0</v>
          </cell>
          <cell r="X2939">
            <v>0</v>
          </cell>
        </row>
        <row r="2940">
          <cell r="J2940">
            <v>0</v>
          </cell>
          <cell r="K2940">
            <v>0</v>
          </cell>
          <cell r="R2940">
            <v>0</v>
          </cell>
          <cell r="U2940">
            <v>0</v>
          </cell>
          <cell r="V2940">
            <v>0</v>
          </cell>
          <cell r="W2940">
            <v>0</v>
          </cell>
          <cell r="X2940">
            <v>0</v>
          </cell>
        </row>
        <row r="2941">
          <cell r="J2941">
            <v>0</v>
          </cell>
          <cell r="K2941">
            <v>0</v>
          </cell>
          <cell r="R2941">
            <v>0</v>
          </cell>
          <cell r="U2941">
            <v>0</v>
          </cell>
          <cell r="V2941">
            <v>0</v>
          </cell>
          <cell r="W2941">
            <v>0</v>
          </cell>
          <cell r="X2941">
            <v>0</v>
          </cell>
        </row>
        <row r="2942">
          <cell r="J2942">
            <v>0</v>
          </cell>
          <cell r="K2942">
            <v>0</v>
          </cell>
          <cell r="R2942">
            <v>0</v>
          </cell>
          <cell r="U2942">
            <v>0</v>
          </cell>
          <cell r="V2942">
            <v>0</v>
          </cell>
          <cell r="W2942">
            <v>0</v>
          </cell>
          <cell r="X2942">
            <v>0</v>
          </cell>
        </row>
        <row r="2943">
          <cell r="J2943">
            <v>0</v>
          </cell>
          <cell r="K2943">
            <v>0</v>
          </cell>
          <cell r="R2943">
            <v>0</v>
          </cell>
          <cell r="U2943">
            <v>0</v>
          </cell>
          <cell r="V2943">
            <v>0</v>
          </cell>
          <cell r="W2943">
            <v>0</v>
          </cell>
          <cell r="X2943">
            <v>0</v>
          </cell>
        </row>
        <row r="2944">
          <cell r="J2944">
            <v>0</v>
          </cell>
          <cell r="K2944">
            <v>0</v>
          </cell>
          <cell r="R2944">
            <v>0</v>
          </cell>
          <cell r="U2944">
            <v>0</v>
          </cell>
          <cell r="V2944">
            <v>0</v>
          </cell>
          <cell r="W2944">
            <v>0</v>
          </cell>
          <cell r="X2944">
            <v>0</v>
          </cell>
        </row>
        <row r="2945">
          <cell r="J2945">
            <v>0</v>
          </cell>
          <cell r="K2945">
            <v>0</v>
          </cell>
          <cell r="R2945">
            <v>0</v>
          </cell>
          <cell r="U2945">
            <v>0</v>
          </cell>
          <cell r="V2945">
            <v>0</v>
          </cell>
          <cell r="W2945">
            <v>0</v>
          </cell>
          <cell r="X2945">
            <v>0</v>
          </cell>
        </row>
        <row r="2946">
          <cell r="J2946">
            <v>0</v>
          </cell>
          <cell r="K2946">
            <v>0</v>
          </cell>
          <cell r="R2946">
            <v>0</v>
          </cell>
          <cell r="U2946">
            <v>0</v>
          </cell>
          <cell r="V2946">
            <v>0</v>
          </cell>
          <cell r="W2946">
            <v>0</v>
          </cell>
          <cell r="X2946">
            <v>0</v>
          </cell>
        </row>
        <row r="2947">
          <cell r="J2947">
            <v>0</v>
          </cell>
          <cell r="K2947">
            <v>0</v>
          </cell>
          <cell r="R2947">
            <v>0</v>
          </cell>
          <cell r="U2947">
            <v>0</v>
          </cell>
          <cell r="V2947">
            <v>0</v>
          </cell>
          <cell r="W2947">
            <v>0</v>
          </cell>
          <cell r="X2947">
            <v>0</v>
          </cell>
        </row>
        <row r="2948">
          <cell r="J2948">
            <v>0</v>
          </cell>
          <cell r="K2948">
            <v>0</v>
          </cell>
          <cell r="R2948">
            <v>0</v>
          </cell>
          <cell r="U2948">
            <v>0</v>
          </cell>
          <cell r="V2948">
            <v>0</v>
          </cell>
          <cell r="W2948">
            <v>0</v>
          </cell>
          <cell r="X2948">
            <v>0</v>
          </cell>
        </row>
        <row r="2949">
          <cell r="J2949">
            <v>0</v>
          </cell>
          <cell r="K2949">
            <v>0</v>
          </cell>
          <cell r="R2949">
            <v>0</v>
          </cell>
          <cell r="U2949">
            <v>0</v>
          </cell>
          <cell r="V2949">
            <v>0</v>
          </cell>
          <cell r="W2949">
            <v>0</v>
          </cell>
          <cell r="X2949">
            <v>0</v>
          </cell>
        </row>
        <row r="2950">
          <cell r="J2950">
            <v>0</v>
          </cell>
          <cell r="K2950">
            <v>0</v>
          </cell>
          <cell r="R2950">
            <v>0</v>
          </cell>
          <cell r="U2950">
            <v>0</v>
          </cell>
          <cell r="V2950">
            <v>0</v>
          </cell>
          <cell r="W2950">
            <v>0</v>
          </cell>
          <cell r="X2950">
            <v>0</v>
          </cell>
        </row>
        <row r="2951">
          <cell r="J2951">
            <v>0</v>
          </cell>
          <cell r="K2951">
            <v>0</v>
          </cell>
          <cell r="R2951">
            <v>0</v>
          </cell>
          <cell r="U2951">
            <v>0</v>
          </cell>
          <cell r="V2951">
            <v>0</v>
          </cell>
          <cell r="W2951">
            <v>0</v>
          </cell>
          <cell r="X2951">
            <v>0</v>
          </cell>
        </row>
        <row r="2952">
          <cell r="J2952">
            <v>0</v>
          </cell>
          <cell r="K2952">
            <v>0</v>
          </cell>
          <cell r="R2952">
            <v>0</v>
          </cell>
          <cell r="U2952">
            <v>0</v>
          </cell>
          <cell r="V2952">
            <v>0</v>
          </cell>
          <cell r="W2952">
            <v>0</v>
          </cell>
          <cell r="X2952">
            <v>0</v>
          </cell>
        </row>
        <row r="2953">
          <cell r="J2953">
            <v>0</v>
          </cell>
          <cell r="K2953">
            <v>0</v>
          </cell>
          <cell r="R2953">
            <v>0</v>
          </cell>
          <cell r="U2953">
            <v>0</v>
          </cell>
          <cell r="V2953">
            <v>0</v>
          </cell>
          <cell r="W2953">
            <v>0</v>
          </cell>
          <cell r="X2953">
            <v>0</v>
          </cell>
        </row>
        <row r="2954">
          <cell r="J2954">
            <v>0</v>
          </cell>
          <cell r="K2954">
            <v>0</v>
          </cell>
          <cell r="R2954">
            <v>0</v>
          </cell>
          <cell r="U2954">
            <v>0</v>
          </cell>
          <cell r="V2954">
            <v>0</v>
          </cell>
          <cell r="W2954">
            <v>0</v>
          </cell>
          <cell r="X2954">
            <v>0</v>
          </cell>
        </row>
        <row r="2955">
          <cell r="J2955">
            <v>0</v>
          </cell>
          <cell r="K2955">
            <v>0</v>
          </cell>
          <cell r="R2955">
            <v>0</v>
          </cell>
          <cell r="U2955">
            <v>0</v>
          </cell>
          <cell r="V2955">
            <v>0</v>
          </cell>
          <cell r="W2955">
            <v>0</v>
          </cell>
          <cell r="X2955">
            <v>0</v>
          </cell>
        </row>
        <row r="2956">
          <cell r="J2956">
            <v>0</v>
          </cell>
          <cell r="K2956">
            <v>0</v>
          </cell>
          <cell r="R2956">
            <v>0</v>
          </cell>
          <cell r="U2956">
            <v>0</v>
          </cell>
          <cell r="V2956">
            <v>0</v>
          </cell>
          <cell r="W2956">
            <v>0</v>
          </cell>
          <cell r="X2956">
            <v>0</v>
          </cell>
        </row>
        <row r="2957">
          <cell r="J2957">
            <v>0</v>
          </cell>
          <cell r="K2957">
            <v>0</v>
          </cell>
          <cell r="R2957">
            <v>0</v>
          </cell>
          <cell r="U2957">
            <v>0</v>
          </cell>
          <cell r="V2957">
            <v>0</v>
          </cell>
          <cell r="W2957">
            <v>0</v>
          </cell>
          <cell r="X2957">
            <v>0</v>
          </cell>
        </row>
        <row r="2958">
          <cell r="J2958">
            <v>0</v>
          </cell>
          <cell r="K2958">
            <v>0</v>
          </cell>
          <cell r="R2958">
            <v>0</v>
          </cell>
          <cell r="U2958">
            <v>0</v>
          </cell>
          <cell r="V2958">
            <v>0</v>
          </cell>
          <cell r="W2958">
            <v>0</v>
          </cell>
          <cell r="X2958">
            <v>0</v>
          </cell>
        </row>
        <row r="2959">
          <cell r="J2959">
            <v>0</v>
          </cell>
          <cell r="K2959">
            <v>0</v>
          </cell>
          <cell r="R2959">
            <v>0</v>
          </cell>
          <cell r="U2959">
            <v>0</v>
          </cell>
          <cell r="V2959">
            <v>0</v>
          </cell>
          <cell r="W2959">
            <v>0</v>
          </cell>
          <cell r="X2959">
            <v>0</v>
          </cell>
        </row>
        <row r="2960">
          <cell r="J2960">
            <v>0</v>
          </cell>
          <cell r="K2960">
            <v>0</v>
          </cell>
          <cell r="R2960">
            <v>0</v>
          </cell>
          <cell r="U2960">
            <v>0</v>
          </cell>
          <cell r="V2960">
            <v>0</v>
          </cell>
          <cell r="W2960">
            <v>0</v>
          </cell>
          <cell r="X2960">
            <v>0</v>
          </cell>
        </row>
        <row r="2961">
          <cell r="J2961">
            <v>0</v>
          </cell>
          <cell r="K2961">
            <v>0</v>
          </cell>
          <cell r="R2961">
            <v>0</v>
          </cell>
          <cell r="U2961">
            <v>0</v>
          </cell>
          <cell r="V2961">
            <v>0</v>
          </cell>
          <cell r="W2961">
            <v>0</v>
          </cell>
          <cell r="X2961">
            <v>0</v>
          </cell>
        </row>
        <row r="2962">
          <cell r="J2962">
            <v>0</v>
          </cell>
          <cell r="K2962">
            <v>0</v>
          </cell>
          <cell r="R2962">
            <v>0</v>
          </cell>
          <cell r="U2962">
            <v>0</v>
          </cell>
          <cell r="V2962">
            <v>0</v>
          </cell>
          <cell r="W2962">
            <v>0</v>
          </cell>
          <cell r="X2962">
            <v>0</v>
          </cell>
        </row>
        <row r="2963">
          <cell r="J2963">
            <v>0</v>
          </cell>
          <cell r="K2963">
            <v>0</v>
          </cell>
          <cell r="R2963">
            <v>0</v>
          </cell>
          <cell r="U2963">
            <v>0</v>
          </cell>
          <cell r="V2963">
            <v>0</v>
          </cell>
          <cell r="W2963">
            <v>0</v>
          </cell>
          <cell r="X2963">
            <v>0</v>
          </cell>
        </row>
        <row r="2964">
          <cell r="J2964">
            <v>0</v>
          </cell>
          <cell r="K2964">
            <v>0</v>
          </cell>
          <cell r="R2964">
            <v>0</v>
          </cell>
          <cell r="U2964">
            <v>0</v>
          </cell>
          <cell r="V2964">
            <v>0</v>
          </cell>
          <cell r="W2964">
            <v>0</v>
          </cell>
          <cell r="X2964">
            <v>0</v>
          </cell>
        </row>
        <row r="2965">
          <cell r="J2965">
            <v>0</v>
          </cell>
          <cell r="K2965">
            <v>0</v>
          </cell>
          <cell r="R2965">
            <v>0</v>
          </cell>
          <cell r="U2965">
            <v>0</v>
          </cell>
          <cell r="V2965">
            <v>0</v>
          </cell>
          <cell r="W2965">
            <v>0</v>
          </cell>
          <cell r="X2965">
            <v>0</v>
          </cell>
        </row>
        <row r="2966">
          <cell r="J2966">
            <v>0</v>
          </cell>
          <cell r="K2966">
            <v>0</v>
          </cell>
          <cell r="R2966">
            <v>0</v>
          </cell>
          <cell r="U2966">
            <v>0</v>
          </cell>
          <cell r="V2966">
            <v>0</v>
          </cell>
          <cell r="W2966">
            <v>0</v>
          </cell>
          <cell r="X2966">
            <v>0</v>
          </cell>
        </row>
        <row r="2967">
          <cell r="J2967">
            <v>0</v>
          </cell>
          <cell r="K2967">
            <v>0</v>
          </cell>
          <cell r="R2967">
            <v>0</v>
          </cell>
          <cell r="U2967">
            <v>0</v>
          </cell>
          <cell r="V2967">
            <v>0</v>
          </cell>
          <cell r="W2967">
            <v>0</v>
          </cell>
          <cell r="X2967">
            <v>0</v>
          </cell>
        </row>
        <row r="2968">
          <cell r="J2968">
            <v>0</v>
          </cell>
          <cell r="K2968">
            <v>0</v>
          </cell>
          <cell r="R2968">
            <v>0</v>
          </cell>
          <cell r="U2968">
            <v>0</v>
          </cell>
          <cell r="V2968">
            <v>0</v>
          </cell>
          <cell r="W2968">
            <v>0</v>
          </cell>
          <cell r="X2968">
            <v>0</v>
          </cell>
        </row>
        <row r="2969">
          <cell r="J2969">
            <v>0</v>
          </cell>
          <cell r="K2969">
            <v>0</v>
          </cell>
          <cell r="R2969">
            <v>0</v>
          </cell>
          <cell r="U2969">
            <v>0</v>
          </cell>
          <cell r="V2969">
            <v>0</v>
          </cell>
          <cell r="W2969">
            <v>0</v>
          </cell>
          <cell r="X2969">
            <v>0</v>
          </cell>
        </row>
        <row r="2970">
          <cell r="J2970">
            <v>0</v>
          </cell>
          <cell r="K2970">
            <v>0</v>
          </cell>
          <cell r="R2970">
            <v>0</v>
          </cell>
          <cell r="U2970">
            <v>0</v>
          </cell>
          <cell r="V2970">
            <v>0</v>
          </cell>
          <cell r="W2970">
            <v>0</v>
          </cell>
          <cell r="X2970">
            <v>0</v>
          </cell>
        </row>
        <row r="2971">
          <cell r="J2971">
            <v>0</v>
          </cell>
          <cell r="K2971">
            <v>0</v>
          </cell>
          <cell r="R2971">
            <v>0</v>
          </cell>
          <cell r="U2971">
            <v>0</v>
          </cell>
          <cell r="V2971">
            <v>0</v>
          </cell>
          <cell r="W2971">
            <v>0</v>
          </cell>
          <cell r="X2971">
            <v>0</v>
          </cell>
        </row>
        <row r="2972">
          <cell r="J2972">
            <v>0</v>
          </cell>
          <cell r="K2972">
            <v>0</v>
          </cell>
          <cell r="R2972">
            <v>0</v>
          </cell>
          <cell r="U2972">
            <v>0</v>
          </cell>
          <cell r="V2972">
            <v>0</v>
          </cell>
          <cell r="W2972">
            <v>0</v>
          </cell>
          <cell r="X2972">
            <v>0</v>
          </cell>
        </row>
        <row r="2973">
          <cell r="J2973">
            <v>0</v>
          </cell>
          <cell r="K2973">
            <v>0</v>
          </cell>
          <cell r="R2973">
            <v>0</v>
          </cell>
          <cell r="U2973">
            <v>0</v>
          </cell>
          <cell r="V2973">
            <v>0</v>
          </cell>
          <cell r="W2973">
            <v>0</v>
          </cell>
          <cell r="X2973">
            <v>0</v>
          </cell>
        </row>
        <row r="2974">
          <cell r="J2974">
            <v>0</v>
          </cell>
          <cell r="K2974">
            <v>0</v>
          </cell>
          <cell r="R2974">
            <v>0</v>
          </cell>
          <cell r="U2974">
            <v>0</v>
          </cell>
          <cell r="V2974">
            <v>0</v>
          </cell>
          <cell r="W2974">
            <v>0</v>
          </cell>
          <cell r="X2974">
            <v>0</v>
          </cell>
        </row>
        <row r="2975">
          <cell r="J2975">
            <v>0</v>
          </cell>
          <cell r="K2975">
            <v>0</v>
          </cell>
          <cell r="R2975">
            <v>0</v>
          </cell>
          <cell r="U2975">
            <v>0</v>
          </cell>
          <cell r="V2975">
            <v>0</v>
          </cell>
          <cell r="W2975">
            <v>0</v>
          </cell>
          <cell r="X2975">
            <v>0</v>
          </cell>
        </row>
        <row r="2976">
          <cell r="J2976">
            <v>0</v>
          </cell>
          <cell r="K2976">
            <v>0</v>
          </cell>
          <cell r="R2976">
            <v>0</v>
          </cell>
          <cell r="U2976">
            <v>0</v>
          </cell>
          <cell r="V2976">
            <v>0</v>
          </cell>
          <cell r="W2976">
            <v>0</v>
          </cell>
          <cell r="X2976">
            <v>0</v>
          </cell>
        </row>
        <row r="2977">
          <cell r="J2977">
            <v>0</v>
          </cell>
          <cell r="K2977">
            <v>0</v>
          </cell>
          <cell r="R2977">
            <v>0</v>
          </cell>
          <cell r="U2977">
            <v>0</v>
          </cell>
          <cell r="V2977">
            <v>0</v>
          </cell>
          <cell r="W2977">
            <v>0</v>
          </cell>
          <cell r="X2977">
            <v>0</v>
          </cell>
        </row>
        <row r="2978">
          <cell r="J2978">
            <v>0</v>
          </cell>
          <cell r="K2978">
            <v>0</v>
          </cell>
          <cell r="R2978">
            <v>0</v>
          </cell>
          <cell r="U2978">
            <v>0</v>
          </cell>
          <cell r="V2978">
            <v>0</v>
          </cell>
          <cell r="W2978">
            <v>0</v>
          </cell>
          <cell r="X2978">
            <v>0</v>
          </cell>
        </row>
        <row r="2979">
          <cell r="J2979">
            <v>0</v>
          </cell>
          <cell r="K2979">
            <v>0</v>
          </cell>
          <cell r="R2979">
            <v>0</v>
          </cell>
          <cell r="U2979">
            <v>0</v>
          </cell>
          <cell r="V2979">
            <v>0</v>
          </cell>
          <cell r="W2979">
            <v>0</v>
          </cell>
          <cell r="X2979">
            <v>0</v>
          </cell>
        </row>
        <row r="2980">
          <cell r="J2980">
            <v>0</v>
          </cell>
          <cell r="K2980">
            <v>0</v>
          </cell>
          <cell r="R2980">
            <v>0</v>
          </cell>
          <cell r="U2980">
            <v>0</v>
          </cell>
          <cell r="V2980">
            <v>0</v>
          </cell>
          <cell r="W2980">
            <v>0</v>
          </cell>
          <cell r="X2980">
            <v>0</v>
          </cell>
        </row>
        <row r="2981">
          <cell r="J2981">
            <v>0</v>
          </cell>
          <cell r="K2981">
            <v>0</v>
          </cell>
          <cell r="R2981">
            <v>0</v>
          </cell>
          <cell r="U2981">
            <v>0</v>
          </cell>
          <cell r="V2981">
            <v>0</v>
          </cell>
          <cell r="W2981">
            <v>0</v>
          </cell>
          <cell r="X2981">
            <v>0</v>
          </cell>
        </row>
        <row r="2982">
          <cell r="J2982">
            <v>0</v>
          </cell>
          <cell r="K2982">
            <v>0</v>
          </cell>
          <cell r="R2982">
            <v>0</v>
          </cell>
          <cell r="U2982">
            <v>0</v>
          </cell>
          <cell r="V2982">
            <v>0</v>
          </cell>
          <cell r="W2982">
            <v>0</v>
          </cell>
          <cell r="X2982">
            <v>0</v>
          </cell>
        </row>
        <row r="2983">
          <cell r="J2983">
            <v>0</v>
          </cell>
          <cell r="K2983">
            <v>0</v>
          </cell>
          <cell r="R2983">
            <v>0</v>
          </cell>
          <cell r="U2983">
            <v>0</v>
          </cell>
          <cell r="V2983">
            <v>0</v>
          </cell>
          <cell r="W2983">
            <v>0</v>
          </cell>
          <cell r="X2983">
            <v>0</v>
          </cell>
        </row>
        <row r="2984">
          <cell r="J2984">
            <v>0</v>
          </cell>
          <cell r="K2984">
            <v>0</v>
          </cell>
          <cell r="R2984">
            <v>0</v>
          </cell>
          <cell r="U2984">
            <v>0</v>
          </cell>
          <cell r="V2984">
            <v>0</v>
          </cell>
          <cell r="W2984">
            <v>0</v>
          </cell>
          <cell r="X2984">
            <v>0</v>
          </cell>
        </row>
        <row r="2985">
          <cell r="J2985">
            <v>0</v>
          </cell>
          <cell r="K2985">
            <v>0</v>
          </cell>
          <cell r="R2985">
            <v>0</v>
          </cell>
          <cell r="U2985">
            <v>0</v>
          </cell>
          <cell r="V2985">
            <v>0</v>
          </cell>
          <cell r="W2985">
            <v>0</v>
          </cell>
          <cell r="X2985">
            <v>0</v>
          </cell>
        </row>
        <row r="2986">
          <cell r="J2986">
            <v>0</v>
          </cell>
          <cell r="K2986">
            <v>0</v>
          </cell>
          <cell r="R2986">
            <v>0</v>
          </cell>
          <cell r="U2986">
            <v>0</v>
          </cell>
          <cell r="V2986">
            <v>0</v>
          </cell>
          <cell r="W2986">
            <v>0</v>
          </cell>
          <cell r="X2986">
            <v>0</v>
          </cell>
        </row>
        <row r="2987">
          <cell r="J2987">
            <v>0</v>
          </cell>
          <cell r="K2987">
            <v>0</v>
          </cell>
          <cell r="R2987">
            <v>0</v>
          </cell>
          <cell r="U2987">
            <v>0</v>
          </cell>
          <cell r="V2987">
            <v>0</v>
          </cell>
          <cell r="W2987">
            <v>0</v>
          </cell>
          <cell r="X2987">
            <v>0</v>
          </cell>
        </row>
        <row r="2988">
          <cell r="J2988">
            <v>0</v>
          </cell>
          <cell r="K2988">
            <v>0</v>
          </cell>
          <cell r="R2988">
            <v>0</v>
          </cell>
          <cell r="U2988">
            <v>0</v>
          </cell>
          <cell r="V2988">
            <v>0</v>
          </cell>
          <cell r="W2988">
            <v>0</v>
          </cell>
          <cell r="X2988">
            <v>0</v>
          </cell>
        </row>
        <row r="2989">
          <cell r="J2989">
            <v>0</v>
          </cell>
          <cell r="K2989">
            <v>0</v>
          </cell>
          <cell r="R2989">
            <v>0</v>
          </cell>
          <cell r="U2989">
            <v>0</v>
          </cell>
          <cell r="V2989">
            <v>0</v>
          </cell>
          <cell r="W2989">
            <v>0</v>
          </cell>
          <cell r="X2989">
            <v>0</v>
          </cell>
        </row>
        <row r="2990">
          <cell r="J2990">
            <v>0</v>
          </cell>
          <cell r="K2990">
            <v>0</v>
          </cell>
          <cell r="R2990">
            <v>0</v>
          </cell>
          <cell r="U2990">
            <v>0</v>
          </cell>
          <cell r="V2990">
            <v>0</v>
          </cell>
          <cell r="W2990">
            <v>0</v>
          </cell>
          <cell r="X2990">
            <v>0</v>
          </cell>
        </row>
        <row r="2991">
          <cell r="J2991">
            <v>0</v>
          </cell>
          <cell r="K2991">
            <v>0</v>
          </cell>
          <cell r="R2991">
            <v>0</v>
          </cell>
          <cell r="U2991">
            <v>0</v>
          </cell>
          <cell r="V2991">
            <v>0</v>
          </cell>
          <cell r="W2991">
            <v>0</v>
          </cell>
          <cell r="X2991">
            <v>0</v>
          </cell>
        </row>
        <row r="2992">
          <cell r="J2992">
            <v>0</v>
          </cell>
          <cell r="K2992">
            <v>0</v>
          </cell>
          <cell r="R2992">
            <v>0</v>
          </cell>
          <cell r="U2992">
            <v>0</v>
          </cell>
          <cell r="V2992">
            <v>0</v>
          </cell>
          <cell r="W2992">
            <v>0</v>
          </cell>
          <cell r="X2992">
            <v>0</v>
          </cell>
        </row>
        <row r="2993">
          <cell r="J2993">
            <v>0</v>
          </cell>
          <cell r="K2993">
            <v>0</v>
          </cell>
          <cell r="R2993">
            <v>0</v>
          </cell>
          <cell r="U2993">
            <v>0</v>
          </cell>
          <cell r="V2993">
            <v>0</v>
          </cell>
          <cell r="W2993">
            <v>0</v>
          </cell>
          <cell r="X2993">
            <v>0</v>
          </cell>
        </row>
        <row r="2994">
          <cell r="J2994">
            <v>0</v>
          </cell>
          <cell r="K2994">
            <v>0</v>
          </cell>
          <cell r="R2994">
            <v>0</v>
          </cell>
          <cell r="U2994">
            <v>0</v>
          </cell>
          <cell r="V2994">
            <v>0</v>
          </cell>
          <cell r="W2994">
            <v>0</v>
          </cell>
          <cell r="X2994">
            <v>0</v>
          </cell>
        </row>
        <row r="2995">
          <cell r="J2995">
            <v>0</v>
          </cell>
          <cell r="K2995">
            <v>0</v>
          </cell>
          <cell r="R2995">
            <v>0</v>
          </cell>
          <cell r="U2995">
            <v>0</v>
          </cell>
          <cell r="V2995">
            <v>0</v>
          </cell>
          <cell r="W2995">
            <v>0</v>
          </cell>
          <cell r="X2995">
            <v>0</v>
          </cell>
        </row>
        <row r="2996">
          <cell r="J2996">
            <v>0</v>
          </cell>
          <cell r="K2996">
            <v>0</v>
          </cell>
          <cell r="R2996">
            <v>0</v>
          </cell>
          <cell r="U2996">
            <v>0</v>
          </cell>
          <cell r="V2996">
            <v>0</v>
          </cell>
          <cell r="W2996">
            <v>0</v>
          </cell>
          <cell r="X2996">
            <v>0</v>
          </cell>
        </row>
        <row r="2997">
          <cell r="J2997">
            <v>0</v>
          </cell>
          <cell r="K2997">
            <v>0</v>
          </cell>
          <cell r="R2997">
            <v>0</v>
          </cell>
          <cell r="U2997">
            <v>0</v>
          </cell>
          <cell r="V2997">
            <v>0</v>
          </cell>
          <cell r="W2997">
            <v>0</v>
          </cell>
          <cell r="X2997">
            <v>0</v>
          </cell>
        </row>
        <row r="2998">
          <cell r="J2998">
            <v>0</v>
          </cell>
          <cell r="K2998">
            <v>0</v>
          </cell>
          <cell r="R2998">
            <v>0</v>
          </cell>
          <cell r="U2998">
            <v>0</v>
          </cell>
          <cell r="V2998">
            <v>0</v>
          </cell>
          <cell r="W2998">
            <v>0</v>
          </cell>
          <cell r="X2998">
            <v>0</v>
          </cell>
        </row>
        <row r="2999">
          <cell r="J2999">
            <v>0</v>
          </cell>
          <cell r="K2999">
            <v>0</v>
          </cell>
          <cell r="R2999">
            <v>0</v>
          </cell>
          <cell r="U2999">
            <v>0</v>
          </cell>
          <cell r="V2999">
            <v>0</v>
          </cell>
          <cell r="W2999">
            <v>0</v>
          </cell>
          <cell r="X2999">
            <v>0</v>
          </cell>
        </row>
        <row r="3000">
          <cell r="J3000">
            <v>0</v>
          </cell>
          <cell r="K3000">
            <v>0</v>
          </cell>
          <cell r="R3000">
            <v>0</v>
          </cell>
          <cell r="U3000">
            <v>0</v>
          </cell>
          <cell r="V3000">
            <v>0</v>
          </cell>
          <cell r="W3000">
            <v>0</v>
          </cell>
          <cell r="X3000">
            <v>0</v>
          </cell>
        </row>
        <row r="3001">
          <cell r="J3001">
            <v>0</v>
          </cell>
          <cell r="K3001">
            <v>0</v>
          </cell>
          <cell r="R3001">
            <v>0</v>
          </cell>
          <cell r="U3001">
            <v>0</v>
          </cell>
          <cell r="V3001">
            <v>0</v>
          </cell>
          <cell r="W3001">
            <v>0</v>
          </cell>
          <cell r="X3001">
            <v>0</v>
          </cell>
        </row>
        <row r="3002">
          <cell r="J3002">
            <v>0</v>
          </cell>
          <cell r="K3002">
            <v>0</v>
          </cell>
          <cell r="R3002">
            <v>0</v>
          </cell>
          <cell r="U3002">
            <v>0</v>
          </cell>
          <cell r="V3002">
            <v>0</v>
          </cell>
          <cell r="W3002">
            <v>0</v>
          </cell>
          <cell r="X3002">
            <v>0</v>
          </cell>
        </row>
        <row r="3003">
          <cell r="J3003">
            <v>0</v>
          </cell>
          <cell r="K3003">
            <v>0</v>
          </cell>
          <cell r="R3003">
            <v>0</v>
          </cell>
          <cell r="U3003">
            <v>0</v>
          </cell>
          <cell r="V3003">
            <v>0</v>
          </cell>
          <cell r="W3003">
            <v>0</v>
          </cell>
          <cell r="X3003">
            <v>0</v>
          </cell>
        </row>
        <row r="3004">
          <cell r="J3004">
            <v>0</v>
          </cell>
          <cell r="K3004">
            <v>0</v>
          </cell>
          <cell r="R3004">
            <v>0</v>
          </cell>
          <cell r="U3004">
            <v>0</v>
          </cell>
          <cell r="V3004">
            <v>0</v>
          </cell>
          <cell r="W3004">
            <v>0</v>
          </cell>
          <cell r="X3004">
            <v>0</v>
          </cell>
        </row>
        <row r="3005">
          <cell r="J3005">
            <v>0</v>
          </cell>
          <cell r="K3005">
            <v>0</v>
          </cell>
          <cell r="R3005">
            <v>0</v>
          </cell>
          <cell r="U3005">
            <v>0</v>
          </cell>
          <cell r="V3005">
            <v>0</v>
          </cell>
          <cell r="W3005">
            <v>0</v>
          </cell>
          <cell r="X3005">
            <v>0</v>
          </cell>
        </row>
        <row r="3006">
          <cell r="J3006">
            <v>0</v>
          </cell>
          <cell r="K3006">
            <v>0</v>
          </cell>
          <cell r="R3006">
            <v>0</v>
          </cell>
          <cell r="U3006">
            <v>0</v>
          </cell>
          <cell r="V3006">
            <v>0</v>
          </cell>
          <cell r="W3006">
            <v>0</v>
          </cell>
          <cell r="X3006">
            <v>0</v>
          </cell>
        </row>
        <row r="3007">
          <cell r="J3007">
            <v>0</v>
          </cell>
          <cell r="K3007">
            <v>0</v>
          </cell>
          <cell r="R3007">
            <v>0</v>
          </cell>
          <cell r="U3007">
            <v>0</v>
          </cell>
          <cell r="V3007">
            <v>0</v>
          </cell>
          <cell r="W3007">
            <v>0</v>
          </cell>
          <cell r="X3007">
            <v>0</v>
          </cell>
        </row>
        <row r="3008">
          <cell r="J3008">
            <v>0</v>
          </cell>
          <cell r="K3008">
            <v>0</v>
          </cell>
          <cell r="R3008">
            <v>0</v>
          </cell>
          <cell r="U3008">
            <v>0</v>
          </cell>
          <cell r="V3008">
            <v>0</v>
          </cell>
          <cell r="W3008">
            <v>0</v>
          </cell>
          <cell r="X3008">
            <v>0</v>
          </cell>
        </row>
        <row r="3009">
          <cell r="J3009">
            <v>0</v>
          </cell>
          <cell r="K3009">
            <v>0</v>
          </cell>
          <cell r="R3009">
            <v>0</v>
          </cell>
          <cell r="U3009">
            <v>0</v>
          </cell>
          <cell r="V3009">
            <v>0</v>
          </cell>
          <cell r="W3009">
            <v>0</v>
          </cell>
          <cell r="X3009">
            <v>0</v>
          </cell>
        </row>
        <row r="3010">
          <cell r="J3010">
            <v>0</v>
          </cell>
          <cell r="K3010">
            <v>0</v>
          </cell>
          <cell r="R3010">
            <v>0</v>
          </cell>
          <cell r="U3010">
            <v>0</v>
          </cell>
          <cell r="V3010">
            <v>0</v>
          </cell>
          <cell r="W3010">
            <v>0</v>
          </cell>
          <cell r="X3010">
            <v>0</v>
          </cell>
        </row>
        <row r="3011">
          <cell r="J3011">
            <v>0</v>
          </cell>
          <cell r="K3011">
            <v>0</v>
          </cell>
          <cell r="R3011">
            <v>0</v>
          </cell>
          <cell r="U3011">
            <v>0</v>
          </cell>
          <cell r="V3011">
            <v>0</v>
          </cell>
          <cell r="W3011">
            <v>0</v>
          </cell>
          <cell r="X3011">
            <v>0</v>
          </cell>
        </row>
        <row r="3012">
          <cell r="J3012">
            <v>0</v>
          </cell>
          <cell r="K3012">
            <v>0</v>
          </cell>
          <cell r="R3012">
            <v>0</v>
          </cell>
          <cell r="U3012">
            <v>0</v>
          </cell>
          <cell r="V3012">
            <v>0</v>
          </cell>
          <cell r="W3012">
            <v>0</v>
          </cell>
          <cell r="X3012">
            <v>0</v>
          </cell>
        </row>
        <row r="3013">
          <cell r="J3013">
            <v>0</v>
          </cell>
          <cell r="K3013">
            <v>0</v>
          </cell>
          <cell r="R3013">
            <v>0</v>
          </cell>
          <cell r="U3013">
            <v>0</v>
          </cell>
          <cell r="V3013">
            <v>0</v>
          </cell>
          <cell r="W3013">
            <v>0</v>
          </cell>
          <cell r="X3013">
            <v>0</v>
          </cell>
        </row>
        <row r="3014">
          <cell r="J3014">
            <v>0</v>
          </cell>
          <cell r="K3014">
            <v>0</v>
          </cell>
          <cell r="R3014">
            <v>0</v>
          </cell>
          <cell r="U3014">
            <v>0</v>
          </cell>
          <cell r="V3014">
            <v>0</v>
          </cell>
          <cell r="W3014">
            <v>0</v>
          </cell>
          <cell r="X3014">
            <v>0</v>
          </cell>
        </row>
        <row r="3015">
          <cell r="J3015">
            <v>0</v>
          </cell>
          <cell r="K3015">
            <v>0</v>
          </cell>
          <cell r="R3015">
            <v>0</v>
          </cell>
          <cell r="U3015">
            <v>0</v>
          </cell>
          <cell r="V3015">
            <v>0</v>
          </cell>
          <cell r="W3015">
            <v>0</v>
          </cell>
          <cell r="X3015">
            <v>0</v>
          </cell>
        </row>
        <row r="3016">
          <cell r="J3016">
            <v>0</v>
          </cell>
          <cell r="K3016">
            <v>0</v>
          </cell>
          <cell r="R3016">
            <v>0</v>
          </cell>
          <cell r="U3016">
            <v>0</v>
          </cell>
          <cell r="V3016">
            <v>0</v>
          </cell>
          <cell r="W3016">
            <v>0</v>
          </cell>
          <cell r="X3016">
            <v>0</v>
          </cell>
        </row>
        <row r="3017">
          <cell r="J3017">
            <v>0</v>
          </cell>
          <cell r="K3017">
            <v>0</v>
          </cell>
          <cell r="R3017">
            <v>0</v>
          </cell>
          <cell r="U3017">
            <v>0</v>
          </cell>
          <cell r="V3017">
            <v>0</v>
          </cell>
          <cell r="W3017">
            <v>0</v>
          </cell>
          <cell r="X3017">
            <v>0</v>
          </cell>
        </row>
        <row r="3018">
          <cell r="J3018">
            <v>0</v>
          </cell>
          <cell r="K3018">
            <v>0</v>
          </cell>
          <cell r="R3018">
            <v>0</v>
          </cell>
          <cell r="U3018">
            <v>0</v>
          </cell>
          <cell r="V3018">
            <v>0</v>
          </cell>
          <cell r="W3018">
            <v>0</v>
          </cell>
          <cell r="X3018">
            <v>0</v>
          </cell>
        </row>
        <row r="3019">
          <cell r="J3019">
            <v>0</v>
          </cell>
          <cell r="K3019">
            <v>0</v>
          </cell>
          <cell r="R3019">
            <v>0</v>
          </cell>
          <cell r="U3019">
            <v>0</v>
          </cell>
          <cell r="V3019">
            <v>0</v>
          </cell>
          <cell r="W3019">
            <v>0</v>
          </cell>
          <cell r="X3019">
            <v>0</v>
          </cell>
        </row>
        <row r="3020">
          <cell r="J3020">
            <v>0</v>
          </cell>
          <cell r="K3020">
            <v>0</v>
          </cell>
          <cell r="R3020">
            <v>0</v>
          </cell>
          <cell r="U3020">
            <v>0</v>
          </cell>
          <cell r="V3020">
            <v>0</v>
          </cell>
          <cell r="W3020">
            <v>0</v>
          </cell>
          <cell r="X3020">
            <v>0</v>
          </cell>
        </row>
        <row r="3021">
          <cell r="J3021">
            <v>0</v>
          </cell>
          <cell r="K3021">
            <v>0</v>
          </cell>
          <cell r="R3021">
            <v>0</v>
          </cell>
          <cell r="U3021">
            <v>0</v>
          </cell>
          <cell r="V3021">
            <v>0</v>
          </cell>
          <cell r="W3021">
            <v>0</v>
          </cell>
          <cell r="X3021">
            <v>0</v>
          </cell>
        </row>
        <row r="3022">
          <cell r="J3022">
            <v>0</v>
          </cell>
          <cell r="K3022">
            <v>0</v>
          </cell>
          <cell r="R3022">
            <v>0</v>
          </cell>
          <cell r="U3022">
            <v>0</v>
          </cell>
          <cell r="V3022">
            <v>0</v>
          </cell>
          <cell r="W3022">
            <v>0</v>
          </cell>
          <cell r="X3022">
            <v>0</v>
          </cell>
        </row>
        <row r="3023">
          <cell r="J3023">
            <v>0</v>
          </cell>
          <cell r="K3023">
            <v>0</v>
          </cell>
          <cell r="R3023">
            <v>0</v>
          </cell>
          <cell r="U3023">
            <v>0</v>
          </cell>
          <cell r="V3023">
            <v>0</v>
          </cell>
          <cell r="W3023">
            <v>0</v>
          </cell>
          <cell r="X3023">
            <v>0</v>
          </cell>
        </row>
        <row r="3024">
          <cell r="J3024">
            <v>0</v>
          </cell>
          <cell r="K3024">
            <v>0</v>
          </cell>
          <cell r="R3024">
            <v>0</v>
          </cell>
          <cell r="U3024">
            <v>0</v>
          </cell>
          <cell r="V3024">
            <v>0</v>
          </cell>
          <cell r="W3024">
            <v>0</v>
          </cell>
          <cell r="X3024">
            <v>0</v>
          </cell>
        </row>
        <row r="3025">
          <cell r="J3025">
            <v>0</v>
          </cell>
          <cell r="K3025">
            <v>0</v>
          </cell>
          <cell r="R3025">
            <v>0</v>
          </cell>
          <cell r="U3025">
            <v>0</v>
          </cell>
          <cell r="V3025">
            <v>0</v>
          </cell>
          <cell r="W3025">
            <v>0</v>
          </cell>
          <cell r="X3025">
            <v>0</v>
          </cell>
        </row>
        <row r="3026">
          <cell r="J3026">
            <v>0</v>
          </cell>
          <cell r="K3026">
            <v>0</v>
          </cell>
          <cell r="R3026">
            <v>0</v>
          </cell>
          <cell r="U3026">
            <v>0</v>
          </cell>
          <cell r="V3026">
            <v>0</v>
          </cell>
          <cell r="W3026">
            <v>0</v>
          </cell>
          <cell r="X3026">
            <v>0</v>
          </cell>
        </row>
        <row r="3027">
          <cell r="J3027">
            <v>0</v>
          </cell>
          <cell r="K3027">
            <v>0</v>
          </cell>
          <cell r="R3027">
            <v>0</v>
          </cell>
          <cell r="U3027">
            <v>0</v>
          </cell>
          <cell r="V3027">
            <v>0</v>
          </cell>
          <cell r="W3027">
            <v>0</v>
          </cell>
          <cell r="X3027">
            <v>0</v>
          </cell>
        </row>
        <row r="3028">
          <cell r="J3028">
            <v>0</v>
          </cell>
          <cell r="K3028">
            <v>0</v>
          </cell>
          <cell r="R3028">
            <v>0</v>
          </cell>
          <cell r="U3028">
            <v>0</v>
          </cell>
          <cell r="V3028">
            <v>0</v>
          </cell>
          <cell r="W3028">
            <v>0</v>
          </cell>
          <cell r="X3028">
            <v>0</v>
          </cell>
        </row>
        <row r="3029">
          <cell r="J3029">
            <v>0</v>
          </cell>
          <cell r="K3029">
            <v>0</v>
          </cell>
          <cell r="R3029">
            <v>0</v>
          </cell>
          <cell r="U3029">
            <v>0</v>
          </cell>
          <cell r="V3029">
            <v>0</v>
          </cell>
          <cell r="W3029">
            <v>0</v>
          </cell>
          <cell r="X3029">
            <v>0</v>
          </cell>
        </row>
        <row r="3030">
          <cell r="J3030">
            <v>0</v>
          </cell>
          <cell r="K3030">
            <v>0</v>
          </cell>
          <cell r="R3030">
            <v>0</v>
          </cell>
          <cell r="U3030">
            <v>0</v>
          </cell>
          <cell r="V3030">
            <v>0</v>
          </cell>
          <cell r="W3030">
            <v>0</v>
          </cell>
          <cell r="X3030">
            <v>0</v>
          </cell>
        </row>
        <row r="3031">
          <cell r="J3031">
            <v>0</v>
          </cell>
          <cell r="K3031">
            <v>0</v>
          </cell>
          <cell r="R3031">
            <v>0</v>
          </cell>
          <cell r="U3031">
            <v>0</v>
          </cell>
          <cell r="V3031">
            <v>0</v>
          </cell>
          <cell r="W3031">
            <v>0</v>
          </cell>
          <cell r="X3031">
            <v>0</v>
          </cell>
        </row>
        <row r="3032">
          <cell r="J3032">
            <v>0</v>
          </cell>
          <cell r="K3032">
            <v>0</v>
          </cell>
          <cell r="R3032">
            <v>0</v>
          </cell>
          <cell r="U3032">
            <v>0</v>
          </cell>
          <cell r="V3032">
            <v>0</v>
          </cell>
          <cell r="W3032">
            <v>0</v>
          </cell>
          <cell r="X3032">
            <v>0</v>
          </cell>
        </row>
        <row r="3033">
          <cell r="J3033">
            <v>0</v>
          </cell>
          <cell r="K3033">
            <v>0</v>
          </cell>
          <cell r="R3033">
            <v>0</v>
          </cell>
          <cell r="U3033">
            <v>0</v>
          </cell>
          <cell r="V3033">
            <v>0</v>
          </cell>
          <cell r="W3033">
            <v>0</v>
          </cell>
          <cell r="X3033">
            <v>0</v>
          </cell>
        </row>
        <row r="3034">
          <cell r="J3034">
            <v>0</v>
          </cell>
          <cell r="K3034">
            <v>0</v>
          </cell>
          <cell r="R3034">
            <v>0</v>
          </cell>
          <cell r="U3034">
            <v>0</v>
          </cell>
          <cell r="V3034">
            <v>0</v>
          </cell>
          <cell r="W3034">
            <v>0</v>
          </cell>
          <cell r="X3034">
            <v>0</v>
          </cell>
        </row>
        <row r="3035">
          <cell r="J3035">
            <v>0</v>
          </cell>
          <cell r="K3035">
            <v>0</v>
          </cell>
          <cell r="R3035">
            <v>0</v>
          </cell>
          <cell r="U3035">
            <v>0</v>
          </cell>
          <cell r="V3035">
            <v>0</v>
          </cell>
          <cell r="W3035">
            <v>0</v>
          </cell>
          <cell r="X3035">
            <v>0</v>
          </cell>
        </row>
        <row r="3036">
          <cell r="J3036">
            <v>0</v>
          </cell>
          <cell r="K3036">
            <v>0</v>
          </cell>
          <cell r="R3036">
            <v>0</v>
          </cell>
          <cell r="U3036">
            <v>0</v>
          </cell>
          <cell r="V3036">
            <v>0</v>
          </cell>
          <cell r="W3036">
            <v>0</v>
          </cell>
          <cell r="X3036">
            <v>0</v>
          </cell>
        </row>
        <row r="3037">
          <cell r="J3037">
            <v>0</v>
          </cell>
          <cell r="K3037">
            <v>0</v>
          </cell>
          <cell r="R3037">
            <v>0</v>
          </cell>
          <cell r="U3037">
            <v>0</v>
          </cell>
          <cell r="V3037">
            <v>0</v>
          </cell>
          <cell r="W3037">
            <v>0</v>
          </cell>
          <cell r="X3037">
            <v>0</v>
          </cell>
        </row>
        <row r="3038">
          <cell r="J3038">
            <v>0</v>
          </cell>
          <cell r="K3038">
            <v>0</v>
          </cell>
          <cell r="R3038">
            <v>0</v>
          </cell>
          <cell r="U3038">
            <v>0</v>
          </cell>
          <cell r="V3038">
            <v>0</v>
          </cell>
          <cell r="W3038">
            <v>0</v>
          </cell>
          <cell r="X3038">
            <v>0</v>
          </cell>
        </row>
        <row r="3039">
          <cell r="J3039">
            <v>0</v>
          </cell>
          <cell r="K3039">
            <v>0</v>
          </cell>
          <cell r="R3039">
            <v>0</v>
          </cell>
          <cell r="U3039">
            <v>0</v>
          </cell>
          <cell r="V3039">
            <v>0</v>
          </cell>
          <cell r="W3039">
            <v>0</v>
          </cell>
          <cell r="X3039">
            <v>0</v>
          </cell>
        </row>
        <row r="3040">
          <cell r="J3040">
            <v>0</v>
          </cell>
          <cell r="K3040">
            <v>0</v>
          </cell>
          <cell r="R3040">
            <v>0</v>
          </cell>
          <cell r="U3040">
            <v>0</v>
          </cell>
          <cell r="V3040">
            <v>0</v>
          </cell>
          <cell r="W3040">
            <v>0</v>
          </cell>
          <cell r="X3040">
            <v>0</v>
          </cell>
        </row>
        <row r="3041">
          <cell r="J3041">
            <v>0</v>
          </cell>
          <cell r="K3041">
            <v>0</v>
          </cell>
          <cell r="R3041">
            <v>0</v>
          </cell>
          <cell r="U3041">
            <v>0</v>
          </cell>
          <cell r="V3041">
            <v>0</v>
          </cell>
          <cell r="W3041">
            <v>0</v>
          </cell>
          <cell r="X3041">
            <v>0</v>
          </cell>
        </row>
        <row r="3042">
          <cell r="J3042">
            <v>0</v>
          </cell>
          <cell r="K3042">
            <v>0</v>
          </cell>
          <cell r="R3042">
            <v>0</v>
          </cell>
          <cell r="U3042">
            <v>0</v>
          </cell>
          <cell r="V3042">
            <v>0</v>
          </cell>
          <cell r="W3042">
            <v>0</v>
          </cell>
          <cell r="X3042">
            <v>0</v>
          </cell>
        </row>
        <row r="3043">
          <cell r="J3043">
            <v>0</v>
          </cell>
          <cell r="K3043">
            <v>0</v>
          </cell>
          <cell r="R3043">
            <v>0</v>
          </cell>
          <cell r="U3043">
            <v>0</v>
          </cell>
          <cell r="V3043">
            <v>0</v>
          </cell>
          <cell r="W3043">
            <v>0</v>
          </cell>
          <cell r="X3043">
            <v>0</v>
          </cell>
        </row>
        <row r="3044">
          <cell r="J3044">
            <v>0</v>
          </cell>
          <cell r="K3044">
            <v>0</v>
          </cell>
          <cell r="R3044">
            <v>0</v>
          </cell>
          <cell r="U3044">
            <v>0</v>
          </cell>
          <cell r="V3044">
            <v>0</v>
          </cell>
          <cell r="W3044">
            <v>0</v>
          </cell>
          <cell r="X3044">
            <v>0</v>
          </cell>
        </row>
        <row r="3045">
          <cell r="J3045">
            <v>0</v>
          </cell>
          <cell r="K3045">
            <v>0</v>
          </cell>
          <cell r="R3045">
            <v>0</v>
          </cell>
          <cell r="U3045">
            <v>0</v>
          </cell>
          <cell r="V3045">
            <v>0</v>
          </cell>
          <cell r="W3045">
            <v>0</v>
          </cell>
          <cell r="X3045">
            <v>0</v>
          </cell>
        </row>
        <row r="3046">
          <cell r="J3046">
            <v>0</v>
          </cell>
          <cell r="K3046">
            <v>0</v>
          </cell>
          <cell r="R3046">
            <v>0</v>
          </cell>
          <cell r="U3046">
            <v>0</v>
          </cell>
          <cell r="V3046">
            <v>0</v>
          </cell>
          <cell r="W3046">
            <v>0</v>
          </cell>
          <cell r="X3046">
            <v>0</v>
          </cell>
        </row>
        <row r="3047">
          <cell r="J3047">
            <v>0</v>
          </cell>
          <cell r="K3047">
            <v>0</v>
          </cell>
          <cell r="R3047">
            <v>0</v>
          </cell>
          <cell r="U3047">
            <v>0</v>
          </cell>
          <cell r="V3047">
            <v>0</v>
          </cell>
          <cell r="W3047">
            <v>0</v>
          </cell>
          <cell r="X3047">
            <v>0</v>
          </cell>
        </row>
        <row r="3048">
          <cell r="J3048">
            <v>0</v>
          </cell>
          <cell r="K3048">
            <v>0</v>
          </cell>
          <cell r="R3048">
            <v>0</v>
          </cell>
          <cell r="U3048">
            <v>0</v>
          </cell>
          <cell r="V3048">
            <v>0</v>
          </cell>
          <cell r="W3048">
            <v>0</v>
          </cell>
          <cell r="X3048">
            <v>0</v>
          </cell>
        </row>
        <row r="3049">
          <cell r="J3049">
            <v>0</v>
          </cell>
          <cell r="K3049">
            <v>0</v>
          </cell>
          <cell r="R3049">
            <v>0</v>
          </cell>
          <cell r="U3049">
            <v>0</v>
          </cell>
          <cell r="V3049">
            <v>0</v>
          </cell>
          <cell r="W3049">
            <v>0</v>
          </cell>
          <cell r="X3049">
            <v>0</v>
          </cell>
        </row>
        <row r="3050">
          <cell r="J3050">
            <v>0</v>
          </cell>
          <cell r="K3050">
            <v>0</v>
          </cell>
          <cell r="R3050">
            <v>0</v>
          </cell>
          <cell r="U3050">
            <v>0</v>
          </cell>
          <cell r="V3050">
            <v>0</v>
          </cell>
          <cell r="W3050">
            <v>0</v>
          </cell>
          <cell r="X3050">
            <v>0</v>
          </cell>
        </row>
        <row r="3051">
          <cell r="J3051">
            <v>0</v>
          </cell>
          <cell r="K3051">
            <v>0</v>
          </cell>
          <cell r="R3051">
            <v>0</v>
          </cell>
          <cell r="U3051">
            <v>0</v>
          </cell>
          <cell r="V3051">
            <v>0</v>
          </cell>
          <cell r="W3051">
            <v>0</v>
          </cell>
          <cell r="X3051">
            <v>0</v>
          </cell>
        </row>
        <row r="3052">
          <cell r="J3052">
            <v>0</v>
          </cell>
          <cell r="K3052">
            <v>0</v>
          </cell>
          <cell r="R3052">
            <v>0</v>
          </cell>
          <cell r="U3052">
            <v>0</v>
          </cell>
          <cell r="V3052">
            <v>0</v>
          </cell>
          <cell r="W3052">
            <v>0</v>
          </cell>
          <cell r="X3052">
            <v>0</v>
          </cell>
        </row>
        <row r="3053">
          <cell r="J3053">
            <v>0</v>
          </cell>
          <cell r="K3053">
            <v>0</v>
          </cell>
          <cell r="R3053">
            <v>0</v>
          </cell>
          <cell r="U3053">
            <v>0</v>
          </cell>
          <cell r="V3053">
            <v>0</v>
          </cell>
          <cell r="W3053">
            <v>0</v>
          </cell>
          <cell r="X3053">
            <v>0</v>
          </cell>
        </row>
        <row r="3054">
          <cell r="J3054">
            <v>0</v>
          </cell>
          <cell r="K3054">
            <v>0</v>
          </cell>
          <cell r="R3054">
            <v>0</v>
          </cell>
          <cell r="U3054">
            <v>0</v>
          </cell>
          <cell r="V3054">
            <v>0</v>
          </cell>
          <cell r="W3054">
            <v>0</v>
          </cell>
          <cell r="X3054">
            <v>0</v>
          </cell>
        </row>
        <row r="3055">
          <cell r="J3055">
            <v>0</v>
          </cell>
          <cell r="K3055">
            <v>0</v>
          </cell>
          <cell r="R3055">
            <v>0</v>
          </cell>
          <cell r="U3055">
            <v>0</v>
          </cell>
          <cell r="V3055">
            <v>0</v>
          </cell>
          <cell r="W3055">
            <v>0</v>
          </cell>
          <cell r="X3055">
            <v>0</v>
          </cell>
        </row>
        <row r="3056">
          <cell r="J3056">
            <v>0</v>
          </cell>
          <cell r="K3056">
            <v>0</v>
          </cell>
          <cell r="R3056">
            <v>0</v>
          </cell>
          <cell r="U3056">
            <v>0</v>
          </cell>
          <cell r="V3056">
            <v>0</v>
          </cell>
          <cell r="W3056">
            <v>0</v>
          </cell>
          <cell r="X3056">
            <v>0</v>
          </cell>
        </row>
        <row r="3057">
          <cell r="J3057">
            <v>0</v>
          </cell>
          <cell r="K3057">
            <v>0</v>
          </cell>
          <cell r="R3057">
            <v>0</v>
          </cell>
          <cell r="U3057">
            <v>0</v>
          </cell>
          <cell r="V3057">
            <v>0</v>
          </cell>
          <cell r="W3057">
            <v>0</v>
          </cell>
          <cell r="X3057">
            <v>0</v>
          </cell>
        </row>
        <row r="3058">
          <cell r="J3058">
            <v>0</v>
          </cell>
          <cell r="K3058">
            <v>0</v>
          </cell>
          <cell r="R3058">
            <v>0</v>
          </cell>
          <cell r="U3058">
            <v>0</v>
          </cell>
          <cell r="V3058">
            <v>0</v>
          </cell>
          <cell r="W3058">
            <v>0</v>
          </cell>
          <cell r="X3058">
            <v>0</v>
          </cell>
        </row>
        <row r="3059">
          <cell r="J3059">
            <v>0</v>
          </cell>
          <cell r="K3059">
            <v>0</v>
          </cell>
          <cell r="R3059">
            <v>0</v>
          </cell>
          <cell r="U3059">
            <v>0</v>
          </cell>
          <cell r="V3059">
            <v>0</v>
          </cell>
          <cell r="W3059">
            <v>0</v>
          </cell>
          <cell r="X3059">
            <v>0</v>
          </cell>
        </row>
        <row r="3060">
          <cell r="J3060">
            <v>0</v>
          </cell>
          <cell r="K3060">
            <v>0</v>
          </cell>
          <cell r="R3060">
            <v>0</v>
          </cell>
          <cell r="U3060">
            <v>0</v>
          </cell>
          <cell r="V3060">
            <v>0</v>
          </cell>
          <cell r="W3060">
            <v>0</v>
          </cell>
          <cell r="X3060">
            <v>0</v>
          </cell>
        </row>
        <row r="3061">
          <cell r="J3061">
            <v>0</v>
          </cell>
          <cell r="K3061">
            <v>0</v>
          </cell>
          <cell r="R3061">
            <v>0</v>
          </cell>
          <cell r="U3061">
            <v>0</v>
          </cell>
          <cell r="V3061">
            <v>0</v>
          </cell>
          <cell r="W3061">
            <v>0</v>
          </cell>
          <cell r="X3061">
            <v>0</v>
          </cell>
        </row>
        <row r="3062">
          <cell r="J3062">
            <v>0</v>
          </cell>
          <cell r="K3062">
            <v>0</v>
          </cell>
          <cell r="R3062">
            <v>0</v>
          </cell>
          <cell r="U3062">
            <v>0</v>
          </cell>
          <cell r="V3062">
            <v>0</v>
          </cell>
          <cell r="W3062">
            <v>0</v>
          </cell>
          <cell r="X3062">
            <v>0</v>
          </cell>
        </row>
        <row r="3063">
          <cell r="J3063">
            <v>0</v>
          </cell>
          <cell r="K3063">
            <v>0</v>
          </cell>
          <cell r="R3063">
            <v>0</v>
          </cell>
          <cell r="U3063">
            <v>0</v>
          </cell>
          <cell r="V3063">
            <v>0</v>
          </cell>
          <cell r="W3063">
            <v>0</v>
          </cell>
          <cell r="X3063">
            <v>0</v>
          </cell>
        </row>
        <row r="3064">
          <cell r="J3064">
            <v>0</v>
          </cell>
          <cell r="K3064">
            <v>0</v>
          </cell>
          <cell r="R3064">
            <v>0</v>
          </cell>
          <cell r="U3064">
            <v>0</v>
          </cell>
          <cell r="V3064">
            <v>0</v>
          </cell>
          <cell r="W3064">
            <v>0</v>
          </cell>
          <cell r="X3064">
            <v>0</v>
          </cell>
        </row>
        <row r="3065">
          <cell r="J3065">
            <v>0</v>
          </cell>
          <cell r="K3065">
            <v>0</v>
          </cell>
          <cell r="R3065">
            <v>0</v>
          </cell>
          <cell r="U3065">
            <v>0</v>
          </cell>
          <cell r="V3065">
            <v>0</v>
          </cell>
          <cell r="W3065">
            <v>0</v>
          </cell>
          <cell r="X3065">
            <v>0</v>
          </cell>
        </row>
        <row r="3066">
          <cell r="J3066">
            <v>0</v>
          </cell>
          <cell r="K3066">
            <v>0</v>
          </cell>
          <cell r="R3066">
            <v>0</v>
          </cell>
          <cell r="U3066">
            <v>0</v>
          </cell>
          <cell r="V3066">
            <v>0</v>
          </cell>
          <cell r="W3066">
            <v>0</v>
          </cell>
          <cell r="X3066">
            <v>0</v>
          </cell>
        </row>
        <row r="3067">
          <cell r="J3067">
            <v>0</v>
          </cell>
          <cell r="K3067">
            <v>0</v>
          </cell>
          <cell r="R3067">
            <v>0</v>
          </cell>
          <cell r="U3067">
            <v>0</v>
          </cell>
          <cell r="V3067">
            <v>0</v>
          </cell>
          <cell r="W3067">
            <v>0</v>
          </cell>
          <cell r="X3067">
            <v>0</v>
          </cell>
        </row>
        <row r="3068">
          <cell r="J3068">
            <v>0</v>
          </cell>
          <cell r="K3068">
            <v>0</v>
          </cell>
          <cell r="R3068">
            <v>0</v>
          </cell>
          <cell r="U3068">
            <v>0</v>
          </cell>
          <cell r="V3068">
            <v>0</v>
          </cell>
          <cell r="W3068">
            <v>0</v>
          </cell>
          <cell r="X3068">
            <v>0</v>
          </cell>
        </row>
        <row r="3069">
          <cell r="J3069">
            <v>0</v>
          </cell>
          <cell r="K3069">
            <v>0</v>
          </cell>
          <cell r="R3069">
            <v>0</v>
          </cell>
          <cell r="U3069">
            <v>0</v>
          </cell>
          <cell r="V3069">
            <v>0</v>
          </cell>
          <cell r="W3069">
            <v>0</v>
          </cell>
          <cell r="X3069">
            <v>0</v>
          </cell>
        </row>
        <row r="3070">
          <cell r="J3070">
            <v>0</v>
          </cell>
          <cell r="K3070">
            <v>0</v>
          </cell>
          <cell r="R3070">
            <v>0</v>
          </cell>
          <cell r="U3070">
            <v>0</v>
          </cell>
          <cell r="V3070">
            <v>0</v>
          </cell>
          <cell r="W3070">
            <v>0</v>
          </cell>
          <cell r="X3070">
            <v>0</v>
          </cell>
        </row>
        <row r="3071">
          <cell r="J3071">
            <v>0</v>
          </cell>
          <cell r="K3071">
            <v>0</v>
          </cell>
          <cell r="R3071">
            <v>0</v>
          </cell>
          <cell r="U3071">
            <v>0</v>
          </cell>
          <cell r="V3071">
            <v>0</v>
          </cell>
          <cell r="W3071">
            <v>0</v>
          </cell>
          <cell r="X3071">
            <v>0</v>
          </cell>
        </row>
        <row r="3072">
          <cell r="J3072">
            <v>0</v>
          </cell>
          <cell r="K3072">
            <v>0</v>
          </cell>
          <cell r="R3072">
            <v>0</v>
          </cell>
          <cell r="U3072">
            <v>0</v>
          </cell>
          <cell r="V3072">
            <v>0</v>
          </cell>
          <cell r="W3072">
            <v>0</v>
          </cell>
          <cell r="X3072">
            <v>0</v>
          </cell>
        </row>
        <row r="3073">
          <cell r="J3073">
            <v>0</v>
          </cell>
          <cell r="K3073">
            <v>0</v>
          </cell>
          <cell r="R3073">
            <v>0</v>
          </cell>
          <cell r="U3073">
            <v>0</v>
          </cell>
          <cell r="V3073">
            <v>0</v>
          </cell>
          <cell r="W3073">
            <v>0</v>
          </cell>
          <cell r="X3073">
            <v>0</v>
          </cell>
        </row>
        <row r="3074">
          <cell r="J3074">
            <v>0</v>
          </cell>
          <cell r="K3074">
            <v>0</v>
          </cell>
          <cell r="R3074">
            <v>0</v>
          </cell>
          <cell r="U3074">
            <v>0</v>
          </cell>
          <cell r="V3074">
            <v>0</v>
          </cell>
          <cell r="W3074">
            <v>0</v>
          </cell>
          <cell r="X3074">
            <v>0</v>
          </cell>
        </row>
        <row r="3075">
          <cell r="J3075">
            <v>0</v>
          </cell>
          <cell r="K3075">
            <v>0</v>
          </cell>
          <cell r="R3075">
            <v>0</v>
          </cell>
          <cell r="U3075">
            <v>0</v>
          </cell>
          <cell r="V3075">
            <v>0</v>
          </cell>
          <cell r="W3075">
            <v>0</v>
          </cell>
          <cell r="X3075">
            <v>0</v>
          </cell>
        </row>
        <row r="3076">
          <cell r="J3076">
            <v>0</v>
          </cell>
          <cell r="K3076">
            <v>0</v>
          </cell>
          <cell r="R3076">
            <v>0</v>
          </cell>
          <cell r="U3076">
            <v>0</v>
          </cell>
          <cell r="V3076">
            <v>0</v>
          </cell>
          <cell r="W3076">
            <v>0</v>
          </cell>
          <cell r="X3076">
            <v>0</v>
          </cell>
        </row>
        <row r="3077">
          <cell r="J3077">
            <v>0</v>
          </cell>
          <cell r="K3077">
            <v>0</v>
          </cell>
          <cell r="R3077">
            <v>0</v>
          </cell>
          <cell r="U3077">
            <v>0</v>
          </cell>
          <cell r="V3077">
            <v>0</v>
          </cell>
          <cell r="W3077">
            <v>0</v>
          </cell>
          <cell r="X3077">
            <v>0</v>
          </cell>
        </row>
        <row r="3078">
          <cell r="J3078">
            <v>0</v>
          </cell>
          <cell r="K3078">
            <v>0</v>
          </cell>
          <cell r="R3078">
            <v>0</v>
          </cell>
          <cell r="U3078">
            <v>0</v>
          </cell>
          <cell r="V3078">
            <v>0</v>
          </cell>
          <cell r="W3078">
            <v>0</v>
          </cell>
          <cell r="X3078">
            <v>0</v>
          </cell>
        </row>
        <row r="3079">
          <cell r="J3079">
            <v>0</v>
          </cell>
          <cell r="K3079">
            <v>0</v>
          </cell>
          <cell r="R3079">
            <v>0</v>
          </cell>
          <cell r="U3079">
            <v>0</v>
          </cell>
          <cell r="V3079">
            <v>0</v>
          </cell>
          <cell r="W3079">
            <v>0</v>
          </cell>
          <cell r="X3079">
            <v>0</v>
          </cell>
        </row>
        <row r="3080">
          <cell r="J3080">
            <v>0</v>
          </cell>
          <cell r="K3080">
            <v>0</v>
          </cell>
          <cell r="R3080">
            <v>0</v>
          </cell>
          <cell r="U3080">
            <v>0</v>
          </cell>
          <cell r="V3080">
            <v>0</v>
          </cell>
          <cell r="W3080">
            <v>0</v>
          </cell>
          <cell r="X3080">
            <v>0</v>
          </cell>
        </row>
        <row r="3081">
          <cell r="J3081">
            <v>0</v>
          </cell>
          <cell r="K3081">
            <v>0</v>
          </cell>
          <cell r="R3081">
            <v>0</v>
          </cell>
          <cell r="U3081">
            <v>0</v>
          </cell>
          <cell r="V3081">
            <v>0</v>
          </cell>
          <cell r="W3081">
            <v>0</v>
          </cell>
          <cell r="X3081">
            <v>0</v>
          </cell>
        </row>
        <row r="3082">
          <cell r="J3082">
            <v>0</v>
          </cell>
          <cell r="K3082">
            <v>0</v>
          </cell>
          <cell r="R3082">
            <v>0</v>
          </cell>
          <cell r="U3082">
            <v>0</v>
          </cell>
          <cell r="V3082">
            <v>0</v>
          </cell>
          <cell r="W3082">
            <v>0</v>
          </cell>
          <cell r="X3082">
            <v>0</v>
          </cell>
        </row>
        <row r="3083">
          <cell r="J3083">
            <v>0</v>
          </cell>
          <cell r="K3083">
            <v>0</v>
          </cell>
          <cell r="R3083">
            <v>0</v>
          </cell>
          <cell r="U3083">
            <v>0</v>
          </cell>
          <cell r="V3083">
            <v>0</v>
          </cell>
          <cell r="W3083">
            <v>0</v>
          </cell>
          <cell r="X3083">
            <v>0</v>
          </cell>
        </row>
        <row r="3084">
          <cell r="J3084">
            <v>0</v>
          </cell>
          <cell r="K3084">
            <v>0</v>
          </cell>
          <cell r="R3084">
            <v>0</v>
          </cell>
          <cell r="U3084">
            <v>0</v>
          </cell>
          <cell r="V3084">
            <v>0</v>
          </cell>
          <cell r="W3084">
            <v>0</v>
          </cell>
          <cell r="X3084">
            <v>0</v>
          </cell>
        </row>
        <row r="3085">
          <cell r="J3085">
            <v>0</v>
          </cell>
          <cell r="K3085">
            <v>0</v>
          </cell>
          <cell r="R3085">
            <v>0</v>
          </cell>
          <cell r="U3085">
            <v>0</v>
          </cell>
          <cell r="V3085">
            <v>0</v>
          </cell>
          <cell r="W3085">
            <v>0</v>
          </cell>
          <cell r="X3085">
            <v>0</v>
          </cell>
        </row>
        <row r="3086">
          <cell r="J3086">
            <v>0</v>
          </cell>
          <cell r="K3086">
            <v>0</v>
          </cell>
          <cell r="R3086">
            <v>0</v>
          </cell>
          <cell r="U3086">
            <v>0</v>
          </cell>
          <cell r="V3086">
            <v>0</v>
          </cell>
          <cell r="W3086">
            <v>0</v>
          </cell>
          <cell r="X3086">
            <v>0</v>
          </cell>
        </row>
        <row r="3087">
          <cell r="J3087">
            <v>0</v>
          </cell>
          <cell r="K3087">
            <v>0</v>
          </cell>
          <cell r="R3087">
            <v>0</v>
          </cell>
          <cell r="U3087">
            <v>0</v>
          </cell>
          <cell r="V3087">
            <v>0</v>
          </cell>
          <cell r="W3087">
            <v>0</v>
          </cell>
          <cell r="X3087">
            <v>0</v>
          </cell>
        </row>
        <row r="3088">
          <cell r="J3088">
            <v>0</v>
          </cell>
          <cell r="K3088">
            <v>0</v>
          </cell>
          <cell r="R3088">
            <v>0</v>
          </cell>
          <cell r="U3088">
            <v>0</v>
          </cell>
          <cell r="V3088">
            <v>0</v>
          </cell>
          <cell r="W3088">
            <v>0</v>
          </cell>
          <cell r="X3088">
            <v>0</v>
          </cell>
        </row>
        <row r="3089">
          <cell r="J3089">
            <v>0</v>
          </cell>
          <cell r="K3089">
            <v>0</v>
          </cell>
          <cell r="R3089">
            <v>0</v>
          </cell>
          <cell r="U3089">
            <v>0</v>
          </cell>
          <cell r="V3089">
            <v>0</v>
          </cell>
          <cell r="W3089">
            <v>0</v>
          </cell>
          <cell r="X3089">
            <v>0</v>
          </cell>
        </row>
        <row r="3090">
          <cell r="J3090">
            <v>0</v>
          </cell>
          <cell r="K3090">
            <v>0</v>
          </cell>
          <cell r="R3090">
            <v>0</v>
          </cell>
          <cell r="U3090">
            <v>0</v>
          </cell>
          <cell r="V3090">
            <v>0</v>
          </cell>
          <cell r="W3090">
            <v>0</v>
          </cell>
          <cell r="X3090">
            <v>0</v>
          </cell>
        </row>
        <row r="3091">
          <cell r="J3091">
            <v>0</v>
          </cell>
          <cell r="K3091">
            <v>0</v>
          </cell>
          <cell r="R3091">
            <v>0</v>
          </cell>
          <cell r="U3091">
            <v>0</v>
          </cell>
          <cell r="V3091">
            <v>0</v>
          </cell>
          <cell r="W3091">
            <v>0</v>
          </cell>
          <cell r="X3091">
            <v>0</v>
          </cell>
        </row>
        <row r="3092">
          <cell r="J3092">
            <v>0</v>
          </cell>
          <cell r="K3092">
            <v>0</v>
          </cell>
          <cell r="R3092">
            <v>0</v>
          </cell>
          <cell r="U3092">
            <v>0</v>
          </cell>
          <cell r="V3092">
            <v>0</v>
          </cell>
          <cell r="W3092">
            <v>0</v>
          </cell>
          <cell r="X3092">
            <v>0</v>
          </cell>
        </row>
        <row r="3093">
          <cell r="J3093">
            <v>0</v>
          </cell>
          <cell r="K3093">
            <v>0</v>
          </cell>
          <cell r="R3093">
            <v>0</v>
          </cell>
          <cell r="U3093">
            <v>0</v>
          </cell>
          <cell r="V3093">
            <v>0</v>
          </cell>
          <cell r="W3093">
            <v>0</v>
          </cell>
          <cell r="X3093">
            <v>0</v>
          </cell>
        </row>
        <row r="3094">
          <cell r="J3094">
            <v>0</v>
          </cell>
          <cell r="K3094">
            <v>0</v>
          </cell>
          <cell r="R3094">
            <v>0</v>
          </cell>
          <cell r="U3094">
            <v>0</v>
          </cell>
          <cell r="V3094">
            <v>0</v>
          </cell>
          <cell r="W3094">
            <v>0</v>
          </cell>
          <cell r="X3094">
            <v>0</v>
          </cell>
        </row>
        <row r="3095">
          <cell r="J3095">
            <v>0</v>
          </cell>
          <cell r="K3095">
            <v>0</v>
          </cell>
          <cell r="R3095">
            <v>0</v>
          </cell>
          <cell r="U3095">
            <v>0</v>
          </cell>
          <cell r="V3095">
            <v>0</v>
          </cell>
          <cell r="W3095">
            <v>0</v>
          </cell>
          <cell r="X3095">
            <v>0</v>
          </cell>
        </row>
        <row r="3096">
          <cell r="J3096">
            <v>0</v>
          </cell>
          <cell r="K3096">
            <v>0</v>
          </cell>
          <cell r="R3096">
            <v>0</v>
          </cell>
          <cell r="U3096">
            <v>0</v>
          </cell>
          <cell r="V3096">
            <v>0</v>
          </cell>
          <cell r="W3096">
            <v>0</v>
          </cell>
          <cell r="X3096">
            <v>0</v>
          </cell>
        </row>
        <row r="3097">
          <cell r="J3097">
            <v>0</v>
          </cell>
          <cell r="K3097">
            <v>0</v>
          </cell>
          <cell r="R3097">
            <v>0</v>
          </cell>
          <cell r="U3097">
            <v>0</v>
          </cell>
          <cell r="V3097">
            <v>0</v>
          </cell>
          <cell r="W3097">
            <v>0</v>
          </cell>
          <cell r="X3097">
            <v>0</v>
          </cell>
        </row>
        <row r="3098">
          <cell r="J3098">
            <v>0</v>
          </cell>
          <cell r="K3098">
            <v>0</v>
          </cell>
          <cell r="R3098">
            <v>0</v>
          </cell>
          <cell r="U3098">
            <v>0</v>
          </cell>
          <cell r="V3098">
            <v>0</v>
          </cell>
          <cell r="W3098">
            <v>0</v>
          </cell>
          <cell r="X3098">
            <v>0</v>
          </cell>
        </row>
        <row r="3099">
          <cell r="J3099">
            <v>0</v>
          </cell>
          <cell r="K3099">
            <v>0</v>
          </cell>
          <cell r="R3099">
            <v>0</v>
          </cell>
          <cell r="U3099">
            <v>0</v>
          </cell>
          <cell r="V3099">
            <v>0</v>
          </cell>
          <cell r="W3099">
            <v>0</v>
          </cell>
          <cell r="X3099">
            <v>0</v>
          </cell>
        </row>
        <row r="3100">
          <cell r="J3100">
            <v>0</v>
          </cell>
          <cell r="K3100">
            <v>0</v>
          </cell>
          <cell r="R3100">
            <v>0</v>
          </cell>
          <cell r="U3100">
            <v>0</v>
          </cell>
          <cell r="V3100">
            <v>0</v>
          </cell>
          <cell r="W3100">
            <v>0</v>
          </cell>
          <cell r="X3100">
            <v>0</v>
          </cell>
        </row>
        <row r="3101">
          <cell r="J3101">
            <v>0</v>
          </cell>
          <cell r="K3101">
            <v>0</v>
          </cell>
          <cell r="R3101">
            <v>0</v>
          </cell>
          <cell r="U3101">
            <v>0</v>
          </cell>
          <cell r="V3101">
            <v>0</v>
          </cell>
          <cell r="W3101">
            <v>0</v>
          </cell>
          <cell r="X3101">
            <v>0</v>
          </cell>
        </row>
        <row r="3102">
          <cell r="J3102">
            <v>0</v>
          </cell>
          <cell r="K3102">
            <v>0</v>
          </cell>
          <cell r="R3102">
            <v>0</v>
          </cell>
          <cell r="U3102">
            <v>0</v>
          </cell>
          <cell r="V3102">
            <v>0</v>
          </cell>
          <cell r="W3102">
            <v>0</v>
          </cell>
          <cell r="X3102">
            <v>0</v>
          </cell>
        </row>
        <row r="3103">
          <cell r="J3103">
            <v>0</v>
          </cell>
          <cell r="K3103">
            <v>0</v>
          </cell>
          <cell r="R3103">
            <v>0</v>
          </cell>
          <cell r="U3103">
            <v>0</v>
          </cell>
          <cell r="V3103">
            <v>0</v>
          </cell>
          <cell r="W3103">
            <v>0</v>
          </cell>
          <cell r="X3103">
            <v>0</v>
          </cell>
        </row>
        <row r="3104">
          <cell r="J3104">
            <v>0</v>
          </cell>
          <cell r="K3104">
            <v>0</v>
          </cell>
          <cell r="R3104">
            <v>0</v>
          </cell>
          <cell r="U3104">
            <v>0</v>
          </cell>
          <cell r="V3104">
            <v>0</v>
          </cell>
          <cell r="W3104">
            <v>0</v>
          </cell>
          <cell r="X3104">
            <v>0</v>
          </cell>
        </row>
        <row r="3105">
          <cell r="J3105">
            <v>0</v>
          </cell>
          <cell r="K3105">
            <v>0</v>
          </cell>
          <cell r="R3105">
            <v>0</v>
          </cell>
          <cell r="U3105">
            <v>0</v>
          </cell>
          <cell r="V3105">
            <v>0</v>
          </cell>
          <cell r="W3105">
            <v>0</v>
          </cell>
          <cell r="X3105">
            <v>0</v>
          </cell>
        </row>
        <row r="3106">
          <cell r="J3106">
            <v>0</v>
          </cell>
          <cell r="K3106">
            <v>0</v>
          </cell>
          <cell r="R3106">
            <v>0</v>
          </cell>
          <cell r="U3106">
            <v>0</v>
          </cell>
          <cell r="V3106">
            <v>0</v>
          </cell>
          <cell r="W3106">
            <v>0</v>
          </cell>
          <cell r="X3106">
            <v>0</v>
          </cell>
        </row>
        <row r="3107">
          <cell r="J3107">
            <v>0</v>
          </cell>
          <cell r="K3107">
            <v>0</v>
          </cell>
          <cell r="R3107">
            <v>0</v>
          </cell>
          <cell r="U3107">
            <v>0</v>
          </cell>
          <cell r="V3107">
            <v>0</v>
          </cell>
          <cell r="W3107">
            <v>0</v>
          </cell>
          <cell r="X3107">
            <v>0</v>
          </cell>
        </row>
        <row r="3108">
          <cell r="J3108">
            <v>0</v>
          </cell>
          <cell r="K3108">
            <v>0</v>
          </cell>
          <cell r="R3108">
            <v>0</v>
          </cell>
          <cell r="U3108">
            <v>0</v>
          </cell>
          <cell r="V3108">
            <v>0</v>
          </cell>
          <cell r="W3108">
            <v>0</v>
          </cell>
          <cell r="X3108">
            <v>0</v>
          </cell>
        </row>
        <row r="3109">
          <cell r="J3109">
            <v>0</v>
          </cell>
          <cell r="K3109">
            <v>0</v>
          </cell>
          <cell r="R3109">
            <v>0</v>
          </cell>
          <cell r="U3109">
            <v>0</v>
          </cell>
          <cell r="V3109">
            <v>0</v>
          </cell>
          <cell r="W3109">
            <v>0</v>
          </cell>
          <cell r="X3109">
            <v>0</v>
          </cell>
        </row>
        <row r="3110">
          <cell r="J3110">
            <v>0</v>
          </cell>
          <cell r="K3110">
            <v>0</v>
          </cell>
          <cell r="R3110">
            <v>0</v>
          </cell>
          <cell r="U3110">
            <v>0</v>
          </cell>
          <cell r="V3110">
            <v>0</v>
          </cell>
          <cell r="W3110">
            <v>0</v>
          </cell>
          <cell r="X3110">
            <v>0</v>
          </cell>
        </row>
        <row r="3111">
          <cell r="J3111">
            <v>0</v>
          </cell>
          <cell r="K3111">
            <v>0</v>
          </cell>
          <cell r="R3111">
            <v>0</v>
          </cell>
          <cell r="U3111">
            <v>0</v>
          </cell>
          <cell r="V3111">
            <v>0</v>
          </cell>
          <cell r="W3111">
            <v>0</v>
          </cell>
          <cell r="X3111">
            <v>0</v>
          </cell>
        </row>
        <row r="3112">
          <cell r="J3112">
            <v>0</v>
          </cell>
          <cell r="K3112">
            <v>0</v>
          </cell>
          <cell r="R3112">
            <v>0</v>
          </cell>
          <cell r="U3112">
            <v>0</v>
          </cell>
          <cell r="V3112">
            <v>0</v>
          </cell>
          <cell r="W3112">
            <v>0</v>
          </cell>
          <cell r="X3112">
            <v>0</v>
          </cell>
        </row>
        <row r="3113">
          <cell r="J3113">
            <v>0</v>
          </cell>
          <cell r="K3113">
            <v>0</v>
          </cell>
          <cell r="R3113">
            <v>0</v>
          </cell>
          <cell r="U3113">
            <v>0</v>
          </cell>
          <cell r="V3113">
            <v>0</v>
          </cell>
          <cell r="W3113">
            <v>0</v>
          </cell>
          <cell r="X3113">
            <v>0</v>
          </cell>
        </row>
        <row r="3114">
          <cell r="J3114">
            <v>0</v>
          </cell>
          <cell r="K3114">
            <v>0</v>
          </cell>
          <cell r="R3114">
            <v>0</v>
          </cell>
          <cell r="U3114">
            <v>0</v>
          </cell>
          <cell r="V3114">
            <v>0</v>
          </cell>
          <cell r="W3114">
            <v>0</v>
          </cell>
          <cell r="X3114">
            <v>0</v>
          </cell>
        </row>
        <row r="3115">
          <cell r="J3115">
            <v>0</v>
          </cell>
          <cell r="K3115">
            <v>0</v>
          </cell>
          <cell r="R3115">
            <v>0</v>
          </cell>
          <cell r="U3115">
            <v>0</v>
          </cell>
          <cell r="V3115">
            <v>0</v>
          </cell>
          <cell r="W3115">
            <v>0</v>
          </cell>
          <cell r="X3115">
            <v>0</v>
          </cell>
        </row>
        <row r="3116">
          <cell r="J3116">
            <v>0</v>
          </cell>
          <cell r="K3116">
            <v>0</v>
          </cell>
          <cell r="R3116">
            <v>0</v>
          </cell>
          <cell r="U3116">
            <v>0</v>
          </cell>
          <cell r="V3116">
            <v>0</v>
          </cell>
          <cell r="W3116">
            <v>0</v>
          </cell>
          <cell r="X3116">
            <v>0</v>
          </cell>
        </row>
        <row r="3117">
          <cell r="J3117">
            <v>0</v>
          </cell>
          <cell r="K3117">
            <v>0</v>
          </cell>
          <cell r="R3117">
            <v>0</v>
          </cell>
          <cell r="U3117">
            <v>0</v>
          </cell>
          <cell r="V3117">
            <v>0</v>
          </cell>
          <cell r="W3117">
            <v>0</v>
          </cell>
          <cell r="X3117">
            <v>0</v>
          </cell>
        </row>
        <row r="3118">
          <cell r="J3118">
            <v>0</v>
          </cell>
          <cell r="K3118">
            <v>0</v>
          </cell>
          <cell r="R3118">
            <v>0</v>
          </cell>
          <cell r="U3118">
            <v>0</v>
          </cell>
          <cell r="V3118">
            <v>0</v>
          </cell>
          <cell r="W3118">
            <v>0</v>
          </cell>
          <cell r="X3118">
            <v>0</v>
          </cell>
        </row>
        <row r="3119">
          <cell r="J3119">
            <v>0</v>
          </cell>
          <cell r="K3119">
            <v>0</v>
          </cell>
          <cell r="R3119">
            <v>0</v>
          </cell>
          <cell r="U3119">
            <v>0</v>
          </cell>
          <cell r="V3119">
            <v>0</v>
          </cell>
          <cell r="W3119">
            <v>0</v>
          </cell>
          <cell r="X3119">
            <v>0</v>
          </cell>
        </row>
        <row r="3120">
          <cell r="J3120">
            <v>0</v>
          </cell>
          <cell r="K3120">
            <v>0</v>
          </cell>
          <cell r="R3120">
            <v>0</v>
          </cell>
          <cell r="U3120">
            <v>0</v>
          </cell>
          <cell r="V3120">
            <v>0</v>
          </cell>
          <cell r="W3120">
            <v>0</v>
          </cell>
          <cell r="X3120">
            <v>0</v>
          </cell>
        </row>
        <row r="3121">
          <cell r="J3121">
            <v>0</v>
          </cell>
          <cell r="K3121">
            <v>0</v>
          </cell>
          <cell r="R3121">
            <v>0</v>
          </cell>
          <cell r="U3121">
            <v>0</v>
          </cell>
          <cell r="V3121">
            <v>0</v>
          </cell>
          <cell r="W3121">
            <v>0</v>
          </cell>
          <cell r="X3121">
            <v>0</v>
          </cell>
        </row>
        <row r="3122">
          <cell r="J3122">
            <v>0</v>
          </cell>
          <cell r="K3122">
            <v>0</v>
          </cell>
          <cell r="R3122">
            <v>0</v>
          </cell>
          <cell r="U3122">
            <v>0</v>
          </cell>
          <cell r="V3122">
            <v>0</v>
          </cell>
          <cell r="W3122">
            <v>0</v>
          </cell>
          <cell r="X3122">
            <v>0</v>
          </cell>
        </row>
        <row r="3123">
          <cell r="J3123">
            <v>0</v>
          </cell>
          <cell r="K3123">
            <v>0</v>
          </cell>
          <cell r="R3123">
            <v>0</v>
          </cell>
          <cell r="U3123">
            <v>0</v>
          </cell>
          <cell r="V3123">
            <v>0</v>
          </cell>
          <cell r="W3123">
            <v>0</v>
          </cell>
          <cell r="X3123">
            <v>0</v>
          </cell>
        </row>
        <row r="3124">
          <cell r="J3124">
            <v>0</v>
          </cell>
          <cell r="K3124">
            <v>0</v>
          </cell>
          <cell r="R3124">
            <v>0</v>
          </cell>
          <cell r="U3124">
            <v>0</v>
          </cell>
          <cell r="V3124">
            <v>0</v>
          </cell>
          <cell r="W3124">
            <v>0</v>
          </cell>
          <cell r="X3124">
            <v>0</v>
          </cell>
        </row>
        <row r="3125">
          <cell r="J3125">
            <v>0</v>
          </cell>
          <cell r="K3125">
            <v>0</v>
          </cell>
          <cell r="R3125">
            <v>0</v>
          </cell>
          <cell r="U3125">
            <v>0</v>
          </cell>
          <cell r="V3125">
            <v>0</v>
          </cell>
          <cell r="W3125">
            <v>0</v>
          </cell>
          <cell r="X3125">
            <v>0</v>
          </cell>
        </row>
        <row r="3126">
          <cell r="J3126">
            <v>0</v>
          </cell>
          <cell r="K3126">
            <v>0</v>
          </cell>
          <cell r="R3126">
            <v>0</v>
          </cell>
          <cell r="U3126">
            <v>0</v>
          </cell>
          <cell r="V3126">
            <v>0</v>
          </cell>
          <cell r="W3126">
            <v>0</v>
          </cell>
          <cell r="X3126">
            <v>0</v>
          </cell>
        </row>
        <row r="3127">
          <cell r="J3127">
            <v>0</v>
          </cell>
          <cell r="K3127">
            <v>0</v>
          </cell>
          <cell r="R3127">
            <v>0</v>
          </cell>
          <cell r="U3127">
            <v>0</v>
          </cell>
          <cell r="V3127">
            <v>0</v>
          </cell>
          <cell r="W3127">
            <v>0</v>
          </cell>
          <cell r="X3127">
            <v>0</v>
          </cell>
        </row>
        <row r="3128">
          <cell r="J3128">
            <v>0</v>
          </cell>
          <cell r="K3128">
            <v>0</v>
          </cell>
          <cell r="R3128">
            <v>0</v>
          </cell>
          <cell r="U3128">
            <v>0</v>
          </cell>
          <cell r="V3128">
            <v>0</v>
          </cell>
          <cell r="W3128">
            <v>0</v>
          </cell>
          <cell r="X3128">
            <v>0</v>
          </cell>
        </row>
        <row r="3129">
          <cell r="J3129">
            <v>0</v>
          </cell>
          <cell r="K3129">
            <v>0</v>
          </cell>
          <cell r="R3129">
            <v>0</v>
          </cell>
          <cell r="U3129">
            <v>0</v>
          </cell>
          <cell r="V3129">
            <v>0</v>
          </cell>
          <cell r="W3129">
            <v>0</v>
          </cell>
          <cell r="X3129">
            <v>0</v>
          </cell>
        </row>
        <row r="3130">
          <cell r="J3130">
            <v>0</v>
          </cell>
          <cell r="K3130">
            <v>0</v>
          </cell>
          <cell r="R3130">
            <v>0</v>
          </cell>
          <cell r="U3130">
            <v>0</v>
          </cell>
          <cell r="V3130">
            <v>0</v>
          </cell>
          <cell r="W3130">
            <v>0</v>
          </cell>
          <cell r="X3130">
            <v>0</v>
          </cell>
        </row>
        <row r="3131">
          <cell r="J3131">
            <v>0</v>
          </cell>
          <cell r="K3131">
            <v>0</v>
          </cell>
          <cell r="R3131">
            <v>0</v>
          </cell>
          <cell r="U3131">
            <v>0</v>
          </cell>
          <cell r="V3131">
            <v>0</v>
          </cell>
          <cell r="W3131">
            <v>0</v>
          </cell>
          <cell r="X3131">
            <v>0</v>
          </cell>
        </row>
        <row r="3132">
          <cell r="J3132">
            <v>0</v>
          </cell>
          <cell r="K3132">
            <v>0</v>
          </cell>
          <cell r="R3132">
            <v>0</v>
          </cell>
          <cell r="U3132">
            <v>0</v>
          </cell>
          <cell r="V3132">
            <v>0</v>
          </cell>
          <cell r="W3132">
            <v>0</v>
          </cell>
          <cell r="X3132">
            <v>0</v>
          </cell>
        </row>
        <row r="3133">
          <cell r="J3133">
            <v>0</v>
          </cell>
          <cell r="K3133">
            <v>0</v>
          </cell>
          <cell r="R3133">
            <v>0</v>
          </cell>
          <cell r="U3133">
            <v>0</v>
          </cell>
          <cell r="V3133">
            <v>0</v>
          </cell>
          <cell r="W3133">
            <v>0</v>
          </cell>
          <cell r="X3133">
            <v>0</v>
          </cell>
        </row>
        <row r="3134">
          <cell r="J3134">
            <v>0</v>
          </cell>
          <cell r="K3134">
            <v>0</v>
          </cell>
          <cell r="R3134">
            <v>0</v>
          </cell>
          <cell r="U3134">
            <v>0</v>
          </cell>
          <cell r="V3134">
            <v>0</v>
          </cell>
          <cell r="W3134">
            <v>0</v>
          </cell>
          <cell r="X3134">
            <v>0</v>
          </cell>
        </row>
        <row r="3135">
          <cell r="J3135">
            <v>0</v>
          </cell>
          <cell r="K3135">
            <v>0</v>
          </cell>
          <cell r="R3135">
            <v>0</v>
          </cell>
          <cell r="U3135">
            <v>0</v>
          </cell>
          <cell r="V3135">
            <v>0</v>
          </cell>
          <cell r="W3135">
            <v>0</v>
          </cell>
          <cell r="X3135">
            <v>0</v>
          </cell>
        </row>
        <row r="3136">
          <cell r="J3136">
            <v>0</v>
          </cell>
          <cell r="K3136">
            <v>0</v>
          </cell>
          <cell r="R3136">
            <v>0</v>
          </cell>
          <cell r="U3136">
            <v>0</v>
          </cell>
          <cell r="V3136">
            <v>0</v>
          </cell>
          <cell r="W3136">
            <v>0</v>
          </cell>
          <cell r="X3136">
            <v>0</v>
          </cell>
        </row>
        <row r="3137">
          <cell r="J3137">
            <v>0</v>
          </cell>
          <cell r="K3137">
            <v>0</v>
          </cell>
          <cell r="R3137">
            <v>0</v>
          </cell>
          <cell r="U3137">
            <v>0</v>
          </cell>
          <cell r="V3137">
            <v>0</v>
          </cell>
          <cell r="W3137">
            <v>0</v>
          </cell>
          <cell r="X3137">
            <v>0</v>
          </cell>
        </row>
        <row r="3138">
          <cell r="J3138">
            <v>0</v>
          </cell>
          <cell r="K3138">
            <v>0</v>
          </cell>
          <cell r="R3138">
            <v>0</v>
          </cell>
          <cell r="U3138">
            <v>0</v>
          </cell>
          <cell r="V3138">
            <v>0</v>
          </cell>
          <cell r="W3138">
            <v>0</v>
          </cell>
          <cell r="X3138">
            <v>0</v>
          </cell>
        </row>
        <row r="3139">
          <cell r="J3139">
            <v>0</v>
          </cell>
          <cell r="K3139">
            <v>0</v>
          </cell>
          <cell r="R3139">
            <v>0</v>
          </cell>
          <cell r="U3139">
            <v>0</v>
          </cell>
          <cell r="V3139">
            <v>0</v>
          </cell>
          <cell r="W3139">
            <v>0</v>
          </cell>
          <cell r="X3139">
            <v>0</v>
          </cell>
        </row>
        <row r="3140">
          <cell r="J3140">
            <v>0</v>
          </cell>
          <cell r="K3140">
            <v>0</v>
          </cell>
          <cell r="R3140">
            <v>0</v>
          </cell>
          <cell r="U3140">
            <v>0</v>
          </cell>
          <cell r="V3140">
            <v>0</v>
          </cell>
          <cell r="W3140">
            <v>0</v>
          </cell>
          <cell r="X3140">
            <v>0</v>
          </cell>
        </row>
        <row r="3141">
          <cell r="J3141">
            <v>0</v>
          </cell>
          <cell r="K3141">
            <v>0</v>
          </cell>
          <cell r="R3141">
            <v>0</v>
          </cell>
          <cell r="U3141">
            <v>0</v>
          </cell>
          <cell r="V3141">
            <v>0</v>
          </cell>
          <cell r="W3141">
            <v>0</v>
          </cell>
          <cell r="X3141">
            <v>0</v>
          </cell>
        </row>
        <row r="3142">
          <cell r="J3142">
            <v>0</v>
          </cell>
          <cell r="K3142">
            <v>0</v>
          </cell>
          <cell r="R3142">
            <v>0</v>
          </cell>
          <cell r="U3142">
            <v>0</v>
          </cell>
          <cell r="V3142">
            <v>0</v>
          </cell>
          <cell r="W3142">
            <v>0</v>
          </cell>
          <cell r="X3142">
            <v>0</v>
          </cell>
        </row>
        <row r="3143">
          <cell r="J3143">
            <v>0</v>
          </cell>
          <cell r="K3143">
            <v>0</v>
          </cell>
          <cell r="R3143">
            <v>0</v>
          </cell>
          <cell r="U3143">
            <v>0</v>
          </cell>
          <cell r="V3143">
            <v>0</v>
          </cell>
          <cell r="W3143">
            <v>0</v>
          </cell>
          <cell r="X3143">
            <v>0</v>
          </cell>
        </row>
        <row r="3144">
          <cell r="J3144">
            <v>0</v>
          </cell>
          <cell r="K3144">
            <v>0</v>
          </cell>
          <cell r="R3144">
            <v>0</v>
          </cell>
          <cell r="U3144">
            <v>0</v>
          </cell>
          <cell r="V3144">
            <v>0</v>
          </cell>
          <cell r="W3144">
            <v>0</v>
          </cell>
          <cell r="X3144">
            <v>0</v>
          </cell>
        </row>
        <row r="3145">
          <cell r="J3145">
            <v>0</v>
          </cell>
          <cell r="K3145">
            <v>0</v>
          </cell>
          <cell r="R3145">
            <v>0</v>
          </cell>
          <cell r="U3145">
            <v>0</v>
          </cell>
          <cell r="V3145">
            <v>0</v>
          </cell>
          <cell r="W3145">
            <v>0</v>
          </cell>
          <cell r="X3145">
            <v>0</v>
          </cell>
        </row>
        <row r="3146">
          <cell r="J3146">
            <v>0</v>
          </cell>
          <cell r="K3146">
            <v>0</v>
          </cell>
          <cell r="R3146">
            <v>0</v>
          </cell>
          <cell r="U3146">
            <v>0</v>
          </cell>
          <cell r="V3146">
            <v>0</v>
          </cell>
          <cell r="W3146">
            <v>0</v>
          </cell>
          <cell r="X3146">
            <v>0</v>
          </cell>
        </row>
        <row r="3147">
          <cell r="J3147">
            <v>0</v>
          </cell>
          <cell r="K3147">
            <v>0</v>
          </cell>
          <cell r="R3147">
            <v>0</v>
          </cell>
          <cell r="U3147">
            <v>0</v>
          </cell>
          <cell r="V3147">
            <v>0</v>
          </cell>
          <cell r="W3147">
            <v>0</v>
          </cell>
          <cell r="X3147">
            <v>0</v>
          </cell>
        </row>
        <row r="3148">
          <cell r="J3148">
            <v>0</v>
          </cell>
          <cell r="K3148">
            <v>0</v>
          </cell>
          <cell r="R3148">
            <v>0</v>
          </cell>
          <cell r="U3148">
            <v>0</v>
          </cell>
          <cell r="V3148">
            <v>0</v>
          </cell>
          <cell r="W3148">
            <v>0</v>
          </cell>
          <cell r="X3148">
            <v>0</v>
          </cell>
        </row>
        <row r="3149">
          <cell r="J3149">
            <v>0</v>
          </cell>
          <cell r="K3149">
            <v>0</v>
          </cell>
          <cell r="R3149">
            <v>0</v>
          </cell>
          <cell r="U3149">
            <v>0</v>
          </cell>
          <cell r="V3149">
            <v>0</v>
          </cell>
          <cell r="W3149">
            <v>0</v>
          </cell>
          <cell r="X3149">
            <v>0</v>
          </cell>
        </row>
        <row r="3150">
          <cell r="J3150">
            <v>0</v>
          </cell>
          <cell r="K3150">
            <v>0</v>
          </cell>
          <cell r="R3150">
            <v>0</v>
          </cell>
          <cell r="U3150">
            <v>0</v>
          </cell>
          <cell r="V3150">
            <v>0</v>
          </cell>
          <cell r="W3150">
            <v>0</v>
          </cell>
          <cell r="X3150">
            <v>0</v>
          </cell>
        </row>
        <row r="3151">
          <cell r="J3151">
            <v>0</v>
          </cell>
          <cell r="K3151">
            <v>0</v>
          </cell>
          <cell r="R3151">
            <v>0</v>
          </cell>
          <cell r="U3151">
            <v>0</v>
          </cell>
          <cell r="V3151">
            <v>0</v>
          </cell>
          <cell r="W3151">
            <v>0</v>
          </cell>
          <cell r="X3151">
            <v>0</v>
          </cell>
        </row>
        <row r="3152">
          <cell r="J3152">
            <v>0</v>
          </cell>
          <cell r="K3152">
            <v>0</v>
          </cell>
          <cell r="R3152">
            <v>0</v>
          </cell>
          <cell r="U3152">
            <v>0</v>
          </cell>
          <cell r="V3152">
            <v>0</v>
          </cell>
          <cell r="W3152">
            <v>0</v>
          </cell>
          <cell r="X3152">
            <v>0</v>
          </cell>
        </row>
        <row r="3153">
          <cell r="J3153">
            <v>0</v>
          </cell>
          <cell r="K3153">
            <v>0</v>
          </cell>
          <cell r="R3153">
            <v>0</v>
          </cell>
          <cell r="U3153">
            <v>0</v>
          </cell>
          <cell r="V3153">
            <v>0</v>
          </cell>
          <cell r="W3153">
            <v>0</v>
          </cell>
          <cell r="X3153">
            <v>0</v>
          </cell>
        </row>
        <row r="3154">
          <cell r="J3154">
            <v>0</v>
          </cell>
          <cell r="K3154">
            <v>0</v>
          </cell>
          <cell r="R3154">
            <v>0</v>
          </cell>
          <cell r="U3154">
            <v>0</v>
          </cell>
          <cell r="V3154">
            <v>0</v>
          </cell>
          <cell r="W3154">
            <v>0</v>
          </cell>
          <cell r="X3154">
            <v>0</v>
          </cell>
        </row>
        <row r="3155">
          <cell r="J3155">
            <v>0</v>
          </cell>
          <cell r="K3155">
            <v>0</v>
          </cell>
          <cell r="R3155">
            <v>0</v>
          </cell>
          <cell r="U3155">
            <v>0</v>
          </cell>
          <cell r="V3155">
            <v>0</v>
          </cell>
          <cell r="W3155">
            <v>0</v>
          </cell>
          <cell r="X3155">
            <v>0</v>
          </cell>
        </row>
        <row r="3156">
          <cell r="J3156">
            <v>0</v>
          </cell>
          <cell r="K3156">
            <v>0</v>
          </cell>
          <cell r="R3156">
            <v>0</v>
          </cell>
          <cell r="U3156">
            <v>0</v>
          </cell>
          <cell r="V3156">
            <v>0</v>
          </cell>
          <cell r="W3156">
            <v>0</v>
          </cell>
          <cell r="X3156">
            <v>0</v>
          </cell>
        </row>
        <row r="3157">
          <cell r="J3157">
            <v>0</v>
          </cell>
          <cell r="K3157">
            <v>0</v>
          </cell>
          <cell r="R3157">
            <v>0</v>
          </cell>
          <cell r="U3157">
            <v>0</v>
          </cell>
          <cell r="V3157">
            <v>0</v>
          </cell>
          <cell r="W3157">
            <v>0</v>
          </cell>
          <cell r="X3157">
            <v>0</v>
          </cell>
        </row>
        <row r="3158">
          <cell r="J3158">
            <v>0</v>
          </cell>
          <cell r="K3158">
            <v>0</v>
          </cell>
          <cell r="R3158">
            <v>0</v>
          </cell>
          <cell r="U3158">
            <v>0</v>
          </cell>
          <cell r="V3158">
            <v>0</v>
          </cell>
          <cell r="W3158">
            <v>0</v>
          </cell>
          <cell r="X3158">
            <v>0</v>
          </cell>
        </row>
        <row r="3159">
          <cell r="J3159">
            <v>0</v>
          </cell>
          <cell r="K3159">
            <v>0</v>
          </cell>
          <cell r="R3159">
            <v>0</v>
          </cell>
          <cell r="U3159">
            <v>0</v>
          </cell>
          <cell r="V3159">
            <v>0</v>
          </cell>
          <cell r="W3159">
            <v>0</v>
          </cell>
          <cell r="X3159">
            <v>0</v>
          </cell>
        </row>
        <row r="3160">
          <cell r="J3160">
            <v>0</v>
          </cell>
          <cell r="K3160">
            <v>0</v>
          </cell>
          <cell r="R3160">
            <v>0</v>
          </cell>
          <cell r="U3160">
            <v>0</v>
          </cell>
          <cell r="V3160">
            <v>0</v>
          </cell>
          <cell r="W3160">
            <v>0</v>
          </cell>
          <cell r="X3160">
            <v>0</v>
          </cell>
        </row>
        <row r="3161">
          <cell r="J3161">
            <v>0</v>
          </cell>
          <cell r="K3161">
            <v>0</v>
          </cell>
          <cell r="R3161">
            <v>0</v>
          </cell>
          <cell r="U3161">
            <v>0</v>
          </cell>
          <cell r="V3161">
            <v>0</v>
          </cell>
          <cell r="W3161">
            <v>0</v>
          </cell>
          <cell r="X3161">
            <v>0</v>
          </cell>
        </row>
        <row r="3162">
          <cell r="J3162">
            <v>0</v>
          </cell>
          <cell r="K3162">
            <v>0</v>
          </cell>
          <cell r="R3162">
            <v>0</v>
          </cell>
          <cell r="U3162">
            <v>0</v>
          </cell>
          <cell r="V3162">
            <v>0</v>
          </cell>
          <cell r="W3162">
            <v>0</v>
          </cell>
          <cell r="X3162">
            <v>0</v>
          </cell>
        </row>
        <row r="3163">
          <cell r="J3163">
            <v>0</v>
          </cell>
          <cell r="K3163">
            <v>0</v>
          </cell>
          <cell r="R3163">
            <v>0</v>
          </cell>
          <cell r="U3163">
            <v>0</v>
          </cell>
          <cell r="V3163">
            <v>0</v>
          </cell>
          <cell r="W3163">
            <v>0</v>
          </cell>
          <cell r="X3163">
            <v>0</v>
          </cell>
        </row>
        <row r="3164">
          <cell r="J3164">
            <v>0</v>
          </cell>
          <cell r="K3164">
            <v>0</v>
          </cell>
          <cell r="R3164">
            <v>0</v>
          </cell>
          <cell r="U3164">
            <v>0</v>
          </cell>
          <cell r="V3164">
            <v>0</v>
          </cell>
          <cell r="W3164">
            <v>0</v>
          </cell>
          <cell r="X3164">
            <v>0</v>
          </cell>
        </row>
        <row r="3165">
          <cell r="J3165">
            <v>0</v>
          </cell>
          <cell r="K3165">
            <v>0</v>
          </cell>
          <cell r="R3165">
            <v>0</v>
          </cell>
          <cell r="U3165">
            <v>0</v>
          </cell>
          <cell r="V3165">
            <v>0</v>
          </cell>
          <cell r="W3165">
            <v>0</v>
          </cell>
          <cell r="X3165">
            <v>0</v>
          </cell>
        </row>
        <row r="3166">
          <cell r="J3166">
            <v>0</v>
          </cell>
          <cell r="K3166">
            <v>0</v>
          </cell>
          <cell r="R3166">
            <v>0</v>
          </cell>
          <cell r="U3166">
            <v>0</v>
          </cell>
          <cell r="V3166">
            <v>0</v>
          </cell>
          <cell r="W3166">
            <v>0</v>
          </cell>
          <cell r="X3166">
            <v>0</v>
          </cell>
        </row>
        <row r="3167">
          <cell r="J3167">
            <v>0</v>
          </cell>
          <cell r="K3167">
            <v>0</v>
          </cell>
          <cell r="R3167">
            <v>0</v>
          </cell>
          <cell r="U3167">
            <v>0</v>
          </cell>
          <cell r="V3167">
            <v>0</v>
          </cell>
          <cell r="W3167">
            <v>0</v>
          </cell>
          <cell r="X3167">
            <v>0</v>
          </cell>
        </row>
        <row r="3168">
          <cell r="J3168">
            <v>0</v>
          </cell>
          <cell r="K3168">
            <v>0</v>
          </cell>
          <cell r="R3168">
            <v>0</v>
          </cell>
          <cell r="U3168">
            <v>0</v>
          </cell>
          <cell r="V3168">
            <v>0</v>
          </cell>
          <cell r="W3168">
            <v>0</v>
          </cell>
          <cell r="X3168">
            <v>0</v>
          </cell>
        </row>
        <row r="3169">
          <cell r="J3169">
            <v>0</v>
          </cell>
          <cell r="K3169">
            <v>0</v>
          </cell>
          <cell r="R3169">
            <v>0</v>
          </cell>
          <cell r="U3169">
            <v>0</v>
          </cell>
          <cell r="V3169">
            <v>0</v>
          </cell>
          <cell r="W3169">
            <v>0</v>
          </cell>
          <cell r="X3169">
            <v>0</v>
          </cell>
        </row>
        <row r="3170">
          <cell r="J3170">
            <v>0</v>
          </cell>
          <cell r="K3170">
            <v>0</v>
          </cell>
          <cell r="R3170">
            <v>0</v>
          </cell>
          <cell r="U3170">
            <v>0</v>
          </cell>
          <cell r="V3170">
            <v>0</v>
          </cell>
          <cell r="W3170">
            <v>0</v>
          </cell>
          <cell r="X3170">
            <v>0</v>
          </cell>
        </row>
        <row r="3171">
          <cell r="J3171">
            <v>0</v>
          </cell>
          <cell r="K3171">
            <v>0</v>
          </cell>
          <cell r="R3171">
            <v>0</v>
          </cell>
          <cell r="U3171">
            <v>0</v>
          </cell>
          <cell r="V3171">
            <v>0</v>
          </cell>
          <cell r="W3171">
            <v>0</v>
          </cell>
          <cell r="X3171">
            <v>0</v>
          </cell>
        </row>
        <row r="3172">
          <cell r="J3172">
            <v>0</v>
          </cell>
          <cell r="K3172">
            <v>0</v>
          </cell>
          <cell r="R3172">
            <v>0</v>
          </cell>
          <cell r="U3172">
            <v>0</v>
          </cell>
          <cell r="V3172">
            <v>0</v>
          </cell>
          <cell r="W3172">
            <v>0</v>
          </cell>
          <cell r="X3172">
            <v>0</v>
          </cell>
        </row>
        <row r="3173">
          <cell r="J3173">
            <v>0</v>
          </cell>
          <cell r="K3173">
            <v>0</v>
          </cell>
          <cell r="R3173">
            <v>0</v>
          </cell>
          <cell r="U3173">
            <v>0</v>
          </cell>
          <cell r="V3173">
            <v>0</v>
          </cell>
          <cell r="W3173">
            <v>0</v>
          </cell>
          <cell r="X3173">
            <v>0</v>
          </cell>
        </row>
        <row r="3174">
          <cell r="J3174">
            <v>0</v>
          </cell>
          <cell r="K3174">
            <v>0</v>
          </cell>
          <cell r="R3174">
            <v>0</v>
          </cell>
          <cell r="U3174">
            <v>0</v>
          </cell>
          <cell r="V3174">
            <v>0</v>
          </cell>
          <cell r="W3174">
            <v>0</v>
          </cell>
          <cell r="X3174">
            <v>0</v>
          </cell>
        </row>
        <row r="3175">
          <cell r="J3175">
            <v>0</v>
          </cell>
          <cell r="K3175">
            <v>0</v>
          </cell>
          <cell r="R3175">
            <v>0</v>
          </cell>
          <cell r="U3175">
            <v>0</v>
          </cell>
          <cell r="V3175">
            <v>0</v>
          </cell>
          <cell r="W3175">
            <v>0</v>
          </cell>
          <cell r="X3175">
            <v>0</v>
          </cell>
        </row>
        <row r="3176">
          <cell r="J3176">
            <v>0</v>
          </cell>
          <cell r="K3176">
            <v>0</v>
          </cell>
          <cell r="R3176">
            <v>0</v>
          </cell>
          <cell r="U3176">
            <v>0</v>
          </cell>
          <cell r="V3176">
            <v>0</v>
          </cell>
          <cell r="W3176">
            <v>0</v>
          </cell>
          <cell r="X3176">
            <v>0</v>
          </cell>
        </row>
        <row r="3177">
          <cell r="J3177">
            <v>0</v>
          </cell>
          <cell r="K3177">
            <v>0</v>
          </cell>
          <cell r="R3177">
            <v>0</v>
          </cell>
          <cell r="U3177">
            <v>0</v>
          </cell>
          <cell r="V3177">
            <v>0</v>
          </cell>
          <cell r="W3177">
            <v>0</v>
          </cell>
          <cell r="X3177">
            <v>0</v>
          </cell>
        </row>
        <row r="3178">
          <cell r="J3178">
            <v>0</v>
          </cell>
          <cell r="K3178">
            <v>0</v>
          </cell>
          <cell r="R3178">
            <v>0</v>
          </cell>
          <cell r="U3178">
            <v>0</v>
          </cell>
          <cell r="V3178">
            <v>0</v>
          </cell>
          <cell r="W3178">
            <v>0</v>
          </cell>
          <cell r="X3178">
            <v>0</v>
          </cell>
        </row>
        <row r="3179">
          <cell r="J3179">
            <v>0</v>
          </cell>
          <cell r="K3179">
            <v>0</v>
          </cell>
          <cell r="R3179">
            <v>0</v>
          </cell>
          <cell r="U3179">
            <v>0</v>
          </cell>
          <cell r="V3179">
            <v>0</v>
          </cell>
          <cell r="W3179">
            <v>0</v>
          </cell>
          <cell r="X3179">
            <v>0</v>
          </cell>
        </row>
        <row r="3180">
          <cell r="J3180">
            <v>0</v>
          </cell>
          <cell r="K3180">
            <v>0</v>
          </cell>
          <cell r="R3180">
            <v>0</v>
          </cell>
          <cell r="U3180">
            <v>0</v>
          </cell>
          <cell r="V3180">
            <v>0</v>
          </cell>
          <cell r="W3180">
            <v>0</v>
          </cell>
          <cell r="X3180">
            <v>0</v>
          </cell>
        </row>
        <row r="3181">
          <cell r="J3181">
            <v>0</v>
          </cell>
          <cell r="K3181">
            <v>0</v>
          </cell>
          <cell r="R3181">
            <v>0</v>
          </cell>
          <cell r="U3181">
            <v>0</v>
          </cell>
          <cell r="V3181">
            <v>0</v>
          </cell>
          <cell r="W3181">
            <v>0</v>
          </cell>
          <cell r="X3181">
            <v>0</v>
          </cell>
        </row>
        <row r="3182">
          <cell r="J3182">
            <v>0</v>
          </cell>
          <cell r="K3182">
            <v>0</v>
          </cell>
          <cell r="R3182">
            <v>0</v>
          </cell>
          <cell r="U3182">
            <v>0</v>
          </cell>
          <cell r="V3182">
            <v>0</v>
          </cell>
          <cell r="W3182">
            <v>0</v>
          </cell>
          <cell r="X3182">
            <v>0</v>
          </cell>
        </row>
        <row r="3183">
          <cell r="J3183">
            <v>0</v>
          </cell>
          <cell r="K3183">
            <v>0</v>
          </cell>
          <cell r="R3183">
            <v>0</v>
          </cell>
          <cell r="U3183">
            <v>0</v>
          </cell>
          <cell r="V3183">
            <v>0</v>
          </cell>
          <cell r="W3183">
            <v>0</v>
          </cell>
          <cell r="X3183">
            <v>0</v>
          </cell>
        </row>
        <row r="3184">
          <cell r="J3184">
            <v>0</v>
          </cell>
          <cell r="K3184">
            <v>0</v>
          </cell>
          <cell r="R3184">
            <v>0</v>
          </cell>
          <cell r="U3184">
            <v>0</v>
          </cell>
          <cell r="V3184">
            <v>0</v>
          </cell>
          <cell r="W3184">
            <v>0</v>
          </cell>
          <cell r="X3184">
            <v>0</v>
          </cell>
        </row>
        <row r="3185">
          <cell r="J3185">
            <v>0</v>
          </cell>
          <cell r="K3185">
            <v>0</v>
          </cell>
          <cell r="R3185">
            <v>0</v>
          </cell>
          <cell r="U3185">
            <v>0</v>
          </cell>
          <cell r="V3185">
            <v>0</v>
          </cell>
          <cell r="W3185">
            <v>0</v>
          </cell>
          <cell r="X3185">
            <v>0</v>
          </cell>
        </row>
        <row r="3186">
          <cell r="J3186">
            <v>0</v>
          </cell>
          <cell r="K3186">
            <v>0</v>
          </cell>
          <cell r="R3186">
            <v>0</v>
          </cell>
          <cell r="U3186">
            <v>0</v>
          </cell>
          <cell r="V3186">
            <v>0</v>
          </cell>
          <cell r="W3186">
            <v>0</v>
          </cell>
          <cell r="X3186">
            <v>0</v>
          </cell>
        </row>
        <row r="3187">
          <cell r="J3187">
            <v>0</v>
          </cell>
          <cell r="K3187">
            <v>0</v>
          </cell>
          <cell r="R3187">
            <v>0</v>
          </cell>
          <cell r="U3187">
            <v>0</v>
          </cell>
          <cell r="V3187">
            <v>0</v>
          </cell>
          <cell r="W3187">
            <v>0</v>
          </cell>
          <cell r="X3187">
            <v>0</v>
          </cell>
        </row>
        <row r="3188">
          <cell r="J3188">
            <v>0</v>
          </cell>
          <cell r="K3188">
            <v>0</v>
          </cell>
          <cell r="R3188">
            <v>0</v>
          </cell>
          <cell r="U3188">
            <v>0</v>
          </cell>
          <cell r="V3188">
            <v>0</v>
          </cell>
          <cell r="W3188">
            <v>0</v>
          </cell>
          <cell r="X3188">
            <v>0</v>
          </cell>
        </row>
        <row r="3189">
          <cell r="J3189">
            <v>0</v>
          </cell>
          <cell r="K3189">
            <v>0</v>
          </cell>
          <cell r="R3189">
            <v>0</v>
          </cell>
          <cell r="U3189">
            <v>0</v>
          </cell>
          <cell r="V3189">
            <v>0</v>
          </cell>
          <cell r="W3189">
            <v>0</v>
          </cell>
          <cell r="X3189">
            <v>0</v>
          </cell>
        </row>
        <row r="3190">
          <cell r="J3190">
            <v>0</v>
          </cell>
          <cell r="K3190">
            <v>0</v>
          </cell>
          <cell r="R3190">
            <v>0</v>
          </cell>
          <cell r="U3190">
            <v>0</v>
          </cell>
          <cell r="V3190">
            <v>0</v>
          </cell>
          <cell r="W3190">
            <v>0</v>
          </cell>
          <cell r="X3190">
            <v>0</v>
          </cell>
        </row>
        <row r="3191">
          <cell r="J3191">
            <v>0</v>
          </cell>
          <cell r="K3191">
            <v>0</v>
          </cell>
          <cell r="R3191">
            <v>0</v>
          </cell>
          <cell r="U3191">
            <v>0</v>
          </cell>
          <cell r="V3191">
            <v>0</v>
          </cell>
          <cell r="W3191">
            <v>0</v>
          </cell>
          <cell r="X3191">
            <v>0</v>
          </cell>
        </row>
        <row r="3192">
          <cell r="J3192">
            <v>0</v>
          </cell>
          <cell r="K3192">
            <v>0</v>
          </cell>
          <cell r="R3192">
            <v>0</v>
          </cell>
          <cell r="U3192">
            <v>0</v>
          </cell>
          <cell r="V3192">
            <v>0</v>
          </cell>
          <cell r="W3192">
            <v>0</v>
          </cell>
          <cell r="X3192">
            <v>0</v>
          </cell>
        </row>
        <row r="3193">
          <cell r="J3193">
            <v>0</v>
          </cell>
          <cell r="K3193">
            <v>0</v>
          </cell>
          <cell r="R3193">
            <v>0</v>
          </cell>
          <cell r="U3193">
            <v>0</v>
          </cell>
          <cell r="V3193">
            <v>0</v>
          </cell>
          <cell r="W3193">
            <v>0</v>
          </cell>
          <cell r="X3193">
            <v>0</v>
          </cell>
        </row>
        <row r="3194">
          <cell r="J3194">
            <v>0</v>
          </cell>
          <cell r="K3194">
            <v>0</v>
          </cell>
          <cell r="R3194">
            <v>0</v>
          </cell>
          <cell r="U3194">
            <v>0</v>
          </cell>
          <cell r="V3194">
            <v>0</v>
          </cell>
          <cell r="W3194">
            <v>0</v>
          </cell>
          <cell r="X3194">
            <v>0</v>
          </cell>
        </row>
        <row r="3195">
          <cell r="J3195">
            <v>0</v>
          </cell>
          <cell r="K3195">
            <v>0</v>
          </cell>
          <cell r="R3195">
            <v>0</v>
          </cell>
          <cell r="U3195">
            <v>0</v>
          </cell>
          <cell r="V3195">
            <v>0</v>
          </cell>
          <cell r="W3195">
            <v>0</v>
          </cell>
          <cell r="X3195">
            <v>0</v>
          </cell>
        </row>
        <row r="3196">
          <cell r="J3196">
            <v>0</v>
          </cell>
          <cell r="K3196">
            <v>0</v>
          </cell>
          <cell r="R3196">
            <v>0</v>
          </cell>
          <cell r="U3196">
            <v>0</v>
          </cell>
          <cell r="V3196">
            <v>0</v>
          </cell>
          <cell r="W3196">
            <v>0</v>
          </cell>
          <cell r="X3196">
            <v>0</v>
          </cell>
        </row>
        <row r="3197">
          <cell r="J3197">
            <v>0</v>
          </cell>
          <cell r="K3197">
            <v>0</v>
          </cell>
          <cell r="R3197">
            <v>0</v>
          </cell>
          <cell r="U3197">
            <v>0</v>
          </cell>
          <cell r="V3197">
            <v>0</v>
          </cell>
          <cell r="W3197">
            <v>0</v>
          </cell>
          <cell r="X3197">
            <v>0</v>
          </cell>
        </row>
        <row r="3198">
          <cell r="J3198">
            <v>0</v>
          </cell>
          <cell r="K3198">
            <v>0</v>
          </cell>
          <cell r="R3198">
            <v>0</v>
          </cell>
          <cell r="U3198">
            <v>0</v>
          </cell>
          <cell r="V3198">
            <v>0</v>
          </cell>
          <cell r="W3198">
            <v>0</v>
          </cell>
          <cell r="X3198">
            <v>0</v>
          </cell>
        </row>
        <row r="3199">
          <cell r="J3199">
            <v>0</v>
          </cell>
          <cell r="K3199">
            <v>0</v>
          </cell>
          <cell r="R3199">
            <v>0</v>
          </cell>
          <cell r="U3199">
            <v>0</v>
          </cell>
          <cell r="V3199">
            <v>0</v>
          </cell>
          <cell r="W3199">
            <v>0</v>
          </cell>
          <cell r="X3199">
            <v>0</v>
          </cell>
        </row>
        <row r="3200">
          <cell r="J3200">
            <v>0</v>
          </cell>
          <cell r="K3200">
            <v>0</v>
          </cell>
          <cell r="R3200">
            <v>0</v>
          </cell>
          <cell r="U3200">
            <v>0</v>
          </cell>
          <cell r="V3200">
            <v>0</v>
          </cell>
          <cell r="W3200">
            <v>0</v>
          </cell>
          <cell r="X3200">
            <v>0</v>
          </cell>
        </row>
        <row r="3201">
          <cell r="J3201">
            <v>0</v>
          </cell>
          <cell r="K3201">
            <v>0</v>
          </cell>
          <cell r="R3201">
            <v>0</v>
          </cell>
          <cell r="U3201">
            <v>0</v>
          </cell>
          <cell r="V3201">
            <v>0</v>
          </cell>
          <cell r="W3201">
            <v>0</v>
          </cell>
          <cell r="X3201">
            <v>0</v>
          </cell>
        </row>
        <row r="3202">
          <cell r="J3202">
            <v>0</v>
          </cell>
          <cell r="K3202">
            <v>0</v>
          </cell>
          <cell r="R3202">
            <v>0</v>
          </cell>
          <cell r="U3202">
            <v>0</v>
          </cell>
          <cell r="V3202">
            <v>0</v>
          </cell>
          <cell r="W3202">
            <v>0</v>
          </cell>
          <cell r="X3202">
            <v>0</v>
          </cell>
        </row>
        <row r="3203">
          <cell r="J3203">
            <v>0</v>
          </cell>
          <cell r="K3203">
            <v>0</v>
          </cell>
          <cell r="R3203">
            <v>0</v>
          </cell>
          <cell r="U3203">
            <v>0</v>
          </cell>
          <cell r="V3203">
            <v>0</v>
          </cell>
          <cell r="W3203">
            <v>0</v>
          </cell>
          <cell r="X3203">
            <v>0</v>
          </cell>
        </row>
        <row r="3204">
          <cell r="J3204">
            <v>0</v>
          </cell>
          <cell r="K3204">
            <v>0</v>
          </cell>
          <cell r="R3204">
            <v>0</v>
          </cell>
          <cell r="U3204">
            <v>0</v>
          </cell>
          <cell r="V3204">
            <v>0</v>
          </cell>
          <cell r="W3204">
            <v>0</v>
          </cell>
          <cell r="X3204">
            <v>0</v>
          </cell>
        </row>
        <row r="3205">
          <cell r="J3205">
            <v>0</v>
          </cell>
          <cell r="K3205">
            <v>0</v>
          </cell>
          <cell r="R3205">
            <v>0</v>
          </cell>
          <cell r="U3205">
            <v>0</v>
          </cell>
          <cell r="V3205">
            <v>0</v>
          </cell>
          <cell r="W3205">
            <v>0</v>
          </cell>
          <cell r="X3205">
            <v>0</v>
          </cell>
        </row>
        <row r="3206">
          <cell r="J3206">
            <v>0</v>
          </cell>
          <cell r="K3206">
            <v>0</v>
          </cell>
          <cell r="R3206">
            <v>0</v>
          </cell>
          <cell r="U3206">
            <v>0</v>
          </cell>
          <cell r="V3206">
            <v>0</v>
          </cell>
          <cell r="W3206">
            <v>0</v>
          </cell>
          <cell r="X3206">
            <v>0</v>
          </cell>
        </row>
        <row r="3207">
          <cell r="J3207">
            <v>0</v>
          </cell>
          <cell r="K3207">
            <v>0</v>
          </cell>
          <cell r="R3207">
            <v>0</v>
          </cell>
          <cell r="U3207">
            <v>0</v>
          </cell>
          <cell r="V3207">
            <v>0</v>
          </cell>
          <cell r="W3207">
            <v>0</v>
          </cell>
          <cell r="X3207">
            <v>0</v>
          </cell>
        </row>
        <row r="3208">
          <cell r="J3208">
            <v>0</v>
          </cell>
          <cell r="K3208">
            <v>0</v>
          </cell>
          <cell r="R3208">
            <v>0</v>
          </cell>
          <cell r="U3208">
            <v>0</v>
          </cell>
          <cell r="V3208">
            <v>0</v>
          </cell>
          <cell r="W3208">
            <v>0</v>
          </cell>
          <cell r="X3208">
            <v>0</v>
          </cell>
        </row>
        <row r="3209">
          <cell r="J3209">
            <v>0</v>
          </cell>
          <cell r="K3209">
            <v>0</v>
          </cell>
          <cell r="R3209">
            <v>0</v>
          </cell>
          <cell r="U3209">
            <v>0</v>
          </cell>
          <cell r="V3209">
            <v>0</v>
          </cell>
          <cell r="W3209">
            <v>0</v>
          </cell>
          <cell r="X3209">
            <v>0</v>
          </cell>
        </row>
        <row r="3210">
          <cell r="J3210">
            <v>0</v>
          </cell>
          <cell r="K3210">
            <v>0</v>
          </cell>
          <cell r="R3210">
            <v>0</v>
          </cell>
          <cell r="U3210">
            <v>0</v>
          </cell>
          <cell r="V3210">
            <v>0</v>
          </cell>
          <cell r="W3210">
            <v>0</v>
          </cell>
          <cell r="X3210">
            <v>0</v>
          </cell>
        </row>
        <row r="3211">
          <cell r="J3211">
            <v>0</v>
          </cell>
          <cell r="K3211">
            <v>0</v>
          </cell>
          <cell r="R3211">
            <v>0</v>
          </cell>
          <cell r="U3211">
            <v>0</v>
          </cell>
          <cell r="V3211">
            <v>0</v>
          </cell>
          <cell r="W3211">
            <v>0</v>
          </cell>
          <cell r="X3211">
            <v>0</v>
          </cell>
        </row>
        <row r="3212">
          <cell r="J3212">
            <v>0</v>
          </cell>
          <cell r="K3212">
            <v>0</v>
          </cell>
          <cell r="R3212">
            <v>0</v>
          </cell>
          <cell r="U3212">
            <v>0</v>
          </cell>
          <cell r="V3212">
            <v>0</v>
          </cell>
          <cell r="W3212">
            <v>0</v>
          </cell>
          <cell r="X3212">
            <v>0</v>
          </cell>
        </row>
        <row r="3213">
          <cell r="J3213">
            <v>0</v>
          </cell>
          <cell r="K3213">
            <v>0</v>
          </cell>
          <cell r="R3213">
            <v>0</v>
          </cell>
          <cell r="U3213">
            <v>0</v>
          </cell>
          <cell r="V3213">
            <v>0</v>
          </cell>
          <cell r="W3213">
            <v>0</v>
          </cell>
          <cell r="X3213">
            <v>0</v>
          </cell>
        </row>
        <row r="3214">
          <cell r="J3214">
            <v>0</v>
          </cell>
          <cell r="K3214">
            <v>0</v>
          </cell>
          <cell r="R3214">
            <v>0</v>
          </cell>
          <cell r="U3214">
            <v>0</v>
          </cell>
          <cell r="V3214">
            <v>0</v>
          </cell>
          <cell r="W3214">
            <v>0</v>
          </cell>
          <cell r="X3214">
            <v>0</v>
          </cell>
        </row>
        <row r="3215">
          <cell r="J3215">
            <v>0</v>
          </cell>
          <cell r="K3215">
            <v>0</v>
          </cell>
          <cell r="R3215">
            <v>0</v>
          </cell>
          <cell r="U3215">
            <v>0</v>
          </cell>
          <cell r="V3215">
            <v>0</v>
          </cell>
          <cell r="W3215">
            <v>0</v>
          </cell>
          <cell r="X3215">
            <v>0</v>
          </cell>
        </row>
        <row r="3216">
          <cell r="J3216">
            <v>0</v>
          </cell>
          <cell r="K3216">
            <v>0</v>
          </cell>
          <cell r="R3216">
            <v>0</v>
          </cell>
          <cell r="U3216">
            <v>0</v>
          </cell>
          <cell r="V3216">
            <v>0</v>
          </cell>
          <cell r="W3216">
            <v>0</v>
          </cell>
          <cell r="X3216">
            <v>0</v>
          </cell>
        </row>
        <row r="3217">
          <cell r="J3217">
            <v>0</v>
          </cell>
          <cell r="K3217">
            <v>0</v>
          </cell>
          <cell r="R3217">
            <v>0</v>
          </cell>
          <cell r="U3217">
            <v>0</v>
          </cell>
          <cell r="V3217">
            <v>0</v>
          </cell>
          <cell r="W3217">
            <v>0</v>
          </cell>
          <cell r="X3217">
            <v>0</v>
          </cell>
        </row>
        <row r="3218">
          <cell r="J3218">
            <v>0</v>
          </cell>
          <cell r="K3218">
            <v>0</v>
          </cell>
          <cell r="R3218">
            <v>0</v>
          </cell>
          <cell r="U3218">
            <v>0</v>
          </cell>
          <cell r="V3218">
            <v>0</v>
          </cell>
          <cell r="W3218">
            <v>0</v>
          </cell>
          <cell r="X3218">
            <v>0</v>
          </cell>
        </row>
        <row r="3219">
          <cell r="J3219">
            <v>0</v>
          </cell>
          <cell r="K3219">
            <v>0</v>
          </cell>
          <cell r="R3219">
            <v>0</v>
          </cell>
          <cell r="U3219">
            <v>0</v>
          </cell>
          <cell r="V3219">
            <v>0</v>
          </cell>
          <cell r="W3219">
            <v>0</v>
          </cell>
          <cell r="X3219">
            <v>0</v>
          </cell>
        </row>
        <row r="3220">
          <cell r="J3220">
            <v>0</v>
          </cell>
          <cell r="K3220">
            <v>0</v>
          </cell>
          <cell r="R3220">
            <v>0</v>
          </cell>
          <cell r="U3220">
            <v>0</v>
          </cell>
          <cell r="V3220">
            <v>0</v>
          </cell>
          <cell r="W3220">
            <v>0</v>
          </cell>
          <cell r="X3220">
            <v>0</v>
          </cell>
        </row>
        <row r="3221">
          <cell r="J3221">
            <v>0</v>
          </cell>
          <cell r="K3221">
            <v>0</v>
          </cell>
          <cell r="R3221">
            <v>0</v>
          </cell>
          <cell r="U3221">
            <v>0</v>
          </cell>
          <cell r="V3221">
            <v>0</v>
          </cell>
          <cell r="W3221">
            <v>0</v>
          </cell>
          <cell r="X3221">
            <v>0</v>
          </cell>
        </row>
        <row r="3222">
          <cell r="J3222">
            <v>0</v>
          </cell>
          <cell r="K3222">
            <v>0</v>
          </cell>
          <cell r="R3222">
            <v>0</v>
          </cell>
          <cell r="U3222">
            <v>0</v>
          </cell>
          <cell r="V3222">
            <v>0</v>
          </cell>
          <cell r="W3222">
            <v>0</v>
          </cell>
          <cell r="X3222">
            <v>0</v>
          </cell>
        </row>
        <row r="3223">
          <cell r="J3223">
            <v>0</v>
          </cell>
          <cell r="K3223">
            <v>0</v>
          </cell>
          <cell r="R3223">
            <v>0</v>
          </cell>
          <cell r="U3223">
            <v>0</v>
          </cell>
          <cell r="V3223">
            <v>0</v>
          </cell>
          <cell r="W3223">
            <v>0</v>
          </cell>
          <cell r="X3223">
            <v>0</v>
          </cell>
        </row>
        <row r="3224">
          <cell r="J3224">
            <v>0</v>
          </cell>
          <cell r="K3224">
            <v>0</v>
          </cell>
          <cell r="R3224">
            <v>0</v>
          </cell>
          <cell r="U3224">
            <v>0</v>
          </cell>
          <cell r="V3224">
            <v>0</v>
          </cell>
          <cell r="W3224">
            <v>0</v>
          </cell>
          <cell r="X3224">
            <v>0</v>
          </cell>
        </row>
        <row r="3225">
          <cell r="J3225">
            <v>0</v>
          </cell>
          <cell r="K3225">
            <v>0</v>
          </cell>
          <cell r="R3225">
            <v>0</v>
          </cell>
          <cell r="U3225">
            <v>0</v>
          </cell>
          <cell r="V3225">
            <v>0</v>
          </cell>
          <cell r="W3225">
            <v>0</v>
          </cell>
          <cell r="X3225">
            <v>0</v>
          </cell>
        </row>
        <row r="3226">
          <cell r="J3226">
            <v>0</v>
          </cell>
          <cell r="K3226">
            <v>0</v>
          </cell>
          <cell r="R3226">
            <v>0</v>
          </cell>
          <cell r="U3226">
            <v>0</v>
          </cell>
          <cell r="V3226">
            <v>0</v>
          </cell>
          <cell r="W3226">
            <v>0</v>
          </cell>
          <cell r="X3226">
            <v>0</v>
          </cell>
        </row>
        <row r="3227">
          <cell r="J3227">
            <v>0</v>
          </cell>
          <cell r="K3227">
            <v>0</v>
          </cell>
          <cell r="R3227">
            <v>0</v>
          </cell>
          <cell r="U3227">
            <v>0</v>
          </cell>
          <cell r="V3227">
            <v>0</v>
          </cell>
          <cell r="W3227">
            <v>0</v>
          </cell>
          <cell r="X3227">
            <v>0</v>
          </cell>
        </row>
        <row r="3228">
          <cell r="J3228">
            <v>0</v>
          </cell>
          <cell r="K3228">
            <v>0</v>
          </cell>
          <cell r="R3228">
            <v>0</v>
          </cell>
          <cell r="U3228">
            <v>0</v>
          </cell>
          <cell r="V3228">
            <v>0</v>
          </cell>
          <cell r="W3228">
            <v>0</v>
          </cell>
          <cell r="X3228">
            <v>0</v>
          </cell>
        </row>
        <row r="3229">
          <cell r="J3229">
            <v>0</v>
          </cell>
          <cell r="K3229">
            <v>0</v>
          </cell>
          <cell r="R3229">
            <v>0</v>
          </cell>
          <cell r="U3229">
            <v>0</v>
          </cell>
          <cell r="V3229">
            <v>0</v>
          </cell>
          <cell r="W3229">
            <v>0</v>
          </cell>
          <cell r="X3229">
            <v>0</v>
          </cell>
        </row>
        <row r="3230">
          <cell r="J3230">
            <v>0</v>
          </cell>
          <cell r="K3230">
            <v>0</v>
          </cell>
          <cell r="R3230">
            <v>0</v>
          </cell>
          <cell r="U3230">
            <v>0</v>
          </cell>
          <cell r="V3230">
            <v>0</v>
          </cell>
          <cell r="W3230">
            <v>0</v>
          </cell>
          <cell r="X3230">
            <v>0</v>
          </cell>
        </row>
        <row r="3231">
          <cell r="J3231">
            <v>0</v>
          </cell>
          <cell r="K3231">
            <v>0</v>
          </cell>
          <cell r="R3231">
            <v>0</v>
          </cell>
          <cell r="U3231">
            <v>0</v>
          </cell>
          <cell r="V3231">
            <v>0</v>
          </cell>
          <cell r="W3231">
            <v>0</v>
          </cell>
          <cell r="X3231">
            <v>0</v>
          </cell>
        </row>
        <row r="3232">
          <cell r="J3232">
            <v>0</v>
          </cell>
          <cell r="K3232">
            <v>0</v>
          </cell>
          <cell r="R3232">
            <v>0</v>
          </cell>
          <cell r="U3232">
            <v>0</v>
          </cell>
          <cell r="V3232">
            <v>0</v>
          </cell>
          <cell r="W3232">
            <v>0</v>
          </cell>
          <cell r="X3232">
            <v>0</v>
          </cell>
        </row>
        <row r="3233">
          <cell r="J3233">
            <v>0</v>
          </cell>
          <cell r="K3233">
            <v>0</v>
          </cell>
          <cell r="R3233">
            <v>0</v>
          </cell>
          <cell r="U3233">
            <v>0</v>
          </cell>
          <cell r="V3233">
            <v>0</v>
          </cell>
          <cell r="W3233">
            <v>0</v>
          </cell>
          <cell r="X3233">
            <v>0</v>
          </cell>
        </row>
        <row r="3234">
          <cell r="J3234">
            <v>0</v>
          </cell>
          <cell r="K3234">
            <v>0</v>
          </cell>
          <cell r="R3234">
            <v>0</v>
          </cell>
          <cell r="U3234">
            <v>0</v>
          </cell>
          <cell r="V3234">
            <v>0</v>
          </cell>
          <cell r="W3234">
            <v>0</v>
          </cell>
          <cell r="X3234">
            <v>0</v>
          </cell>
        </row>
        <row r="3235">
          <cell r="J3235">
            <v>0</v>
          </cell>
          <cell r="K3235">
            <v>0</v>
          </cell>
          <cell r="R3235">
            <v>0</v>
          </cell>
          <cell r="U3235">
            <v>0</v>
          </cell>
          <cell r="V3235">
            <v>0</v>
          </cell>
          <cell r="W3235">
            <v>0</v>
          </cell>
          <cell r="X3235">
            <v>0</v>
          </cell>
        </row>
        <row r="3236">
          <cell r="J3236">
            <v>0</v>
          </cell>
          <cell r="K3236">
            <v>0</v>
          </cell>
          <cell r="R3236">
            <v>0</v>
          </cell>
          <cell r="U3236">
            <v>0</v>
          </cell>
          <cell r="V3236">
            <v>0</v>
          </cell>
          <cell r="W3236">
            <v>0</v>
          </cell>
          <cell r="X3236">
            <v>0</v>
          </cell>
        </row>
        <row r="3237">
          <cell r="J3237">
            <v>0</v>
          </cell>
          <cell r="K3237">
            <v>0</v>
          </cell>
          <cell r="R3237">
            <v>0</v>
          </cell>
          <cell r="U3237">
            <v>0</v>
          </cell>
          <cell r="V3237">
            <v>0</v>
          </cell>
          <cell r="W3237">
            <v>0</v>
          </cell>
          <cell r="X3237">
            <v>0</v>
          </cell>
        </row>
        <row r="3238">
          <cell r="J3238">
            <v>0</v>
          </cell>
          <cell r="K3238">
            <v>0</v>
          </cell>
          <cell r="R3238">
            <v>0</v>
          </cell>
          <cell r="U3238">
            <v>0</v>
          </cell>
          <cell r="V3238">
            <v>0</v>
          </cell>
          <cell r="W3238">
            <v>0</v>
          </cell>
          <cell r="X3238">
            <v>0</v>
          </cell>
        </row>
        <row r="3239">
          <cell r="J3239">
            <v>0</v>
          </cell>
          <cell r="K3239">
            <v>0</v>
          </cell>
          <cell r="R3239">
            <v>0</v>
          </cell>
          <cell r="U3239">
            <v>0</v>
          </cell>
          <cell r="V3239">
            <v>0</v>
          </cell>
          <cell r="W3239">
            <v>0</v>
          </cell>
          <cell r="X3239">
            <v>0</v>
          </cell>
        </row>
        <row r="3240">
          <cell r="J3240">
            <v>0</v>
          </cell>
          <cell r="K3240">
            <v>0</v>
          </cell>
          <cell r="R3240">
            <v>0</v>
          </cell>
          <cell r="U3240">
            <v>0</v>
          </cell>
          <cell r="V3240">
            <v>0</v>
          </cell>
          <cell r="W3240">
            <v>0</v>
          </cell>
          <cell r="X3240">
            <v>0</v>
          </cell>
        </row>
        <row r="3241">
          <cell r="J3241">
            <v>0</v>
          </cell>
          <cell r="K3241">
            <v>0</v>
          </cell>
          <cell r="R3241">
            <v>0</v>
          </cell>
          <cell r="U3241">
            <v>0</v>
          </cell>
          <cell r="V3241">
            <v>0</v>
          </cell>
          <cell r="W3241">
            <v>0</v>
          </cell>
          <cell r="X3241">
            <v>0</v>
          </cell>
        </row>
        <row r="3242">
          <cell r="J3242">
            <v>0</v>
          </cell>
          <cell r="K3242">
            <v>0</v>
          </cell>
          <cell r="R3242">
            <v>0</v>
          </cell>
          <cell r="U3242">
            <v>0</v>
          </cell>
          <cell r="V3242">
            <v>0</v>
          </cell>
          <cell r="W3242">
            <v>0</v>
          </cell>
          <cell r="X3242">
            <v>0</v>
          </cell>
        </row>
        <row r="3243">
          <cell r="J3243">
            <v>0</v>
          </cell>
          <cell r="K3243">
            <v>0</v>
          </cell>
          <cell r="R3243">
            <v>0</v>
          </cell>
          <cell r="U3243">
            <v>0</v>
          </cell>
          <cell r="V3243">
            <v>0</v>
          </cell>
          <cell r="W3243">
            <v>0</v>
          </cell>
          <cell r="X3243">
            <v>0</v>
          </cell>
        </row>
        <row r="3244">
          <cell r="J3244">
            <v>0</v>
          </cell>
          <cell r="K3244">
            <v>0</v>
          </cell>
          <cell r="R3244">
            <v>0</v>
          </cell>
          <cell r="U3244">
            <v>0</v>
          </cell>
          <cell r="V3244">
            <v>0</v>
          </cell>
          <cell r="W3244">
            <v>0</v>
          </cell>
          <cell r="X3244">
            <v>0</v>
          </cell>
        </row>
        <row r="3245">
          <cell r="J3245">
            <v>0</v>
          </cell>
          <cell r="K3245">
            <v>0</v>
          </cell>
          <cell r="R3245">
            <v>0</v>
          </cell>
          <cell r="U3245">
            <v>0</v>
          </cell>
          <cell r="V3245">
            <v>0</v>
          </cell>
          <cell r="W3245">
            <v>0</v>
          </cell>
          <cell r="X3245">
            <v>0</v>
          </cell>
        </row>
        <row r="3246">
          <cell r="J3246">
            <v>0</v>
          </cell>
          <cell r="K3246">
            <v>0</v>
          </cell>
          <cell r="R3246">
            <v>0</v>
          </cell>
          <cell r="U3246">
            <v>0</v>
          </cell>
          <cell r="V3246">
            <v>0</v>
          </cell>
          <cell r="W3246">
            <v>0</v>
          </cell>
          <cell r="X3246">
            <v>0</v>
          </cell>
        </row>
        <row r="3247">
          <cell r="J3247">
            <v>0</v>
          </cell>
          <cell r="K3247">
            <v>0</v>
          </cell>
          <cell r="R3247">
            <v>0</v>
          </cell>
          <cell r="U3247">
            <v>0</v>
          </cell>
          <cell r="V3247">
            <v>0</v>
          </cell>
          <cell r="W3247">
            <v>0</v>
          </cell>
          <cell r="X3247">
            <v>0</v>
          </cell>
        </row>
        <row r="3248">
          <cell r="J3248">
            <v>0</v>
          </cell>
          <cell r="K3248">
            <v>0</v>
          </cell>
          <cell r="R3248">
            <v>0</v>
          </cell>
          <cell r="U3248">
            <v>0</v>
          </cell>
          <cell r="V3248">
            <v>0</v>
          </cell>
          <cell r="W3248">
            <v>0</v>
          </cell>
          <cell r="X3248">
            <v>0</v>
          </cell>
        </row>
        <row r="3249">
          <cell r="J3249">
            <v>0</v>
          </cell>
          <cell r="K3249">
            <v>0</v>
          </cell>
          <cell r="R3249">
            <v>0</v>
          </cell>
          <cell r="U3249">
            <v>0</v>
          </cell>
          <cell r="V3249">
            <v>0</v>
          </cell>
          <cell r="W3249">
            <v>0</v>
          </cell>
          <cell r="X3249">
            <v>0</v>
          </cell>
        </row>
        <row r="3250">
          <cell r="J3250">
            <v>0</v>
          </cell>
          <cell r="K3250">
            <v>0</v>
          </cell>
          <cell r="R3250">
            <v>0</v>
          </cell>
          <cell r="U3250">
            <v>0</v>
          </cell>
          <cell r="V3250">
            <v>0</v>
          </cell>
          <cell r="W3250">
            <v>0</v>
          </cell>
          <cell r="X3250">
            <v>0</v>
          </cell>
        </row>
        <row r="3251">
          <cell r="J3251">
            <v>0</v>
          </cell>
          <cell r="K3251">
            <v>0</v>
          </cell>
          <cell r="R3251">
            <v>0</v>
          </cell>
          <cell r="U3251">
            <v>0</v>
          </cell>
          <cell r="V3251">
            <v>0</v>
          </cell>
          <cell r="W3251">
            <v>0</v>
          </cell>
          <cell r="X3251">
            <v>0</v>
          </cell>
        </row>
        <row r="3252">
          <cell r="J3252">
            <v>0</v>
          </cell>
          <cell r="K3252">
            <v>0</v>
          </cell>
          <cell r="R3252">
            <v>0</v>
          </cell>
          <cell r="U3252">
            <v>0</v>
          </cell>
          <cell r="V3252">
            <v>0</v>
          </cell>
          <cell r="W3252">
            <v>0</v>
          </cell>
          <cell r="X3252">
            <v>0</v>
          </cell>
        </row>
        <row r="3253">
          <cell r="J3253">
            <v>0</v>
          </cell>
          <cell r="K3253">
            <v>0</v>
          </cell>
          <cell r="R3253">
            <v>0</v>
          </cell>
          <cell r="U3253">
            <v>0</v>
          </cell>
          <cell r="V3253">
            <v>0</v>
          </cell>
          <cell r="W3253">
            <v>0</v>
          </cell>
          <cell r="X3253">
            <v>0</v>
          </cell>
        </row>
        <row r="3254">
          <cell r="J3254">
            <v>0</v>
          </cell>
          <cell r="K3254">
            <v>0</v>
          </cell>
          <cell r="R3254">
            <v>0</v>
          </cell>
          <cell r="U3254">
            <v>0</v>
          </cell>
          <cell r="V3254">
            <v>0</v>
          </cell>
          <cell r="W3254">
            <v>0</v>
          </cell>
          <cell r="X3254">
            <v>0</v>
          </cell>
        </row>
        <row r="3255">
          <cell r="J3255">
            <v>0</v>
          </cell>
          <cell r="K3255">
            <v>0</v>
          </cell>
          <cell r="R3255">
            <v>0</v>
          </cell>
          <cell r="U3255">
            <v>0</v>
          </cell>
          <cell r="V3255">
            <v>0</v>
          </cell>
          <cell r="W3255">
            <v>0</v>
          </cell>
          <cell r="X3255">
            <v>0</v>
          </cell>
        </row>
        <row r="3256">
          <cell r="J3256">
            <v>0</v>
          </cell>
          <cell r="K3256">
            <v>0</v>
          </cell>
          <cell r="R3256">
            <v>0</v>
          </cell>
          <cell r="U3256">
            <v>0</v>
          </cell>
          <cell r="V3256">
            <v>0</v>
          </cell>
          <cell r="W3256">
            <v>0</v>
          </cell>
          <cell r="X3256">
            <v>0</v>
          </cell>
        </row>
        <row r="3257">
          <cell r="J3257">
            <v>0</v>
          </cell>
          <cell r="K3257">
            <v>0</v>
          </cell>
          <cell r="R3257">
            <v>0</v>
          </cell>
          <cell r="U3257">
            <v>0</v>
          </cell>
          <cell r="V3257">
            <v>0</v>
          </cell>
          <cell r="W3257">
            <v>0</v>
          </cell>
          <cell r="X3257">
            <v>0</v>
          </cell>
        </row>
        <row r="3258">
          <cell r="J3258">
            <v>0</v>
          </cell>
          <cell r="K3258">
            <v>0</v>
          </cell>
          <cell r="R3258">
            <v>0</v>
          </cell>
          <cell r="U3258">
            <v>0</v>
          </cell>
          <cell r="V3258">
            <v>0</v>
          </cell>
          <cell r="W3258">
            <v>0</v>
          </cell>
          <cell r="X3258">
            <v>0</v>
          </cell>
        </row>
        <row r="3259">
          <cell r="J3259">
            <v>0</v>
          </cell>
          <cell r="K3259">
            <v>0</v>
          </cell>
          <cell r="R3259">
            <v>0</v>
          </cell>
          <cell r="U3259">
            <v>0</v>
          </cell>
          <cell r="V3259">
            <v>0</v>
          </cell>
          <cell r="W3259">
            <v>0</v>
          </cell>
          <cell r="X3259">
            <v>0</v>
          </cell>
        </row>
        <row r="3260">
          <cell r="J3260">
            <v>0</v>
          </cell>
          <cell r="K3260">
            <v>0</v>
          </cell>
          <cell r="R3260">
            <v>0</v>
          </cell>
          <cell r="U3260">
            <v>0</v>
          </cell>
          <cell r="V3260">
            <v>0</v>
          </cell>
          <cell r="W3260">
            <v>0</v>
          </cell>
          <cell r="X3260">
            <v>0</v>
          </cell>
        </row>
        <row r="3261">
          <cell r="J3261">
            <v>0</v>
          </cell>
          <cell r="K3261">
            <v>0</v>
          </cell>
          <cell r="R3261">
            <v>0</v>
          </cell>
          <cell r="U3261">
            <v>0</v>
          </cell>
          <cell r="V3261">
            <v>0</v>
          </cell>
          <cell r="W3261">
            <v>0</v>
          </cell>
          <cell r="X3261">
            <v>0</v>
          </cell>
        </row>
        <row r="3262">
          <cell r="J3262">
            <v>0</v>
          </cell>
          <cell r="K3262">
            <v>0</v>
          </cell>
          <cell r="R3262">
            <v>0</v>
          </cell>
          <cell r="U3262">
            <v>0</v>
          </cell>
          <cell r="V3262">
            <v>0</v>
          </cell>
          <cell r="W3262">
            <v>0</v>
          </cell>
          <cell r="X3262">
            <v>0</v>
          </cell>
        </row>
        <row r="3263">
          <cell r="J3263">
            <v>0</v>
          </cell>
          <cell r="K3263">
            <v>0</v>
          </cell>
          <cell r="R3263">
            <v>0</v>
          </cell>
          <cell r="U3263">
            <v>0</v>
          </cell>
          <cell r="V3263">
            <v>0</v>
          </cell>
          <cell r="W3263">
            <v>0</v>
          </cell>
          <cell r="X3263">
            <v>0</v>
          </cell>
        </row>
        <row r="3264">
          <cell r="J3264">
            <v>0</v>
          </cell>
          <cell r="K3264">
            <v>0</v>
          </cell>
          <cell r="R3264">
            <v>0</v>
          </cell>
          <cell r="U3264">
            <v>0</v>
          </cell>
          <cell r="V3264">
            <v>0</v>
          </cell>
          <cell r="W3264">
            <v>0</v>
          </cell>
          <cell r="X3264">
            <v>0</v>
          </cell>
        </row>
        <row r="3265">
          <cell r="J3265">
            <v>0</v>
          </cell>
          <cell r="K3265">
            <v>0</v>
          </cell>
          <cell r="R3265">
            <v>0</v>
          </cell>
          <cell r="U3265">
            <v>0</v>
          </cell>
          <cell r="V3265">
            <v>0</v>
          </cell>
          <cell r="W3265">
            <v>0</v>
          </cell>
          <cell r="X3265">
            <v>0</v>
          </cell>
        </row>
        <row r="3266">
          <cell r="J3266">
            <v>0</v>
          </cell>
          <cell r="K3266">
            <v>0</v>
          </cell>
          <cell r="R3266">
            <v>0</v>
          </cell>
          <cell r="U3266">
            <v>0</v>
          </cell>
          <cell r="V3266">
            <v>0</v>
          </cell>
          <cell r="W3266">
            <v>0</v>
          </cell>
          <cell r="X3266">
            <v>0</v>
          </cell>
        </row>
        <row r="3267">
          <cell r="J3267">
            <v>0</v>
          </cell>
          <cell r="K3267">
            <v>0</v>
          </cell>
          <cell r="R3267">
            <v>0</v>
          </cell>
          <cell r="U3267">
            <v>0</v>
          </cell>
          <cell r="V3267">
            <v>0</v>
          </cell>
          <cell r="W3267">
            <v>0</v>
          </cell>
          <cell r="X3267">
            <v>0</v>
          </cell>
        </row>
        <row r="3268">
          <cell r="J3268">
            <v>0</v>
          </cell>
          <cell r="K3268">
            <v>0</v>
          </cell>
          <cell r="R3268">
            <v>0</v>
          </cell>
          <cell r="U3268">
            <v>0</v>
          </cell>
          <cell r="V3268">
            <v>0</v>
          </cell>
          <cell r="W3268">
            <v>0</v>
          </cell>
          <cell r="X3268">
            <v>0</v>
          </cell>
        </row>
        <row r="3269">
          <cell r="J3269">
            <v>0</v>
          </cell>
          <cell r="K3269">
            <v>0</v>
          </cell>
          <cell r="R3269">
            <v>0</v>
          </cell>
          <cell r="U3269">
            <v>0</v>
          </cell>
          <cell r="V3269">
            <v>0</v>
          </cell>
          <cell r="W3269">
            <v>0</v>
          </cell>
          <cell r="X3269">
            <v>0</v>
          </cell>
        </row>
        <row r="3270">
          <cell r="J3270">
            <v>0</v>
          </cell>
          <cell r="K3270">
            <v>0</v>
          </cell>
          <cell r="R3270">
            <v>0</v>
          </cell>
          <cell r="U3270">
            <v>0</v>
          </cell>
          <cell r="V3270">
            <v>0</v>
          </cell>
          <cell r="W3270">
            <v>0</v>
          </cell>
          <cell r="X3270">
            <v>0</v>
          </cell>
        </row>
        <row r="3271">
          <cell r="J3271">
            <v>0</v>
          </cell>
          <cell r="K3271">
            <v>0</v>
          </cell>
          <cell r="R3271">
            <v>0</v>
          </cell>
          <cell r="U3271">
            <v>0</v>
          </cell>
          <cell r="V3271">
            <v>0</v>
          </cell>
          <cell r="W3271">
            <v>0</v>
          </cell>
          <cell r="X3271">
            <v>0</v>
          </cell>
        </row>
        <row r="3272">
          <cell r="J3272">
            <v>0</v>
          </cell>
          <cell r="K3272">
            <v>0</v>
          </cell>
          <cell r="R3272">
            <v>0</v>
          </cell>
          <cell r="U3272">
            <v>0</v>
          </cell>
          <cell r="V3272">
            <v>0</v>
          </cell>
          <cell r="W3272">
            <v>0</v>
          </cell>
          <cell r="X3272">
            <v>0</v>
          </cell>
        </row>
        <row r="3273">
          <cell r="J3273">
            <v>0</v>
          </cell>
          <cell r="K3273">
            <v>0</v>
          </cell>
          <cell r="R3273">
            <v>0</v>
          </cell>
          <cell r="U3273">
            <v>0</v>
          </cell>
          <cell r="V3273">
            <v>0</v>
          </cell>
          <cell r="W3273">
            <v>0</v>
          </cell>
          <cell r="X3273">
            <v>0</v>
          </cell>
        </row>
        <row r="3274">
          <cell r="J3274">
            <v>0</v>
          </cell>
          <cell r="K3274">
            <v>0</v>
          </cell>
          <cell r="R3274">
            <v>0</v>
          </cell>
          <cell r="U3274">
            <v>0</v>
          </cell>
          <cell r="V3274">
            <v>0</v>
          </cell>
          <cell r="W3274">
            <v>0</v>
          </cell>
          <cell r="X3274">
            <v>0</v>
          </cell>
        </row>
        <row r="3275">
          <cell r="J3275">
            <v>0</v>
          </cell>
          <cell r="K3275">
            <v>0</v>
          </cell>
          <cell r="R3275">
            <v>0</v>
          </cell>
          <cell r="U3275">
            <v>0</v>
          </cell>
          <cell r="V3275">
            <v>0</v>
          </cell>
          <cell r="W3275">
            <v>0</v>
          </cell>
          <cell r="X3275">
            <v>0</v>
          </cell>
        </row>
        <row r="3276">
          <cell r="J3276">
            <v>0</v>
          </cell>
          <cell r="K3276">
            <v>0</v>
          </cell>
          <cell r="R3276">
            <v>0</v>
          </cell>
          <cell r="U3276">
            <v>0</v>
          </cell>
          <cell r="V3276">
            <v>0</v>
          </cell>
          <cell r="W3276">
            <v>0</v>
          </cell>
          <cell r="X3276">
            <v>0</v>
          </cell>
        </row>
        <row r="3277">
          <cell r="J3277">
            <v>0</v>
          </cell>
          <cell r="K3277">
            <v>0</v>
          </cell>
          <cell r="R3277">
            <v>0</v>
          </cell>
          <cell r="U3277">
            <v>0</v>
          </cell>
          <cell r="V3277">
            <v>0</v>
          </cell>
          <cell r="W3277">
            <v>0</v>
          </cell>
          <cell r="X3277">
            <v>0</v>
          </cell>
        </row>
        <row r="3278">
          <cell r="J3278">
            <v>0</v>
          </cell>
          <cell r="K3278">
            <v>0</v>
          </cell>
          <cell r="R3278">
            <v>0</v>
          </cell>
          <cell r="U3278">
            <v>0</v>
          </cell>
          <cell r="V3278">
            <v>0</v>
          </cell>
          <cell r="W3278">
            <v>0</v>
          </cell>
          <cell r="X3278">
            <v>0</v>
          </cell>
        </row>
        <row r="3279">
          <cell r="J3279">
            <v>0</v>
          </cell>
          <cell r="K3279">
            <v>0</v>
          </cell>
          <cell r="R3279">
            <v>0</v>
          </cell>
          <cell r="U3279">
            <v>0</v>
          </cell>
          <cell r="V3279">
            <v>0</v>
          </cell>
          <cell r="W3279">
            <v>0</v>
          </cell>
          <cell r="X3279">
            <v>0</v>
          </cell>
        </row>
        <row r="3280">
          <cell r="J3280">
            <v>0</v>
          </cell>
          <cell r="K3280">
            <v>0</v>
          </cell>
          <cell r="R3280">
            <v>0</v>
          </cell>
          <cell r="U3280">
            <v>0</v>
          </cell>
          <cell r="V3280">
            <v>0</v>
          </cell>
          <cell r="W3280">
            <v>0</v>
          </cell>
          <cell r="X3280">
            <v>0</v>
          </cell>
        </row>
        <row r="3281">
          <cell r="J3281">
            <v>0</v>
          </cell>
          <cell r="K3281">
            <v>0</v>
          </cell>
          <cell r="R3281">
            <v>0</v>
          </cell>
          <cell r="U3281">
            <v>0</v>
          </cell>
          <cell r="V3281">
            <v>0</v>
          </cell>
          <cell r="W3281">
            <v>0</v>
          </cell>
          <cell r="X3281">
            <v>0</v>
          </cell>
        </row>
        <row r="3282">
          <cell r="J3282">
            <v>0</v>
          </cell>
          <cell r="K3282">
            <v>0</v>
          </cell>
          <cell r="R3282">
            <v>0</v>
          </cell>
          <cell r="U3282">
            <v>0</v>
          </cell>
          <cell r="V3282">
            <v>0</v>
          </cell>
          <cell r="W3282">
            <v>0</v>
          </cell>
          <cell r="X3282">
            <v>0</v>
          </cell>
        </row>
        <row r="3283">
          <cell r="J3283">
            <v>0</v>
          </cell>
          <cell r="K3283">
            <v>0</v>
          </cell>
          <cell r="R3283">
            <v>0</v>
          </cell>
          <cell r="U3283">
            <v>0</v>
          </cell>
          <cell r="V3283">
            <v>0</v>
          </cell>
          <cell r="W3283">
            <v>0</v>
          </cell>
          <cell r="X3283">
            <v>0</v>
          </cell>
        </row>
        <row r="3284">
          <cell r="J3284">
            <v>0</v>
          </cell>
          <cell r="K3284">
            <v>0</v>
          </cell>
          <cell r="R3284">
            <v>0</v>
          </cell>
          <cell r="U3284">
            <v>0</v>
          </cell>
          <cell r="V3284">
            <v>0</v>
          </cell>
          <cell r="W3284">
            <v>0</v>
          </cell>
          <cell r="X3284">
            <v>0</v>
          </cell>
        </row>
        <row r="3285">
          <cell r="J3285">
            <v>0</v>
          </cell>
          <cell r="K3285">
            <v>0</v>
          </cell>
          <cell r="R3285">
            <v>0</v>
          </cell>
          <cell r="U3285">
            <v>0</v>
          </cell>
          <cell r="V3285">
            <v>0</v>
          </cell>
          <cell r="W3285">
            <v>0</v>
          </cell>
          <cell r="X3285">
            <v>0</v>
          </cell>
        </row>
        <row r="3286">
          <cell r="J3286">
            <v>0</v>
          </cell>
          <cell r="K3286">
            <v>0</v>
          </cell>
          <cell r="R3286">
            <v>0</v>
          </cell>
          <cell r="U3286">
            <v>0</v>
          </cell>
          <cell r="V3286">
            <v>0</v>
          </cell>
          <cell r="W3286">
            <v>0</v>
          </cell>
          <cell r="X3286">
            <v>0</v>
          </cell>
        </row>
        <row r="3287">
          <cell r="J3287">
            <v>0</v>
          </cell>
          <cell r="K3287">
            <v>0</v>
          </cell>
          <cell r="R3287">
            <v>0</v>
          </cell>
          <cell r="U3287">
            <v>0</v>
          </cell>
          <cell r="V3287">
            <v>0</v>
          </cell>
          <cell r="W3287">
            <v>0</v>
          </cell>
          <cell r="X3287">
            <v>0</v>
          </cell>
        </row>
        <row r="3288">
          <cell r="J3288">
            <v>0</v>
          </cell>
          <cell r="K3288">
            <v>0</v>
          </cell>
          <cell r="R3288">
            <v>0</v>
          </cell>
          <cell r="U3288">
            <v>0</v>
          </cell>
          <cell r="V3288">
            <v>0</v>
          </cell>
          <cell r="W3288">
            <v>0</v>
          </cell>
          <cell r="X3288">
            <v>0</v>
          </cell>
        </row>
        <row r="3289">
          <cell r="J3289">
            <v>0</v>
          </cell>
          <cell r="K3289">
            <v>0</v>
          </cell>
          <cell r="R3289">
            <v>0</v>
          </cell>
          <cell r="U3289">
            <v>0</v>
          </cell>
          <cell r="V3289">
            <v>0</v>
          </cell>
          <cell r="W3289">
            <v>0</v>
          </cell>
          <cell r="X3289">
            <v>0</v>
          </cell>
        </row>
        <row r="3290">
          <cell r="J3290">
            <v>0</v>
          </cell>
          <cell r="K3290">
            <v>0</v>
          </cell>
          <cell r="R3290">
            <v>0</v>
          </cell>
          <cell r="U3290">
            <v>0</v>
          </cell>
          <cell r="V3290">
            <v>0</v>
          </cell>
          <cell r="W3290">
            <v>0</v>
          </cell>
          <cell r="X3290">
            <v>0</v>
          </cell>
        </row>
        <row r="3291">
          <cell r="J3291">
            <v>0</v>
          </cell>
          <cell r="K3291">
            <v>0</v>
          </cell>
          <cell r="R3291">
            <v>0</v>
          </cell>
          <cell r="U3291">
            <v>0</v>
          </cell>
          <cell r="V3291">
            <v>0</v>
          </cell>
          <cell r="W3291">
            <v>0</v>
          </cell>
          <cell r="X3291">
            <v>0</v>
          </cell>
        </row>
        <row r="3292">
          <cell r="J3292">
            <v>0</v>
          </cell>
          <cell r="K3292">
            <v>0</v>
          </cell>
          <cell r="R3292">
            <v>0</v>
          </cell>
          <cell r="U3292">
            <v>0</v>
          </cell>
          <cell r="V3292">
            <v>0</v>
          </cell>
          <cell r="W3292">
            <v>0</v>
          </cell>
          <cell r="X3292">
            <v>0</v>
          </cell>
        </row>
        <row r="3293">
          <cell r="J3293">
            <v>0</v>
          </cell>
          <cell r="K3293">
            <v>0</v>
          </cell>
          <cell r="R3293">
            <v>0</v>
          </cell>
          <cell r="U3293">
            <v>0</v>
          </cell>
          <cell r="V3293">
            <v>0</v>
          </cell>
          <cell r="W3293">
            <v>0</v>
          </cell>
          <cell r="X3293">
            <v>0</v>
          </cell>
        </row>
        <row r="3294">
          <cell r="J3294">
            <v>0</v>
          </cell>
          <cell r="K3294">
            <v>0</v>
          </cell>
          <cell r="R3294">
            <v>0</v>
          </cell>
          <cell r="U3294">
            <v>0</v>
          </cell>
          <cell r="V3294">
            <v>0</v>
          </cell>
          <cell r="W3294">
            <v>0</v>
          </cell>
          <cell r="X3294">
            <v>0</v>
          </cell>
        </row>
        <row r="3295">
          <cell r="J3295">
            <v>0</v>
          </cell>
          <cell r="K3295">
            <v>0</v>
          </cell>
          <cell r="R3295">
            <v>0</v>
          </cell>
          <cell r="U3295">
            <v>0</v>
          </cell>
          <cell r="V3295">
            <v>0</v>
          </cell>
          <cell r="W3295">
            <v>0</v>
          </cell>
          <cell r="X3295">
            <v>0</v>
          </cell>
        </row>
        <row r="3296">
          <cell r="J3296">
            <v>0</v>
          </cell>
          <cell r="K3296">
            <v>0</v>
          </cell>
          <cell r="R3296">
            <v>0</v>
          </cell>
          <cell r="U3296">
            <v>0</v>
          </cell>
          <cell r="V3296">
            <v>0</v>
          </cell>
          <cell r="W3296">
            <v>0</v>
          </cell>
          <cell r="X3296">
            <v>0</v>
          </cell>
        </row>
        <row r="3297">
          <cell r="J3297">
            <v>0</v>
          </cell>
          <cell r="K3297">
            <v>0</v>
          </cell>
          <cell r="R3297">
            <v>0</v>
          </cell>
          <cell r="U3297">
            <v>0</v>
          </cell>
          <cell r="V3297">
            <v>0</v>
          </cell>
          <cell r="W3297">
            <v>0</v>
          </cell>
          <cell r="X3297">
            <v>0</v>
          </cell>
        </row>
        <row r="3298">
          <cell r="J3298">
            <v>0</v>
          </cell>
          <cell r="K3298">
            <v>0</v>
          </cell>
          <cell r="R3298">
            <v>0</v>
          </cell>
          <cell r="U3298">
            <v>0</v>
          </cell>
          <cell r="V3298">
            <v>0</v>
          </cell>
          <cell r="W3298">
            <v>0</v>
          </cell>
          <cell r="X3298">
            <v>0</v>
          </cell>
        </row>
        <row r="3299">
          <cell r="J3299">
            <v>0</v>
          </cell>
          <cell r="K3299">
            <v>0</v>
          </cell>
          <cell r="R3299">
            <v>0</v>
          </cell>
          <cell r="U3299">
            <v>0</v>
          </cell>
          <cell r="V3299">
            <v>0</v>
          </cell>
          <cell r="W3299">
            <v>0</v>
          </cell>
          <cell r="X3299">
            <v>0</v>
          </cell>
        </row>
        <row r="3300">
          <cell r="J3300">
            <v>0</v>
          </cell>
          <cell r="K3300">
            <v>0</v>
          </cell>
          <cell r="R3300">
            <v>0</v>
          </cell>
          <cell r="U3300">
            <v>0</v>
          </cell>
          <cell r="V3300">
            <v>0</v>
          </cell>
          <cell r="W3300">
            <v>0</v>
          </cell>
          <cell r="X3300">
            <v>0</v>
          </cell>
        </row>
        <row r="3301">
          <cell r="J3301">
            <v>0</v>
          </cell>
          <cell r="K3301">
            <v>0</v>
          </cell>
          <cell r="R3301">
            <v>0</v>
          </cell>
          <cell r="U3301">
            <v>0</v>
          </cell>
          <cell r="V3301">
            <v>0</v>
          </cell>
          <cell r="W3301">
            <v>0</v>
          </cell>
          <cell r="X3301">
            <v>0</v>
          </cell>
        </row>
        <row r="3302">
          <cell r="J3302">
            <v>0</v>
          </cell>
          <cell r="K3302">
            <v>0</v>
          </cell>
          <cell r="R3302">
            <v>0</v>
          </cell>
          <cell r="U3302">
            <v>0</v>
          </cell>
          <cell r="V3302">
            <v>0</v>
          </cell>
          <cell r="W3302">
            <v>0</v>
          </cell>
          <cell r="X3302">
            <v>0</v>
          </cell>
        </row>
        <row r="3303">
          <cell r="J3303">
            <v>0</v>
          </cell>
          <cell r="K3303">
            <v>0</v>
          </cell>
          <cell r="R3303">
            <v>0</v>
          </cell>
          <cell r="U3303">
            <v>0</v>
          </cell>
          <cell r="V3303">
            <v>0</v>
          </cell>
          <cell r="W3303">
            <v>0</v>
          </cell>
          <cell r="X3303">
            <v>0</v>
          </cell>
        </row>
        <row r="3304">
          <cell r="J3304">
            <v>0</v>
          </cell>
          <cell r="K3304">
            <v>0</v>
          </cell>
          <cell r="R3304">
            <v>0</v>
          </cell>
          <cell r="U3304">
            <v>0</v>
          </cell>
          <cell r="V3304">
            <v>0</v>
          </cell>
          <cell r="W3304">
            <v>0</v>
          </cell>
          <cell r="X3304">
            <v>0</v>
          </cell>
        </row>
        <row r="3305">
          <cell r="J3305">
            <v>0</v>
          </cell>
          <cell r="K3305">
            <v>0</v>
          </cell>
          <cell r="R3305">
            <v>0</v>
          </cell>
          <cell r="U3305">
            <v>0</v>
          </cell>
          <cell r="V3305">
            <v>0</v>
          </cell>
          <cell r="W3305">
            <v>0</v>
          </cell>
          <cell r="X3305">
            <v>0</v>
          </cell>
        </row>
        <row r="3306">
          <cell r="J3306">
            <v>0</v>
          </cell>
          <cell r="K3306">
            <v>0</v>
          </cell>
          <cell r="R3306">
            <v>0</v>
          </cell>
          <cell r="U3306">
            <v>0</v>
          </cell>
          <cell r="V3306">
            <v>0</v>
          </cell>
          <cell r="W3306">
            <v>0</v>
          </cell>
          <cell r="X3306">
            <v>0</v>
          </cell>
        </row>
        <row r="3307">
          <cell r="J3307">
            <v>0</v>
          </cell>
          <cell r="K3307">
            <v>0</v>
          </cell>
          <cell r="R3307">
            <v>0</v>
          </cell>
          <cell r="U3307">
            <v>0</v>
          </cell>
          <cell r="V3307">
            <v>0</v>
          </cell>
          <cell r="W3307">
            <v>0</v>
          </cell>
          <cell r="X3307">
            <v>0</v>
          </cell>
        </row>
        <row r="3308">
          <cell r="J3308">
            <v>0</v>
          </cell>
          <cell r="K3308">
            <v>0</v>
          </cell>
          <cell r="R3308">
            <v>0</v>
          </cell>
          <cell r="U3308">
            <v>0</v>
          </cell>
          <cell r="V3308">
            <v>0</v>
          </cell>
          <cell r="W3308">
            <v>0</v>
          </cell>
          <cell r="X3308">
            <v>0</v>
          </cell>
        </row>
        <row r="3309">
          <cell r="J3309">
            <v>0</v>
          </cell>
          <cell r="K3309">
            <v>0</v>
          </cell>
          <cell r="R3309">
            <v>0</v>
          </cell>
          <cell r="U3309">
            <v>0</v>
          </cell>
          <cell r="V3309">
            <v>0</v>
          </cell>
          <cell r="W3309">
            <v>0</v>
          </cell>
          <cell r="X3309">
            <v>0</v>
          </cell>
        </row>
        <row r="3310">
          <cell r="J3310">
            <v>0</v>
          </cell>
          <cell r="K3310">
            <v>0</v>
          </cell>
          <cell r="R3310">
            <v>0</v>
          </cell>
          <cell r="U3310">
            <v>0</v>
          </cell>
          <cell r="V3310">
            <v>0</v>
          </cell>
          <cell r="W3310">
            <v>0</v>
          </cell>
          <cell r="X3310">
            <v>0</v>
          </cell>
        </row>
        <row r="3311">
          <cell r="J3311">
            <v>0</v>
          </cell>
          <cell r="K3311">
            <v>0</v>
          </cell>
          <cell r="R3311">
            <v>0</v>
          </cell>
          <cell r="U3311">
            <v>0</v>
          </cell>
          <cell r="V3311">
            <v>0</v>
          </cell>
          <cell r="W3311">
            <v>0</v>
          </cell>
          <cell r="X3311">
            <v>0</v>
          </cell>
        </row>
        <row r="3312">
          <cell r="J3312">
            <v>0</v>
          </cell>
          <cell r="K3312">
            <v>0</v>
          </cell>
          <cell r="R3312">
            <v>0</v>
          </cell>
          <cell r="U3312">
            <v>0</v>
          </cell>
          <cell r="V3312">
            <v>0</v>
          </cell>
          <cell r="W3312">
            <v>0</v>
          </cell>
          <cell r="X3312">
            <v>0</v>
          </cell>
        </row>
        <row r="3313">
          <cell r="J3313">
            <v>0</v>
          </cell>
          <cell r="K3313">
            <v>0</v>
          </cell>
          <cell r="R3313">
            <v>0</v>
          </cell>
          <cell r="U3313">
            <v>0</v>
          </cell>
          <cell r="V3313">
            <v>0</v>
          </cell>
          <cell r="W3313">
            <v>0</v>
          </cell>
          <cell r="X3313">
            <v>0</v>
          </cell>
        </row>
        <row r="3314">
          <cell r="J3314">
            <v>0</v>
          </cell>
          <cell r="K3314">
            <v>0</v>
          </cell>
          <cell r="R3314">
            <v>0</v>
          </cell>
          <cell r="U3314">
            <v>0</v>
          </cell>
          <cell r="V3314">
            <v>0</v>
          </cell>
          <cell r="W3314">
            <v>0</v>
          </cell>
          <cell r="X3314">
            <v>0</v>
          </cell>
        </row>
        <row r="3315">
          <cell r="J3315">
            <v>0</v>
          </cell>
          <cell r="K3315">
            <v>0</v>
          </cell>
          <cell r="R3315">
            <v>0</v>
          </cell>
          <cell r="U3315">
            <v>0</v>
          </cell>
          <cell r="V3315">
            <v>0</v>
          </cell>
          <cell r="W3315">
            <v>0</v>
          </cell>
          <cell r="X3315">
            <v>0</v>
          </cell>
        </row>
        <row r="3316">
          <cell r="J3316">
            <v>0</v>
          </cell>
          <cell r="K3316">
            <v>0</v>
          </cell>
          <cell r="R3316">
            <v>0</v>
          </cell>
          <cell r="U3316">
            <v>0</v>
          </cell>
          <cell r="V3316">
            <v>0</v>
          </cell>
          <cell r="W3316">
            <v>0</v>
          </cell>
          <cell r="X3316">
            <v>0</v>
          </cell>
        </row>
        <row r="3317">
          <cell r="J3317">
            <v>0</v>
          </cell>
          <cell r="K3317">
            <v>0</v>
          </cell>
          <cell r="R3317">
            <v>0</v>
          </cell>
          <cell r="U3317">
            <v>0</v>
          </cell>
          <cell r="V3317">
            <v>0</v>
          </cell>
          <cell r="W3317">
            <v>0</v>
          </cell>
          <cell r="X3317">
            <v>0</v>
          </cell>
        </row>
        <row r="3318">
          <cell r="J3318">
            <v>0</v>
          </cell>
          <cell r="K3318">
            <v>0</v>
          </cell>
          <cell r="R3318">
            <v>0</v>
          </cell>
          <cell r="U3318">
            <v>0</v>
          </cell>
          <cell r="V3318">
            <v>0</v>
          </cell>
          <cell r="W3318">
            <v>0</v>
          </cell>
          <cell r="X3318">
            <v>0</v>
          </cell>
        </row>
        <row r="3319">
          <cell r="J3319">
            <v>0</v>
          </cell>
          <cell r="K3319">
            <v>0</v>
          </cell>
          <cell r="R3319">
            <v>0</v>
          </cell>
          <cell r="U3319">
            <v>0</v>
          </cell>
          <cell r="V3319">
            <v>0</v>
          </cell>
          <cell r="W3319">
            <v>0</v>
          </cell>
          <cell r="X3319">
            <v>0</v>
          </cell>
        </row>
        <row r="3320">
          <cell r="J3320">
            <v>0</v>
          </cell>
          <cell r="K3320">
            <v>0</v>
          </cell>
          <cell r="R3320">
            <v>0</v>
          </cell>
          <cell r="U3320">
            <v>0</v>
          </cell>
          <cell r="V3320">
            <v>0</v>
          </cell>
          <cell r="W3320">
            <v>0</v>
          </cell>
          <cell r="X3320">
            <v>0</v>
          </cell>
        </row>
        <row r="3321">
          <cell r="J3321">
            <v>0</v>
          </cell>
          <cell r="K3321">
            <v>0</v>
          </cell>
          <cell r="R3321">
            <v>0</v>
          </cell>
          <cell r="U3321">
            <v>0</v>
          </cell>
          <cell r="V3321">
            <v>0</v>
          </cell>
          <cell r="W3321">
            <v>0</v>
          </cell>
          <cell r="X3321">
            <v>0</v>
          </cell>
        </row>
        <row r="3322">
          <cell r="J3322">
            <v>0</v>
          </cell>
          <cell r="K3322">
            <v>0</v>
          </cell>
          <cell r="R3322">
            <v>0</v>
          </cell>
          <cell r="U3322">
            <v>0</v>
          </cell>
          <cell r="V3322">
            <v>0</v>
          </cell>
          <cell r="W3322">
            <v>0</v>
          </cell>
          <cell r="X3322">
            <v>0</v>
          </cell>
        </row>
        <row r="3323">
          <cell r="J3323">
            <v>0</v>
          </cell>
          <cell r="K3323">
            <v>0</v>
          </cell>
          <cell r="R3323">
            <v>0</v>
          </cell>
          <cell r="U3323">
            <v>0</v>
          </cell>
          <cell r="V3323">
            <v>0</v>
          </cell>
          <cell r="W3323">
            <v>0</v>
          </cell>
          <cell r="X3323">
            <v>0</v>
          </cell>
        </row>
        <row r="3324">
          <cell r="J3324">
            <v>0</v>
          </cell>
          <cell r="K3324">
            <v>0</v>
          </cell>
          <cell r="R3324">
            <v>0</v>
          </cell>
          <cell r="U3324">
            <v>0</v>
          </cell>
          <cell r="V3324">
            <v>0</v>
          </cell>
          <cell r="W3324">
            <v>0</v>
          </cell>
          <cell r="X3324">
            <v>0</v>
          </cell>
        </row>
        <row r="3325">
          <cell r="J3325">
            <v>0</v>
          </cell>
          <cell r="K3325">
            <v>0</v>
          </cell>
          <cell r="R3325">
            <v>0</v>
          </cell>
          <cell r="U3325">
            <v>0</v>
          </cell>
          <cell r="V3325">
            <v>0</v>
          </cell>
          <cell r="W3325">
            <v>0</v>
          </cell>
          <cell r="X3325">
            <v>0</v>
          </cell>
        </row>
        <row r="3326">
          <cell r="J3326">
            <v>0</v>
          </cell>
          <cell r="K3326">
            <v>0</v>
          </cell>
          <cell r="R3326">
            <v>0</v>
          </cell>
          <cell r="U3326">
            <v>0</v>
          </cell>
          <cell r="V3326">
            <v>0</v>
          </cell>
          <cell r="W3326">
            <v>0</v>
          </cell>
          <cell r="X3326">
            <v>0</v>
          </cell>
        </row>
        <row r="3327">
          <cell r="J3327">
            <v>0</v>
          </cell>
          <cell r="K3327">
            <v>0</v>
          </cell>
          <cell r="R3327">
            <v>0</v>
          </cell>
          <cell r="U3327">
            <v>0</v>
          </cell>
          <cell r="V3327">
            <v>0</v>
          </cell>
          <cell r="W3327">
            <v>0</v>
          </cell>
          <cell r="X3327">
            <v>0</v>
          </cell>
        </row>
        <row r="3328">
          <cell r="J3328">
            <v>0</v>
          </cell>
          <cell r="K3328">
            <v>0</v>
          </cell>
          <cell r="R3328">
            <v>0</v>
          </cell>
          <cell r="U3328">
            <v>0</v>
          </cell>
          <cell r="V3328">
            <v>0</v>
          </cell>
          <cell r="W3328">
            <v>0</v>
          </cell>
          <cell r="X3328">
            <v>0</v>
          </cell>
        </row>
        <row r="3329">
          <cell r="J3329">
            <v>0</v>
          </cell>
          <cell r="K3329">
            <v>0</v>
          </cell>
          <cell r="R3329">
            <v>0</v>
          </cell>
          <cell r="U3329">
            <v>0</v>
          </cell>
          <cell r="V3329">
            <v>0</v>
          </cell>
          <cell r="W3329">
            <v>0</v>
          </cell>
          <cell r="X3329">
            <v>0</v>
          </cell>
        </row>
        <row r="3330">
          <cell r="J3330">
            <v>0</v>
          </cell>
          <cell r="K3330">
            <v>0</v>
          </cell>
          <cell r="R3330">
            <v>0</v>
          </cell>
          <cell r="U3330">
            <v>0</v>
          </cell>
          <cell r="V3330">
            <v>0</v>
          </cell>
          <cell r="W3330">
            <v>0</v>
          </cell>
          <cell r="X3330">
            <v>0</v>
          </cell>
        </row>
        <row r="3331">
          <cell r="J3331">
            <v>0</v>
          </cell>
          <cell r="K3331">
            <v>0</v>
          </cell>
          <cell r="R3331">
            <v>0</v>
          </cell>
          <cell r="U3331">
            <v>0</v>
          </cell>
          <cell r="V3331">
            <v>0</v>
          </cell>
          <cell r="W3331">
            <v>0</v>
          </cell>
          <cell r="X3331">
            <v>0</v>
          </cell>
        </row>
        <row r="3332">
          <cell r="J3332">
            <v>0</v>
          </cell>
          <cell r="K3332">
            <v>0</v>
          </cell>
          <cell r="R3332">
            <v>0</v>
          </cell>
          <cell r="U3332">
            <v>0</v>
          </cell>
          <cell r="V3332">
            <v>0</v>
          </cell>
          <cell r="W3332">
            <v>0</v>
          </cell>
          <cell r="X3332">
            <v>0</v>
          </cell>
        </row>
        <row r="3333">
          <cell r="J3333">
            <v>0</v>
          </cell>
          <cell r="K3333">
            <v>0</v>
          </cell>
          <cell r="R3333">
            <v>0</v>
          </cell>
          <cell r="U3333">
            <v>0</v>
          </cell>
          <cell r="V3333">
            <v>0</v>
          </cell>
          <cell r="W3333">
            <v>0</v>
          </cell>
          <cell r="X3333">
            <v>0</v>
          </cell>
        </row>
        <row r="3334">
          <cell r="J3334">
            <v>0</v>
          </cell>
          <cell r="K3334">
            <v>0</v>
          </cell>
          <cell r="R3334">
            <v>0</v>
          </cell>
          <cell r="U3334">
            <v>0</v>
          </cell>
          <cell r="V3334">
            <v>0</v>
          </cell>
          <cell r="W3334">
            <v>0</v>
          </cell>
          <cell r="X3334">
            <v>0</v>
          </cell>
        </row>
        <row r="3335">
          <cell r="J3335">
            <v>0</v>
          </cell>
          <cell r="K3335">
            <v>0</v>
          </cell>
          <cell r="R3335">
            <v>0</v>
          </cell>
          <cell r="U3335">
            <v>0</v>
          </cell>
          <cell r="V3335">
            <v>0</v>
          </cell>
          <cell r="W3335">
            <v>0</v>
          </cell>
          <cell r="X3335">
            <v>0</v>
          </cell>
        </row>
        <row r="3336">
          <cell r="J3336">
            <v>0</v>
          </cell>
          <cell r="K3336">
            <v>0</v>
          </cell>
          <cell r="R3336">
            <v>0</v>
          </cell>
          <cell r="U3336">
            <v>0</v>
          </cell>
          <cell r="V3336">
            <v>0</v>
          </cell>
          <cell r="W3336">
            <v>0</v>
          </cell>
          <cell r="X3336">
            <v>0</v>
          </cell>
        </row>
        <row r="3337">
          <cell r="J3337">
            <v>0</v>
          </cell>
          <cell r="K3337">
            <v>0</v>
          </cell>
          <cell r="R3337">
            <v>0</v>
          </cell>
          <cell r="U3337">
            <v>0</v>
          </cell>
          <cell r="V3337">
            <v>0</v>
          </cell>
          <cell r="W3337">
            <v>0</v>
          </cell>
          <cell r="X3337">
            <v>0</v>
          </cell>
        </row>
        <row r="3338">
          <cell r="J3338">
            <v>0</v>
          </cell>
          <cell r="K3338">
            <v>0</v>
          </cell>
          <cell r="R3338">
            <v>0</v>
          </cell>
          <cell r="U3338">
            <v>0</v>
          </cell>
          <cell r="V3338">
            <v>0</v>
          </cell>
          <cell r="W3338">
            <v>0</v>
          </cell>
          <cell r="X3338">
            <v>0</v>
          </cell>
        </row>
        <row r="3339">
          <cell r="J3339">
            <v>0</v>
          </cell>
          <cell r="K3339">
            <v>0</v>
          </cell>
          <cell r="R3339">
            <v>0</v>
          </cell>
          <cell r="U3339">
            <v>0</v>
          </cell>
          <cell r="V3339">
            <v>0</v>
          </cell>
          <cell r="W3339">
            <v>0</v>
          </cell>
          <cell r="X3339">
            <v>0</v>
          </cell>
        </row>
        <row r="3340">
          <cell r="J3340">
            <v>0</v>
          </cell>
          <cell r="K3340">
            <v>0</v>
          </cell>
          <cell r="R3340">
            <v>0</v>
          </cell>
          <cell r="U3340">
            <v>0</v>
          </cell>
          <cell r="V3340">
            <v>0</v>
          </cell>
          <cell r="W3340">
            <v>0</v>
          </cell>
          <cell r="X3340">
            <v>0</v>
          </cell>
        </row>
        <row r="3341">
          <cell r="J3341">
            <v>0</v>
          </cell>
          <cell r="K3341">
            <v>0</v>
          </cell>
          <cell r="R3341">
            <v>0</v>
          </cell>
          <cell r="U3341">
            <v>0</v>
          </cell>
          <cell r="V3341">
            <v>0</v>
          </cell>
          <cell r="W3341">
            <v>0</v>
          </cell>
          <cell r="X3341">
            <v>0</v>
          </cell>
        </row>
        <row r="3342">
          <cell r="J3342">
            <v>0</v>
          </cell>
          <cell r="K3342">
            <v>0</v>
          </cell>
          <cell r="R3342">
            <v>0</v>
          </cell>
          <cell r="U3342">
            <v>0</v>
          </cell>
          <cell r="V3342">
            <v>0</v>
          </cell>
          <cell r="W3342">
            <v>0</v>
          </cell>
          <cell r="X3342">
            <v>0</v>
          </cell>
        </row>
        <row r="3343">
          <cell r="J3343">
            <v>0</v>
          </cell>
          <cell r="K3343">
            <v>0</v>
          </cell>
          <cell r="R3343">
            <v>0</v>
          </cell>
          <cell r="U3343">
            <v>0</v>
          </cell>
          <cell r="V3343">
            <v>0</v>
          </cell>
          <cell r="W3343">
            <v>0</v>
          </cell>
          <cell r="X3343">
            <v>0</v>
          </cell>
        </row>
        <row r="3344">
          <cell r="J3344">
            <v>0</v>
          </cell>
          <cell r="K3344">
            <v>0</v>
          </cell>
          <cell r="R3344">
            <v>0</v>
          </cell>
          <cell r="U3344">
            <v>0</v>
          </cell>
          <cell r="V3344">
            <v>0</v>
          </cell>
          <cell r="W3344">
            <v>0</v>
          </cell>
          <cell r="X3344">
            <v>0</v>
          </cell>
        </row>
        <row r="3345">
          <cell r="J3345">
            <v>0</v>
          </cell>
          <cell r="K3345">
            <v>0</v>
          </cell>
          <cell r="R3345">
            <v>0</v>
          </cell>
          <cell r="U3345">
            <v>0</v>
          </cell>
          <cell r="V3345">
            <v>0</v>
          </cell>
          <cell r="W3345">
            <v>0</v>
          </cell>
          <cell r="X3345">
            <v>0</v>
          </cell>
        </row>
        <row r="3346">
          <cell r="J3346">
            <v>0</v>
          </cell>
          <cell r="K3346">
            <v>0</v>
          </cell>
          <cell r="R3346">
            <v>0</v>
          </cell>
          <cell r="U3346">
            <v>0</v>
          </cell>
          <cell r="V3346">
            <v>0</v>
          </cell>
          <cell r="W3346">
            <v>0</v>
          </cell>
          <cell r="X3346">
            <v>0</v>
          </cell>
        </row>
        <row r="3347">
          <cell r="J3347">
            <v>0</v>
          </cell>
          <cell r="K3347">
            <v>0</v>
          </cell>
          <cell r="R3347">
            <v>0</v>
          </cell>
          <cell r="U3347">
            <v>0</v>
          </cell>
          <cell r="V3347">
            <v>0</v>
          </cell>
          <cell r="W3347">
            <v>0</v>
          </cell>
          <cell r="X3347">
            <v>0</v>
          </cell>
        </row>
        <row r="3348">
          <cell r="J3348">
            <v>0</v>
          </cell>
          <cell r="K3348">
            <v>0</v>
          </cell>
          <cell r="R3348">
            <v>0</v>
          </cell>
          <cell r="U3348">
            <v>0</v>
          </cell>
          <cell r="V3348">
            <v>0</v>
          </cell>
          <cell r="W3348">
            <v>0</v>
          </cell>
          <cell r="X3348">
            <v>0</v>
          </cell>
        </row>
        <row r="3349">
          <cell r="J3349">
            <v>0</v>
          </cell>
          <cell r="K3349">
            <v>0</v>
          </cell>
          <cell r="R3349">
            <v>0</v>
          </cell>
          <cell r="U3349">
            <v>0</v>
          </cell>
          <cell r="V3349">
            <v>0</v>
          </cell>
          <cell r="W3349">
            <v>0</v>
          </cell>
          <cell r="X3349">
            <v>0</v>
          </cell>
        </row>
        <row r="3350">
          <cell r="J3350">
            <v>0</v>
          </cell>
          <cell r="K3350">
            <v>0</v>
          </cell>
          <cell r="R3350">
            <v>0</v>
          </cell>
          <cell r="U3350">
            <v>0</v>
          </cell>
          <cell r="V3350">
            <v>0</v>
          </cell>
          <cell r="W3350">
            <v>0</v>
          </cell>
          <cell r="X3350">
            <v>0</v>
          </cell>
        </row>
        <row r="3351">
          <cell r="J3351">
            <v>0</v>
          </cell>
          <cell r="K3351">
            <v>0</v>
          </cell>
          <cell r="R3351">
            <v>0</v>
          </cell>
          <cell r="U3351">
            <v>0</v>
          </cell>
          <cell r="V3351">
            <v>0</v>
          </cell>
          <cell r="W3351">
            <v>0</v>
          </cell>
          <cell r="X3351">
            <v>0</v>
          </cell>
        </row>
        <row r="3352">
          <cell r="J3352">
            <v>0</v>
          </cell>
          <cell r="K3352">
            <v>0</v>
          </cell>
          <cell r="R3352">
            <v>0</v>
          </cell>
          <cell r="U3352">
            <v>0</v>
          </cell>
          <cell r="V3352">
            <v>0</v>
          </cell>
          <cell r="W3352">
            <v>0</v>
          </cell>
          <cell r="X3352">
            <v>0</v>
          </cell>
        </row>
        <row r="3353">
          <cell r="J3353">
            <v>0</v>
          </cell>
          <cell r="K3353">
            <v>0</v>
          </cell>
          <cell r="R3353">
            <v>0</v>
          </cell>
          <cell r="U3353">
            <v>0</v>
          </cell>
          <cell r="V3353">
            <v>0</v>
          </cell>
          <cell r="W3353">
            <v>0</v>
          </cell>
          <cell r="X3353">
            <v>0</v>
          </cell>
        </row>
        <row r="3354">
          <cell r="J3354">
            <v>0</v>
          </cell>
          <cell r="K3354">
            <v>0</v>
          </cell>
          <cell r="R3354">
            <v>0</v>
          </cell>
          <cell r="U3354">
            <v>0</v>
          </cell>
          <cell r="V3354">
            <v>0</v>
          </cell>
          <cell r="W3354">
            <v>0</v>
          </cell>
          <cell r="X3354">
            <v>0</v>
          </cell>
        </row>
        <row r="3355">
          <cell r="J3355">
            <v>0</v>
          </cell>
          <cell r="K3355">
            <v>0</v>
          </cell>
          <cell r="R3355">
            <v>0</v>
          </cell>
          <cell r="U3355">
            <v>0</v>
          </cell>
          <cell r="V3355">
            <v>0</v>
          </cell>
          <cell r="W3355">
            <v>0</v>
          </cell>
          <cell r="X3355">
            <v>0</v>
          </cell>
        </row>
        <row r="3356">
          <cell r="J3356">
            <v>0</v>
          </cell>
          <cell r="K3356">
            <v>0</v>
          </cell>
          <cell r="R3356">
            <v>0</v>
          </cell>
          <cell r="U3356">
            <v>0</v>
          </cell>
          <cell r="V3356">
            <v>0</v>
          </cell>
          <cell r="W3356">
            <v>0</v>
          </cell>
          <cell r="X3356">
            <v>0</v>
          </cell>
        </row>
        <row r="3357">
          <cell r="J3357">
            <v>0</v>
          </cell>
          <cell r="K3357">
            <v>0</v>
          </cell>
          <cell r="R3357">
            <v>0</v>
          </cell>
          <cell r="U3357">
            <v>0</v>
          </cell>
          <cell r="V3357">
            <v>0</v>
          </cell>
          <cell r="W3357">
            <v>0</v>
          </cell>
          <cell r="X3357">
            <v>0</v>
          </cell>
        </row>
        <row r="3358">
          <cell r="J3358">
            <v>0</v>
          </cell>
          <cell r="K3358">
            <v>0</v>
          </cell>
          <cell r="R3358">
            <v>0</v>
          </cell>
          <cell r="U3358">
            <v>0</v>
          </cell>
          <cell r="V3358">
            <v>0</v>
          </cell>
          <cell r="W3358">
            <v>0</v>
          </cell>
          <cell r="X3358">
            <v>0</v>
          </cell>
        </row>
        <row r="3359">
          <cell r="J3359">
            <v>0</v>
          </cell>
          <cell r="K3359">
            <v>0</v>
          </cell>
          <cell r="R3359">
            <v>0</v>
          </cell>
          <cell r="U3359">
            <v>0</v>
          </cell>
          <cell r="V3359">
            <v>0</v>
          </cell>
          <cell r="W3359">
            <v>0</v>
          </cell>
          <cell r="X3359">
            <v>0</v>
          </cell>
        </row>
        <row r="3360">
          <cell r="J3360">
            <v>0</v>
          </cell>
          <cell r="K3360">
            <v>0</v>
          </cell>
          <cell r="R3360">
            <v>0</v>
          </cell>
          <cell r="U3360">
            <v>0</v>
          </cell>
          <cell r="V3360">
            <v>0</v>
          </cell>
          <cell r="W3360">
            <v>0</v>
          </cell>
          <cell r="X3360">
            <v>0</v>
          </cell>
        </row>
        <row r="3361">
          <cell r="J3361">
            <v>0</v>
          </cell>
          <cell r="K3361">
            <v>0</v>
          </cell>
          <cell r="R3361">
            <v>0</v>
          </cell>
          <cell r="U3361">
            <v>0</v>
          </cell>
          <cell r="V3361">
            <v>0</v>
          </cell>
          <cell r="W3361">
            <v>0</v>
          </cell>
          <cell r="X3361">
            <v>0</v>
          </cell>
        </row>
        <row r="3362">
          <cell r="J3362">
            <v>0</v>
          </cell>
          <cell r="K3362">
            <v>0</v>
          </cell>
          <cell r="R3362">
            <v>0</v>
          </cell>
          <cell r="U3362">
            <v>0</v>
          </cell>
          <cell r="V3362">
            <v>0</v>
          </cell>
          <cell r="W3362">
            <v>0</v>
          </cell>
          <cell r="X3362">
            <v>0</v>
          </cell>
        </row>
        <row r="3363">
          <cell r="J3363">
            <v>0</v>
          </cell>
          <cell r="K3363">
            <v>0</v>
          </cell>
          <cell r="R3363">
            <v>0</v>
          </cell>
          <cell r="U3363">
            <v>0</v>
          </cell>
          <cell r="V3363">
            <v>0</v>
          </cell>
          <cell r="W3363">
            <v>0</v>
          </cell>
          <cell r="X3363">
            <v>0</v>
          </cell>
        </row>
        <row r="3364">
          <cell r="J3364">
            <v>0</v>
          </cell>
          <cell r="K3364">
            <v>0</v>
          </cell>
          <cell r="R3364">
            <v>0</v>
          </cell>
          <cell r="U3364">
            <v>0</v>
          </cell>
          <cell r="V3364">
            <v>0</v>
          </cell>
          <cell r="W3364">
            <v>0</v>
          </cell>
          <cell r="X3364">
            <v>0</v>
          </cell>
        </row>
        <row r="3365">
          <cell r="J3365">
            <v>0</v>
          </cell>
          <cell r="K3365">
            <v>0</v>
          </cell>
          <cell r="R3365">
            <v>0</v>
          </cell>
          <cell r="U3365">
            <v>0</v>
          </cell>
          <cell r="V3365">
            <v>0</v>
          </cell>
          <cell r="W3365">
            <v>0</v>
          </cell>
          <cell r="X3365">
            <v>0</v>
          </cell>
        </row>
        <row r="3366">
          <cell r="J3366">
            <v>0</v>
          </cell>
          <cell r="K3366">
            <v>0</v>
          </cell>
          <cell r="R3366">
            <v>0</v>
          </cell>
          <cell r="U3366">
            <v>0</v>
          </cell>
          <cell r="V3366">
            <v>0</v>
          </cell>
          <cell r="W3366">
            <v>0</v>
          </cell>
          <cell r="X3366">
            <v>0</v>
          </cell>
        </row>
        <row r="3367">
          <cell r="J3367">
            <v>0</v>
          </cell>
          <cell r="K3367">
            <v>0</v>
          </cell>
          <cell r="R3367">
            <v>0</v>
          </cell>
          <cell r="U3367">
            <v>0</v>
          </cell>
          <cell r="V3367">
            <v>0</v>
          </cell>
          <cell r="W3367">
            <v>0</v>
          </cell>
          <cell r="X3367">
            <v>0</v>
          </cell>
        </row>
        <row r="3368">
          <cell r="J3368">
            <v>0</v>
          </cell>
          <cell r="K3368">
            <v>0</v>
          </cell>
          <cell r="R3368">
            <v>0</v>
          </cell>
          <cell r="U3368">
            <v>0</v>
          </cell>
          <cell r="V3368">
            <v>0</v>
          </cell>
          <cell r="W3368">
            <v>0</v>
          </cell>
          <cell r="X3368">
            <v>0</v>
          </cell>
        </row>
        <row r="3369">
          <cell r="J3369">
            <v>0</v>
          </cell>
          <cell r="K3369">
            <v>0</v>
          </cell>
          <cell r="R3369">
            <v>0</v>
          </cell>
          <cell r="U3369">
            <v>0</v>
          </cell>
          <cell r="V3369">
            <v>0</v>
          </cell>
          <cell r="W3369">
            <v>0</v>
          </cell>
          <cell r="X3369">
            <v>0</v>
          </cell>
        </row>
        <row r="3370">
          <cell r="J3370">
            <v>0</v>
          </cell>
          <cell r="K3370">
            <v>0</v>
          </cell>
          <cell r="R3370">
            <v>0</v>
          </cell>
          <cell r="U3370">
            <v>0</v>
          </cell>
          <cell r="V3370">
            <v>0</v>
          </cell>
          <cell r="W3370">
            <v>0</v>
          </cell>
          <cell r="X3370">
            <v>0</v>
          </cell>
        </row>
        <row r="3371">
          <cell r="J3371">
            <v>0</v>
          </cell>
          <cell r="K3371">
            <v>0</v>
          </cell>
          <cell r="R3371">
            <v>0</v>
          </cell>
          <cell r="U3371">
            <v>0</v>
          </cell>
          <cell r="V3371">
            <v>0</v>
          </cell>
          <cell r="W3371">
            <v>0</v>
          </cell>
          <cell r="X3371">
            <v>0</v>
          </cell>
        </row>
        <row r="3372">
          <cell r="J3372">
            <v>0</v>
          </cell>
          <cell r="K3372">
            <v>0</v>
          </cell>
          <cell r="R3372">
            <v>0</v>
          </cell>
          <cell r="U3372">
            <v>0</v>
          </cell>
          <cell r="V3372">
            <v>0</v>
          </cell>
          <cell r="W3372">
            <v>0</v>
          </cell>
          <cell r="X3372">
            <v>0</v>
          </cell>
        </row>
        <row r="3373">
          <cell r="J3373">
            <v>0</v>
          </cell>
          <cell r="K3373">
            <v>0</v>
          </cell>
          <cell r="R3373">
            <v>0</v>
          </cell>
          <cell r="U3373">
            <v>0</v>
          </cell>
          <cell r="V3373">
            <v>0</v>
          </cell>
          <cell r="W3373">
            <v>0</v>
          </cell>
          <cell r="X3373">
            <v>0</v>
          </cell>
        </row>
        <row r="3374">
          <cell r="J3374">
            <v>0</v>
          </cell>
          <cell r="K3374">
            <v>0</v>
          </cell>
          <cell r="R3374">
            <v>0</v>
          </cell>
          <cell r="U3374">
            <v>0</v>
          </cell>
          <cell r="V3374">
            <v>0</v>
          </cell>
          <cell r="W3374">
            <v>0</v>
          </cell>
          <cell r="X3374">
            <v>0</v>
          </cell>
        </row>
        <row r="3375">
          <cell r="J3375">
            <v>0</v>
          </cell>
          <cell r="K3375">
            <v>0</v>
          </cell>
          <cell r="R3375">
            <v>0</v>
          </cell>
          <cell r="U3375">
            <v>0</v>
          </cell>
          <cell r="V3375">
            <v>0</v>
          </cell>
          <cell r="W3375">
            <v>0</v>
          </cell>
          <cell r="X3375">
            <v>0</v>
          </cell>
        </row>
        <row r="3376">
          <cell r="J3376">
            <v>0</v>
          </cell>
          <cell r="K3376">
            <v>0</v>
          </cell>
          <cell r="R3376">
            <v>0</v>
          </cell>
          <cell r="U3376">
            <v>0</v>
          </cell>
          <cell r="V3376">
            <v>0</v>
          </cell>
          <cell r="W3376">
            <v>0</v>
          </cell>
          <cell r="X3376">
            <v>0</v>
          </cell>
        </row>
        <row r="3377">
          <cell r="J3377">
            <v>0</v>
          </cell>
          <cell r="K3377">
            <v>0</v>
          </cell>
          <cell r="R3377">
            <v>0</v>
          </cell>
          <cell r="U3377">
            <v>0</v>
          </cell>
          <cell r="V3377">
            <v>0</v>
          </cell>
          <cell r="W3377">
            <v>0</v>
          </cell>
          <cell r="X3377">
            <v>0</v>
          </cell>
        </row>
        <row r="3378">
          <cell r="J3378">
            <v>0</v>
          </cell>
          <cell r="K3378">
            <v>0</v>
          </cell>
          <cell r="R3378">
            <v>0</v>
          </cell>
          <cell r="U3378">
            <v>0</v>
          </cell>
          <cell r="V3378">
            <v>0</v>
          </cell>
          <cell r="W3378">
            <v>0</v>
          </cell>
          <cell r="X3378">
            <v>0</v>
          </cell>
        </row>
        <row r="3379">
          <cell r="J3379">
            <v>0</v>
          </cell>
          <cell r="K3379">
            <v>0</v>
          </cell>
          <cell r="R3379">
            <v>0</v>
          </cell>
          <cell r="U3379">
            <v>0</v>
          </cell>
          <cell r="V3379">
            <v>0</v>
          </cell>
          <cell r="W3379">
            <v>0</v>
          </cell>
          <cell r="X3379">
            <v>0</v>
          </cell>
        </row>
        <row r="3380">
          <cell r="J3380">
            <v>0</v>
          </cell>
          <cell r="K3380">
            <v>0</v>
          </cell>
          <cell r="R3380">
            <v>0</v>
          </cell>
          <cell r="U3380">
            <v>0</v>
          </cell>
          <cell r="V3380">
            <v>0</v>
          </cell>
          <cell r="W3380">
            <v>0</v>
          </cell>
          <cell r="X3380">
            <v>0</v>
          </cell>
        </row>
        <row r="3381">
          <cell r="J3381">
            <v>0</v>
          </cell>
          <cell r="K3381">
            <v>0</v>
          </cell>
          <cell r="R3381">
            <v>0</v>
          </cell>
          <cell r="U3381">
            <v>0</v>
          </cell>
          <cell r="V3381">
            <v>0</v>
          </cell>
          <cell r="W3381">
            <v>0</v>
          </cell>
          <cell r="X3381">
            <v>0</v>
          </cell>
        </row>
        <row r="3382">
          <cell r="J3382">
            <v>0</v>
          </cell>
          <cell r="K3382">
            <v>0</v>
          </cell>
          <cell r="R3382">
            <v>0</v>
          </cell>
          <cell r="U3382">
            <v>0</v>
          </cell>
          <cell r="V3382">
            <v>0</v>
          </cell>
          <cell r="W3382">
            <v>0</v>
          </cell>
          <cell r="X3382">
            <v>0</v>
          </cell>
        </row>
        <row r="3383">
          <cell r="J3383">
            <v>0</v>
          </cell>
          <cell r="K3383">
            <v>0</v>
          </cell>
          <cell r="R3383">
            <v>0</v>
          </cell>
          <cell r="U3383">
            <v>0</v>
          </cell>
          <cell r="V3383">
            <v>0</v>
          </cell>
          <cell r="W3383">
            <v>0</v>
          </cell>
          <cell r="X3383">
            <v>0</v>
          </cell>
        </row>
        <row r="3384">
          <cell r="J3384">
            <v>0</v>
          </cell>
          <cell r="K3384">
            <v>0</v>
          </cell>
          <cell r="R3384">
            <v>0</v>
          </cell>
          <cell r="U3384">
            <v>0</v>
          </cell>
          <cell r="V3384">
            <v>0</v>
          </cell>
          <cell r="W3384">
            <v>0</v>
          </cell>
          <cell r="X3384">
            <v>0</v>
          </cell>
        </row>
        <row r="3385">
          <cell r="J3385">
            <v>0</v>
          </cell>
          <cell r="K3385">
            <v>0</v>
          </cell>
          <cell r="R3385">
            <v>0</v>
          </cell>
          <cell r="U3385">
            <v>0</v>
          </cell>
          <cell r="V3385">
            <v>0</v>
          </cell>
          <cell r="W3385">
            <v>0</v>
          </cell>
          <cell r="X3385">
            <v>0</v>
          </cell>
        </row>
        <row r="3386">
          <cell r="J3386">
            <v>0</v>
          </cell>
          <cell r="K3386">
            <v>0</v>
          </cell>
          <cell r="R3386">
            <v>0</v>
          </cell>
          <cell r="U3386">
            <v>0</v>
          </cell>
          <cell r="V3386">
            <v>0</v>
          </cell>
          <cell r="W3386">
            <v>0</v>
          </cell>
          <cell r="X3386">
            <v>0</v>
          </cell>
        </row>
        <row r="3387">
          <cell r="J3387">
            <v>0</v>
          </cell>
          <cell r="K3387">
            <v>0</v>
          </cell>
          <cell r="R3387">
            <v>0</v>
          </cell>
          <cell r="U3387">
            <v>0</v>
          </cell>
          <cell r="V3387">
            <v>0</v>
          </cell>
          <cell r="W3387">
            <v>0</v>
          </cell>
          <cell r="X3387">
            <v>0</v>
          </cell>
        </row>
        <row r="3388">
          <cell r="J3388">
            <v>0</v>
          </cell>
          <cell r="K3388">
            <v>0</v>
          </cell>
          <cell r="R3388">
            <v>0</v>
          </cell>
          <cell r="U3388">
            <v>0</v>
          </cell>
          <cell r="V3388">
            <v>0</v>
          </cell>
          <cell r="W3388">
            <v>0</v>
          </cell>
          <cell r="X3388">
            <v>0</v>
          </cell>
        </row>
        <row r="3389">
          <cell r="J3389">
            <v>0</v>
          </cell>
          <cell r="K3389">
            <v>0</v>
          </cell>
          <cell r="R3389">
            <v>0</v>
          </cell>
          <cell r="U3389">
            <v>0</v>
          </cell>
          <cell r="V3389">
            <v>0</v>
          </cell>
          <cell r="W3389">
            <v>0</v>
          </cell>
          <cell r="X3389">
            <v>0</v>
          </cell>
        </row>
        <row r="3390">
          <cell r="J3390">
            <v>0</v>
          </cell>
          <cell r="K3390">
            <v>0</v>
          </cell>
          <cell r="R3390">
            <v>0</v>
          </cell>
          <cell r="U3390">
            <v>0</v>
          </cell>
          <cell r="V3390">
            <v>0</v>
          </cell>
          <cell r="W3390">
            <v>0</v>
          </cell>
          <cell r="X3390">
            <v>0</v>
          </cell>
        </row>
        <row r="3391">
          <cell r="J3391">
            <v>0</v>
          </cell>
          <cell r="K3391">
            <v>0</v>
          </cell>
          <cell r="R3391">
            <v>0</v>
          </cell>
          <cell r="U3391">
            <v>0</v>
          </cell>
          <cell r="V3391">
            <v>0</v>
          </cell>
          <cell r="W3391">
            <v>0</v>
          </cell>
          <cell r="X3391">
            <v>0</v>
          </cell>
        </row>
        <row r="3392">
          <cell r="J3392">
            <v>0</v>
          </cell>
          <cell r="K3392">
            <v>0</v>
          </cell>
          <cell r="R3392">
            <v>0</v>
          </cell>
          <cell r="U3392">
            <v>0</v>
          </cell>
          <cell r="V3392">
            <v>0</v>
          </cell>
          <cell r="W3392">
            <v>0</v>
          </cell>
          <cell r="X3392">
            <v>0</v>
          </cell>
        </row>
        <row r="3393">
          <cell r="J3393">
            <v>0</v>
          </cell>
          <cell r="K3393">
            <v>0</v>
          </cell>
          <cell r="R3393">
            <v>0</v>
          </cell>
          <cell r="U3393">
            <v>0</v>
          </cell>
          <cell r="V3393">
            <v>0</v>
          </cell>
          <cell r="W3393">
            <v>0</v>
          </cell>
          <cell r="X3393">
            <v>0</v>
          </cell>
        </row>
        <row r="3394">
          <cell r="J3394">
            <v>0</v>
          </cell>
          <cell r="K3394">
            <v>0</v>
          </cell>
          <cell r="R3394">
            <v>0</v>
          </cell>
          <cell r="U3394">
            <v>0</v>
          </cell>
          <cell r="V3394">
            <v>0</v>
          </cell>
          <cell r="W3394">
            <v>0</v>
          </cell>
          <cell r="X3394">
            <v>0</v>
          </cell>
        </row>
        <row r="3395">
          <cell r="J3395">
            <v>0</v>
          </cell>
          <cell r="K3395">
            <v>0</v>
          </cell>
          <cell r="R3395">
            <v>0</v>
          </cell>
          <cell r="U3395">
            <v>0</v>
          </cell>
          <cell r="V3395">
            <v>0</v>
          </cell>
          <cell r="W3395">
            <v>0</v>
          </cell>
          <cell r="X3395">
            <v>0</v>
          </cell>
        </row>
        <row r="3396">
          <cell r="J3396">
            <v>0</v>
          </cell>
          <cell r="K3396">
            <v>0</v>
          </cell>
          <cell r="R3396">
            <v>0</v>
          </cell>
          <cell r="U3396">
            <v>0</v>
          </cell>
          <cell r="V3396">
            <v>0</v>
          </cell>
          <cell r="W3396">
            <v>0</v>
          </cell>
          <cell r="X3396">
            <v>0</v>
          </cell>
        </row>
        <row r="3397">
          <cell r="J3397">
            <v>0</v>
          </cell>
          <cell r="K3397">
            <v>0</v>
          </cell>
          <cell r="R3397">
            <v>0</v>
          </cell>
          <cell r="U3397">
            <v>0</v>
          </cell>
          <cell r="V3397">
            <v>0</v>
          </cell>
          <cell r="W3397">
            <v>0</v>
          </cell>
          <cell r="X3397">
            <v>0</v>
          </cell>
        </row>
        <row r="3398">
          <cell r="J3398">
            <v>0</v>
          </cell>
          <cell r="K3398">
            <v>0</v>
          </cell>
          <cell r="R3398">
            <v>0</v>
          </cell>
          <cell r="U3398">
            <v>0</v>
          </cell>
          <cell r="V3398">
            <v>0</v>
          </cell>
          <cell r="W3398">
            <v>0</v>
          </cell>
          <cell r="X3398">
            <v>0</v>
          </cell>
        </row>
        <row r="3399">
          <cell r="J3399">
            <v>0</v>
          </cell>
          <cell r="K3399">
            <v>0</v>
          </cell>
          <cell r="R3399">
            <v>0</v>
          </cell>
          <cell r="U3399">
            <v>0</v>
          </cell>
          <cell r="V3399">
            <v>0</v>
          </cell>
          <cell r="W3399">
            <v>0</v>
          </cell>
          <cell r="X3399">
            <v>0</v>
          </cell>
        </row>
        <row r="3400">
          <cell r="J3400">
            <v>0</v>
          </cell>
          <cell r="K3400">
            <v>0</v>
          </cell>
          <cell r="R3400">
            <v>0</v>
          </cell>
          <cell r="U3400">
            <v>0</v>
          </cell>
          <cell r="V3400">
            <v>0</v>
          </cell>
          <cell r="W3400">
            <v>0</v>
          </cell>
          <cell r="X3400">
            <v>0</v>
          </cell>
        </row>
        <row r="3401">
          <cell r="J3401">
            <v>0</v>
          </cell>
          <cell r="K3401">
            <v>0</v>
          </cell>
          <cell r="R3401">
            <v>0</v>
          </cell>
          <cell r="U3401">
            <v>0</v>
          </cell>
          <cell r="V3401">
            <v>0</v>
          </cell>
          <cell r="W3401">
            <v>0</v>
          </cell>
          <cell r="X3401">
            <v>0</v>
          </cell>
        </row>
        <row r="3402">
          <cell r="J3402">
            <v>0</v>
          </cell>
          <cell r="K3402">
            <v>0</v>
          </cell>
          <cell r="R3402">
            <v>0</v>
          </cell>
          <cell r="U3402">
            <v>0</v>
          </cell>
          <cell r="V3402">
            <v>0</v>
          </cell>
          <cell r="W3402">
            <v>0</v>
          </cell>
          <cell r="X3402">
            <v>0</v>
          </cell>
        </row>
        <row r="3403">
          <cell r="J3403">
            <v>0</v>
          </cell>
          <cell r="K3403">
            <v>0</v>
          </cell>
          <cell r="R3403">
            <v>0</v>
          </cell>
          <cell r="U3403">
            <v>0</v>
          </cell>
          <cell r="V3403">
            <v>0</v>
          </cell>
          <cell r="W3403">
            <v>0</v>
          </cell>
          <cell r="X3403">
            <v>0</v>
          </cell>
        </row>
        <row r="3404">
          <cell r="J3404">
            <v>0</v>
          </cell>
          <cell r="K3404">
            <v>0</v>
          </cell>
          <cell r="R3404">
            <v>0</v>
          </cell>
          <cell r="U3404">
            <v>0</v>
          </cell>
          <cell r="V3404">
            <v>0</v>
          </cell>
          <cell r="W3404">
            <v>0</v>
          </cell>
          <cell r="X3404">
            <v>0</v>
          </cell>
        </row>
        <row r="3405">
          <cell r="J3405">
            <v>0</v>
          </cell>
          <cell r="K3405">
            <v>0</v>
          </cell>
          <cell r="R3405">
            <v>0</v>
          </cell>
          <cell r="U3405">
            <v>0</v>
          </cell>
          <cell r="V3405">
            <v>0</v>
          </cell>
          <cell r="W3405">
            <v>0</v>
          </cell>
          <cell r="X3405">
            <v>0</v>
          </cell>
        </row>
        <row r="3406">
          <cell r="J3406">
            <v>0</v>
          </cell>
          <cell r="K3406">
            <v>0</v>
          </cell>
          <cell r="R3406">
            <v>0</v>
          </cell>
          <cell r="U3406">
            <v>0</v>
          </cell>
          <cell r="V3406">
            <v>0</v>
          </cell>
          <cell r="W3406">
            <v>0</v>
          </cell>
          <cell r="X3406">
            <v>0</v>
          </cell>
        </row>
        <row r="3407">
          <cell r="J3407">
            <v>0</v>
          </cell>
          <cell r="K3407">
            <v>0</v>
          </cell>
          <cell r="R3407">
            <v>0</v>
          </cell>
          <cell r="U3407">
            <v>0</v>
          </cell>
          <cell r="V3407">
            <v>0</v>
          </cell>
          <cell r="W3407">
            <v>0</v>
          </cell>
          <cell r="X3407">
            <v>0</v>
          </cell>
        </row>
        <row r="3408">
          <cell r="J3408">
            <v>0</v>
          </cell>
          <cell r="K3408">
            <v>0</v>
          </cell>
          <cell r="R3408">
            <v>0</v>
          </cell>
          <cell r="U3408">
            <v>0</v>
          </cell>
          <cell r="V3408">
            <v>0</v>
          </cell>
          <cell r="W3408">
            <v>0</v>
          </cell>
          <cell r="X3408">
            <v>0</v>
          </cell>
        </row>
        <row r="3409">
          <cell r="J3409">
            <v>0</v>
          </cell>
          <cell r="K3409">
            <v>0</v>
          </cell>
          <cell r="R3409">
            <v>0</v>
          </cell>
          <cell r="U3409">
            <v>0</v>
          </cell>
          <cell r="V3409">
            <v>0</v>
          </cell>
          <cell r="W3409">
            <v>0</v>
          </cell>
          <cell r="X3409">
            <v>0</v>
          </cell>
        </row>
        <row r="3410">
          <cell r="J3410">
            <v>0</v>
          </cell>
          <cell r="K3410">
            <v>0</v>
          </cell>
          <cell r="R3410">
            <v>0</v>
          </cell>
          <cell r="U3410">
            <v>0</v>
          </cell>
          <cell r="V3410">
            <v>0</v>
          </cell>
          <cell r="W3410">
            <v>0</v>
          </cell>
          <cell r="X3410">
            <v>0</v>
          </cell>
        </row>
        <row r="3411">
          <cell r="J3411">
            <v>0</v>
          </cell>
          <cell r="K3411">
            <v>0</v>
          </cell>
          <cell r="R3411">
            <v>0</v>
          </cell>
          <cell r="U3411">
            <v>0</v>
          </cell>
          <cell r="V3411">
            <v>0</v>
          </cell>
          <cell r="W3411">
            <v>0</v>
          </cell>
          <cell r="X3411">
            <v>0</v>
          </cell>
        </row>
        <row r="3412">
          <cell r="J3412">
            <v>0</v>
          </cell>
          <cell r="K3412">
            <v>0</v>
          </cell>
          <cell r="R3412">
            <v>0</v>
          </cell>
          <cell r="U3412">
            <v>0</v>
          </cell>
          <cell r="V3412">
            <v>0</v>
          </cell>
          <cell r="W3412">
            <v>0</v>
          </cell>
          <cell r="X3412">
            <v>0</v>
          </cell>
        </row>
        <row r="3413">
          <cell r="J3413">
            <v>0</v>
          </cell>
          <cell r="K3413">
            <v>0</v>
          </cell>
          <cell r="R3413">
            <v>0</v>
          </cell>
          <cell r="U3413">
            <v>0</v>
          </cell>
          <cell r="V3413">
            <v>0</v>
          </cell>
          <cell r="W3413">
            <v>0</v>
          </cell>
          <cell r="X3413">
            <v>0</v>
          </cell>
        </row>
        <row r="3414">
          <cell r="J3414">
            <v>0</v>
          </cell>
          <cell r="K3414">
            <v>0</v>
          </cell>
          <cell r="R3414">
            <v>0</v>
          </cell>
          <cell r="U3414">
            <v>0</v>
          </cell>
          <cell r="V3414">
            <v>0</v>
          </cell>
          <cell r="W3414">
            <v>0</v>
          </cell>
          <cell r="X3414">
            <v>0</v>
          </cell>
        </row>
        <row r="3415">
          <cell r="J3415">
            <v>0</v>
          </cell>
          <cell r="K3415">
            <v>0</v>
          </cell>
          <cell r="R3415">
            <v>0</v>
          </cell>
          <cell r="U3415">
            <v>0</v>
          </cell>
          <cell r="V3415">
            <v>0</v>
          </cell>
          <cell r="W3415">
            <v>0</v>
          </cell>
          <cell r="X3415">
            <v>0</v>
          </cell>
        </row>
        <row r="3416">
          <cell r="J3416">
            <v>0</v>
          </cell>
          <cell r="K3416">
            <v>0</v>
          </cell>
          <cell r="R3416">
            <v>0</v>
          </cell>
          <cell r="U3416">
            <v>0</v>
          </cell>
          <cell r="V3416">
            <v>0</v>
          </cell>
          <cell r="W3416">
            <v>0</v>
          </cell>
          <cell r="X3416">
            <v>0</v>
          </cell>
        </row>
        <row r="3417">
          <cell r="J3417">
            <v>0</v>
          </cell>
          <cell r="K3417">
            <v>0</v>
          </cell>
          <cell r="R3417">
            <v>0</v>
          </cell>
          <cell r="U3417">
            <v>0</v>
          </cell>
          <cell r="V3417">
            <v>0</v>
          </cell>
          <cell r="W3417">
            <v>0</v>
          </cell>
          <cell r="X3417">
            <v>0</v>
          </cell>
        </row>
        <row r="3418">
          <cell r="J3418">
            <v>0</v>
          </cell>
          <cell r="K3418">
            <v>0</v>
          </cell>
          <cell r="R3418">
            <v>0</v>
          </cell>
          <cell r="U3418">
            <v>0</v>
          </cell>
          <cell r="V3418">
            <v>0</v>
          </cell>
          <cell r="W3418">
            <v>0</v>
          </cell>
          <cell r="X3418">
            <v>0</v>
          </cell>
        </row>
        <row r="3419">
          <cell r="J3419">
            <v>0</v>
          </cell>
          <cell r="K3419">
            <v>0</v>
          </cell>
          <cell r="R3419">
            <v>0</v>
          </cell>
          <cell r="U3419">
            <v>0</v>
          </cell>
          <cell r="V3419">
            <v>0</v>
          </cell>
          <cell r="W3419">
            <v>0</v>
          </cell>
          <cell r="X3419">
            <v>0</v>
          </cell>
        </row>
        <row r="3420">
          <cell r="J3420">
            <v>0</v>
          </cell>
          <cell r="K3420">
            <v>0</v>
          </cell>
          <cell r="R3420">
            <v>0</v>
          </cell>
          <cell r="U3420">
            <v>0</v>
          </cell>
          <cell r="V3420">
            <v>0</v>
          </cell>
          <cell r="W3420">
            <v>0</v>
          </cell>
          <cell r="X3420">
            <v>0</v>
          </cell>
        </row>
        <row r="3421">
          <cell r="J3421">
            <v>0</v>
          </cell>
          <cell r="K3421">
            <v>0</v>
          </cell>
          <cell r="R3421">
            <v>0</v>
          </cell>
          <cell r="U3421">
            <v>0</v>
          </cell>
          <cell r="V3421">
            <v>0</v>
          </cell>
          <cell r="W3421">
            <v>0</v>
          </cell>
          <cell r="X3421">
            <v>0</v>
          </cell>
        </row>
        <row r="3422">
          <cell r="J3422">
            <v>0</v>
          </cell>
          <cell r="K3422">
            <v>0</v>
          </cell>
          <cell r="R3422">
            <v>0</v>
          </cell>
          <cell r="U3422">
            <v>0</v>
          </cell>
          <cell r="V3422">
            <v>0</v>
          </cell>
          <cell r="W3422">
            <v>0</v>
          </cell>
          <cell r="X3422">
            <v>0</v>
          </cell>
        </row>
        <row r="3423">
          <cell r="J3423">
            <v>0</v>
          </cell>
          <cell r="K3423">
            <v>0</v>
          </cell>
          <cell r="R3423">
            <v>0</v>
          </cell>
          <cell r="U3423">
            <v>0</v>
          </cell>
          <cell r="V3423">
            <v>0</v>
          </cell>
          <cell r="W3423">
            <v>0</v>
          </cell>
          <cell r="X3423">
            <v>0</v>
          </cell>
        </row>
        <row r="3424">
          <cell r="J3424">
            <v>0</v>
          </cell>
          <cell r="K3424">
            <v>0</v>
          </cell>
          <cell r="R3424">
            <v>0</v>
          </cell>
          <cell r="U3424">
            <v>0</v>
          </cell>
          <cell r="V3424">
            <v>0</v>
          </cell>
          <cell r="W3424">
            <v>0</v>
          </cell>
          <cell r="X3424">
            <v>0</v>
          </cell>
        </row>
        <row r="3425">
          <cell r="J3425">
            <v>0</v>
          </cell>
          <cell r="K3425">
            <v>0</v>
          </cell>
          <cell r="R3425">
            <v>0</v>
          </cell>
          <cell r="U3425">
            <v>0</v>
          </cell>
          <cell r="V3425">
            <v>0</v>
          </cell>
          <cell r="W3425">
            <v>0</v>
          </cell>
          <cell r="X3425">
            <v>0</v>
          </cell>
        </row>
        <row r="3426">
          <cell r="J3426">
            <v>0</v>
          </cell>
          <cell r="K3426">
            <v>0</v>
          </cell>
          <cell r="R3426">
            <v>0</v>
          </cell>
          <cell r="U3426">
            <v>0</v>
          </cell>
          <cell r="V3426">
            <v>0</v>
          </cell>
          <cell r="W3426">
            <v>0</v>
          </cell>
          <cell r="X3426">
            <v>0</v>
          </cell>
        </row>
        <row r="3427">
          <cell r="J3427">
            <v>0</v>
          </cell>
          <cell r="K3427">
            <v>0</v>
          </cell>
          <cell r="R3427">
            <v>0</v>
          </cell>
          <cell r="U3427">
            <v>0</v>
          </cell>
          <cell r="V3427">
            <v>0</v>
          </cell>
          <cell r="W3427">
            <v>0</v>
          </cell>
          <cell r="X3427">
            <v>0</v>
          </cell>
        </row>
        <row r="3428">
          <cell r="J3428">
            <v>0</v>
          </cell>
          <cell r="K3428">
            <v>0</v>
          </cell>
          <cell r="R3428">
            <v>0</v>
          </cell>
          <cell r="U3428">
            <v>0</v>
          </cell>
          <cell r="V3428">
            <v>0</v>
          </cell>
          <cell r="W3428">
            <v>0</v>
          </cell>
          <cell r="X3428">
            <v>0</v>
          </cell>
        </row>
        <row r="3429">
          <cell r="J3429">
            <v>0</v>
          </cell>
          <cell r="K3429">
            <v>0</v>
          </cell>
          <cell r="R3429">
            <v>0</v>
          </cell>
          <cell r="U3429">
            <v>0</v>
          </cell>
          <cell r="V3429">
            <v>0</v>
          </cell>
          <cell r="W3429">
            <v>0</v>
          </cell>
          <cell r="X3429">
            <v>0</v>
          </cell>
        </row>
        <row r="3430">
          <cell r="J3430">
            <v>0</v>
          </cell>
          <cell r="K3430">
            <v>0</v>
          </cell>
          <cell r="R3430">
            <v>0</v>
          </cell>
          <cell r="U3430">
            <v>0</v>
          </cell>
          <cell r="V3430">
            <v>0</v>
          </cell>
          <cell r="W3430">
            <v>0</v>
          </cell>
          <cell r="X3430">
            <v>0</v>
          </cell>
        </row>
        <row r="3431">
          <cell r="J3431">
            <v>0</v>
          </cell>
          <cell r="K3431">
            <v>0</v>
          </cell>
          <cell r="R3431">
            <v>0</v>
          </cell>
          <cell r="U3431">
            <v>0</v>
          </cell>
          <cell r="V3431">
            <v>0</v>
          </cell>
          <cell r="W3431">
            <v>0</v>
          </cell>
          <cell r="X3431">
            <v>0</v>
          </cell>
        </row>
        <row r="3432">
          <cell r="J3432">
            <v>0</v>
          </cell>
          <cell r="K3432">
            <v>0</v>
          </cell>
          <cell r="R3432">
            <v>0</v>
          </cell>
          <cell r="U3432">
            <v>0</v>
          </cell>
          <cell r="V3432">
            <v>0</v>
          </cell>
          <cell r="W3432">
            <v>0</v>
          </cell>
          <cell r="X3432">
            <v>0</v>
          </cell>
        </row>
        <row r="3433">
          <cell r="J3433">
            <v>0</v>
          </cell>
          <cell r="K3433">
            <v>0</v>
          </cell>
          <cell r="R3433">
            <v>0</v>
          </cell>
          <cell r="U3433">
            <v>0</v>
          </cell>
          <cell r="V3433">
            <v>0</v>
          </cell>
          <cell r="W3433">
            <v>0</v>
          </cell>
          <cell r="X3433">
            <v>0</v>
          </cell>
        </row>
        <row r="3434">
          <cell r="J3434">
            <v>0</v>
          </cell>
          <cell r="K3434">
            <v>0</v>
          </cell>
          <cell r="R3434">
            <v>0</v>
          </cell>
          <cell r="U3434">
            <v>0</v>
          </cell>
          <cell r="V3434">
            <v>0</v>
          </cell>
          <cell r="W3434">
            <v>0</v>
          </cell>
          <cell r="X3434">
            <v>0</v>
          </cell>
        </row>
        <row r="3435">
          <cell r="J3435">
            <v>0</v>
          </cell>
          <cell r="K3435">
            <v>0</v>
          </cell>
          <cell r="R3435">
            <v>0</v>
          </cell>
          <cell r="U3435">
            <v>0</v>
          </cell>
          <cell r="V3435">
            <v>0</v>
          </cell>
          <cell r="W3435">
            <v>0</v>
          </cell>
          <cell r="X3435">
            <v>0</v>
          </cell>
        </row>
        <row r="3436">
          <cell r="J3436">
            <v>0</v>
          </cell>
          <cell r="K3436">
            <v>0</v>
          </cell>
          <cell r="R3436">
            <v>0</v>
          </cell>
          <cell r="U3436">
            <v>0</v>
          </cell>
          <cell r="V3436">
            <v>0</v>
          </cell>
          <cell r="W3436">
            <v>0</v>
          </cell>
          <cell r="X3436">
            <v>0</v>
          </cell>
        </row>
        <row r="3437">
          <cell r="J3437">
            <v>0</v>
          </cell>
          <cell r="K3437">
            <v>0</v>
          </cell>
          <cell r="R3437">
            <v>0</v>
          </cell>
          <cell r="U3437">
            <v>0</v>
          </cell>
          <cell r="V3437">
            <v>0</v>
          </cell>
          <cell r="W3437">
            <v>0</v>
          </cell>
          <cell r="X3437">
            <v>0</v>
          </cell>
        </row>
        <row r="3438">
          <cell r="J3438">
            <v>0</v>
          </cell>
          <cell r="K3438">
            <v>0</v>
          </cell>
          <cell r="R3438">
            <v>0</v>
          </cell>
          <cell r="U3438">
            <v>0</v>
          </cell>
          <cell r="V3438">
            <v>0</v>
          </cell>
          <cell r="W3438">
            <v>0</v>
          </cell>
          <cell r="X3438">
            <v>0</v>
          </cell>
        </row>
        <row r="3439">
          <cell r="J3439">
            <v>0</v>
          </cell>
          <cell r="K3439">
            <v>0</v>
          </cell>
          <cell r="R3439">
            <v>0</v>
          </cell>
          <cell r="U3439">
            <v>0</v>
          </cell>
          <cell r="V3439">
            <v>0</v>
          </cell>
          <cell r="W3439">
            <v>0</v>
          </cell>
          <cell r="X3439">
            <v>0</v>
          </cell>
        </row>
        <row r="3440">
          <cell r="J3440">
            <v>0</v>
          </cell>
          <cell r="K3440">
            <v>0</v>
          </cell>
          <cell r="R3440">
            <v>0</v>
          </cell>
          <cell r="U3440">
            <v>0</v>
          </cell>
          <cell r="V3440">
            <v>0</v>
          </cell>
          <cell r="W3440">
            <v>0</v>
          </cell>
          <cell r="X3440">
            <v>0</v>
          </cell>
        </row>
        <row r="3441">
          <cell r="J3441">
            <v>0</v>
          </cell>
          <cell r="K3441">
            <v>0</v>
          </cell>
          <cell r="R3441">
            <v>0</v>
          </cell>
          <cell r="U3441">
            <v>0</v>
          </cell>
          <cell r="V3441">
            <v>0</v>
          </cell>
          <cell r="W3441">
            <v>0</v>
          </cell>
          <cell r="X3441">
            <v>0</v>
          </cell>
        </row>
        <row r="3442">
          <cell r="J3442">
            <v>0</v>
          </cell>
          <cell r="K3442">
            <v>0</v>
          </cell>
          <cell r="R3442">
            <v>0</v>
          </cell>
          <cell r="U3442">
            <v>0</v>
          </cell>
          <cell r="V3442">
            <v>0</v>
          </cell>
          <cell r="W3442">
            <v>0</v>
          </cell>
          <cell r="X3442">
            <v>0</v>
          </cell>
        </row>
        <row r="3443">
          <cell r="J3443">
            <v>0</v>
          </cell>
          <cell r="K3443">
            <v>0</v>
          </cell>
          <cell r="R3443">
            <v>0</v>
          </cell>
          <cell r="U3443">
            <v>0</v>
          </cell>
          <cell r="V3443">
            <v>0</v>
          </cell>
          <cell r="W3443">
            <v>0</v>
          </cell>
          <cell r="X3443">
            <v>0</v>
          </cell>
        </row>
        <row r="3444">
          <cell r="J3444">
            <v>0</v>
          </cell>
          <cell r="K3444">
            <v>0</v>
          </cell>
          <cell r="R3444">
            <v>0</v>
          </cell>
          <cell r="U3444">
            <v>0</v>
          </cell>
          <cell r="V3444">
            <v>0</v>
          </cell>
          <cell r="W3444">
            <v>0</v>
          </cell>
          <cell r="X3444">
            <v>0</v>
          </cell>
        </row>
        <row r="3445">
          <cell r="J3445">
            <v>0</v>
          </cell>
          <cell r="K3445">
            <v>0</v>
          </cell>
          <cell r="R3445">
            <v>0</v>
          </cell>
          <cell r="U3445">
            <v>0</v>
          </cell>
          <cell r="V3445">
            <v>0</v>
          </cell>
          <cell r="W3445">
            <v>0</v>
          </cell>
          <cell r="X3445">
            <v>0</v>
          </cell>
        </row>
        <row r="3446">
          <cell r="J3446">
            <v>0</v>
          </cell>
          <cell r="K3446">
            <v>0</v>
          </cell>
          <cell r="R3446">
            <v>0</v>
          </cell>
          <cell r="U3446">
            <v>0</v>
          </cell>
          <cell r="V3446">
            <v>0</v>
          </cell>
          <cell r="W3446">
            <v>0</v>
          </cell>
          <cell r="X3446">
            <v>0</v>
          </cell>
        </row>
        <row r="3447">
          <cell r="J3447">
            <v>0</v>
          </cell>
          <cell r="K3447">
            <v>0</v>
          </cell>
          <cell r="R3447">
            <v>0</v>
          </cell>
          <cell r="U3447">
            <v>0</v>
          </cell>
          <cell r="V3447">
            <v>0</v>
          </cell>
          <cell r="W3447">
            <v>0</v>
          </cell>
          <cell r="X3447">
            <v>0</v>
          </cell>
        </row>
        <row r="3448">
          <cell r="J3448">
            <v>0</v>
          </cell>
          <cell r="K3448">
            <v>0</v>
          </cell>
          <cell r="R3448">
            <v>0</v>
          </cell>
          <cell r="U3448">
            <v>0</v>
          </cell>
          <cell r="V3448">
            <v>0</v>
          </cell>
          <cell r="W3448">
            <v>0</v>
          </cell>
          <cell r="X3448">
            <v>0</v>
          </cell>
        </row>
        <row r="3449">
          <cell r="J3449">
            <v>0</v>
          </cell>
          <cell r="K3449">
            <v>0</v>
          </cell>
          <cell r="R3449">
            <v>0</v>
          </cell>
          <cell r="U3449">
            <v>0</v>
          </cell>
          <cell r="V3449">
            <v>0</v>
          </cell>
          <cell r="W3449">
            <v>0</v>
          </cell>
          <cell r="X3449">
            <v>0</v>
          </cell>
        </row>
        <row r="3450">
          <cell r="J3450">
            <v>0</v>
          </cell>
          <cell r="K3450">
            <v>0</v>
          </cell>
          <cell r="R3450">
            <v>0</v>
          </cell>
          <cell r="U3450">
            <v>0</v>
          </cell>
          <cell r="V3450">
            <v>0</v>
          </cell>
          <cell r="W3450">
            <v>0</v>
          </cell>
          <cell r="X3450">
            <v>0</v>
          </cell>
        </row>
        <row r="3451">
          <cell r="J3451">
            <v>0</v>
          </cell>
          <cell r="K3451">
            <v>0</v>
          </cell>
          <cell r="R3451">
            <v>0</v>
          </cell>
          <cell r="U3451">
            <v>0</v>
          </cell>
          <cell r="V3451">
            <v>0</v>
          </cell>
          <cell r="W3451">
            <v>0</v>
          </cell>
          <cell r="X3451">
            <v>0</v>
          </cell>
        </row>
        <row r="3452">
          <cell r="J3452">
            <v>0</v>
          </cell>
          <cell r="K3452">
            <v>0</v>
          </cell>
          <cell r="R3452">
            <v>0</v>
          </cell>
          <cell r="U3452">
            <v>0</v>
          </cell>
          <cell r="V3452">
            <v>0</v>
          </cell>
          <cell r="W3452">
            <v>0</v>
          </cell>
          <cell r="X3452">
            <v>0</v>
          </cell>
        </row>
        <row r="3453">
          <cell r="J3453">
            <v>0</v>
          </cell>
          <cell r="K3453">
            <v>0</v>
          </cell>
          <cell r="R3453">
            <v>0</v>
          </cell>
          <cell r="U3453">
            <v>0</v>
          </cell>
          <cell r="V3453">
            <v>0</v>
          </cell>
          <cell r="W3453">
            <v>0</v>
          </cell>
          <cell r="X3453">
            <v>0</v>
          </cell>
        </row>
        <row r="3454">
          <cell r="J3454">
            <v>0</v>
          </cell>
          <cell r="K3454">
            <v>0</v>
          </cell>
          <cell r="R3454">
            <v>0</v>
          </cell>
          <cell r="U3454">
            <v>0</v>
          </cell>
          <cell r="V3454">
            <v>0</v>
          </cell>
          <cell r="W3454">
            <v>0</v>
          </cell>
          <cell r="X3454">
            <v>0</v>
          </cell>
        </row>
        <row r="3455">
          <cell r="J3455">
            <v>0</v>
          </cell>
          <cell r="K3455">
            <v>0</v>
          </cell>
          <cell r="R3455">
            <v>0</v>
          </cell>
          <cell r="U3455">
            <v>0</v>
          </cell>
          <cell r="V3455">
            <v>0</v>
          </cell>
          <cell r="W3455">
            <v>0</v>
          </cell>
          <cell r="X3455">
            <v>0</v>
          </cell>
        </row>
        <row r="3456">
          <cell r="J3456">
            <v>0</v>
          </cell>
          <cell r="K3456">
            <v>0</v>
          </cell>
          <cell r="R3456">
            <v>0</v>
          </cell>
          <cell r="U3456">
            <v>0</v>
          </cell>
          <cell r="V3456">
            <v>0</v>
          </cell>
          <cell r="W3456">
            <v>0</v>
          </cell>
          <cell r="X3456">
            <v>0</v>
          </cell>
        </row>
        <row r="3457">
          <cell r="J3457">
            <v>0</v>
          </cell>
          <cell r="K3457">
            <v>0</v>
          </cell>
          <cell r="R3457">
            <v>0</v>
          </cell>
          <cell r="U3457">
            <v>0</v>
          </cell>
          <cell r="V3457">
            <v>0</v>
          </cell>
          <cell r="W3457">
            <v>0</v>
          </cell>
          <cell r="X3457">
            <v>0</v>
          </cell>
        </row>
        <row r="3458">
          <cell r="J3458">
            <v>0</v>
          </cell>
          <cell r="K3458">
            <v>0</v>
          </cell>
          <cell r="R3458">
            <v>0</v>
          </cell>
          <cell r="U3458">
            <v>0</v>
          </cell>
          <cell r="V3458">
            <v>0</v>
          </cell>
          <cell r="W3458">
            <v>0</v>
          </cell>
          <cell r="X3458">
            <v>0</v>
          </cell>
        </row>
        <row r="3459">
          <cell r="J3459">
            <v>0</v>
          </cell>
          <cell r="K3459">
            <v>0</v>
          </cell>
          <cell r="R3459">
            <v>0</v>
          </cell>
          <cell r="U3459">
            <v>0</v>
          </cell>
          <cell r="V3459">
            <v>0</v>
          </cell>
          <cell r="W3459">
            <v>0</v>
          </cell>
          <cell r="X3459">
            <v>0</v>
          </cell>
        </row>
        <row r="3460">
          <cell r="J3460">
            <v>0</v>
          </cell>
          <cell r="K3460">
            <v>0</v>
          </cell>
          <cell r="R3460">
            <v>0</v>
          </cell>
          <cell r="U3460">
            <v>0</v>
          </cell>
          <cell r="V3460">
            <v>0</v>
          </cell>
          <cell r="W3460">
            <v>0</v>
          </cell>
          <cell r="X3460">
            <v>0</v>
          </cell>
        </row>
        <row r="3461">
          <cell r="J3461">
            <v>0</v>
          </cell>
          <cell r="K3461">
            <v>0</v>
          </cell>
          <cell r="R3461">
            <v>0</v>
          </cell>
          <cell r="U3461">
            <v>0</v>
          </cell>
          <cell r="V3461">
            <v>0</v>
          </cell>
          <cell r="W3461">
            <v>0</v>
          </cell>
          <cell r="X3461">
            <v>0</v>
          </cell>
        </row>
        <row r="3462">
          <cell r="J3462">
            <v>0</v>
          </cell>
          <cell r="K3462">
            <v>0</v>
          </cell>
          <cell r="R3462">
            <v>0</v>
          </cell>
          <cell r="U3462">
            <v>0</v>
          </cell>
          <cell r="V3462">
            <v>0</v>
          </cell>
          <cell r="W3462">
            <v>0</v>
          </cell>
          <cell r="X3462">
            <v>0</v>
          </cell>
        </row>
        <row r="3463">
          <cell r="J3463">
            <v>0</v>
          </cell>
          <cell r="K3463">
            <v>0</v>
          </cell>
          <cell r="R3463">
            <v>0</v>
          </cell>
          <cell r="U3463">
            <v>0</v>
          </cell>
          <cell r="V3463">
            <v>0</v>
          </cell>
          <cell r="W3463">
            <v>0</v>
          </cell>
          <cell r="X3463">
            <v>0</v>
          </cell>
        </row>
        <row r="3464">
          <cell r="J3464">
            <v>0</v>
          </cell>
          <cell r="K3464">
            <v>0</v>
          </cell>
          <cell r="R3464">
            <v>0</v>
          </cell>
          <cell r="U3464">
            <v>0</v>
          </cell>
          <cell r="V3464">
            <v>0</v>
          </cell>
          <cell r="W3464">
            <v>0</v>
          </cell>
          <cell r="X3464">
            <v>0</v>
          </cell>
        </row>
        <row r="3465">
          <cell r="J3465">
            <v>0</v>
          </cell>
          <cell r="K3465">
            <v>0</v>
          </cell>
          <cell r="R3465">
            <v>0</v>
          </cell>
          <cell r="U3465">
            <v>0</v>
          </cell>
          <cell r="V3465">
            <v>0</v>
          </cell>
          <cell r="W3465">
            <v>0</v>
          </cell>
          <cell r="X3465">
            <v>0</v>
          </cell>
        </row>
        <row r="3466">
          <cell r="J3466">
            <v>0</v>
          </cell>
          <cell r="K3466">
            <v>0</v>
          </cell>
          <cell r="R3466">
            <v>0</v>
          </cell>
          <cell r="U3466">
            <v>0</v>
          </cell>
          <cell r="V3466">
            <v>0</v>
          </cell>
          <cell r="W3466">
            <v>0</v>
          </cell>
          <cell r="X3466">
            <v>0</v>
          </cell>
        </row>
        <row r="3467">
          <cell r="J3467">
            <v>0</v>
          </cell>
          <cell r="K3467">
            <v>0</v>
          </cell>
          <cell r="R3467">
            <v>0</v>
          </cell>
          <cell r="U3467">
            <v>0</v>
          </cell>
          <cell r="V3467">
            <v>0</v>
          </cell>
          <cell r="W3467">
            <v>0</v>
          </cell>
          <cell r="X3467">
            <v>0</v>
          </cell>
        </row>
        <row r="3468">
          <cell r="J3468">
            <v>0</v>
          </cell>
          <cell r="K3468">
            <v>0</v>
          </cell>
          <cell r="R3468">
            <v>0</v>
          </cell>
          <cell r="U3468">
            <v>0</v>
          </cell>
          <cell r="V3468">
            <v>0</v>
          </cell>
          <cell r="W3468">
            <v>0</v>
          </cell>
          <cell r="X3468">
            <v>0</v>
          </cell>
        </row>
        <row r="3469">
          <cell r="J3469">
            <v>0</v>
          </cell>
          <cell r="K3469">
            <v>0</v>
          </cell>
          <cell r="R3469">
            <v>0</v>
          </cell>
          <cell r="U3469">
            <v>0</v>
          </cell>
          <cell r="V3469">
            <v>0</v>
          </cell>
          <cell r="W3469">
            <v>0</v>
          </cell>
          <cell r="X3469">
            <v>0</v>
          </cell>
        </row>
        <row r="3470">
          <cell r="J3470">
            <v>0</v>
          </cell>
          <cell r="K3470">
            <v>0</v>
          </cell>
          <cell r="R3470">
            <v>0</v>
          </cell>
          <cell r="U3470">
            <v>0</v>
          </cell>
          <cell r="V3470">
            <v>0</v>
          </cell>
          <cell r="W3470">
            <v>0</v>
          </cell>
          <cell r="X3470">
            <v>0</v>
          </cell>
        </row>
        <row r="3471">
          <cell r="J3471">
            <v>0</v>
          </cell>
          <cell r="K3471">
            <v>0</v>
          </cell>
          <cell r="R3471">
            <v>0</v>
          </cell>
          <cell r="U3471">
            <v>0</v>
          </cell>
          <cell r="V3471">
            <v>0</v>
          </cell>
          <cell r="W3471">
            <v>0</v>
          </cell>
          <cell r="X3471">
            <v>0</v>
          </cell>
        </row>
        <row r="3472">
          <cell r="J3472">
            <v>0</v>
          </cell>
          <cell r="K3472">
            <v>0</v>
          </cell>
          <cell r="R3472">
            <v>0</v>
          </cell>
          <cell r="U3472">
            <v>0</v>
          </cell>
          <cell r="V3472">
            <v>0</v>
          </cell>
          <cell r="W3472">
            <v>0</v>
          </cell>
          <cell r="X3472">
            <v>0</v>
          </cell>
        </row>
        <row r="3473">
          <cell r="J3473">
            <v>0</v>
          </cell>
          <cell r="K3473">
            <v>0</v>
          </cell>
          <cell r="R3473">
            <v>0</v>
          </cell>
          <cell r="U3473">
            <v>0</v>
          </cell>
          <cell r="V3473">
            <v>0</v>
          </cell>
          <cell r="W3473">
            <v>0</v>
          </cell>
          <cell r="X3473">
            <v>0</v>
          </cell>
        </row>
        <row r="3474">
          <cell r="J3474">
            <v>0</v>
          </cell>
          <cell r="K3474">
            <v>0</v>
          </cell>
          <cell r="R3474">
            <v>0</v>
          </cell>
          <cell r="U3474">
            <v>0</v>
          </cell>
          <cell r="V3474">
            <v>0</v>
          </cell>
          <cell r="W3474">
            <v>0</v>
          </cell>
          <cell r="X3474">
            <v>0</v>
          </cell>
        </row>
        <row r="3475">
          <cell r="J3475">
            <v>0</v>
          </cell>
          <cell r="K3475">
            <v>0</v>
          </cell>
          <cell r="R3475">
            <v>0</v>
          </cell>
          <cell r="U3475">
            <v>0</v>
          </cell>
          <cell r="V3475">
            <v>0</v>
          </cell>
          <cell r="W3475">
            <v>0</v>
          </cell>
          <cell r="X3475">
            <v>0</v>
          </cell>
        </row>
        <row r="3476">
          <cell r="J3476">
            <v>0</v>
          </cell>
          <cell r="K3476">
            <v>0</v>
          </cell>
          <cell r="R3476">
            <v>0</v>
          </cell>
          <cell r="U3476">
            <v>0</v>
          </cell>
          <cell r="V3476">
            <v>0</v>
          </cell>
          <cell r="W3476">
            <v>0</v>
          </cell>
          <cell r="X3476">
            <v>0</v>
          </cell>
        </row>
        <row r="3477">
          <cell r="J3477">
            <v>0</v>
          </cell>
          <cell r="K3477">
            <v>0</v>
          </cell>
          <cell r="R3477">
            <v>0</v>
          </cell>
          <cell r="U3477">
            <v>0</v>
          </cell>
          <cell r="V3477">
            <v>0</v>
          </cell>
          <cell r="W3477">
            <v>0</v>
          </cell>
          <cell r="X3477">
            <v>0</v>
          </cell>
        </row>
        <row r="3478">
          <cell r="J3478">
            <v>0</v>
          </cell>
          <cell r="K3478">
            <v>0</v>
          </cell>
          <cell r="R3478">
            <v>0</v>
          </cell>
          <cell r="U3478">
            <v>0</v>
          </cell>
          <cell r="V3478">
            <v>0</v>
          </cell>
          <cell r="W3478">
            <v>0</v>
          </cell>
          <cell r="X3478">
            <v>0</v>
          </cell>
        </row>
        <row r="3479">
          <cell r="J3479">
            <v>0</v>
          </cell>
          <cell r="K3479">
            <v>0</v>
          </cell>
          <cell r="R3479">
            <v>0</v>
          </cell>
          <cell r="U3479">
            <v>0</v>
          </cell>
          <cell r="V3479">
            <v>0</v>
          </cell>
          <cell r="W3479">
            <v>0</v>
          </cell>
          <cell r="X3479">
            <v>0</v>
          </cell>
        </row>
        <row r="3480">
          <cell r="J3480">
            <v>0</v>
          </cell>
          <cell r="K3480">
            <v>0</v>
          </cell>
          <cell r="R3480">
            <v>0</v>
          </cell>
          <cell r="U3480">
            <v>0</v>
          </cell>
          <cell r="V3480">
            <v>0</v>
          </cell>
          <cell r="W3480">
            <v>0</v>
          </cell>
          <cell r="X3480">
            <v>0</v>
          </cell>
        </row>
        <row r="3481">
          <cell r="J3481">
            <v>0</v>
          </cell>
          <cell r="K3481">
            <v>0</v>
          </cell>
          <cell r="R3481">
            <v>0</v>
          </cell>
          <cell r="U3481">
            <v>0</v>
          </cell>
          <cell r="V3481">
            <v>0</v>
          </cell>
          <cell r="W3481">
            <v>0</v>
          </cell>
          <cell r="X3481">
            <v>0</v>
          </cell>
        </row>
        <row r="3482">
          <cell r="J3482">
            <v>0</v>
          </cell>
          <cell r="K3482">
            <v>0</v>
          </cell>
          <cell r="R3482">
            <v>0</v>
          </cell>
          <cell r="U3482">
            <v>0</v>
          </cell>
          <cell r="V3482">
            <v>0</v>
          </cell>
          <cell r="W3482">
            <v>0</v>
          </cell>
          <cell r="X3482">
            <v>0</v>
          </cell>
        </row>
        <row r="3483">
          <cell r="J3483">
            <v>0</v>
          </cell>
          <cell r="K3483">
            <v>0</v>
          </cell>
          <cell r="R3483">
            <v>0</v>
          </cell>
          <cell r="U3483">
            <v>0</v>
          </cell>
          <cell r="V3483">
            <v>0</v>
          </cell>
          <cell r="W3483">
            <v>0</v>
          </cell>
          <cell r="X3483">
            <v>0</v>
          </cell>
        </row>
        <row r="3484">
          <cell r="J3484">
            <v>0</v>
          </cell>
          <cell r="K3484">
            <v>0</v>
          </cell>
          <cell r="R3484">
            <v>0</v>
          </cell>
          <cell r="U3484">
            <v>0</v>
          </cell>
          <cell r="V3484">
            <v>0</v>
          </cell>
          <cell r="W3484">
            <v>0</v>
          </cell>
          <cell r="X3484">
            <v>0</v>
          </cell>
        </row>
        <row r="3485">
          <cell r="J3485">
            <v>0</v>
          </cell>
          <cell r="K3485">
            <v>0</v>
          </cell>
          <cell r="R3485">
            <v>0</v>
          </cell>
          <cell r="U3485">
            <v>0</v>
          </cell>
          <cell r="V3485">
            <v>0</v>
          </cell>
          <cell r="W3485">
            <v>0</v>
          </cell>
          <cell r="X3485">
            <v>0</v>
          </cell>
        </row>
        <row r="3486">
          <cell r="J3486">
            <v>0</v>
          </cell>
          <cell r="K3486">
            <v>0</v>
          </cell>
          <cell r="R3486">
            <v>0</v>
          </cell>
          <cell r="U3486">
            <v>0</v>
          </cell>
          <cell r="V3486">
            <v>0</v>
          </cell>
          <cell r="W3486">
            <v>0</v>
          </cell>
          <cell r="X3486">
            <v>0</v>
          </cell>
        </row>
        <row r="3487">
          <cell r="J3487">
            <v>0</v>
          </cell>
          <cell r="K3487">
            <v>0</v>
          </cell>
          <cell r="R3487">
            <v>0</v>
          </cell>
          <cell r="U3487">
            <v>0</v>
          </cell>
          <cell r="V3487">
            <v>0</v>
          </cell>
          <cell r="W3487">
            <v>0</v>
          </cell>
          <cell r="X3487">
            <v>0</v>
          </cell>
        </row>
        <row r="3488">
          <cell r="J3488">
            <v>0</v>
          </cell>
          <cell r="K3488">
            <v>0</v>
          </cell>
          <cell r="R3488">
            <v>0</v>
          </cell>
          <cell r="U3488">
            <v>0</v>
          </cell>
          <cell r="V3488">
            <v>0</v>
          </cell>
          <cell r="W3488">
            <v>0</v>
          </cell>
          <cell r="X3488">
            <v>0</v>
          </cell>
        </row>
        <row r="3489">
          <cell r="J3489">
            <v>0</v>
          </cell>
          <cell r="K3489">
            <v>0</v>
          </cell>
          <cell r="R3489">
            <v>0</v>
          </cell>
          <cell r="U3489">
            <v>0</v>
          </cell>
          <cell r="V3489">
            <v>0</v>
          </cell>
          <cell r="W3489">
            <v>0</v>
          </cell>
          <cell r="X3489">
            <v>0</v>
          </cell>
        </row>
        <row r="3490">
          <cell r="J3490">
            <v>0</v>
          </cell>
          <cell r="K3490">
            <v>0</v>
          </cell>
          <cell r="R3490">
            <v>0</v>
          </cell>
          <cell r="U3490">
            <v>0</v>
          </cell>
          <cell r="V3490">
            <v>0</v>
          </cell>
          <cell r="W3490">
            <v>0</v>
          </cell>
          <cell r="X3490">
            <v>0</v>
          </cell>
        </row>
        <row r="3491">
          <cell r="J3491">
            <v>0</v>
          </cell>
          <cell r="K3491">
            <v>0</v>
          </cell>
          <cell r="R3491">
            <v>0</v>
          </cell>
          <cell r="U3491">
            <v>0</v>
          </cell>
          <cell r="V3491">
            <v>0</v>
          </cell>
          <cell r="W3491">
            <v>0</v>
          </cell>
          <cell r="X3491">
            <v>0</v>
          </cell>
        </row>
        <row r="3492">
          <cell r="J3492">
            <v>0</v>
          </cell>
          <cell r="K3492">
            <v>0</v>
          </cell>
          <cell r="R3492">
            <v>0</v>
          </cell>
          <cell r="U3492">
            <v>0</v>
          </cell>
          <cell r="V3492">
            <v>0</v>
          </cell>
          <cell r="W3492">
            <v>0</v>
          </cell>
          <cell r="X3492">
            <v>0</v>
          </cell>
        </row>
        <row r="3493">
          <cell r="J3493">
            <v>0</v>
          </cell>
          <cell r="K3493">
            <v>0</v>
          </cell>
          <cell r="R3493">
            <v>0</v>
          </cell>
          <cell r="U3493">
            <v>0</v>
          </cell>
          <cell r="V3493">
            <v>0</v>
          </cell>
          <cell r="W3493">
            <v>0</v>
          </cell>
          <cell r="X3493">
            <v>0</v>
          </cell>
        </row>
        <row r="3494">
          <cell r="J3494">
            <v>0</v>
          </cell>
          <cell r="K3494">
            <v>0</v>
          </cell>
          <cell r="R3494">
            <v>0</v>
          </cell>
          <cell r="U3494">
            <v>0</v>
          </cell>
          <cell r="V3494">
            <v>0</v>
          </cell>
          <cell r="W3494">
            <v>0</v>
          </cell>
          <cell r="X3494">
            <v>0</v>
          </cell>
        </row>
        <row r="3495">
          <cell r="J3495">
            <v>0</v>
          </cell>
          <cell r="K3495">
            <v>0</v>
          </cell>
          <cell r="R3495">
            <v>0</v>
          </cell>
          <cell r="U3495">
            <v>0</v>
          </cell>
          <cell r="V3495">
            <v>0</v>
          </cell>
          <cell r="W3495">
            <v>0</v>
          </cell>
          <cell r="X3495">
            <v>0</v>
          </cell>
        </row>
        <row r="3496">
          <cell r="J3496">
            <v>0</v>
          </cell>
          <cell r="K3496">
            <v>0</v>
          </cell>
          <cell r="R3496">
            <v>0</v>
          </cell>
          <cell r="U3496">
            <v>0</v>
          </cell>
          <cell r="V3496">
            <v>0</v>
          </cell>
          <cell r="W3496">
            <v>0</v>
          </cell>
          <cell r="X3496">
            <v>0</v>
          </cell>
        </row>
        <row r="3497">
          <cell r="J3497">
            <v>0</v>
          </cell>
          <cell r="K3497">
            <v>0</v>
          </cell>
          <cell r="R3497">
            <v>0</v>
          </cell>
          <cell r="U3497">
            <v>0</v>
          </cell>
          <cell r="V3497">
            <v>0</v>
          </cell>
          <cell r="W3497">
            <v>0</v>
          </cell>
          <cell r="X3497">
            <v>0</v>
          </cell>
        </row>
        <row r="3498">
          <cell r="J3498">
            <v>0</v>
          </cell>
          <cell r="K3498">
            <v>0</v>
          </cell>
          <cell r="R3498">
            <v>0</v>
          </cell>
          <cell r="U3498">
            <v>0</v>
          </cell>
          <cell r="V3498">
            <v>0</v>
          </cell>
          <cell r="W3498">
            <v>0</v>
          </cell>
          <cell r="X3498">
            <v>0</v>
          </cell>
        </row>
        <row r="3499">
          <cell r="J3499">
            <v>0</v>
          </cell>
          <cell r="K3499">
            <v>0</v>
          </cell>
          <cell r="R3499">
            <v>0</v>
          </cell>
          <cell r="U3499">
            <v>0</v>
          </cell>
          <cell r="V3499">
            <v>0</v>
          </cell>
          <cell r="W3499">
            <v>0</v>
          </cell>
          <cell r="X3499">
            <v>0</v>
          </cell>
        </row>
        <row r="3500">
          <cell r="J3500">
            <v>0</v>
          </cell>
          <cell r="K3500">
            <v>0</v>
          </cell>
          <cell r="R3500">
            <v>0</v>
          </cell>
          <cell r="U3500">
            <v>0</v>
          </cell>
          <cell r="V3500">
            <v>0</v>
          </cell>
          <cell r="W3500">
            <v>0</v>
          </cell>
          <cell r="X3500">
            <v>0</v>
          </cell>
        </row>
        <row r="3501">
          <cell r="J3501">
            <v>0</v>
          </cell>
          <cell r="K3501">
            <v>0</v>
          </cell>
          <cell r="R3501">
            <v>0</v>
          </cell>
          <cell r="U3501">
            <v>0</v>
          </cell>
          <cell r="V3501">
            <v>0</v>
          </cell>
          <cell r="W3501">
            <v>0</v>
          </cell>
          <cell r="X3501">
            <v>0</v>
          </cell>
        </row>
        <row r="3502">
          <cell r="J3502">
            <v>0</v>
          </cell>
          <cell r="K3502">
            <v>0</v>
          </cell>
          <cell r="R3502">
            <v>0</v>
          </cell>
          <cell r="U3502">
            <v>0</v>
          </cell>
          <cell r="V3502">
            <v>0</v>
          </cell>
          <cell r="W3502">
            <v>0</v>
          </cell>
          <cell r="X3502">
            <v>0</v>
          </cell>
        </row>
        <row r="3503">
          <cell r="J3503">
            <v>0</v>
          </cell>
          <cell r="K3503">
            <v>0</v>
          </cell>
          <cell r="R3503">
            <v>0</v>
          </cell>
          <cell r="U3503">
            <v>0</v>
          </cell>
          <cell r="V3503">
            <v>0</v>
          </cell>
          <cell r="W3503">
            <v>0</v>
          </cell>
          <cell r="X3503">
            <v>0</v>
          </cell>
        </row>
        <row r="3504">
          <cell r="J3504">
            <v>0</v>
          </cell>
          <cell r="K3504">
            <v>0</v>
          </cell>
          <cell r="R3504">
            <v>0</v>
          </cell>
          <cell r="U3504">
            <v>0</v>
          </cell>
          <cell r="V3504">
            <v>0</v>
          </cell>
          <cell r="W3504">
            <v>0</v>
          </cell>
          <cell r="X3504">
            <v>0</v>
          </cell>
        </row>
        <row r="3505">
          <cell r="J3505">
            <v>0</v>
          </cell>
          <cell r="K3505">
            <v>0</v>
          </cell>
          <cell r="R3505">
            <v>0</v>
          </cell>
          <cell r="U3505">
            <v>0</v>
          </cell>
          <cell r="V3505">
            <v>0</v>
          </cell>
          <cell r="W3505">
            <v>0</v>
          </cell>
          <cell r="X3505">
            <v>0</v>
          </cell>
        </row>
        <row r="3506">
          <cell r="J3506">
            <v>0</v>
          </cell>
          <cell r="K3506">
            <v>0</v>
          </cell>
          <cell r="R3506">
            <v>0</v>
          </cell>
          <cell r="U3506">
            <v>0</v>
          </cell>
          <cell r="V3506">
            <v>0</v>
          </cell>
          <cell r="W3506">
            <v>0</v>
          </cell>
          <cell r="X3506">
            <v>0</v>
          </cell>
        </row>
        <row r="3507">
          <cell r="J3507">
            <v>0</v>
          </cell>
          <cell r="K3507">
            <v>0</v>
          </cell>
          <cell r="R3507">
            <v>0</v>
          </cell>
          <cell r="U3507">
            <v>0</v>
          </cell>
          <cell r="V3507">
            <v>0</v>
          </cell>
          <cell r="W3507">
            <v>0</v>
          </cell>
          <cell r="X3507">
            <v>0</v>
          </cell>
        </row>
        <row r="3508">
          <cell r="J3508">
            <v>0</v>
          </cell>
          <cell r="K3508">
            <v>0</v>
          </cell>
          <cell r="R3508">
            <v>0</v>
          </cell>
          <cell r="U3508">
            <v>0</v>
          </cell>
          <cell r="V3508">
            <v>0</v>
          </cell>
          <cell r="W3508">
            <v>0</v>
          </cell>
          <cell r="X3508">
            <v>0</v>
          </cell>
        </row>
        <row r="3509">
          <cell r="J3509">
            <v>0</v>
          </cell>
          <cell r="K3509">
            <v>0</v>
          </cell>
          <cell r="R3509">
            <v>0</v>
          </cell>
          <cell r="U3509">
            <v>0</v>
          </cell>
          <cell r="V3509">
            <v>0</v>
          </cell>
          <cell r="W3509">
            <v>0</v>
          </cell>
          <cell r="X3509">
            <v>0</v>
          </cell>
        </row>
        <row r="3510">
          <cell r="J3510">
            <v>0</v>
          </cell>
          <cell r="K3510">
            <v>0</v>
          </cell>
          <cell r="R3510">
            <v>0</v>
          </cell>
          <cell r="U3510">
            <v>0</v>
          </cell>
          <cell r="V3510">
            <v>0</v>
          </cell>
          <cell r="W3510">
            <v>0</v>
          </cell>
          <cell r="X3510">
            <v>0</v>
          </cell>
        </row>
        <row r="3511">
          <cell r="J3511">
            <v>0</v>
          </cell>
          <cell r="K3511">
            <v>0</v>
          </cell>
          <cell r="R3511">
            <v>0</v>
          </cell>
          <cell r="U3511">
            <v>0</v>
          </cell>
          <cell r="V3511">
            <v>0</v>
          </cell>
          <cell r="W3511">
            <v>0</v>
          </cell>
          <cell r="X3511">
            <v>0</v>
          </cell>
        </row>
        <row r="3512">
          <cell r="J3512">
            <v>0</v>
          </cell>
          <cell r="K3512">
            <v>0</v>
          </cell>
          <cell r="R3512">
            <v>0</v>
          </cell>
          <cell r="U3512">
            <v>0</v>
          </cell>
          <cell r="V3512">
            <v>0</v>
          </cell>
          <cell r="W3512">
            <v>0</v>
          </cell>
          <cell r="X3512">
            <v>0</v>
          </cell>
        </row>
        <row r="3513">
          <cell r="J3513">
            <v>0</v>
          </cell>
          <cell r="K3513">
            <v>0</v>
          </cell>
          <cell r="R3513">
            <v>0</v>
          </cell>
          <cell r="U3513">
            <v>0</v>
          </cell>
          <cell r="V3513">
            <v>0</v>
          </cell>
          <cell r="W3513">
            <v>0</v>
          </cell>
          <cell r="X3513">
            <v>0</v>
          </cell>
        </row>
        <row r="3514">
          <cell r="J3514">
            <v>0</v>
          </cell>
          <cell r="K3514">
            <v>0</v>
          </cell>
          <cell r="R3514">
            <v>0</v>
          </cell>
          <cell r="U3514">
            <v>0</v>
          </cell>
          <cell r="V3514">
            <v>0</v>
          </cell>
          <cell r="W3514">
            <v>0</v>
          </cell>
          <cell r="X3514">
            <v>0</v>
          </cell>
        </row>
        <row r="3515">
          <cell r="J3515">
            <v>0</v>
          </cell>
          <cell r="K3515">
            <v>0</v>
          </cell>
          <cell r="R3515">
            <v>0</v>
          </cell>
          <cell r="U3515">
            <v>0</v>
          </cell>
          <cell r="V3515">
            <v>0</v>
          </cell>
          <cell r="W3515">
            <v>0</v>
          </cell>
          <cell r="X3515">
            <v>0</v>
          </cell>
        </row>
        <row r="3516">
          <cell r="J3516">
            <v>0</v>
          </cell>
          <cell r="K3516">
            <v>0</v>
          </cell>
          <cell r="R3516">
            <v>0</v>
          </cell>
          <cell r="U3516">
            <v>0</v>
          </cell>
          <cell r="V3516">
            <v>0</v>
          </cell>
          <cell r="W3516">
            <v>0</v>
          </cell>
          <cell r="X3516">
            <v>0</v>
          </cell>
        </row>
        <row r="3517">
          <cell r="J3517">
            <v>0</v>
          </cell>
          <cell r="K3517">
            <v>0</v>
          </cell>
          <cell r="R3517">
            <v>0</v>
          </cell>
          <cell r="U3517">
            <v>0</v>
          </cell>
          <cell r="V3517">
            <v>0</v>
          </cell>
          <cell r="W3517">
            <v>0</v>
          </cell>
          <cell r="X3517">
            <v>0</v>
          </cell>
        </row>
        <row r="3518">
          <cell r="J3518">
            <v>0</v>
          </cell>
          <cell r="K3518">
            <v>0</v>
          </cell>
          <cell r="R3518">
            <v>0</v>
          </cell>
          <cell r="U3518">
            <v>0</v>
          </cell>
          <cell r="V3518">
            <v>0</v>
          </cell>
          <cell r="W3518">
            <v>0</v>
          </cell>
          <cell r="X3518">
            <v>0</v>
          </cell>
        </row>
        <row r="3519">
          <cell r="J3519">
            <v>0</v>
          </cell>
          <cell r="K3519">
            <v>0</v>
          </cell>
          <cell r="R3519">
            <v>0</v>
          </cell>
          <cell r="U3519">
            <v>0</v>
          </cell>
          <cell r="V3519">
            <v>0</v>
          </cell>
          <cell r="W3519">
            <v>0</v>
          </cell>
          <cell r="X3519">
            <v>0</v>
          </cell>
        </row>
        <row r="3520">
          <cell r="J3520">
            <v>0</v>
          </cell>
          <cell r="K3520">
            <v>0</v>
          </cell>
          <cell r="R3520">
            <v>0</v>
          </cell>
          <cell r="U3520">
            <v>0</v>
          </cell>
          <cell r="V3520">
            <v>0</v>
          </cell>
          <cell r="W3520">
            <v>0</v>
          </cell>
          <cell r="X3520">
            <v>0</v>
          </cell>
        </row>
        <row r="3521">
          <cell r="J3521">
            <v>0</v>
          </cell>
          <cell r="K3521">
            <v>0</v>
          </cell>
          <cell r="R3521">
            <v>0</v>
          </cell>
          <cell r="U3521">
            <v>0</v>
          </cell>
          <cell r="V3521">
            <v>0</v>
          </cell>
          <cell r="W3521">
            <v>0</v>
          </cell>
          <cell r="X3521">
            <v>0</v>
          </cell>
        </row>
        <row r="3522">
          <cell r="J3522">
            <v>0</v>
          </cell>
          <cell r="K3522">
            <v>0</v>
          </cell>
          <cell r="R3522">
            <v>0</v>
          </cell>
          <cell r="U3522">
            <v>0</v>
          </cell>
          <cell r="V3522">
            <v>0</v>
          </cell>
          <cell r="W3522">
            <v>0</v>
          </cell>
          <cell r="X3522">
            <v>0</v>
          </cell>
        </row>
        <row r="3523">
          <cell r="J3523">
            <v>0</v>
          </cell>
          <cell r="K3523">
            <v>0</v>
          </cell>
          <cell r="R3523">
            <v>0</v>
          </cell>
          <cell r="U3523">
            <v>0</v>
          </cell>
          <cell r="V3523">
            <v>0</v>
          </cell>
          <cell r="W3523">
            <v>0</v>
          </cell>
          <cell r="X3523">
            <v>0</v>
          </cell>
        </row>
        <row r="3524">
          <cell r="J3524">
            <v>0</v>
          </cell>
          <cell r="K3524">
            <v>0</v>
          </cell>
          <cell r="R3524">
            <v>0</v>
          </cell>
          <cell r="U3524">
            <v>0</v>
          </cell>
          <cell r="V3524">
            <v>0</v>
          </cell>
          <cell r="W3524">
            <v>0</v>
          </cell>
          <cell r="X3524">
            <v>0</v>
          </cell>
        </row>
        <row r="3525">
          <cell r="J3525">
            <v>0</v>
          </cell>
          <cell r="K3525">
            <v>0</v>
          </cell>
          <cell r="R3525">
            <v>0</v>
          </cell>
          <cell r="U3525">
            <v>0</v>
          </cell>
          <cell r="V3525">
            <v>0</v>
          </cell>
          <cell r="W3525">
            <v>0</v>
          </cell>
          <cell r="X3525">
            <v>0</v>
          </cell>
        </row>
        <row r="3526">
          <cell r="J3526">
            <v>0</v>
          </cell>
          <cell r="K3526">
            <v>0</v>
          </cell>
          <cell r="R3526">
            <v>0</v>
          </cell>
          <cell r="U3526">
            <v>0</v>
          </cell>
          <cell r="V3526">
            <v>0</v>
          </cell>
          <cell r="W3526">
            <v>0</v>
          </cell>
          <cell r="X3526">
            <v>0</v>
          </cell>
        </row>
        <row r="3527">
          <cell r="J3527">
            <v>0</v>
          </cell>
          <cell r="K3527">
            <v>0</v>
          </cell>
          <cell r="R3527">
            <v>0</v>
          </cell>
          <cell r="U3527">
            <v>0</v>
          </cell>
          <cell r="V3527">
            <v>0</v>
          </cell>
          <cell r="W3527">
            <v>0</v>
          </cell>
          <cell r="X3527">
            <v>0</v>
          </cell>
        </row>
        <row r="3528">
          <cell r="J3528">
            <v>0</v>
          </cell>
          <cell r="K3528">
            <v>0</v>
          </cell>
          <cell r="R3528">
            <v>0</v>
          </cell>
          <cell r="U3528">
            <v>0</v>
          </cell>
          <cell r="V3528">
            <v>0</v>
          </cell>
          <cell r="W3528">
            <v>0</v>
          </cell>
          <cell r="X3528">
            <v>0</v>
          </cell>
        </row>
        <row r="3529">
          <cell r="J3529">
            <v>0</v>
          </cell>
          <cell r="K3529">
            <v>0</v>
          </cell>
          <cell r="R3529">
            <v>0</v>
          </cell>
          <cell r="U3529">
            <v>0</v>
          </cell>
          <cell r="V3529">
            <v>0</v>
          </cell>
          <cell r="W3529">
            <v>0</v>
          </cell>
          <cell r="X3529">
            <v>0</v>
          </cell>
        </row>
        <row r="3530">
          <cell r="J3530">
            <v>0</v>
          </cell>
          <cell r="K3530">
            <v>0</v>
          </cell>
          <cell r="R3530">
            <v>0</v>
          </cell>
          <cell r="U3530">
            <v>0</v>
          </cell>
          <cell r="V3530">
            <v>0</v>
          </cell>
          <cell r="W3530">
            <v>0</v>
          </cell>
          <cell r="X3530">
            <v>0</v>
          </cell>
        </row>
        <row r="3531">
          <cell r="J3531">
            <v>0</v>
          </cell>
          <cell r="K3531">
            <v>0</v>
          </cell>
          <cell r="R3531">
            <v>0</v>
          </cell>
          <cell r="U3531">
            <v>0</v>
          </cell>
          <cell r="V3531">
            <v>0</v>
          </cell>
          <cell r="W3531">
            <v>0</v>
          </cell>
          <cell r="X3531">
            <v>0</v>
          </cell>
        </row>
        <row r="3532">
          <cell r="J3532">
            <v>0</v>
          </cell>
          <cell r="K3532">
            <v>0</v>
          </cell>
          <cell r="R3532">
            <v>0</v>
          </cell>
          <cell r="U3532">
            <v>0</v>
          </cell>
          <cell r="V3532">
            <v>0</v>
          </cell>
          <cell r="W3532">
            <v>0</v>
          </cell>
          <cell r="X3532">
            <v>0</v>
          </cell>
        </row>
        <row r="3533">
          <cell r="J3533">
            <v>0</v>
          </cell>
          <cell r="K3533">
            <v>0</v>
          </cell>
          <cell r="R3533">
            <v>0</v>
          </cell>
          <cell r="U3533">
            <v>0</v>
          </cell>
          <cell r="V3533">
            <v>0</v>
          </cell>
          <cell r="W3533">
            <v>0</v>
          </cell>
          <cell r="X3533">
            <v>0</v>
          </cell>
        </row>
        <row r="3534">
          <cell r="J3534">
            <v>0</v>
          </cell>
          <cell r="K3534">
            <v>0</v>
          </cell>
          <cell r="R3534">
            <v>0</v>
          </cell>
          <cell r="U3534">
            <v>0</v>
          </cell>
          <cell r="V3534">
            <v>0</v>
          </cell>
          <cell r="W3534">
            <v>0</v>
          </cell>
          <cell r="X3534">
            <v>0</v>
          </cell>
        </row>
        <row r="3535">
          <cell r="J3535">
            <v>0</v>
          </cell>
          <cell r="K3535">
            <v>0</v>
          </cell>
          <cell r="R3535">
            <v>0</v>
          </cell>
          <cell r="U3535">
            <v>0</v>
          </cell>
          <cell r="V3535">
            <v>0</v>
          </cell>
          <cell r="W3535">
            <v>0</v>
          </cell>
          <cell r="X3535">
            <v>0</v>
          </cell>
        </row>
        <row r="3536">
          <cell r="J3536">
            <v>0</v>
          </cell>
          <cell r="K3536">
            <v>0</v>
          </cell>
          <cell r="R3536">
            <v>0</v>
          </cell>
          <cell r="U3536">
            <v>0</v>
          </cell>
          <cell r="V3536">
            <v>0</v>
          </cell>
          <cell r="W3536">
            <v>0</v>
          </cell>
          <cell r="X3536">
            <v>0</v>
          </cell>
        </row>
        <row r="3537">
          <cell r="J3537">
            <v>0</v>
          </cell>
          <cell r="K3537">
            <v>0</v>
          </cell>
          <cell r="R3537">
            <v>0</v>
          </cell>
          <cell r="U3537">
            <v>0</v>
          </cell>
          <cell r="V3537">
            <v>0</v>
          </cell>
          <cell r="W3537">
            <v>0</v>
          </cell>
          <cell r="X3537">
            <v>0</v>
          </cell>
        </row>
        <row r="3538">
          <cell r="J3538">
            <v>0</v>
          </cell>
          <cell r="K3538">
            <v>0</v>
          </cell>
          <cell r="R3538">
            <v>0</v>
          </cell>
          <cell r="U3538">
            <v>0</v>
          </cell>
          <cell r="V3538">
            <v>0</v>
          </cell>
          <cell r="W3538">
            <v>0</v>
          </cell>
          <cell r="X3538">
            <v>0</v>
          </cell>
        </row>
        <row r="3539">
          <cell r="J3539">
            <v>0</v>
          </cell>
          <cell r="K3539">
            <v>0</v>
          </cell>
          <cell r="R3539">
            <v>0</v>
          </cell>
          <cell r="U3539">
            <v>0</v>
          </cell>
          <cell r="V3539">
            <v>0</v>
          </cell>
          <cell r="W3539">
            <v>0</v>
          </cell>
          <cell r="X3539">
            <v>0</v>
          </cell>
        </row>
        <row r="3540">
          <cell r="J3540">
            <v>0</v>
          </cell>
          <cell r="K3540">
            <v>0</v>
          </cell>
          <cell r="R3540">
            <v>0</v>
          </cell>
          <cell r="U3540">
            <v>0</v>
          </cell>
          <cell r="V3540">
            <v>0</v>
          </cell>
          <cell r="W3540">
            <v>0</v>
          </cell>
          <cell r="X3540">
            <v>0</v>
          </cell>
        </row>
        <row r="3541">
          <cell r="J3541">
            <v>0</v>
          </cell>
          <cell r="K3541">
            <v>0</v>
          </cell>
          <cell r="R3541">
            <v>0</v>
          </cell>
          <cell r="U3541">
            <v>0</v>
          </cell>
          <cell r="V3541">
            <v>0</v>
          </cell>
          <cell r="W3541">
            <v>0</v>
          </cell>
          <cell r="X3541">
            <v>0</v>
          </cell>
        </row>
        <row r="3542">
          <cell r="J3542">
            <v>0</v>
          </cell>
          <cell r="K3542">
            <v>0</v>
          </cell>
          <cell r="R3542">
            <v>0</v>
          </cell>
          <cell r="U3542">
            <v>0</v>
          </cell>
          <cell r="V3542">
            <v>0</v>
          </cell>
          <cell r="W3542">
            <v>0</v>
          </cell>
          <cell r="X3542">
            <v>0</v>
          </cell>
        </row>
        <row r="3543">
          <cell r="J3543">
            <v>0</v>
          </cell>
          <cell r="K3543">
            <v>0</v>
          </cell>
          <cell r="R3543">
            <v>0</v>
          </cell>
          <cell r="U3543">
            <v>0</v>
          </cell>
          <cell r="V3543">
            <v>0</v>
          </cell>
          <cell r="W3543">
            <v>0</v>
          </cell>
          <cell r="X3543">
            <v>0</v>
          </cell>
        </row>
        <row r="3544">
          <cell r="J3544">
            <v>0</v>
          </cell>
          <cell r="K3544">
            <v>0</v>
          </cell>
          <cell r="R3544">
            <v>0</v>
          </cell>
          <cell r="U3544">
            <v>0</v>
          </cell>
          <cell r="V3544">
            <v>0</v>
          </cell>
          <cell r="W3544">
            <v>0</v>
          </cell>
          <cell r="X3544">
            <v>0</v>
          </cell>
        </row>
        <row r="3545">
          <cell r="J3545">
            <v>0</v>
          </cell>
          <cell r="K3545">
            <v>0</v>
          </cell>
          <cell r="R3545">
            <v>0</v>
          </cell>
          <cell r="U3545">
            <v>0</v>
          </cell>
          <cell r="V3545">
            <v>0</v>
          </cell>
          <cell r="W3545">
            <v>0</v>
          </cell>
          <cell r="X3545">
            <v>0</v>
          </cell>
        </row>
        <row r="3546">
          <cell r="J3546">
            <v>0</v>
          </cell>
          <cell r="K3546">
            <v>0</v>
          </cell>
          <cell r="R3546">
            <v>0</v>
          </cell>
          <cell r="U3546">
            <v>0</v>
          </cell>
          <cell r="V3546">
            <v>0</v>
          </cell>
          <cell r="W3546">
            <v>0</v>
          </cell>
          <cell r="X3546">
            <v>0</v>
          </cell>
        </row>
        <row r="3547">
          <cell r="J3547">
            <v>0</v>
          </cell>
          <cell r="K3547">
            <v>0</v>
          </cell>
          <cell r="R3547">
            <v>0</v>
          </cell>
          <cell r="U3547">
            <v>0</v>
          </cell>
          <cell r="V3547">
            <v>0</v>
          </cell>
          <cell r="W3547">
            <v>0</v>
          </cell>
          <cell r="X3547">
            <v>0</v>
          </cell>
        </row>
        <row r="3548">
          <cell r="J3548">
            <v>0</v>
          </cell>
          <cell r="K3548">
            <v>0</v>
          </cell>
          <cell r="R3548">
            <v>0</v>
          </cell>
          <cell r="U3548">
            <v>0</v>
          </cell>
          <cell r="V3548">
            <v>0</v>
          </cell>
          <cell r="W3548">
            <v>0</v>
          </cell>
          <cell r="X3548">
            <v>0</v>
          </cell>
        </row>
        <row r="3549">
          <cell r="J3549">
            <v>0</v>
          </cell>
          <cell r="K3549">
            <v>0</v>
          </cell>
          <cell r="R3549">
            <v>0</v>
          </cell>
          <cell r="U3549">
            <v>0</v>
          </cell>
          <cell r="V3549">
            <v>0</v>
          </cell>
          <cell r="W3549">
            <v>0</v>
          </cell>
          <cell r="X3549">
            <v>0</v>
          </cell>
        </row>
        <row r="3550">
          <cell r="J3550">
            <v>0</v>
          </cell>
          <cell r="K3550">
            <v>0</v>
          </cell>
          <cell r="R3550">
            <v>0</v>
          </cell>
          <cell r="U3550">
            <v>0</v>
          </cell>
          <cell r="V3550">
            <v>0</v>
          </cell>
          <cell r="W3550">
            <v>0</v>
          </cell>
          <cell r="X3550">
            <v>0</v>
          </cell>
        </row>
        <row r="3551">
          <cell r="J3551">
            <v>0</v>
          </cell>
          <cell r="K3551">
            <v>0</v>
          </cell>
          <cell r="R3551">
            <v>0</v>
          </cell>
          <cell r="U3551">
            <v>0</v>
          </cell>
          <cell r="V3551">
            <v>0</v>
          </cell>
          <cell r="W3551">
            <v>0</v>
          </cell>
          <cell r="X3551">
            <v>0</v>
          </cell>
        </row>
        <row r="3552">
          <cell r="J3552">
            <v>0</v>
          </cell>
          <cell r="K3552">
            <v>0</v>
          </cell>
          <cell r="R3552">
            <v>0</v>
          </cell>
          <cell r="U3552">
            <v>0</v>
          </cell>
          <cell r="V3552">
            <v>0</v>
          </cell>
          <cell r="W3552">
            <v>0</v>
          </cell>
          <cell r="X3552">
            <v>0</v>
          </cell>
        </row>
        <row r="3553">
          <cell r="J3553">
            <v>0</v>
          </cell>
          <cell r="K3553">
            <v>0</v>
          </cell>
          <cell r="R3553">
            <v>0</v>
          </cell>
          <cell r="U3553">
            <v>0</v>
          </cell>
          <cell r="V3553">
            <v>0</v>
          </cell>
          <cell r="W3553">
            <v>0</v>
          </cell>
          <cell r="X3553">
            <v>0</v>
          </cell>
        </row>
        <row r="3554">
          <cell r="J3554">
            <v>0</v>
          </cell>
          <cell r="K3554">
            <v>0</v>
          </cell>
          <cell r="R3554">
            <v>0</v>
          </cell>
          <cell r="U3554">
            <v>0</v>
          </cell>
          <cell r="V3554">
            <v>0</v>
          </cell>
          <cell r="W3554">
            <v>0</v>
          </cell>
          <cell r="X3554">
            <v>0</v>
          </cell>
        </row>
        <row r="3555">
          <cell r="J3555">
            <v>0</v>
          </cell>
          <cell r="K3555">
            <v>0</v>
          </cell>
          <cell r="R3555">
            <v>0</v>
          </cell>
          <cell r="U3555">
            <v>0</v>
          </cell>
          <cell r="V3555">
            <v>0</v>
          </cell>
          <cell r="W3555">
            <v>0</v>
          </cell>
          <cell r="X3555">
            <v>0</v>
          </cell>
        </row>
        <row r="3556">
          <cell r="J3556">
            <v>0</v>
          </cell>
          <cell r="K3556">
            <v>0</v>
          </cell>
          <cell r="R3556">
            <v>0</v>
          </cell>
          <cell r="U3556">
            <v>0</v>
          </cell>
          <cell r="V3556">
            <v>0</v>
          </cell>
          <cell r="W3556">
            <v>0</v>
          </cell>
          <cell r="X3556">
            <v>0</v>
          </cell>
        </row>
        <row r="3557">
          <cell r="J3557">
            <v>0</v>
          </cell>
          <cell r="K3557">
            <v>0</v>
          </cell>
          <cell r="R3557">
            <v>0</v>
          </cell>
          <cell r="U3557">
            <v>0</v>
          </cell>
          <cell r="V3557">
            <v>0</v>
          </cell>
          <cell r="W3557">
            <v>0</v>
          </cell>
          <cell r="X3557">
            <v>0</v>
          </cell>
        </row>
        <row r="3558">
          <cell r="J3558">
            <v>0</v>
          </cell>
          <cell r="K3558">
            <v>0</v>
          </cell>
          <cell r="R3558">
            <v>0</v>
          </cell>
          <cell r="U3558">
            <v>0</v>
          </cell>
          <cell r="V3558">
            <v>0</v>
          </cell>
          <cell r="W3558">
            <v>0</v>
          </cell>
          <cell r="X3558">
            <v>0</v>
          </cell>
        </row>
        <row r="3559">
          <cell r="J3559">
            <v>0</v>
          </cell>
          <cell r="K3559">
            <v>0</v>
          </cell>
          <cell r="R3559">
            <v>0</v>
          </cell>
          <cell r="U3559">
            <v>0</v>
          </cell>
          <cell r="V3559">
            <v>0</v>
          </cell>
          <cell r="W3559">
            <v>0</v>
          </cell>
          <cell r="X3559">
            <v>0</v>
          </cell>
        </row>
        <row r="3560">
          <cell r="J3560">
            <v>0</v>
          </cell>
          <cell r="K3560">
            <v>0</v>
          </cell>
          <cell r="R3560">
            <v>0</v>
          </cell>
          <cell r="U3560">
            <v>0</v>
          </cell>
          <cell r="V3560">
            <v>0</v>
          </cell>
          <cell r="W3560">
            <v>0</v>
          </cell>
          <cell r="X3560">
            <v>0</v>
          </cell>
        </row>
        <row r="3561">
          <cell r="J3561">
            <v>0</v>
          </cell>
          <cell r="K3561">
            <v>0</v>
          </cell>
          <cell r="R3561">
            <v>0</v>
          </cell>
          <cell r="U3561">
            <v>0</v>
          </cell>
          <cell r="V3561">
            <v>0</v>
          </cell>
          <cell r="W3561">
            <v>0</v>
          </cell>
          <cell r="X3561">
            <v>0</v>
          </cell>
        </row>
        <row r="3562">
          <cell r="J3562">
            <v>0</v>
          </cell>
          <cell r="K3562">
            <v>0</v>
          </cell>
          <cell r="R3562">
            <v>0</v>
          </cell>
          <cell r="U3562">
            <v>0</v>
          </cell>
          <cell r="V3562">
            <v>0</v>
          </cell>
          <cell r="W3562">
            <v>0</v>
          </cell>
          <cell r="X3562">
            <v>0</v>
          </cell>
        </row>
        <row r="3563">
          <cell r="J3563">
            <v>0</v>
          </cell>
          <cell r="K3563">
            <v>0</v>
          </cell>
          <cell r="R3563">
            <v>0</v>
          </cell>
          <cell r="U3563">
            <v>0</v>
          </cell>
          <cell r="V3563">
            <v>0</v>
          </cell>
          <cell r="W3563">
            <v>0</v>
          </cell>
          <cell r="X3563">
            <v>0</v>
          </cell>
        </row>
        <row r="3564">
          <cell r="J3564">
            <v>0</v>
          </cell>
          <cell r="K3564">
            <v>0</v>
          </cell>
          <cell r="R3564">
            <v>0</v>
          </cell>
          <cell r="U3564">
            <v>0</v>
          </cell>
          <cell r="V3564">
            <v>0</v>
          </cell>
          <cell r="W3564">
            <v>0</v>
          </cell>
          <cell r="X3564">
            <v>0</v>
          </cell>
        </row>
        <row r="3565">
          <cell r="J3565">
            <v>0</v>
          </cell>
          <cell r="K3565">
            <v>0</v>
          </cell>
          <cell r="R3565">
            <v>0</v>
          </cell>
          <cell r="U3565">
            <v>0</v>
          </cell>
          <cell r="V3565">
            <v>0</v>
          </cell>
          <cell r="W3565">
            <v>0</v>
          </cell>
          <cell r="X3565">
            <v>0</v>
          </cell>
        </row>
        <row r="3566">
          <cell r="J3566">
            <v>0</v>
          </cell>
          <cell r="K3566">
            <v>0</v>
          </cell>
          <cell r="R3566">
            <v>0</v>
          </cell>
          <cell r="U3566">
            <v>0</v>
          </cell>
          <cell r="V3566">
            <v>0</v>
          </cell>
          <cell r="W3566">
            <v>0</v>
          </cell>
          <cell r="X3566">
            <v>0</v>
          </cell>
        </row>
        <row r="3567">
          <cell r="J3567">
            <v>0</v>
          </cell>
          <cell r="K3567">
            <v>0</v>
          </cell>
          <cell r="R3567">
            <v>0</v>
          </cell>
          <cell r="U3567">
            <v>0</v>
          </cell>
          <cell r="V3567">
            <v>0</v>
          </cell>
          <cell r="W3567">
            <v>0</v>
          </cell>
          <cell r="X3567">
            <v>0</v>
          </cell>
        </row>
        <row r="3568">
          <cell r="J3568">
            <v>0</v>
          </cell>
          <cell r="K3568">
            <v>0</v>
          </cell>
          <cell r="R3568">
            <v>0</v>
          </cell>
          <cell r="U3568">
            <v>0</v>
          </cell>
          <cell r="V3568">
            <v>0</v>
          </cell>
          <cell r="W3568">
            <v>0</v>
          </cell>
          <cell r="X3568">
            <v>0</v>
          </cell>
        </row>
        <row r="3569">
          <cell r="J3569">
            <v>0</v>
          </cell>
          <cell r="K3569">
            <v>0</v>
          </cell>
          <cell r="R3569">
            <v>0</v>
          </cell>
          <cell r="U3569">
            <v>0</v>
          </cell>
          <cell r="V3569">
            <v>0</v>
          </cell>
          <cell r="W3569">
            <v>0</v>
          </cell>
          <cell r="X3569">
            <v>0</v>
          </cell>
        </row>
        <row r="3570">
          <cell r="J3570">
            <v>0</v>
          </cell>
          <cell r="K3570">
            <v>0</v>
          </cell>
          <cell r="R3570">
            <v>0</v>
          </cell>
          <cell r="U3570">
            <v>0</v>
          </cell>
          <cell r="V3570">
            <v>0</v>
          </cell>
          <cell r="W3570">
            <v>0</v>
          </cell>
          <cell r="X3570">
            <v>0</v>
          </cell>
        </row>
        <row r="3571">
          <cell r="J3571">
            <v>0</v>
          </cell>
          <cell r="K3571">
            <v>0</v>
          </cell>
          <cell r="R3571">
            <v>0</v>
          </cell>
          <cell r="U3571">
            <v>0</v>
          </cell>
          <cell r="V3571">
            <v>0</v>
          </cell>
          <cell r="W3571">
            <v>0</v>
          </cell>
          <cell r="X3571">
            <v>0</v>
          </cell>
        </row>
        <row r="3572">
          <cell r="J3572">
            <v>0</v>
          </cell>
          <cell r="K3572">
            <v>0</v>
          </cell>
          <cell r="R3572">
            <v>0</v>
          </cell>
          <cell r="U3572">
            <v>0</v>
          </cell>
          <cell r="V3572">
            <v>0</v>
          </cell>
          <cell r="W3572">
            <v>0</v>
          </cell>
          <cell r="X3572">
            <v>0</v>
          </cell>
        </row>
        <row r="3573">
          <cell r="J3573">
            <v>0</v>
          </cell>
          <cell r="K3573">
            <v>0</v>
          </cell>
          <cell r="R3573">
            <v>0</v>
          </cell>
          <cell r="U3573">
            <v>0</v>
          </cell>
          <cell r="V3573">
            <v>0</v>
          </cell>
          <cell r="W3573">
            <v>0</v>
          </cell>
          <cell r="X3573">
            <v>0</v>
          </cell>
        </row>
        <row r="3574">
          <cell r="J3574">
            <v>0</v>
          </cell>
          <cell r="K3574">
            <v>0</v>
          </cell>
          <cell r="R3574">
            <v>0</v>
          </cell>
          <cell r="U3574">
            <v>0</v>
          </cell>
          <cell r="V3574">
            <v>0</v>
          </cell>
          <cell r="W3574">
            <v>0</v>
          </cell>
          <cell r="X3574">
            <v>0</v>
          </cell>
        </row>
        <row r="3575">
          <cell r="J3575">
            <v>0</v>
          </cell>
          <cell r="K3575">
            <v>0</v>
          </cell>
          <cell r="R3575">
            <v>0</v>
          </cell>
          <cell r="U3575">
            <v>0</v>
          </cell>
          <cell r="V3575">
            <v>0</v>
          </cell>
          <cell r="W3575">
            <v>0</v>
          </cell>
          <cell r="X3575">
            <v>0</v>
          </cell>
        </row>
        <row r="3576">
          <cell r="J3576">
            <v>0</v>
          </cell>
          <cell r="K3576">
            <v>0</v>
          </cell>
          <cell r="R3576">
            <v>0</v>
          </cell>
          <cell r="U3576">
            <v>0</v>
          </cell>
          <cell r="V3576">
            <v>0</v>
          </cell>
          <cell r="W3576">
            <v>0</v>
          </cell>
          <cell r="X3576">
            <v>0</v>
          </cell>
        </row>
        <row r="3577">
          <cell r="J3577">
            <v>0</v>
          </cell>
          <cell r="K3577">
            <v>0</v>
          </cell>
          <cell r="R3577">
            <v>0</v>
          </cell>
          <cell r="U3577">
            <v>0</v>
          </cell>
          <cell r="V3577">
            <v>0</v>
          </cell>
          <cell r="W3577">
            <v>0</v>
          </cell>
          <cell r="X3577">
            <v>0</v>
          </cell>
        </row>
        <row r="3578">
          <cell r="J3578">
            <v>0</v>
          </cell>
          <cell r="K3578">
            <v>0</v>
          </cell>
          <cell r="R3578">
            <v>0</v>
          </cell>
          <cell r="U3578">
            <v>0</v>
          </cell>
          <cell r="V3578">
            <v>0</v>
          </cell>
          <cell r="W3578">
            <v>0</v>
          </cell>
          <cell r="X3578">
            <v>0</v>
          </cell>
        </row>
        <row r="3579">
          <cell r="J3579">
            <v>0</v>
          </cell>
          <cell r="K3579">
            <v>0</v>
          </cell>
          <cell r="R3579">
            <v>0</v>
          </cell>
          <cell r="U3579">
            <v>0</v>
          </cell>
          <cell r="V3579">
            <v>0</v>
          </cell>
          <cell r="W3579">
            <v>0</v>
          </cell>
          <cell r="X3579">
            <v>0</v>
          </cell>
        </row>
        <row r="3580">
          <cell r="J3580">
            <v>0</v>
          </cell>
          <cell r="K3580">
            <v>0</v>
          </cell>
          <cell r="R3580">
            <v>0</v>
          </cell>
          <cell r="U3580">
            <v>0</v>
          </cell>
          <cell r="V3580">
            <v>0</v>
          </cell>
          <cell r="W3580">
            <v>0</v>
          </cell>
          <cell r="X3580">
            <v>0</v>
          </cell>
        </row>
        <row r="3581">
          <cell r="J3581">
            <v>0</v>
          </cell>
          <cell r="K3581">
            <v>0</v>
          </cell>
          <cell r="R3581">
            <v>0</v>
          </cell>
          <cell r="U3581">
            <v>0</v>
          </cell>
          <cell r="V3581">
            <v>0</v>
          </cell>
          <cell r="W3581">
            <v>0</v>
          </cell>
          <cell r="X3581">
            <v>0</v>
          </cell>
        </row>
        <row r="3582">
          <cell r="J3582">
            <v>0</v>
          </cell>
          <cell r="K3582">
            <v>0</v>
          </cell>
          <cell r="R3582">
            <v>0</v>
          </cell>
          <cell r="U3582">
            <v>0</v>
          </cell>
          <cell r="V3582">
            <v>0</v>
          </cell>
          <cell r="W3582">
            <v>0</v>
          </cell>
          <cell r="X3582">
            <v>0</v>
          </cell>
        </row>
        <row r="3583">
          <cell r="J3583">
            <v>0</v>
          </cell>
          <cell r="K3583">
            <v>0</v>
          </cell>
          <cell r="R3583">
            <v>0</v>
          </cell>
          <cell r="U3583">
            <v>0</v>
          </cell>
          <cell r="V3583">
            <v>0</v>
          </cell>
          <cell r="W3583">
            <v>0</v>
          </cell>
          <cell r="X3583">
            <v>0</v>
          </cell>
        </row>
        <row r="3584">
          <cell r="J3584">
            <v>0</v>
          </cell>
          <cell r="K3584">
            <v>0</v>
          </cell>
          <cell r="R3584">
            <v>0</v>
          </cell>
          <cell r="U3584">
            <v>0</v>
          </cell>
          <cell r="V3584">
            <v>0</v>
          </cell>
          <cell r="W3584">
            <v>0</v>
          </cell>
          <cell r="X3584">
            <v>0</v>
          </cell>
        </row>
        <row r="3585">
          <cell r="J3585">
            <v>0</v>
          </cell>
          <cell r="K3585">
            <v>0</v>
          </cell>
          <cell r="R3585">
            <v>0</v>
          </cell>
          <cell r="U3585">
            <v>0</v>
          </cell>
          <cell r="V3585">
            <v>0</v>
          </cell>
          <cell r="W3585">
            <v>0</v>
          </cell>
          <cell r="X3585">
            <v>0</v>
          </cell>
        </row>
        <row r="3586">
          <cell r="J3586">
            <v>0</v>
          </cell>
          <cell r="K3586">
            <v>0</v>
          </cell>
          <cell r="R3586">
            <v>0</v>
          </cell>
          <cell r="U3586">
            <v>0</v>
          </cell>
          <cell r="V3586">
            <v>0</v>
          </cell>
          <cell r="W3586">
            <v>0</v>
          </cell>
          <cell r="X3586">
            <v>0</v>
          </cell>
        </row>
        <row r="3587">
          <cell r="J3587">
            <v>0</v>
          </cell>
          <cell r="K3587">
            <v>0</v>
          </cell>
          <cell r="R3587">
            <v>0</v>
          </cell>
          <cell r="U3587">
            <v>0</v>
          </cell>
          <cell r="V3587">
            <v>0</v>
          </cell>
          <cell r="W3587">
            <v>0</v>
          </cell>
          <cell r="X3587">
            <v>0</v>
          </cell>
        </row>
        <row r="3588">
          <cell r="J3588">
            <v>0</v>
          </cell>
          <cell r="K3588">
            <v>0</v>
          </cell>
          <cell r="R3588">
            <v>0</v>
          </cell>
          <cell r="U3588">
            <v>0</v>
          </cell>
          <cell r="V3588">
            <v>0</v>
          </cell>
          <cell r="W3588">
            <v>0</v>
          </cell>
          <cell r="X3588">
            <v>0</v>
          </cell>
        </row>
        <row r="3589">
          <cell r="J3589">
            <v>0</v>
          </cell>
          <cell r="K3589">
            <v>0</v>
          </cell>
          <cell r="R3589">
            <v>0</v>
          </cell>
          <cell r="U3589">
            <v>0</v>
          </cell>
          <cell r="V3589">
            <v>0</v>
          </cell>
          <cell r="W3589">
            <v>0</v>
          </cell>
          <cell r="X3589">
            <v>0</v>
          </cell>
        </row>
        <row r="3590">
          <cell r="J3590">
            <v>0</v>
          </cell>
          <cell r="K3590">
            <v>0</v>
          </cell>
          <cell r="R3590">
            <v>0</v>
          </cell>
          <cell r="U3590">
            <v>0</v>
          </cell>
          <cell r="V3590">
            <v>0</v>
          </cell>
          <cell r="W3590">
            <v>0</v>
          </cell>
          <cell r="X3590">
            <v>0</v>
          </cell>
        </row>
        <row r="3591">
          <cell r="J3591">
            <v>0</v>
          </cell>
          <cell r="K3591">
            <v>0</v>
          </cell>
          <cell r="R3591">
            <v>0</v>
          </cell>
          <cell r="U3591">
            <v>0</v>
          </cell>
          <cell r="V3591">
            <v>0</v>
          </cell>
          <cell r="W3591">
            <v>0</v>
          </cell>
          <cell r="X3591">
            <v>0</v>
          </cell>
        </row>
        <row r="3592">
          <cell r="J3592">
            <v>0</v>
          </cell>
          <cell r="K3592">
            <v>0</v>
          </cell>
          <cell r="R3592">
            <v>0</v>
          </cell>
          <cell r="U3592">
            <v>0</v>
          </cell>
          <cell r="V3592">
            <v>0</v>
          </cell>
          <cell r="W3592">
            <v>0</v>
          </cell>
          <cell r="X3592">
            <v>0</v>
          </cell>
        </row>
        <row r="3593">
          <cell r="J3593">
            <v>0</v>
          </cell>
          <cell r="K3593">
            <v>0</v>
          </cell>
          <cell r="R3593">
            <v>0</v>
          </cell>
          <cell r="U3593">
            <v>0</v>
          </cell>
          <cell r="V3593">
            <v>0</v>
          </cell>
          <cell r="W3593">
            <v>0</v>
          </cell>
          <cell r="X3593">
            <v>0</v>
          </cell>
        </row>
        <row r="3594">
          <cell r="J3594">
            <v>0</v>
          </cell>
          <cell r="K3594">
            <v>0</v>
          </cell>
          <cell r="R3594">
            <v>0</v>
          </cell>
          <cell r="U3594">
            <v>0</v>
          </cell>
          <cell r="V3594">
            <v>0</v>
          </cell>
          <cell r="W3594">
            <v>0</v>
          </cell>
          <cell r="X3594">
            <v>0</v>
          </cell>
        </row>
        <row r="3595">
          <cell r="J3595">
            <v>0</v>
          </cell>
          <cell r="K3595">
            <v>0</v>
          </cell>
          <cell r="R3595">
            <v>0</v>
          </cell>
          <cell r="U3595">
            <v>0</v>
          </cell>
          <cell r="V3595">
            <v>0</v>
          </cell>
          <cell r="W3595">
            <v>0</v>
          </cell>
          <cell r="X3595">
            <v>0</v>
          </cell>
        </row>
        <row r="3596">
          <cell r="J3596">
            <v>0</v>
          </cell>
          <cell r="K3596">
            <v>0</v>
          </cell>
          <cell r="R3596">
            <v>0</v>
          </cell>
          <cell r="U3596">
            <v>0</v>
          </cell>
          <cell r="V3596">
            <v>0</v>
          </cell>
          <cell r="W3596">
            <v>0</v>
          </cell>
          <cell r="X3596">
            <v>0</v>
          </cell>
        </row>
        <row r="3597">
          <cell r="J3597">
            <v>0</v>
          </cell>
          <cell r="K3597">
            <v>0</v>
          </cell>
          <cell r="R3597">
            <v>0</v>
          </cell>
          <cell r="U3597">
            <v>0</v>
          </cell>
          <cell r="V3597">
            <v>0</v>
          </cell>
          <cell r="W3597">
            <v>0</v>
          </cell>
          <cell r="X3597">
            <v>0</v>
          </cell>
        </row>
        <row r="3598">
          <cell r="J3598">
            <v>0</v>
          </cell>
          <cell r="K3598">
            <v>0</v>
          </cell>
          <cell r="R3598">
            <v>0</v>
          </cell>
          <cell r="U3598">
            <v>0</v>
          </cell>
          <cell r="V3598">
            <v>0</v>
          </cell>
          <cell r="W3598">
            <v>0</v>
          </cell>
          <cell r="X3598">
            <v>0</v>
          </cell>
        </row>
        <row r="3599">
          <cell r="J3599">
            <v>0</v>
          </cell>
          <cell r="K3599">
            <v>0</v>
          </cell>
          <cell r="R3599">
            <v>0</v>
          </cell>
          <cell r="U3599">
            <v>0</v>
          </cell>
          <cell r="V3599">
            <v>0</v>
          </cell>
          <cell r="W3599">
            <v>0</v>
          </cell>
          <cell r="X3599">
            <v>0</v>
          </cell>
        </row>
        <row r="3600">
          <cell r="J3600">
            <v>0</v>
          </cell>
          <cell r="K3600">
            <v>0</v>
          </cell>
          <cell r="R3600">
            <v>0</v>
          </cell>
          <cell r="U3600">
            <v>0</v>
          </cell>
          <cell r="V3600">
            <v>0</v>
          </cell>
          <cell r="W3600">
            <v>0</v>
          </cell>
          <cell r="X3600">
            <v>0</v>
          </cell>
        </row>
        <row r="3601">
          <cell r="J3601">
            <v>0</v>
          </cell>
          <cell r="K3601">
            <v>0</v>
          </cell>
          <cell r="R3601">
            <v>0</v>
          </cell>
          <cell r="U3601">
            <v>0</v>
          </cell>
          <cell r="V3601">
            <v>0</v>
          </cell>
          <cell r="W3601">
            <v>0</v>
          </cell>
          <cell r="X3601">
            <v>0</v>
          </cell>
        </row>
        <row r="3602">
          <cell r="J3602">
            <v>0</v>
          </cell>
          <cell r="K3602">
            <v>0</v>
          </cell>
          <cell r="R3602">
            <v>0</v>
          </cell>
          <cell r="U3602">
            <v>0</v>
          </cell>
          <cell r="V3602">
            <v>0</v>
          </cell>
          <cell r="W3602">
            <v>0</v>
          </cell>
          <cell r="X3602">
            <v>0</v>
          </cell>
        </row>
        <row r="3603">
          <cell r="J3603">
            <v>0</v>
          </cell>
          <cell r="K3603">
            <v>0</v>
          </cell>
          <cell r="R3603">
            <v>0</v>
          </cell>
          <cell r="U3603">
            <v>0</v>
          </cell>
          <cell r="V3603">
            <v>0</v>
          </cell>
          <cell r="W3603">
            <v>0</v>
          </cell>
          <cell r="X3603">
            <v>0</v>
          </cell>
        </row>
        <row r="3604">
          <cell r="J3604">
            <v>0</v>
          </cell>
          <cell r="K3604">
            <v>0</v>
          </cell>
          <cell r="R3604">
            <v>0</v>
          </cell>
          <cell r="U3604">
            <v>0</v>
          </cell>
          <cell r="V3604">
            <v>0</v>
          </cell>
          <cell r="W3604">
            <v>0</v>
          </cell>
          <cell r="X3604">
            <v>0</v>
          </cell>
        </row>
        <row r="3605">
          <cell r="J3605">
            <v>0</v>
          </cell>
          <cell r="K3605">
            <v>0</v>
          </cell>
          <cell r="R3605">
            <v>0</v>
          </cell>
          <cell r="U3605">
            <v>0</v>
          </cell>
          <cell r="V3605">
            <v>0</v>
          </cell>
          <cell r="W3605">
            <v>0</v>
          </cell>
          <cell r="X3605">
            <v>0</v>
          </cell>
        </row>
        <row r="3606">
          <cell r="J3606">
            <v>0</v>
          </cell>
          <cell r="K3606">
            <v>0</v>
          </cell>
          <cell r="R3606">
            <v>0</v>
          </cell>
          <cell r="U3606">
            <v>0</v>
          </cell>
          <cell r="V3606">
            <v>0</v>
          </cell>
          <cell r="W3606">
            <v>0</v>
          </cell>
          <cell r="X3606">
            <v>0</v>
          </cell>
        </row>
        <row r="3607">
          <cell r="J3607">
            <v>0</v>
          </cell>
          <cell r="K3607">
            <v>0</v>
          </cell>
          <cell r="R3607">
            <v>0</v>
          </cell>
          <cell r="U3607">
            <v>0</v>
          </cell>
          <cell r="V3607">
            <v>0</v>
          </cell>
          <cell r="W3607">
            <v>0</v>
          </cell>
          <cell r="X3607">
            <v>0</v>
          </cell>
        </row>
        <row r="3608">
          <cell r="J3608">
            <v>0</v>
          </cell>
          <cell r="K3608">
            <v>0</v>
          </cell>
          <cell r="R3608">
            <v>0</v>
          </cell>
          <cell r="U3608">
            <v>0</v>
          </cell>
          <cell r="V3608">
            <v>0</v>
          </cell>
          <cell r="W3608">
            <v>0</v>
          </cell>
          <cell r="X3608">
            <v>0</v>
          </cell>
        </row>
        <row r="3609">
          <cell r="J3609">
            <v>0</v>
          </cell>
          <cell r="K3609">
            <v>0</v>
          </cell>
          <cell r="R3609">
            <v>0</v>
          </cell>
          <cell r="U3609">
            <v>0</v>
          </cell>
          <cell r="V3609">
            <v>0</v>
          </cell>
          <cell r="W3609">
            <v>0</v>
          </cell>
          <cell r="X3609">
            <v>0</v>
          </cell>
        </row>
        <row r="3610">
          <cell r="J3610">
            <v>0</v>
          </cell>
          <cell r="K3610">
            <v>0</v>
          </cell>
          <cell r="R3610">
            <v>0</v>
          </cell>
          <cell r="U3610">
            <v>0</v>
          </cell>
          <cell r="V3610">
            <v>0</v>
          </cell>
          <cell r="W3610">
            <v>0</v>
          </cell>
          <cell r="X3610">
            <v>0</v>
          </cell>
        </row>
        <row r="3611">
          <cell r="J3611">
            <v>0</v>
          </cell>
          <cell r="K3611">
            <v>0</v>
          </cell>
          <cell r="R3611">
            <v>0</v>
          </cell>
          <cell r="U3611">
            <v>0</v>
          </cell>
          <cell r="V3611">
            <v>0</v>
          </cell>
          <cell r="W3611">
            <v>0</v>
          </cell>
          <cell r="X3611">
            <v>0</v>
          </cell>
        </row>
        <row r="3612">
          <cell r="J3612">
            <v>0</v>
          </cell>
          <cell r="K3612">
            <v>0</v>
          </cell>
          <cell r="R3612">
            <v>0</v>
          </cell>
          <cell r="U3612">
            <v>0</v>
          </cell>
          <cell r="V3612">
            <v>0</v>
          </cell>
          <cell r="W3612">
            <v>0</v>
          </cell>
          <cell r="X3612">
            <v>0</v>
          </cell>
        </row>
        <row r="3613">
          <cell r="J3613">
            <v>0</v>
          </cell>
          <cell r="K3613">
            <v>0</v>
          </cell>
          <cell r="R3613">
            <v>0</v>
          </cell>
          <cell r="U3613">
            <v>0</v>
          </cell>
          <cell r="V3613">
            <v>0</v>
          </cell>
          <cell r="W3613">
            <v>0</v>
          </cell>
          <cell r="X3613">
            <v>0</v>
          </cell>
        </row>
        <row r="3614">
          <cell r="J3614">
            <v>0</v>
          </cell>
          <cell r="K3614">
            <v>0</v>
          </cell>
          <cell r="R3614">
            <v>0</v>
          </cell>
          <cell r="U3614">
            <v>0</v>
          </cell>
          <cell r="V3614">
            <v>0</v>
          </cell>
          <cell r="W3614">
            <v>0</v>
          </cell>
          <cell r="X3614">
            <v>0</v>
          </cell>
        </row>
        <row r="3615">
          <cell r="J3615">
            <v>0</v>
          </cell>
          <cell r="K3615">
            <v>0</v>
          </cell>
          <cell r="R3615">
            <v>0</v>
          </cell>
          <cell r="U3615">
            <v>0</v>
          </cell>
          <cell r="V3615">
            <v>0</v>
          </cell>
          <cell r="W3615">
            <v>0</v>
          </cell>
          <cell r="X3615">
            <v>0</v>
          </cell>
        </row>
        <row r="3616">
          <cell r="J3616">
            <v>0</v>
          </cell>
          <cell r="K3616">
            <v>0</v>
          </cell>
          <cell r="R3616">
            <v>0</v>
          </cell>
          <cell r="U3616">
            <v>0</v>
          </cell>
          <cell r="V3616">
            <v>0</v>
          </cell>
          <cell r="W3616">
            <v>0</v>
          </cell>
          <cell r="X3616">
            <v>0</v>
          </cell>
        </row>
        <row r="3617">
          <cell r="J3617">
            <v>0</v>
          </cell>
          <cell r="K3617">
            <v>0</v>
          </cell>
          <cell r="R3617">
            <v>0</v>
          </cell>
          <cell r="U3617">
            <v>0</v>
          </cell>
          <cell r="V3617">
            <v>0</v>
          </cell>
          <cell r="W3617">
            <v>0</v>
          </cell>
          <cell r="X3617">
            <v>0</v>
          </cell>
        </row>
        <row r="3618">
          <cell r="J3618">
            <v>0</v>
          </cell>
          <cell r="K3618">
            <v>0</v>
          </cell>
          <cell r="R3618">
            <v>0</v>
          </cell>
          <cell r="U3618">
            <v>0</v>
          </cell>
          <cell r="V3618">
            <v>0</v>
          </cell>
          <cell r="W3618">
            <v>0</v>
          </cell>
          <cell r="X3618">
            <v>0</v>
          </cell>
        </row>
        <row r="3619">
          <cell r="J3619">
            <v>0</v>
          </cell>
          <cell r="K3619">
            <v>0</v>
          </cell>
          <cell r="R3619">
            <v>0</v>
          </cell>
          <cell r="U3619">
            <v>0</v>
          </cell>
          <cell r="V3619">
            <v>0</v>
          </cell>
          <cell r="W3619">
            <v>0</v>
          </cell>
          <cell r="X3619">
            <v>0</v>
          </cell>
        </row>
        <row r="3620">
          <cell r="J3620">
            <v>0</v>
          </cell>
          <cell r="K3620">
            <v>0</v>
          </cell>
          <cell r="R3620">
            <v>0</v>
          </cell>
          <cell r="U3620">
            <v>0</v>
          </cell>
          <cell r="V3620">
            <v>0</v>
          </cell>
          <cell r="W3620">
            <v>0</v>
          </cell>
          <cell r="X3620">
            <v>0</v>
          </cell>
        </row>
        <row r="3621">
          <cell r="J3621">
            <v>0</v>
          </cell>
          <cell r="K3621">
            <v>0</v>
          </cell>
          <cell r="R3621">
            <v>0</v>
          </cell>
          <cell r="U3621">
            <v>0</v>
          </cell>
          <cell r="V3621">
            <v>0</v>
          </cell>
          <cell r="W3621">
            <v>0</v>
          </cell>
          <cell r="X3621">
            <v>0</v>
          </cell>
        </row>
        <row r="3622">
          <cell r="J3622">
            <v>0</v>
          </cell>
          <cell r="K3622">
            <v>0</v>
          </cell>
          <cell r="R3622">
            <v>0</v>
          </cell>
          <cell r="U3622">
            <v>0</v>
          </cell>
          <cell r="V3622">
            <v>0</v>
          </cell>
          <cell r="W3622">
            <v>0</v>
          </cell>
          <cell r="X3622">
            <v>0</v>
          </cell>
        </row>
        <row r="3623">
          <cell r="J3623">
            <v>0</v>
          </cell>
          <cell r="K3623">
            <v>0</v>
          </cell>
          <cell r="R3623">
            <v>0</v>
          </cell>
          <cell r="U3623">
            <v>0</v>
          </cell>
          <cell r="V3623">
            <v>0</v>
          </cell>
          <cell r="W3623">
            <v>0</v>
          </cell>
          <cell r="X3623">
            <v>0</v>
          </cell>
        </row>
        <row r="3624">
          <cell r="J3624">
            <v>0</v>
          </cell>
          <cell r="K3624">
            <v>0</v>
          </cell>
          <cell r="R3624">
            <v>0</v>
          </cell>
          <cell r="U3624">
            <v>0</v>
          </cell>
          <cell r="V3624">
            <v>0</v>
          </cell>
          <cell r="W3624">
            <v>0</v>
          </cell>
          <cell r="X3624">
            <v>0</v>
          </cell>
        </row>
        <row r="3625">
          <cell r="J3625">
            <v>0</v>
          </cell>
          <cell r="K3625">
            <v>0</v>
          </cell>
          <cell r="R3625">
            <v>0</v>
          </cell>
          <cell r="U3625">
            <v>0</v>
          </cell>
          <cell r="V3625">
            <v>0</v>
          </cell>
          <cell r="W3625">
            <v>0</v>
          </cell>
          <cell r="X3625">
            <v>0</v>
          </cell>
        </row>
        <row r="3626">
          <cell r="J3626">
            <v>0</v>
          </cell>
          <cell r="K3626">
            <v>0</v>
          </cell>
          <cell r="R3626">
            <v>0</v>
          </cell>
          <cell r="U3626">
            <v>0</v>
          </cell>
          <cell r="V3626">
            <v>0</v>
          </cell>
          <cell r="W3626">
            <v>0</v>
          </cell>
          <cell r="X3626">
            <v>0</v>
          </cell>
        </row>
        <row r="3627">
          <cell r="J3627">
            <v>0</v>
          </cell>
          <cell r="K3627">
            <v>0</v>
          </cell>
          <cell r="R3627">
            <v>0</v>
          </cell>
          <cell r="U3627">
            <v>0</v>
          </cell>
          <cell r="V3627">
            <v>0</v>
          </cell>
          <cell r="W3627">
            <v>0</v>
          </cell>
          <cell r="X3627">
            <v>0</v>
          </cell>
        </row>
        <row r="3628">
          <cell r="J3628">
            <v>0</v>
          </cell>
          <cell r="K3628">
            <v>0</v>
          </cell>
          <cell r="R3628">
            <v>0</v>
          </cell>
          <cell r="U3628">
            <v>0</v>
          </cell>
          <cell r="V3628">
            <v>0</v>
          </cell>
          <cell r="W3628">
            <v>0</v>
          </cell>
          <cell r="X3628">
            <v>0</v>
          </cell>
        </row>
        <row r="3629">
          <cell r="J3629">
            <v>0</v>
          </cell>
          <cell r="K3629">
            <v>0</v>
          </cell>
          <cell r="R3629">
            <v>0</v>
          </cell>
          <cell r="U3629">
            <v>0</v>
          </cell>
          <cell r="V3629">
            <v>0</v>
          </cell>
          <cell r="W3629">
            <v>0</v>
          </cell>
          <cell r="X3629">
            <v>0</v>
          </cell>
        </row>
        <row r="3630">
          <cell r="J3630">
            <v>0</v>
          </cell>
          <cell r="K3630">
            <v>0</v>
          </cell>
          <cell r="R3630">
            <v>0</v>
          </cell>
          <cell r="U3630">
            <v>0</v>
          </cell>
          <cell r="V3630">
            <v>0</v>
          </cell>
          <cell r="W3630">
            <v>0</v>
          </cell>
          <cell r="X3630">
            <v>0</v>
          </cell>
        </row>
        <row r="3631">
          <cell r="J3631">
            <v>0</v>
          </cell>
          <cell r="K3631">
            <v>0</v>
          </cell>
          <cell r="R3631">
            <v>0</v>
          </cell>
          <cell r="U3631">
            <v>0</v>
          </cell>
          <cell r="V3631">
            <v>0</v>
          </cell>
          <cell r="W3631">
            <v>0</v>
          </cell>
          <cell r="X3631">
            <v>0</v>
          </cell>
        </row>
        <row r="3632">
          <cell r="J3632">
            <v>0</v>
          </cell>
          <cell r="K3632">
            <v>0</v>
          </cell>
          <cell r="R3632">
            <v>0</v>
          </cell>
          <cell r="U3632">
            <v>0</v>
          </cell>
          <cell r="V3632">
            <v>0</v>
          </cell>
          <cell r="W3632">
            <v>0</v>
          </cell>
          <cell r="X3632">
            <v>0</v>
          </cell>
        </row>
        <row r="3633">
          <cell r="J3633">
            <v>0</v>
          </cell>
          <cell r="K3633">
            <v>0</v>
          </cell>
          <cell r="R3633">
            <v>0</v>
          </cell>
          <cell r="U3633">
            <v>0</v>
          </cell>
          <cell r="V3633">
            <v>0</v>
          </cell>
          <cell r="W3633">
            <v>0</v>
          </cell>
          <cell r="X3633">
            <v>0</v>
          </cell>
        </row>
        <row r="3634">
          <cell r="J3634">
            <v>0</v>
          </cell>
          <cell r="K3634">
            <v>0</v>
          </cell>
          <cell r="R3634">
            <v>0</v>
          </cell>
          <cell r="U3634">
            <v>0</v>
          </cell>
          <cell r="V3634">
            <v>0</v>
          </cell>
          <cell r="W3634">
            <v>0</v>
          </cell>
          <cell r="X3634">
            <v>0</v>
          </cell>
        </row>
        <row r="3635">
          <cell r="J3635">
            <v>0</v>
          </cell>
          <cell r="K3635">
            <v>0</v>
          </cell>
          <cell r="R3635">
            <v>0</v>
          </cell>
          <cell r="U3635">
            <v>0</v>
          </cell>
          <cell r="V3635">
            <v>0</v>
          </cell>
          <cell r="W3635">
            <v>0</v>
          </cell>
          <cell r="X3635">
            <v>0</v>
          </cell>
        </row>
        <row r="3636">
          <cell r="J3636">
            <v>0</v>
          </cell>
          <cell r="K3636">
            <v>0</v>
          </cell>
          <cell r="R3636">
            <v>0</v>
          </cell>
          <cell r="U3636">
            <v>0</v>
          </cell>
          <cell r="V3636">
            <v>0</v>
          </cell>
          <cell r="W3636">
            <v>0</v>
          </cell>
          <cell r="X3636">
            <v>0</v>
          </cell>
        </row>
        <row r="3637">
          <cell r="J3637">
            <v>0</v>
          </cell>
          <cell r="K3637">
            <v>0</v>
          </cell>
          <cell r="R3637">
            <v>0</v>
          </cell>
          <cell r="U3637">
            <v>0</v>
          </cell>
          <cell r="V3637">
            <v>0</v>
          </cell>
          <cell r="W3637">
            <v>0</v>
          </cell>
          <cell r="X3637">
            <v>0</v>
          </cell>
        </row>
        <row r="3638">
          <cell r="J3638">
            <v>0</v>
          </cell>
          <cell r="K3638">
            <v>0</v>
          </cell>
          <cell r="R3638">
            <v>0</v>
          </cell>
          <cell r="U3638">
            <v>0</v>
          </cell>
          <cell r="V3638">
            <v>0</v>
          </cell>
          <cell r="W3638">
            <v>0</v>
          </cell>
          <cell r="X3638">
            <v>0</v>
          </cell>
        </row>
        <row r="3639">
          <cell r="J3639">
            <v>0</v>
          </cell>
          <cell r="K3639">
            <v>0</v>
          </cell>
          <cell r="R3639">
            <v>0</v>
          </cell>
          <cell r="U3639">
            <v>0</v>
          </cell>
          <cell r="V3639">
            <v>0</v>
          </cell>
          <cell r="W3639">
            <v>0</v>
          </cell>
          <cell r="X3639">
            <v>0</v>
          </cell>
        </row>
        <row r="3640">
          <cell r="J3640">
            <v>0</v>
          </cell>
          <cell r="K3640">
            <v>0</v>
          </cell>
          <cell r="R3640">
            <v>0</v>
          </cell>
          <cell r="U3640">
            <v>0</v>
          </cell>
          <cell r="V3640">
            <v>0</v>
          </cell>
          <cell r="W3640">
            <v>0</v>
          </cell>
          <cell r="X3640">
            <v>0</v>
          </cell>
        </row>
        <row r="3641">
          <cell r="J3641">
            <v>0</v>
          </cell>
          <cell r="K3641">
            <v>0</v>
          </cell>
          <cell r="R3641">
            <v>0</v>
          </cell>
          <cell r="U3641">
            <v>0</v>
          </cell>
          <cell r="V3641">
            <v>0</v>
          </cell>
          <cell r="W3641">
            <v>0</v>
          </cell>
          <cell r="X3641">
            <v>0</v>
          </cell>
        </row>
        <row r="3642">
          <cell r="J3642">
            <v>0</v>
          </cell>
          <cell r="K3642">
            <v>0</v>
          </cell>
          <cell r="R3642">
            <v>0</v>
          </cell>
          <cell r="U3642">
            <v>0</v>
          </cell>
          <cell r="V3642">
            <v>0</v>
          </cell>
          <cell r="W3642">
            <v>0</v>
          </cell>
          <cell r="X3642">
            <v>0</v>
          </cell>
        </row>
        <row r="3643">
          <cell r="J3643">
            <v>0</v>
          </cell>
          <cell r="K3643">
            <v>0</v>
          </cell>
          <cell r="R3643">
            <v>0</v>
          </cell>
          <cell r="U3643">
            <v>0</v>
          </cell>
          <cell r="V3643">
            <v>0</v>
          </cell>
          <cell r="W3643">
            <v>0</v>
          </cell>
          <cell r="X3643">
            <v>0</v>
          </cell>
        </row>
        <row r="3644">
          <cell r="J3644">
            <v>0</v>
          </cell>
          <cell r="K3644">
            <v>0</v>
          </cell>
          <cell r="R3644">
            <v>0</v>
          </cell>
          <cell r="U3644">
            <v>0</v>
          </cell>
          <cell r="V3644">
            <v>0</v>
          </cell>
          <cell r="W3644">
            <v>0</v>
          </cell>
          <cell r="X3644">
            <v>0</v>
          </cell>
        </row>
        <row r="3645">
          <cell r="J3645">
            <v>0</v>
          </cell>
          <cell r="K3645">
            <v>0</v>
          </cell>
          <cell r="R3645">
            <v>0</v>
          </cell>
          <cell r="U3645">
            <v>0</v>
          </cell>
          <cell r="V3645">
            <v>0</v>
          </cell>
          <cell r="W3645">
            <v>0</v>
          </cell>
          <cell r="X3645">
            <v>0</v>
          </cell>
        </row>
        <row r="3646">
          <cell r="J3646">
            <v>0</v>
          </cell>
          <cell r="K3646">
            <v>0</v>
          </cell>
          <cell r="R3646">
            <v>0</v>
          </cell>
          <cell r="U3646">
            <v>0</v>
          </cell>
          <cell r="V3646">
            <v>0</v>
          </cell>
          <cell r="W3646">
            <v>0</v>
          </cell>
          <cell r="X3646">
            <v>0</v>
          </cell>
        </row>
        <row r="3647">
          <cell r="J3647">
            <v>0</v>
          </cell>
          <cell r="K3647">
            <v>0</v>
          </cell>
          <cell r="R3647">
            <v>0</v>
          </cell>
          <cell r="U3647">
            <v>0</v>
          </cell>
          <cell r="V3647">
            <v>0</v>
          </cell>
          <cell r="W3647">
            <v>0</v>
          </cell>
          <cell r="X3647">
            <v>0</v>
          </cell>
        </row>
        <row r="3648">
          <cell r="J3648">
            <v>0</v>
          </cell>
          <cell r="K3648">
            <v>0</v>
          </cell>
          <cell r="R3648">
            <v>0</v>
          </cell>
          <cell r="U3648">
            <v>0</v>
          </cell>
          <cell r="V3648">
            <v>0</v>
          </cell>
          <cell r="W3648">
            <v>0</v>
          </cell>
          <cell r="X3648">
            <v>0</v>
          </cell>
        </row>
        <row r="3649">
          <cell r="J3649">
            <v>0</v>
          </cell>
          <cell r="K3649">
            <v>0</v>
          </cell>
          <cell r="R3649">
            <v>0</v>
          </cell>
          <cell r="U3649">
            <v>0</v>
          </cell>
          <cell r="V3649">
            <v>0</v>
          </cell>
          <cell r="W3649">
            <v>0</v>
          </cell>
          <cell r="X3649">
            <v>0</v>
          </cell>
        </row>
        <row r="3650">
          <cell r="J3650">
            <v>0</v>
          </cell>
          <cell r="K3650">
            <v>0</v>
          </cell>
          <cell r="R3650">
            <v>0</v>
          </cell>
          <cell r="U3650">
            <v>0</v>
          </cell>
          <cell r="V3650">
            <v>0</v>
          </cell>
          <cell r="W3650">
            <v>0</v>
          </cell>
          <cell r="X3650">
            <v>0</v>
          </cell>
        </row>
        <row r="3651">
          <cell r="J3651">
            <v>0</v>
          </cell>
          <cell r="K3651">
            <v>0</v>
          </cell>
          <cell r="R3651">
            <v>0</v>
          </cell>
          <cell r="U3651">
            <v>0</v>
          </cell>
          <cell r="V3651">
            <v>0</v>
          </cell>
          <cell r="W3651">
            <v>0</v>
          </cell>
          <cell r="X3651">
            <v>0</v>
          </cell>
        </row>
        <row r="3652">
          <cell r="J3652">
            <v>0</v>
          </cell>
          <cell r="K3652">
            <v>0</v>
          </cell>
          <cell r="R3652">
            <v>0</v>
          </cell>
          <cell r="U3652">
            <v>0</v>
          </cell>
          <cell r="V3652">
            <v>0</v>
          </cell>
          <cell r="W3652">
            <v>0</v>
          </cell>
          <cell r="X3652">
            <v>0</v>
          </cell>
        </row>
        <row r="3653">
          <cell r="J3653">
            <v>0</v>
          </cell>
          <cell r="K3653">
            <v>0</v>
          </cell>
          <cell r="R3653">
            <v>0</v>
          </cell>
          <cell r="U3653">
            <v>0</v>
          </cell>
          <cell r="V3653">
            <v>0</v>
          </cell>
          <cell r="W3653">
            <v>0</v>
          </cell>
          <cell r="X3653">
            <v>0</v>
          </cell>
        </row>
        <row r="3654">
          <cell r="J3654">
            <v>0</v>
          </cell>
          <cell r="K3654">
            <v>0</v>
          </cell>
          <cell r="R3654">
            <v>0</v>
          </cell>
          <cell r="U3654">
            <v>0</v>
          </cell>
          <cell r="V3654">
            <v>0</v>
          </cell>
          <cell r="W3654">
            <v>0</v>
          </cell>
          <cell r="X3654">
            <v>0</v>
          </cell>
        </row>
        <row r="3655">
          <cell r="J3655">
            <v>0</v>
          </cell>
          <cell r="K3655">
            <v>0</v>
          </cell>
          <cell r="R3655">
            <v>0</v>
          </cell>
          <cell r="U3655">
            <v>0</v>
          </cell>
          <cell r="V3655">
            <v>0</v>
          </cell>
          <cell r="W3655">
            <v>0</v>
          </cell>
          <cell r="X3655">
            <v>0</v>
          </cell>
        </row>
        <row r="3656">
          <cell r="J3656">
            <v>0</v>
          </cell>
          <cell r="K3656">
            <v>0</v>
          </cell>
          <cell r="R3656">
            <v>0</v>
          </cell>
          <cell r="U3656">
            <v>0</v>
          </cell>
          <cell r="V3656">
            <v>0</v>
          </cell>
          <cell r="W3656">
            <v>0</v>
          </cell>
          <cell r="X3656">
            <v>0</v>
          </cell>
        </row>
        <row r="3657">
          <cell r="J3657">
            <v>0</v>
          </cell>
          <cell r="K3657">
            <v>0</v>
          </cell>
          <cell r="R3657">
            <v>0</v>
          </cell>
          <cell r="U3657">
            <v>0</v>
          </cell>
          <cell r="V3657">
            <v>0</v>
          </cell>
          <cell r="W3657">
            <v>0</v>
          </cell>
          <cell r="X3657">
            <v>0</v>
          </cell>
        </row>
        <row r="3658">
          <cell r="J3658">
            <v>0</v>
          </cell>
          <cell r="K3658">
            <v>0</v>
          </cell>
          <cell r="R3658">
            <v>0</v>
          </cell>
          <cell r="U3658">
            <v>0</v>
          </cell>
          <cell r="V3658">
            <v>0</v>
          </cell>
          <cell r="W3658">
            <v>0</v>
          </cell>
          <cell r="X3658">
            <v>0</v>
          </cell>
        </row>
        <row r="3659">
          <cell r="J3659">
            <v>0</v>
          </cell>
          <cell r="K3659">
            <v>0</v>
          </cell>
          <cell r="R3659">
            <v>0</v>
          </cell>
          <cell r="U3659">
            <v>0</v>
          </cell>
          <cell r="V3659">
            <v>0</v>
          </cell>
          <cell r="W3659">
            <v>0</v>
          </cell>
          <cell r="X3659">
            <v>0</v>
          </cell>
        </row>
        <row r="3660">
          <cell r="J3660">
            <v>0</v>
          </cell>
          <cell r="K3660">
            <v>0</v>
          </cell>
          <cell r="R3660">
            <v>0</v>
          </cell>
          <cell r="U3660">
            <v>0</v>
          </cell>
          <cell r="V3660">
            <v>0</v>
          </cell>
          <cell r="W3660">
            <v>0</v>
          </cell>
          <cell r="X3660">
            <v>0</v>
          </cell>
        </row>
        <row r="3661">
          <cell r="J3661">
            <v>0</v>
          </cell>
          <cell r="K3661">
            <v>0</v>
          </cell>
          <cell r="R3661">
            <v>0</v>
          </cell>
          <cell r="U3661">
            <v>0</v>
          </cell>
          <cell r="V3661">
            <v>0</v>
          </cell>
          <cell r="W3661">
            <v>0</v>
          </cell>
          <cell r="X3661">
            <v>0</v>
          </cell>
        </row>
        <row r="3662">
          <cell r="J3662">
            <v>0</v>
          </cell>
          <cell r="K3662">
            <v>0</v>
          </cell>
          <cell r="R3662">
            <v>0</v>
          </cell>
          <cell r="U3662">
            <v>0</v>
          </cell>
          <cell r="V3662">
            <v>0</v>
          </cell>
          <cell r="W3662">
            <v>0</v>
          </cell>
          <cell r="X3662">
            <v>0</v>
          </cell>
        </row>
        <row r="3663">
          <cell r="J3663">
            <v>0</v>
          </cell>
          <cell r="K3663">
            <v>0</v>
          </cell>
          <cell r="R3663">
            <v>0</v>
          </cell>
          <cell r="U3663">
            <v>0</v>
          </cell>
          <cell r="V3663">
            <v>0</v>
          </cell>
          <cell r="W3663">
            <v>0</v>
          </cell>
          <cell r="X3663">
            <v>0</v>
          </cell>
        </row>
        <row r="3664">
          <cell r="J3664">
            <v>0</v>
          </cell>
          <cell r="K3664">
            <v>0</v>
          </cell>
          <cell r="R3664">
            <v>0</v>
          </cell>
          <cell r="U3664">
            <v>0</v>
          </cell>
          <cell r="V3664">
            <v>0</v>
          </cell>
          <cell r="W3664">
            <v>0</v>
          </cell>
          <cell r="X3664">
            <v>0</v>
          </cell>
        </row>
        <row r="3665">
          <cell r="J3665">
            <v>0</v>
          </cell>
          <cell r="K3665">
            <v>0</v>
          </cell>
          <cell r="R3665">
            <v>0</v>
          </cell>
          <cell r="U3665">
            <v>0</v>
          </cell>
          <cell r="V3665">
            <v>0</v>
          </cell>
          <cell r="W3665">
            <v>0</v>
          </cell>
          <cell r="X3665">
            <v>0</v>
          </cell>
        </row>
        <row r="3666">
          <cell r="J3666">
            <v>0</v>
          </cell>
          <cell r="K3666">
            <v>0</v>
          </cell>
          <cell r="R3666">
            <v>0</v>
          </cell>
          <cell r="U3666">
            <v>0</v>
          </cell>
          <cell r="V3666">
            <v>0</v>
          </cell>
          <cell r="W3666">
            <v>0</v>
          </cell>
          <cell r="X3666">
            <v>0</v>
          </cell>
        </row>
        <row r="3667">
          <cell r="J3667">
            <v>0</v>
          </cell>
          <cell r="K3667">
            <v>0</v>
          </cell>
          <cell r="R3667">
            <v>0</v>
          </cell>
          <cell r="U3667">
            <v>0</v>
          </cell>
          <cell r="V3667">
            <v>0</v>
          </cell>
          <cell r="W3667">
            <v>0</v>
          </cell>
          <cell r="X3667">
            <v>0</v>
          </cell>
        </row>
        <row r="3668">
          <cell r="J3668">
            <v>0</v>
          </cell>
          <cell r="K3668">
            <v>0</v>
          </cell>
          <cell r="R3668">
            <v>0</v>
          </cell>
          <cell r="U3668">
            <v>0</v>
          </cell>
          <cell r="V3668">
            <v>0</v>
          </cell>
          <cell r="W3668">
            <v>0</v>
          </cell>
          <cell r="X3668">
            <v>0</v>
          </cell>
        </row>
        <row r="3669">
          <cell r="J3669">
            <v>0</v>
          </cell>
          <cell r="K3669">
            <v>0</v>
          </cell>
          <cell r="R3669">
            <v>0</v>
          </cell>
          <cell r="U3669">
            <v>0</v>
          </cell>
          <cell r="V3669">
            <v>0</v>
          </cell>
          <cell r="W3669">
            <v>0</v>
          </cell>
          <cell r="X3669">
            <v>0</v>
          </cell>
        </row>
        <row r="3670">
          <cell r="J3670">
            <v>0</v>
          </cell>
          <cell r="K3670">
            <v>0</v>
          </cell>
          <cell r="R3670">
            <v>0</v>
          </cell>
          <cell r="U3670">
            <v>0</v>
          </cell>
          <cell r="V3670">
            <v>0</v>
          </cell>
          <cell r="W3670">
            <v>0</v>
          </cell>
          <cell r="X3670">
            <v>0</v>
          </cell>
        </row>
        <row r="3671">
          <cell r="J3671">
            <v>0</v>
          </cell>
          <cell r="K3671">
            <v>0</v>
          </cell>
          <cell r="R3671">
            <v>0</v>
          </cell>
          <cell r="U3671">
            <v>0</v>
          </cell>
          <cell r="V3671">
            <v>0</v>
          </cell>
          <cell r="W3671">
            <v>0</v>
          </cell>
          <cell r="X3671">
            <v>0</v>
          </cell>
        </row>
        <row r="3672">
          <cell r="J3672">
            <v>0</v>
          </cell>
          <cell r="K3672">
            <v>0</v>
          </cell>
          <cell r="R3672">
            <v>0</v>
          </cell>
          <cell r="U3672">
            <v>0</v>
          </cell>
          <cell r="V3672">
            <v>0</v>
          </cell>
          <cell r="W3672">
            <v>0</v>
          </cell>
          <cell r="X3672">
            <v>0</v>
          </cell>
        </row>
        <row r="3673">
          <cell r="J3673">
            <v>0</v>
          </cell>
          <cell r="K3673">
            <v>0</v>
          </cell>
          <cell r="R3673">
            <v>0</v>
          </cell>
          <cell r="U3673">
            <v>0</v>
          </cell>
          <cell r="V3673">
            <v>0</v>
          </cell>
          <cell r="W3673">
            <v>0</v>
          </cell>
          <cell r="X3673">
            <v>0</v>
          </cell>
        </row>
        <row r="3674">
          <cell r="J3674">
            <v>0</v>
          </cell>
          <cell r="K3674">
            <v>0</v>
          </cell>
          <cell r="R3674">
            <v>0</v>
          </cell>
          <cell r="U3674">
            <v>0</v>
          </cell>
          <cell r="V3674">
            <v>0</v>
          </cell>
          <cell r="W3674">
            <v>0</v>
          </cell>
          <cell r="X3674">
            <v>0</v>
          </cell>
        </row>
        <row r="3675">
          <cell r="J3675">
            <v>0</v>
          </cell>
          <cell r="K3675">
            <v>0</v>
          </cell>
          <cell r="R3675">
            <v>0</v>
          </cell>
          <cell r="U3675">
            <v>0</v>
          </cell>
          <cell r="V3675">
            <v>0</v>
          </cell>
          <cell r="W3675">
            <v>0</v>
          </cell>
          <cell r="X3675">
            <v>0</v>
          </cell>
        </row>
        <row r="3676">
          <cell r="J3676">
            <v>0</v>
          </cell>
          <cell r="K3676">
            <v>0</v>
          </cell>
          <cell r="R3676">
            <v>0</v>
          </cell>
          <cell r="U3676">
            <v>0</v>
          </cell>
          <cell r="V3676">
            <v>0</v>
          </cell>
          <cell r="W3676">
            <v>0</v>
          </cell>
          <cell r="X3676">
            <v>0</v>
          </cell>
        </row>
        <row r="3677">
          <cell r="J3677">
            <v>0</v>
          </cell>
          <cell r="K3677">
            <v>0</v>
          </cell>
          <cell r="R3677">
            <v>0</v>
          </cell>
          <cell r="U3677">
            <v>0</v>
          </cell>
          <cell r="V3677">
            <v>0</v>
          </cell>
          <cell r="W3677">
            <v>0</v>
          </cell>
          <cell r="X3677">
            <v>0</v>
          </cell>
        </row>
        <row r="3678">
          <cell r="J3678">
            <v>0</v>
          </cell>
          <cell r="K3678">
            <v>0</v>
          </cell>
          <cell r="R3678">
            <v>0</v>
          </cell>
          <cell r="U3678">
            <v>0</v>
          </cell>
          <cell r="V3678">
            <v>0</v>
          </cell>
          <cell r="W3678">
            <v>0</v>
          </cell>
          <cell r="X3678">
            <v>0</v>
          </cell>
        </row>
        <row r="3679">
          <cell r="J3679">
            <v>0</v>
          </cell>
          <cell r="K3679">
            <v>0</v>
          </cell>
          <cell r="R3679">
            <v>0</v>
          </cell>
          <cell r="U3679">
            <v>0</v>
          </cell>
          <cell r="V3679">
            <v>0</v>
          </cell>
          <cell r="W3679">
            <v>0</v>
          </cell>
          <cell r="X3679">
            <v>0</v>
          </cell>
        </row>
        <row r="3680">
          <cell r="J3680">
            <v>0</v>
          </cell>
          <cell r="K3680">
            <v>0</v>
          </cell>
          <cell r="R3680">
            <v>0</v>
          </cell>
          <cell r="U3680">
            <v>0</v>
          </cell>
          <cell r="V3680">
            <v>0</v>
          </cell>
          <cell r="W3680">
            <v>0</v>
          </cell>
          <cell r="X3680">
            <v>0</v>
          </cell>
        </row>
        <row r="3681">
          <cell r="J3681">
            <v>0</v>
          </cell>
          <cell r="K3681">
            <v>0</v>
          </cell>
          <cell r="R3681">
            <v>0</v>
          </cell>
          <cell r="U3681">
            <v>0</v>
          </cell>
          <cell r="V3681">
            <v>0</v>
          </cell>
          <cell r="W3681">
            <v>0</v>
          </cell>
          <cell r="X3681">
            <v>0</v>
          </cell>
        </row>
        <row r="3682">
          <cell r="J3682">
            <v>0</v>
          </cell>
          <cell r="K3682">
            <v>0</v>
          </cell>
          <cell r="R3682">
            <v>0</v>
          </cell>
          <cell r="U3682">
            <v>0</v>
          </cell>
          <cell r="V3682">
            <v>0</v>
          </cell>
          <cell r="W3682">
            <v>0</v>
          </cell>
          <cell r="X3682">
            <v>0</v>
          </cell>
        </row>
        <row r="3683">
          <cell r="J3683">
            <v>0</v>
          </cell>
          <cell r="K3683">
            <v>0</v>
          </cell>
          <cell r="R3683">
            <v>0</v>
          </cell>
          <cell r="U3683">
            <v>0</v>
          </cell>
          <cell r="V3683">
            <v>0</v>
          </cell>
          <cell r="W3683">
            <v>0</v>
          </cell>
          <cell r="X3683">
            <v>0</v>
          </cell>
        </row>
        <row r="3684">
          <cell r="J3684">
            <v>0</v>
          </cell>
          <cell r="K3684">
            <v>0</v>
          </cell>
          <cell r="R3684">
            <v>0</v>
          </cell>
          <cell r="U3684">
            <v>0</v>
          </cell>
          <cell r="V3684">
            <v>0</v>
          </cell>
          <cell r="W3684">
            <v>0</v>
          </cell>
          <cell r="X3684">
            <v>0</v>
          </cell>
        </row>
        <row r="3685">
          <cell r="J3685">
            <v>0</v>
          </cell>
          <cell r="K3685">
            <v>0</v>
          </cell>
          <cell r="R3685">
            <v>0</v>
          </cell>
          <cell r="U3685">
            <v>0</v>
          </cell>
          <cell r="V3685">
            <v>0</v>
          </cell>
          <cell r="W3685">
            <v>0</v>
          </cell>
          <cell r="X3685">
            <v>0</v>
          </cell>
        </row>
        <row r="3686">
          <cell r="J3686">
            <v>0</v>
          </cell>
          <cell r="K3686">
            <v>0</v>
          </cell>
          <cell r="R3686">
            <v>0</v>
          </cell>
          <cell r="U3686">
            <v>0</v>
          </cell>
          <cell r="V3686">
            <v>0</v>
          </cell>
          <cell r="W3686">
            <v>0</v>
          </cell>
          <cell r="X3686">
            <v>0</v>
          </cell>
        </row>
        <row r="3687">
          <cell r="J3687">
            <v>0</v>
          </cell>
          <cell r="K3687">
            <v>0</v>
          </cell>
          <cell r="R3687">
            <v>0</v>
          </cell>
          <cell r="U3687">
            <v>0</v>
          </cell>
          <cell r="V3687">
            <v>0</v>
          </cell>
          <cell r="W3687">
            <v>0</v>
          </cell>
          <cell r="X3687">
            <v>0</v>
          </cell>
        </row>
        <row r="3688">
          <cell r="J3688">
            <v>0</v>
          </cell>
          <cell r="K3688">
            <v>0</v>
          </cell>
          <cell r="R3688">
            <v>0</v>
          </cell>
          <cell r="U3688">
            <v>0</v>
          </cell>
          <cell r="V3688">
            <v>0</v>
          </cell>
          <cell r="W3688">
            <v>0</v>
          </cell>
          <cell r="X3688">
            <v>0</v>
          </cell>
        </row>
        <row r="3689">
          <cell r="J3689">
            <v>0</v>
          </cell>
          <cell r="K3689">
            <v>0</v>
          </cell>
          <cell r="R3689">
            <v>0</v>
          </cell>
          <cell r="U3689">
            <v>0</v>
          </cell>
          <cell r="V3689">
            <v>0</v>
          </cell>
          <cell r="W3689">
            <v>0</v>
          </cell>
          <cell r="X3689">
            <v>0</v>
          </cell>
        </row>
        <row r="3690">
          <cell r="J3690">
            <v>0</v>
          </cell>
          <cell r="K3690">
            <v>0</v>
          </cell>
          <cell r="R3690">
            <v>0</v>
          </cell>
          <cell r="U3690">
            <v>0</v>
          </cell>
          <cell r="V3690">
            <v>0</v>
          </cell>
          <cell r="W3690">
            <v>0</v>
          </cell>
          <cell r="X3690">
            <v>0</v>
          </cell>
        </row>
        <row r="3691">
          <cell r="J3691">
            <v>0</v>
          </cell>
          <cell r="K3691">
            <v>0</v>
          </cell>
          <cell r="R3691">
            <v>0</v>
          </cell>
          <cell r="U3691">
            <v>0</v>
          </cell>
          <cell r="V3691">
            <v>0</v>
          </cell>
          <cell r="W3691">
            <v>0</v>
          </cell>
          <cell r="X3691">
            <v>0</v>
          </cell>
        </row>
        <row r="3692">
          <cell r="J3692">
            <v>0</v>
          </cell>
          <cell r="K3692">
            <v>0</v>
          </cell>
          <cell r="R3692">
            <v>0</v>
          </cell>
          <cell r="U3692">
            <v>0</v>
          </cell>
          <cell r="V3692">
            <v>0</v>
          </cell>
          <cell r="W3692">
            <v>0</v>
          </cell>
          <cell r="X3692">
            <v>0</v>
          </cell>
        </row>
        <row r="3693">
          <cell r="J3693">
            <v>0</v>
          </cell>
          <cell r="K3693">
            <v>0</v>
          </cell>
          <cell r="R3693">
            <v>0</v>
          </cell>
          <cell r="U3693">
            <v>0</v>
          </cell>
          <cell r="V3693">
            <v>0</v>
          </cell>
          <cell r="W3693">
            <v>0</v>
          </cell>
          <cell r="X3693">
            <v>0</v>
          </cell>
        </row>
        <row r="3694">
          <cell r="J3694">
            <v>0</v>
          </cell>
          <cell r="K3694">
            <v>0</v>
          </cell>
          <cell r="R3694">
            <v>0</v>
          </cell>
          <cell r="U3694">
            <v>0</v>
          </cell>
          <cell r="V3694">
            <v>0</v>
          </cell>
          <cell r="W3694">
            <v>0</v>
          </cell>
          <cell r="X3694">
            <v>0</v>
          </cell>
        </row>
        <row r="3695">
          <cell r="J3695">
            <v>0</v>
          </cell>
          <cell r="K3695">
            <v>0</v>
          </cell>
          <cell r="R3695">
            <v>0</v>
          </cell>
          <cell r="U3695">
            <v>0</v>
          </cell>
          <cell r="V3695">
            <v>0</v>
          </cell>
          <cell r="W3695">
            <v>0</v>
          </cell>
          <cell r="X3695">
            <v>0</v>
          </cell>
        </row>
        <row r="3696">
          <cell r="J3696">
            <v>0</v>
          </cell>
          <cell r="K3696">
            <v>0</v>
          </cell>
          <cell r="R3696">
            <v>0</v>
          </cell>
          <cell r="U3696">
            <v>0</v>
          </cell>
          <cell r="V3696">
            <v>0</v>
          </cell>
          <cell r="W3696">
            <v>0</v>
          </cell>
          <cell r="X3696">
            <v>0</v>
          </cell>
        </row>
        <row r="3697">
          <cell r="J3697">
            <v>0</v>
          </cell>
          <cell r="K3697">
            <v>0</v>
          </cell>
          <cell r="R3697">
            <v>0</v>
          </cell>
          <cell r="U3697">
            <v>0</v>
          </cell>
          <cell r="V3697">
            <v>0</v>
          </cell>
          <cell r="W3697">
            <v>0</v>
          </cell>
          <cell r="X3697">
            <v>0</v>
          </cell>
        </row>
        <row r="3698">
          <cell r="J3698">
            <v>0</v>
          </cell>
          <cell r="K3698">
            <v>0</v>
          </cell>
          <cell r="R3698">
            <v>0</v>
          </cell>
          <cell r="U3698">
            <v>0</v>
          </cell>
          <cell r="V3698">
            <v>0</v>
          </cell>
          <cell r="W3698">
            <v>0</v>
          </cell>
          <cell r="X3698">
            <v>0</v>
          </cell>
        </row>
        <row r="3699">
          <cell r="J3699">
            <v>0</v>
          </cell>
          <cell r="K3699">
            <v>0</v>
          </cell>
          <cell r="R3699">
            <v>0</v>
          </cell>
          <cell r="U3699">
            <v>0</v>
          </cell>
          <cell r="V3699">
            <v>0</v>
          </cell>
          <cell r="W3699">
            <v>0</v>
          </cell>
          <cell r="X3699">
            <v>0</v>
          </cell>
        </row>
        <row r="3700">
          <cell r="J3700">
            <v>0</v>
          </cell>
          <cell r="K3700">
            <v>0</v>
          </cell>
          <cell r="R3700">
            <v>0</v>
          </cell>
          <cell r="U3700">
            <v>0</v>
          </cell>
          <cell r="V3700">
            <v>0</v>
          </cell>
          <cell r="W3700">
            <v>0</v>
          </cell>
          <cell r="X3700">
            <v>0</v>
          </cell>
        </row>
        <row r="3701">
          <cell r="J3701">
            <v>0</v>
          </cell>
          <cell r="K3701">
            <v>0</v>
          </cell>
          <cell r="R3701">
            <v>0</v>
          </cell>
          <cell r="U3701">
            <v>0</v>
          </cell>
          <cell r="V3701">
            <v>0</v>
          </cell>
          <cell r="W3701">
            <v>0</v>
          </cell>
          <cell r="X3701">
            <v>0</v>
          </cell>
        </row>
        <row r="3702">
          <cell r="J3702">
            <v>0</v>
          </cell>
          <cell r="K3702">
            <v>0</v>
          </cell>
          <cell r="R3702">
            <v>0</v>
          </cell>
          <cell r="U3702">
            <v>0</v>
          </cell>
          <cell r="V3702">
            <v>0</v>
          </cell>
          <cell r="W3702">
            <v>0</v>
          </cell>
          <cell r="X3702">
            <v>0</v>
          </cell>
        </row>
        <row r="3703">
          <cell r="J3703">
            <v>0</v>
          </cell>
          <cell r="K3703">
            <v>0</v>
          </cell>
          <cell r="R3703">
            <v>0</v>
          </cell>
          <cell r="U3703">
            <v>0</v>
          </cell>
          <cell r="V3703">
            <v>0</v>
          </cell>
          <cell r="W3703">
            <v>0</v>
          </cell>
          <cell r="X3703">
            <v>0</v>
          </cell>
        </row>
        <row r="3704">
          <cell r="J3704">
            <v>0</v>
          </cell>
          <cell r="K3704">
            <v>0</v>
          </cell>
          <cell r="R3704">
            <v>0</v>
          </cell>
          <cell r="U3704">
            <v>0</v>
          </cell>
          <cell r="V3704">
            <v>0</v>
          </cell>
          <cell r="W3704">
            <v>0</v>
          </cell>
          <cell r="X3704">
            <v>0</v>
          </cell>
        </row>
        <row r="3705">
          <cell r="J3705">
            <v>0</v>
          </cell>
          <cell r="K3705">
            <v>0</v>
          </cell>
          <cell r="R3705">
            <v>0</v>
          </cell>
          <cell r="U3705">
            <v>0</v>
          </cell>
          <cell r="V3705">
            <v>0</v>
          </cell>
          <cell r="W3705">
            <v>0</v>
          </cell>
          <cell r="X3705">
            <v>0</v>
          </cell>
        </row>
        <row r="3706">
          <cell r="J3706">
            <v>0</v>
          </cell>
          <cell r="K3706">
            <v>0</v>
          </cell>
          <cell r="R3706">
            <v>0</v>
          </cell>
          <cell r="U3706">
            <v>0</v>
          </cell>
          <cell r="V3706">
            <v>0</v>
          </cell>
          <cell r="W3706">
            <v>0</v>
          </cell>
          <cell r="X3706">
            <v>0</v>
          </cell>
        </row>
        <row r="3707">
          <cell r="J3707">
            <v>0</v>
          </cell>
          <cell r="K3707">
            <v>0</v>
          </cell>
          <cell r="R3707">
            <v>0</v>
          </cell>
          <cell r="U3707">
            <v>0</v>
          </cell>
          <cell r="V3707">
            <v>0</v>
          </cell>
          <cell r="W3707">
            <v>0</v>
          </cell>
          <cell r="X3707">
            <v>0</v>
          </cell>
        </row>
        <row r="3708">
          <cell r="J3708">
            <v>0</v>
          </cell>
          <cell r="K3708">
            <v>0</v>
          </cell>
          <cell r="R3708">
            <v>0</v>
          </cell>
          <cell r="U3708">
            <v>0</v>
          </cell>
          <cell r="V3708">
            <v>0</v>
          </cell>
          <cell r="W3708">
            <v>0</v>
          </cell>
          <cell r="X3708">
            <v>0</v>
          </cell>
        </row>
        <row r="3709">
          <cell r="J3709">
            <v>0</v>
          </cell>
          <cell r="K3709">
            <v>0</v>
          </cell>
          <cell r="R3709">
            <v>0</v>
          </cell>
          <cell r="U3709">
            <v>0</v>
          </cell>
          <cell r="V3709">
            <v>0</v>
          </cell>
          <cell r="W3709">
            <v>0</v>
          </cell>
          <cell r="X3709">
            <v>0</v>
          </cell>
        </row>
        <row r="3710">
          <cell r="J3710">
            <v>0</v>
          </cell>
          <cell r="K3710">
            <v>0</v>
          </cell>
          <cell r="R3710">
            <v>0</v>
          </cell>
          <cell r="U3710">
            <v>0</v>
          </cell>
          <cell r="V3710">
            <v>0</v>
          </cell>
          <cell r="W3710">
            <v>0</v>
          </cell>
          <cell r="X3710">
            <v>0</v>
          </cell>
        </row>
        <row r="3711">
          <cell r="J3711">
            <v>0</v>
          </cell>
          <cell r="K3711">
            <v>0</v>
          </cell>
          <cell r="R3711">
            <v>0</v>
          </cell>
          <cell r="U3711">
            <v>0</v>
          </cell>
          <cell r="V3711">
            <v>0</v>
          </cell>
          <cell r="W3711">
            <v>0</v>
          </cell>
          <cell r="X3711">
            <v>0</v>
          </cell>
        </row>
        <row r="3712">
          <cell r="J3712">
            <v>0</v>
          </cell>
          <cell r="K3712">
            <v>0</v>
          </cell>
          <cell r="R3712">
            <v>0</v>
          </cell>
          <cell r="U3712">
            <v>0</v>
          </cell>
          <cell r="V3712">
            <v>0</v>
          </cell>
          <cell r="W3712">
            <v>0</v>
          </cell>
          <cell r="X3712">
            <v>0</v>
          </cell>
        </row>
        <row r="3713">
          <cell r="J3713">
            <v>0</v>
          </cell>
          <cell r="K3713">
            <v>0</v>
          </cell>
          <cell r="R3713">
            <v>0</v>
          </cell>
          <cell r="U3713">
            <v>0</v>
          </cell>
          <cell r="V3713">
            <v>0</v>
          </cell>
          <cell r="W3713">
            <v>0</v>
          </cell>
          <cell r="X3713">
            <v>0</v>
          </cell>
        </row>
        <row r="3714">
          <cell r="J3714">
            <v>0</v>
          </cell>
          <cell r="K3714">
            <v>0</v>
          </cell>
          <cell r="R3714">
            <v>0</v>
          </cell>
          <cell r="U3714">
            <v>0</v>
          </cell>
          <cell r="V3714">
            <v>0</v>
          </cell>
          <cell r="W3714">
            <v>0</v>
          </cell>
          <cell r="X3714">
            <v>0</v>
          </cell>
        </row>
        <row r="3715">
          <cell r="J3715">
            <v>0</v>
          </cell>
          <cell r="K3715">
            <v>0</v>
          </cell>
          <cell r="R3715">
            <v>0</v>
          </cell>
          <cell r="U3715">
            <v>0</v>
          </cell>
          <cell r="V3715">
            <v>0</v>
          </cell>
          <cell r="W3715">
            <v>0</v>
          </cell>
          <cell r="X3715">
            <v>0</v>
          </cell>
        </row>
        <row r="3716">
          <cell r="J3716">
            <v>0</v>
          </cell>
          <cell r="K3716">
            <v>0</v>
          </cell>
          <cell r="R3716">
            <v>0</v>
          </cell>
          <cell r="U3716">
            <v>0</v>
          </cell>
          <cell r="V3716">
            <v>0</v>
          </cell>
          <cell r="W3716">
            <v>0</v>
          </cell>
          <cell r="X3716">
            <v>0</v>
          </cell>
        </row>
        <row r="3717">
          <cell r="J3717">
            <v>0</v>
          </cell>
          <cell r="K3717">
            <v>0</v>
          </cell>
          <cell r="R3717">
            <v>0</v>
          </cell>
          <cell r="U3717">
            <v>0</v>
          </cell>
          <cell r="V3717">
            <v>0</v>
          </cell>
          <cell r="W3717">
            <v>0</v>
          </cell>
          <cell r="X3717">
            <v>0</v>
          </cell>
        </row>
        <row r="3718">
          <cell r="J3718">
            <v>0</v>
          </cell>
          <cell r="K3718">
            <v>0</v>
          </cell>
          <cell r="R3718">
            <v>0</v>
          </cell>
          <cell r="U3718">
            <v>0</v>
          </cell>
          <cell r="V3718">
            <v>0</v>
          </cell>
          <cell r="W3718">
            <v>0</v>
          </cell>
          <cell r="X3718">
            <v>0</v>
          </cell>
        </row>
        <row r="3719">
          <cell r="J3719">
            <v>0</v>
          </cell>
          <cell r="K3719">
            <v>0</v>
          </cell>
          <cell r="R3719">
            <v>0</v>
          </cell>
          <cell r="U3719">
            <v>0</v>
          </cell>
          <cell r="V3719">
            <v>0</v>
          </cell>
          <cell r="W3719">
            <v>0</v>
          </cell>
          <cell r="X3719">
            <v>0</v>
          </cell>
        </row>
        <row r="3720">
          <cell r="J3720">
            <v>0</v>
          </cell>
          <cell r="K3720">
            <v>0</v>
          </cell>
          <cell r="R3720">
            <v>0</v>
          </cell>
          <cell r="U3720">
            <v>0</v>
          </cell>
          <cell r="V3720">
            <v>0</v>
          </cell>
          <cell r="W3720">
            <v>0</v>
          </cell>
          <cell r="X3720">
            <v>0</v>
          </cell>
        </row>
        <row r="3721">
          <cell r="J3721">
            <v>0</v>
          </cell>
          <cell r="K3721">
            <v>0</v>
          </cell>
          <cell r="R3721">
            <v>0</v>
          </cell>
          <cell r="U3721">
            <v>0</v>
          </cell>
          <cell r="V3721">
            <v>0</v>
          </cell>
          <cell r="W3721">
            <v>0</v>
          </cell>
          <cell r="X3721">
            <v>0</v>
          </cell>
        </row>
        <row r="3722">
          <cell r="J3722">
            <v>0</v>
          </cell>
          <cell r="K3722">
            <v>0</v>
          </cell>
          <cell r="R3722">
            <v>0</v>
          </cell>
          <cell r="U3722">
            <v>0</v>
          </cell>
          <cell r="V3722">
            <v>0</v>
          </cell>
          <cell r="W3722">
            <v>0</v>
          </cell>
          <cell r="X3722">
            <v>0</v>
          </cell>
        </row>
        <row r="3723">
          <cell r="J3723">
            <v>0</v>
          </cell>
          <cell r="K3723">
            <v>0</v>
          </cell>
          <cell r="R3723">
            <v>0</v>
          </cell>
          <cell r="U3723">
            <v>0</v>
          </cell>
          <cell r="V3723">
            <v>0</v>
          </cell>
          <cell r="W3723">
            <v>0</v>
          </cell>
          <cell r="X3723">
            <v>0</v>
          </cell>
        </row>
        <row r="3724">
          <cell r="J3724">
            <v>0</v>
          </cell>
          <cell r="K3724">
            <v>0</v>
          </cell>
          <cell r="R3724">
            <v>0</v>
          </cell>
          <cell r="U3724">
            <v>0</v>
          </cell>
          <cell r="V3724">
            <v>0</v>
          </cell>
          <cell r="W3724">
            <v>0</v>
          </cell>
          <cell r="X3724">
            <v>0</v>
          </cell>
        </row>
        <row r="3725">
          <cell r="J3725">
            <v>0</v>
          </cell>
          <cell r="K3725">
            <v>0</v>
          </cell>
          <cell r="R3725">
            <v>0</v>
          </cell>
          <cell r="U3725">
            <v>0</v>
          </cell>
          <cell r="V3725">
            <v>0</v>
          </cell>
          <cell r="W3725">
            <v>0</v>
          </cell>
          <cell r="X3725">
            <v>0</v>
          </cell>
        </row>
        <row r="3726">
          <cell r="J3726">
            <v>0</v>
          </cell>
          <cell r="K3726">
            <v>0</v>
          </cell>
          <cell r="R3726">
            <v>0</v>
          </cell>
          <cell r="U3726">
            <v>0</v>
          </cell>
          <cell r="V3726">
            <v>0</v>
          </cell>
          <cell r="W3726">
            <v>0</v>
          </cell>
          <cell r="X3726">
            <v>0</v>
          </cell>
        </row>
        <row r="3727">
          <cell r="J3727">
            <v>0</v>
          </cell>
          <cell r="K3727">
            <v>0</v>
          </cell>
          <cell r="R3727">
            <v>0</v>
          </cell>
          <cell r="U3727">
            <v>0</v>
          </cell>
          <cell r="V3727">
            <v>0</v>
          </cell>
          <cell r="W3727">
            <v>0</v>
          </cell>
          <cell r="X3727">
            <v>0</v>
          </cell>
        </row>
        <row r="3728">
          <cell r="J3728">
            <v>0</v>
          </cell>
          <cell r="K3728">
            <v>0</v>
          </cell>
          <cell r="R3728">
            <v>0</v>
          </cell>
          <cell r="U3728">
            <v>0</v>
          </cell>
          <cell r="V3728">
            <v>0</v>
          </cell>
          <cell r="W3728">
            <v>0</v>
          </cell>
          <cell r="X3728">
            <v>0</v>
          </cell>
        </row>
        <row r="3729">
          <cell r="J3729">
            <v>0</v>
          </cell>
          <cell r="K3729">
            <v>0</v>
          </cell>
          <cell r="R3729">
            <v>0</v>
          </cell>
          <cell r="U3729">
            <v>0</v>
          </cell>
          <cell r="V3729">
            <v>0</v>
          </cell>
          <cell r="W3729">
            <v>0</v>
          </cell>
          <cell r="X3729">
            <v>0</v>
          </cell>
        </row>
        <row r="3730">
          <cell r="J3730">
            <v>0</v>
          </cell>
          <cell r="K3730">
            <v>0</v>
          </cell>
          <cell r="R3730">
            <v>0</v>
          </cell>
          <cell r="U3730">
            <v>0</v>
          </cell>
          <cell r="V3730">
            <v>0</v>
          </cell>
          <cell r="W3730">
            <v>0</v>
          </cell>
          <cell r="X3730">
            <v>0</v>
          </cell>
        </row>
        <row r="3731">
          <cell r="J3731">
            <v>0</v>
          </cell>
          <cell r="K3731">
            <v>0</v>
          </cell>
          <cell r="R3731">
            <v>0</v>
          </cell>
          <cell r="U3731">
            <v>0</v>
          </cell>
          <cell r="V3731">
            <v>0</v>
          </cell>
          <cell r="W3731">
            <v>0</v>
          </cell>
          <cell r="X3731">
            <v>0</v>
          </cell>
        </row>
        <row r="3732">
          <cell r="J3732">
            <v>0</v>
          </cell>
          <cell r="K3732">
            <v>0</v>
          </cell>
          <cell r="R3732">
            <v>0</v>
          </cell>
          <cell r="U3732">
            <v>0</v>
          </cell>
          <cell r="V3732">
            <v>0</v>
          </cell>
          <cell r="W3732">
            <v>0</v>
          </cell>
          <cell r="X3732">
            <v>0</v>
          </cell>
        </row>
        <row r="3733">
          <cell r="J3733">
            <v>0</v>
          </cell>
          <cell r="K3733">
            <v>0</v>
          </cell>
          <cell r="R3733">
            <v>0</v>
          </cell>
          <cell r="U3733">
            <v>0</v>
          </cell>
          <cell r="V3733">
            <v>0</v>
          </cell>
          <cell r="W3733">
            <v>0</v>
          </cell>
          <cell r="X3733">
            <v>0</v>
          </cell>
        </row>
        <row r="3734">
          <cell r="J3734">
            <v>0</v>
          </cell>
          <cell r="K3734">
            <v>0</v>
          </cell>
          <cell r="R3734">
            <v>0</v>
          </cell>
          <cell r="U3734">
            <v>0</v>
          </cell>
          <cell r="V3734">
            <v>0</v>
          </cell>
          <cell r="W3734">
            <v>0</v>
          </cell>
          <cell r="X3734">
            <v>0</v>
          </cell>
        </row>
        <row r="3735">
          <cell r="J3735">
            <v>0</v>
          </cell>
          <cell r="K3735">
            <v>0</v>
          </cell>
          <cell r="R3735">
            <v>0</v>
          </cell>
          <cell r="U3735">
            <v>0</v>
          </cell>
          <cell r="V3735">
            <v>0</v>
          </cell>
          <cell r="W3735">
            <v>0</v>
          </cell>
          <cell r="X3735">
            <v>0</v>
          </cell>
        </row>
        <row r="3736">
          <cell r="J3736">
            <v>0</v>
          </cell>
          <cell r="K3736">
            <v>0</v>
          </cell>
          <cell r="R3736">
            <v>0</v>
          </cell>
          <cell r="U3736">
            <v>0</v>
          </cell>
          <cell r="V3736">
            <v>0</v>
          </cell>
          <cell r="W3736">
            <v>0</v>
          </cell>
          <cell r="X3736">
            <v>0</v>
          </cell>
        </row>
        <row r="3737">
          <cell r="J3737">
            <v>0</v>
          </cell>
          <cell r="K3737">
            <v>0</v>
          </cell>
          <cell r="R3737">
            <v>0</v>
          </cell>
          <cell r="U3737">
            <v>0</v>
          </cell>
          <cell r="V3737">
            <v>0</v>
          </cell>
          <cell r="W3737">
            <v>0</v>
          </cell>
          <cell r="X3737">
            <v>0</v>
          </cell>
        </row>
        <row r="3738">
          <cell r="J3738">
            <v>0</v>
          </cell>
          <cell r="K3738">
            <v>0</v>
          </cell>
          <cell r="R3738">
            <v>0</v>
          </cell>
          <cell r="U3738">
            <v>0</v>
          </cell>
          <cell r="V3738">
            <v>0</v>
          </cell>
          <cell r="W3738">
            <v>0</v>
          </cell>
          <cell r="X3738">
            <v>0</v>
          </cell>
        </row>
        <row r="3739">
          <cell r="J3739">
            <v>0</v>
          </cell>
          <cell r="K3739">
            <v>0</v>
          </cell>
          <cell r="R3739">
            <v>0</v>
          </cell>
          <cell r="U3739">
            <v>0</v>
          </cell>
          <cell r="V3739">
            <v>0</v>
          </cell>
          <cell r="W3739">
            <v>0</v>
          </cell>
          <cell r="X3739">
            <v>0</v>
          </cell>
        </row>
        <row r="3740">
          <cell r="J3740">
            <v>0</v>
          </cell>
          <cell r="K3740">
            <v>0</v>
          </cell>
          <cell r="R3740">
            <v>0</v>
          </cell>
          <cell r="U3740">
            <v>0</v>
          </cell>
          <cell r="V3740">
            <v>0</v>
          </cell>
          <cell r="W3740">
            <v>0</v>
          </cell>
          <cell r="X3740">
            <v>0</v>
          </cell>
        </row>
        <row r="3741">
          <cell r="J3741">
            <v>0</v>
          </cell>
          <cell r="K3741">
            <v>0</v>
          </cell>
          <cell r="R3741">
            <v>0</v>
          </cell>
          <cell r="U3741">
            <v>0</v>
          </cell>
          <cell r="V3741">
            <v>0</v>
          </cell>
          <cell r="W3741">
            <v>0</v>
          </cell>
          <cell r="X3741">
            <v>0</v>
          </cell>
        </row>
        <row r="3742">
          <cell r="J3742">
            <v>0</v>
          </cell>
          <cell r="K3742">
            <v>0</v>
          </cell>
          <cell r="R3742">
            <v>0</v>
          </cell>
          <cell r="U3742">
            <v>0</v>
          </cell>
          <cell r="V3742">
            <v>0</v>
          </cell>
          <cell r="W3742">
            <v>0</v>
          </cell>
          <cell r="X3742">
            <v>0</v>
          </cell>
        </row>
        <row r="3743">
          <cell r="J3743">
            <v>0</v>
          </cell>
          <cell r="K3743">
            <v>0</v>
          </cell>
          <cell r="R3743">
            <v>0</v>
          </cell>
          <cell r="U3743">
            <v>0</v>
          </cell>
          <cell r="V3743">
            <v>0</v>
          </cell>
          <cell r="W3743">
            <v>0</v>
          </cell>
          <cell r="X3743">
            <v>0</v>
          </cell>
        </row>
        <row r="3744">
          <cell r="J3744">
            <v>0</v>
          </cell>
          <cell r="K3744">
            <v>0</v>
          </cell>
          <cell r="R3744">
            <v>0</v>
          </cell>
          <cell r="U3744">
            <v>0</v>
          </cell>
          <cell r="V3744">
            <v>0</v>
          </cell>
          <cell r="W3744">
            <v>0</v>
          </cell>
          <cell r="X3744">
            <v>0</v>
          </cell>
        </row>
        <row r="3745">
          <cell r="J3745">
            <v>0</v>
          </cell>
          <cell r="K3745">
            <v>0</v>
          </cell>
          <cell r="R3745">
            <v>0</v>
          </cell>
          <cell r="U3745">
            <v>0</v>
          </cell>
          <cell r="V3745">
            <v>0</v>
          </cell>
          <cell r="W3745">
            <v>0</v>
          </cell>
          <cell r="X3745">
            <v>0</v>
          </cell>
        </row>
        <row r="3746">
          <cell r="J3746">
            <v>0</v>
          </cell>
          <cell r="K3746">
            <v>0</v>
          </cell>
          <cell r="R3746">
            <v>0</v>
          </cell>
          <cell r="U3746">
            <v>0</v>
          </cell>
          <cell r="V3746">
            <v>0</v>
          </cell>
          <cell r="W3746">
            <v>0</v>
          </cell>
          <cell r="X3746">
            <v>0</v>
          </cell>
        </row>
        <row r="3747">
          <cell r="J3747">
            <v>0</v>
          </cell>
          <cell r="K3747">
            <v>0</v>
          </cell>
          <cell r="R3747">
            <v>0</v>
          </cell>
          <cell r="U3747">
            <v>0</v>
          </cell>
          <cell r="V3747">
            <v>0</v>
          </cell>
          <cell r="W3747">
            <v>0</v>
          </cell>
          <cell r="X3747">
            <v>0</v>
          </cell>
        </row>
        <row r="3748">
          <cell r="J3748">
            <v>0</v>
          </cell>
          <cell r="K3748">
            <v>0</v>
          </cell>
          <cell r="R3748">
            <v>0</v>
          </cell>
          <cell r="U3748">
            <v>0</v>
          </cell>
          <cell r="V3748">
            <v>0</v>
          </cell>
          <cell r="W3748">
            <v>0</v>
          </cell>
          <cell r="X3748">
            <v>0</v>
          </cell>
        </row>
        <row r="3749">
          <cell r="J3749">
            <v>0</v>
          </cell>
          <cell r="K3749">
            <v>0</v>
          </cell>
          <cell r="R3749">
            <v>0</v>
          </cell>
          <cell r="U3749">
            <v>0</v>
          </cell>
          <cell r="V3749">
            <v>0</v>
          </cell>
          <cell r="W3749">
            <v>0</v>
          </cell>
          <cell r="X3749">
            <v>0</v>
          </cell>
        </row>
        <row r="3750">
          <cell r="J3750">
            <v>0</v>
          </cell>
          <cell r="K3750">
            <v>0</v>
          </cell>
          <cell r="R3750">
            <v>0</v>
          </cell>
          <cell r="U3750">
            <v>0</v>
          </cell>
          <cell r="V3750">
            <v>0</v>
          </cell>
          <cell r="W3750">
            <v>0</v>
          </cell>
          <cell r="X3750">
            <v>0</v>
          </cell>
        </row>
        <row r="3751">
          <cell r="J3751">
            <v>0</v>
          </cell>
          <cell r="K3751">
            <v>0</v>
          </cell>
          <cell r="R3751">
            <v>0</v>
          </cell>
          <cell r="U3751">
            <v>0</v>
          </cell>
          <cell r="V3751">
            <v>0</v>
          </cell>
          <cell r="W3751">
            <v>0</v>
          </cell>
          <cell r="X3751">
            <v>0</v>
          </cell>
        </row>
        <row r="3752">
          <cell r="J3752">
            <v>0</v>
          </cell>
          <cell r="K3752">
            <v>0</v>
          </cell>
          <cell r="R3752">
            <v>0</v>
          </cell>
          <cell r="U3752">
            <v>0</v>
          </cell>
          <cell r="V3752">
            <v>0</v>
          </cell>
          <cell r="W3752">
            <v>0</v>
          </cell>
          <cell r="X3752">
            <v>0</v>
          </cell>
        </row>
        <row r="3753">
          <cell r="J3753">
            <v>0</v>
          </cell>
          <cell r="K3753">
            <v>0</v>
          </cell>
          <cell r="R3753">
            <v>0</v>
          </cell>
          <cell r="U3753">
            <v>0</v>
          </cell>
          <cell r="V3753">
            <v>0</v>
          </cell>
          <cell r="W3753">
            <v>0</v>
          </cell>
          <cell r="X3753">
            <v>0</v>
          </cell>
        </row>
        <row r="3754">
          <cell r="J3754">
            <v>0</v>
          </cell>
          <cell r="K3754">
            <v>0</v>
          </cell>
          <cell r="R3754">
            <v>0</v>
          </cell>
          <cell r="U3754">
            <v>0</v>
          </cell>
          <cell r="V3754">
            <v>0</v>
          </cell>
          <cell r="W3754">
            <v>0</v>
          </cell>
          <cell r="X3754">
            <v>0</v>
          </cell>
        </row>
        <row r="3755">
          <cell r="J3755">
            <v>0</v>
          </cell>
          <cell r="K3755">
            <v>0</v>
          </cell>
          <cell r="R3755">
            <v>0</v>
          </cell>
          <cell r="U3755">
            <v>0</v>
          </cell>
          <cell r="V3755">
            <v>0</v>
          </cell>
          <cell r="W3755">
            <v>0</v>
          </cell>
          <cell r="X3755">
            <v>0</v>
          </cell>
        </row>
        <row r="3756">
          <cell r="J3756">
            <v>0</v>
          </cell>
          <cell r="K3756">
            <v>0</v>
          </cell>
          <cell r="R3756">
            <v>0</v>
          </cell>
          <cell r="U3756">
            <v>0</v>
          </cell>
          <cell r="V3756">
            <v>0</v>
          </cell>
          <cell r="W3756">
            <v>0</v>
          </cell>
          <cell r="X3756">
            <v>0</v>
          </cell>
        </row>
        <row r="3757">
          <cell r="J3757">
            <v>0</v>
          </cell>
          <cell r="K3757">
            <v>0</v>
          </cell>
          <cell r="R3757">
            <v>0</v>
          </cell>
          <cell r="U3757">
            <v>0</v>
          </cell>
          <cell r="V3757">
            <v>0</v>
          </cell>
          <cell r="W3757">
            <v>0</v>
          </cell>
          <cell r="X3757">
            <v>0</v>
          </cell>
        </row>
        <row r="3758">
          <cell r="J3758">
            <v>0</v>
          </cell>
          <cell r="K3758">
            <v>0</v>
          </cell>
          <cell r="R3758">
            <v>0</v>
          </cell>
          <cell r="U3758">
            <v>0</v>
          </cell>
          <cell r="V3758">
            <v>0</v>
          </cell>
          <cell r="W3758">
            <v>0</v>
          </cell>
          <cell r="X3758">
            <v>0</v>
          </cell>
        </row>
        <row r="3759">
          <cell r="J3759">
            <v>0</v>
          </cell>
          <cell r="K3759">
            <v>0</v>
          </cell>
          <cell r="R3759">
            <v>0</v>
          </cell>
          <cell r="U3759">
            <v>0</v>
          </cell>
          <cell r="V3759">
            <v>0</v>
          </cell>
          <cell r="W3759">
            <v>0</v>
          </cell>
          <cell r="X3759">
            <v>0</v>
          </cell>
        </row>
        <row r="3760">
          <cell r="J3760">
            <v>0</v>
          </cell>
          <cell r="K3760">
            <v>0</v>
          </cell>
          <cell r="R3760">
            <v>0</v>
          </cell>
          <cell r="U3760">
            <v>0</v>
          </cell>
          <cell r="V3760">
            <v>0</v>
          </cell>
          <cell r="W3760">
            <v>0</v>
          </cell>
          <cell r="X3760">
            <v>0</v>
          </cell>
        </row>
        <row r="3761">
          <cell r="J3761">
            <v>0</v>
          </cell>
          <cell r="K3761">
            <v>0</v>
          </cell>
          <cell r="R3761">
            <v>0</v>
          </cell>
          <cell r="U3761">
            <v>0</v>
          </cell>
          <cell r="V3761">
            <v>0</v>
          </cell>
          <cell r="W3761">
            <v>0</v>
          </cell>
          <cell r="X3761">
            <v>0</v>
          </cell>
        </row>
        <row r="3762">
          <cell r="J3762">
            <v>0</v>
          </cell>
          <cell r="K3762">
            <v>0</v>
          </cell>
          <cell r="R3762">
            <v>0</v>
          </cell>
          <cell r="U3762">
            <v>0</v>
          </cell>
          <cell r="V3762">
            <v>0</v>
          </cell>
          <cell r="W3762">
            <v>0</v>
          </cell>
          <cell r="X3762">
            <v>0</v>
          </cell>
        </row>
        <row r="3763">
          <cell r="J3763">
            <v>0</v>
          </cell>
          <cell r="K3763">
            <v>0</v>
          </cell>
          <cell r="R3763">
            <v>0</v>
          </cell>
          <cell r="U3763">
            <v>0</v>
          </cell>
          <cell r="V3763">
            <v>0</v>
          </cell>
          <cell r="W3763">
            <v>0</v>
          </cell>
          <cell r="X3763">
            <v>0</v>
          </cell>
        </row>
        <row r="3764">
          <cell r="J3764">
            <v>0</v>
          </cell>
          <cell r="K3764">
            <v>0</v>
          </cell>
          <cell r="R3764">
            <v>0</v>
          </cell>
          <cell r="U3764">
            <v>0</v>
          </cell>
          <cell r="V3764">
            <v>0</v>
          </cell>
          <cell r="W3764">
            <v>0</v>
          </cell>
          <cell r="X3764">
            <v>0</v>
          </cell>
        </row>
        <row r="3765">
          <cell r="J3765">
            <v>0</v>
          </cell>
          <cell r="K3765">
            <v>0</v>
          </cell>
          <cell r="R3765">
            <v>0</v>
          </cell>
          <cell r="U3765">
            <v>0</v>
          </cell>
          <cell r="V3765">
            <v>0</v>
          </cell>
          <cell r="W3765">
            <v>0</v>
          </cell>
          <cell r="X3765">
            <v>0</v>
          </cell>
        </row>
        <row r="3766">
          <cell r="J3766">
            <v>0</v>
          </cell>
          <cell r="K3766">
            <v>0</v>
          </cell>
          <cell r="R3766">
            <v>0</v>
          </cell>
          <cell r="U3766">
            <v>0</v>
          </cell>
          <cell r="V3766">
            <v>0</v>
          </cell>
          <cell r="W3766">
            <v>0</v>
          </cell>
          <cell r="X3766">
            <v>0</v>
          </cell>
        </row>
        <row r="3767">
          <cell r="J3767">
            <v>0</v>
          </cell>
          <cell r="K3767">
            <v>0</v>
          </cell>
          <cell r="R3767">
            <v>0</v>
          </cell>
          <cell r="U3767">
            <v>0</v>
          </cell>
          <cell r="V3767">
            <v>0</v>
          </cell>
          <cell r="W3767">
            <v>0</v>
          </cell>
          <cell r="X3767">
            <v>0</v>
          </cell>
        </row>
        <row r="3768">
          <cell r="J3768">
            <v>0</v>
          </cell>
          <cell r="K3768">
            <v>0</v>
          </cell>
          <cell r="R3768">
            <v>0</v>
          </cell>
          <cell r="U3768">
            <v>0</v>
          </cell>
          <cell r="V3768">
            <v>0</v>
          </cell>
          <cell r="W3768">
            <v>0</v>
          </cell>
          <cell r="X3768">
            <v>0</v>
          </cell>
        </row>
        <row r="3769">
          <cell r="J3769">
            <v>0</v>
          </cell>
          <cell r="K3769">
            <v>0</v>
          </cell>
          <cell r="R3769">
            <v>0</v>
          </cell>
          <cell r="U3769">
            <v>0</v>
          </cell>
          <cell r="V3769">
            <v>0</v>
          </cell>
          <cell r="W3769">
            <v>0</v>
          </cell>
          <cell r="X3769">
            <v>0</v>
          </cell>
        </row>
        <row r="3770">
          <cell r="J3770">
            <v>0</v>
          </cell>
          <cell r="K3770">
            <v>0</v>
          </cell>
          <cell r="R3770">
            <v>0</v>
          </cell>
          <cell r="U3770">
            <v>0</v>
          </cell>
          <cell r="V3770">
            <v>0</v>
          </cell>
          <cell r="W3770">
            <v>0</v>
          </cell>
          <cell r="X3770">
            <v>0</v>
          </cell>
        </row>
        <row r="3771">
          <cell r="J3771">
            <v>0</v>
          </cell>
          <cell r="K3771">
            <v>0</v>
          </cell>
          <cell r="R3771">
            <v>0</v>
          </cell>
          <cell r="U3771">
            <v>0</v>
          </cell>
          <cell r="V3771">
            <v>0</v>
          </cell>
          <cell r="W3771">
            <v>0</v>
          </cell>
          <cell r="X3771">
            <v>0</v>
          </cell>
        </row>
        <row r="3772">
          <cell r="J3772">
            <v>0</v>
          </cell>
          <cell r="K3772">
            <v>0</v>
          </cell>
          <cell r="R3772">
            <v>0</v>
          </cell>
          <cell r="U3772">
            <v>0</v>
          </cell>
          <cell r="V3772">
            <v>0</v>
          </cell>
          <cell r="W3772">
            <v>0</v>
          </cell>
          <cell r="X3772">
            <v>0</v>
          </cell>
        </row>
        <row r="3773">
          <cell r="J3773">
            <v>0</v>
          </cell>
          <cell r="K3773">
            <v>0</v>
          </cell>
          <cell r="R3773">
            <v>0</v>
          </cell>
          <cell r="U3773">
            <v>0</v>
          </cell>
          <cell r="V3773">
            <v>0</v>
          </cell>
          <cell r="W3773">
            <v>0</v>
          </cell>
          <cell r="X3773">
            <v>0</v>
          </cell>
        </row>
        <row r="3774">
          <cell r="J3774">
            <v>0</v>
          </cell>
          <cell r="K3774">
            <v>0</v>
          </cell>
          <cell r="R3774">
            <v>0</v>
          </cell>
          <cell r="U3774">
            <v>0</v>
          </cell>
          <cell r="V3774">
            <v>0</v>
          </cell>
          <cell r="W3774">
            <v>0</v>
          </cell>
          <cell r="X3774">
            <v>0</v>
          </cell>
        </row>
        <row r="3775">
          <cell r="J3775">
            <v>0</v>
          </cell>
          <cell r="K3775">
            <v>0</v>
          </cell>
          <cell r="R3775">
            <v>0</v>
          </cell>
          <cell r="U3775">
            <v>0</v>
          </cell>
          <cell r="V3775">
            <v>0</v>
          </cell>
          <cell r="W3775">
            <v>0</v>
          </cell>
          <cell r="X3775">
            <v>0</v>
          </cell>
        </row>
        <row r="3776">
          <cell r="J3776">
            <v>0</v>
          </cell>
          <cell r="K3776">
            <v>0</v>
          </cell>
          <cell r="R3776">
            <v>0</v>
          </cell>
          <cell r="U3776">
            <v>0</v>
          </cell>
          <cell r="V3776">
            <v>0</v>
          </cell>
          <cell r="W3776">
            <v>0</v>
          </cell>
          <cell r="X3776">
            <v>0</v>
          </cell>
        </row>
        <row r="3777">
          <cell r="J3777">
            <v>0</v>
          </cell>
          <cell r="K3777">
            <v>0</v>
          </cell>
          <cell r="R3777">
            <v>0</v>
          </cell>
          <cell r="U3777">
            <v>0</v>
          </cell>
          <cell r="V3777">
            <v>0</v>
          </cell>
          <cell r="W3777">
            <v>0</v>
          </cell>
          <cell r="X3777">
            <v>0</v>
          </cell>
        </row>
        <row r="3778">
          <cell r="J3778">
            <v>0</v>
          </cell>
          <cell r="K3778">
            <v>0</v>
          </cell>
          <cell r="R3778">
            <v>0</v>
          </cell>
          <cell r="U3778">
            <v>0</v>
          </cell>
          <cell r="V3778">
            <v>0</v>
          </cell>
          <cell r="W3778">
            <v>0</v>
          </cell>
          <cell r="X3778">
            <v>0</v>
          </cell>
        </row>
        <row r="3779">
          <cell r="J3779">
            <v>0</v>
          </cell>
          <cell r="K3779">
            <v>0</v>
          </cell>
          <cell r="R3779">
            <v>0</v>
          </cell>
          <cell r="U3779">
            <v>0</v>
          </cell>
          <cell r="V3779">
            <v>0</v>
          </cell>
          <cell r="W3779">
            <v>0</v>
          </cell>
          <cell r="X3779">
            <v>0</v>
          </cell>
        </row>
        <row r="3780">
          <cell r="J3780">
            <v>0</v>
          </cell>
          <cell r="K3780">
            <v>0</v>
          </cell>
          <cell r="R3780">
            <v>0</v>
          </cell>
          <cell r="U3780">
            <v>0</v>
          </cell>
          <cell r="V3780">
            <v>0</v>
          </cell>
          <cell r="W3780">
            <v>0</v>
          </cell>
          <cell r="X3780">
            <v>0</v>
          </cell>
        </row>
        <row r="3781">
          <cell r="J3781">
            <v>0</v>
          </cell>
          <cell r="K3781">
            <v>0</v>
          </cell>
          <cell r="R3781">
            <v>0</v>
          </cell>
          <cell r="U3781">
            <v>0</v>
          </cell>
          <cell r="V3781">
            <v>0</v>
          </cell>
          <cell r="W3781">
            <v>0</v>
          </cell>
          <cell r="X3781">
            <v>0</v>
          </cell>
        </row>
        <row r="3782">
          <cell r="J3782">
            <v>0</v>
          </cell>
          <cell r="K3782">
            <v>0</v>
          </cell>
          <cell r="R3782">
            <v>0</v>
          </cell>
          <cell r="U3782">
            <v>0</v>
          </cell>
          <cell r="V3782">
            <v>0</v>
          </cell>
          <cell r="W3782">
            <v>0</v>
          </cell>
          <cell r="X3782">
            <v>0</v>
          </cell>
        </row>
        <row r="3783">
          <cell r="J3783">
            <v>0</v>
          </cell>
          <cell r="K3783">
            <v>0</v>
          </cell>
          <cell r="R3783">
            <v>0</v>
          </cell>
          <cell r="U3783">
            <v>0</v>
          </cell>
          <cell r="V3783">
            <v>0</v>
          </cell>
          <cell r="W3783">
            <v>0</v>
          </cell>
          <cell r="X3783">
            <v>0</v>
          </cell>
        </row>
        <row r="3784">
          <cell r="J3784">
            <v>0</v>
          </cell>
          <cell r="K3784">
            <v>0</v>
          </cell>
          <cell r="R3784">
            <v>0</v>
          </cell>
          <cell r="U3784">
            <v>0</v>
          </cell>
          <cell r="V3784">
            <v>0</v>
          </cell>
          <cell r="W3784">
            <v>0</v>
          </cell>
          <cell r="X3784">
            <v>0</v>
          </cell>
        </row>
        <row r="3785">
          <cell r="J3785">
            <v>0</v>
          </cell>
          <cell r="K3785">
            <v>0</v>
          </cell>
          <cell r="R3785">
            <v>0</v>
          </cell>
          <cell r="U3785">
            <v>0</v>
          </cell>
          <cell r="V3785">
            <v>0</v>
          </cell>
          <cell r="W3785">
            <v>0</v>
          </cell>
          <cell r="X3785">
            <v>0</v>
          </cell>
        </row>
        <row r="3786">
          <cell r="J3786">
            <v>0</v>
          </cell>
          <cell r="K3786">
            <v>0</v>
          </cell>
          <cell r="R3786">
            <v>0</v>
          </cell>
          <cell r="U3786">
            <v>0</v>
          </cell>
          <cell r="V3786">
            <v>0</v>
          </cell>
          <cell r="W3786">
            <v>0</v>
          </cell>
          <cell r="X3786">
            <v>0</v>
          </cell>
        </row>
        <row r="3787">
          <cell r="J3787">
            <v>0</v>
          </cell>
          <cell r="K3787">
            <v>0</v>
          </cell>
          <cell r="R3787">
            <v>0</v>
          </cell>
          <cell r="U3787">
            <v>0</v>
          </cell>
          <cell r="V3787">
            <v>0</v>
          </cell>
          <cell r="W3787">
            <v>0</v>
          </cell>
          <cell r="X3787">
            <v>0</v>
          </cell>
        </row>
        <row r="3788">
          <cell r="J3788">
            <v>0</v>
          </cell>
          <cell r="K3788">
            <v>0</v>
          </cell>
          <cell r="R3788">
            <v>0</v>
          </cell>
          <cell r="U3788">
            <v>0</v>
          </cell>
          <cell r="V3788">
            <v>0</v>
          </cell>
          <cell r="W3788">
            <v>0</v>
          </cell>
          <cell r="X3788">
            <v>0</v>
          </cell>
        </row>
        <row r="3789">
          <cell r="J3789">
            <v>0</v>
          </cell>
          <cell r="K3789">
            <v>0</v>
          </cell>
          <cell r="R3789">
            <v>0</v>
          </cell>
          <cell r="U3789">
            <v>0</v>
          </cell>
          <cell r="V3789">
            <v>0</v>
          </cell>
          <cell r="W3789">
            <v>0</v>
          </cell>
          <cell r="X3789">
            <v>0</v>
          </cell>
        </row>
        <row r="3790">
          <cell r="J3790">
            <v>0</v>
          </cell>
          <cell r="K3790">
            <v>0</v>
          </cell>
          <cell r="R3790">
            <v>0</v>
          </cell>
          <cell r="U3790">
            <v>0</v>
          </cell>
          <cell r="V3790">
            <v>0</v>
          </cell>
          <cell r="W3790">
            <v>0</v>
          </cell>
          <cell r="X3790">
            <v>0</v>
          </cell>
        </row>
        <row r="3791">
          <cell r="J3791">
            <v>0</v>
          </cell>
          <cell r="K3791">
            <v>0</v>
          </cell>
          <cell r="R3791">
            <v>0</v>
          </cell>
          <cell r="U3791">
            <v>0</v>
          </cell>
          <cell r="V3791">
            <v>0</v>
          </cell>
          <cell r="W3791">
            <v>0</v>
          </cell>
          <cell r="X3791">
            <v>0</v>
          </cell>
        </row>
        <row r="3792">
          <cell r="J3792">
            <v>0</v>
          </cell>
          <cell r="K3792">
            <v>0</v>
          </cell>
          <cell r="R3792">
            <v>0</v>
          </cell>
          <cell r="U3792">
            <v>0</v>
          </cell>
          <cell r="V3792">
            <v>0</v>
          </cell>
          <cell r="W3792">
            <v>0</v>
          </cell>
          <cell r="X3792">
            <v>0</v>
          </cell>
        </row>
        <row r="3793">
          <cell r="J3793">
            <v>0</v>
          </cell>
          <cell r="K3793">
            <v>0</v>
          </cell>
          <cell r="R3793">
            <v>0</v>
          </cell>
          <cell r="U3793">
            <v>0</v>
          </cell>
          <cell r="V3793">
            <v>0</v>
          </cell>
          <cell r="W3793">
            <v>0</v>
          </cell>
          <cell r="X3793">
            <v>0</v>
          </cell>
        </row>
        <row r="3794">
          <cell r="J3794">
            <v>0</v>
          </cell>
          <cell r="K3794">
            <v>0</v>
          </cell>
          <cell r="R3794">
            <v>0</v>
          </cell>
          <cell r="U3794">
            <v>0</v>
          </cell>
          <cell r="V3794">
            <v>0</v>
          </cell>
          <cell r="W3794">
            <v>0</v>
          </cell>
          <cell r="X3794">
            <v>0</v>
          </cell>
        </row>
        <row r="3795">
          <cell r="J3795">
            <v>0</v>
          </cell>
          <cell r="K3795">
            <v>0</v>
          </cell>
          <cell r="R3795">
            <v>0</v>
          </cell>
          <cell r="U3795">
            <v>0</v>
          </cell>
          <cell r="V3795">
            <v>0</v>
          </cell>
          <cell r="W3795">
            <v>0</v>
          </cell>
          <cell r="X3795">
            <v>0</v>
          </cell>
        </row>
        <row r="3796">
          <cell r="J3796">
            <v>0</v>
          </cell>
          <cell r="K3796">
            <v>0</v>
          </cell>
          <cell r="R3796">
            <v>0</v>
          </cell>
          <cell r="U3796">
            <v>0</v>
          </cell>
          <cell r="V3796">
            <v>0</v>
          </cell>
          <cell r="W3796">
            <v>0</v>
          </cell>
          <cell r="X3796">
            <v>0</v>
          </cell>
        </row>
        <row r="3797">
          <cell r="J3797">
            <v>0</v>
          </cell>
          <cell r="K3797">
            <v>0</v>
          </cell>
          <cell r="R3797">
            <v>0</v>
          </cell>
          <cell r="U3797">
            <v>0</v>
          </cell>
          <cell r="V3797">
            <v>0</v>
          </cell>
          <cell r="W3797">
            <v>0</v>
          </cell>
          <cell r="X3797">
            <v>0</v>
          </cell>
        </row>
        <row r="3798">
          <cell r="J3798">
            <v>0</v>
          </cell>
          <cell r="K3798">
            <v>0</v>
          </cell>
          <cell r="R3798">
            <v>0</v>
          </cell>
          <cell r="U3798">
            <v>0</v>
          </cell>
          <cell r="V3798">
            <v>0</v>
          </cell>
          <cell r="W3798">
            <v>0</v>
          </cell>
          <cell r="X3798">
            <v>0</v>
          </cell>
        </row>
        <row r="3799">
          <cell r="J3799">
            <v>0</v>
          </cell>
          <cell r="K3799">
            <v>0</v>
          </cell>
          <cell r="R3799">
            <v>0</v>
          </cell>
          <cell r="U3799">
            <v>0</v>
          </cell>
          <cell r="V3799">
            <v>0</v>
          </cell>
          <cell r="W3799">
            <v>0</v>
          </cell>
          <cell r="X3799">
            <v>0</v>
          </cell>
        </row>
        <row r="3800">
          <cell r="J3800">
            <v>0</v>
          </cell>
          <cell r="K3800">
            <v>0</v>
          </cell>
          <cell r="R3800">
            <v>0</v>
          </cell>
          <cell r="U3800">
            <v>0</v>
          </cell>
          <cell r="V3800">
            <v>0</v>
          </cell>
          <cell r="W3800">
            <v>0</v>
          </cell>
          <cell r="X3800">
            <v>0</v>
          </cell>
        </row>
        <row r="3801">
          <cell r="J3801">
            <v>0</v>
          </cell>
          <cell r="K3801">
            <v>0</v>
          </cell>
          <cell r="R3801">
            <v>0</v>
          </cell>
          <cell r="U3801">
            <v>0</v>
          </cell>
          <cell r="V3801">
            <v>0</v>
          </cell>
          <cell r="W3801">
            <v>0</v>
          </cell>
          <cell r="X3801">
            <v>0</v>
          </cell>
        </row>
        <row r="3802">
          <cell r="J3802">
            <v>0</v>
          </cell>
          <cell r="K3802">
            <v>0</v>
          </cell>
          <cell r="R3802">
            <v>0</v>
          </cell>
          <cell r="U3802">
            <v>0</v>
          </cell>
          <cell r="V3802">
            <v>0</v>
          </cell>
          <cell r="W3802">
            <v>0</v>
          </cell>
          <cell r="X3802">
            <v>0</v>
          </cell>
        </row>
        <row r="3803">
          <cell r="J3803">
            <v>0</v>
          </cell>
          <cell r="K3803">
            <v>0</v>
          </cell>
          <cell r="R3803">
            <v>0</v>
          </cell>
          <cell r="U3803">
            <v>0</v>
          </cell>
          <cell r="V3803">
            <v>0</v>
          </cell>
          <cell r="W3803">
            <v>0</v>
          </cell>
          <cell r="X3803">
            <v>0</v>
          </cell>
        </row>
        <row r="3804">
          <cell r="J3804">
            <v>0</v>
          </cell>
          <cell r="K3804">
            <v>0</v>
          </cell>
          <cell r="R3804">
            <v>0</v>
          </cell>
          <cell r="U3804">
            <v>0</v>
          </cell>
          <cell r="V3804">
            <v>0</v>
          </cell>
          <cell r="W3804">
            <v>0</v>
          </cell>
          <cell r="X3804">
            <v>0</v>
          </cell>
        </row>
        <row r="3805">
          <cell r="J3805">
            <v>0</v>
          </cell>
          <cell r="K3805">
            <v>0</v>
          </cell>
          <cell r="R3805">
            <v>0</v>
          </cell>
          <cell r="U3805">
            <v>0</v>
          </cell>
          <cell r="V3805">
            <v>0</v>
          </cell>
          <cell r="W3805">
            <v>0</v>
          </cell>
          <cell r="X3805">
            <v>0</v>
          </cell>
        </row>
        <row r="3806">
          <cell r="J3806">
            <v>0</v>
          </cell>
          <cell r="K3806">
            <v>0</v>
          </cell>
          <cell r="R3806">
            <v>0</v>
          </cell>
          <cell r="U3806">
            <v>0</v>
          </cell>
          <cell r="V3806">
            <v>0</v>
          </cell>
          <cell r="W3806">
            <v>0</v>
          </cell>
          <cell r="X3806">
            <v>0</v>
          </cell>
        </row>
        <row r="3807">
          <cell r="J3807">
            <v>0</v>
          </cell>
          <cell r="K3807">
            <v>0</v>
          </cell>
          <cell r="R3807">
            <v>0</v>
          </cell>
          <cell r="U3807">
            <v>0</v>
          </cell>
          <cell r="V3807">
            <v>0</v>
          </cell>
          <cell r="W3807">
            <v>0</v>
          </cell>
          <cell r="X3807">
            <v>0</v>
          </cell>
        </row>
        <row r="3808">
          <cell r="J3808">
            <v>0</v>
          </cell>
          <cell r="K3808">
            <v>0</v>
          </cell>
          <cell r="R3808">
            <v>0</v>
          </cell>
          <cell r="U3808">
            <v>0</v>
          </cell>
          <cell r="V3808">
            <v>0</v>
          </cell>
          <cell r="W3808">
            <v>0</v>
          </cell>
          <cell r="X3808">
            <v>0</v>
          </cell>
        </row>
        <row r="3809">
          <cell r="J3809">
            <v>0</v>
          </cell>
          <cell r="K3809">
            <v>0</v>
          </cell>
          <cell r="R3809">
            <v>0</v>
          </cell>
          <cell r="U3809">
            <v>0</v>
          </cell>
          <cell r="V3809">
            <v>0</v>
          </cell>
          <cell r="W3809">
            <v>0</v>
          </cell>
          <cell r="X3809">
            <v>0</v>
          </cell>
        </row>
        <row r="3810">
          <cell r="J3810">
            <v>0</v>
          </cell>
          <cell r="K3810">
            <v>0</v>
          </cell>
          <cell r="R3810">
            <v>0</v>
          </cell>
          <cell r="U3810">
            <v>0</v>
          </cell>
          <cell r="V3810">
            <v>0</v>
          </cell>
          <cell r="W3810">
            <v>0</v>
          </cell>
          <cell r="X3810">
            <v>0</v>
          </cell>
        </row>
        <row r="3811">
          <cell r="J3811">
            <v>0</v>
          </cell>
          <cell r="K3811">
            <v>0</v>
          </cell>
          <cell r="R3811">
            <v>0</v>
          </cell>
          <cell r="U3811">
            <v>0</v>
          </cell>
          <cell r="V3811">
            <v>0</v>
          </cell>
          <cell r="W3811">
            <v>0</v>
          </cell>
          <cell r="X3811">
            <v>0</v>
          </cell>
        </row>
        <row r="3812">
          <cell r="J3812">
            <v>0</v>
          </cell>
          <cell r="K3812">
            <v>0</v>
          </cell>
          <cell r="R3812">
            <v>0</v>
          </cell>
          <cell r="U3812">
            <v>0</v>
          </cell>
          <cell r="V3812">
            <v>0</v>
          </cell>
          <cell r="W3812">
            <v>0</v>
          </cell>
          <cell r="X3812">
            <v>0</v>
          </cell>
        </row>
        <row r="3813">
          <cell r="J3813">
            <v>0</v>
          </cell>
          <cell r="K3813">
            <v>0</v>
          </cell>
          <cell r="R3813">
            <v>0</v>
          </cell>
          <cell r="U3813">
            <v>0</v>
          </cell>
          <cell r="V3813">
            <v>0</v>
          </cell>
          <cell r="W3813">
            <v>0</v>
          </cell>
          <cell r="X3813">
            <v>0</v>
          </cell>
        </row>
        <row r="3814">
          <cell r="J3814">
            <v>0</v>
          </cell>
          <cell r="K3814">
            <v>0</v>
          </cell>
          <cell r="R3814">
            <v>0</v>
          </cell>
          <cell r="U3814">
            <v>0</v>
          </cell>
          <cell r="V3814">
            <v>0</v>
          </cell>
          <cell r="W3814">
            <v>0</v>
          </cell>
          <cell r="X3814">
            <v>0</v>
          </cell>
        </row>
        <row r="3815">
          <cell r="J3815">
            <v>0</v>
          </cell>
          <cell r="K3815">
            <v>0</v>
          </cell>
          <cell r="R3815">
            <v>0</v>
          </cell>
          <cell r="U3815">
            <v>0</v>
          </cell>
          <cell r="V3815">
            <v>0</v>
          </cell>
          <cell r="W3815">
            <v>0</v>
          </cell>
          <cell r="X3815">
            <v>0</v>
          </cell>
        </row>
        <row r="3816">
          <cell r="J3816">
            <v>0</v>
          </cell>
          <cell r="K3816">
            <v>0</v>
          </cell>
          <cell r="R3816">
            <v>0</v>
          </cell>
          <cell r="U3816">
            <v>0</v>
          </cell>
          <cell r="V3816">
            <v>0</v>
          </cell>
          <cell r="W3816">
            <v>0</v>
          </cell>
          <cell r="X3816">
            <v>0</v>
          </cell>
        </row>
        <row r="3817">
          <cell r="J3817">
            <v>0</v>
          </cell>
          <cell r="K3817">
            <v>0</v>
          </cell>
          <cell r="R3817">
            <v>0</v>
          </cell>
          <cell r="U3817">
            <v>0</v>
          </cell>
          <cell r="V3817">
            <v>0</v>
          </cell>
          <cell r="W3817">
            <v>0</v>
          </cell>
          <cell r="X3817">
            <v>0</v>
          </cell>
        </row>
        <row r="3818">
          <cell r="J3818">
            <v>0</v>
          </cell>
          <cell r="K3818">
            <v>0</v>
          </cell>
          <cell r="R3818">
            <v>0</v>
          </cell>
          <cell r="U3818">
            <v>0</v>
          </cell>
          <cell r="V3818">
            <v>0</v>
          </cell>
          <cell r="W3818">
            <v>0</v>
          </cell>
          <cell r="X3818">
            <v>0</v>
          </cell>
        </row>
        <row r="3819">
          <cell r="J3819">
            <v>0</v>
          </cell>
          <cell r="K3819">
            <v>0</v>
          </cell>
          <cell r="R3819">
            <v>0</v>
          </cell>
          <cell r="U3819">
            <v>0</v>
          </cell>
          <cell r="V3819">
            <v>0</v>
          </cell>
          <cell r="W3819">
            <v>0</v>
          </cell>
          <cell r="X3819">
            <v>0</v>
          </cell>
        </row>
        <row r="3820">
          <cell r="J3820">
            <v>0</v>
          </cell>
          <cell r="K3820">
            <v>0</v>
          </cell>
          <cell r="R3820">
            <v>0</v>
          </cell>
          <cell r="U3820">
            <v>0</v>
          </cell>
          <cell r="V3820">
            <v>0</v>
          </cell>
          <cell r="W3820">
            <v>0</v>
          </cell>
          <cell r="X3820">
            <v>0</v>
          </cell>
        </row>
        <row r="3821">
          <cell r="J3821">
            <v>0</v>
          </cell>
          <cell r="K3821">
            <v>0</v>
          </cell>
          <cell r="R3821">
            <v>0</v>
          </cell>
          <cell r="U3821">
            <v>0</v>
          </cell>
          <cell r="V3821">
            <v>0</v>
          </cell>
          <cell r="W3821">
            <v>0</v>
          </cell>
          <cell r="X3821">
            <v>0</v>
          </cell>
        </row>
        <row r="3822">
          <cell r="J3822">
            <v>0</v>
          </cell>
          <cell r="K3822">
            <v>0</v>
          </cell>
          <cell r="R3822">
            <v>0</v>
          </cell>
          <cell r="U3822">
            <v>0</v>
          </cell>
          <cell r="V3822">
            <v>0</v>
          </cell>
          <cell r="W3822">
            <v>0</v>
          </cell>
          <cell r="X3822">
            <v>0</v>
          </cell>
        </row>
        <row r="3823">
          <cell r="J3823">
            <v>0</v>
          </cell>
          <cell r="K3823">
            <v>0</v>
          </cell>
          <cell r="R3823">
            <v>0</v>
          </cell>
          <cell r="U3823">
            <v>0</v>
          </cell>
          <cell r="V3823">
            <v>0</v>
          </cell>
          <cell r="W3823">
            <v>0</v>
          </cell>
          <cell r="X3823">
            <v>0</v>
          </cell>
        </row>
        <row r="3824">
          <cell r="J3824">
            <v>0</v>
          </cell>
          <cell r="K3824">
            <v>0</v>
          </cell>
          <cell r="R3824">
            <v>0</v>
          </cell>
          <cell r="U3824">
            <v>0</v>
          </cell>
          <cell r="V3824">
            <v>0</v>
          </cell>
          <cell r="W3824">
            <v>0</v>
          </cell>
          <cell r="X3824">
            <v>0</v>
          </cell>
        </row>
        <row r="3825">
          <cell r="J3825">
            <v>0</v>
          </cell>
          <cell r="K3825">
            <v>0</v>
          </cell>
          <cell r="R3825">
            <v>0</v>
          </cell>
          <cell r="U3825">
            <v>0</v>
          </cell>
          <cell r="V3825">
            <v>0</v>
          </cell>
          <cell r="W3825">
            <v>0</v>
          </cell>
          <cell r="X3825">
            <v>0</v>
          </cell>
        </row>
        <row r="3826">
          <cell r="J3826">
            <v>0</v>
          </cell>
          <cell r="K3826">
            <v>0</v>
          </cell>
          <cell r="R3826">
            <v>0</v>
          </cell>
          <cell r="U3826">
            <v>0</v>
          </cell>
          <cell r="V3826">
            <v>0</v>
          </cell>
          <cell r="W3826">
            <v>0</v>
          </cell>
          <cell r="X3826">
            <v>0</v>
          </cell>
        </row>
        <row r="3827">
          <cell r="J3827">
            <v>0</v>
          </cell>
          <cell r="K3827">
            <v>0</v>
          </cell>
          <cell r="R3827">
            <v>0</v>
          </cell>
          <cell r="U3827">
            <v>0</v>
          </cell>
          <cell r="V3827">
            <v>0</v>
          </cell>
          <cell r="W3827">
            <v>0</v>
          </cell>
          <cell r="X3827">
            <v>0</v>
          </cell>
        </row>
        <row r="3828">
          <cell r="J3828">
            <v>0</v>
          </cell>
          <cell r="K3828">
            <v>0</v>
          </cell>
          <cell r="R3828">
            <v>0</v>
          </cell>
          <cell r="U3828">
            <v>0</v>
          </cell>
          <cell r="V3828">
            <v>0</v>
          </cell>
          <cell r="W3828">
            <v>0</v>
          </cell>
          <cell r="X3828">
            <v>0</v>
          </cell>
        </row>
        <row r="3829">
          <cell r="J3829">
            <v>0</v>
          </cell>
          <cell r="K3829">
            <v>0</v>
          </cell>
          <cell r="R3829">
            <v>0</v>
          </cell>
          <cell r="U3829">
            <v>0</v>
          </cell>
          <cell r="V3829">
            <v>0</v>
          </cell>
          <cell r="W3829">
            <v>0</v>
          </cell>
          <cell r="X3829">
            <v>0</v>
          </cell>
        </row>
        <row r="3830">
          <cell r="J3830">
            <v>0</v>
          </cell>
          <cell r="K3830">
            <v>0</v>
          </cell>
          <cell r="R3830">
            <v>0</v>
          </cell>
          <cell r="U3830">
            <v>0</v>
          </cell>
          <cell r="V3830">
            <v>0</v>
          </cell>
          <cell r="W3830">
            <v>0</v>
          </cell>
          <cell r="X3830">
            <v>0</v>
          </cell>
        </row>
        <row r="3831">
          <cell r="J3831">
            <v>0</v>
          </cell>
          <cell r="K3831">
            <v>0</v>
          </cell>
          <cell r="R3831">
            <v>0</v>
          </cell>
          <cell r="U3831">
            <v>0</v>
          </cell>
          <cell r="V3831">
            <v>0</v>
          </cell>
          <cell r="W3831">
            <v>0</v>
          </cell>
          <cell r="X3831">
            <v>0</v>
          </cell>
        </row>
        <row r="3832">
          <cell r="J3832">
            <v>0</v>
          </cell>
          <cell r="K3832">
            <v>0</v>
          </cell>
          <cell r="R3832">
            <v>0</v>
          </cell>
          <cell r="U3832">
            <v>0</v>
          </cell>
          <cell r="V3832">
            <v>0</v>
          </cell>
          <cell r="W3832">
            <v>0</v>
          </cell>
          <cell r="X3832">
            <v>0</v>
          </cell>
        </row>
        <row r="3833">
          <cell r="J3833">
            <v>0</v>
          </cell>
          <cell r="K3833">
            <v>0</v>
          </cell>
          <cell r="R3833">
            <v>0</v>
          </cell>
          <cell r="U3833">
            <v>0</v>
          </cell>
          <cell r="V3833">
            <v>0</v>
          </cell>
          <cell r="W3833">
            <v>0</v>
          </cell>
          <cell r="X3833">
            <v>0</v>
          </cell>
        </row>
        <row r="3834">
          <cell r="J3834">
            <v>0</v>
          </cell>
          <cell r="K3834">
            <v>0</v>
          </cell>
          <cell r="R3834">
            <v>0</v>
          </cell>
          <cell r="U3834">
            <v>0</v>
          </cell>
          <cell r="V3834">
            <v>0</v>
          </cell>
          <cell r="W3834">
            <v>0</v>
          </cell>
          <cell r="X3834">
            <v>0</v>
          </cell>
        </row>
        <row r="3835">
          <cell r="J3835">
            <v>0</v>
          </cell>
          <cell r="K3835">
            <v>0</v>
          </cell>
          <cell r="R3835">
            <v>0</v>
          </cell>
          <cell r="U3835">
            <v>0</v>
          </cell>
          <cell r="V3835">
            <v>0</v>
          </cell>
          <cell r="W3835">
            <v>0</v>
          </cell>
          <cell r="X3835">
            <v>0</v>
          </cell>
        </row>
        <row r="3836">
          <cell r="J3836">
            <v>0</v>
          </cell>
          <cell r="K3836">
            <v>0</v>
          </cell>
          <cell r="R3836">
            <v>0</v>
          </cell>
          <cell r="U3836">
            <v>0</v>
          </cell>
          <cell r="V3836">
            <v>0</v>
          </cell>
          <cell r="W3836">
            <v>0</v>
          </cell>
          <cell r="X3836">
            <v>0</v>
          </cell>
        </row>
        <row r="3837">
          <cell r="J3837">
            <v>0</v>
          </cell>
          <cell r="K3837">
            <v>0</v>
          </cell>
          <cell r="R3837">
            <v>0</v>
          </cell>
          <cell r="U3837">
            <v>0</v>
          </cell>
          <cell r="V3837">
            <v>0</v>
          </cell>
          <cell r="W3837">
            <v>0</v>
          </cell>
          <cell r="X3837">
            <v>0</v>
          </cell>
        </row>
        <row r="3838">
          <cell r="J3838">
            <v>0</v>
          </cell>
          <cell r="K3838">
            <v>0</v>
          </cell>
          <cell r="R3838">
            <v>0</v>
          </cell>
          <cell r="U3838">
            <v>0</v>
          </cell>
          <cell r="V3838">
            <v>0</v>
          </cell>
          <cell r="W3838">
            <v>0</v>
          </cell>
          <cell r="X3838">
            <v>0</v>
          </cell>
        </row>
        <row r="3839">
          <cell r="J3839">
            <v>0</v>
          </cell>
          <cell r="K3839">
            <v>0</v>
          </cell>
          <cell r="R3839">
            <v>0</v>
          </cell>
          <cell r="U3839">
            <v>0</v>
          </cell>
          <cell r="V3839">
            <v>0</v>
          </cell>
          <cell r="W3839">
            <v>0</v>
          </cell>
          <cell r="X3839">
            <v>0</v>
          </cell>
        </row>
        <row r="3840">
          <cell r="J3840">
            <v>0</v>
          </cell>
          <cell r="K3840">
            <v>0</v>
          </cell>
          <cell r="R3840">
            <v>0</v>
          </cell>
          <cell r="U3840">
            <v>0</v>
          </cell>
          <cell r="V3840">
            <v>0</v>
          </cell>
          <cell r="W3840">
            <v>0</v>
          </cell>
          <cell r="X3840">
            <v>0</v>
          </cell>
        </row>
        <row r="3841">
          <cell r="J3841">
            <v>0</v>
          </cell>
          <cell r="K3841">
            <v>0</v>
          </cell>
          <cell r="R3841">
            <v>0</v>
          </cell>
          <cell r="U3841">
            <v>0</v>
          </cell>
          <cell r="V3841">
            <v>0</v>
          </cell>
          <cell r="W3841">
            <v>0</v>
          </cell>
          <cell r="X3841">
            <v>0</v>
          </cell>
        </row>
        <row r="3842">
          <cell r="J3842">
            <v>0</v>
          </cell>
          <cell r="K3842">
            <v>0</v>
          </cell>
          <cell r="R3842">
            <v>0</v>
          </cell>
          <cell r="U3842">
            <v>0</v>
          </cell>
          <cell r="V3842">
            <v>0</v>
          </cell>
          <cell r="W3842">
            <v>0</v>
          </cell>
          <cell r="X3842">
            <v>0</v>
          </cell>
        </row>
        <row r="3843">
          <cell r="J3843">
            <v>0</v>
          </cell>
          <cell r="K3843">
            <v>0</v>
          </cell>
          <cell r="R3843">
            <v>0</v>
          </cell>
          <cell r="U3843">
            <v>0</v>
          </cell>
          <cell r="V3843">
            <v>0</v>
          </cell>
          <cell r="W3843">
            <v>0</v>
          </cell>
          <cell r="X3843">
            <v>0</v>
          </cell>
        </row>
        <row r="3844">
          <cell r="J3844">
            <v>0</v>
          </cell>
          <cell r="K3844">
            <v>0</v>
          </cell>
          <cell r="R3844">
            <v>0</v>
          </cell>
          <cell r="U3844">
            <v>0</v>
          </cell>
          <cell r="V3844">
            <v>0</v>
          </cell>
          <cell r="W3844">
            <v>0</v>
          </cell>
          <cell r="X3844">
            <v>0</v>
          </cell>
        </row>
        <row r="3845">
          <cell r="J3845">
            <v>0</v>
          </cell>
          <cell r="K3845">
            <v>0</v>
          </cell>
          <cell r="R3845">
            <v>0</v>
          </cell>
          <cell r="U3845">
            <v>0</v>
          </cell>
          <cell r="V3845">
            <v>0</v>
          </cell>
          <cell r="W3845">
            <v>0</v>
          </cell>
          <cell r="X3845">
            <v>0</v>
          </cell>
        </row>
        <row r="3846">
          <cell r="J3846">
            <v>0</v>
          </cell>
          <cell r="K3846">
            <v>0</v>
          </cell>
          <cell r="R3846">
            <v>0</v>
          </cell>
          <cell r="U3846">
            <v>0</v>
          </cell>
          <cell r="V3846">
            <v>0</v>
          </cell>
          <cell r="W3846">
            <v>0</v>
          </cell>
          <cell r="X3846">
            <v>0</v>
          </cell>
        </row>
        <row r="3847">
          <cell r="J3847">
            <v>0</v>
          </cell>
          <cell r="K3847">
            <v>0</v>
          </cell>
          <cell r="R3847">
            <v>0</v>
          </cell>
          <cell r="U3847">
            <v>0</v>
          </cell>
          <cell r="V3847">
            <v>0</v>
          </cell>
          <cell r="W3847">
            <v>0</v>
          </cell>
          <cell r="X3847">
            <v>0</v>
          </cell>
        </row>
        <row r="3848">
          <cell r="J3848">
            <v>0</v>
          </cell>
          <cell r="K3848">
            <v>0</v>
          </cell>
          <cell r="R3848">
            <v>0</v>
          </cell>
          <cell r="U3848">
            <v>0</v>
          </cell>
          <cell r="V3848">
            <v>0</v>
          </cell>
          <cell r="W3848">
            <v>0</v>
          </cell>
          <cell r="X3848">
            <v>0</v>
          </cell>
        </row>
        <row r="3849">
          <cell r="J3849">
            <v>0</v>
          </cell>
          <cell r="K3849">
            <v>0</v>
          </cell>
          <cell r="R3849">
            <v>0</v>
          </cell>
          <cell r="U3849">
            <v>0</v>
          </cell>
          <cell r="V3849">
            <v>0</v>
          </cell>
          <cell r="W3849">
            <v>0</v>
          </cell>
          <cell r="X3849">
            <v>0</v>
          </cell>
        </row>
        <row r="3850">
          <cell r="J3850">
            <v>0</v>
          </cell>
          <cell r="K3850">
            <v>0</v>
          </cell>
          <cell r="R3850">
            <v>0</v>
          </cell>
          <cell r="U3850">
            <v>0</v>
          </cell>
          <cell r="V3850">
            <v>0</v>
          </cell>
          <cell r="W3850">
            <v>0</v>
          </cell>
          <cell r="X3850">
            <v>0</v>
          </cell>
        </row>
        <row r="3851">
          <cell r="J3851">
            <v>0</v>
          </cell>
          <cell r="K3851">
            <v>0</v>
          </cell>
          <cell r="R3851">
            <v>0</v>
          </cell>
          <cell r="U3851">
            <v>0</v>
          </cell>
          <cell r="V3851">
            <v>0</v>
          </cell>
          <cell r="W3851">
            <v>0</v>
          </cell>
          <cell r="X3851">
            <v>0</v>
          </cell>
        </row>
        <row r="3852">
          <cell r="J3852">
            <v>0</v>
          </cell>
          <cell r="K3852">
            <v>0</v>
          </cell>
          <cell r="R3852">
            <v>0</v>
          </cell>
          <cell r="U3852">
            <v>0</v>
          </cell>
          <cell r="V3852">
            <v>0</v>
          </cell>
          <cell r="W3852">
            <v>0</v>
          </cell>
          <cell r="X3852">
            <v>0</v>
          </cell>
        </row>
        <row r="3853">
          <cell r="J3853">
            <v>0</v>
          </cell>
          <cell r="K3853">
            <v>0</v>
          </cell>
          <cell r="R3853">
            <v>0</v>
          </cell>
          <cell r="U3853">
            <v>0</v>
          </cell>
          <cell r="V3853">
            <v>0</v>
          </cell>
          <cell r="W3853">
            <v>0</v>
          </cell>
          <cell r="X3853">
            <v>0</v>
          </cell>
        </row>
        <row r="3854">
          <cell r="J3854">
            <v>0</v>
          </cell>
          <cell r="K3854">
            <v>0</v>
          </cell>
          <cell r="R3854">
            <v>0</v>
          </cell>
          <cell r="U3854">
            <v>0</v>
          </cell>
          <cell r="V3854">
            <v>0</v>
          </cell>
          <cell r="W3854">
            <v>0</v>
          </cell>
          <cell r="X3854">
            <v>0</v>
          </cell>
        </row>
        <row r="3855">
          <cell r="J3855">
            <v>0</v>
          </cell>
          <cell r="K3855">
            <v>0</v>
          </cell>
          <cell r="R3855">
            <v>0</v>
          </cell>
          <cell r="U3855">
            <v>0</v>
          </cell>
          <cell r="V3855">
            <v>0</v>
          </cell>
          <cell r="W3855">
            <v>0</v>
          </cell>
          <cell r="X3855">
            <v>0</v>
          </cell>
        </row>
        <row r="3856">
          <cell r="J3856">
            <v>0</v>
          </cell>
          <cell r="K3856">
            <v>0</v>
          </cell>
          <cell r="R3856">
            <v>0</v>
          </cell>
          <cell r="U3856">
            <v>0</v>
          </cell>
          <cell r="V3856">
            <v>0</v>
          </cell>
          <cell r="W3856">
            <v>0</v>
          </cell>
          <cell r="X3856">
            <v>0</v>
          </cell>
        </row>
        <row r="3857">
          <cell r="J3857">
            <v>0</v>
          </cell>
          <cell r="K3857">
            <v>0</v>
          </cell>
          <cell r="R3857">
            <v>0</v>
          </cell>
          <cell r="U3857">
            <v>0</v>
          </cell>
          <cell r="V3857">
            <v>0</v>
          </cell>
          <cell r="W3857">
            <v>0</v>
          </cell>
          <cell r="X3857">
            <v>0</v>
          </cell>
        </row>
        <row r="3858">
          <cell r="J3858">
            <v>0</v>
          </cell>
          <cell r="K3858">
            <v>0</v>
          </cell>
          <cell r="R3858">
            <v>0</v>
          </cell>
          <cell r="U3858">
            <v>0</v>
          </cell>
          <cell r="V3858">
            <v>0</v>
          </cell>
          <cell r="W3858">
            <v>0</v>
          </cell>
          <cell r="X3858">
            <v>0</v>
          </cell>
        </row>
        <row r="3859">
          <cell r="J3859">
            <v>0</v>
          </cell>
          <cell r="K3859">
            <v>0</v>
          </cell>
          <cell r="R3859">
            <v>0</v>
          </cell>
          <cell r="U3859">
            <v>0</v>
          </cell>
          <cell r="V3859">
            <v>0</v>
          </cell>
          <cell r="W3859">
            <v>0</v>
          </cell>
          <cell r="X3859">
            <v>0</v>
          </cell>
        </row>
        <row r="3860">
          <cell r="J3860">
            <v>0</v>
          </cell>
          <cell r="K3860">
            <v>0</v>
          </cell>
          <cell r="R3860">
            <v>0</v>
          </cell>
          <cell r="U3860">
            <v>0</v>
          </cell>
          <cell r="V3860">
            <v>0</v>
          </cell>
          <cell r="W3860">
            <v>0</v>
          </cell>
          <cell r="X3860">
            <v>0</v>
          </cell>
        </row>
        <row r="3861">
          <cell r="J3861">
            <v>0</v>
          </cell>
          <cell r="K3861">
            <v>0</v>
          </cell>
          <cell r="R3861">
            <v>0</v>
          </cell>
          <cell r="U3861">
            <v>0</v>
          </cell>
          <cell r="V3861">
            <v>0</v>
          </cell>
          <cell r="W3861">
            <v>0</v>
          </cell>
          <cell r="X3861">
            <v>0</v>
          </cell>
        </row>
        <row r="3862">
          <cell r="J3862">
            <v>0</v>
          </cell>
          <cell r="K3862">
            <v>0</v>
          </cell>
          <cell r="R3862">
            <v>0</v>
          </cell>
          <cell r="U3862">
            <v>0</v>
          </cell>
          <cell r="V3862">
            <v>0</v>
          </cell>
          <cell r="W3862">
            <v>0</v>
          </cell>
          <cell r="X3862">
            <v>0</v>
          </cell>
        </row>
        <row r="3863">
          <cell r="J3863">
            <v>0</v>
          </cell>
          <cell r="K3863">
            <v>0</v>
          </cell>
          <cell r="R3863">
            <v>0</v>
          </cell>
          <cell r="U3863">
            <v>0</v>
          </cell>
          <cell r="V3863">
            <v>0</v>
          </cell>
          <cell r="W3863">
            <v>0</v>
          </cell>
          <cell r="X3863">
            <v>0</v>
          </cell>
        </row>
        <row r="3864">
          <cell r="J3864">
            <v>0</v>
          </cell>
          <cell r="K3864">
            <v>0</v>
          </cell>
          <cell r="R3864">
            <v>0</v>
          </cell>
          <cell r="U3864">
            <v>0</v>
          </cell>
          <cell r="V3864">
            <v>0</v>
          </cell>
          <cell r="W3864">
            <v>0</v>
          </cell>
          <cell r="X3864">
            <v>0</v>
          </cell>
        </row>
        <row r="3865">
          <cell r="J3865">
            <v>0</v>
          </cell>
          <cell r="K3865">
            <v>0</v>
          </cell>
          <cell r="R3865">
            <v>0</v>
          </cell>
          <cell r="U3865">
            <v>0</v>
          </cell>
          <cell r="V3865">
            <v>0</v>
          </cell>
          <cell r="W3865">
            <v>0</v>
          </cell>
          <cell r="X3865">
            <v>0</v>
          </cell>
        </row>
        <row r="3866">
          <cell r="J3866">
            <v>0</v>
          </cell>
          <cell r="K3866">
            <v>0</v>
          </cell>
          <cell r="R3866">
            <v>0</v>
          </cell>
          <cell r="U3866">
            <v>0</v>
          </cell>
          <cell r="V3866">
            <v>0</v>
          </cell>
          <cell r="W3866">
            <v>0</v>
          </cell>
          <cell r="X3866">
            <v>0</v>
          </cell>
        </row>
        <row r="3867">
          <cell r="J3867">
            <v>0</v>
          </cell>
          <cell r="K3867">
            <v>0</v>
          </cell>
          <cell r="R3867">
            <v>0</v>
          </cell>
          <cell r="U3867">
            <v>0</v>
          </cell>
          <cell r="V3867">
            <v>0</v>
          </cell>
          <cell r="W3867">
            <v>0</v>
          </cell>
          <cell r="X3867">
            <v>0</v>
          </cell>
        </row>
        <row r="3868">
          <cell r="J3868">
            <v>0</v>
          </cell>
          <cell r="K3868">
            <v>0</v>
          </cell>
          <cell r="R3868">
            <v>0</v>
          </cell>
          <cell r="U3868">
            <v>0</v>
          </cell>
          <cell r="V3868">
            <v>0</v>
          </cell>
          <cell r="W3868">
            <v>0</v>
          </cell>
          <cell r="X3868">
            <v>0</v>
          </cell>
        </row>
        <row r="3869">
          <cell r="J3869">
            <v>0</v>
          </cell>
          <cell r="K3869">
            <v>0</v>
          </cell>
          <cell r="R3869">
            <v>0</v>
          </cell>
          <cell r="U3869">
            <v>0</v>
          </cell>
          <cell r="V3869">
            <v>0</v>
          </cell>
          <cell r="W3869">
            <v>0</v>
          </cell>
          <cell r="X3869">
            <v>0</v>
          </cell>
        </row>
        <row r="3870">
          <cell r="J3870">
            <v>0</v>
          </cell>
          <cell r="K3870">
            <v>0</v>
          </cell>
          <cell r="R3870">
            <v>0</v>
          </cell>
          <cell r="U3870">
            <v>0</v>
          </cell>
          <cell r="V3870">
            <v>0</v>
          </cell>
          <cell r="W3870">
            <v>0</v>
          </cell>
          <cell r="X3870">
            <v>0</v>
          </cell>
        </row>
        <row r="3871">
          <cell r="J3871">
            <v>0</v>
          </cell>
          <cell r="K3871">
            <v>0</v>
          </cell>
          <cell r="R3871">
            <v>0</v>
          </cell>
          <cell r="U3871">
            <v>0</v>
          </cell>
          <cell r="V3871">
            <v>0</v>
          </cell>
          <cell r="W3871">
            <v>0</v>
          </cell>
          <cell r="X3871">
            <v>0</v>
          </cell>
        </row>
        <row r="3872">
          <cell r="J3872">
            <v>0</v>
          </cell>
          <cell r="K3872">
            <v>0</v>
          </cell>
          <cell r="R3872">
            <v>0</v>
          </cell>
          <cell r="U3872">
            <v>0</v>
          </cell>
          <cell r="V3872">
            <v>0</v>
          </cell>
          <cell r="W3872">
            <v>0</v>
          </cell>
          <cell r="X3872">
            <v>0</v>
          </cell>
        </row>
        <row r="3873">
          <cell r="J3873">
            <v>0</v>
          </cell>
          <cell r="K3873">
            <v>0</v>
          </cell>
          <cell r="R3873">
            <v>0</v>
          </cell>
          <cell r="U3873">
            <v>0</v>
          </cell>
          <cell r="V3873">
            <v>0</v>
          </cell>
          <cell r="W3873">
            <v>0</v>
          </cell>
          <cell r="X3873">
            <v>0</v>
          </cell>
        </row>
        <row r="3874">
          <cell r="J3874">
            <v>0</v>
          </cell>
          <cell r="K3874">
            <v>0</v>
          </cell>
          <cell r="R3874">
            <v>0</v>
          </cell>
          <cell r="U3874">
            <v>0</v>
          </cell>
          <cell r="V3874">
            <v>0</v>
          </cell>
          <cell r="W3874">
            <v>0</v>
          </cell>
          <cell r="X3874">
            <v>0</v>
          </cell>
        </row>
        <row r="3875">
          <cell r="J3875">
            <v>0</v>
          </cell>
          <cell r="K3875">
            <v>0</v>
          </cell>
          <cell r="R3875">
            <v>0</v>
          </cell>
          <cell r="U3875">
            <v>0</v>
          </cell>
          <cell r="V3875">
            <v>0</v>
          </cell>
          <cell r="W3875">
            <v>0</v>
          </cell>
          <cell r="X3875">
            <v>0</v>
          </cell>
        </row>
        <row r="3876">
          <cell r="J3876">
            <v>0</v>
          </cell>
          <cell r="K3876">
            <v>0</v>
          </cell>
          <cell r="R3876">
            <v>0</v>
          </cell>
          <cell r="U3876">
            <v>0</v>
          </cell>
          <cell r="V3876">
            <v>0</v>
          </cell>
          <cell r="W3876">
            <v>0</v>
          </cell>
          <cell r="X3876">
            <v>0</v>
          </cell>
        </row>
        <row r="3877">
          <cell r="J3877">
            <v>0</v>
          </cell>
          <cell r="K3877">
            <v>0</v>
          </cell>
          <cell r="R3877">
            <v>0</v>
          </cell>
          <cell r="U3877">
            <v>0</v>
          </cell>
          <cell r="V3877">
            <v>0</v>
          </cell>
          <cell r="W3877">
            <v>0</v>
          </cell>
          <cell r="X3877">
            <v>0</v>
          </cell>
        </row>
        <row r="3878">
          <cell r="J3878">
            <v>0</v>
          </cell>
          <cell r="K3878">
            <v>0</v>
          </cell>
          <cell r="R3878">
            <v>0</v>
          </cell>
          <cell r="U3878">
            <v>0</v>
          </cell>
          <cell r="V3878">
            <v>0</v>
          </cell>
          <cell r="W3878">
            <v>0</v>
          </cell>
          <cell r="X3878">
            <v>0</v>
          </cell>
        </row>
        <row r="3879">
          <cell r="J3879">
            <v>0</v>
          </cell>
          <cell r="K3879">
            <v>0</v>
          </cell>
          <cell r="R3879">
            <v>0</v>
          </cell>
          <cell r="U3879">
            <v>0</v>
          </cell>
          <cell r="V3879">
            <v>0</v>
          </cell>
          <cell r="W3879">
            <v>0</v>
          </cell>
          <cell r="X3879">
            <v>0</v>
          </cell>
        </row>
        <row r="3880">
          <cell r="J3880">
            <v>0</v>
          </cell>
          <cell r="K3880">
            <v>0</v>
          </cell>
          <cell r="R3880">
            <v>0</v>
          </cell>
          <cell r="U3880">
            <v>0</v>
          </cell>
          <cell r="V3880">
            <v>0</v>
          </cell>
          <cell r="W3880">
            <v>0</v>
          </cell>
          <cell r="X3880">
            <v>0</v>
          </cell>
        </row>
        <row r="3881">
          <cell r="J3881">
            <v>0</v>
          </cell>
          <cell r="K3881">
            <v>0</v>
          </cell>
          <cell r="R3881">
            <v>0</v>
          </cell>
          <cell r="U3881">
            <v>0</v>
          </cell>
          <cell r="V3881">
            <v>0</v>
          </cell>
          <cell r="W3881">
            <v>0</v>
          </cell>
          <cell r="X3881">
            <v>0</v>
          </cell>
        </row>
        <row r="3882">
          <cell r="J3882">
            <v>0</v>
          </cell>
          <cell r="K3882">
            <v>0</v>
          </cell>
          <cell r="R3882">
            <v>0</v>
          </cell>
          <cell r="U3882">
            <v>0</v>
          </cell>
          <cell r="V3882">
            <v>0</v>
          </cell>
          <cell r="W3882">
            <v>0</v>
          </cell>
          <cell r="X3882">
            <v>0</v>
          </cell>
        </row>
        <row r="3883">
          <cell r="J3883">
            <v>0</v>
          </cell>
          <cell r="K3883">
            <v>0</v>
          </cell>
          <cell r="R3883">
            <v>0</v>
          </cell>
          <cell r="U3883">
            <v>0</v>
          </cell>
          <cell r="V3883">
            <v>0</v>
          </cell>
          <cell r="W3883">
            <v>0</v>
          </cell>
          <cell r="X3883">
            <v>0</v>
          </cell>
        </row>
        <row r="3884">
          <cell r="J3884">
            <v>0</v>
          </cell>
          <cell r="K3884">
            <v>0</v>
          </cell>
          <cell r="R3884">
            <v>0</v>
          </cell>
          <cell r="U3884">
            <v>0</v>
          </cell>
          <cell r="V3884">
            <v>0</v>
          </cell>
          <cell r="W3884">
            <v>0</v>
          </cell>
          <cell r="X3884">
            <v>0</v>
          </cell>
        </row>
        <row r="3885">
          <cell r="J3885">
            <v>0</v>
          </cell>
          <cell r="K3885">
            <v>0</v>
          </cell>
          <cell r="R3885">
            <v>0</v>
          </cell>
          <cell r="U3885">
            <v>0</v>
          </cell>
          <cell r="V3885">
            <v>0</v>
          </cell>
          <cell r="W3885">
            <v>0</v>
          </cell>
          <cell r="X3885">
            <v>0</v>
          </cell>
        </row>
        <row r="3886">
          <cell r="J3886">
            <v>0</v>
          </cell>
          <cell r="K3886">
            <v>0</v>
          </cell>
          <cell r="R3886">
            <v>0</v>
          </cell>
          <cell r="U3886">
            <v>0</v>
          </cell>
          <cell r="V3886">
            <v>0</v>
          </cell>
          <cell r="W3886">
            <v>0</v>
          </cell>
          <cell r="X3886">
            <v>0</v>
          </cell>
        </row>
        <row r="3887">
          <cell r="J3887">
            <v>0</v>
          </cell>
          <cell r="K3887">
            <v>0</v>
          </cell>
          <cell r="R3887">
            <v>0</v>
          </cell>
          <cell r="U3887">
            <v>0</v>
          </cell>
          <cell r="V3887">
            <v>0</v>
          </cell>
          <cell r="W3887">
            <v>0</v>
          </cell>
          <cell r="X3887">
            <v>0</v>
          </cell>
        </row>
        <row r="3888">
          <cell r="J3888">
            <v>0</v>
          </cell>
          <cell r="K3888">
            <v>0</v>
          </cell>
          <cell r="R3888">
            <v>0</v>
          </cell>
          <cell r="U3888">
            <v>0</v>
          </cell>
          <cell r="V3888">
            <v>0</v>
          </cell>
          <cell r="W3888">
            <v>0</v>
          </cell>
          <cell r="X3888">
            <v>0</v>
          </cell>
        </row>
        <row r="3889">
          <cell r="J3889">
            <v>0</v>
          </cell>
          <cell r="K3889">
            <v>0</v>
          </cell>
          <cell r="R3889">
            <v>0</v>
          </cell>
          <cell r="U3889">
            <v>0</v>
          </cell>
          <cell r="V3889">
            <v>0</v>
          </cell>
          <cell r="W3889">
            <v>0</v>
          </cell>
          <cell r="X3889">
            <v>0</v>
          </cell>
        </row>
        <row r="3890">
          <cell r="J3890">
            <v>0</v>
          </cell>
          <cell r="K3890">
            <v>0</v>
          </cell>
          <cell r="R3890">
            <v>0</v>
          </cell>
          <cell r="U3890">
            <v>0</v>
          </cell>
          <cell r="V3890">
            <v>0</v>
          </cell>
          <cell r="W3890">
            <v>0</v>
          </cell>
          <cell r="X3890">
            <v>0</v>
          </cell>
        </row>
        <row r="3891">
          <cell r="J3891">
            <v>0</v>
          </cell>
          <cell r="K3891">
            <v>0</v>
          </cell>
          <cell r="R3891">
            <v>0</v>
          </cell>
          <cell r="U3891">
            <v>0</v>
          </cell>
          <cell r="V3891">
            <v>0</v>
          </cell>
          <cell r="W3891">
            <v>0</v>
          </cell>
          <cell r="X3891">
            <v>0</v>
          </cell>
        </row>
        <row r="3892">
          <cell r="J3892">
            <v>0</v>
          </cell>
          <cell r="K3892">
            <v>0</v>
          </cell>
          <cell r="R3892">
            <v>0</v>
          </cell>
          <cell r="U3892">
            <v>0</v>
          </cell>
          <cell r="V3892">
            <v>0</v>
          </cell>
          <cell r="W3892">
            <v>0</v>
          </cell>
          <cell r="X3892">
            <v>0</v>
          </cell>
        </row>
        <row r="3893">
          <cell r="J3893">
            <v>0</v>
          </cell>
          <cell r="K3893">
            <v>0</v>
          </cell>
          <cell r="R3893">
            <v>0</v>
          </cell>
          <cell r="U3893">
            <v>0</v>
          </cell>
          <cell r="V3893">
            <v>0</v>
          </cell>
          <cell r="W3893">
            <v>0</v>
          </cell>
          <cell r="X3893">
            <v>0</v>
          </cell>
        </row>
        <row r="3894">
          <cell r="J3894">
            <v>0</v>
          </cell>
          <cell r="K3894">
            <v>0</v>
          </cell>
          <cell r="R3894">
            <v>0</v>
          </cell>
          <cell r="U3894">
            <v>0</v>
          </cell>
          <cell r="V3894">
            <v>0</v>
          </cell>
          <cell r="W3894">
            <v>0</v>
          </cell>
          <cell r="X3894">
            <v>0</v>
          </cell>
        </row>
        <row r="3895">
          <cell r="J3895">
            <v>0</v>
          </cell>
          <cell r="K3895">
            <v>0</v>
          </cell>
          <cell r="R3895">
            <v>0</v>
          </cell>
          <cell r="U3895">
            <v>0</v>
          </cell>
          <cell r="V3895">
            <v>0</v>
          </cell>
          <cell r="W3895">
            <v>0</v>
          </cell>
          <cell r="X3895">
            <v>0</v>
          </cell>
        </row>
        <row r="3896">
          <cell r="J3896">
            <v>0</v>
          </cell>
          <cell r="K3896">
            <v>0</v>
          </cell>
          <cell r="R3896">
            <v>0</v>
          </cell>
          <cell r="U3896">
            <v>0</v>
          </cell>
          <cell r="V3896">
            <v>0</v>
          </cell>
          <cell r="W3896">
            <v>0</v>
          </cell>
          <cell r="X3896">
            <v>0</v>
          </cell>
        </row>
        <row r="3897">
          <cell r="J3897">
            <v>0</v>
          </cell>
          <cell r="K3897">
            <v>0</v>
          </cell>
          <cell r="R3897">
            <v>0</v>
          </cell>
          <cell r="U3897">
            <v>0</v>
          </cell>
          <cell r="V3897">
            <v>0</v>
          </cell>
          <cell r="W3897">
            <v>0</v>
          </cell>
          <cell r="X3897">
            <v>0</v>
          </cell>
        </row>
        <row r="3898">
          <cell r="J3898">
            <v>0</v>
          </cell>
          <cell r="K3898">
            <v>0</v>
          </cell>
          <cell r="R3898">
            <v>0</v>
          </cell>
          <cell r="U3898">
            <v>0</v>
          </cell>
          <cell r="V3898">
            <v>0</v>
          </cell>
          <cell r="W3898">
            <v>0</v>
          </cell>
          <cell r="X3898">
            <v>0</v>
          </cell>
        </row>
        <row r="3899">
          <cell r="J3899">
            <v>0</v>
          </cell>
          <cell r="K3899">
            <v>0</v>
          </cell>
          <cell r="R3899">
            <v>0</v>
          </cell>
          <cell r="U3899">
            <v>0</v>
          </cell>
          <cell r="V3899">
            <v>0</v>
          </cell>
          <cell r="W3899">
            <v>0</v>
          </cell>
          <cell r="X3899">
            <v>0</v>
          </cell>
        </row>
        <row r="3900">
          <cell r="J3900">
            <v>0</v>
          </cell>
          <cell r="K3900">
            <v>0</v>
          </cell>
          <cell r="R3900">
            <v>0</v>
          </cell>
          <cell r="U3900">
            <v>0</v>
          </cell>
          <cell r="V3900">
            <v>0</v>
          </cell>
          <cell r="W3900">
            <v>0</v>
          </cell>
          <cell r="X3900">
            <v>0</v>
          </cell>
        </row>
        <row r="3901">
          <cell r="J3901">
            <v>0</v>
          </cell>
          <cell r="K3901">
            <v>0</v>
          </cell>
          <cell r="R3901">
            <v>0</v>
          </cell>
          <cell r="U3901">
            <v>0</v>
          </cell>
          <cell r="V3901">
            <v>0</v>
          </cell>
          <cell r="W3901">
            <v>0</v>
          </cell>
          <cell r="X3901">
            <v>0</v>
          </cell>
        </row>
        <row r="3902">
          <cell r="J3902">
            <v>0</v>
          </cell>
          <cell r="K3902">
            <v>0</v>
          </cell>
          <cell r="R3902">
            <v>0</v>
          </cell>
          <cell r="U3902">
            <v>0</v>
          </cell>
          <cell r="V3902">
            <v>0</v>
          </cell>
          <cell r="W3902">
            <v>0</v>
          </cell>
          <cell r="X3902">
            <v>0</v>
          </cell>
        </row>
        <row r="3903">
          <cell r="J3903">
            <v>0</v>
          </cell>
          <cell r="K3903">
            <v>0</v>
          </cell>
          <cell r="R3903">
            <v>0</v>
          </cell>
          <cell r="U3903">
            <v>0</v>
          </cell>
          <cell r="V3903">
            <v>0</v>
          </cell>
          <cell r="W3903">
            <v>0</v>
          </cell>
          <cell r="X3903">
            <v>0</v>
          </cell>
        </row>
        <row r="3904">
          <cell r="J3904">
            <v>0</v>
          </cell>
          <cell r="K3904">
            <v>0</v>
          </cell>
          <cell r="R3904">
            <v>0</v>
          </cell>
          <cell r="U3904">
            <v>0</v>
          </cell>
          <cell r="V3904">
            <v>0</v>
          </cell>
          <cell r="W3904">
            <v>0</v>
          </cell>
          <cell r="X3904">
            <v>0</v>
          </cell>
        </row>
        <row r="3905">
          <cell r="J3905">
            <v>0</v>
          </cell>
          <cell r="K3905">
            <v>0</v>
          </cell>
          <cell r="R3905">
            <v>0</v>
          </cell>
          <cell r="U3905">
            <v>0</v>
          </cell>
          <cell r="V3905">
            <v>0</v>
          </cell>
          <cell r="W3905">
            <v>0</v>
          </cell>
          <cell r="X3905">
            <v>0</v>
          </cell>
        </row>
        <row r="3906">
          <cell r="J3906">
            <v>0</v>
          </cell>
          <cell r="K3906">
            <v>0</v>
          </cell>
          <cell r="R3906">
            <v>0</v>
          </cell>
          <cell r="U3906">
            <v>0</v>
          </cell>
          <cell r="V3906">
            <v>0</v>
          </cell>
          <cell r="W3906">
            <v>0</v>
          </cell>
          <cell r="X3906">
            <v>0</v>
          </cell>
        </row>
        <row r="3907">
          <cell r="J3907">
            <v>0</v>
          </cell>
          <cell r="K3907">
            <v>0</v>
          </cell>
          <cell r="R3907">
            <v>0</v>
          </cell>
          <cell r="U3907">
            <v>0</v>
          </cell>
          <cell r="V3907">
            <v>0</v>
          </cell>
          <cell r="W3907">
            <v>0</v>
          </cell>
          <cell r="X3907">
            <v>0</v>
          </cell>
        </row>
        <row r="3908">
          <cell r="J3908">
            <v>0</v>
          </cell>
          <cell r="K3908">
            <v>0</v>
          </cell>
          <cell r="R3908">
            <v>0</v>
          </cell>
          <cell r="U3908">
            <v>0</v>
          </cell>
          <cell r="V3908">
            <v>0</v>
          </cell>
          <cell r="W3908">
            <v>0</v>
          </cell>
          <cell r="X3908">
            <v>0</v>
          </cell>
        </row>
        <row r="3909">
          <cell r="J3909">
            <v>0</v>
          </cell>
          <cell r="K3909">
            <v>0</v>
          </cell>
          <cell r="R3909">
            <v>0</v>
          </cell>
          <cell r="U3909">
            <v>0</v>
          </cell>
          <cell r="V3909">
            <v>0</v>
          </cell>
          <cell r="W3909">
            <v>0</v>
          </cell>
          <cell r="X3909">
            <v>0</v>
          </cell>
        </row>
        <row r="3910">
          <cell r="J3910">
            <v>0</v>
          </cell>
          <cell r="K3910">
            <v>0</v>
          </cell>
          <cell r="R3910">
            <v>0</v>
          </cell>
          <cell r="U3910">
            <v>0</v>
          </cell>
          <cell r="V3910">
            <v>0</v>
          </cell>
          <cell r="W3910">
            <v>0</v>
          </cell>
          <cell r="X3910">
            <v>0</v>
          </cell>
        </row>
        <row r="3911">
          <cell r="J3911">
            <v>0</v>
          </cell>
          <cell r="K3911">
            <v>0</v>
          </cell>
          <cell r="R3911">
            <v>0</v>
          </cell>
          <cell r="U3911">
            <v>0</v>
          </cell>
          <cell r="V3911">
            <v>0</v>
          </cell>
          <cell r="W3911">
            <v>0</v>
          </cell>
          <cell r="X3911">
            <v>0</v>
          </cell>
        </row>
        <row r="3912">
          <cell r="J3912">
            <v>0</v>
          </cell>
          <cell r="K3912">
            <v>0</v>
          </cell>
          <cell r="R3912">
            <v>0</v>
          </cell>
          <cell r="U3912">
            <v>0</v>
          </cell>
          <cell r="V3912">
            <v>0</v>
          </cell>
          <cell r="W3912">
            <v>0</v>
          </cell>
          <cell r="X3912">
            <v>0</v>
          </cell>
        </row>
        <row r="3913">
          <cell r="J3913">
            <v>0</v>
          </cell>
          <cell r="K3913">
            <v>0</v>
          </cell>
          <cell r="R3913">
            <v>0</v>
          </cell>
          <cell r="U3913">
            <v>0</v>
          </cell>
          <cell r="V3913">
            <v>0</v>
          </cell>
          <cell r="W3913">
            <v>0</v>
          </cell>
          <cell r="X3913">
            <v>0</v>
          </cell>
        </row>
        <row r="3914">
          <cell r="J3914">
            <v>0</v>
          </cell>
          <cell r="K3914">
            <v>0</v>
          </cell>
          <cell r="R3914">
            <v>0</v>
          </cell>
          <cell r="U3914">
            <v>0</v>
          </cell>
          <cell r="V3914">
            <v>0</v>
          </cell>
          <cell r="W3914">
            <v>0</v>
          </cell>
          <cell r="X3914">
            <v>0</v>
          </cell>
        </row>
        <row r="3915">
          <cell r="J3915">
            <v>0</v>
          </cell>
          <cell r="K3915">
            <v>0</v>
          </cell>
          <cell r="R3915">
            <v>0</v>
          </cell>
          <cell r="U3915">
            <v>0</v>
          </cell>
          <cell r="V3915">
            <v>0</v>
          </cell>
          <cell r="W3915">
            <v>0</v>
          </cell>
          <cell r="X3915">
            <v>0</v>
          </cell>
        </row>
        <row r="3916">
          <cell r="J3916">
            <v>0</v>
          </cell>
          <cell r="K3916">
            <v>0</v>
          </cell>
          <cell r="R3916">
            <v>0</v>
          </cell>
          <cell r="U3916">
            <v>0</v>
          </cell>
          <cell r="V3916">
            <v>0</v>
          </cell>
          <cell r="W3916">
            <v>0</v>
          </cell>
          <cell r="X3916">
            <v>0</v>
          </cell>
        </row>
        <row r="3917">
          <cell r="J3917">
            <v>0</v>
          </cell>
          <cell r="K3917">
            <v>0</v>
          </cell>
          <cell r="R3917">
            <v>0</v>
          </cell>
          <cell r="U3917">
            <v>0</v>
          </cell>
          <cell r="V3917">
            <v>0</v>
          </cell>
          <cell r="W3917">
            <v>0</v>
          </cell>
          <cell r="X3917">
            <v>0</v>
          </cell>
        </row>
        <row r="3918">
          <cell r="J3918">
            <v>0</v>
          </cell>
          <cell r="K3918">
            <v>0</v>
          </cell>
          <cell r="R3918">
            <v>0</v>
          </cell>
          <cell r="U3918">
            <v>0</v>
          </cell>
          <cell r="V3918">
            <v>0</v>
          </cell>
          <cell r="W3918">
            <v>0</v>
          </cell>
          <cell r="X3918">
            <v>0</v>
          </cell>
        </row>
        <row r="3919">
          <cell r="J3919">
            <v>0</v>
          </cell>
          <cell r="K3919">
            <v>0</v>
          </cell>
          <cell r="R3919">
            <v>0</v>
          </cell>
          <cell r="U3919">
            <v>0</v>
          </cell>
          <cell r="V3919">
            <v>0</v>
          </cell>
          <cell r="W3919">
            <v>0</v>
          </cell>
          <cell r="X3919">
            <v>0</v>
          </cell>
        </row>
        <row r="3920">
          <cell r="J3920">
            <v>0</v>
          </cell>
          <cell r="K3920">
            <v>0</v>
          </cell>
          <cell r="R3920">
            <v>0</v>
          </cell>
          <cell r="U3920">
            <v>0</v>
          </cell>
          <cell r="V3920">
            <v>0</v>
          </cell>
          <cell r="W3920">
            <v>0</v>
          </cell>
          <cell r="X3920">
            <v>0</v>
          </cell>
        </row>
        <row r="3921">
          <cell r="J3921">
            <v>0</v>
          </cell>
          <cell r="K3921">
            <v>0</v>
          </cell>
          <cell r="R3921">
            <v>0</v>
          </cell>
          <cell r="U3921">
            <v>0</v>
          </cell>
          <cell r="V3921">
            <v>0</v>
          </cell>
          <cell r="W3921">
            <v>0</v>
          </cell>
          <cell r="X3921">
            <v>0</v>
          </cell>
        </row>
        <row r="3922">
          <cell r="J3922">
            <v>0</v>
          </cell>
          <cell r="K3922">
            <v>0</v>
          </cell>
          <cell r="R3922">
            <v>0</v>
          </cell>
          <cell r="U3922">
            <v>0</v>
          </cell>
          <cell r="V3922">
            <v>0</v>
          </cell>
          <cell r="W3922">
            <v>0</v>
          </cell>
          <cell r="X3922">
            <v>0</v>
          </cell>
        </row>
        <row r="3923">
          <cell r="J3923">
            <v>0</v>
          </cell>
          <cell r="K3923">
            <v>0</v>
          </cell>
          <cell r="R3923">
            <v>0</v>
          </cell>
          <cell r="U3923">
            <v>0</v>
          </cell>
          <cell r="V3923">
            <v>0</v>
          </cell>
          <cell r="W3923">
            <v>0</v>
          </cell>
          <cell r="X3923">
            <v>0</v>
          </cell>
        </row>
        <row r="3924">
          <cell r="J3924">
            <v>0</v>
          </cell>
          <cell r="K3924">
            <v>0</v>
          </cell>
          <cell r="R3924">
            <v>0</v>
          </cell>
          <cell r="U3924">
            <v>0</v>
          </cell>
          <cell r="V3924">
            <v>0</v>
          </cell>
          <cell r="W3924">
            <v>0</v>
          </cell>
          <cell r="X3924">
            <v>0</v>
          </cell>
        </row>
        <row r="3925">
          <cell r="J3925">
            <v>0</v>
          </cell>
          <cell r="K3925">
            <v>0</v>
          </cell>
          <cell r="R3925">
            <v>0</v>
          </cell>
          <cell r="U3925">
            <v>0</v>
          </cell>
          <cell r="V3925">
            <v>0</v>
          </cell>
          <cell r="W3925">
            <v>0</v>
          </cell>
          <cell r="X3925">
            <v>0</v>
          </cell>
        </row>
        <row r="3926">
          <cell r="J3926">
            <v>0</v>
          </cell>
          <cell r="K3926">
            <v>0</v>
          </cell>
          <cell r="R3926">
            <v>0</v>
          </cell>
          <cell r="U3926">
            <v>0</v>
          </cell>
          <cell r="V3926">
            <v>0</v>
          </cell>
          <cell r="W3926">
            <v>0</v>
          </cell>
          <cell r="X3926">
            <v>0</v>
          </cell>
        </row>
        <row r="3927">
          <cell r="J3927">
            <v>0</v>
          </cell>
          <cell r="K3927">
            <v>0</v>
          </cell>
          <cell r="R3927">
            <v>0</v>
          </cell>
          <cell r="U3927">
            <v>0</v>
          </cell>
          <cell r="V3927">
            <v>0</v>
          </cell>
          <cell r="W3927">
            <v>0</v>
          </cell>
          <cell r="X3927">
            <v>0</v>
          </cell>
        </row>
        <row r="3928">
          <cell r="J3928">
            <v>0</v>
          </cell>
          <cell r="K3928">
            <v>0</v>
          </cell>
          <cell r="R3928">
            <v>0</v>
          </cell>
          <cell r="U3928">
            <v>0</v>
          </cell>
          <cell r="V3928">
            <v>0</v>
          </cell>
          <cell r="W3928">
            <v>0</v>
          </cell>
          <cell r="X3928">
            <v>0</v>
          </cell>
        </row>
        <row r="3929">
          <cell r="J3929">
            <v>0</v>
          </cell>
          <cell r="K3929">
            <v>0</v>
          </cell>
          <cell r="R3929">
            <v>0</v>
          </cell>
          <cell r="U3929">
            <v>0</v>
          </cell>
          <cell r="V3929">
            <v>0</v>
          </cell>
          <cell r="W3929">
            <v>0</v>
          </cell>
          <cell r="X3929">
            <v>0</v>
          </cell>
        </row>
        <row r="3930">
          <cell r="J3930">
            <v>0</v>
          </cell>
          <cell r="K3930">
            <v>0</v>
          </cell>
          <cell r="R3930">
            <v>0</v>
          </cell>
          <cell r="U3930">
            <v>0</v>
          </cell>
          <cell r="V3930">
            <v>0</v>
          </cell>
          <cell r="W3930">
            <v>0</v>
          </cell>
          <cell r="X3930">
            <v>0</v>
          </cell>
        </row>
        <row r="3931">
          <cell r="J3931">
            <v>0</v>
          </cell>
          <cell r="K3931">
            <v>0</v>
          </cell>
          <cell r="R3931">
            <v>0</v>
          </cell>
          <cell r="U3931">
            <v>0</v>
          </cell>
          <cell r="V3931">
            <v>0</v>
          </cell>
          <cell r="W3931">
            <v>0</v>
          </cell>
          <cell r="X3931">
            <v>0</v>
          </cell>
        </row>
        <row r="3932">
          <cell r="J3932">
            <v>0</v>
          </cell>
          <cell r="K3932">
            <v>0</v>
          </cell>
          <cell r="R3932">
            <v>0</v>
          </cell>
          <cell r="U3932">
            <v>0</v>
          </cell>
          <cell r="V3932">
            <v>0</v>
          </cell>
          <cell r="W3932">
            <v>0</v>
          </cell>
          <cell r="X3932">
            <v>0</v>
          </cell>
        </row>
        <row r="3933">
          <cell r="J3933">
            <v>0</v>
          </cell>
          <cell r="K3933">
            <v>0</v>
          </cell>
          <cell r="R3933">
            <v>0</v>
          </cell>
          <cell r="U3933">
            <v>0</v>
          </cell>
          <cell r="V3933">
            <v>0</v>
          </cell>
          <cell r="W3933">
            <v>0</v>
          </cell>
          <cell r="X3933">
            <v>0</v>
          </cell>
        </row>
        <row r="3934">
          <cell r="J3934">
            <v>0</v>
          </cell>
          <cell r="K3934">
            <v>0</v>
          </cell>
          <cell r="R3934">
            <v>0</v>
          </cell>
          <cell r="U3934">
            <v>0</v>
          </cell>
          <cell r="V3934">
            <v>0</v>
          </cell>
          <cell r="W3934">
            <v>0</v>
          </cell>
          <cell r="X3934">
            <v>0</v>
          </cell>
        </row>
        <row r="3935">
          <cell r="J3935">
            <v>0</v>
          </cell>
          <cell r="K3935">
            <v>0</v>
          </cell>
          <cell r="R3935">
            <v>0</v>
          </cell>
          <cell r="U3935">
            <v>0</v>
          </cell>
          <cell r="V3935">
            <v>0</v>
          </cell>
          <cell r="W3935">
            <v>0</v>
          </cell>
          <cell r="X3935">
            <v>0</v>
          </cell>
        </row>
        <row r="3936">
          <cell r="J3936">
            <v>0</v>
          </cell>
          <cell r="K3936">
            <v>0</v>
          </cell>
          <cell r="R3936">
            <v>0</v>
          </cell>
          <cell r="U3936">
            <v>0</v>
          </cell>
          <cell r="V3936">
            <v>0</v>
          </cell>
          <cell r="W3936">
            <v>0</v>
          </cell>
          <cell r="X3936">
            <v>0</v>
          </cell>
        </row>
        <row r="3937">
          <cell r="J3937">
            <v>0</v>
          </cell>
          <cell r="K3937">
            <v>0</v>
          </cell>
          <cell r="R3937">
            <v>0</v>
          </cell>
          <cell r="U3937">
            <v>0</v>
          </cell>
          <cell r="V3937">
            <v>0</v>
          </cell>
          <cell r="W3937">
            <v>0</v>
          </cell>
          <cell r="X3937">
            <v>0</v>
          </cell>
        </row>
        <row r="3938">
          <cell r="J3938">
            <v>0</v>
          </cell>
          <cell r="K3938">
            <v>0</v>
          </cell>
          <cell r="R3938">
            <v>0</v>
          </cell>
          <cell r="U3938">
            <v>0</v>
          </cell>
          <cell r="V3938">
            <v>0</v>
          </cell>
          <cell r="W3938">
            <v>0</v>
          </cell>
          <cell r="X3938">
            <v>0</v>
          </cell>
        </row>
        <row r="3939">
          <cell r="J3939">
            <v>0</v>
          </cell>
          <cell r="K3939">
            <v>0</v>
          </cell>
          <cell r="R3939">
            <v>0</v>
          </cell>
          <cell r="U3939">
            <v>0</v>
          </cell>
          <cell r="V3939">
            <v>0</v>
          </cell>
          <cell r="W3939">
            <v>0</v>
          </cell>
          <cell r="X3939">
            <v>0</v>
          </cell>
        </row>
        <row r="3940">
          <cell r="J3940">
            <v>0</v>
          </cell>
          <cell r="K3940">
            <v>0</v>
          </cell>
          <cell r="R3940">
            <v>0</v>
          </cell>
          <cell r="U3940">
            <v>0</v>
          </cell>
          <cell r="V3940">
            <v>0</v>
          </cell>
          <cell r="W3940">
            <v>0</v>
          </cell>
          <cell r="X3940">
            <v>0</v>
          </cell>
        </row>
        <row r="3941">
          <cell r="J3941">
            <v>0</v>
          </cell>
          <cell r="K3941">
            <v>0</v>
          </cell>
          <cell r="R3941">
            <v>0</v>
          </cell>
          <cell r="U3941">
            <v>0</v>
          </cell>
          <cell r="V3941">
            <v>0</v>
          </cell>
          <cell r="W3941">
            <v>0</v>
          </cell>
          <cell r="X3941">
            <v>0</v>
          </cell>
        </row>
        <row r="3942">
          <cell r="J3942">
            <v>0</v>
          </cell>
          <cell r="K3942">
            <v>0</v>
          </cell>
          <cell r="R3942">
            <v>0</v>
          </cell>
          <cell r="U3942">
            <v>0</v>
          </cell>
          <cell r="V3942">
            <v>0</v>
          </cell>
          <cell r="W3942">
            <v>0</v>
          </cell>
          <cell r="X3942">
            <v>0</v>
          </cell>
        </row>
        <row r="3943">
          <cell r="J3943">
            <v>0</v>
          </cell>
          <cell r="K3943">
            <v>0</v>
          </cell>
          <cell r="R3943">
            <v>0</v>
          </cell>
          <cell r="U3943">
            <v>0</v>
          </cell>
          <cell r="V3943">
            <v>0</v>
          </cell>
          <cell r="W3943">
            <v>0</v>
          </cell>
          <cell r="X3943">
            <v>0</v>
          </cell>
        </row>
        <row r="3944">
          <cell r="J3944">
            <v>0</v>
          </cell>
          <cell r="K3944">
            <v>0</v>
          </cell>
          <cell r="R3944">
            <v>0</v>
          </cell>
          <cell r="U3944">
            <v>0</v>
          </cell>
          <cell r="V3944">
            <v>0</v>
          </cell>
          <cell r="W3944">
            <v>0</v>
          </cell>
          <cell r="X3944">
            <v>0</v>
          </cell>
        </row>
        <row r="3945">
          <cell r="J3945">
            <v>0</v>
          </cell>
          <cell r="K3945">
            <v>0</v>
          </cell>
          <cell r="R3945">
            <v>0</v>
          </cell>
          <cell r="U3945">
            <v>0</v>
          </cell>
          <cell r="V3945">
            <v>0</v>
          </cell>
          <cell r="W3945">
            <v>0</v>
          </cell>
          <cell r="X3945">
            <v>0</v>
          </cell>
        </row>
        <row r="3946">
          <cell r="J3946">
            <v>0</v>
          </cell>
          <cell r="K3946">
            <v>0</v>
          </cell>
          <cell r="R3946">
            <v>0</v>
          </cell>
          <cell r="U3946">
            <v>0</v>
          </cell>
          <cell r="V3946">
            <v>0</v>
          </cell>
          <cell r="W3946">
            <v>0</v>
          </cell>
          <cell r="X3946">
            <v>0</v>
          </cell>
        </row>
        <row r="3947">
          <cell r="J3947">
            <v>0</v>
          </cell>
          <cell r="K3947">
            <v>0</v>
          </cell>
          <cell r="R3947">
            <v>0</v>
          </cell>
          <cell r="U3947">
            <v>0</v>
          </cell>
          <cell r="V3947">
            <v>0</v>
          </cell>
          <cell r="W3947">
            <v>0</v>
          </cell>
          <cell r="X3947">
            <v>0</v>
          </cell>
        </row>
        <row r="3948">
          <cell r="J3948">
            <v>0</v>
          </cell>
          <cell r="K3948">
            <v>0</v>
          </cell>
          <cell r="R3948">
            <v>0</v>
          </cell>
          <cell r="U3948">
            <v>0</v>
          </cell>
          <cell r="V3948">
            <v>0</v>
          </cell>
          <cell r="W3948">
            <v>0</v>
          </cell>
          <cell r="X3948">
            <v>0</v>
          </cell>
        </row>
        <row r="3949">
          <cell r="J3949">
            <v>0</v>
          </cell>
          <cell r="K3949">
            <v>0</v>
          </cell>
          <cell r="R3949">
            <v>0</v>
          </cell>
          <cell r="U3949">
            <v>0</v>
          </cell>
          <cell r="V3949">
            <v>0</v>
          </cell>
          <cell r="W3949">
            <v>0</v>
          </cell>
          <cell r="X3949">
            <v>0</v>
          </cell>
        </row>
        <row r="3950">
          <cell r="J3950">
            <v>0</v>
          </cell>
          <cell r="K3950">
            <v>0</v>
          </cell>
          <cell r="R3950">
            <v>0</v>
          </cell>
          <cell r="U3950">
            <v>0</v>
          </cell>
          <cell r="V3950">
            <v>0</v>
          </cell>
          <cell r="W3950">
            <v>0</v>
          </cell>
          <cell r="X3950">
            <v>0</v>
          </cell>
        </row>
        <row r="3951">
          <cell r="J3951">
            <v>0</v>
          </cell>
          <cell r="K3951">
            <v>0</v>
          </cell>
          <cell r="R3951">
            <v>0</v>
          </cell>
          <cell r="U3951">
            <v>0</v>
          </cell>
          <cell r="V3951">
            <v>0</v>
          </cell>
          <cell r="W3951">
            <v>0</v>
          </cell>
          <cell r="X3951">
            <v>0</v>
          </cell>
        </row>
        <row r="3952">
          <cell r="J3952">
            <v>0</v>
          </cell>
          <cell r="K3952">
            <v>0</v>
          </cell>
          <cell r="R3952">
            <v>0</v>
          </cell>
          <cell r="U3952">
            <v>0</v>
          </cell>
          <cell r="V3952">
            <v>0</v>
          </cell>
          <cell r="W3952">
            <v>0</v>
          </cell>
          <cell r="X3952">
            <v>0</v>
          </cell>
        </row>
        <row r="3953">
          <cell r="J3953">
            <v>0</v>
          </cell>
          <cell r="K3953">
            <v>0</v>
          </cell>
          <cell r="R3953">
            <v>0</v>
          </cell>
          <cell r="U3953">
            <v>0</v>
          </cell>
          <cell r="V3953">
            <v>0</v>
          </cell>
          <cell r="W3953">
            <v>0</v>
          </cell>
          <cell r="X3953">
            <v>0</v>
          </cell>
        </row>
        <row r="3954">
          <cell r="J3954">
            <v>0</v>
          </cell>
          <cell r="K3954">
            <v>0</v>
          </cell>
          <cell r="R3954">
            <v>0</v>
          </cell>
          <cell r="U3954">
            <v>0</v>
          </cell>
          <cell r="V3954">
            <v>0</v>
          </cell>
          <cell r="W3954">
            <v>0</v>
          </cell>
          <cell r="X3954">
            <v>0</v>
          </cell>
        </row>
        <row r="3955">
          <cell r="J3955">
            <v>0</v>
          </cell>
          <cell r="K3955">
            <v>0</v>
          </cell>
          <cell r="R3955">
            <v>0</v>
          </cell>
          <cell r="U3955">
            <v>0</v>
          </cell>
          <cell r="V3955">
            <v>0</v>
          </cell>
          <cell r="W3955">
            <v>0</v>
          </cell>
          <cell r="X3955">
            <v>0</v>
          </cell>
        </row>
        <row r="3956">
          <cell r="J3956">
            <v>0</v>
          </cell>
          <cell r="K3956">
            <v>0</v>
          </cell>
          <cell r="R3956">
            <v>0</v>
          </cell>
          <cell r="U3956">
            <v>0</v>
          </cell>
          <cell r="V3956">
            <v>0</v>
          </cell>
          <cell r="W3956">
            <v>0</v>
          </cell>
          <cell r="X3956">
            <v>0</v>
          </cell>
        </row>
        <row r="3957">
          <cell r="J3957">
            <v>0</v>
          </cell>
          <cell r="K3957">
            <v>0</v>
          </cell>
          <cell r="R3957">
            <v>0</v>
          </cell>
          <cell r="U3957">
            <v>0</v>
          </cell>
          <cell r="V3957">
            <v>0</v>
          </cell>
          <cell r="W3957">
            <v>0</v>
          </cell>
          <cell r="X3957">
            <v>0</v>
          </cell>
        </row>
        <row r="3958">
          <cell r="J3958">
            <v>0</v>
          </cell>
          <cell r="K3958">
            <v>0</v>
          </cell>
          <cell r="R3958">
            <v>0</v>
          </cell>
          <cell r="U3958">
            <v>0</v>
          </cell>
          <cell r="V3958">
            <v>0</v>
          </cell>
          <cell r="W3958">
            <v>0</v>
          </cell>
          <cell r="X3958">
            <v>0</v>
          </cell>
        </row>
        <row r="3959">
          <cell r="J3959">
            <v>0</v>
          </cell>
          <cell r="K3959">
            <v>0</v>
          </cell>
          <cell r="R3959">
            <v>0</v>
          </cell>
          <cell r="U3959">
            <v>0</v>
          </cell>
          <cell r="V3959">
            <v>0</v>
          </cell>
          <cell r="W3959">
            <v>0</v>
          </cell>
          <cell r="X3959">
            <v>0</v>
          </cell>
        </row>
        <row r="3960">
          <cell r="J3960">
            <v>0</v>
          </cell>
          <cell r="K3960">
            <v>0</v>
          </cell>
          <cell r="R3960">
            <v>0</v>
          </cell>
          <cell r="U3960">
            <v>0</v>
          </cell>
          <cell r="V3960">
            <v>0</v>
          </cell>
          <cell r="W3960">
            <v>0</v>
          </cell>
          <cell r="X3960">
            <v>0</v>
          </cell>
        </row>
        <row r="3961">
          <cell r="J3961">
            <v>0</v>
          </cell>
          <cell r="K3961">
            <v>0</v>
          </cell>
          <cell r="R3961">
            <v>0</v>
          </cell>
          <cell r="U3961">
            <v>0</v>
          </cell>
          <cell r="V3961">
            <v>0</v>
          </cell>
          <cell r="W3961">
            <v>0</v>
          </cell>
          <cell r="X3961">
            <v>0</v>
          </cell>
        </row>
        <row r="3962">
          <cell r="J3962">
            <v>0</v>
          </cell>
          <cell r="K3962">
            <v>0</v>
          </cell>
          <cell r="R3962">
            <v>0</v>
          </cell>
          <cell r="U3962">
            <v>0</v>
          </cell>
          <cell r="V3962">
            <v>0</v>
          </cell>
          <cell r="W3962">
            <v>0</v>
          </cell>
          <cell r="X3962">
            <v>0</v>
          </cell>
        </row>
        <row r="3963">
          <cell r="J3963">
            <v>0</v>
          </cell>
          <cell r="K3963">
            <v>0</v>
          </cell>
          <cell r="R3963">
            <v>0</v>
          </cell>
          <cell r="U3963">
            <v>0</v>
          </cell>
          <cell r="V3963">
            <v>0</v>
          </cell>
          <cell r="W3963">
            <v>0</v>
          </cell>
          <cell r="X3963">
            <v>0</v>
          </cell>
        </row>
        <row r="3964">
          <cell r="J3964">
            <v>0</v>
          </cell>
          <cell r="K3964">
            <v>0</v>
          </cell>
          <cell r="R3964">
            <v>0</v>
          </cell>
          <cell r="U3964">
            <v>0</v>
          </cell>
          <cell r="V3964">
            <v>0</v>
          </cell>
          <cell r="W3964">
            <v>0</v>
          </cell>
          <cell r="X3964">
            <v>0</v>
          </cell>
        </row>
        <row r="3965">
          <cell r="J3965">
            <v>0</v>
          </cell>
          <cell r="K3965">
            <v>0</v>
          </cell>
          <cell r="R3965">
            <v>0</v>
          </cell>
          <cell r="U3965">
            <v>0</v>
          </cell>
          <cell r="V3965">
            <v>0</v>
          </cell>
          <cell r="W3965">
            <v>0</v>
          </cell>
          <cell r="X3965">
            <v>0</v>
          </cell>
        </row>
        <row r="3966">
          <cell r="J3966">
            <v>0</v>
          </cell>
          <cell r="K3966">
            <v>0</v>
          </cell>
          <cell r="R3966">
            <v>0</v>
          </cell>
          <cell r="U3966">
            <v>0</v>
          </cell>
          <cell r="V3966">
            <v>0</v>
          </cell>
          <cell r="W3966">
            <v>0</v>
          </cell>
          <cell r="X3966">
            <v>0</v>
          </cell>
        </row>
        <row r="3967">
          <cell r="J3967">
            <v>0</v>
          </cell>
          <cell r="K3967">
            <v>0</v>
          </cell>
          <cell r="R3967">
            <v>0</v>
          </cell>
          <cell r="U3967">
            <v>0</v>
          </cell>
          <cell r="V3967">
            <v>0</v>
          </cell>
          <cell r="W3967">
            <v>0</v>
          </cell>
          <cell r="X3967">
            <v>0</v>
          </cell>
        </row>
        <row r="3968">
          <cell r="J3968">
            <v>0</v>
          </cell>
          <cell r="K3968">
            <v>0</v>
          </cell>
          <cell r="R3968">
            <v>0</v>
          </cell>
          <cell r="U3968">
            <v>0</v>
          </cell>
          <cell r="V3968">
            <v>0</v>
          </cell>
          <cell r="W3968">
            <v>0</v>
          </cell>
          <cell r="X3968">
            <v>0</v>
          </cell>
        </row>
        <row r="3969">
          <cell r="J3969">
            <v>0</v>
          </cell>
          <cell r="K3969">
            <v>0</v>
          </cell>
          <cell r="R3969">
            <v>0</v>
          </cell>
          <cell r="U3969">
            <v>0</v>
          </cell>
          <cell r="V3969">
            <v>0</v>
          </cell>
          <cell r="W3969">
            <v>0</v>
          </cell>
          <cell r="X3969">
            <v>0</v>
          </cell>
        </row>
        <row r="3970">
          <cell r="J3970">
            <v>0</v>
          </cell>
          <cell r="K3970">
            <v>0</v>
          </cell>
          <cell r="R3970">
            <v>0</v>
          </cell>
          <cell r="U3970">
            <v>0</v>
          </cell>
          <cell r="V3970">
            <v>0</v>
          </cell>
          <cell r="W3970">
            <v>0</v>
          </cell>
          <cell r="X3970">
            <v>0</v>
          </cell>
        </row>
        <row r="3971">
          <cell r="J3971">
            <v>0</v>
          </cell>
          <cell r="K3971">
            <v>0</v>
          </cell>
          <cell r="R3971">
            <v>0</v>
          </cell>
          <cell r="U3971">
            <v>0</v>
          </cell>
          <cell r="V3971">
            <v>0</v>
          </cell>
          <cell r="W3971">
            <v>0</v>
          </cell>
          <cell r="X3971">
            <v>0</v>
          </cell>
        </row>
        <row r="3972">
          <cell r="J3972">
            <v>0</v>
          </cell>
          <cell r="K3972">
            <v>0</v>
          </cell>
          <cell r="R3972">
            <v>0</v>
          </cell>
          <cell r="U3972">
            <v>0</v>
          </cell>
          <cell r="V3972">
            <v>0</v>
          </cell>
          <cell r="W3972">
            <v>0</v>
          </cell>
          <cell r="X3972">
            <v>0</v>
          </cell>
        </row>
        <row r="3973">
          <cell r="J3973">
            <v>0</v>
          </cell>
          <cell r="K3973">
            <v>0</v>
          </cell>
          <cell r="R3973">
            <v>0</v>
          </cell>
          <cell r="U3973">
            <v>0</v>
          </cell>
          <cell r="V3973">
            <v>0</v>
          </cell>
          <cell r="W3973">
            <v>0</v>
          </cell>
          <cell r="X3973">
            <v>0</v>
          </cell>
        </row>
        <row r="3974">
          <cell r="J3974">
            <v>0</v>
          </cell>
          <cell r="K3974">
            <v>0</v>
          </cell>
          <cell r="R3974">
            <v>0</v>
          </cell>
          <cell r="U3974">
            <v>0</v>
          </cell>
          <cell r="V3974">
            <v>0</v>
          </cell>
          <cell r="W3974">
            <v>0</v>
          </cell>
          <cell r="X3974">
            <v>0</v>
          </cell>
        </row>
        <row r="3975">
          <cell r="J3975">
            <v>0</v>
          </cell>
          <cell r="K3975">
            <v>0</v>
          </cell>
          <cell r="R3975">
            <v>0</v>
          </cell>
          <cell r="U3975">
            <v>0</v>
          </cell>
          <cell r="V3975">
            <v>0</v>
          </cell>
          <cell r="W3975">
            <v>0</v>
          </cell>
          <cell r="X3975">
            <v>0</v>
          </cell>
        </row>
        <row r="3976">
          <cell r="J3976">
            <v>0</v>
          </cell>
          <cell r="K3976">
            <v>0</v>
          </cell>
          <cell r="R3976">
            <v>0</v>
          </cell>
          <cell r="U3976">
            <v>0</v>
          </cell>
          <cell r="V3976">
            <v>0</v>
          </cell>
          <cell r="W3976">
            <v>0</v>
          </cell>
          <cell r="X3976">
            <v>0</v>
          </cell>
        </row>
        <row r="3977">
          <cell r="J3977">
            <v>0</v>
          </cell>
          <cell r="K3977">
            <v>0</v>
          </cell>
          <cell r="R3977">
            <v>0</v>
          </cell>
          <cell r="U3977">
            <v>0</v>
          </cell>
          <cell r="V3977">
            <v>0</v>
          </cell>
          <cell r="W3977">
            <v>0</v>
          </cell>
          <cell r="X3977">
            <v>0</v>
          </cell>
        </row>
        <row r="3978">
          <cell r="J3978">
            <v>0</v>
          </cell>
          <cell r="K3978">
            <v>0</v>
          </cell>
          <cell r="R3978">
            <v>0</v>
          </cell>
          <cell r="U3978">
            <v>0</v>
          </cell>
          <cell r="V3978">
            <v>0</v>
          </cell>
          <cell r="W3978">
            <v>0</v>
          </cell>
          <cell r="X3978">
            <v>0</v>
          </cell>
        </row>
        <row r="3979">
          <cell r="J3979">
            <v>0</v>
          </cell>
          <cell r="K3979">
            <v>0</v>
          </cell>
          <cell r="R3979">
            <v>0</v>
          </cell>
          <cell r="U3979">
            <v>0</v>
          </cell>
          <cell r="V3979">
            <v>0</v>
          </cell>
          <cell r="W3979">
            <v>0</v>
          </cell>
          <cell r="X3979">
            <v>0</v>
          </cell>
        </row>
        <row r="3980">
          <cell r="J3980">
            <v>0</v>
          </cell>
          <cell r="K3980">
            <v>0</v>
          </cell>
          <cell r="R3980">
            <v>0</v>
          </cell>
          <cell r="U3980">
            <v>0</v>
          </cell>
          <cell r="V3980">
            <v>0</v>
          </cell>
          <cell r="W3980">
            <v>0</v>
          </cell>
          <cell r="X3980">
            <v>0</v>
          </cell>
        </row>
        <row r="3981">
          <cell r="J3981">
            <v>0</v>
          </cell>
          <cell r="K3981">
            <v>0</v>
          </cell>
          <cell r="R3981">
            <v>0</v>
          </cell>
          <cell r="U3981">
            <v>0</v>
          </cell>
          <cell r="V3981">
            <v>0</v>
          </cell>
          <cell r="W3981">
            <v>0</v>
          </cell>
          <cell r="X3981">
            <v>0</v>
          </cell>
        </row>
        <row r="3982">
          <cell r="J3982">
            <v>0</v>
          </cell>
          <cell r="K3982">
            <v>0</v>
          </cell>
          <cell r="R3982">
            <v>0</v>
          </cell>
          <cell r="U3982">
            <v>0</v>
          </cell>
          <cell r="V3982">
            <v>0</v>
          </cell>
          <cell r="W3982">
            <v>0</v>
          </cell>
          <cell r="X3982">
            <v>0</v>
          </cell>
        </row>
        <row r="3983">
          <cell r="J3983">
            <v>0</v>
          </cell>
          <cell r="K3983">
            <v>0</v>
          </cell>
          <cell r="R3983">
            <v>0</v>
          </cell>
          <cell r="U3983">
            <v>0</v>
          </cell>
          <cell r="V3983">
            <v>0</v>
          </cell>
          <cell r="W3983">
            <v>0</v>
          </cell>
          <cell r="X3983">
            <v>0</v>
          </cell>
        </row>
        <row r="3984">
          <cell r="J3984">
            <v>0</v>
          </cell>
          <cell r="K3984">
            <v>0</v>
          </cell>
          <cell r="R3984">
            <v>0</v>
          </cell>
          <cell r="U3984">
            <v>0</v>
          </cell>
          <cell r="V3984">
            <v>0</v>
          </cell>
          <cell r="W3984">
            <v>0</v>
          </cell>
          <cell r="X3984">
            <v>0</v>
          </cell>
        </row>
        <row r="3985">
          <cell r="J3985">
            <v>0</v>
          </cell>
          <cell r="K3985">
            <v>0</v>
          </cell>
          <cell r="R3985">
            <v>0</v>
          </cell>
          <cell r="U3985">
            <v>0</v>
          </cell>
          <cell r="V3985">
            <v>0</v>
          </cell>
          <cell r="W3985">
            <v>0</v>
          </cell>
          <cell r="X3985">
            <v>0</v>
          </cell>
        </row>
        <row r="3986">
          <cell r="J3986">
            <v>0</v>
          </cell>
          <cell r="K3986">
            <v>0</v>
          </cell>
          <cell r="R3986">
            <v>0</v>
          </cell>
          <cell r="U3986">
            <v>0</v>
          </cell>
          <cell r="V3986">
            <v>0</v>
          </cell>
          <cell r="W3986">
            <v>0</v>
          </cell>
          <cell r="X3986">
            <v>0</v>
          </cell>
        </row>
        <row r="3987">
          <cell r="J3987">
            <v>0</v>
          </cell>
          <cell r="K3987">
            <v>0</v>
          </cell>
          <cell r="R3987">
            <v>0</v>
          </cell>
          <cell r="U3987">
            <v>0</v>
          </cell>
          <cell r="V3987">
            <v>0</v>
          </cell>
          <cell r="W3987">
            <v>0</v>
          </cell>
          <cell r="X3987">
            <v>0</v>
          </cell>
        </row>
        <row r="3988">
          <cell r="J3988">
            <v>0</v>
          </cell>
          <cell r="K3988">
            <v>0</v>
          </cell>
          <cell r="R3988">
            <v>0</v>
          </cell>
          <cell r="U3988">
            <v>0</v>
          </cell>
          <cell r="V3988">
            <v>0</v>
          </cell>
          <cell r="W3988">
            <v>0</v>
          </cell>
          <cell r="X3988">
            <v>0</v>
          </cell>
        </row>
        <row r="3989">
          <cell r="J3989">
            <v>0</v>
          </cell>
          <cell r="K3989">
            <v>0</v>
          </cell>
          <cell r="R3989">
            <v>0</v>
          </cell>
          <cell r="U3989">
            <v>0</v>
          </cell>
          <cell r="V3989">
            <v>0</v>
          </cell>
          <cell r="W3989">
            <v>0</v>
          </cell>
          <cell r="X3989">
            <v>0</v>
          </cell>
        </row>
        <row r="3990">
          <cell r="J3990">
            <v>0</v>
          </cell>
          <cell r="K3990">
            <v>0</v>
          </cell>
          <cell r="R3990">
            <v>0</v>
          </cell>
          <cell r="U3990">
            <v>0</v>
          </cell>
          <cell r="V3990">
            <v>0</v>
          </cell>
          <cell r="W3990">
            <v>0</v>
          </cell>
          <cell r="X3990">
            <v>0</v>
          </cell>
        </row>
        <row r="3991">
          <cell r="J3991">
            <v>0</v>
          </cell>
          <cell r="K3991">
            <v>0</v>
          </cell>
          <cell r="R3991">
            <v>0</v>
          </cell>
          <cell r="U3991">
            <v>0</v>
          </cell>
          <cell r="V3991">
            <v>0</v>
          </cell>
          <cell r="W3991">
            <v>0</v>
          </cell>
          <cell r="X3991">
            <v>0</v>
          </cell>
        </row>
        <row r="3992">
          <cell r="J3992">
            <v>0</v>
          </cell>
          <cell r="K3992">
            <v>0</v>
          </cell>
          <cell r="R3992">
            <v>0</v>
          </cell>
          <cell r="U3992">
            <v>0</v>
          </cell>
          <cell r="V3992">
            <v>0</v>
          </cell>
          <cell r="W3992">
            <v>0</v>
          </cell>
          <cell r="X3992">
            <v>0</v>
          </cell>
        </row>
        <row r="3993">
          <cell r="J3993">
            <v>0</v>
          </cell>
          <cell r="K3993">
            <v>0</v>
          </cell>
          <cell r="R3993">
            <v>0</v>
          </cell>
          <cell r="U3993">
            <v>0</v>
          </cell>
          <cell r="V3993">
            <v>0</v>
          </cell>
          <cell r="W3993">
            <v>0</v>
          </cell>
          <cell r="X3993">
            <v>0</v>
          </cell>
        </row>
        <row r="3994">
          <cell r="J3994">
            <v>0</v>
          </cell>
          <cell r="K3994">
            <v>0</v>
          </cell>
          <cell r="R3994">
            <v>0</v>
          </cell>
          <cell r="U3994">
            <v>0</v>
          </cell>
          <cell r="V3994">
            <v>0</v>
          </cell>
          <cell r="W3994">
            <v>0</v>
          </cell>
          <cell r="X3994">
            <v>0</v>
          </cell>
        </row>
        <row r="3995">
          <cell r="J3995">
            <v>0</v>
          </cell>
          <cell r="K3995">
            <v>0</v>
          </cell>
          <cell r="R3995">
            <v>0</v>
          </cell>
          <cell r="U3995">
            <v>0</v>
          </cell>
          <cell r="V3995">
            <v>0</v>
          </cell>
          <cell r="W3995">
            <v>0</v>
          </cell>
          <cell r="X3995">
            <v>0</v>
          </cell>
        </row>
        <row r="3996">
          <cell r="J3996">
            <v>0</v>
          </cell>
          <cell r="K3996">
            <v>0</v>
          </cell>
          <cell r="R3996">
            <v>0</v>
          </cell>
          <cell r="U3996">
            <v>0</v>
          </cell>
          <cell r="V3996">
            <v>0</v>
          </cell>
          <cell r="W3996">
            <v>0</v>
          </cell>
          <cell r="X3996">
            <v>0</v>
          </cell>
        </row>
        <row r="3997">
          <cell r="J3997">
            <v>0</v>
          </cell>
          <cell r="K3997">
            <v>0</v>
          </cell>
          <cell r="R3997">
            <v>0</v>
          </cell>
          <cell r="U3997">
            <v>0</v>
          </cell>
          <cell r="V3997">
            <v>0</v>
          </cell>
          <cell r="W3997">
            <v>0</v>
          </cell>
          <cell r="X3997">
            <v>0</v>
          </cell>
        </row>
        <row r="3998">
          <cell r="J3998">
            <v>0</v>
          </cell>
          <cell r="K3998">
            <v>0</v>
          </cell>
          <cell r="R3998">
            <v>0</v>
          </cell>
          <cell r="U3998">
            <v>0</v>
          </cell>
          <cell r="V3998">
            <v>0</v>
          </cell>
          <cell r="W3998">
            <v>0</v>
          </cell>
          <cell r="X3998">
            <v>0</v>
          </cell>
        </row>
        <row r="3999">
          <cell r="J3999">
            <v>0</v>
          </cell>
          <cell r="K3999">
            <v>0</v>
          </cell>
          <cell r="R3999">
            <v>0</v>
          </cell>
          <cell r="U3999">
            <v>0</v>
          </cell>
          <cell r="V3999">
            <v>0</v>
          </cell>
          <cell r="W3999">
            <v>0</v>
          </cell>
          <cell r="X3999">
            <v>0</v>
          </cell>
        </row>
        <row r="4000">
          <cell r="J4000">
            <v>0</v>
          </cell>
          <cell r="K4000">
            <v>0</v>
          </cell>
          <cell r="R4000">
            <v>0</v>
          </cell>
          <cell r="U4000">
            <v>0</v>
          </cell>
          <cell r="V4000">
            <v>0</v>
          </cell>
          <cell r="W4000">
            <v>0</v>
          </cell>
          <cell r="X4000">
            <v>0</v>
          </cell>
        </row>
        <row r="4001">
          <cell r="J4001">
            <v>0</v>
          </cell>
          <cell r="K4001">
            <v>0</v>
          </cell>
          <cell r="R4001">
            <v>0</v>
          </cell>
          <cell r="U4001">
            <v>0</v>
          </cell>
          <cell r="V4001">
            <v>0</v>
          </cell>
          <cell r="W4001">
            <v>0</v>
          </cell>
          <cell r="X4001">
            <v>0</v>
          </cell>
        </row>
        <row r="4002">
          <cell r="J4002">
            <v>0</v>
          </cell>
          <cell r="K4002">
            <v>0</v>
          </cell>
          <cell r="R4002">
            <v>0</v>
          </cell>
          <cell r="U4002">
            <v>0</v>
          </cell>
          <cell r="V4002">
            <v>0</v>
          </cell>
          <cell r="W4002">
            <v>0</v>
          </cell>
          <cell r="X4002">
            <v>0</v>
          </cell>
        </row>
        <row r="4003">
          <cell r="J4003">
            <v>0</v>
          </cell>
          <cell r="K4003">
            <v>0</v>
          </cell>
          <cell r="R4003">
            <v>0</v>
          </cell>
          <cell r="U4003">
            <v>0</v>
          </cell>
          <cell r="V4003">
            <v>0</v>
          </cell>
          <cell r="W4003">
            <v>0</v>
          </cell>
          <cell r="X4003">
            <v>0</v>
          </cell>
        </row>
        <row r="4004">
          <cell r="J4004">
            <v>0</v>
          </cell>
          <cell r="K4004">
            <v>0</v>
          </cell>
          <cell r="R4004">
            <v>0</v>
          </cell>
          <cell r="U4004">
            <v>0</v>
          </cell>
          <cell r="V4004">
            <v>0</v>
          </cell>
          <cell r="W4004">
            <v>0</v>
          </cell>
          <cell r="X4004">
            <v>0</v>
          </cell>
        </row>
        <row r="4005">
          <cell r="J4005">
            <v>0</v>
          </cell>
          <cell r="K4005">
            <v>0</v>
          </cell>
          <cell r="R4005">
            <v>0</v>
          </cell>
          <cell r="U4005">
            <v>0</v>
          </cell>
          <cell r="V4005">
            <v>0</v>
          </cell>
          <cell r="W4005">
            <v>0</v>
          </cell>
          <cell r="X4005">
            <v>0</v>
          </cell>
        </row>
        <row r="4006">
          <cell r="J4006">
            <v>0</v>
          </cell>
          <cell r="K4006">
            <v>0</v>
          </cell>
          <cell r="R4006">
            <v>0</v>
          </cell>
          <cell r="U4006">
            <v>0</v>
          </cell>
          <cell r="V4006">
            <v>0</v>
          </cell>
          <cell r="W4006">
            <v>0</v>
          </cell>
          <cell r="X4006">
            <v>0</v>
          </cell>
        </row>
        <row r="4007">
          <cell r="J4007">
            <v>0</v>
          </cell>
          <cell r="K4007">
            <v>0</v>
          </cell>
          <cell r="R4007">
            <v>0</v>
          </cell>
          <cell r="U4007">
            <v>0</v>
          </cell>
          <cell r="V4007">
            <v>0</v>
          </cell>
          <cell r="W4007">
            <v>0</v>
          </cell>
          <cell r="X4007">
            <v>0</v>
          </cell>
        </row>
        <row r="4008">
          <cell r="J4008">
            <v>0</v>
          </cell>
          <cell r="K4008">
            <v>0</v>
          </cell>
          <cell r="R4008">
            <v>0</v>
          </cell>
          <cell r="U4008">
            <v>0</v>
          </cell>
          <cell r="V4008">
            <v>0</v>
          </cell>
          <cell r="W4008">
            <v>0</v>
          </cell>
          <cell r="X4008">
            <v>0</v>
          </cell>
        </row>
        <row r="4009">
          <cell r="J4009">
            <v>0</v>
          </cell>
          <cell r="K4009">
            <v>0</v>
          </cell>
          <cell r="R4009">
            <v>0</v>
          </cell>
          <cell r="U4009">
            <v>0</v>
          </cell>
          <cell r="V4009">
            <v>0</v>
          </cell>
          <cell r="W4009">
            <v>0</v>
          </cell>
          <cell r="X4009">
            <v>0</v>
          </cell>
        </row>
        <row r="4010">
          <cell r="J4010">
            <v>0</v>
          </cell>
          <cell r="K4010">
            <v>0</v>
          </cell>
          <cell r="R4010">
            <v>0</v>
          </cell>
          <cell r="U4010">
            <v>0</v>
          </cell>
          <cell r="V4010">
            <v>0</v>
          </cell>
          <cell r="W4010">
            <v>0</v>
          </cell>
          <cell r="X4010">
            <v>0</v>
          </cell>
        </row>
        <row r="4011">
          <cell r="J4011">
            <v>0</v>
          </cell>
          <cell r="K4011">
            <v>0</v>
          </cell>
          <cell r="R4011">
            <v>0</v>
          </cell>
          <cell r="U4011">
            <v>0</v>
          </cell>
          <cell r="V4011">
            <v>0</v>
          </cell>
          <cell r="W4011">
            <v>0</v>
          </cell>
          <cell r="X4011">
            <v>0</v>
          </cell>
        </row>
        <row r="4012">
          <cell r="J4012">
            <v>0</v>
          </cell>
          <cell r="K4012">
            <v>0</v>
          </cell>
          <cell r="R4012">
            <v>0</v>
          </cell>
          <cell r="U4012">
            <v>0</v>
          </cell>
          <cell r="V4012">
            <v>0</v>
          </cell>
          <cell r="W4012">
            <v>0</v>
          </cell>
          <cell r="X4012">
            <v>0</v>
          </cell>
        </row>
        <row r="4013">
          <cell r="J4013">
            <v>0</v>
          </cell>
          <cell r="K4013">
            <v>0</v>
          </cell>
          <cell r="R4013">
            <v>0</v>
          </cell>
          <cell r="U4013">
            <v>0</v>
          </cell>
          <cell r="V4013">
            <v>0</v>
          </cell>
          <cell r="W4013">
            <v>0</v>
          </cell>
          <cell r="X4013">
            <v>0</v>
          </cell>
        </row>
        <row r="4014">
          <cell r="J4014">
            <v>0</v>
          </cell>
          <cell r="K4014">
            <v>0</v>
          </cell>
          <cell r="R4014">
            <v>0</v>
          </cell>
          <cell r="U4014">
            <v>0</v>
          </cell>
          <cell r="V4014">
            <v>0</v>
          </cell>
          <cell r="W4014">
            <v>0</v>
          </cell>
          <cell r="X4014">
            <v>0</v>
          </cell>
        </row>
        <row r="4015">
          <cell r="J4015">
            <v>0</v>
          </cell>
          <cell r="K4015">
            <v>0</v>
          </cell>
          <cell r="R4015">
            <v>0</v>
          </cell>
          <cell r="U4015">
            <v>0</v>
          </cell>
          <cell r="V4015">
            <v>0</v>
          </cell>
          <cell r="W4015">
            <v>0</v>
          </cell>
          <cell r="X4015">
            <v>0</v>
          </cell>
        </row>
        <row r="4016">
          <cell r="J4016">
            <v>0</v>
          </cell>
          <cell r="K4016">
            <v>0</v>
          </cell>
          <cell r="R4016">
            <v>0</v>
          </cell>
          <cell r="U4016">
            <v>0</v>
          </cell>
          <cell r="V4016">
            <v>0</v>
          </cell>
          <cell r="W4016">
            <v>0</v>
          </cell>
          <cell r="X4016">
            <v>0</v>
          </cell>
        </row>
        <row r="4017">
          <cell r="J4017">
            <v>0</v>
          </cell>
          <cell r="K4017">
            <v>0</v>
          </cell>
          <cell r="R4017">
            <v>0</v>
          </cell>
          <cell r="U4017">
            <v>0</v>
          </cell>
          <cell r="V4017">
            <v>0</v>
          </cell>
          <cell r="W4017">
            <v>0</v>
          </cell>
          <cell r="X4017">
            <v>0</v>
          </cell>
        </row>
        <row r="4018">
          <cell r="J4018">
            <v>0</v>
          </cell>
          <cell r="K4018">
            <v>0</v>
          </cell>
          <cell r="R4018">
            <v>0</v>
          </cell>
          <cell r="U4018">
            <v>0</v>
          </cell>
          <cell r="V4018">
            <v>0</v>
          </cell>
          <cell r="W4018">
            <v>0</v>
          </cell>
          <cell r="X4018">
            <v>0</v>
          </cell>
        </row>
        <row r="4019">
          <cell r="J4019">
            <v>0</v>
          </cell>
          <cell r="K4019">
            <v>0</v>
          </cell>
          <cell r="R4019">
            <v>0</v>
          </cell>
          <cell r="U4019">
            <v>0</v>
          </cell>
          <cell r="V4019">
            <v>0</v>
          </cell>
          <cell r="W4019">
            <v>0</v>
          </cell>
          <cell r="X4019">
            <v>0</v>
          </cell>
        </row>
        <row r="4020">
          <cell r="J4020">
            <v>0</v>
          </cell>
          <cell r="K4020">
            <v>0</v>
          </cell>
          <cell r="R4020">
            <v>0</v>
          </cell>
          <cell r="U4020">
            <v>0</v>
          </cell>
          <cell r="V4020">
            <v>0</v>
          </cell>
          <cell r="W4020">
            <v>0</v>
          </cell>
          <cell r="X4020">
            <v>0</v>
          </cell>
        </row>
        <row r="4021">
          <cell r="J4021">
            <v>0</v>
          </cell>
          <cell r="K4021">
            <v>0</v>
          </cell>
          <cell r="R4021">
            <v>0</v>
          </cell>
          <cell r="U4021">
            <v>0</v>
          </cell>
          <cell r="V4021">
            <v>0</v>
          </cell>
          <cell r="W4021">
            <v>0</v>
          </cell>
          <cell r="X4021">
            <v>0</v>
          </cell>
        </row>
        <row r="4022">
          <cell r="J4022">
            <v>0</v>
          </cell>
          <cell r="K4022">
            <v>0</v>
          </cell>
          <cell r="R4022">
            <v>0</v>
          </cell>
          <cell r="U4022">
            <v>0</v>
          </cell>
          <cell r="V4022">
            <v>0</v>
          </cell>
          <cell r="W4022">
            <v>0</v>
          </cell>
          <cell r="X4022">
            <v>0</v>
          </cell>
        </row>
        <row r="4023">
          <cell r="J4023">
            <v>0</v>
          </cell>
          <cell r="K4023">
            <v>0</v>
          </cell>
          <cell r="R4023">
            <v>0</v>
          </cell>
          <cell r="U4023">
            <v>0</v>
          </cell>
          <cell r="V4023">
            <v>0</v>
          </cell>
          <cell r="W4023">
            <v>0</v>
          </cell>
          <cell r="X4023">
            <v>0</v>
          </cell>
        </row>
        <row r="4024">
          <cell r="J4024">
            <v>0</v>
          </cell>
          <cell r="K4024">
            <v>0</v>
          </cell>
          <cell r="R4024">
            <v>0</v>
          </cell>
          <cell r="U4024">
            <v>0</v>
          </cell>
          <cell r="V4024">
            <v>0</v>
          </cell>
          <cell r="W4024">
            <v>0</v>
          </cell>
          <cell r="X4024">
            <v>0</v>
          </cell>
        </row>
        <row r="4025">
          <cell r="J4025">
            <v>0</v>
          </cell>
          <cell r="K4025">
            <v>0</v>
          </cell>
          <cell r="R4025">
            <v>0</v>
          </cell>
          <cell r="U4025">
            <v>0</v>
          </cell>
          <cell r="V4025">
            <v>0</v>
          </cell>
          <cell r="W4025">
            <v>0</v>
          </cell>
          <cell r="X4025">
            <v>0</v>
          </cell>
        </row>
        <row r="4026">
          <cell r="J4026">
            <v>0</v>
          </cell>
          <cell r="K4026">
            <v>0</v>
          </cell>
          <cell r="R4026">
            <v>0</v>
          </cell>
          <cell r="U4026">
            <v>0</v>
          </cell>
          <cell r="V4026">
            <v>0</v>
          </cell>
          <cell r="W4026">
            <v>0</v>
          </cell>
          <cell r="X4026">
            <v>0</v>
          </cell>
        </row>
        <row r="4027">
          <cell r="J4027">
            <v>0</v>
          </cell>
          <cell r="K4027">
            <v>0</v>
          </cell>
          <cell r="R4027">
            <v>0</v>
          </cell>
          <cell r="U4027">
            <v>0</v>
          </cell>
          <cell r="V4027">
            <v>0</v>
          </cell>
          <cell r="W4027">
            <v>0</v>
          </cell>
          <cell r="X4027">
            <v>0</v>
          </cell>
        </row>
        <row r="4028">
          <cell r="J4028">
            <v>0</v>
          </cell>
          <cell r="K4028">
            <v>0</v>
          </cell>
          <cell r="R4028">
            <v>0</v>
          </cell>
          <cell r="U4028">
            <v>0</v>
          </cell>
          <cell r="V4028">
            <v>0</v>
          </cell>
          <cell r="W4028">
            <v>0</v>
          </cell>
          <cell r="X4028">
            <v>0</v>
          </cell>
        </row>
        <row r="4029">
          <cell r="J4029">
            <v>0</v>
          </cell>
          <cell r="K4029">
            <v>0</v>
          </cell>
          <cell r="R4029">
            <v>0</v>
          </cell>
          <cell r="U4029">
            <v>0</v>
          </cell>
          <cell r="V4029">
            <v>0</v>
          </cell>
          <cell r="W4029">
            <v>0</v>
          </cell>
          <cell r="X4029">
            <v>0</v>
          </cell>
        </row>
        <row r="4030">
          <cell r="J4030">
            <v>0</v>
          </cell>
          <cell r="K4030">
            <v>0</v>
          </cell>
          <cell r="R4030">
            <v>0</v>
          </cell>
          <cell r="U4030">
            <v>0</v>
          </cell>
          <cell r="V4030">
            <v>0</v>
          </cell>
          <cell r="W4030">
            <v>0</v>
          </cell>
          <cell r="X4030">
            <v>0</v>
          </cell>
        </row>
        <row r="4031">
          <cell r="J4031">
            <v>0</v>
          </cell>
          <cell r="K4031">
            <v>0</v>
          </cell>
          <cell r="R4031">
            <v>0</v>
          </cell>
          <cell r="U4031">
            <v>0</v>
          </cell>
          <cell r="V4031">
            <v>0</v>
          </cell>
          <cell r="W4031">
            <v>0</v>
          </cell>
          <cell r="X4031">
            <v>0</v>
          </cell>
        </row>
        <row r="4032">
          <cell r="J4032">
            <v>0</v>
          </cell>
          <cell r="K4032">
            <v>0</v>
          </cell>
          <cell r="R4032">
            <v>0</v>
          </cell>
          <cell r="U4032">
            <v>0</v>
          </cell>
          <cell r="V4032">
            <v>0</v>
          </cell>
          <cell r="W4032">
            <v>0</v>
          </cell>
          <cell r="X4032">
            <v>0</v>
          </cell>
        </row>
        <row r="4033">
          <cell r="J4033">
            <v>0</v>
          </cell>
          <cell r="K4033">
            <v>0</v>
          </cell>
          <cell r="R4033">
            <v>0</v>
          </cell>
          <cell r="U4033">
            <v>0</v>
          </cell>
          <cell r="V4033">
            <v>0</v>
          </cell>
          <cell r="W4033">
            <v>0</v>
          </cell>
          <cell r="X4033">
            <v>0</v>
          </cell>
        </row>
        <row r="4034">
          <cell r="J4034">
            <v>0</v>
          </cell>
          <cell r="K4034">
            <v>0</v>
          </cell>
          <cell r="R4034">
            <v>0</v>
          </cell>
          <cell r="U4034">
            <v>0</v>
          </cell>
          <cell r="V4034">
            <v>0</v>
          </cell>
          <cell r="W4034">
            <v>0</v>
          </cell>
          <cell r="X4034">
            <v>0</v>
          </cell>
        </row>
        <row r="4035">
          <cell r="J4035">
            <v>0</v>
          </cell>
          <cell r="K4035">
            <v>0</v>
          </cell>
          <cell r="R4035">
            <v>0</v>
          </cell>
          <cell r="U4035">
            <v>0</v>
          </cell>
          <cell r="V4035">
            <v>0</v>
          </cell>
          <cell r="W4035">
            <v>0</v>
          </cell>
          <cell r="X4035">
            <v>0</v>
          </cell>
        </row>
        <row r="4036">
          <cell r="J4036">
            <v>0</v>
          </cell>
          <cell r="K4036">
            <v>0</v>
          </cell>
          <cell r="R4036">
            <v>0</v>
          </cell>
          <cell r="U4036">
            <v>0</v>
          </cell>
          <cell r="V4036">
            <v>0</v>
          </cell>
          <cell r="W4036">
            <v>0</v>
          </cell>
          <cell r="X4036">
            <v>0</v>
          </cell>
        </row>
        <row r="4037">
          <cell r="J4037">
            <v>0</v>
          </cell>
          <cell r="K4037">
            <v>0</v>
          </cell>
          <cell r="R4037">
            <v>0</v>
          </cell>
          <cell r="U4037">
            <v>0</v>
          </cell>
          <cell r="V4037">
            <v>0</v>
          </cell>
          <cell r="W4037">
            <v>0</v>
          </cell>
          <cell r="X4037">
            <v>0</v>
          </cell>
        </row>
        <row r="4038">
          <cell r="J4038">
            <v>0</v>
          </cell>
          <cell r="K4038">
            <v>0</v>
          </cell>
          <cell r="R4038">
            <v>0</v>
          </cell>
          <cell r="U4038">
            <v>0</v>
          </cell>
          <cell r="V4038">
            <v>0</v>
          </cell>
          <cell r="W4038">
            <v>0</v>
          </cell>
          <cell r="X4038">
            <v>0</v>
          </cell>
        </row>
        <row r="4039">
          <cell r="J4039">
            <v>0</v>
          </cell>
          <cell r="K4039">
            <v>0</v>
          </cell>
          <cell r="R4039">
            <v>0</v>
          </cell>
          <cell r="U4039">
            <v>0</v>
          </cell>
          <cell r="V4039">
            <v>0</v>
          </cell>
          <cell r="W4039">
            <v>0</v>
          </cell>
          <cell r="X4039">
            <v>0</v>
          </cell>
        </row>
        <row r="4040">
          <cell r="J4040">
            <v>0</v>
          </cell>
          <cell r="K4040">
            <v>0</v>
          </cell>
          <cell r="R4040">
            <v>0</v>
          </cell>
          <cell r="U4040">
            <v>0</v>
          </cell>
          <cell r="V4040">
            <v>0</v>
          </cell>
          <cell r="W4040">
            <v>0</v>
          </cell>
          <cell r="X4040">
            <v>0</v>
          </cell>
        </row>
        <row r="4041">
          <cell r="J4041">
            <v>0</v>
          </cell>
          <cell r="K4041">
            <v>0</v>
          </cell>
          <cell r="R4041">
            <v>0</v>
          </cell>
          <cell r="U4041">
            <v>0</v>
          </cell>
          <cell r="V4041">
            <v>0</v>
          </cell>
          <cell r="W4041">
            <v>0</v>
          </cell>
          <cell r="X4041">
            <v>0</v>
          </cell>
        </row>
        <row r="4042">
          <cell r="J4042">
            <v>0</v>
          </cell>
          <cell r="K4042">
            <v>0</v>
          </cell>
          <cell r="R4042">
            <v>0</v>
          </cell>
          <cell r="U4042">
            <v>0</v>
          </cell>
          <cell r="V4042">
            <v>0</v>
          </cell>
          <cell r="W4042">
            <v>0</v>
          </cell>
          <cell r="X4042">
            <v>0</v>
          </cell>
        </row>
        <row r="4043">
          <cell r="J4043">
            <v>0</v>
          </cell>
          <cell r="K4043">
            <v>0</v>
          </cell>
          <cell r="R4043">
            <v>0</v>
          </cell>
          <cell r="U4043">
            <v>0</v>
          </cell>
          <cell r="V4043">
            <v>0</v>
          </cell>
          <cell r="W4043">
            <v>0</v>
          </cell>
          <cell r="X4043">
            <v>0</v>
          </cell>
        </row>
        <row r="4044">
          <cell r="J4044">
            <v>0</v>
          </cell>
          <cell r="K4044">
            <v>0</v>
          </cell>
          <cell r="R4044">
            <v>0</v>
          </cell>
          <cell r="U4044">
            <v>0</v>
          </cell>
          <cell r="V4044">
            <v>0</v>
          </cell>
          <cell r="W4044">
            <v>0</v>
          </cell>
          <cell r="X4044">
            <v>0</v>
          </cell>
        </row>
        <row r="4045">
          <cell r="J4045">
            <v>0</v>
          </cell>
          <cell r="K4045">
            <v>0</v>
          </cell>
          <cell r="R4045">
            <v>0</v>
          </cell>
          <cell r="U4045">
            <v>0</v>
          </cell>
          <cell r="V4045">
            <v>0</v>
          </cell>
          <cell r="W4045">
            <v>0</v>
          </cell>
          <cell r="X4045">
            <v>0</v>
          </cell>
        </row>
        <row r="4046">
          <cell r="J4046">
            <v>0</v>
          </cell>
          <cell r="K4046">
            <v>0</v>
          </cell>
          <cell r="R4046">
            <v>0</v>
          </cell>
          <cell r="U4046">
            <v>0</v>
          </cell>
          <cell r="V4046">
            <v>0</v>
          </cell>
          <cell r="W4046">
            <v>0</v>
          </cell>
          <cell r="X4046">
            <v>0</v>
          </cell>
        </row>
        <row r="4047">
          <cell r="J4047">
            <v>0</v>
          </cell>
          <cell r="K4047">
            <v>0</v>
          </cell>
          <cell r="R4047">
            <v>0</v>
          </cell>
          <cell r="U4047">
            <v>0</v>
          </cell>
          <cell r="V4047">
            <v>0</v>
          </cell>
          <cell r="W4047">
            <v>0</v>
          </cell>
          <cell r="X4047">
            <v>0</v>
          </cell>
        </row>
        <row r="4048">
          <cell r="J4048">
            <v>0</v>
          </cell>
          <cell r="K4048">
            <v>0</v>
          </cell>
          <cell r="R4048">
            <v>0</v>
          </cell>
          <cell r="U4048">
            <v>0</v>
          </cell>
          <cell r="V4048">
            <v>0</v>
          </cell>
          <cell r="W4048">
            <v>0</v>
          </cell>
          <cell r="X4048">
            <v>0</v>
          </cell>
        </row>
        <row r="4049">
          <cell r="J4049">
            <v>0</v>
          </cell>
          <cell r="K4049">
            <v>0</v>
          </cell>
          <cell r="R4049">
            <v>0</v>
          </cell>
          <cell r="U4049">
            <v>0</v>
          </cell>
          <cell r="V4049">
            <v>0</v>
          </cell>
          <cell r="W4049">
            <v>0</v>
          </cell>
          <cell r="X4049">
            <v>0</v>
          </cell>
        </row>
        <row r="4050">
          <cell r="J4050">
            <v>0</v>
          </cell>
          <cell r="K4050">
            <v>0</v>
          </cell>
          <cell r="R4050">
            <v>0</v>
          </cell>
          <cell r="U4050">
            <v>0</v>
          </cell>
          <cell r="V4050">
            <v>0</v>
          </cell>
          <cell r="W4050">
            <v>0</v>
          </cell>
          <cell r="X4050">
            <v>0</v>
          </cell>
        </row>
        <row r="4051">
          <cell r="J4051">
            <v>0</v>
          </cell>
          <cell r="K4051">
            <v>0</v>
          </cell>
          <cell r="R4051">
            <v>0</v>
          </cell>
          <cell r="U4051">
            <v>0</v>
          </cell>
          <cell r="V4051">
            <v>0</v>
          </cell>
          <cell r="W4051">
            <v>0</v>
          </cell>
          <cell r="X4051">
            <v>0</v>
          </cell>
        </row>
        <row r="4052">
          <cell r="J4052">
            <v>0</v>
          </cell>
          <cell r="K4052">
            <v>0</v>
          </cell>
          <cell r="R4052">
            <v>0</v>
          </cell>
          <cell r="U4052">
            <v>0</v>
          </cell>
          <cell r="V4052">
            <v>0</v>
          </cell>
          <cell r="W4052">
            <v>0</v>
          </cell>
          <cell r="X4052">
            <v>0</v>
          </cell>
        </row>
        <row r="4053">
          <cell r="J4053">
            <v>0</v>
          </cell>
          <cell r="K4053">
            <v>0</v>
          </cell>
          <cell r="R4053">
            <v>0</v>
          </cell>
          <cell r="U4053">
            <v>0</v>
          </cell>
          <cell r="V4053">
            <v>0</v>
          </cell>
          <cell r="W4053">
            <v>0</v>
          </cell>
          <cell r="X4053">
            <v>0</v>
          </cell>
        </row>
        <row r="4054">
          <cell r="J4054">
            <v>0</v>
          </cell>
          <cell r="K4054">
            <v>0</v>
          </cell>
          <cell r="R4054">
            <v>0</v>
          </cell>
          <cell r="U4054">
            <v>0</v>
          </cell>
          <cell r="V4054">
            <v>0</v>
          </cell>
          <cell r="W4054">
            <v>0</v>
          </cell>
          <cell r="X4054">
            <v>0</v>
          </cell>
        </row>
        <row r="4055">
          <cell r="J4055">
            <v>0</v>
          </cell>
          <cell r="K4055">
            <v>0</v>
          </cell>
          <cell r="R4055">
            <v>0</v>
          </cell>
          <cell r="U4055">
            <v>0</v>
          </cell>
          <cell r="V4055">
            <v>0</v>
          </cell>
          <cell r="W4055">
            <v>0</v>
          </cell>
          <cell r="X4055">
            <v>0</v>
          </cell>
        </row>
        <row r="4056">
          <cell r="J4056">
            <v>0</v>
          </cell>
          <cell r="K4056">
            <v>0</v>
          </cell>
          <cell r="R4056">
            <v>0</v>
          </cell>
          <cell r="U4056">
            <v>0</v>
          </cell>
          <cell r="V4056">
            <v>0</v>
          </cell>
          <cell r="W4056">
            <v>0</v>
          </cell>
          <cell r="X4056">
            <v>0</v>
          </cell>
        </row>
        <row r="4057">
          <cell r="J4057">
            <v>0</v>
          </cell>
          <cell r="K4057">
            <v>0</v>
          </cell>
          <cell r="R4057">
            <v>0</v>
          </cell>
          <cell r="U4057">
            <v>0</v>
          </cell>
          <cell r="V4057">
            <v>0</v>
          </cell>
          <cell r="W4057">
            <v>0</v>
          </cell>
          <cell r="X4057">
            <v>0</v>
          </cell>
        </row>
        <row r="4058">
          <cell r="J4058">
            <v>0</v>
          </cell>
          <cell r="K4058">
            <v>0</v>
          </cell>
          <cell r="R4058">
            <v>0</v>
          </cell>
          <cell r="U4058">
            <v>0</v>
          </cell>
          <cell r="V4058">
            <v>0</v>
          </cell>
          <cell r="W4058">
            <v>0</v>
          </cell>
          <cell r="X4058">
            <v>0</v>
          </cell>
        </row>
        <row r="4059">
          <cell r="J4059">
            <v>0</v>
          </cell>
          <cell r="K4059">
            <v>0</v>
          </cell>
          <cell r="R4059">
            <v>0</v>
          </cell>
          <cell r="U4059">
            <v>0</v>
          </cell>
          <cell r="V4059">
            <v>0</v>
          </cell>
          <cell r="W4059">
            <v>0</v>
          </cell>
          <cell r="X4059">
            <v>0</v>
          </cell>
        </row>
        <row r="4060">
          <cell r="J4060">
            <v>0</v>
          </cell>
          <cell r="K4060">
            <v>0</v>
          </cell>
          <cell r="R4060">
            <v>0</v>
          </cell>
          <cell r="U4060">
            <v>0</v>
          </cell>
          <cell r="V4060">
            <v>0</v>
          </cell>
          <cell r="W4060">
            <v>0</v>
          </cell>
          <cell r="X4060">
            <v>0</v>
          </cell>
        </row>
        <row r="4061">
          <cell r="J4061">
            <v>0</v>
          </cell>
          <cell r="K4061">
            <v>0</v>
          </cell>
          <cell r="R4061">
            <v>0</v>
          </cell>
          <cell r="U4061">
            <v>0</v>
          </cell>
          <cell r="V4061">
            <v>0</v>
          </cell>
          <cell r="W4061">
            <v>0</v>
          </cell>
          <cell r="X4061">
            <v>0</v>
          </cell>
        </row>
        <row r="4062">
          <cell r="J4062">
            <v>0</v>
          </cell>
          <cell r="K4062">
            <v>0</v>
          </cell>
          <cell r="R4062">
            <v>0</v>
          </cell>
          <cell r="U4062">
            <v>0</v>
          </cell>
          <cell r="V4062">
            <v>0</v>
          </cell>
          <cell r="W4062">
            <v>0</v>
          </cell>
          <cell r="X4062">
            <v>0</v>
          </cell>
        </row>
        <row r="4063">
          <cell r="J4063">
            <v>0</v>
          </cell>
          <cell r="K4063">
            <v>0</v>
          </cell>
          <cell r="R4063">
            <v>0</v>
          </cell>
          <cell r="U4063">
            <v>0</v>
          </cell>
          <cell r="V4063">
            <v>0</v>
          </cell>
          <cell r="W4063">
            <v>0</v>
          </cell>
          <cell r="X4063">
            <v>0</v>
          </cell>
        </row>
        <row r="4064">
          <cell r="J4064">
            <v>0</v>
          </cell>
          <cell r="K4064">
            <v>0</v>
          </cell>
          <cell r="R4064">
            <v>0</v>
          </cell>
          <cell r="U4064">
            <v>0</v>
          </cell>
          <cell r="V4064">
            <v>0</v>
          </cell>
          <cell r="W4064">
            <v>0</v>
          </cell>
          <cell r="X4064">
            <v>0</v>
          </cell>
        </row>
        <row r="4065">
          <cell r="J4065">
            <v>0</v>
          </cell>
          <cell r="K4065">
            <v>0</v>
          </cell>
          <cell r="R4065">
            <v>0</v>
          </cell>
          <cell r="U4065">
            <v>0</v>
          </cell>
          <cell r="V4065">
            <v>0</v>
          </cell>
          <cell r="W4065">
            <v>0</v>
          </cell>
          <cell r="X4065">
            <v>0</v>
          </cell>
        </row>
        <row r="4066">
          <cell r="J4066">
            <v>0</v>
          </cell>
          <cell r="K4066">
            <v>0</v>
          </cell>
          <cell r="R4066">
            <v>0</v>
          </cell>
          <cell r="U4066">
            <v>0</v>
          </cell>
          <cell r="V4066">
            <v>0</v>
          </cell>
          <cell r="W4066">
            <v>0</v>
          </cell>
          <cell r="X4066">
            <v>0</v>
          </cell>
        </row>
        <row r="4067">
          <cell r="J4067">
            <v>0</v>
          </cell>
          <cell r="K4067">
            <v>0</v>
          </cell>
          <cell r="R4067">
            <v>0</v>
          </cell>
          <cell r="U4067">
            <v>0</v>
          </cell>
          <cell r="V4067">
            <v>0</v>
          </cell>
          <cell r="W4067">
            <v>0</v>
          </cell>
          <cell r="X4067">
            <v>0</v>
          </cell>
        </row>
        <row r="4068">
          <cell r="J4068">
            <v>0</v>
          </cell>
          <cell r="K4068">
            <v>0</v>
          </cell>
          <cell r="R4068">
            <v>0</v>
          </cell>
          <cell r="U4068">
            <v>0</v>
          </cell>
          <cell r="V4068">
            <v>0</v>
          </cell>
          <cell r="W4068">
            <v>0</v>
          </cell>
          <cell r="X4068">
            <v>0</v>
          </cell>
        </row>
        <row r="4069">
          <cell r="J4069">
            <v>0</v>
          </cell>
          <cell r="K4069">
            <v>0</v>
          </cell>
          <cell r="R4069">
            <v>0</v>
          </cell>
          <cell r="U4069">
            <v>0</v>
          </cell>
          <cell r="V4069">
            <v>0</v>
          </cell>
          <cell r="W4069">
            <v>0</v>
          </cell>
          <cell r="X4069">
            <v>0</v>
          </cell>
        </row>
        <row r="4070">
          <cell r="J4070">
            <v>0</v>
          </cell>
          <cell r="K4070">
            <v>0</v>
          </cell>
          <cell r="R4070">
            <v>0</v>
          </cell>
          <cell r="U4070">
            <v>0</v>
          </cell>
          <cell r="V4070">
            <v>0</v>
          </cell>
          <cell r="W4070">
            <v>0</v>
          </cell>
          <cell r="X4070">
            <v>0</v>
          </cell>
        </row>
        <row r="4071">
          <cell r="J4071">
            <v>0</v>
          </cell>
          <cell r="K4071">
            <v>0</v>
          </cell>
          <cell r="R4071">
            <v>0</v>
          </cell>
          <cell r="U4071">
            <v>0</v>
          </cell>
          <cell r="V4071">
            <v>0</v>
          </cell>
          <cell r="W4071">
            <v>0</v>
          </cell>
          <cell r="X4071">
            <v>0</v>
          </cell>
        </row>
        <row r="4072">
          <cell r="J4072">
            <v>0</v>
          </cell>
          <cell r="K4072">
            <v>0</v>
          </cell>
          <cell r="R4072">
            <v>0</v>
          </cell>
          <cell r="U4072">
            <v>0</v>
          </cell>
          <cell r="V4072">
            <v>0</v>
          </cell>
          <cell r="W4072">
            <v>0</v>
          </cell>
          <cell r="X4072">
            <v>0</v>
          </cell>
        </row>
        <row r="4073">
          <cell r="J4073">
            <v>0</v>
          </cell>
          <cell r="K4073">
            <v>0</v>
          </cell>
          <cell r="R4073">
            <v>0</v>
          </cell>
          <cell r="U4073">
            <v>0</v>
          </cell>
          <cell r="V4073">
            <v>0</v>
          </cell>
          <cell r="W4073">
            <v>0</v>
          </cell>
          <cell r="X4073">
            <v>0</v>
          </cell>
        </row>
        <row r="4074">
          <cell r="J4074">
            <v>0</v>
          </cell>
          <cell r="K4074">
            <v>0</v>
          </cell>
          <cell r="R4074">
            <v>0</v>
          </cell>
          <cell r="U4074">
            <v>0</v>
          </cell>
          <cell r="V4074">
            <v>0</v>
          </cell>
          <cell r="W4074">
            <v>0</v>
          </cell>
          <cell r="X4074">
            <v>0</v>
          </cell>
        </row>
        <row r="4075">
          <cell r="J4075">
            <v>0</v>
          </cell>
          <cell r="K4075">
            <v>0</v>
          </cell>
          <cell r="R4075">
            <v>0</v>
          </cell>
          <cell r="U4075">
            <v>0</v>
          </cell>
          <cell r="V4075">
            <v>0</v>
          </cell>
          <cell r="W4075">
            <v>0</v>
          </cell>
          <cell r="X4075">
            <v>0</v>
          </cell>
        </row>
        <row r="4076">
          <cell r="J4076">
            <v>0</v>
          </cell>
          <cell r="K4076">
            <v>0</v>
          </cell>
          <cell r="R4076">
            <v>0</v>
          </cell>
          <cell r="U4076">
            <v>0</v>
          </cell>
          <cell r="V4076">
            <v>0</v>
          </cell>
          <cell r="W4076">
            <v>0</v>
          </cell>
          <cell r="X4076">
            <v>0</v>
          </cell>
        </row>
        <row r="4077">
          <cell r="J4077">
            <v>0</v>
          </cell>
          <cell r="K4077">
            <v>0</v>
          </cell>
          <cell r="R4077">
            <v>0</v>
          </cell>
          <cell r="U4077">
            <v>0</v>
          </cell>
          <cell r="V4077">
            <v>0</v>
          </cell>
          <cell r="W4077">
            <v>0</v>
          </cell>
          <cell r="X4077">
            <v>0</v>
          </cell>
        </row>
        <row r="4078">
          <cell r="J4078">
            <v>0</v>
          </cell>
          <cell r="K4078">
            <v>0</v>
          </cell>
          <cell r="R4078">
            <v>0</v>
          </cell>
          <cell r="U4078">
            <v>0</v>
          </cell>
          <cell r="V4078">
            <v>0</v>
          </cell>
          <cell r="W4078">
            <v>0</v>
          </cell>
          <cell r="X4078">
            <v>0</v>
          </cell>
        </row>
        <row r="4079">
          <cell r="J4079">
            <v>0</v>
          </cell>
          <cell r="K4079">
            <v>0</v>
          </cell>
          <cell r="R4079">
            <v>0</v>
          </cell>
          <cell r="U4079">
            <v>0</v>
          </cell>
          <cell r="V4079">
            <v>0</v>
          </cell>
          <cell r="W4079">
            <v>0</v>
          </cell>
          <cell r="X4079">
            <v>0</v>
          </cell>
        </row>
        <row r="4080">
          <cell r="J4080">
            <v>0</v>
          </cell>
          <cell r="K4080">
            <v>0</v>
          </cell>
          <cell r="R4080">
            <v>0</v>
          </cell>
          <cell r="U4080">
            <v>0</v>
          </cell>
          <cell r="V4080">
            <v>0</v>
          </cell>
          <cell r="W4080">
            <v>0</v>
          </cell>
          <cell r="X4080">
            <v>0</v>
          </cell>
        </row>
        <row r="4081">
          <cell r="J4081">
            <v>0</v>
          </cell>
          <cell r="K4081">
            <v>0</v>
          </cell>
          <cell r="R4081">
            <v>0</v>
          </cell>
          <cell r="U4081">
            <v>0</v>
          </cell>
          <cell r="V4081">
            <v>0</v>
          </cell>
          <cell r="W4081">
            <v>0</v>
          </cell>
          <cell r="X4081">
            <v>0</v>
          </cell>
        </row>
        <row r="4082">
          <cell r="J4082">
            <v>0</v>
          </cell>
          <cell r="K4082">
            <v>0</v>
          </cell>
          <cell r="R4082">
            <v>0</v>
          </cell>
          <cell r="U4082">
            <v>0</v>
          </cell>
          <cell r="V4082">
            <v>0</v>
          </cell>
          <cell r="W4082">
            <v>0</v>
          </cell>
          <cell r="X4082">
            <v>0</v>
          </cell>
        </row>
        <row r="4083">
          <cell r="J4083">
            <v>0</v>
          </cell>
          <cell r="K4083">
            <v>0</v>
          </cell>
          <cell r="R4083">
            <v>0</v>
          </cell>
          <cell r="U4083">
            <v>0</v>
          </cell>
          <cell r="V4083">
            <v>0</v>
          </cell>
          <cell r="W4083">
            <v>0</v>
          </cell>
          <cell r="X4083">
            <v>0</v>
          </cell>
        </row>
        <row r="4084">
          <cell r="J4084">
            <v>0</v>
          </cell>
          <cell r="K4084">
            <v>0</v>
          </cell>
          <cell r="R4084">
            <v>0</v>
          </cell>
          <cell r="U4084">
            <v>0</v>
          </cell>
          <cell r="V4084">
            <v>0</v>
          </cell>
          <cell r="W4084">
            <v>0</v>
          </cell>
          <cell r="X4084">
            <v>0</v>
          </cell>
        </row>
        <row r="4085">
          <cell r="J4085">
            <v>0</v>
          </cell>
          <cell r="K4085">
            <v>0</v>
          </cell>
          <cell r="R4085">
            <v>0</v>
          </cell>
          <cell r="U4085">
            <v>0</v>
          </cell>
          <cell r="V4085">
            <v>0</v>
          </cell>
          <cell r="W4085">
            <v>0</v>
          </cell>
          <cell r="X4085">
            <v>0</v>
          </cell>
        </row>
        <row r="4086">
          <cell r="J4086">
            <v>0</v>
          </cell>
          <cell r="K4086">
            <v>0</v>
          </cell>
          <cell r="R4086">
            <v>0</v>
          </cell>
          <cell r="U4086">
            <v>0</v>
          </cell>
          <cell r="V4086">
            <v>0</v>
          </cell>
          <cell r="W4086">
            <v>0</v>
          </cell>
          <cell r="X4086">
            <v>0</v>
          </cell>
        </row>
        <row r="4087">
          <cell r="J4087">
            <v>0</v>
          </cell>
          <cell r="K4087">
            <v>0</v>
          </cell>
          <cell r="R4087">
            <v>0</v>
          </cell>
          <cell r="U4087">
            <v>0</v>
          </cell>
          <cell r="V4087">
            <v>0</v>
          </cell>
          <cell r="W4087">
            <v>0</v>
          </cell>
          <cell r="X4087">
            <v>0</v>
          </cell>
        </row>
        <row r="4088">
          <cell r="J4088">
            <v>0</v>
          </cell>
          <cell r="K4088">
            <v>0</v>
          </cell>
          <cell r="R4088">
            <v>0</v>
          </cell>
          <cell r="U4088">
            <v>0</v>
          </cell>
          <cell r="V4088">
            <v>0</v>
          </cell>
          <cell r="W4088">
            <v>0</v>
          </cell>
          <cell r="X4088">
            <v>0</v>
          </cell>
        </row>
        <row r="4089">
          <cell r="J4089">
            <v>0</v>
          </cell>
          <cell r="K4089">
            <v>0</v>
          </cell>
          <cell r="R4089">
            <v>0</v>
          </cell>
          <cell r="U4089">
            <v>0</v>
          </cell>
          <cell r="V4089">
            <v>0</v>
          </cell>
          <cell r="W4089">
            <v>0</v>
          </cell>
          <cell r="X4089">
            <v>0</v>
          </cell>
        </row>
        <row r="4090">
          <cell r="J4090">
            <v>0</v>
          </cell>
          <cell r="K4090">
            <v>0</v>
          </cell>
          <cell r="R4090">
            <v>0</v>
          </cell>
          <cell r="U4090">
            <v>0</v>
          </cell>
          <cell r="V4090">
            <v>0</v>
          </cell>
          <cell r="W4090">
            <v>0</v>
          </cell>
          <cell r="X4090">
            <v>0</v>
          </cell>
        </row>
        <row r="4091">
          <cell r="J4091">
            <v>0</v>
          </cell>
          <cell r="K4091">
            <v>0</v>
          </cell>
          <cell r="R4091">
            <v>0</v>
          </cell>
          <cell r="U4091">
            <v>0</v>
          </cell>
          <cell r="V4091">
            <v>0</v>
          </cell>
          <cell r="W4091">
            <v>0</v>
          </cell>
          <cell r="X4091">
            <v>0</v>
          </cell>
        </row>
        <row r="4092">
          <cell r="J4092">
            <v>0</v>
          </cell>
          <cell r="K4092">
            <v>0</v>
          </cell>
          <cell r="R4092">
            <v>0</v>
          </cell>
          <cell r="U4092">
            <v>0</v>
          </cell>
          <cell r="V4092">
            <v>0</v>
          </cell>
          <cell r="W4092">
            <v>0</v>
          </cell>
          <cell r="X4092">
            <v>0</v>
          </cell>
        </row>
        <row r="4093">
          <cell r="J4093">
            <v>0</v>
          </cell>
          <cell r="K4093">
            <v>0</v>
          </cell>
          <cell r="R4093">
            <v>0</v>
          </cell>
          <cell r="U4093">
            <v>0</v>
          </cell>
          <cell r="V4093">
            <v>0</v>
          </cell>
          <cell r="W4093">
            <v>0</v>
          </cell>
          <cell r="X4093">
            <v>0</v>
          </cell>
        </row>
        <row r="4094">
          <cell r="J4094">
            <v>0</v>
          </cell>
          <cell r="K4094">
            <v>0</v>
          </cell>
          <cell r="R4094">
            <v>0</v>
          </cell>
          <cell r="U4094">
            <v>0</v>
          </cell>
          <cell r="V4094">
            <v>0</v>
          </cell>
          <cell r="W4094">
            <v>0</v>
          </cell>
          <cell r="X4094">
            <v>0</v>
          </cell>
        </row>
        <row r="4095">
          <cell r="J4095">
            <v>0</v>
          </cell>
          <cell r="K4095">
            <v>0</v>
          </cell>
          <cell r="R4095">
            <v>0</v>
          </cell>
          <cell r="U4095">
            <v>0</v>
          </cell>
          <cell r="V4095">
            <v>0</v>
          </cell>
          <cell r="W4095">
            <v>0</v>
          </cell>
          <cell r="X4095">
            <v>0</v>
          </cell>
        </row>
        <row r="4096">
          <cell r="J4096">
            <v>0</v>
          </cell>
          <cell r="K4096">
            <v>0</v>
          </cell>
          <cell r="R4096">
            <v>0</v>
          </cell>
          <cell r="U4096">
            <v>0</v>
          </cell>
          <cell r="V4096">
            <v>0</v>
          </cell>
          <cell r="W4096">
            <v>0</v>
          </cell>
          <cell r="X4096">
            <v>0</v>
          </cell>
        </row>
        <row r="4097">
          <cell r="J4097">
            <v>0</v>
          </cell>
          <cell r="K4097">
            <v>0</v>
          </cell>
          <cell r="R4097">
            <v>0</v>
          </cell>
          <cell r="U4097">
            <v>0</v>
          </cell>
          <cell r="V4097">
            <v>0</v>
          </cell>
          <cell r="W4097">
            <v>0</v>
          </cell>
          <cell r="X4097">
            <v>0</v>
          </cell>
        </row>
        <row r="4098">
          <cell r="J4098">
            <v>0</v>
          </cell>
          <cell r="K4098">
            <v>0</v>
          </cell>
          <cell r="R4098">
            <v>0</v>
          </cell>
          <cell r="U4098">
            <v>0</v>
          </cell>
          <cell r="V4098">
            <v>0</v>
          </cell>
          <cell r="W4098">
            <v>0</v>
          </cell>
          <cell r="X4098">
            <v>0</v>
          </cell>
        </row>
        <row r="4099">
          <cell r="J4099">
            <v>0</v>
          </cell>
          <cell r="K4099">
            <v>0</v>
          </cell>
          <cell r="R4099">
            <v>0</v>
          </cell>
          <cell r="U4099">
            <v>0</v>
          </cell>
          <cell r="V4099">
            <v>0</v>
          </cell>
          <cell r="W4099">
            <v>0</v>
          </cell>
          <cell r="X4099">
            <v>0</v>
          </cell>
        </row>
        <row r="4100">
          <cell r="J4100">
            <v>0</v>
          </cell>
          <cell r="K4100">
            <v>0</v>
          </cell>
          <cell r="R4100">
            <v>0</v>
          </cell>
          <cell r="U4100">
            <v>0</v>
          </cell>
          <cell r="V4100">
            <v>0</v>
          </cell>
          <cell r="W4100">
            <v>0</v>
          </cell>
          <cell r="X4100">
            <v>0</v>
          </cell>
        </row>
        <row r="4101">
          <cell r="J4101">
            <v>0</v>
          </cell>
          <cell r="K4101">
            <v>0</v>
          </cell>
          <cell r="R4101">
            <v>0</v>
          </cell>
          <cell r="U4101">
            <v>0</v>
          </cell>
          <cell r="V4101">
            <v>0</v>
          </cell>
          <cell r="W4101">
            <v>0</v>
          </cell>
          <cell r="X4101">
            <v>0</v>
          </cell>
        </row>
        <row r="4102">
          <cell r="J4102">
            <v>0</v>
          </cell>
          <cell r="K4102">
            <v>0</v>
          </cell>
          <cell r="R4102">
            <v>0</v>
          </cell>
          <cell r="U4102">
            <v>0</v>
          </cell>
          <cell r="V4102">
            <v>0</v>
          </cell>
          <cell r="W4102">
            <v>0</v>
          </cell>
          <cell r="X4102">
            <v>0</v>
          </cell>
        </row>
        <row r="4103">
          <cell r="J4103">
            <v>0</v>
          </cell>
          <cell r="K4103">
            <v>0</v>
          </cell>
          <cell r="R4103">
            <v>0</v>
          </cell>
          <cell r="U4103">
            <v>0</v>
          </cell>
          <cell r="V4103">
            <v>0</v>
          </cell>
          <cell r="W4103">
            <v>0</v>
          </cell>
          <cell r="X4103">
            <v>0</v>
          </cell>
        </row>
        <row r="4104">
          <cell r="J4104">
            <v>0</v>
          </cell>
          <cell r="K4104">
            <v>0</v>
          </cell>
          <cell r="R4104">
            <v>0</v>
          </cell>
          <cell r="U4104">
            <v>0</v>
          </cell>
          <cell r="V4104">
            <v>0</v>
          </cell>
          <cell r="W4104">
            <v>0</v>
          </cell>
          <cell r="X4104">
            <v>0</v>
          </cell>
        </row>
        <row r="4105">
          <cell r="J4105">
            <v>0</v>
          </cell>
          <cell r="K4105">
            <v>0</v>
          </cell>
          <cell r="R4105">
            <v>0</v>
          </cell>
          <cell r="U4105">
            <v>0</v>
          </cell>
          <cell r="V4105">
            <v>0</v>
          </cell>
          <cell r="W4105">
            <v>0</v>
          </cell>
          <cell r="X4105">
            <v>0</v>
          </cell>
        </row>
        <row r="4106">
          <cell r="J4106">
            <v>0</v>
          </cell>
          <cell r="K4106">
            <v>0</v>
          </cell>
          <cell r="R4106">
            <v>0</v>
          </cell>
          <cell r="U4106">
            <v>0</v>
          </cell>
          <cell r="V4106">
            <v>0</v>
          </cell>
          <cell r="W4106">
            <v>0</v>
          </cell>
          <cell r="X4106">
            <v>0</v>
          </cell>
        </row>
        <row r="4107">
          <cell r="J4107">
            <v>0</v>
          </cell>
          <cell r="K4107">
            <v>0</v>
          </cell>
          <cell r="R4107">
            <v>0</v>
          </cell>
          <cell r="U4107">
            <v>0</v>
          </cell>
          <cell r="V4107">
            <v>0</v>
          </cell>
          <cell r="W4107">
            <v>0</v>
          </cell>
          <cell r="X4107">
            <v>0</v>
          </cell>
        </row>
        <row r="4108">
          <cell r="J4108">
            <v>0</v>
          </cell>
          <cell r="K4108">
            <v>0</v>
          </cell>
          <cell r="R4108">
            <v>0</v>
          </cell>
          <cell r="U4108">
            <v>0</v>
          </cell>
          <cell r="V4108">
            <v>0</v>
          </cell>
          <cell r="W4108">
            <v>0</v>
          </cell>
          <cell r="X4108">
            <v>0</v>
          </cell>
        </row>
        <row r="4109">
          <cell r="J4109">
            <v>0</v>
          </cell>
          <cell r="K4109">
            <v>0</v>
          </cell>
          <cell r="R4109">
            <v>0</v>
          </cell>
          <cell r="U4109">
            <v>0</v>
          </cell>
          <cell r="V4109">
            <v>0</v>
          </cell>
          <cell r="W4109">
            <v>0</v>
          </cell>
          <cell r="X4109">
            <v>0</v>
          </cell>
        </row>
        <row r="4110">
          <cell r="J4110">
            <v>0</v>
          </cell>
          <cell r="K4110">
            <v>0</v>
          </cell>
          <cell r="R4110">
            <v>0</v>
          </cell>
          <cell r="U4110">
            <v>0</v>
          </cell>
          <cell r="V4110">
            <v>0</v>
          </cell>
          <cell r="W4110">
            <v>0</v>
          </cell>
          <cell r="X4110">
            <v>0</v>
          </cell>
        </row>
        <row r="4111">
          <cell r="J4111">
            <v>0</v>
          </cell>
          <cell r="K4111">
            <v>0</v>
          </cell>
          <cell r="R4111">
            <v>0</v>
          </cell>
          <cell r="U4111">
            <v>0</v>
          </cell>
          <cell r="V4111">
            <v>0</v>
          </cell>
          <cell r="W4111">
            <v>0</v>
          </cell>
          <cell r="X4111">
            <v>0</v>
          </cell>
        </row>
        <row r="4112">
          <cell r="J4112">
            <v>0</v>
          </cell>
          <cell r="K4112">
            <v>0</v>
          </cell>
          <cell r="R4112">
            <v>0</v>
          </cell>
          <cell r="U4112">
            <v>0</v>
          </cell>
          <cell r="V4112">
            <v>0</v>
          </cell>
          <cell r="W4112">
            <v>0</v>
          </cell>
          <cell r="X4112">
            <v>0</v>
          </cell>
        </row>
        <row r="4113">
          <cell r="J4113">
            <v>0</v>
          </cell>
          <cell r="K4113">
            <v>0</v>
          </cell>
          <cell r="R4113">
            <v>0</v>
          </cell>
          <cell r="U4113">
            <v>0</v>
          </cell>
          <cell r="V4113">
            <v>0</v>
          </cell>
          <cell r="W4113">
            <v>0</v>
          </cell>
          <cell r="X4113">
            <v>0</v>
          </cell>
        </row>
        <row r="4114">
          <cell r="J4114">
            <v>0</v>
          </cell>
          <cell r="K4114">
            <v>0</v>
          </cell>
          <cell r="R4114">
            <v>0</v>
          </cell>
          <cell r="U4114">
            <v>0</v>
          </cell>
          <cell r="V4114">
            <v>0</v>
          </cell>
          <cell r="W4114">
            <v>0</v>
          </cell>
          <cell r="X4114">
            <v>0</v>
          </cell>
        </row>
        <row r="4115">
          <cell r="J4115">
            <v>0</v>
          </cell>
          <cell r="K4115">
            <v>0</v>
          </cell>
          <cell r="R4115">
            <v>0</v>
          </cell>
          <cell r="U4115">
            <v>0</v>
          </cell>
          <cell r="V4115">
            <v>0</v>
          </cell>
          <cell r="W4115">
            <v>0</v>
          </cell>
          <cell r="X4115">
            <v>0</v>
          </cell>
        </row>
        <row r="4116">
          <cell r="J4116">
            <v>0</v>
          </cell>
          <cell r="K4116">
            <v>0</v>
          </cell>
          <cell r="R4116">
            <v>0</v>
          </cell>
          <cell r="U4116">
            <v>0</v>
          </cell>
          <cell r="V4116">
            <v>0</v>
          </cell>
          <cell r="W4116">
            <v>0</v>
          </cell>
          <cell r="X4116">
            <v>0</v>
          </cell>
        </row>
        <row r="4117">
          <cell r="J4117">
            <v>0</v>
          </cell>
          <cell r="K4117">
            <v>0</v>
          </cell>
          <cell r="R4117">
            <v>0</v>
          </cell>
          <cell r="U4117">
            <v>0</v>
          </cell>
          <cell r="V4117">
            <v>0</v>
          </cell>
          <cell r="W4117">
            <v>0</v>
          </cell>
          <cell r="X4117">
            <v>0</v>
          </cell>
        </row>
        <row r="4118">
          <cell r="J4118">
            <v>0</v>
          </cell>
          <cell r="K4118">
            <v>0</v>
          </cell>
          <cell r="R4118">
            <v>0</v>
          </cell>
          <cell r="U4118">
            <v>0</v>
          </cell>
          <cell r="V4118">
            <v>0</v>
          </cell>
          <cell r="W4118">
            <v>0</v>
          </cell>
          <cell r="X4118">
            <v>0</v>
          </cell>
        </row>
        <row r="4119">
          <cell r="J4119">
            <v>0</v>
          </cell>
          <cell r="K4119">
            <v>0</v>
          </cell>
          <cell r="R4119">
            <v>0</v>
          </cell>
          <cell r="U4119">
            <v>0</v>
          </cell>
          <cell r="V4119">
            <v>0</v>
          </cell>
          <cell r="W4119">
            <v>0</v>
          </cell>
          <cell r="X4119">
            <v>0</v>
          </cell>
        </row>
        <row r="4120">
          <cell r="J4120">
            <v>0</v>
          </cell>
          <cell r="K4120">
            <v>0</v>
          </cell>
          <cell r="R4120">
            <v>0</v>
          </cell>
          <cell r="U4120">
            <v>0</v>
          </cell>
          <cell r="V4120">
            <v>0</v>
          </cell>
          <cell r="W4120">
            <v>0</v>
          </cell>
          <cell r="X4120">
            <v>0</v>
          </cell>
        </row>
        <row r="4121">
          <cell r="J4121">
            <v>0</v>
          </cell>
          <cell r="K4121">
            <v>0</v>
          </cell>
          <cell r="R4121">
            <v>0</v>
          </cell>
          <cell r="U4121">
            <v>0</v>
          </cell>
          <cell r="V4121">
            <v>0</v>
          </cell>
          <cell r="W4121">
            <v>0</v>
          </cell>
          <cell r="X4121">
            <v>0</v>
          </cell>
        </row>
        <row r="4122">
          <cell r="J4122">
            <v>0</v>
          </cell>
          <cell r="K4122">
            <v>0</v>
          </cell>
          <cell r="R4122">
            <v>0</v>
          </cell>
          <cell r="U4122">
            <v>0</v>
          </cell>
          <cell r="V4122">
            <v>0</v>
          </cell>
          <cell r="W4122">
            <v>0</v>
          </cell>
          <cell r="X4122">
            <v>0</v>
          </cell>
        </row>
        <row r="4123">
          <cell r="J4123">
            <v>0</v>
          </cell>
          <cell r="K4123">
            <v>0</v>
          </cell>
          <cell r="R4123">
            <v>0</v>
          </cell>
          <cell r="U4123">
            <v>0</v>
          </cell>
          <cell r="V4123">
            <v>0</v>
          </cell>
          <cell r="W4123">
            <v>0</v>
          </cell>
          <cell r="X4123">
            <v>0</v>
          </cell>
        </row>
        <row r="4124">
          <cell r="J4124">
            <v>0</v>
          </cell>
          <cell r="K4124">
            <v>0</v>
          </cell>
          <cell r="R4124">
            <v>0</v>
          </cell>
          <cell r="U4124">
            <v>0</v>
          </cell>
          <cell r="V4124">
            <v>0</v>
          </cell>
          <cell r="W4124">
            <v>0</v>
          </cell>
          <cell r="X4124">
            <v>0</v>
          </cell>
        </row>
        <row r="4125">
          <cell r="J4125">
            <v>0</v>
          </cell>
          <cell r="K4125">
            <v>0</v>
          </cell>
          <cell r="R4125">
            <v>0</v>
          </cell>
          <cell r="U4125">
            <v>0</v>
          </cell>
          <cell r="V4125">
            <v>0</v>
          </cell>
          <cell r="W4125">
            <v>0</v>
          </cell>
          <cell r="X4125">
            <v>0</v>
          </cell>
        </row>
        <row r="4126">
          <cell r="J4126">
            <v>0</v>
          </cell>
          <cell r="K4126">
            <v>0</v>
          </cell>
          <cell r="R4126">
            <v>0</v>
          </cell>
          <cell r="U4126">
            <v>0</v>
          </cell>
          <cell r="V4126">
            <v>0</v>
          </cell>
          <cell r="W4126">
            <v>0</v>
          </cell>
          <cell r="X4126">
            <v>0</v>
          </cell>
        </row>
        <row r="4127">
          <cell r="J4127">
            <v>0</v>
          </cell>
          <cell r="K4127">
            <v>0</v>
          </cell>
          <cell r="R4127">
            <v>0</v>
          </cell>
          <cell r="U4127">
            <v>0</v>
          </cell>
          <cell r="V4127">
            <v>0</v>
          </cell>
          <cell r="W4127">
            <v>0</v>
          </cell>
          <cell r="X4127">
            <v>0</v>
          </cell>
        </row>
        <row r="4128">
          <cell r="J4128">
            <v>0</v>
          </cell>
          <cell r="K4128">
            <v>0</v>
          </cell>
          <cell r="R4128">
            <v>0</v>
          </cell>
          <cell r="U4128">
            <v>0</v>
          </cell>
          <cell r="V4128">
            <v>0</v>
          </cell>
          <cell r="W4128">
            <v>0</v>
          </cell>
          <cell r="X4128">
            <v>0</v>
          </cell>
        </row>
        <row r="4129">
          <cell r="J4129">
            <v>0</v>
          </cell>
          <cell r="K4129">
            <v>0</v>
          </cell>
          <cell r="R4129">
            <v>0</v>
          </cell>
          <cell r="U4129">
            <v>0</v>
          </cell>
          <cell r="V4129">
            <v>0</v>
          </cell>
          <cell r="W4129">
            <v>0</v>
          </cell>
          <cell r="X4129">
            <v>0</v>
          </cell>
        </row>
        <row r="4130">
          <cell r="J4130">
            <v>0</v>
          </cell>
          <cell r="K4130">
            <v>0</v>
          </cell>
          <cell r="R4130">
            <v>0</v>
          </cell>
          <cell r="U4130">
            <v>0</v>
          </cell>
          <cell r="V4130">
            <v>0</v>
          </cell>
          <cell r="W4130">
            <v>0</v>
          </cell>
          <cell r="X4130">
            <v>0</v>
          </cell>
        </row>
        <row r="4131">
          <cell r="J4131">
            <v>0</v>
          </cell>
          <cell r="K4131">
            <v>0</v>
          </cell>
          <cell r="R4131">
            <v>0</v>
          </cell>
          <cell r="U4131">
            <v>0</v>
          </cell>
          <cell r="V4131">
            <v>0</v>
          </cell>
          <cell r="W4131">
            <v>0</v>
          </cell>
          <cell r="X4131">
            <v>0</v>
          </cell>
        </row>
        <row r="4132">
          <cell r="J4132">
            <v>0</v>
          </cell>
          <cell r="K4132">
            <v>0</v>
          </cell>
          <cell r="R4132">
            <v>0</v>
          </cell>
          <cell r="U4132">
            <v>0</v>
          </cell>
          <cell r="V4132">
            <v>0</v>
          </cell>
          <cell r="W4132">
            <v>0</v>
          </cell>
          <cell r="X4132">
            <v>0</v>
          </cell>
        </row>
        <row r="4133">
          <cell r="J4133">
            <v>0</v>
          </cell>
          <cell r="K4133">
            <v>0</v>
          </cell>
          <cell r="R4133">
            <v>0</v>
          </cell>
          <cell r="U4133">
            <v>0</v>
          </cell>
          <cell r="V4133">
            <v>0</v>
          </cell>
          <cell r="W4133">
            <v>0</v>
          </cell>
          <cell r="X4133">
            <v>0</v>
          </cell>
        </row>
        <row r="4134">
          <cell r="J4134">
            <v>0</v>
          </cell>
          <cell r="K4134">
            <v>0</v>
          </cell>
          <cell r="R4134">
            <v>0</v>
          </cell>
          <cell r="U4134">
            <v>0</v>
          </cell>
          <cell r="V4134">
            <v>0</v>
          </cell>
          <cell r="W4134">
            <v>0</v>
          </cell>
          <cell r="X4134">
            <v>0</v>
          </cell>
        </row>
        <row r="4135">
          <cell r="J4135">
            <v>0</v>
          </cell>
          <cell r="K4135">
            <v>0</v>
          </cell>
          <cell r="R4135">
            <v>0</v>
          </cell>
          <cell r="U4135">
            <v>0</v>
          </cell>
          <cell r="V4135">
            <v>0</v>
          </cell>
          <cell r="W4135">
            <v>0</v>
          </cell>
          <cell r="X4135">
            <v>0</v>
          </cell>
        </row>
        <row r="4136">
          <cell r="J4136">
            <v>0</v>
          </cell>
          <cell r="K4136">
            <v>0</v>
          </cell>
          <cell r="R4136">
            <v>0</v>
          </cell>
          <cell r="U4136">
            <v>0</v>
          </cell>
          <cell r="V4136">
            <v>0</v>
          </cell>
          <cell r="W4136">
            <v>0</v>
          </cell>
          <cell r="X4136">
            <v>0</v>
          </cell>
        </row>
        <row r="4137">
          <cell r="J4137">
            <v>0</v>
          </cell>
          <cell r="K4137">
            <v>0</v>
          </cell>
          <cell r="R4137">
            <v>0</v>
          </cell>
          <cell r="U4137">
            <v>0</v>
          </cell>
          <cell r="V4137">
            <v>0</v>
          </cell>
          <cell r="W4137">
            <v>0</v>
          </cell>
          <cell r="X4137">
            <v>0</v>
          </cell>
        </row>
        <row r="4138">
          <cell r="J4138">
            <v>0</v>
          </cell>
          <cell r="K4138">
            <v>0</v>
          </cell>
          <cell r="R4138">
            <v>0</v>
          </cell>
          <cell r="U4138">
            <v>0</v>
          </cell>
          <cell r="V4138">
            <v>0</v>
          </cell>
          <cell r="W4138">
            <v>0</v>
          </cell>
          <cell r="X4138">
            <v>0</v>
          </cell>
        </row>
        <row r="4139">
          <cell r="J4139">
            <v>0</v>
          </cell>
          <cell r="K4139">
            <v>0</v>
          </cell>
          <cell r="R4139">
            <v>0</v>
          </cell>
          <cell r="U4139">
            <v>0</v>
          </cell>
          <cell r="V4139">
            <v>0</v>
          </cell>
          <cell r="W4139">
            <v>0</v>
          </cell>
          <cell r="X4139">
            <v>0</v>
          </cell>
        </row>
        <row r="4140">
          <cell r="J4140">
            <v>0</v>
          </cell>
          <cell r="K4140">
            <v>0</v>
          </cell>
          <cell r="R4140">
            <v>0</v>
          </cell>
          <cell r="U4140">
            <v>0</v>
          </cell>
          <cell r="V4140">
            <v>0</v>
          </cell>
          <cell r="W4140">
            <v>0</v>
          </cell>
          <cell r="X4140">
            <v>0</v>
          </cell>
        </row>
        <row r="4141">
          <cell r="J4141">
            <v>0</v>
          </cell>
          <cell r="K4141">
            <v>0</v>
          </cell>
          <cell r="R4141">
            <v>0</v>
          </cell>
          <cell r="U4141">
            <v>0</v>
          </cell>
          <cell r="V4141">
            <v>0</v>
          </cell>
          <cell r="W4141">
            <v>0</v>
          </cell>
          <cell r="X4141">
            <v>0</v>
          </cell>
        </row>
        <row r="4142">
          <cell r="J4142">
            <v>0</v>
          </cell>
          <cell r="K4142">
            <v>0</v>
          </cell>
          <cell r="R4142">
            <v>0</v>
          </cell>
          <cell r="U4142">
            <v>0</v>
          </cell>
          <cell r="V4142">
            <v>0</v>
          </cell>
          <cell r="W4142">
            <v>0</v>
          </cell>
          <cell r="X4142">
            <v>0</v>
          </cell>
        </row>
        <row r="4143">
          <cell r="J4143">
            <v>0</v>
          </cell>
          <cell r="K4143">
            <v>0</v>
          </cell>
          <cell r="R4143">
            <v>0</v>
          </cell>
          <cell r="U4143">
            <v>0</v>
          </cell>
          <cell r="V4143">
            <v>0</v>
          </cell>
          <cell r="W4143">
            <v>0</v>
          </cell>
          <cell r="X4143">
            <v>0</v>
          </cell>
        </row>
        <row r="4144">
          <cell r="J4144">
            <v>0</v>
          </cell>
          <cell r="K4144">
            <v>0</v>
          </cell>
          <cell r="R4144">
            <v>0</v>
          </cell>
          <cell r="U4144">
            <v>0</v>
          </cell>
          <cell r="V4144">
            <v>0</v>
          </cell>
          <cell r="W4144">
            <v>0</v>
          </cell>
          <cell r="X4144">
            <v>0</v>
          </cell>
        </row>
        <row r="4145">
          <cell r="J4145">
            <v>0</v>
          </cell>
          <cell r="K4145">
            <v>0</v>
          </cell>
          <cell r="R4145">
            <v>0</v>
          </cell>
          <cell r="U4145">
            <v>0</v>
          </cell>
          <cell r="V4145">
            <v>0</v>
          </cell>
          <cell r="W4145">
            <v>0</v>
          </cell>
          <cell r="X4145">
            <v>0</v>
          </cell>
        </row>
        <row r="4146">
          <cell r="J4146">
            <v>0</v>
          </cell>
          <cell r="K4146">
            <v>0</v>
          </cell>
          <cell r="R4146">
            <v>0</v>
          </cell>
          <cell r="U4146">
            <v>0</v>
          </cell>
          <cell r="V4146">
            <v>0</v>
          </cell>
          <cell r="W4146">
            <v>0</v>
          </cell>
          <cell r="X4146">
            <v>0</v>
          </cell>
        </row>
        <row r="4147">
          <cell r="J4147">
            <v>0</v>
          </cell>
          <cell r="K4147">
            <v>0</v>
          </cell>
          <cell r="R4147">
            <v>0</v>
          </cell>
          <cell r="U4147">
            <v>0</v>
          </cell>
          <cell r="V4147">
            <v>0</v>
          </cell>
          <cell r="W4147">
            <v>0</v>
          </cell>
          <cell r="X4147">
            <v>0</v>
          </cell>
        </row>
        <row r="4148">
          <cell r="J4148">
            <v>0</v>
          </cell>
          <cell r="K4148">
            <v>0</v>
          </cell>
          <cell r="R4148">
            <v>0</v>
          </cell>
          <cell r="U4148">
            <v>0</v>
          </cell>
          <cell r="V4148">
            <v>0</v>
          </cell>
          <cell r="W4148">
            <v>0</v>
          </cell>
          <cell r="X4148">
            <v>0</v>
          </cell>
        </row>
        <row r="4149">
          <cell r="J4149">
            <v>0</v>
          </cell>
          <cell r="K4149">
            <v>0</v>
          </cell>
          <cell r="R4149">
            <v>0</v>
          </cell>
          <cell r="U4149">
            <v>0</v>
          </cell>
          <cell r="V4149">
            <v>0</v>
          </cell>
          <cell r="W4149">
            <v>0</v>
          </cell>
          <cell r="X4149">
            <v>0</v>
          </cell>
        </row>
        <row r="4150">
          <cell r="J4150">
            <v>0</v>
          </cell>
          <cell r="K4150">
            <v>0</v>
          </cell>
          <cell r="R4150">
            <v>0</v>
          </cell>
          <cell r="U4150">
            <v>0</v>
          </cell>
          <cell r="V4150">
            <v>0</v>
          </cell>
          <cell r="W4150">
            <v>0</v>
          </cell>
          <cell r="X4150">
            <v>0</v>
          </cell>
        </row>
        <row r="4151">
          <cell r="J4151">
            <v>0</v>
          </cell>
          <cell r="K4151">
            <v>0</v>
          </cell>
          <cell r="R4151">
            <v>0</v>
          </cell>
          <cell r="U4151">
            <v>0</v>
          </cell>
          <cell r="V4151">
            <v>0</v>
          </cell>
          <cell r="W4151">
            <v>0</v>
          </cell>
          <cell r="X4151">
            <v>0</v>
          </cell>
        </row>
        <row r="4152">
          <cell r="J4152">
            <v>0</v>
          </cell>
          <cell r="K4152">
            <v>0</v>
          </cell>
          <cell r="R4152">
            <v>0</v>
          </cell>
          <cell r="U4152">
            <v>0</v>
          </cell>
          <cell r="V4152">
            <v>0</v>
          </cell>
          <cell r="W4152">
            <v>0</v>
          </cell>
          <cell r="X4152">
            <v>0</v>
          </cell>
        </row>
        <row r="4153">
          <cell r="J4153">
            <v>0</v>
          </cell>
          <cell r="K4153">
            <v>0</v>
          </cell>
          <cell r="R4153">
            <v>0</v>
          </cell>
          <cell r="U4153">
            <v>0</v>
          </cell>
          <cell r="V4153">
            <v>0</v>
          </cell>
          <cell r="W4153">
            <v>0</v>
          </cell>
          <cell r="X4153">
            <v>0</v>
          </cell>
        </row>
        <row r="4154">
          <cell r="J4154">
            <v>0</v>
          </cell>
          <cell r="K4154">
            <v>0</v>
          </cell>
          <cell r="R4154">
            <v>0</v>
          </cell>
          <cell r="U4154">
            <v>0</v>
          </cell>
          <cell r="V4154">
            <v>0</v>
          </cell>
          <cell r="W4154">
            <v>0</v>
          </cell>
          <cell r="X4154">
            <v>0</v>
          </cell>
        </row>
        <row r="4155">
          <cell r="J4155">
            <v>0</v>
          </cell>
          <cell r="K4155">
            <v>0</v>
          </cell>
          <cell r="R4155">
            <v>0</v>
          </cell>
          <cell r="U4155">
            <v>0</v>
          </cell>
          <cell r="V4155">
            <v>0</v>
          </cell>
          <cell r="W4155">
            <v>0</v>
          </cell>
          <cell r="X4155">
            <v>0</v>
          </cell>
        </row>
        <row r="4156">
          <cell r="J4156">
            <v>0</v>
          </cell>
          <cell r="K4156">
            <v>0</v>
          </cell>
          <cell r="R4156">
            <v>0</v>
          </cell>
          <cell r="U4156">
            <v>0</v>
          </cell>
          <cell r="V4156">
            <v>0</v>
          </cell>
          <cell r="W4156">
            <v>0</v>
          </cell>
          <cell r="X4156">
            <v>0</v>
          </cell>
        </row>
        <row r="4157">
          <cell r="J4157">
            <v>0</v>
          </cell>
          <cell r="K4157">
            <v>0</v>
          </cell>
          <cell r="R4157">
            <v>0</v>
          </cell>
          <cell r="U4157">
            <v>0</v>
          </cell>
          <cell r="V4157">
            <v>0</v>
          </cell>
          <cell r="W4157">
            <v>0</v>
          </cell>
          <cell r="X4157">
            <v>0</v>
          </cell>
        </row>
        <row r="4158">
          <cell r="J4158">
            <v>0</v>
          </cell>
          <cell r="K4158">
            <v>0</v>
          </cell>
          <cell r="R4158">
            <v>0</v>
          </cell>
          <cell r="U4158">
            <v>0</v>
          </cell>
          <cell r="V4158">
            <v>0</v>
          </cell>
          <cell r="W4158">
            <v>0</v>
          </cell>
          <cell r="X4158">
            <v>0</v>
          </cell>
        </row>
        <row r="4159">
          <cell r="J4159">
            <v>0</v>
          </cell>
          <cell r="K4159">
            <v>0</v>
          </cell>
          <cell r="R4159">
            <v>0</v>
          </cell>
          <cell r="U4159">
            <v>0</v>
          </cell>
          <cell r="V4159">
            <v>0</v>
          </cell>
          <cell r="W4159">
            <v>0</v>
          </cell>
          <cell r="X4159">
            <v>0</v>
          </cell>
        </row>
        <row r="4160">
          <cell r="J4160">
            <v>0</v>
          </cell>
          <cell r="K4160">
            <v>0</v>
          </cell>
          <cell r="R4160">
            <v>0</v>
          </cell>
          <cell r="U4160">
            <v>0</v>
          </cell>
          <cell r="V4160">
            <v>0</v>
          </cell>
          <cell r="W4160">
            <v>0</v>
          </cell>
          <cell r="X4160">
            <v>0</v>
          </cell>
        </row>
        <row r="4161">
          <cell r="J4161">
            <v>0</v>
          </cell>
          <cell r="K4161">
            <v>0</v>
          </cell>
          <cell r="R4161">
            <v>0</v>
          </cell>
          <cell r="U4161">
            <v>0</v>
          </cell>
          <cell r="V4161">
            <v>0</v>
          </cell>
          <cell r="W4161">
            <v>0</v>
          </cell>
          <cell r="X4161">
            <v>0</v>
          </cell>
        </row>
        <row r="4162">
          <cell r="J4162">
            <v>0</v>
          </cell>
          <cell r="K4162">
            <v>0</v>
          </cell>
          <cell r="R4162">
            <v>0</v>
          </cell>
          <cell r="U4162">
            <v>0</v>
          </cell>
          <cell r="V4162">
            <v>0</v>
          </cell>
          <cell r="W4162">
            <v>0</v>
          </cell>
          <cell r="X4162">
            <v>0</v>
          </cell>
        </row>
        <row r="4163">
          <cell r="J4163">
            <v>0</v>
          </cell>
          <cell r="K4163">
            <v>0</v>
          </cell>
          <cell r="R4163">
            <v>0</v>
          </cell>
          <cell r="U4163">
            <v>0</v>
          </cell>
          <cell r="V4163">
            <v>0</v>
          </cell>
          <cell r="W4163">
            <v>0</v>
          </cell>
          <cell r="X4163">
            <v>0</v>
          </cell>
        </row>
        <row r="4164">
          <cell r="J4164">
            <v>0</v>
          </cell>
          <cell r="K4164">
            <v>0</v>
          </cell>
          <cell r="R4164">
            <v>0</v>
          </cell>
          <cell r="U4164">
            <v>0</v>
          </cell>
          <cell r="V4164">
            <v>0</v>
          </cell>
          <cell r="W4164">
            <v>0</v>
          </cell>
          <cell r="X4164">
            <v>0</v>
          </cell>
        </row>
        <row r="4165">
          <cell r="J4165">
            <v>0</v>
          </cell>
          <cell r="K4165">
            <v>0</v>
          </cell>
          <cell r="R4165">
            <v>0</v>
          </cell>
          <cell r="U4165">
            <v>0</v>
          </cell>
          <cell r="V4165">
            <v>0</v>
          </cell>
          <cell r="W4165">
            <v>0</v>
          </cell>
          <cell r="X4165">
            <v>0</v>
          </cell>
        </row>
        <row r="4166">
          <cell r="J4166">
            <v>0</v>
          </cell>
          <cell r="K4166">
            <v>0</v>
          </cell>
          <cell r="R4166">
            <v>0</v>
          </cell>
          <cell r="U4166">
            <v>0</v>
          </cell>
          <cell r="V4166">
            <v>0</v>
          </cell>
          <cell r="W4166">
            <v>0</v>
          </cell>
          <cell r="X4166">
            <v>0</v>
          </cell>
        </row>
        <row r="4167">
          <cell r="J4167">
            <v>0</v>
          </cell>
          <cell r="K4167">
            <v>0</v>
          </cell>
          <cell r="R4167">
            <v>0</v>
          </cell>
          <cell r="U4167">
            <v>0</v>
          </cell>
          <cell r="V4167">
            <v>0</v>
          </cell>
          <cell r="W4167">
            <v>0</v>
          </cell>
          <cell r="X4167">
            <v>0</v>
          </cell>
        </row>
        <row r="4168">
          <cell r="J4168">
            <v>0</v>
          </cell>
          <cell r="K4168">
            <v>0</v>
          </cell>
          <cell r="R4168">
            <v>0</v>
          </cell>
          <cell r="U4168">
            <v>0</v>
          </cell>
          <cell r="V4168">
            <v>0</v>
          </cell>
          <cell r="W4168">
            <v>0</v>
          </cell>
          <cell r="X4168">
            <v>0</v>
          </cell>
        </row>
        <row r="4169">
          <cell r="J4169">
            <v>0</v>
          </cell>
          <cell r="K4169">
            <v>0</v>
          </cell>
          <cell r="R4169">
            <v>0</v>
          </cell>
          <cell r="U4169">
            <v>0</v>
          </cell>
          <cell r="V4169">
            <v>0</v>
          </cell>
          <cell r="W4169">
            <v>0</v>
          </cell>
          <cell r="X4169">
            <v>0</v>
          </cell>
        </row>
        <row r="4170">
          <cell r="J4170">
            <v>0</v>
          </cell>
          <cell r="K4170">
            <v>0</v>
          </cell>
          <cell r="R4170">
            <v>0</v>
          </cell>
          <cell r="U4170">
            <v>0</v>
          </cell>
          <cell r="V4170">
            <v>0</v>
          </cell>
          <cell r="W4170">
            <v>0</v>
          </cell>
          <cell r="X4170">
            <v>0</v>
          </cell>
        </row>
        <row r="4171">
          <cell r="J4171">
            <v>0</v>
          </cell>
          <cell r="K4171">
            <v>0</v>
          </cell>
          <cell r="R4171">
            <v>0</v>
          </cell>
          <cell r="U4171">
            <v>0</v>
          </cell>
          <cell r="V4171">
            <v>0</v>
          </cell>
          <cell r="W4171">
            <v>0</v>
          </cell>
          <cell r="X4171">
            <v>0</v>
          </cell>
        </row>
        <row r="4172">
          <cell r="J4172">
            <v>0</v>
          </cell>
          <cell r="K4172">
            <v>0</v>
          </cell>
          <cell r="R4172">
            <v>0</v>
          </cell>
          <cell r="U4172">
            <v>0</v>
          </cell>
          <cell r="V4172">
            <v>0</v>
          </cell>
          <cell r="W4172">
            <v>0</v>
          </cell>
          <cell r="X4172">
            <v>0</v>
          </cell>
        </row>
        <row r="4173">
          <cell r="J4173">
            <v>0</v>
          </cell>
          <cell r="K4173">
            <v>0</v>
          </cell>
          <cell r="R4173">
            <v>0</v>
          </cell>
          <cell r="U4173">
            <v>0</v>
          </cell>
          <cell r="V4173">
            <v>0</v>
          </cell>
          <cell r="W4173">
            <v>0</v>
          </cell>
          <cell r="X4173">
            <v>0</v>
          </cell>
        </row>
        <row r="4174">
          <cell r="J4174">
            <v>0</v>
          </cell>
          <cell r="K4174">
            <v>0</v>
          </cell>
          <cell r="R4174">
            <v>0</v>
          </cell>
          <cell r="U4174">
            <v>0</v>
          </cell>
          <cell r="V4174">
            <v>0</v>
          </cell>
          <cell r="W4174">
            <v>0</v>
          </cell>
          <cell r="X4174">
            <v>0</v>
          </cell>
        </row>
        <row r="4175">
          <cell r="J4175">
            <v>0</v>
          </cell>
          <cell r="K4175">
            <v>0</v>
          </cell>
          <cell r="R4175">
            <v>0</v>
          </cell>
          <cell r="U4175">
            <v>0</v>
          </cell>
          <cell r="V4175">
            <v>0</v>
          </cell>
          <cell r="W4175">
            <v>0</v>
          </cell>
          <cell r="X4175">
            <v>0</v>
          </cell>
        </row>
        <row r="4176">
          <cell r="J4176">
            <v>0</v>
          </cell>
          <cell r="K4176">
            <v>0</v>
          </cell>
          <cell r="R4176">
            <v>0</v>
          </cell>
          <cell r="U4176">
            <v>0</v>
          </cell>
          <cell r="V4176">
            <v>0</v>
          </cell>
          <cell r="W4176">
            <v>0</v>
          </cell>
          <cell r="X4176">
            <v>0</v>
          </cell>
        </row>
        <row r="4177">
          <cell r="J4177">
            <v>0</v>
          </cell>
          <cell r="K4177">
            <v>0</v>
          </cell>
          <cell r="R4177">
            <v>0</v>
          </cell>
          <cell r="U4177">
            <v>0</v>
          </cell>
          <cell r="V4177">
            <v>0</v>
          </cell>
          <cell r="W4177">
            <v>0</v>
          </cell>
          <cell r="X4177">
            <v>0</v>
          </cell>
        </row>
        <row r="4178">
          <cell r="J4178">
            <v>0</v>
          </cell>
          <cell r="K4178">
            <v>0</v>
          </cell>
          <cell r="R4178">
            <v>0</v>
          </cell>
          <cell r="U4178">
            <v>0</v>
          </cell>
          <cell r="V4178">
            <v>0</v>
          </cell>
          <cell r="W4178">
            <v>0</v>
          </cell>
          <cell r="X4178">
            <v>0</v>
          </cell>
        </row>
        <row r="4179">
          <cell r="J4179">
            <v>0</v>
          </cell>
          <cell r="K4179">
            <v>0</v>
          </cell>
          <cell r="R4179">
            <v>0</v>
          </cell>
          <cell r="U4179">
            <v>0</v>
          </cell>
          <cell r="V4179">
            <v>0</v>
          </cell>
          <cell r="W4179">
            <v>0</v>
          </cell>
          <cell r="X4179">
            <v>0</v>
          </cell>
        </row>
        <row r="4180">
          <cell r="J4180">
            <v>0</v>
          </cell>
          <cell r="K4180">
            <v>0</v>
          </cell>
          <cell r="R4180">
            <v>0</v>
          </cell>
          <cell r="U4180">
            <v>0</v>
          </cell>
          <cell r="V4180">
            <v>0</v>
          </cell>
          <cell r="W4180">
            <v>0</v>
          </cell>
          <cell r="X4180">
            <v>0</v>
          </cell>
        </row>
        <row r="4181">
          <cell r="J4181">
            <v>0</v>
          </cell>
          <cell r="K4181">
            <v>0</v>
          </cell>
          <cell r="R4181">
            <v>0</v>
          </cell>
          <cell r="U4181">
            <v>0</v>
          </cell>
          <cell r="V4181">
            <v>0</v>
          </cell>
          <cell r="W4181">
            <v>0</v>
          </cell>
          <cell r="X4181">
            <v>0</v>
          </cell>
        </row>
        <row r="4182">
          <cell r="J4182">
            <v>0</v>
          </cell>
          <cell r="K4182">
            <v>0</v>
          </cell>
          <cell r="R4182">
            <v>0</v>
          </cell>
          <cell r="U4182">
            <v>0</v>
          </cell>
          <cell r="V4182">
            <v>0</v>
          </cell>
          <cell r="W4182">
            <v>0</v>
          </cell>
          <cell r="X4182">
            <v>0</v>
          </cell>
        </row>
        <row r="4183">
          <cell r="J4183">
            <v>0</v>
          </cell>
          <cell r="K4183">
            <v>0</v>
          </cell>
          <cell r="R4183">
            <v>0</v>
          </cell>
          <cell r="U4183">
            <v>0</v>
          </cell>
          <cell r="V4183">
            <v>0</v>
          </cell>
          <cell r="W4183">
            <v>0</v>
          </cell>
          <cell r="X4183">
            <v>0</v>
          </cell>
        </row>
        <row r="4184">
          <cell r="J4184">
            <v>0</v>
          </cell>
          <cell r="K4184">
            <v>0</v>
          </cell>
          <cell r="R4184">
            <v>0</v>
          </cell>
          <cell r="U4184">
            <v>0</v>
          </cell>
          <cell r="V4184">
            <v>0</v>
          </cell>
          <cell r="W4184">
            <v>0</v>
          </cell>
          <cell r="X4184">
            <v>0</v>
          </cell>
        </row>
        <row r="4185">
          <cell r="J4185">
            <v>0</v>
          </cell>
          <cell r="K4185">
            <v>0</v>
          </cell>
          <cell r="R4185">
            <v>0</v>
          </cell>
          <cell r="U4185">
            <v>0</v>
          </cell>
          <cell r="V4185">
            <v>0</v>
          </cell>
          <cell r="W4185">
            <v>0</v>
          </cell>
          <cell r="X4185">
            <v>0</v>
          </cell>
        </row>
        <row r="4186">
          <cell r="J4186">
            <v>0</v>
          </cell>
          <cell r="K4186">
            <v>0</v>
          </cell>
          <cell r="R4186">
            <v>0</v>
          </cell>
          <cell r="U4186">
            <v>0</v>
          </cell>
          <cell r="V4186">
            <v>0</v>
          </cell>
          <cell r="W4186">
            <v>0</v>
          </cell>
          <cell r="X4186">
            <v>0</v>
          </cell>
        </row>
        <row r="4187">
          <cell r="J4187">
            <v>0</v>
          </cell>
          <cell r="K4187">
            <v>0</v>
          </cell>
          <cell r="R4187">
            <v>0</v>
          </cell>
          <cell r="U4187">
            <v>0</v>
          </cell>
          <cell r="V4187">
            <v>0</v>
          </cell>
          <cell r="W4187">
            <v>0</v>
          </cell>
          <cell r="X4187">
            <v>0</v>
          </cell>
        </row>
        <row r="4188">
          <cell r="J4188">
            <v>0</v>
          </cell>
          <cell r="K4188">
            <v>0</v>
          </cell>
          <cell r="R4188">
            <v>0</v>
          </cell>
          <cell r="U4188">
            <v>0</v>
          </cell>
          <cell r="V4188">
            <v>0</v>
          </cell>
          <cell r="W4188">
            <v>0</v>
          </cell>
          <cell r="X4188">
            <v>0</v>
          </cell>
        </row>
        <row r="4189">
          <cell r="J4189">
            <v>0</v>
          </cell>
          <cell r="K4189">
            <v>0</v>
          </cell>
          <cell r="R4189">
            <v>0</v>
          </cell>
          <cell r="U4189">
            <v>0</v>
          </cell>
          <cell r="V4189">
            <v>0</v>
          </cell>
          <cell r="W4189">
            <v>0</v>
          </cell>
          <cell r="X4189">
            <v>0</v>
          </cell>
        </row>
        <row r="4190">
          <cell r="J4190">
            <v>0</v>
          </cell>
          <cell r="K4190">
            <v>0</v>
          </cell>
          <cell r="R4190">
            <v>0</v>
          </cell>
          <cell r="U4190">
            <v>0</v>
          </cell>
          <cell r="V4190">
            <v>0</v>
          </cell>
          <cell r="W4190">
            <v>0</v>
          </cell>
          <cell r="X4190">
            <v>0</v>
          </cell>
        </row>
        <row r="4191">
          <cell r="J4191">
            <v>0</v>
          </cell>
          <cell r="K4191">
            <v>0</v>
          </cell>
          <cell r="R4191">
            <v>0</v>
          </cell>
          <cell r="U4191">
            <v>0</v>
          </cell>
          <cell r="V4191">
            <v>0</v>
          </cell>
          <cell r="W4191">
            <v>0</v>
          </cell>
          <cell r="X4191">
            <v>0</v>
          </cell>
        </row>
        <row r="4192">
          <cell r="J4192">
            <v>0</v>
          </cell>
          <cell r="K4192">
            <v>0</v>
          </cell>
          <cell r="R4192">
            <v>0</v>
          </cell>
          <cell r="U4192">
            <v>0</v>
          </cell>
          <cell r="V4192">
            <v>0</v>
          </cell>
          <cell r="W4192">
            <v>0</v>
          </cell>
          <cell r="X4192">
            <v>0</v>
          </cell>
        </row>
        <row r="4193">
          <cell r="J4193">
            <v>0</v>
          </cell>
          <cell r="K4193">
            <v>0</v>
          </cell>
          <cell r="R4193">
            <v>0</v>
          </cell>
          <cell r="U4193">
            <v>0</v>
          </cell>
          <cell r="V4193">
            <v>0</v>
          </cell>
          <cell r="W4193">
            <v>0</v>
          </cell>
          <cell r="X4193">
            <v>0</v>
          </cell>
        </row>
        <row r="4194">
          <cell r="J4194">
            <v>0</v>
          </cell>
          <cell r="K4194">
            <v>0</v>
          </cell>
          <cell r="R4194">
            <v>0</v>
          </cell>
          <cell r="U4194">
            <v>0</v>
          </cell>
          <cell r="V4194">
            <v>0</v>
          </cell>
          <cell r="W4194">
            <v>0</v>
          </cell>
          <cell r="X4194">
            <v>0</v>
          </cell>
        </row>
        <row r="4195">
          <cell r="J4195">
            <v>0</v>
          </cell>
          <cell r="K4195">
            <v>0</v>
          </cell>
          <cell r="R4195">
            <v>0</v>
          </cell>
          <cell r="U4195">
            <v>0</v>
          </cell>
          <cell r="V4195">
            <v>0</v>
          </cell>
          <cell r="W4195">
            <v>0</v>
          </cell>
          <cell r="X4195">
            <v>0</v>
          </cell>
        </row>
        <row r="4196">
          <cell r="J4196">
            <v>0</v>
          </cell>
          <cell r="K4196">
            <v>0</v>
          </cell>
          <cell r="R4196">
            <v>0</v>
          </cell>
          <cell r="U4196">
            <v>0</v>
          </cell>
          <cell r="V4196">
            <v>0</v>
          </cell>
          <cell r="W4196">
            <v>0</v>
          </cell>
          <cell r="X4196">
            <v>0</v>
          </cell>
        </row>
        <row r="4197">
          <cell r="J4197">
            <v>0</v>
          </cell>
          <cell r="K4197">
            <v>0</v>
          </cell>
          <cell r="R4197">
            <v>0</v>
          </cell>
          <cell r="U4197">
            <v>0</v>
          </cell>
          <cell r="V4197">
            <v>0</v>
          </cell>
          <cell r="W4197">
            <v>0</v>
          </cell>
          <cell r="X4197">
            <v>0</v>
          </cell>
        </row>
        <row r="4198">
          <cell r="J4198">
            <v>0</v>
          </cell>
          <cell r="K4198">
            <v>0</v>
          </cell>
          <cell r="R4198">
            <v>0</v>
          </cell>
          <cell r="U4198">
            <v>0</v>
          </cell>
          <cell r="V4198">
            <v>0</v>
          </cell>
          <cell r="W4198">
            <v>0</v>
          </cell>
          <cell r="X4198">
            <v>0</v>
          </cell>
        </row>
        <row r="4199">
          <cell r="J4199">
            <v>0</v>
          </cell>
          <cell r="K4199">
            <v>0</v>
          </cell>
          <cell r="R4199">
            <v>0</v>
          </cell>
          <cell r="U4199">
            <v>0</v>
          </cell>
          <cell r="V4199">
            <v>0</v>
          </cell>
          <cell r="W4199">
            <v>0</v>
          </cell>
          <cell r="X4199">
            <v>0</v>
          </cell>
        </row>
        <row r="4200">
          <cell r="J4200">
            <v>0</v>
          </cell>
          <cell r="K4200">
            <v>0</v>
          </cell>
          <cell r="R4200">
            <v>0</v>
          </cell>
          <cell r="U4200">
            <v>0</v>
          </cell>
          <cell r="V4200">
            <v>0</v>
          </cell>
          <cell r="W4200">
            <v>0</v>
          </cell>
          <cell r="X4200">
            <v>0</v>
          </cell>
        </row>
        <row r="4201">
          <cell r="J4201">
            <v>0</v>
          </cell>
          <cell r="K4201">
            <v>0</v>
          </cell>
          <cell r="R4201">
            <v>0</v>
          </cell>
          <cell r="U4201">
            <v>0</v>
          </cell>
          <cell r="V4201">
            <v>0</v>
          </cell>
          <cell r="W4201">
            <v>0</v>
          </cell>
          <cell r="X4201">
            <v>0</v>
          </cell>
        </row>
        <row r="4202">
          <cell r="J4202">
            <v>0</v>
          </cell>
          <cell r="K4202">
            <v>0</v>
          </cell>
          <cell r="R4202">
            <v>0</v>
          </cell>
          <cell r="U4202">
            <v>0</v>
          </cell>
          <cell r="V4202">
            <v>0</v>
          </cell>
          <cell r="W4202">
            <v>0</v>
          </cell>
          <cell r="X4202">
            <v>0</v>
          </cell>
        </row>
        <row r="4203">
          <cell r="J4203">
            <v>0</v>
          </cell>
          <cell r="K4203">
            <v>0</v>
          </cell>
          <cell r="R4203">
            <v>0</v>
          </cell>
          <cell r="U4203">
            <v>0</v>
          </cell>
          <cell r="V4203">
            <v>0</v>
          </cell>
          <cell r="W4203">
            <v>0</v>
          </cell>
          <cell r="X4203">
            <v>0</v>
          </cell>
        </row>
        <row r="4204">
          <cell r="J4204">
            <v>0</v>
          </cell>
          <cell r="K4204">
            <v>0</v>
          </cell>
          <cell r="R4204">
            <v>0</v>
          </cell>
          <cell r="U4204">
            <v>0</v>
          </cell>
          <cell r="V4204">
            <v>0</v>
          </cell>
          <cell r="W4204">
            <v>0</v>
          </cell>
          <cell r="X4204">
            <v>0</v>
          </cell>
        </row>
        <row r="4205">
          <cell r="J4205">
            <v>0</v>
          </cell>
          <cell r="K4205">
            <v>0</v>
          </cell>
          <cell r="R4205">
            <v>0</v>
          </cell>
          <cell r="U4205">
            <v>0</v>
          </cell>
          <cell r="V4205">
            <v>0</v>
          </cell>
          <cell r="W4205">
            <v>0</v>
          </cell>
          <cell r="X4205">
            <v>0</v>
          </cell>
        </row>
        <row r="4206">
          <cell r="J4206">
            <v>0</v>
          </cell>
          <cell r="K4206">
            <v>0</v>
          </cell>
          <cell r="R4206">
            <v>0</v>
          </cell>
          <cell r="U4206">
            <v>0</v>
          </cell>
          <cell r="V4206">
            <v>0</v>
          </cell>
          <cell r="W4206">
            <v>0</v>
          </cell>
          <cell r="X4206">
            <v>0</v>
          </cell>
        </row>
        <row r="4207">
          <cell r="J4207">
            <v>0</v>
          </cell>
          <cell r="K4207">
            <v>0</v>
          </cell>
          <cell r="R4207">
            <v>0</v>
          </cell>
          <cell r="U4207">
            <v>0</v>
          </cell>
          <cell r="V4207">
            <v>0</v>
          </cell>
          <cell r="W4207">
            <v>0</v>
          </cell>
          <cell r="X4207">
            <v>0</v>
          </cell>
        </row>
        <row r="4208">
          <cell r="J4208">
            <v>0</v>
          </cell>
          <cell r="K4208">
            <v>0</v>
          </cell>
          <cell r="R4208">
            <v>0</v>
          </cell>
          <cell r="U4208">
            <v>0</v>
          </cell>
          <cell r="V4208">
            <v>0</v>
          </cell>
          <cell r="W4208">
            <v>0</v>
          </cell>
          <cell r="X4208">
            <v>0</v>
          </cell>
        </row>
        <row r="4209">
          <cell r="J4209">
            <v>0</v>
          </cell>
          <cell r="K4209">
            <v>0</v>
          </cell>
          <cell r="R4209">
            <v>0</v>
          </cell>
          <cell r="U4209">
            <v>0</v>
          </cell>
          <cell r="V4209">
            <v>0</v>
          </cell>
          <cell r="W4209">
            <v>0</v>
          </cell>
          <cell r="X4209">
            <v>0</v>
          </cell>
        </row>
        <row r="4210">
          <cell r="J4210">
            <v>0</v>
          </cell>
          <cell r="K4210">
            <v>0</v>
          </cell>
          <cell r="R4210">
            <v>0</v>
          </cell>
          <cell r="U4210">
            <v>0</v>
          </cell>
          <cell r="V4210">
            <v>0</v>
          </cell>
          <cell r="W4210">
            <v>0</v>
          </cell>
          <cell r="X4210">
            <v>0</v>
          </cell>
        </row>
        <row r="4211">
          <cell r="J4211">
            <v>0</v>
          </cell>
          <cell r="K4211">
            <v>0</v>
          </cell>
          <cell r="R4211">
            <v>0</v>
          </cell>
          <cell r="U4211">
            <v>0</v>
          </cell>
          <cell r="V4211">
            <v>0</v>
          </cell>
          <cell r="W4211">
            <v>0</v>
          </cell>
          <cell r="X4211">
            <v>0</v>
          </cell>
        </row>
        <row r="4212">
          <cell r="J4212">
            <v>0</v>
          </cell>
          <cell r="K4212">
            <v>0</v>
          </cell>
          <cell r="R4212">
            <v>0</v>
          </cell>
          <cell r="U4212">
            <v>0</v>
          </cell>
          <cell r="V4212">
            <v>0</v>
          </cell>
          <cell r="W4212">
            <v>0</v>
          </cell>
          <cell r="X4212">
            <v>0</v>
          </cell>
        </row>
        <row r="4213">
          <cell r="J4213">
            <v>0</v>
          </cell>
          <cell r="K4213">
            <v>0</v>
          </cell>
          <cell r="R4213">
            <v>0</v>
          </cell>
          <cell r="U4213">
            <v>0</v>
          </cell>
          <cell r="V4213">
            <v>0</v>
          </cell>
          <cell r="W4213">
            <v>0</v>
          </cell>
          <cell r="X4213">
            <v>0</v>
          </cell>
        </row>
        <row r="4214">
          <cell r="J4214">
            <v>0</v>
          </cell>
          <cell r="K4214">
            <v>0</v>
          </cell>
          <cell r="R4214">
            <v>0</v>
          </cell>
          <cell r="U4214">
            <v>0</v>
          </cell>
          <cell r="V4214">
            <v>0</v>
          </cell>
          <cell r="W4214">
            <v>0</v>
          </cell>
          <cell r="X4214">
            <v>0</v>
          </cell>
        </row>
        <row r="4215">
          <cell r="J4215">
            <v>0</v>
          </cell>
          <cell r="K4215">
            <v>0</v>
          </cell>
          <cell r="R4215">
            <v>0</v>
          </cell>
          <cell r="U4215">
            <v>0</v>
          </cell>
          <cell r="V4215">
            <v>0</v>
          </cell>
          <cell r="W4215">
            <v>0</v>
          </cell>
          <cell r="X4215">
            <v>0</v>
          </cell>
        </row>
        <row r="4216">
          <cell r="J4216">
            <v>0</v>
          </cell>
          <cell r="K4216">
            <v>0</v>
          </cell>
          <cell r="R4216">
            <v>0</v>
          </cell>
          <cell r="U4216">
            <v>0</v>
          </cell>
          <cell r="V4216">
            <v>0</v>
          </cell>
          <cell r="W4216">
            <v>0</v>
          </cell>
          <cell r="X4216">
            <v>0</v>
          </cell>
        </row>
        <row r="4217">
          <cell r="J4217">
            <v>0</v>
          </cell>
          <cell r="K4217">
            <v>0</v>
          </cell>
          <cell r="R4217">
            <v>0</v>
          </cell>
          <cell r="U4217">
            <v>0</v>
          </cell>
          <cell r="V4217">
            <v>0</v>
          </cell>
          <cell r="W4217">
            <v>0</v>
          </cell>
          <cell r="X4217">
            <v>0</v>
          </cell>
        </row>
        <row r="4218">
          <cell r="J4218">
            <v>0</v>
          </cell>
          <cell r="K4218">
            <v>0</v>
          </cell>
          <cell r="R4218">
            <v>0</v>
          </cell>
          <cell r="U4218">
            <v>0</v>
          </cell>
          <cell r="V4218">
            <v>0</v>
          </cell>
          <cell r="W4218">
            <v>0</v>
          </cell>
          <cell r="X4218">
            <v>0</v>
          </cell>
        </row>
        <row r="4219">
          <cell r="J4219">
            <v>0</v>
          </cell>
          <cell r="K4219">
            <v>0</v>
          </cell>
          <cell r="R4219">
            <v>0</v>
          </cell>
          <cell r="U4219">
            <v>0</v>
          </cell>
          <cell r="V4219">
            <v>0</v>
          </cell>
          <cell r="W4219">
            <v>0</v>
          </cell>
          <cell r="X4219">
            <v>0</v>
          </cell>
        </row>
        <row r="4220">
          <cell r="J4220">
            <v>0</v>
          </cell>
          <cell r="K4220">
            <v>0</v>
          </cell>
          <cell r="R4220">
            <v>0</v>
          </cell>
          <cell r="U4220">
            <v>0</v>
          </cell>
          <cell r="V4220">
            <v>0</v>
          </cell>
          <cell r="W4220">
            <v>0</v>
          </cell>
          <cell r="X4220">
            <v>0</v>
          </cell>
        </row>
        <row r="4221">
          <cell r="J4221">
            <v>0</v>
          </cell>
          <cell r="K4221">
            <v>0</v>
          </cell>
          <cell r="R4221">
            <v>0</v>
          </cell>
          <cell r="U4221">
            <v>0</v>
          </cell>
          <cell r="V4221">
            <v>0</v>
          </cell>
          <cell r="W4221">
            <v>0</v>
          </cell>
          <cell r="X4221">
            <v>0</v>
          </cell>
        </row>
        <row r="4222">
          <cell r="J4222">
            <v>0</v>
          </cell>
          <cell r="K4222">
            <v>0</v>
          </cell>
          <cell r="R4222">
            <v>0</v>
          </cell>
          <cell r="U4222">
            <v>0</v>
          </cell>
          <cell r="V4222">
            <v>0</v>
          </cell>
          <cell r="W4222">
            <v>0</v>
          </cell>
          <cell r="X4222">
            <v>0</v>
          </cell>
        </row>
        <row r="4223">
          <cell r="J4223">
            <v>0</v>
          </cell>
          <cell r="K4223">
            <v>0</v>
          </cell>
          <cell r="R4223">
            <v>0</v>
          </cell>
          <cell r="U4223">
            <v>0</v>
          </cell>
          <cell r="V4223">
            <v>0</v>
          </cell>
          <cell r="W4223">
            <v>0</v>
          </cell>
          <cell r="X4223">
            <v>0</v>
          </cell>
        </row>
        <row r="4224">
          <cell r="J4224">
            <v>0</v>
          </cell>
          <cell r="K4224">
            <v>0</v>
          </cell>
          <cell r="R4224">
            <v>0</v>
          </cell>
          <cell r="U4224">
            <v>0</v>
          </cell>
          <cell r="V4224">
            <v>0</v>
          </cell>
          <cell r="W4224">
            <v>0</v>
          </cell>
          <cell r="X4224">
            <v>0</v>
          </cell>
        </row>
        <row r="4225">
          <cell r="J4225">
            <v>0</v>
          </cell>
          <cell r="K4225">
            <v>0</v>
          </cell>
          <cell r="R4225">
            <v>0</v>
          </cell>
          <cell r="U4225">
            <v>0</v>
          </cell>
          <cell r="V4225">
            <v>0</v>
          </cell>
          <cell r="W4225">
            <v>0</v>
          </cell>
          <cell r="X4225">
            <v>0</v>
          </cell>
        </row>
        <row r="4226">
          <cell r="J4226">
            <v>0</v>
          </cell>
          <cell r="K4226">
            <v>0</v>
          </cell>
          <cell r="R4226">
            <v>0</v>
          </cell>
          <cell r="U4226">
            <v>0</v>
          </cell>
          <cell r="V4226">
            <v>0</v>
          </cell>
          <cell r="W4226">
            <v>0</v>
          </cell>
          <cell r="X4226">
            <v>0</v>
          </cell>
        </row>
        <row r="4227">
          <cell r="J4227">
            <v>0</v>
          </cell>
          <cell r="K4227">
            <v>0</v>
          </cell>
          <cell r="R4227">
            <v>0</v>
          </cell>
          <cell r="U4227">
            <v>0</v>
          </cell>
          <cell r="V4227">
            <v>0</v>
          </cell>
          <cell r="W4227">
            <v>0</v>
          </cell>
          <cell r="X4227">
            <v>0</v>
          </cell>
        </row>
        <row r="4228">
          <cell r="J4228">
            <v>0</v>
          </cell>
          <cell r="K4228">
            <v>0</v>
          </cell>
          <cell r="R4228">
            <v>0</v>
          </cell>
          <cell r="U4228">
            <v>0</v>
          </cell>
          <cell r="V4228">
            <v>0</v>
          </cell>
          <cell r="W4228">
            <v>0</v>
          </cell>
          <cell r="X4228">
            <v>0</v>
          </cell>
        </row>
        <row r="4229">
          <cell r="J4229">
            <v>0</v>
          </cell>
          <cell r="K4229">
            <v>0</v>
          </cell>
          <cell r="R4229">
            <v>0</v>
          </cell>
          <cell r="U4229">
            <v>0</v>
          </cell>
          <cell r="V4229">
            <v>0</v>
          </cell>
          <cell r="W4229">
            <v>0</v>
          </cell>
          <cell r="X4229">
            <v>0</v>
          </cell>
        </row>
        <row r="4230">
          <cell r="J4230">
            <v>0</v>
          </cell>
          <cell r="K4230">
            <v>0</v>
          </cell>
          <cell r="R4230">
            <v>0</v>
          </cell>
          <cell r="U4230">
            <v>0</v>
          </cell>
          <cell r="V4230">
            <v>0</v>
          </cell>
          <cell r="W4230">
            <v>0</v>
          </cell>
          <cell r="X4230">
            <v>0</v>
          </cell>
        </row>
        <row r="4231">
          <cell r="J4231">
            <v>0</v>
          </cell>
          <cell r="K4231">
            <v>0</v>
          </cell>
          <cell r="R4231">
            <v>0</v>
          </cell>
          <cell r="U4231">
            <v>0</v>
          </cell>
          <cell r="V4231">
            <v>0</v>
          </cell>
          <cell r="W4231">
            <v>0</v>
          </cell>
          <cell r="X4231">
            <v>0</v>
          </cell>
        </row>
        <row r="4232">
          <cell r="J4232">
            <v>0</v>
          </cell>
          <cell r="K4232">
            <v>0</v>
          </cell>
          <cell r="R4232">
            <v>0</v>
          </cell>
          <cell r="U4232">
            <v>0</v>
          </cell>
          <cell r="V4232">
            <v>0</v>
          </cell>
          <cell r="W4232">
            <v>0</v>
          </cell>
          <cell r="X4232">
            <v>0</v>
          </cell>
        </row>
        <row r="4233">
          <cell r="J4233">
            <v>0</v>
          </cell>
          <cell r="K4233">
            <v>0</v>
          </cell>
          <cell r="R4233">
            <v>0</v>
          </cell>
          <cell r="U4233">
            <v>0</v>
          </cell>
          <cell r="V4233">
            <v>0</v>
          </cell>
          <cell r="W4233">
            <v>0</v>
          </cell>
          <cell r="X4233">
            <v>0</v>
          </cell>
        </row>
        <row r="4234">
          <cell r="J4234">
            <v>0</v>
          </cell>
          <cell r="K4234">
            <v>0</v>
          </cell>
          <cell r="R4234">
            <v>0</v>
          </cell>
          <cell r="U4234">
            <v>0</v>
          </cell>
          <cell r="V4234">
            <v>0</v>
          </cell>
          <cell r="W4234">
            <v>0</v>
          </cell>
          <cell r="X4234">
            <v>0</v>
          </cell>
        </row>
        <row r="4235">
          <cell r="J4235">
            <v>0</v>
          </cell>
          <cell r="K4235">
            <v>0</v>
          </cell>
          <cell r="R4235">
            <v>0</v>
          </cell>
          <cell r="U4235">
            <v>0</v>
          </cell>
          <cell r="V4235">
            <v>0</v>
          </cell>
          <cell r="W4235">
            <v>0</v>
          </cell>
          <cell r="X4235">
            <v>0</v>
          </cell>
        </row>
        <row r="4236">
          <cell r="J4236">
            <v>0</v>
          </cell>
          <cell r="K4236">
            <v>0</v>
          </cell>
          <cell r="R4236">
            <v>0</v>
          </cell>
          <cell r="U4236">
            <v>0</v>
          </cell>
          <cell r="V4236">
            <v>0</v>
          </cell>
          <cell r="W4236">
            <v>0</v>
          </cell>
          <cell r="X4236">
            <v>0</v>
          </cell>
        </row>
        <row r="4237">
          <cell r="J4237">
            <v>0</v>
          </cell>
          <cell r="K4237">
            <v>0</v>
          </cell>
          <cell r="R4237">
            <v>0</v>
          </cell>
          <cell r="U4237">
            <v>0</v>
          </cell>
          <cell r="V4237">
            <v>0</v>
          </cell>
          <cell r="W4237">
            <v>0</v>
          </cell>
          <cell r="X4237">
            <v>0</v>
          </cell>
        </row>
        <row r="4238">
          <cell r="J4238">
            <v>0</v>
          </cell>
          <cell r="K4238">
            <v>0</v>
          </cell>
          <cell r="R4238">
            <v>0</v>
          </cell>
          <cell r="U4238">
            <v>0</v>
          </cell>
          <cell r="V4238">
            <v>0</v>
          </cell>
          <cell r="W4238">
            <v>0</v>
          </cell>
          <cell r="X4238">
            <v>0</v>
          </cell>
        </row>
        <row r="4239">
          <cell r="J4239">
            <v>0</v>
          </cell>
          <cell r="K4239">
            <v>0</v>
          </cell>
          <cell r="R4239">
            <v>0</v>
          </cell>
          <cell r="U4239">
            <v>0</v>
          </cell>
          <cell r="V4239">
            <v>0</v>
          </cell>
          <cell r="W4239">
            <v>0</v>
          </cell>
          <cell r="X4239">
            <v>0</v>
          </cell>
        </row>
        <row r="4240">
          <cell r="J4240">
            <v>0</v>
          </cell>
          <cell r="K4240">
            <v>0</v>
          </cell>
          <cell r="R4240">
            <v>0</v>
          </cell>
          <cell r="U4240">
            <v>0</v>
          </cell>
          <cell r="V4240">
            <v>0</v>
          </cell>
          <cell r="W4240">
            <v>0</v>
          </cell>
          <cell r="X4240">
            <v>0</v>
          </cell>
        </row>
        <row r="4241">
          <cell r="J4241">
            <v>0</v>
          </cell>
          <cell r="K4241">
            <v>0</v>
          </cell>
          <cell r="R4241">
            <v>0</v>
          </cell>
          <cell r="U4241">
            <v>0</v>
          </cell>
          <cell r="V4241">
            <v>0</v>
          </cell>
          <cell r="W4241">
            <v>0</v>
          </cell>
          <cell r="X4241">
            <v>0</v>
          </cell>
        </row>
        <row r="4242">
          <cell r="J4242">
            <v>0</v>
          </cell>
          <cell r="K4242">
            <v>0</v>
          </cell>
          <cell r="R4242">
            <v>0</v>
          </cell>
          <cell r="U4242">
            <v>0</v>
          </cell>
          <cell r="V4242">
            <v>0</v>
          </cell>
          <cell r="W4242">
            <v>0</v>
          </cell>
          <cell r="X4242">
            <v>0</v>
          </cell>
        </row>
        <row r="4243">
          <cell r="J4243">
            <v>0</v>
          </cell>
          <cell r="K4243">
            <v>0</v>
          </cell>
          <cell r="R4243">
            <v>0</v>
          </cell>
          <cell r="U4243">
            <v>0</v>
          </cell>
          <cell r="V4243">
            <v>0</v>
          </cell>
          <cell r="W4243">
            <v>0</v>
          </cell>
          <cell r="X4243">
            <v>0</v>
          </cell>
        </row>
        <row r="4244">
          <cell r="J4244">
            <v>0</v>
          </cell>
          <cell r="K4244">
            <v>0</v>
          </cell>
          <cell r="R4244">
            <v>0</v>
          </cell>
          <cell r="U4244">
            <v>0</v>
          </cell>
          <cell r="V4244">
            <v>0</v>
          </cell>
          <cell r="W4244">
            <v>0</v>
          </cell>
          <cell r="X4244">
            <v>0</v>
          </cell>
        </row>
        <row r="4245">
          <cell r="J4245">
            <v>0</v>
          </cell>
          <cell r="K4245">
            <v>0</v>
          </cell>
          <cell r="R4245">
            <v>0</v>
          </cell>
          <cell r="U4245">
            <v>0</v>
          </cell>
          <cell r="V4245">
            <v>0</v>
          </cell>
          <cell r="W4245">
            <v>0</v>
          </cell>
          <cell r="X4245">
            <v>0</v>
          </cell>
        </row>
        <row r="4246">
          <cell r="J4246">
            <v>0</v>
          </cell>
          <cell r="K4246">
            <v>0</v>
          </cell>
          <cell r="R4246">
            <v>0</v>
          </cell>
          <cell r="U4246">
            <v>0</v>
          </cell>
          <cell r="V4246">
            <v>0</v>
          </cell>
          <cell r="W4246">
            <v>0</v>
          </cell>
          <cell r="X4246">
            <v>0</v>
          </cell>
        </row>
        <row r="4247">
          <cell r="J4247">
            <v>0</v>
          </cell>
          <cell r="K4247">
            <v>0</v>
          </cell>
          <cell r="R4247">
            <v>0</v>
          </cell>
          <cell r="U4247">
            <v>0</v>
          </cell>
          <cell r="V4247">
            <v>0</v>
          </cell>
          <cell r="W4247">
            <v>0</v>
          </cell>
          <cell r="X4247">
            <v>0</v>
          </cell>
        </row>
        <row r="4248">
          <cell r="J4248">
            <v>0</v>
          </cell>
          <cell r="K4248">
            <v>0</v>
          </cell>
          <cell r="R4248">
            <v>0</v>
          </cell>
          <cell r="U4248">
            <v>0</v>
          </cell>
          <cell r="V4248">
            <v>0</v>
          </cell>
          <cell r="W4248">
            <v>0</v>
          </cell>
          <cell r="X4248">
            <v>0</v>
          </cell>
        </row>
        <row r="4249">
          <cell r="J4249">
            <v>0</v>
          </cell>
          <cell r="K4249">
            <v>0</v>
          </cell>
          <cell r="R4249">
            <v>0</v>
          </cell>
          <cell r="U4249">
            <v>0</v>
          </cell>
          <cell r="V4249">
            <v>0</v>
          </cell>
          <cell r="W4249">
            <v>0</v>
          </cell>
          <cell r="X4249">
            <v>0</v>
          </cell>
        </row>
        <row r="4250">
          <cell r="J4250">
            <v>0</v>
          </cell>
          <cell r="K4250">
            <v>0</v>
          </cell>
          <cell r="R4250">
            <v>0</v>
          </cell>
          <cell r="U4250">
            <v>0</v>
          </cell>
          <cell r="V4250">
            <v>0</v>
          </cell>
          <cell r="W4250">
            <v>0</v>
          </cell>
          <cell r="X4250">
            <v>0</v>
          </cell>
        </row>
        <row r="4251">
          <cell r="J4251">
            <v>0</v>
          </cell>
          <cell r="K4251">
            <v>0</v>
          </cell>
          <cell r="R4251">
            <v>0</v>
          </cell>
          <cell r="U4251">
            <v>0</v>
          </cell>
          <cell r="V4251">
            <v>0</v>
          </cell>
          <cell r="W4251">
            <v>0</v>
          </cell>
          <cell r="X4251">
            <v>0</v>
          </cell>
        </row>
        <row r="4252">
          <cell r="J4252">
            <v>0</v>
          </cell>
          <cell r="K4252">
            <v>0</v>
          </cell>
          <cell r="R4252">
            <v>0</v>
          </cell>
          <cell r="U4252">
            <v>0</v>
          </cell>
          <cell r="V4252">
            <v>0</v>
          </cell>
          <cell r="W4252">
            <v>0</v>
          </cell>
          <cell r="X4252">
            <v>0</v>
          </cell>
        </row>
        <row r="4253">
          <cell r="J4253">
            <v>0</v>
          </cell>
          <cell r="K4253">
            <v>0</v>
          </cell>
          <cell r="R4253">
            <v>0</v>
          </cell>
          <cell r="U4253">
            <v>0</v>
          </cell>
          <cell r="V4253">
            <v>0</v>
          </cell>
          <cell r="W4253">
            <v>0</v>
          </cell>
          <cell r="X4253">
            <v>0</v>
          </cell>
        </row>
        <row r="4254">
          <cell r="J4254">
            <v>0</v>
          </cell>
          <cell r="K4254">
            <v>0</v>
          </cell>
          <cell r="R4254">
            <v>0</v>
          </cell>
          <cell r="U4254">
            <v>0</v>
          </cell>
          <cell r="V4254">
            <v>0</v>
          </cell>
          <cell r="W4254">
            <v>0</v>
          </cell>
          <cell r="X4254">
            <v>0</v>
          </cell>
        </row>
        <row r="4255">
          <cell r="J4255">
            <v>0</v>
          </cell>
          <cell r="K4255">
            <v>0</v>
          </cell>
          <cell r="R4255">
            <v>0</v>
          </cell>
          <cell r="U4255">
            <v>0</v>
          </cell>
          <cell r="V4255">
            <v>0</v>
          </cell>
          <cell r="W4255">
            <v>0</v>
          </cell>
          <cell r="X4255">
            <v>0</v>
          </cell>
        </row>
        <row r="4256">
          <cell r="J4256">
            <v>0</v>
          </cell>
          <cell r="K4256">
            <v>0</v>
          </cell>
          <cell r="R4256">
            <v>0</v>
          </cell>
          <cell r="U4256">
            <v>0</v>
          </cell>
          <cell r="V4256">
            <v>0</v>
          </cell>
          <cell r="W4256">
            <v>0</v>
          </cell>
          <cell r="X4256">
            <v>0</v>
          </cell>
        </row>
        <row r="4257">
          <cell r="J4257">
            <v>0</v>
          </cell>
          <cell r="K4257">
            <v>0</v>
          </cell>
          <cell r="R4257">
            <v>0</v>
          </cell>
          <cell r="U4257">
            <v>0</v>
          </cell>
          <cell r="V4257">
            <v>0</v>
          </cell>
          <cell r="W4257">
            <v>0</v>
          </cell>
          <cell r="X4257">
            <v>0</v>
          </cell>
        </row>
        <row r="4258">
          <cell r="J4258">
            <v>0</v>
          </cell>
          <cell r="K4258">
            <v>0</v>
          </cell>
          <cell r="R4258">
            <v>0</v>
          </cell>
          <cell r="U4258">
            <v>0</v>
          </cell>
          <cell r="V4258">
            <v>0</v>
          </cell>
          <cell r="W4258">
            <v>0</v>
          </cell>
          <cell r="X4258">
            <v>0</v>
          </cell>
        </row>
        <row r="4259">
          <cell r="J4259">
            <v>0</v>
          </cell>
          <cell r="K4259">
            <v>0</v>
          </cell>
          <cell r="R4259">
            <v>0</v>
          </cell>
          <cell r="U4259">
            <v>0</v>
          </cell>
          <cell r="V4259">
            <v>0</v>
          </cell>
          <cell r="W4259">
            <v>0</v>
          </cell>
          <cell r="X4259">
            <v>0</v>
          </cell>
        </row>
        <row r="4260">
          <cell r="J4260">
            <v>0</v>
          </cell>
          <cell r="K4260">
            <v>0</v>
          </cell>
          <cell r="R4260">
            <v>0</v>
          </cell>
          <cell r="U4260">
            <v>0</v>
          </cell>
          <cell r="V4260">
            <v>0</v>
          </cell>
          <cell r="W4260">
            <v>0</v>
          </cell>
          <cell r="X4260">
            <v>0</v>
          </cell>
        </row>
        <row r="4261">
          <cell r="J4261">
            <v>0</v>
          </cell>
          <cell r="K4261">
            <v>0</v>
          </cell>
          <cell r="R4261">
            <v>0</v>
          </cell>
          <cell r="U4261">
            <v>0</v>
          </cell>
          <cell r="V4261">
            <v>0</v>
          </cell>
          <cell r="W4261">
            <v>0</v>
          </cell>
          <cell r="X4261">
            <v>0</v>
          </cell>
        </row>
        <row r="4262">
          <cell r="J4262">
            <v>0</v>
          </cell>
          <cell r="K4262">
            <v>0</v>
          </cell>
          <cell r="R4262">
            <v>0</v>
          </cell>
          <cell r="U4262">
            <v>0</v>
          </cell>
          <cell r="V4262">
            <v>0</v>
          </cell>
          <cell r="W4262">
            <v>0</v>
          </cell>
          <cell r="X4262">
            <v>0</v>
          </cell>
        </row>
        <row r="4263">
          <cell r="J4263">
            <v>0</v>
          </cell>
          <cell r="K4263">
            <v>0</v>
          </cell>
          <cell r="R4263">
            <v>0</v>
          </cell>
          <cell r="U4263">
            <v>0</v>
          </cell>
          <cell r="V4263">
            <v>0</v>
          </cell>
          <cell r="W4263">
            <v>0</v>
          </cell>
          <cell r="X4263">
            <v>0</v>
          </cell>
        </row>
        <row r="4264">
          <cell r="J4264">
            <v>0</v>
          </cell>
          <cell r="K4264">
            <v>0</v>
          </cell>
          <cell r="R4264">
            <v>0</v>
          </cell>
          <cell r="U4264">
            <v>0</v>
          </cell>
          <cell r="V4264">
            <v>0</v>
          </cell>
          <cell r="W4264">
            <v>0</v>
          </cell>
          <cell r="X4264">
            <v>0</v>
          </cell>
        </row>
        <row r="4265">
          <cell r="J4265">
            <v>0</v>
          </cell>
          <cell r="K4265">
            <v>0</v>
          </cell>
          <cell r="R4265">
            <v>0</v>
          </cell>
          <cell r="U4265">
            <v>0</v>
          </cell>
          <cell r="V4265">
            <v>0</v>
          </cell>
          <cell r="W4265">
            <v>0</v>
          </cell>
          <cell r="X4265">
            <v>0</v>
          </cell>
        </row>
        <row r="4266">
          <cell r="J4266">
            <v>0</v>
          </cell>
          <cell r="K4266">
            <v>0</v>
          </cell>
          <cell r="R4266">
            <v>0</v>
          </cell>
          <cell r="U4266">
            <v>0</v>
          </cell>
          <cell r="V4266">
            <v>0</v>
          </cell>
          <cell r="W4266">
            <v>0</v>
          </cell>
          <cell r="X4266">
            <v>0</v>
          </cell>
        </row>
        <row r="4267">
          <cell r="J4267">
            <v>0</v>
          </cell>
          <cell r="K4267">
            <v>0</v>
          </cell>
          <cell r="R4267">
            <v>0</v>
          </cell>
          <cell r="U4267">
            <v>0</v>
          </cell>
          <cell r="V4267">
            <v>0</v>
          </cell>
          <cell r="W4267">
            <v>0</v>
          </cell>
          <cell r="X4267">
            <v>0</v>
          </cell>
        </row>
        <row r="4268">
          <cell r="J4268">
            <v>0</v>
          </cell>
          <cell r="K4268">
            <v>0</v>
          </cell>
          <cell r="R4268">
            <v>0</v>
          </cell>
          <cell r="U4268">
            <v>0</v>
          </cell>
          <cell r="V4268">
            <v>0</v>
          </cell>
          <cell r="W4268">
            <v>0</v>
          </cell>
          <cell r="X4268">
            <v>0</v>
          </cell>
        </row>
        <row r="4269">
          <cell r="J4269">
            <v>0</v>
          </cell>
          <cell r="K4269">
            <v>0</v>
          </cell>
          <cell r="R4269">
            <v>0</v>
          </cell>
          <cell r="U4269">
            <v>0</v>
          </cell>
          <cell r="V4269">
            <v>0</v>
          </cell>
          <cell r="W4269">
            <v>0</v>
          </cell>
          <cell r="X4269">
            <v>0</v>
          </cell>
        </row>
        <row r="4270">
          <cell r="J4270">
            <v>0</v>
          </cell>
          <cell r="K4270">
            <v>0</v>
          </cell>
          <cell r="R4270">
            <v>0</v>
          </cell>
          <cell r="U4270">
            <v>0</v>
          </cell>
          <cell r="V4270">
            <v>0</v>
          </cell>
          <cell r="W4270">
            <v>0</v>
          </cell>
          <cell r="X4270">
            <v>0</v>
          </cell>
        </row>
        <row r="4271">
          <cell r="J4271">
            <v>0</v>
          </cell>
          <cell r="K4271">
            <v>0</v>
          </cell>
          <cell r="R4271">
            <v>0</v>
          </cell>
          <cell r="U4271">
            <v>0</v>
          </cell>
          <cell r="V4271">
            <v>0</v>
          </cell>
          <cell r="W4271">
            <v>0</v>
          </cell>
          <cell r="X4271">
            <v>0</v>
          </cell>
        </row>
        <row r="4272">
          <cell r="J4272">
            <v>0</v>
          </cell>
          <cell r="K4272">
            <v>0</v>
          </cell>
          <cell r="R4272">
            <v>0</v>
          </cell>
          <cell r="U4272">
            <v>0</v>
          </cell>
          <cell r="V4272">
            <v>0</v>
          </cell>
          <cell r="W4272">
            <v>0</v>
          </cell>
          <cell r="X4272">
            <v>0</v>
          </cell>
        </row>
        <row r="4273">
          <cell r="J4273">
            <v>0</v>
          </cell>
          <cell r="K4273">
            <v>0</v>
          </cell>
          <cell r="R4273">
            <v>0</v>
          </cell>
          <cell r="U4273">
            <v>0</v>
          </cell>
          <cell r="V4273">
            <v>0</v>
          </cell>
          <cell r="W4273">
            <v>0</v>
          </cell>
          <cell r="X4273">
            <v>0</v>
          </cell>
        </row>
        <row r="4274">
          <cell r="J4274">
            <v>0</v>
          </cell>
          <cell r="K4274">
            <v>0</v>
          </cell>
          <cell r="R4274">
            <v>0</v>
          </cell>
          <cell r="U4274">
            <v>0</v>
          </cell>
          <cell r="V4274">
            <v>0</v>
          </cell>
          <cell r="W4274">
            <v>0</v>
          </cell>
          <cell r="X4274">
            <v>0</v>
          </cell>
        </row>
        <row r="4275">
          <cell r="J4275">
            <v>0</v>
          </cell>
          <cell r="K4275">
            <v>0</v>
          </cell>
          <cell r="R4275">
            <v>0</v>
          </cell>
          <cell r="U4275">
            <v>0</v>
          </cell>
          <cell r="V4275">
            <v>0</v>
          </cell>
          <cell r="W4275">
            <v>0</v>
          </cell>
          <cell r="X4275">
            <v>0</v>
          </cell>
        </row>
        <row r="4276">
          <cell r="J4276">
            <v>0</v>
          </cell>
          <cell r="K4276">
            <v>0</v>
          </cell>
          <cell r="R4276">
            <v>0</v>
          </cell>
          <cell r="U4276">
            <v>0</v>
          </cell>
          <cell r="V4276">
            <v>0</v>
          </cell>
          <cell r="W4276">
            <v>0</v>
          </cell>
          <cell r="X4276">
            <v>0</v>
          </cell>
        </row>
        <row r="4277">
          <cell r="J4277">
            <v>0</v>
          </cell>
          <cell r="K4277">
            <v>0</v>
          </cell>
          <cell r="R4277">
            <v>0</v>
          </cell>
          <cell r="U4277">
            <v>0</v>
          </cell>
          <cell r="V4277">
            <v>0</v>
          </cell>
          <cell r="W4277">
            <v>0</v>
          </cell>
          <cell r="X4277">
            <v>0</v>
          </cell>
        </row>
        <row r="4278">
          <cell r="J4278">
            <v>0</v>
          </cell>
          <cell r="K4278">
            <v>0</v>
          </cell>
          <cell r="R4278">
            <v>0</v>
          </cell>
          <cell r="U4278">
            <v>0</v>
          </cell>
          <cell r="V4278">
            <v>0</v>
          </cell>
          <cell r="W4278">
            <v>0</v>
          </cell>
          <cell r="X4278">
            <v>0</v>
          </cell>
        </row>
        <row r="4279">
          <cell r="J4279">
            <v>0</v>
          </cell>
          <cell r="K4279">
            <v>0</v>
          </cell>
          <cell r="R4279">
            <v>0</v>
          </cell>
          <cell r="U4279">
            <v>0</v>
          </cell>
          <cell r="V4279">
            <v>0</v>
          </cell>
          <cell r="W4279">
            <v>0</v>
          </cell>
          <cell r="X4279">
            <v>0</v>
          </cell>
        </row>
        <row r="4280">
          <cell r="J4280">
            <v>0</v>
          </cell>
          <cell r="K4280">
            <v>0</v>
          </cell>
          <cell r="R4280">
            <v>0</v>
          </cell>
          <cell r="U4280">
            <v>0</v>
          </cell>
          <cell r="V4280">
            <v>0</v>
          </cell>
          <cell r="W4280">
            <v>0</v>
          </cell>
          <cell r="X4280">
            <v>0</v>
          </cell>
        </row>
        <row r="4281">
          <cell r="J4281">
            <v>0</v>
          </cell>
          <cell r="K4281">
            <v>0</v>
          </cell>
          <cell r="R4281">
            <v>0</v>
          </cell>
          <cell r="U4281">
            <v>0</v>
          </cell>
          <cell r="V4281">
            <v>0</v>
          </cell>
          <cell r="W4281">
            <v>0</v>
          </cell>
          <cell r="X4281">
            <v>0</v>
          </cell>
        </row>
        <row r="4282">
          <cell r="J4282">
            <v>0</v>
          </cell>
          <cell r="K4282">
            <v>0</v>
          </cell>
          <cell r="R4282">
            <v>0</v>
          </cell>
          <cell r="U4282">
            <v>0</v>
          </cell>
          <cell r="V4282">
            <v>0</v>
          </cell>
          <cell r="W4282">
            <v>0</v>
          </cell>
          <cell r="X4282">
            <v>0</v>
          </cell>
        </row>
        <row r="4283">
          <cell r="J4283">
            <v>0</v>
          </cell>
          <cell r="K4283">
            <v>0</v>
          </cell>
          <cell r="R4283">
            <v>0</v>
          </cell>
          <cell r="U4283">
            <v>0</v>
          </cell>
          <cell r="V4283">
            <v>0</v>
          </cell>
          <cell r="W4283">
            <v>0</v>
          </cell>
          <cell r="X4283">
            <v>0</v>
          </cell>
        </row>
        <row r="4284">
          <cell r="J4284">
            <v>0</v>
          </cell>
          <cell r="K4284">
            <v>0</v>
          </cell>
          <cell r="R4284">
            <v>0</v>
          </cell>
          <cell r="U4284">
            <v>0</v>
          </cell>
          <cell r="V4284">
            <v>0</v>
          </cell>
          <cell r="W4284">
            <v>0</v>
          </cell>
          <cell r="X4284">
            <v>0</v>
          </cell>
        </row>
        <row r="4285">
          <cell r="J4285">
            <v>0</v>
          </cell>
          <cell r="K4285">
            <v>0</v>
          </cell>
          <cell r="R4285">
            <v>0</v>
          </cell>
          <cell r="U4285">
            <v>0</v>
          </cell>
          <cell r="V4285">
            <v>0</v>
          </cell>
          <cell r="W4285">
            <v>0</v>
          </cell>
          <cell r="X4285">
            <v>0</v>
          </cell>
        </row>
        <row r="4286">
          <cell r="J4286">
            <v>0</v>
          </cell>
          <cell r="K4286">
            <v>0</v>
          </cell>
          <cell r="R4286">
            <v>0</v>
          </cell>
          <cell r="U4286">
            <v>0</v>
          </cell>
          <cell r="V4286">
            <v>0</v>
          </cell>
          <cell r="W4286">
            <v>0</v>
          </cell>
          <cell r="X4286">
            <v>0</v>
          </cell>
        </row>
        <row r="4287">
          <cell r="J4287">
            <v>0</v>
          </cell>
          <cell r="K4287">
            <v>0</v>
          </cell>
          <cell r="R4287">
            <v>0</v>
          </cell>
          <cell r="U4287">
            <v>0</v>
          </cell>
          <cell r="V4287">
            <v>0</v>
          </cell>
          <cell r="W4287">
            <v>0</v>
          </cell>
          <cell r="X4287">
            <v>0</v>
          </cell>
        </row>
        <row r="4288">
          <cell r="J4288">
            <v>0</v>
          </cell>
          <cell r="K4288">
            <v>0</v>
          </cell>
          <cell r="R4288">
            <v>0</v>
          </cell>
          <cell r="U4288">
            <v>0</v>
          </cell>
          <cell r="V4288">
            <v>0</v>
          </cell>
          <cell r="W4288">
            <v>0</v>
          </cell>
          <cell r="X4288">
            <v>0</v>
          </cell>
        </row>
        <row r="4289">
          <cell r="J4289">
            <v>0</v>
          </cell>
          <cell r="K4289">
            <v>0</v>
          </cell>
          <cell r="R4289">
            <v>0</v>
          </cell>
          <cell r="U4289">
            <v>0</v>
          </cell>
          <cell r="V4289">
            <v>0</v>
          </cell>
          <cell r="W4289">
            <v>0</v>
          </cell>
          <cell r="X4289">
            <v>0</v>
          </cell>
        </row>
        <row r="4290">
          <cell r="J4290">
            <v>0</v>
          </cell>
          <cell r="K4290">
            <v>0</v>
          </cell>
          <cell r="R4290">
            <v>0</v>
          </cell>
          <cell r="U4290">
            <v>0</v>
          </cell>
          <cell r="V4290">
            <v>0</v>
          </cell>
          <cell r="W4290">
            <v>0</v>
          </cell>
          <cell r="X4290">
            <v>0</v>
          </cell>
        </row>
        <row r="4291">
          <cell r="J4291">
            <v>0</v>
          </cell>
          <cell r="K4291">
            <v>0</v>
          </cell>
          <cell r="R4291">
            <v>0</v>
          </cell>
          <cell r="U4291">
            <v>0</v>
          </cell>
          <cell r="V4291">
            <v>0</v>
          </cell>
          <cell r="W4291">
            <v>0</v>
          </cell>
          <cell r="X4291">
            <v>0</v>
          </cell>
        </row>
        <row r="4292">
          <cell r="J4292">
            <v>0</v>
          </cell>
          <cell r="K4292">
            <v>0</v>
          </cell>
          <cell r="R4292">
            <v>0</v>
          </cell>
          <cell r="U4292">
            <v>0</v>
          </cell>
          <cell r="V4292">
            <v>0</v>
          </cell>
          <cell r="W4292">
            <v>0</v>
          </cell>
          <cell r="X4292">
            <v>0</v>
          </cell>
        </row>
        <row r="4293">
          <cell r="J4293">
            <v>0</v>
          </cell>
          <cell r="K4293">
            <v>0</v>
          </cell>
          <cell r="R4293">
            <v>0</v>
          </cell>
          <cell r="U4293">
            <v>0</v>
          </cell>
          <cell r="V4293">
            <v>0</v>
          </cell>
          <cell r="W4293">
            <v>0</v>
          </cell>
          <cell r="X4293">
            <v>0</v>
          </cell>
        </row>
        <row r="4294">
          <cell r="J4294">
            <v>0</v>
          </cell>
          <cell r="K4294">
            <v>0</v>
          </cell>
          <cell r="R4294">
            <v>0</v>
          </cell>
          <cell r="U4294">
            <v>0</v>
          </cell>
          <cell r="V4294">
            <v>0</v>
          </cell>
          <cell r="W4294">
            <v>0</v>
          </cell>
          <cell r="X4294">
            <v>0</v>
          </cell>
        </row>
        <row r="4295">
          <cell r="J4295">
            <v>0</v>
          </cell>
          <cell r="K4295">
            <v>0</v>
          </cell>
          <cell r="R4295">
            <v>0</v>
          </cell>
          <cell r="U4295">
            <v>0</v>
          </cell>
          <cell r="V4295">
            <v>0</v>
          </cell>
          <cell r="W4295">
            <v>0</v>
          </cell>
          <cell r="X4295">
            <v>0</v>
          </cell>
        </row>
        <row r="4296">
          <cell r="J4296">
            <v>0</v>
          </cell>
          <cell r="K4296">
            <v>0</v>
          </cell>
          <cell r="R4296">
            <v>0</v>
          </cell>
          <cell r="U4296">
            <v>0</v>
          </cell>
          <cell r="V4296">
            <v>0</v>
          </cell>
          <cell r="W4296">
            <v>0</v>
          </cell>
          <cell r="X4296">
            <v>0</v>
          </cell>
        </row>
        <row r="4297">
          <cell r="J4297">
            <v>0</v>
          </cell>
          <cell r="K4297">
            <v>0</v>
          </cell>
          <cell r="R4297">
            <v>0</v>
          </cell>
          <cell r="U4297">
            <v>0</v>
          </cell>
          <cell r="V4297">
            <v>0</v>
          </cell>
          <cell r="W4297">
            <v>0</v>
          </cell>
          <cell r="X4297">
            <v>0</v>
          </cell>
        </row>
        <row r="4298">
          <cell r="J4298">
            <v>0</v>
          </cell>
          <cell r="K4298">
            <v>0</v>
          </cell>
          <cell r="R4298">
            <v>0</v>
          </cell>
          <cell r="U4298">
            <v>0</v>
          </cell>
          <cell r="V4298">
            <v>0</v>
          </cell>
          <cell r="W4298">
            <v>0</v>
          </cell>
          <cell r="X4298">
            <v>0</v>
          </cell>
        </row>
        <row r="4299">
          <cell r="J4299">
            <v>0</v>
          </cell>
          <cell r="K4299">
            <v>0</v>
          </cell>
          <cell r="R4299">
            <v>0</v>
          </cell>
          <cell r="U4299">
            <v>0</v>
          </cell>
          <cell r="V4299">
            <v>0</v>
          </cell>
          <cell r="W4299">
            <v>0</v>
          </cell>
          <cell r="X4299">
            <v>0</v>
          </cell>
        </row>
        <row r="4300">
          <cell r="J4300">
            <v>0</v>
          </cell>
          <cell r="K4300">
            <v>0</v>
          </cell>
          <cell r="R4300">
            <v>0</v>
          </cell>
          <cell r="U4300">
            <v>0</v>
          </cell>
          <cell r="V4300">
            <v>0</v>
          </cell>
          <cell r="W4300">
            <v>0</v>
          </cell>
          <cell r="X4300">
            <v>0</v>
          </cell>
        </row>
        <row r="4301">
          <cell r="J4301">
            <v>0</v>
          </cell>
          <cell r="K4301">
            <v>0</v>
          </cell>
          <cell r="R4301">
            <v>0</v>
          </cell>
          <cell r="U4301">
            <v>0</v>
          </cell>
          <cell r="V4301">
            <v>0</v>
          </cell>
          <cell r="W4301">
            <v>0</v>
          </cell>
          <cell r="X4301">
            <v>0</v>
          </cell>
        </row>
        <row r="4302">
          <cell r="J4302">
            <v>0</v>
          </cell>
          <cell r="K4302">
            <v>0</v>
          </cell>
          <cell r="R4302">
            <v>0</v>
          </cell>
          <cell r="U4302">
            <v>0</v>
          </cell>
          <cell r="V4302">
            <v>0</v>
          </cell>
          <cell r="W4302">
            <v>0</v>
          </cell>
          <cell r="X4302">
            <v>0</v>
          </cell>
        </row>
        <row r="4303">
          <cell r="J4303">
            <v>0</v>
          </cell>
          <cell r="K4303">
            <v>0</v>
          </cell>
          <cell r="R4303">
            <v>0</v>
          </cell>
          <cell r="U4303">
            <v>0</v>
          </cell>
          <cell r="V4303">
            <v>0</v>
          </cell>
          <cell r="W4303">
            <v>0</v>
          </cell>
          <cell r="X4303">
            <v>0</v>
          </cell>
        </row>
        <row r="4304">
          <cell r="J4304">
            <v>0</v>
          </cell>
          <cell r="K4304">
            <v>0</v>
          </cell>
          <cell r="R4304">
            <v>0</v>
          </cell>
          <cell r="U4304">
            <v>0</v>
          </cell>
          <cell r="V4304">
            <v>0</v>
          </cell>
          <cell r="W4304">
            <v>0</v>
          </cell>
          <cell r="X4304">
            <v>0</v>
          </cell>
        </row>
        <row r="4305">
          <cell r="J4305">
            <v>0</v>
          </cell>
          <cell r="K4305">
            <v>0</v>
          </cell>
          <cell r="R4305">
            <v>0</v>
          </cell>
          <cell r="U4305">
            <v>0</v>
          </cell>
          <cell r="V4305">
            <v>0</v>
          </cell>
          <cell r="W4305">
            <v>0</v>
          </cell>
          <cell r="X4305">
            <v>0</v>
          </cell>
        </row>
        <row r="4306">
          <cell r="J4306">
            <v>0</v>
          </cell>
          <cell r="K4306">
            <v>0</v>
          </cell>
          <cell r="R4306">
            <v>0</v>
          </cell>
          <cell r="U4306">
            <v>0</v>
          </cell>
          <cell r="V4306">
            <v>0</v>
          </cell>
          <cell r="W4306">
            <v>0</v>
          </cell>
          <cell r="X4306">
            <v>0</v>
          </cell>
        </row>
        <row r="4307">
          <cell r="J4307">
            <v>0</v>
          </cell>
          <cell r="K4307">
            <v>0</v>
          </cell>
          <cell r="R4307">
            <v>0</v>
          </cell>
          <cell r="U4307">
            <v>0</v>
          </cell>
          <cell r="V4307">
            <v>0</v>
          </cell>
          <cell r="W4307">
            <v>0</v>
          </cell>
          <cell r="X4307">
            <v>0</v>
          </cell>
        </row>
        <row r="4308">
          <cell r="J4308">
            <v>0</v>
          </cell>
          <cell r="K4308">
            <v>0</v>
          </cell>
          <cell r="R4308">
            <v>0</v>
          </cell>
          <cell r="U4308">
            <v>0</v>
          </cell>
          <cell r="V4308">
            <v>0</v>
          </cell>
          <cell r="W4308">
            <v>0</v>
          </cell>
          <cell r="X4308">
            <v>0</v>
          </cell>
        </row>
        <row r="4309">
          <cell r="J4309">
            <v>0</v>
          </cell>
          <cell r="K4309">
            <v>0</v>
          </cell>
          <cell r="R4309">
            <v>0</v>
          </cell>
          <cell r="U4309">
            <v>0</v>
          </cell>
          <cell r="V4309">
            <v>0</v>
          </cell>
          <cell r="W4309">
            <v>0</v>
          </cell>
          <cell r="X4309">
            <v>0</v>
          </cell>
        </row>
        <row r="4310">
          <cell r="J4310">
            <v>0</v>
          </cell>
          <cell r="K4310">
            <v>0</v>
          </cell>
          <cell r="R4310">
            <v>0</v>
          </cell>
          <cell r="U4310">
            <v>0</v>
          </cell>
          <cell r="V4310">
            <v>0</v>
          </cell>
          <cell r="W4310">
            <v>0</v>
          </cell>
          <cell r="X4310">
            <v>0</v>
          </cell>
        </row>
        <row r="4311">
          <cell r="J4311">
            <v>0</v>
          </cell>
          <cell r="K4311">
            <v>0</v>
          </cell>
          <cell r="R4311">
            <v>0</v>
          </cell>
          <cell r="U4311">
            <v>0</v>
          </cell>
          <cell r="V4311">
            <v>0</v>
          </cell>
          <cell r="W4311">
            <v>0</v>
          </cell>
          <cell r="X4311">
            <v>0</v>
          </cell>
        </row>
        <row r="4312">
          <cell r="J4312">
            <v>0</v>
          </cell>
          <cell r="K4312">
            <v>0</v>
          </cell>
          <cell r="R4312">
            <v>0</v>
          </cell>
          <cell r="U4312">
            <v>0</v>
          </cell>
          <cell r="V4312">
            <v>0</v>
          </cell>
          <cell r="W4312">
            <v>0</v>
          </cell>
          <cell r="X4312">
            <v>0</v>
          </cell>
        </row>
        <row r="4313">
          <cell r="J4313">
            <v>0</v>
          </cell>
          <cell r="K4313">
            <v>0</v>
          </cell>
          <cell r="R4313">
            <v>0</v>
          </cell>
          <cell r="U4313">
            <v>0</v>
          </cell>
          <cell r="V4313">
            <v>0</v>
          </cell>
          <cell r="W4313">
            <v>0</v>
          </cell>
          <cell r="X4313">
            <v>0</v>
          </cell>
        </row>
        <row r="4314">
          <cell r="J4314">
            <v>0</v>
          </cell>
          <cell r="K4314">
            <v>0</v>
          </cell>
          <cell r="R4314">
            <v>0</v>
          </cell>
          <cell r="U4314">
            <v>0</v>
          </cell>
          <cell r="V4314">
            <v>0</v>
          </cell>
          <cell r="W4314">
            <v>0</v>
          </cell>
          <cell r="X4314">
            <v>0</v>
          </cell>
        </row>
        <row r="4315">
          <cell r="J4315">
            <v>0</v>
          </cell>
          <cell r="K4315">
            <v>0</v>
          </cell>
          <cell r="R4315">
            <v>0</v>
          </cell>
          <cell r="U4315">
            <v>0</v>
          </cell>
          <cell r="V4315">
            <v>0</v>
          </cell>
          <cell r="W4315">
            <v>0</v>
          </cell>
          <cell r="X4315">
            <v>0</v>
          </cell>
        </row>
        <row r="4316">
          <cell r="J4316">
            <v>0</v>
          </cell>
          <cell r="K4316">
            <v>0</v>
          </cell>
          <cell r="R4316">
            <v>0</v>
          </cell>
          <cell r="U4316">
            <v>0</v>
          </cell>
          <cell r="V4316">
            <v>0</v>
          </cell>
          <cell r="W4316">
            <v>0</v>
          </cell>
          <cell r="X4316">
            <v>0</v>
          </cell>
        </row>
        <row r="4317">
          <cell r="J4317">
            <v>0</v>
          </cell>
          <cell r="K4317">
            <v>0</v>
          </cell>
          <cell r="R4317">
            <v>0</v>
          </cell>
          <cell r="U4317">
            <v>0</v>
          </cell>
          <cell r="V4317">
            <v>0</v>
          </cell>
          <cell r="W4317">
            <v>0</v>
          </cell>
          <cell r="X4317">
            <v>0</v>
          </cell>
        </row>
        <row r="4318">
          <cell r="J4318">
            <v>0</v>
          </cell>
          <cell r="K4318">
            <v>0</v>
          </cell>
          <cell r="R4318">
            <v>0</v>
          </cell>
          <cell r="U4318">
            <v>0</v>
          </cell>
          <cell r="V4318">
            <v>0</v>
          </cell>
          <cell r="W4318">
            <v>0</v>
          </cell>
          <cell r="X4318">
            <v>0</v>
          </cell>
        </row>
        <row r="4319">
          <cell r="J4319">
            <v>0</v>
          </cell>
          <cell r="K4319">
            <v>0</v>
          </cell>
          <cell r="R4319">
            <v>0</v>
          </cell>
          <cell r="U4319">
            <v>0</v>
          </cell>
          <cell r="V4319">
            <v>0</v>
          </cell>
          <cell r="W4319">
            <v>0</v>
          </cell>
          <cell r="X4319">
            <v>0</v>
          </cell>
        </row>
        <row r="4320">
          <cell r="J4320">
            <v>0</v>
          </cell>
          <cell r="K4320">
            <v>0</v>
          </cell>
          <cell r="R4320">
            <v>0</v>
          </cell>
          <cell r="U4320">
            <v>0</v>
          </cell>
          <cell r="V4320">
            <v>0</v>
          </cell>
          <cell r="W4320">
            <v>0</v>
          </cell>
          <cell r="X4320">
            <v>0</v>
          </cell>
        </row>
        <row r="4321">
          <cell r="J4321">
            <v>0</v>
          </cell>
          <cell r="K4321">
            <v>0</v>
          </cell>
          <cell r="R4321">
            <v>0</v>
          </cell>
          <cell r="U4321">
            <v>0</v>
          </cell>
          <cell r="V4321">
            <v>0</v>
          </cell>
          <cell r="W4321">
            <v>0</v>
          </cell>
          <cell r="X4321">
            <v>0</v>
          </cell>
        </row>
        <row r="4322">
          <cell r="J4322">
            <v>0</v>
          </cell>
          <cell r="K4322">
            <v>0</v>
          </cell>
          <cell r="R4322">
            <v>0</v>
          </cell>
          <cell r="U4322">
            <v>0</v>
          </cell>
          <cell r="V4322">
            <v>0</v>
          </cell>
          <cell r="W4322">
            <v>0</v>
          </cell>
          <cell r="X4322">
            <v>0</v>
          </cell>
        </row>
        <row r="4323">
          <cell r="J4323">
            <v>0</v>
          </cell>
          <cell r="K4323">
            <v>0</v>
          </cell>
          <cell r="R4323">
            <v>0</v>
          </cell>
          <cell r="U4323">
            <v>0</v>
          </cell>
          <cell r="V4323">
            <v>0</v>
          </cell>
          <cell r="W4323">
            <v>0</v>
          </cell>
          <cell r="X4323">
            <v>0</v>
          </cell>
        </row>
        <row r="4324">
          <cell r="J4324">
            <v>0</v>
          </cell>
          <cell r="K4324">
            <v>0</v>
          </cell>
          <cell r="R4324">
            <v>0</v>
          </cell>
          <cell r="U4324">
            <v>0</v>
          </cell>
          <cell r="V4324">
            <v>0</v>
          </cell>
          <cell r="W4324">
            <v>0</v>
          </cell>
          <cell r="X4324">
            <v>0</v>
          </cell>
        </row>
        <row r="4325">
          <cell r="J4325">
            <v>0</v>
          </cell>
          <cell r="K4325">
            <v>0</v>
          </cell>
          <cell r="R4325">
            <v>0</v>
          </cell>
          <cell r="U4325">
            <v>0</v>
          </cell>
          <cell r="V4325">
            <v>0</v>
          </cell>
          <cell r="W4325">
            <v>0</v>
          </cell>
          <cell r="X4325">
            <v>0</v>
          </cell>
        </row>
        <row r="4326">
          <cell r="J4326">
            <v>0</v>
          </cell>
          <cell r="K4326">
            <v>0</v>
          </cell>
          <cell r="R4326">
            <v>0</v>
          </cell>
          <cell r="U4326">
            <v>0</v>
          </cell>
          <cell r="V4326">
            <v>0</v>
          </cell>
          <cell r="W4326">
            <v>0</v>
          </cell>
          <cell r="X4326">
            <v>0</v>
          </cell>
        </row>
        <row r="4327">
          <cell r="J4327">
            <v>0</v>
          </cell>
          <cell r="K4327">
            <v>0</v>
          </cell>
          <cell r="R4327">
            <v>0</v>
          </cell>
          <cell r="U4327">
            <v>0</v>
          </cell>
          <cell r="V4327">
            <v>0</v>
          </cell>
          <cell r="W4327">
            <v>0</v>
          </cell>
          <cell r="X4327">
            <v>0</v>
          </cell>
        </row>
        <row r="4328">
          <cell r="J4328">
            <v>0</v>
          </cell>
          <cell r="K4328">
            <v>0</v>
          </cell>
          <cell r="R4328">
            <v>0</v>
          </cell>
          <cell r="U4328">
            <v>0</v>
          </cell>
          <cell r="V4328">
            <v>0</v>
          </cell>
          <cell r="W4328">
            <v>0</v>
          </cell>
          <cell r="X4328">
            <v>0</v>
          </cell>
        </row>
        <row r="4329">
          <cell r="J4329">
            <v>0</v>
          </cell>
          <cell r="K4329">
            <v>0</v>
          </cell>
          <cell r="R4329">
            <v>0</v>
          </cell>
          <cell r="U4329">
            <v>0</v>
          </cell>
          <cell r="V4329">
            <v>0</v>
          </cell>
          <cell r="W4329">
            <v>0</v>
          </cell>
          <cell r="X4329">
            <v>0</v>
          </cell>
        </row>
        <row r="4330">
          <cell r="J4330">
            <v>0</v>
          </cell>
          <cell r="K4330">
            <v>0</v>
          </cell>
          <cell r="R4330">
            <v>0</v>
          </cell>
          <cell r="U4330">
            <v>0</v>
          </cell>
          <cell r="V4330">
            <v>0</v>
          </cell>
          <cell r="W4330">
            <v>0</v>
          </cell>
          <cell r="X4330">
            <v>0</v>
          </cell>
        </row>
        <row r="4331">
          <cell r="J4331">
            <v>0</v>
          </cell>
          <cell r="K4331">
            <v>0</v>
          </cell>
          <cell r="R4331">
            <v>0</v>
          </cell>
          <cell r="U4331">
            <v>0</v>
          </cell>
          <cell r="V4331">
            <v>0</v>
          </cell>
          <cell r="W4331">
            <v>0</v>
          </cell>
          <cell r="X4331">
            <v>0</v>
          </cell>
        </row>
        <row r="4332">
          <cell r="J4332">
            <v>0</v>
          </cell>
          <cell r="K4332">
            <v>0</v>
          </cell>
          <cell r="R4332">
            <v>0</v>
          </cell>
          <cell r="U4332">
            <v>0</v>
          </cell>
          <cell r="V4332">
            <v>0</v>
          </cell>
          <cell r="W4332">
            <v>0</v>
          </cell>
          <cell r="X4332">
            <v>0</v>
          </cell>
        </row>
        <row r="4333">
          <cell r="J4333">
            <v>0</v>
          </cell>
          <cell r="K4333">
            <v>0</v>
          </cell>
          <cell r="R4333">
            <v>0</v>
          </cell>
          <cell r="U4333">
            <v>0</v>
          </cell>
          <cell r="V4333">
            <v>0</v>
          </cell>
          <cell r="W4333">
            <v>0</v>
          </cell>
          <cell r="X4333">
            <v>0</v>
          </cell>
        </row>
        <row r="4334">
          <cell r="J4334">
            <v>0</v>
          </cell>
          <cell r="K4334">
            <v>0</v>
          </cell>
          <cell r="R4334">
            <v>0</v>
          </cell>
          <cell r="U4334">
            <v>0</v>
          </cell>
          <cell r="V4334">
            <v>0</v>
          </cell>
          <cell r="W4334">
            <v>0</v>
          </cell>
          <cell r="X4334">
            <v>0</v>
          </cell>
        </row>
        <row r="4335">
          <cell r="J4335">
            <v>0</v>
          </cell>
          <cell r="K4335">
            <v>0</v>
          </cell>
          <cell r="R4335">
            <v>0</v>
          </cell>
          <cell r="U4335">
            <v>0</v>
          </cell>
          <cell r="V4335">
            <v>0</v>
          </cell>
          <cell r="W4335">
            <v>0</v>
          </cell>
          <cell r="X4335">
            <v>0</v>
          </cell>
        </row>
        <row r="4336">
          <cell r="J4336">
            <v>0</v>
          </cell>
          <cell r="K4336">
            <v>0</v>
          </cell>
          <cell r="R4336">
            <v>0</v>
          </cell>
          <cell r="U4336">
            <v>0</v>
          </cell>
          <cell r="V4336">
            <v>0</v>
          </cell>
          <cell r="W4336">
            <v>0</v>
          </cell>
          <cell r="X4336">
            <v>0</v>
          </cell>
        </row>
        <row r="4337">
          <cell r="J4337">
            <v>0</v>
          </cell>
          <cell r="K4337">
            <v>0</v>
          </cell>
          <cell r="R4337">
            <v>0</v>
          </cell>
          <cell r="U4337">
            <v>0</v>
          </cell>
          <cell r="V4337">
            <v>0</v>
          </cell>
          <cell r="W4337">
            <v>0</v>
          </cell>
          <cell r="X4337">
            <v>0</v>
          </cell>
        </row>
        <row r="4338">
          <cell r="J4338">
            <v>0</v>
          </cell>
          <cell r="K4338">
            <v>0</v>
          </cell>
          <cell r="R4338">
            <v>0</v>
          </cell>
          <cell r="U4338">
            <v>0</v>
          </cell>
          <cell r="V4338">
            <v>0</v>
          </cell>
          <cell r="W4338">
            <v>0</v>
          </cell>
          <cell r="X4338">
            <v>0</v>
          </cell>
        </row>
        <row r="4339">
          <cell r="J4339">
            <v>0</v>
          </cell>
          <cell r="K4339">
            <v>0</v>
          </cell>
          <cell r="R4339">
            <v>0</v>
          </cell>
          <cell r="U4339">
            <v>0</v>
          </cell>
          <cell r="V4339">
            <v>0</v>
          </cell>
          <cell r="W4339">
            <v>0</v>
          </cell>
          <cell r="X4339">
            <v>0</v>
          </cell>
        </row>
        <row r="4340">
          <cell r="J4340">
            <v>0</v>
          </cell>
          <cell r="K4340">
            <v>0</v>
          </cell>
          <cell r="R4340">
            <v>0</v>
          </cell>
          <cell r="U4340">
            <v>0</v>
          </cell>
          <cell r="V4340">
            <v>0</v>
          </cell>
          <cell r="W4340">
            <v>0</v>
          </cell>
          <cell r="X4340">
            <v>0</v>
          </cell>
        </row>
        <row r="4341">
          <cell r="J4341">
            <v>0</v>
          </cell>
          <cell r="K4341">
            <v>0</v>
          </cell>
          <cell r="R4341">
            <v>0</v>
          </cell>
          <cell r="U4341">
            <v>0</v>
          </cell>
          <cell r="V4341">
            <v>0</v>
          </cell>
          <cell r="W4341">
            <v>0</v>
          </cell>
          <cell r="X4341">
            <v>0</v>
          </cell>
        </row>
        <row r="4342">
          <cell r="J4342">
            <v>0</v>
          </cell>
          <cell r="K4342">
            <v>0</v>
          </cell>
          <cell r="R4342">
            <v>0</v>
          </cell>
          <cell r="U4342">
            <v>0</v>
          </cell>
          <cell r="V4342">
            <v>0</v>
          </cell>
          <cell r="W4342">
            <v>0</v>
          </cell>
          <cell r="X4342">
            <v>0</v>
          </cell>
        </row>
        <row r="4343">
          <cell r="J4343">
            <v>0</v>
          </cell>
          <cell r="K4343">
            <v>0</v>
          </cell>
          <cell r="R4343">
            <v>0</v>
          </cell>
          <cell r="U4343">
            <v>0</v>
          </cell>
          <cell r="V4343">
            <v>0</v>
          </cell>
          <cell r="W4343">
            <v>0</v>
          </cell>
          <cell r="X4343">
            <v>0</v>
          </cell>
        </row>
        <row r="4344">
          <cell r="J4344">
            <v>0</v>
          </cell>
          <cell r="K4344">
            <v>0</v>
          </cell>
          <cell r="R4344">
            <v>0</v>
          </cell>
          <cell r="U4344">
            <v>0</v>
          </cell>
          <cell r="V4344">
            <v>0</v>
          </cell>
          <cell r="W4344">
            <v>0</v>
          </cell>
          <cell r="X4344">
            <v>0</v>
          </cell>
        </row>
        <row r="4345">
          <cell r="J4345">
            <v>0</v>
          </cell>
          <cell r="K4345">
            <v>0</v>
          </cell>
          <cell r="R4345">
            <v>0</v>
          </cell>
          <cell r="U4345">
            <v>0</v>
          </cell>
          <cell r="V4345">
            <v>0</v>
          </cell>
          <cell r="W4345">
            <v>0</v>
          </cell>
          <cell r="X4345">
            <v>0</v>
          </cell>
        </row>
        <row r="4346">
          <cell r="J4346">
            <v>0</v>
          </cell>
          <cell r="K4346">
            <v>0</v>
          </cell>
          <cell r="R4346">
            <v>0</v>
          </cell>
          <cell r="U4346">
            <v>0</v>
          </cell>
          <cell r="V4346">
            <v>0</v>
          </cell>
          <cell r="W4346">
            <v>0</v>
          </cell>
          <cell r="X4346">
            <v>0</v>
          </cell>
        </row>
        <row r="4347">
          <cell r="J4347">
            <v>0</v>
          </cell>
          <cell r="K4347">
            <v>0</v>
          </cell>
          <cell r="R4347">
            <v>0</v>
          </cell>
          <cell r="U4347">
            <v>0</v>
          </cell>
          <cell r="V4347">
            <v>0</v>
          </cell>
          <cell r="W4347">
            <v>0</v>
          </cell>
          <cell r="X4347">
            <v>0</v>
          </cell>
        </row>
        <row r="4348">
          <cell r="J4348">
            <v>0</v>
          </cell>
          <cell r="K4348">
            <v>0</v>
          </cell>
          <cell r="R4348">
            <v>0</v>
          </cell>
          <cell r="U4348">
            <v>0</v>
          </cell>
          <cell r="V4348">
            <v>0</v>
          </cell>
          <cell r="W4348">
            <v>0</v>
          </cell>
          <cell r="X4348">
            <v>0</v>
          </cell>
        </row>
        <row r="4349">
          <cell r="J4349">
            <v>0</v>
          </cell>
          <cell r="K4349">
            <v>0</v>
          </cell>
          <cell r="R4349">
            <v>0</v>
          </cell>
          <cell r="U4349">
            <v>0</v>
          </cell>
          <cell r="V4349">
            <v>0</v>
          </cell>
          <cell r="W4349">
            <v>0</v>
          </cell>
          <cell r="X4349">
            <v>0</v>
          </cell>
        </row>
        <row r="4350">
          <cell r="J4350">
            <v>0</v>
          </cell>
          <cell r="K4350">
            <v>0</v>
          </cell>
          <cell r="R4350">
            <v>0</v>
          </cell>
          <cell r="U4350">
            <v>0</v>
          </cell>
          <cell r="V4350">
            <v>0</v>
          </cell>
          <cell r="W4350">
            <v>0</v>
          </cell>
          <cell r="X4350">
            <v>0</v>
          </cell>
        </row>
        <row r="4351">
          <cell r="J4351">
            <v>0</v>
          </cell>
          <cell r="K4351">
            <v>0</v>
          </cell>
          <cell r="R4351">
            <v>0</v>
          </cell>
          <cell r="U4351">
            <v>0</v>
          </cell>
          <cell r="V4351">
            <v>0</v>
          </cell>
          <cell r="W4351">
            <v>0</v>
          </cell>
          <cell r="X4351">
            <v>0</v>
          </cell>
        </row>
        <row r="4352">
          <cell r="J4352">
            <v>0</v>
          </cell>
          <cell r="K4352">
            <v>0</v>
          </cell>
          <cell r="R4352">
            <v>0</v>
          </cell>
          <cell r="U4352">
            <v>0</v>
          </cell>
          <cell r="V4352">
            <v>0</v>
          </cell>
          <cell r="W4352">
            <v>0</v>
          </cell>
          <cell r="X4352">
            <v>0</v>
          </cell>
        </row>
        <row r="4353">
          <cell r="J4353">
            <v>0</v>
          </cell>
          <cell r="K4353">
            <v>0</v>
          </cell>
          <cell r="R4353">
            <v>0</v>
          </cell>
          <cell r="U4353">
            <v>0</v>
          </cell>
          <cell r="V4353">
            <v>0</v>
          </cell>
          <cell r="W4353">
            <v>0</v>
          </cell>
          <cell r="X4353">
            <v>0</v>
          </cell>
        </row>
        <row r="4354">
          <cell r="J4354">
            <v>0</v>
          </cell>
          <cell r="K4354">
            <v>0</v>
          </cell>
          <cell r="R4354">
            <v>0</v>
          </cell>
          <cell r="U4354">
            <v>0</v>
          </cell>
          <cell r="V4354">
            <v>0</v>
          </cell>
          <cell r="W4354">
            <v>0</v>
          </cell>
          <cell r="X4354">
            <v>0</v>
          </cell>
        </row>
        <row r="4355">
          <cell r="J4355">
            <v>0</v>
          </cell>
          <cell r="K4355">
            <v>0</v>
          </cell>
          <cell r="R4355">
            <v>0</v>
          </cell>
          <cell r="U4355">
            <v>0</v>
          </cell>
          <cell r="V4355">
            <v>0</v>
          </cell>
          <cell r="W4355">
            <v>0</v>
          </cell>
          <cell r="X4355">
            <v>0</v>
          </cell>
        </row>
        <row r="4356">
          <cell r="J4356">
            <v>0</v>
          </cell>
          <cell r="K4356">
            <v>0</v>
          </cell>
          <cell r="R4356">
            <v>0</v>
          </cell>
          <cell r="U4356">
            <v>0</v>
          </cell>
          <cell r="V4356">
            <v>0</v>
          </cell>
          <cell r="W4356">
            <v>0</v>
          </cell>
          <cell r="X4356">
            <v>0</v>
          </cell>
        </row>
        <row r="4357">
          <cell r="J4357">
            <v>0</v>
          </cell>
          <cell r="K4357">
            <v>0</v>
          </cell>
          <cell r="R4357">
            <v>0</v>
          </cell>
          <cell r="U4357">
            <v>0</v>
          </cell>
          <cell r="V4357">
            <v>0</v>
          </cell>
          <cell r="W4357">
            <v>0</v>
          </cell>
          <cell r="X4357">
            <v>0</v>
          </cell>
        </row>
        <row r="4358">
          <cell r="J4358">
            <v>0</v>
          </cell>
          <cell r="K4358">
            <v>0</v>
          </cell>
          <cell r="R4358">
            <v>0</v>
          </cell>
          <cell r="U4358">
            <v>0</v>
          </cell>
          <cell r="V4358">
            <v>0</v>
          </cell>
          <cell r="W4358">
            <v>0</v>
          </cell>
          <cell r="X4358">
            <v>0</v>
          </cell>
        </row>
        <row r="4359">
          <cell r="J4359">
            <v>0</v>
          </cell>
          <cell r="K4359">
            <v>0</v>
          </cell>
          <cell r="R4359">
            <v>0</v>
          </cell>
          <cell r="U4359">
            <v>0</v>
          </cell>
          <cell r="V4359">
            <v>0</v>
          </cell>
          <cell r="W4359">
            <v>0</v>
          </cell>
          <cell r="X4359">
            <v>0</v>
          </cell>
        </row>
        <row r="4360">
          <cell r="J4360">
            <v>0</v>
          </cell>
          <cell r="K4360">
            <v>0</v>
          </cell>
          <cell r="R4360">
            <v>0</v>
          </cell>
          <cell r="U4360">
            <v>0</v>
          </cell>
          <cell r="V4360">
            <v>0</v>
          </cell>
          <cell r="W4360">
            <v>0</v>
          </cell>
          <cell r="X4360">
            <v>0</v>
          </cell>
        </row>
        <row r="4361">
          <cell r="J4361">
            <v>0</v>
          </cell>
          <cell r="K4361">
            <v>0</v>
          </cell>
          <cell r="R4361">
            <v>0</v>
          </cell>
          <cell r="U4361">
            <v>0</v>
          </cell>
          <cell r="V4361">
            <v>0</v>
          </cell>
          <cell r="W4361">
            <v>0</v>
          </cell>
          <cell r="X4361">
            <v>0</v>
          </cell>
        </row>
        <row r="4362">
          <cell r="J4362">
            <v>0</v>
          </cell>
          <cell r="K4362">
            <v>0</v>
          </cell>
          <cell r="R4362">
            <v>0</v>
          </cell>
          <cell r="U4362">
            <v>0</v>
          </cell>
          <cell r="V4362">
            <v>0</v>
          </cell>
          <cell r="W4362">
            <v>0</v>
          </cell>
          <cell r="X4362">
            <v>0</v>
          </cell>
        </row>
        <row r="4363">
          <cell r="J4363">
            <v>0</v>
          </cell>
          <cell r="K4363">
            <v>0</v>
          </cell>
          <cell r="R4363">
            <v>0</v>
          </cell>
          <cell r="U4363">
            <v>0</v>
          </cell>
          <cell r="V4363">
            <v>0</v>
          </cell>
          <cell r="W4363">
            <v>0</v>
          </cell>
          <cell r="X4363">
            <v>0</v>
          </cell>
        </row>
        <row r="4364">
          <cell r="J4364">
            <v>0</v>
          </cell>
          <cell r="K4364">
            <v>0</v>
          </cell>
          <cell r="R4364">
            <v>0</v>
          </cell>
          <cell r="U4364">
            <v>0</v>
          </cell>
          <cell r="V4364">
            <v>0</v>
          </cell>
          <cell r="W4364">
            <v>0</v>
          </cell>
          <cell r="X4364">
            <v>0</v>
          </cell>
        </row>
        <row r="4365">
          <cell r="J4365">
            <v>0</v>
          </cell>
          <cell r="K4365">
            <v>0</v>
          </cell>
          <cell r="R4365">
            <v>0</v>
          </cell>
          <cell r="U4365">
            <v>0</v>
          </cell>
          <cell r="V4365">
            <v>0</v>
          </cell>
          <cell r="W4365">
            <v>0</v>
          </cell>
          <cell r="X4365">
            <v>0</v>
          </cell>
        </row>
        <row r="4366">
          <cell r="J4366">
            <v>0</v>
          </cell>
          <cell r="K4366">
            <v>0</v>
          </cell>
          <cell r="R4366">
            <v>0</v>
          </cell>
          <cell r="U4366">
            <v>0</v>
          </cell>
          <cell r="V4366">
            <v>0</v>
          </cell>
          <cell r="W4366">
            <v>0</v>
          </cell>
          <cell r="X4366">
            <v>0</v>
          </cell>
        </row>
        <row r="4367">
          <cell r="J4367">
            <v>0</v>
          </cell>
          <cell r="K4367">
            <v>0</v>
          </cell>
          <cell r="R4367">
            <v>0</v>
          </cell>
          <cell r="U4367">
            <v>0</v>
          </cell>
          <cell r="V4367">
            <v>0</v>
          </cell>
          <cell r="W4367">
            <v>0</v>
          </cell>
          <cell r="X4367">
            <v>0</v>
          </cell>
        </row>
        <row r="4368">
          <cell r="J4368">
            <v>0</v>
          </cell>
          <cell r="K4368">
            <v>0</v>
          </cell>
          <cell r="R4368">
            <v>0</v>
          </cell>
          <cell r="U4368">
            <v>0</v>
          </cell>
          <cell r="V4368">
            <v>0</v>
          </cell>
          <cell r="W4368">
            <v>0</v>
          </cell>
          <cell r="X4368">
            <v>0</v>
          </cell>
        </row>
        <row r="4369">
          <cell r="J4369">
            <v>0</v>
          </cell>
          <cell r="K4369">
            <v>0</v>
          </cell>
          <cell r="R4369">
            <v>0</v>
          </cell>
          <cell r="U4369">
            <v>0</v>
          </cell>
          <cell r="V4369">
            <v>0</v>
          </cell>
          <cell r="W4369">
            <v>0</v>
          </cell>
          <cell r="X4369">
            <v>0</v>
          </cell>
        </row>
        <row r="4370">
          <cell r="J4370">
            <v>0</v>
          </cell>
          <cell r="K4370">
            <v>0</v>
          </cell>
          <cell r="R4370">
            <v>0</v>
          </cell>
          <cell r="U4370">
            <v>0</v>
          </cell>
          <cell r="V4370">
            <v>0</v>
          </cell>
          <cell r="W4370">
            <v>0</v>
          </cell>
          <cell r="X4370">
            <v>0</v>
          </cell>
        </row>
        <row r="4371">
          <cell r="J4371">
            <v>0</v>
          </cell>
          <cell r="K4371">
            <v>0</v>
          </cell>
          <cell r="R4371">
            <v>0</v>
          </cell>
          <cell r="U4371">
            <v>0</v>
          </cell>
          <cell r="V4371">
            <v>0</v>
          </cell>
          <cell r="W4371">
            <v>0</v>
          </cell>
          <cell r="X4371">
            <v>0</v>
          </cell>
        </row>
        <row r="4372">
          <cell r="J4372">
            <v>0</v>
          </cell>
          <cell r="K4372">
            <v>0</v>
          </cell>
          <cell r="R4372">
            <v>0</v>
          </cell>
          <cell r="U4372">
            <v>0</v>
          </cell>
          <cell r="V4372">
            <v>0</v>
          </cell>
          <cell r="W4372">
            <v>0</v>
          </cell>
          <cell r="X4372">
            <v>0</v>
          </cell>
        </row>
        <row r="4373">
          <cell r="J4373">
            <v>0</v>
          </cell>
          <cell r="K4373">
            <v>0</v>
          </cell>
          <cell r="R4373">
            <v>0</v>
          </cell>
          <cell r="U4373">
            <v>0</v>
          </cell>
          <cell r="V4373">
            <v>0</v>
          </cell>
          <cell r="W4373">
            <v>0</v>
          </cell>
          <cell r="X4373">
            <v>0</v>
          </cell>
        </row>
        <row r="4374">
          <cell r="J4374">
            <v>0</v>
          </cell>
          <cell r="K4374">
            <v>0</v>
          </cell>
          <cell r="R4374">
            <v>0</v>
          </cell>
          <cell r="U4374">
            <v>0</v>
          </cell>
          <cell r="V4374">
            <v>0</v>
          </cell>
          <cell r="W4374">
            <v>0</v>
          </cell>
          <cell r="X4374">
            <v>0</v>
          </cell>
        </row>
        <row r="4375">
          <cell r="J4375">
            <v>0</v>
          </cell>
          <cell r="K4375">
            <v>0</v>
          </cell>
          <cell r="R4375">
            <v>0</v>
          </cell>
          <cell r="U4375">
            <v>0</v>
          </cell>
          <cell r="V4375">
            <v>0</v>
          </cell>
          <cell r="W4375">
            <v>0</v>
          </cell>
          <cell r="X4375">
            <v>0</v>
          </cell>
        </row>
        <row r="4376">
          <cell r="J4376">
            <v>0</v>
          </cell>
          <cell r="K4376">
            <v>0</v>
          </cell>
          <cell r="R4376">
            <v>0</v>
          </cell>
          <cell r="U4376">
            <v>0</v>
          </cell>
          <cell r="V4376">
            <v>0</v>
          </cell>
          <cell r="W4376">
            <v>0</v>
          </cell>
          <cell r="X4376">
            <v>0</v>
          </cell>
        </row>
        <row r="4377">
          <cell r="J4377">
            <v>0</v>
          </cell>
          <cell r="K4377">
            <v>0</v>
          </cell>
          <cell r="R4377">
            <v>0</v>
          </cell>
          <cell r="U4377">
            <v>0</v>
          </cell>
          <cell r="V4377">
            <v>0</v>
          </cell>
          <cell r="W4377">
            <v>0</v>
          </cell>
          <cell r="X4377">
            <v>0</v>
          </cell>
        </row>
        <row r="4378">
          <cell r="J4378">
            <v>0</v>
          </cell>
          <cell r="K4378">
            <v>0</v>
          </cell>
          <cell r="R4378">
            <v>0</v>
          </cell>
          <cell r="U4378">
            <v>0</v>
          </cell>
          <cell r="V4378">
            <v>0</v>
          </cell>
          <cell r="W4378">
            <v>0</v>
          </cell>
          <cell r="X4378">
            <v>0</v>
          </cell>
        </row>
        <row r="4379">
          <cell r="J4379">
            <v>0</v>
          </cell>
          <cell r="K4379">
            <v>0</v>
          </cell>
          <cell r="R4379">
            <v>0</v>
          </cell>
          <cell r="U4379">
            <v>0</v>
          </cell>
          <cell r="V4379">
            <v>0</v>
          </cell>
          <cell r="W4379">
            <v>0</v>
          </cell>
          <cell r="X4379">
            <v>0</v>
          </cell>
        </row>
        <row r="4380">
          <cell r="J4380">
            <v>0</v>
          </cell>
          <cell r="K4380">
            <v>0</v>
          </cell>
          <cell r="R4380">
            <v>0</v>
          </cell>
          <cell r="U4380">
            <v>0</v>
          </cell>
          <cell r="V4380">
            <v>0</v>
          </cell>
          <cell r="W4380">
            <v>0</v>
          </cell>
          <cell r="X4380">
            <v>0</v>
          </cell>
        </row>
        <row r="4381">
          <cell r="J4381">
            <v>0</v>
          </cell>
          <cell r="K4381">
            <v>0</v>
          </cell>
          <cell r="R4381">
            <v>0</v>
          </cell>
          <cell r="U4381">
            <v>0</v>
          </cell>
          <cell r="V4381">
            <v>0</v>
          </cell>
          <cell r="W4381">
            <v>0</v>
          </cell>
          <cell r="X4381">
            <v>0</v>
          </cell>
        </row>
        <row r="4382">
          <cell r="J4382">
            <v>0</v>
          </cell>
          <cell r="K4382">
            <v>0</v>
          </cell>
          <cell r="R4382">
            <v>0</v>
          </cell>
          <cell r="U4382">
            <v>0</v>
          </cell>
          <cell r="V4382">
            <v>0</v>
          </cell>
          <cell r="W4382">
            <v>0</v>
          </cell>
          <cell r="X4382">
            <v>0</v>
          </cell>
        </row>
        <row r="4383">
          <cell r="J4383">
            <v>0</v>
          </cell>
          <cell r="K4383">
            <v>0</v>
          </cell>
          <cell r="R4383">
            <v>0</v>
          </cell>
          <cell r="U4383">
            <v>0</v>
          </cell>
          <cell r="V4383">
            <v>0</v>
          </cell>
          <cell r="W4383">
            <v>0</v>
          </cell>
          <cell r="X4383">
            <v>0</v>
          </cell>
        </row>
        <row r="4384">
          <cell r="J4384">
            <v>0</v>
          </cell>
          <cell r="K4384">
            <v>0</v>
          </cell>
          <cell r="R4384">
            <v>0</v>
          </cell>
          <cell r="U4384">
            <v>0</v>
          </cell>
          <cell r="V4384">
            <v>0</v>
          </cell>
          <cell r="W4384">
            <v>0</v>
          </cell>
          <cell r="X4384">
            <v>0</v>
          </cell>
        </row>
        <row r="4385">
          <cell r="J4385">
            <v>0</v>
          </cell>
          <cell r="K4385">
            <v>0</v>
          </cell>
          <cell r="R4385">
            <v>0</v>
          </cell>
          <cell r="U4385">
            <v>0</v>
          </cell>
          <cell r="V4385">
            <v>0</v>
          </cell>
          <cell r="W4385">
            <v>0</v>
          </cell>
          <cell r="X4385">
            <v>0</v>
          </cell>
        </row>
        <row r="4386">
          <cell r="J4386">
            <v>0</v>
          </cell>
          <cell r="K4386">
            <v>0</v>
          </cell>
          <cell r="R4386">
            <v>0</v>
          </cell>
          <cell r="U4386">
            <v>0</v>
          </cell>
          <cell r="V4386">
            <v>0</v>
          </cell>
          <cell r="W4386">
            <v>0</v>
          </cell>
          <cell r="X4386">
            <v>0</v>
          </cell>
        </row>
        <row r="4387">
          <cell r="J4387">
            <v>0</v>
          </cell>
          <cell r="K4387">
            <v>0</v>
          </cell>
          <cell r="R4387">
            <v>0</v>
          </cell>
          <cell r="U4387">
            <v>0</v>
          </cell>
          <cell r="V4387">
            <v>0</v>
          </cell>
          <cell r="W4387">
            <v>0</v>
          </cell>
          <cell r="X4387">
            <v>0</v>
          </cell>
        </row>
        <row r="4388">
          <cell r="J4388">
            <v>0</v>
          </cell>
          <cell r="K4388">
            <v>0</v>
          </cell>
          <cell r="R4388">
            <v>0</v>
          </cell>
          <cell r="U4388">
            <v>0</v>
          </cell>
          <cell r="V4388">
            <v>0</v>
          </cell>
          <cell r="W4388">
            <v>0</v>
          </cell>
          <cell r="X4388">
            <v>0</v>
          </cell>
        </row>
        <row r="4389">
          <cell r="J4389">
            <v>0</v>
          </cell>
          <cell r="K4389">
            <v>0</v>
          </cell>
          <cell r="R4389">
            <v>0</v>
          </cell>
          <cell r="U4389">
            <v>0</v>
          </cell>
          <cell r="V4389">
            <v>0</v>
          </cell>
          <cell r="W4389">
            <v>0</v>
          </cell>
          <cell r="X4389">
            <v>0</v>
          </cell>
        </row>
        <row r="4390">
          <cell r="J4390">
            <v>0</v>
          </cell>
          <cell r="K4390">
            <v>0</v>
          </cell>
          <cell r="R4390">
            <v>0</v>
          </cell>
          <cell r="U4390">
            <v>0</v>
          </cell>
          <cell r="V4390">
            <v>0</v>
          </cell>
          <cell r="W4390">
            <v>0</v>
          </cell>
          <cell r="X4390">
            <v>0</v>
          </cell>
        </row>
        <row r="4391">
          <cell r="J4391">
            <v>0</v>
          </cell>
          <cell r="K4391">
            <v>0</v>
          </cell>
          <cell r="R4391">
            <v>0</v>
          </cell>
          <cell r="U4391">
            <v>0</v>
          </cell>
          <cell r="V4391">
            <v>0</v>
          </cell>
          <cell r="W4391">
            <v>0</v>
          </cell>
          <cell r="X4391">
            <v>0</v>
          </cell>
        </row>
        <row r="4392">
          <cell r="J4392">
            <v>0</v>
          </cell>
          <cell r="K4392">
            <v>0</v>
          </cell>
          <cell r="R4392">
            <v>0</v>
          </cell>
          <cell r="U4392">
            <v>0</v>
          </cell>
          <cell r="V4392">
            <v>0</v>
          </cell>
          <cell r="W4392">
            <v>0</v>
          </cell>
          <cell r="X4392">
            <v>0</v>
          </cell>
        </row>
        <row r="4393">
          <cell r="J4393">
            <v>0</v>
          </cell>
          <cell r="K4393">
            <v>0</v>
          </cell>
          <cell r="R4393">
            <v>0</v>
          </cell>
          <cell r="U4393">
            <v>0</v>
          </cell>
          <cell r="V4393">
            <v>0</v>
          </cell>
          <cell r="W4393">
            <v>0</v>
          </cell>
          <cell r="X4393">
            <v>0</v>
          </cell>
        </row>
        <row r="4394">
          <cell r="J4394">
            <v>0</v>
          </cell>
          <cell r="K4394">
            <v>0</v>
          </cell>
          <cell r="R4394">
            <v>0</v>
          </cell>
          <cell r="U4394">
            <v>0</v>
          </cell>
          <cell r="V4394">
            <v>0</v>
          </cell>
          <cell r="W4394">
            <v>0</v>
          </cell>
          <cell r="X4394">
            <v>0</v>
          </cell>
        </row>
        <row r="4395">
          <cell r="J4395">
            <v>0</v>
          </cell>
          <cell r="K4395">
            <v>0</v>
          </cell>
          <cell r="R4395">
            <v>0</v>
          </cell>
          <cell r="U4395">
            <v>0</v>
          </cell>
          <cell r="V4395">
            <v>0</v>
          </cell>
          <cell r="W4395">
            <v>0</v>
          </cell>
          <cell r="X4395">
            <v>0</v>
          </cell>
        </row>
        <row r="4396">
          <cell r="J4396">
            <v>0</v>
          </cell>
          <cell r="K4396">
            <v>0</v>
          </cell>
          <cell r="R4396">
            <v>0</v>
          </cell>
          <cell r="U4396">
            <v>0</v>
          </cell>
          <cell r="V4396">
            <v>0</v>
          </cell>
          <cell r="W4396">
            <v>0</v>
          </cell>
          <cell r="X4396">
            <v>0</v>
          </cell>
        </row>
        <row r="4397">
          <cell r="J4397">
            <v>0</v>
          </cell>
          <cell r="K4397">
            <v>0</v>
          </cell>
          <cell r="R4397">
            <v>0</v>
          </cell>
          <cell r="U4397">
            <v>0</v>
          </cell>
          <cell r="V4397">
            <v>0</v>
          </cell>
          <cell r="W4397">
            <v>0</v>
          </cell>
          <cell r="X4397">
            <v>0</v>
          </cell>
        </row>
        <row r="4398">
          <cell r="J4398">
            <v>0</v>
          </cell>
          <cell r="K4398">
            <v>0</v>
          </cell>
          <cell r="R4398">
            <v>0</v>
          </cell>
          <cell r="U4398">
            <v>0</v>
          </cell>
          <cell r="V4398">
            <v>0</v>
          </cell>
          <cell r="W4398">
            <v>0</v>
          </cell>
          <cell r="X4398">
            <v>0</v>
          </cell>
        </row>
        <row r="4399">
          <cell r="J4399">
            <v>0</v>
          </cell>
          <cell r="K4399">
            <v>0</v>
          </cell>
          <cell r="R4399">
            <v>0</v>
          </cell>
          <cell r="U4399">
            <v>0</v>
          </cell>
          <cell r="V4399">
            <v>0</v>
          </cell>
          <cell r="W4399">
            <v>0</v>
          </cell>
          <cell r="X4399">
            <v>0</v>
          </cell>
        </row>
        <row r="4400">
          <cell r="J4400">
            <v>0</v>
          </cell>
          <cell r="K4400">
            <v>0</v>
          </cell>
          <cell r="R4400">
            <v>0</v>
          </cell>
          <cell r="U4400">
            <v>0</v>
          </cell>
          <cell r="V4400">
            <v>0</v>
          </cell>
          <cell r="W4400">
            <v>0</v>
          </cell>
          <cell r="X4400">
            <v>0</v>
          </cell>
        </row>
        <row r="4401">
          <cell r="J4401">
            <v>0</v>
          </cell>
          <cell r="K4401">
            <v>0</v>
          </cell>
          <cell r="R4401">
            <v>0</v>
          </cell>
          <cell r="U4401">
            <v>0</v>
          </cell>
          <cell r="V4401">
            <v>0</v>
          </cell>
          <cell r="W4401">
            <v>0</v>
          </cell>
          <cell r="X4401">
            <v>0</v>
          </cell>
        </row>
        <row r="4402">
          <cell r="J4402">
            <v>0</v>
          </cell>
          <cell r="K4402">
            <v>0</v>
          </cell>
          <cell r="R4402">
            <v>0</v>
          </cell>
          <cell r="U4402">
            <v>0</v>
          </cell>
          <cell r="V4402">
            <v>0</v>
          </cell>
          <cell r="W4402">
            <v>0</v>
          </cell>
          <cell r="X4402">
            <v>0</v>
          </cell>
        </row>
        <row r="4403">
          <cell r="J4403">
            <v>0</v>
          </cell>
          <cell r="K4403">
            <v>0</v>
          </cell>
          <cell r="R4403">
            <v>0</v>
          </cell>
          <cell r="U4403">
            <v>0</v>
          </cell>
          <cell r="V4403">
            <v>0</v>
          </cell>
          <cell r="W4403">
            <v>0</v>
          </cell>
          <cell r="X4403">
            <v>0</v>
          </cell>
        </row>
        <row r="4404">
          <cell r="J4404">
            <v>0</v>
          </cell>
          <cell r="K4404">
            <v>0</v>
          </cell>
          <cell r="R4404">
            <v>0</v>
          </cell>
          <cell r="U4404">
            <v>0</v>
          </cell>
          <cell r="V4404">
            <v>0</v>
          </cell>
          <cell r="W4404">
            <v>0</v>
          </cell>
          <cell r="X4404">
            <v>0</v>
          </cell>
        </row>
        <row r="4405">
          <cell r="J4405">
            <v>0</v>
          </cell>
          <cell r="K4405">
            <v>0</v>
          </cell>
          <cell r="R4405">
            <v>0</v>
          </cell>
          <cell r="U4405">
            <v>0</v>
          </cell>
          <cell r="V4405">
            <v>0</v>
          </cell>
          <cell r="W4405">
            <v>0</v>
          </cell>
          <cell r="X4405">
            <v>0</v>
          </cell>
        </row>
        <row r="4406">
          <cell r="J4406">
            <v>0</v>
          </cell>
          <cell r="K4406">
            <v>0</v>
          </cell>
          <cell r="R4406">
            <v>0</v>
          </cell>
          <cell r="U4406">
            <v>0</v>
          </cell>
          <cell r="V4406">
            <v>0</v>
          </cell>
          <cell r="W4406">
            <v>0</v>
          </cell>
          <cell r="X4406">
            <v>0</v>
          </cell>
        </row>
        <row r="4407">
          <cell r="J4407">
            <v>0</v>
          </cell>
          <cell r="K4407">
            <v>0</v>
          </cell>
          <cell r="R4407">
            <v>0</v>
          </cell>
          <cell r="U4407">
            <v>0</v>
          </cell>
          <cell r="V4407">
            <v>0</v>
          </cell>
          <cell r="W4407">
            <v>0</v>
          </cell>
          <cell r="X4407">
            <v>0</v>
          </cell>
        </row>
        <row r="4408">
          <cell r="J4408">
            <v>0</v>
          </cell>
          <cell r="K4408">
            <v>0</v>
          </cell>
          <cell r="R4408">
            <v>0</v>
          </cell>
          <cell r="U4408">
            <v>0</v>
          </cell>
          <cell r="V4408">
            <v>0</v>
          </cell>
          <cell r="W4408">
            <v>0</v>
          </cell>
          <cell r="X4408">
            <v>0</v>
          </cell>
        </row>
        <row r="4409">
          <cell r="J4409">
            <v>0</v>
          </cell>
          <cell r="K4409">
            <v>0</v>
          </cell>
          <cell r="R4409">
            <v>0</v>
          </cell>
          <cell r="U4409">
            <v>0</v>
          </cell>
          <cell r="V4409">
            <v>0</v>
          </cell>
          <cell r="W4409">
            <v>0</v>
          </cell>
          <cell r="X4409">
            <v>0</v>
          </cell>
        </row>
        <row r="4410">
          <cell r="J4410">
            <v>0</v>
          </cell>
          <cell r="K4410">
            <v>0</v>
          </cell>
          <cell r="R4410">
            <v>0</v>
          </cell>
          <cell r="U4410">
            <v>0</v>
          </cell>
          <cell r="V4410">
            <v>0</v>
          </cell>
          <cell r="W4410">
            <v>0</v>
          </cell>
          <cell r="X4410">
            <v>0</v>
          </cell>
        </row>
        <row r="4411">
          <cell r="J4411">
            <v>0</v>
          </cell>
          <cell r="K4411">
            <v>0</v>
          </cell>
          <cell r="R4411">
            <v>0</v>
          </cell>
          <cell r="U4411">
            <v>0</v>
          </cell>
          <cell r="V4411">
            <v>0</v>
          </cell>
          <cell r="W4411">
            <v>0</v>
          </cell>
          <cell r="X4411">
            <v>0</v>
          </cell>
        </row>
        <row r="4412">
          <cell r="J4412">
            <v>0</v>
          </cell>
          <cell r="K4412">
            <v>0</v>
          </cell>
          <cell r="R4412">
            <v>0</v>
          </cell>
          <cell r="U4412">
            <v>0</v>
          </cell>
          <cell r="V4412">
            <v>0</v>
          </cell>
          <cell r="W4412">
            <v>0</v>
          </cell>
          <cell r="X4412">
            <v>0</v>
          </cell>
        </row>
        <row r="4413">
          <cell r="J4413">
            <v>0</v>
          </cell>
          <cell r="K4413">
            <v>0</v>
          </cell>
          <cell r="R4413">
            <v>0</v>
          </cell>
          <cell r="U4413">
            <v>0</v>
          </cell>
          <cell r="V4413">
            <v>0</v>
          </cell>
          <cell r="W4413">
            <v>0</v>
          </cell>
          <cell r="X4413">
            <v>0</v>
          </cell>
        </row>
        <row r="4414">
          <cell r="J4414">
            <v>0</v>
          </cell>
          <cell r="K4414">
            <v>0</v>
          </cell>
          <cell r="R4414">
            <v>0</v>
          </cell>
          <cell r="U4414">
            <v>0</v>
          </cell>
          <cell r="V4414">
            <v>0</v>
          </cell>
          <cell r="W4414">
            <v>0</v>
          </cell>
          <cell r="X4414">
            <v>0</v>
          </cell>
        </row>
        <row r="4415">
          <cell r="J4415">
            <v>0</v>
          </cell>
          <cell r="K4415">
            <v>0</v>
          </cell>
          <cell r="R4415">
            <v>0</v>
          </cell>
          <cell r="U4415">
            <v>0</v>
          </cell>
          <cell r="V4415">
            <v>0</v>
          </cell>
          <cell r="W4415">
            <v>0</v>
          </cell>
          <cell r="X4415">
            <v>0</v>
          </cell>
        </row>
        <row r="4416">
          <cell r="J4416">
            <v>0</v>
          </cell>
          <cell r="K4416">
            <v>0</v>
          </cell>
          <cell r="R4416">
            <v>0</v>
          </cell>
          <cell r="U4416">
            <v>0</v>
          </cell>
          <cell r="V4416">
            <v>0</v>
          </cell>
          <cell r="W4416">
            <v>0</v>
          </cell>
          <cell r="X4416">
            <v>0</v>
          </cell>
        </row>
        <row r="4417">
          <cell r="J4417">
            <v>0</v>
          </cell>
          <cell r="K4417">
            <v>0</v>
          </cell>
          <cell r="R4417">
            <v>0</v>
          </cell>
          <cell r="U4417">
            <v>0</v>
          </cell>
          <cell r="V4417">
            <v>0</v>
          </cell>
          <cell r="W4417">
            <v>0</v>
          </cell>
          <cell r="X4417">
            <v>0</v>
          </cell>
        </row>
        <row r="4418">
          <cell r="J4418">
            <v>0</v>
          </cell>
          <cell r="K4418">
            <v>0</v>
          </cell>
          <cell r="R4418">
            <v>0</v>
          </cell>
          <cell r="U4418">
            <v>0</v>
          </cell>
          <cell r="V4418">
            <v>0</v>
          </cell>
          <cell r="W4418">
            <v>0</v>
          </cell>
          <cell r="X4418">
            <v>0</v>
          </cell>
        </row>
        <row r="4419">
          <cell r="J4419">
            <v>0</v>
          </cell>
          <cell r="K4419">
            <v>0</v>
          </cell>
          <cell r="R4419">
            <v>0</v>
          </cell>
          <cell r="U4419">
            <v>0</v>
          </cell>
          <cell r="V4419">
            <v>0</v>
          </cell>
          <cell r="W4419">
            <v>0</v>
          </cell>
          <cell r="X4419">
            <v>0</v>
          </cell>
        </row>
        <row r="4420">
          <cell r="J4420">
            <v>0</v>
          </cell>
          <cell r="K4420">
            <v>0</v>
          </cell>
          <cell r="R4420">
            <v>0</v>
          </cell>
          <cell r="U4420">
            <v>0</v>
          </cell>
          <cell r="V4420">
            <v>0</v>
          </cell>
          <cell r="W4420">
            <v>0</v>
          </cell>
          <cell r="X4420">
            <v>0</v>
          </cell>
        </row>
        <row r="4421">
          <cell r="J4421">
            <v>0</v>
          </cell>
          <cell r="K4421">
            <v>0</v>
          </cell>
          <cell r="R4421">
            <v>0</v>
          </cell>
          <cell r="U4421">
            <v>0</v>
          </cell>
          <cell r="V4421">
            <v>0</v>
          </cell>
          <cell r="W4421">
            <v>0</v>
          </cell>
          <cell r="X4421">
            <v>0</v>
          </cell>
        </row>
        <row r="4422">
          <cell r="J4422">
            <v>0</v>
          </cell>
          <cell r="K4422">
            <v>0</v>
          </cell>
          <cell r="R4422">
            <v>0</v>
          </cell>
          <cell r="U4422">
            <v>0</v>
          </cell>
          <cell r="V4422">
            <v>0</v>
          </cell>
          <cell r="W4422">
            <v>0</v>
          </cell>
          <cell r="X4422">
            <v>0</v>
          </cell>
        </row>
        <row r="4423">
          <cell r="J4423">
            <v>0</v>
          </cell>
          <cell r="K4423">
            <v>0</v>
          </cell>
          <cell r="R4423">
            <v>0</v>
          </cell>
          <cell r="U4423">
            <v>0</v>
          </cell>
          <cell r="V4423">
            <v>0</v>
          </cell>
          <cell r="W4423">
            <v>0</v>
          </cell>
          <cell r="X4423">
            <v>0</v>
          </cell>
        </row>
        <row r="4424">
          <cell r="J4424">
            <v>0</v>
          </cell>
          <cell r="K4424">
            <v>0</v>
          </cell>
          <cell r="R4424">
            <v>0</v>
          </cell>
          <cell r="U4424">
            <v>0</v>
          </cell>
          <cell r="V4424">
            <v>0</v>
          </cell>
          <cell r="W4424">
            <v>0</v>
          </cell>
          <cell r="X4424">
            <v>0</v>
          </cell>
        </row>
        <row r="4425">
          <cell r="J4425">
            <v>0</v>
          </cell>
          <cell r="K4425">
            <v>0</v>
          </cell>
          <cell r="R4425">
            <v>0</v>
          </cell>
          <cell r="U4425">
            <v>0</v>
          </cell>
          <cell r="V4425">
            <v>0</v>
          </cell>
          <cell r="W4425">
            <v>0</v>
          </cell>
          <cell r="X4425">
            <v>0</v>
          </cell>
        </row>
        <row r="4426">
          <cell r="J4426">
            <v>0</v>
          </cell>
          <cell r="K4426">
            <v>0</v>
          </cell>
          <cell r="R4426">
            <v>0</v>
          </cell>
          <cell r="U4426">
            <v>0</v>
          </cell>
          <cell r="V4426">
            <v>0</v>
          </cell>
          <cell r="W4426">
            <v>0</v>
          </cell>
          <cell r="X4426">
            <v>0</v>
          </cell>
        </row>
        <row r="4427">
          <cell r="J4427">
            <v>0</v>
          </cell>
          <cell r="K4427">
            <v>0</v>
          </cell>
          <cell r="R4427">
            <v>0</v>
          </cell>
          <cell r="U4427">
            <v>0</v>
          </cell>
          <cell r="V4427">
            <v>0</v>
          </cell>
          <cell r="W4427">
            <v>0</v>
          </cell>
          <cell r="X4427">
            <v>0</v>
          </cell>
        </row>
        <row r="4428">
          <cell r="J4428">
            <v>0</v>
          </cell>
          <cell r="K4428">
            <v>0</v>
          </cell>
          <cell r="R4428">
            <v>0</v>
          </cell>
          <cell r="U4428">
            <v>0</v>
          </cell>
          <cell r="V4428">
            <v>0</v>
          </cell>
          <cell r="W4428">
            <v>0</v>
          </cell>
          <cell r="X4428">
            <v>0</v>
          </cell>
        </row>
        <row r="4429">
          <cell r="J4429">
            <v>0</v>
          </cell>
          <cell r="K4429">
            <v>0</v>
          </cell>
          <cell r="R4429">
            <v>0</v>
          </cell>
          <cell r="U4429">
            <v>0</v>
          </cell>
          <cell r="V4429">
            <v>0</v>
          </cell>
          <cell r="W4429">
            <v>0</v>
          </cell>
          <cell r="X4429">
            <v>0</v>
          </cell>
        </row>
        <row r="4430">
          <cell r="J4430">
            <v>0</v>
          </cell>
          <cell r="K4430">
            <v>0</v>
          </cell>
          <cell r="R4430">
            <v>0</v>
          </cell>
          <cell r="U4430">
            <v>0</v>
          </cell>
          <cell r="V4430">
            <v>0</v>
          </cell>
          <cell r="W4430">
            <v>0</v>
          </cell>
          <cell r="X4430">
            <v>0</v>
          </cell>
        </row>
        <row r="4431">
          <cell r="J4431">
            <v>0</v>
          </cell>
          <cell r="K4431">
            <v>0</v>
          </cell>
          <cell r="R4431">
            <v>0</v>
          </cell>
          <cell r="U4431">
            <v>0</v>
          </cell>
          <cell r="V4431">
            <v>0</v>
          </cell>
          <cell r="W4431">
            <v>0</v>
          </cell>
          <cell r="X4431">
            <v>0</v>
          </cell>
        </row>
        <row r="4432">
          <cell r="J4432">
            <v>0</v>
          </cell>
          <cell r="K4432">
            <v>0</v>
          </cell>
          <cell r="R4432">
            <v>0</v>
          </cell>
          <cell r="U4432">
            <v>0</v>
          </cell>
          <cell r="V4432">
            <v>0</v>
          </cell>
          <cell r="W4432">
            <v>0</v>
          </cell>
          <cell r="X4432">
            <v>0</v>
          </cell>
        </row>
        <row r="4433">
          <cell r="J4433">
            <v>0</v>
          </cell>
          <cell r="K4433">
            <v>0</v>
          </cell>
          <cell r="R4433">
            <v>0</v>
          </cell>
          <cell r="U4433">
            <v>0</v>
          </cell>
          <cell r="V4433">
            <v>0</v>
          </cell>
          <cell r="W4433">
            <v>0</v>
          </cell>
          <cell r="X4433">
            <v>0</v>
          </cell>
        </row>
        <row r="4434">
          <cell r="J4434">
            <v>0</v>
          </cell>
          <cell r="K4434">
            <v>0</v>
          </cell>
          <cell r="R4434">
            <v>0</v>
          </cell>
          <cell r="U4434">
            <v>0</v>
          </cell>
          <cell r="V4434">
            <v>0</v>
          </cell>
          <cell r="W4434">
            <v>0</v>
          </cell>
          <cell r="X4434">
            <v>0</v>
          </cell>
        </row>
        <row r="4435">
          <cell r="J4435">
            <v>0</v>
          </cell>
          <cell r="K4435">
            <v>0</v>
          </cell>
          <cell r="R4435">
            <v>0</v>
          </cell>
          <cell r="U4435">
            <v>0</v>
          </cell>
          <cell r="V4435">
            <v>0</v>
          </cell>
          <cell r="W4435">
            <v>0</v>
          </cell>
          <cell r="X4435">
            <v>0</v>
          </cell>
        </row>
        <row r="4436">
          <cell r="J4436">
            <v>0</v>
          </cell>
          <cell r="K4436">
            <v>0</v>
          </cell>
          <cell r="R4436">
            <v>0</v>
          </cell>
          <cell r="U4436">
            <v>0</v>
          </cell>
          <cell r="V4436">
            <v>0</v>
          </cell>
          <cell r="W4436">
            <v>0</v>
          </cell>
          <cell r="X4436">
            <v>0</v>
          </cell>
        </row>
        <row r="4437">
          <cell r="J4437">
            <v>0</v>
          </cell>
          <cell r="K4437">
            <v>0</v>
          </cell>
          <cell r="R4437">
            <v>0</v>
          </cell>
          <cell r="U4437">
            <v>0</v>
          </cell>
          <cell r="V4437">
            <v>0</v>
          </cell>
          <cell r="W4437">
            <v>0</v>
          </cell>
          <cell r="X4437">
            <v>0</v>
          </cell>
        </row>
        <row r="4438">
          <cell r="J4438">
            <v>0</v>
          </cell>
          <cell r="K4438">
            <v>0</v>
          </cell>
          <cell r="R4438">
            <v>0</v>
          </cell>
          <cell r="U4438">
            <v>0</v>
          </cell>
          <cell r="V4438">
            <v>0</v>
          </cell>
          <cell r="W4438">
            <v>0</v>
          </cell>
          <cell r="X4438">
            <v>0</v>
          </cell>
        </row>
        <row r="4439">
          <cell r="J4439">
            <v>0</v>
          </cell>
          <cell r="K4439">
            <v>0</v>
          </cell>
          <cell r="R4439">
            <v>0</v>
          </cell>
          <cell r="U4439">
            <v>0</v>
          </cell>
          <cell r="V4439">
            <v>0</v>
          </cell>
          <cell r="W4439">
            <v>0</v>
          </cell>
          <cell r="X4439">
            <v>0</v>
          </cell>
        </row>
        <row r="4440">
          <cell r="J4440">
            <v>0</v>
          </cell>
          <cell r="K4440">
            <v>0</v>
          </cell>
          <cell r="R4440">
            <v>0</v>
          </cell>
          <cell r="U4440">
            <v>0</v>
          </cell>
          <cell r="V4440">
            <v>0</v>
          </cell>
          <cell r="W4440">
            <v>0</v>
          </cell>
          <cell r="X4440">
            <v>0</v>
          </cell>
        </row>
        <row r="4441">
          <cell r="J4441">
            <v>0</v>
          </cell>
          <cell r="K4441">
            <v>0</v>
          </cell>
          <cell r="R4441">
            <v>0</v>
          </cell>
          <cell r="U4441">
            <v>0</v>
          </cell>
          <cell r="V4441">
            <v>0</v>
          </cell>
          <cell r="W4441">
            <v>0</v>
          </cell>
          <cell r="X4441">
            <v>0</v>
          </cell>
        </row>
        <row r="4442">
          <cell r="J4442">
            <v>0</v>
          </cell>
          <cell r="K4442">
            <v>0</v>
          </cell>
          <cell r="R4442">
            <v>0</v>
          </cell>
          <cell r="U4442">
            <v>0</v>
          </cell>
          <cell r="V4442">
            <v>0</v>
          </cell>
          <cell r="W4442">
            <v>0</v>
          </cell>
          <cell r="X4442">
            <v>0</v>
          </cell>
        </row>
        <row r="4443">
          <cell r="J4443">
            <v>0</v>
          </cell>
          <cell r="K4443">
            <v>0</v>
          </cell>
          <cell r="R4443">
            <v>0</v>
          </cell>
          <cell r="U4443">
            <v>0</v>
          </cell>
          <cell r="V4443">
            <v>0</v>
          </cell>
          <cell r="W4443">
            <v>0</v>
          </cell>
          <cell r="X4443">
            <v>0</v>
          </cell>
        </row>
        <row r="4444">
          <cell r="J4444">
            <v>0</v>
          </cell>
          <cell r="K4444">
            <v>0</v>
          </cell>
          <cell r="R4444">
            <v>0</v>
          </cell>
          <cell r="U4444">
            <v>0</v>
          </cell>
          <cell r="V4444">
            <v>0</v>
          </cell>
          <cell r="W4444">
            <v>0</v>
          </cell>
          <cell r="X4444">
            <v>0</v>
          </cell>
        </row>
        <row r="4445">
          <cell r="J4445">
            <v>0</v>
          </cell>
          <cell r="K4445">
            <v>0</v>
          </cell>
          <cell r="R4445">
            <v>0</v>
          </cell>
          <cell r="U4445">
            <v>0</v>
          </cell>
          <cell r="V4445">
            <v>0</v>
          </cell>
          <cell r="W4445">
            <v>0</v>
          </cell>
          <cell r="X4445">
            <v>0</v>
          </cell>
        </row>
        <row r="4446">
          <cell r="J4446">
            <v>0</v>
          </cell>
          <cell r="K4446">
            <v>0</v>
          </cell>
          <cell r="R4446">
            <v>0</v>
          </cell>
          <cell r="U4446">
            <v>0</v>
          </cell>
          <cell r="V4446">
            <v>0</v>
          </cell>
          <cell r="W4446">
            <v>0</v>
          </cell>
          <cell r="X4446">
            <v>0</v>
          </cell>
        </row>
        <row r="4447">
          <cell r="J4447">
            <v>0</v>
          </cell>
          <cell r="K4447">
            <v>0</v>
          </cell>
          <cell r="R4447">
            <v>0</v>
          </cell>
          <cell r="U4447">
            <v>0</v>
          </cell>
          <cell r="V4447">
            <v>0</v>
          </cell>
          <cell r="W4447">
            <v>0</v>
          </cell>
          <cell r="X4447">
            <v>0</v>
          </cell>
        </row>
        <row r="4448">
          <cell r="J4448">
            <v>0</v>
          </cell>
          <cell r="K4448">
            <v>0</v>
          </cell>
          <cell r="R4448">
            <v>0</v>
          </cell>
          <cell r="U4448">
            <v>0</v>
          </cell>
          <cell r="V4448">
            <v>0</v>
          </cell>
          <cell r="W4448">
            <v>0</v>
          </cell>
          <cell r="X4448">
            <v>0</v>
          </cell>
        </row>
        <row r="4449">
          <cell r="J4449">
            <v>0</v>
          </cell>
          <cell r="K4449">
            <v>0</v>
          </cell>
          <cell r="R4449">
            <v>0</v>
          </cell>
          <cell r="U4449">
            <v>0</v>
          </cell>
          <cell r="V4449">
            <v>0</v>
          </cell>
          <cell r="W4449">
            <v>0</v>
          </cell>
          <cell r="X4449">
            <v>0</v>
          </cell>
        </row>
        <row r="4450">
          <cell r="J4450">
            <v>0</v>
          </cell>
          <cell r="K4450">
            <v>0</v>
          </cell>
          <cell r="R4450">
            <v>0</v>
          </cell>
          <cell r="U4450">
            <v>0</v>
          </cell>
          <cell r="V4450">
            <v>0</v>
          </cell>
          <cell r="W4450">
            <v>0</v>
          </cell>
          <cell r="X4450">
            <v>0</v>
          </cell>
        </row>
        <row r="4451">
          <cell r="J4451">
            <v>0</v>
          </cell>
          <cell r="K4451">
            <v>0</v>
          </cell>
          <cell r="R4451">
            <v>0</v>
          </cell>
          <cell r="U4451">
            <v>0</v>
          </cell>
          <cell r="V4451">
            <v>0</v>
          </cell>
          <cell r="W4451">
            <v>0</v>
          </cell>
          <cell r="X4451">
            <v>0</v>
          </cell>
        </row>
        <row r="4452">
          <cell r="J4452">
            <v>0</v>
          </cell>
          <cell r="K4452">
            <v>0</v>
          </cell>
          <cell r="R4452">
            <v>0</v>
          </cell>
          <cell r="U4452">
            <v>0</v>
          </cell>
          <cell r="V4452">
            <v>0</v>
          </cell>
          <cell r="W4452">
            <v>0</v>
          </cell>
          <cell r="X4452">
            <v>0</v>
          </cell>
        </row>
        <row r="4453">
          <cell r="J4453">
            <v>0</v>
          </cell>
          <cell r="K4453">
            <v>0</v>
          </cell>
          <cell r="R4453">
            <v>0</v>
          </cell>
          <cell r="U4453">
            <v>0</v>
          </cell>
          <cell r="V4453">
            <v>0</v>
          </cell>
          <cell r="W4453">
            <v>0</v>
          </cell>
          <cell r="X4453">
            <v>0</v>
          </cell>
        </row>
        <row r="4454">
          <cell r="J4454">
            <v>0</v>
          </cell>
          <cell r="K4454">
            <v>0</v>
          </cell>
          <cell r="R4454">
            <v>0</v>
          </cell>
          <cell r="U4454">
            <v>0</v>
          </cell>
          <cell r="V4454">
            <v>0</v>
          </cell>
          <cell r="W4454">
            <v>0</v>
          </cell>
          <cell r="X4454">
            <v>0</v>
          </cell>
        </row>
        <row r="4455">
          <cell r="J4455">
            <v>0</v>
          </cell>
          <cell r="K4455">
            <v>0</v>
          </cell>
          <cell r="R4455">
            <v>0</v>
          </cell>
          <cell r="U4455">
            <v>0</v>
          </cell>
          <cell r="V4455">
            <v>0</v>
          </cell>
          <cell r="W4455">
            <v>0</v>
          </cell>
          <cell r="X4455">
            <v>0</v>
          </cell>
        </row>
        <row r="4456">
          <cell r="J4456">
            <v>0</v>
          </cell>
          <cell r="K4456">
            <v>0</v>
          </cell>
          <cell r="R4456">
            <v>0</v>
          </cell>
          <cell r="U4456">
            <v>0</v>
          </cell>
          <cell r="V4456">
            <v>0</v>
          </cell>
          <cell r="W4456">
            <v>0</v>
          </cell>
          <cell r="X4456">
            <v>0</v>
          </cell>
        </row>
        <row r="4457">
          <cell r="J4457">
            <v>0</v>
          </cell>
          <cell r="K4457">
            <v>0</v>
          </cell>
          <cell r="R4457">
            <v>0</v>
          </cell>
          <cell r="U4457">
            <v>0</v>
          </cell>
          <cell r="V4457">
            <v>0</v>
          </cell>
          <cell r="W4457">
            <v>0</v>
          </cell>
          <cell r="X4457">
            <v>0</v>
          </cell>
        </row>
        <row r="4458">
          <cell r="J4458">
            <v>0</v>
          </cell>
          <cell r="K4458">
            <v>0</v>
          </cell>
          <cell r="R4458">
            <v>0</v>
          </cell>
          <cell r="U4458">
            <v>0</v>
          </cell>
          <cell r="V4458">
            <v>0</v>
          </cell>
          <cell r="W4458">
            <v>0</v>
          </cell>
          <cell r="X4458">
            <v>0</v>
          </cell>
        </row>
        <row r="4459">
          <cell r="J4459">
            <v>0</v>
          </cell>
          <cell r="K4459">
            <v>0</v>
          </cell>
          <cell r="R4459">
            <v>0</v>
          </cell>
          <cell r="U4459">
            <v>0</v>
          </cell>
          <cell r="V4459">
            <v>0</v>
          </cell>
          <cell r="W4459">
            <v>0</v>
          </cell>
          <cell r="X4459">
            <v>0</v>
          </cell>
        </row>
        <row r="4460">
          <cell r="J4460">
            <v>0</v>
          </cell>
          <cell r="K4460">
            <v>0</v>
          </cell>
          <cell r="R4460">
            <v>0</v>
          </cell>
          <cell r="U4460">
            <v>0</v>
          </cell>
          <cell r="V4460">
            <v>0</v>
          </cell>
          <cell r="W4460">
            <v>0</v>
          </cell>
          <cell r="X4460">
            <v>0</v>
          </cell>
        </row>
        <row r="4461">
          <cell r="J4461">
            <v>0</v>
          </cell>
          <cell r="K4461">
            <v>0</v>
          </cell>
          <cell r="R4461">
            <v>0</v>
          </cell>
          <cell r="U4461">
            <v>0</v>
          </cell>
          <cell r="V4461">
            <v>0</v>
          </cell>
          <cell r="W4461">
            <v>0</v>
          </cell>
          <cell r="X4461">
            <v>0</v>
          </cell>
        </row>
        <row r="4462">
          <cell r="J4462">
            <v>0</v>
          </cell>
          <cell r="K4462">
            <v>0</v>
          </cell>
          <cell r="R4462">
            <v>0</v>
          </cell>
          <cell r="U4462">
            <v>0</v>
          </cell>
          <cell r="V4462">
            <v>0</v>
          </cell>
          <cell r="W4462">
            <v>0</v>
          </cell>
          <cell r="X4462">
            <v>0</v>
          </cell>
        </row>
        <row r="4463">
          <cell r="J4463">
            <v>0</v>
          </cell>
          <cell r="K4463">
            <v>0</v>
          </cell>
          <cell r="R4463">
            <v>0</v>
          </cell>
          <cell r="U4463">
            <v>0</v>
          </cell>
          <cell r="V4463">
            <v>0</v>
          </cell>
          <cell r="W4463">
            <v>0</v>
          </cell>
          <cell r="X4463">
            <v>0</v>
          </cell>
        </row>
        <row r="4464">
          <cell r="J4464">
            <v>0</v>
          </cell>
          <cell r="K4464">
            <v>0</v>
          </cell>
          <cell r="R4464">
            <v>0</v>
          </cell>
          <cell r="U4464">
            <v>0</v>
          </cell>
          <cell r="V4464">
            <v>0</v>
          </cell>
          <cell r="W4464">
            <v>0</v>
          </cell>
          <cell r="X4464">
            <v>0</v>
          </cell>
        </row>
        <row r="4465">
          <cell r="J4465">
            <v>0</v>
          </cell>
          <cell r="K4465">
            <v>0</v>
          </cell>
          <cell r="R4465">
            <v>0</v>
          </cell>
          <cell r="U4465">
            <v>0</v>
          </cell>
          <cell r="V4465">
            <v>0</v>
          </cell>
          <cell r="W4465">
            <v>0</v>
          </cell>
          <cell r="X4465">
            <v>0</v>
          </cell>
        </row>
        <row r="4466">
          <cell r="J4466">
            <v>0</v>
          </cell>
          <cell r="K4466">
            <v>0</v>
          </cell>
          <cell r="R4466">
            <v>0</v>
          </cell>
          <cell r="U4466">
            <v>0</v>
          </cell>
          <cell r="V4466">
            <v>0</v>
          </cell>
          <cell r="W4466">
            <v>0</v>
          </cell>
          <cell r="X4466">
            <v>0</v>
          </cell>
        </row>
        <row r="4467">
          <cell r="J4467">
            <v>0</v>
          </cell>
          <cell r="K4467">
            <v>0</v>
          </cell>
          <cell r="R4467">
            <v>0</v>
          </cell>
          <cell r="U4467">
            <v>0</v>
          </cell>
          <cell r="V4467">
            <v>0</v>
          </cell>
          <cell r="W4467">
            <v>0</v>
          </cell>
          <cell r="X4467">
            <v>0</v>
          </cell>
        </row>
        <row r="4468">
          <cell r="J4468">
            <v>0</v>
          </cell>
          <cell r="K4468">
            <v>0</v>
          </cell>
          <cell r="R4468">
            <v>0</v>
          </cell>
          <cell r="U4468">
            <v>0</v>
          </cell>
          <cell r="V4468">
            <v>0</v>
          </cell>
          <cell r="W4468">
            <v>0</v>
          </cell>
          <cell r="X4468">
            <v>0</v>
          </cell>
        </row>
        <row r="4469">
          <cell r="J4469">
            <v>0</v>
          </cell>
          <cell r="K4469">
            <v>0</v>
          </cell>
          <cell r="R4469">
            <v>0</v>
          </cell>
          <cell r="U4469">
            <v>0</v>
          </cell>
          <cell r="V4469">
            <v>0</v>
          </cell>
          <cell r="W4469">
            <v>0</v>
          </cell>
          <cell r="X4469">
            <v>0</v>
          </cell>
        </row>
        <row r="4470">
          <cell r="J4470">
            <v>0</v>
          </cell>
          <cell r="K4470">
            <v>0</v>
          </cell>
          <cell r="R4470">
            <v>0</v>
          </cell>
          <cell r="U4470">
            <v>0</v>
          </cell>
          <cell r="V4470">
            <v>0</v>
          </cell>
          <cell r="W4470">
            <v>0</v>
          </cell>
          <cell r="X4470">
            <v>0</v>
          </cell>
        </row>
        <row r="4471">
          <cell r="J4471">
            <v>0</v>
          </cell>
          <cell r="K4471">
            <v>0</v>
          </cell>
          <cell r="R4471">
            <v>0</v>
          </cell>
          <cell r="U4471">
            <v>0</v>
          </cell>
          <cell r="V4471">
            <v>0</v>
          </cell>
          <cell r="W4471">
            <v>0</v>
          </cell>
          <cell r="X4471">
            <v>0</v>
          </cell>
        </row>
        <row r="4472">
          <cell r="J4472">
            <v>0</v>
          </cell>
          <cell r="K4472">
            <v>0</v>
          </cell>
          <cell r="R4472">
            <v>0</v>
          </cell>
          <cell r="U4472">
            <v>0</v>
          </cell>
          <cell r="V4472">
            <v>0</v>
          </cell>
          <cell r="W4472">
            <v>0</v>
          </cell>
          <cell r="X4472">
            <v>0</v>
          </cell>
        </row>
        <row r="4473">
          <cell r="J4473">
            <v>0</v>
          </cell>
          <cell r="K4473">
            <v>0</v>
          </cell>
          <cell r="R4473">
            <v>0</v>
          </cell>
          <cell r="U4473">
            <v>0</v>
          </cell>
          <cell r="V4473">
            <v>0</v>
          </cell>
          <cell r="W4473">
            <v>0</v>
          </cell>
          <cell r="X4473">
            <v>0</v>
          </cell>
        </row>
        <row r="4474">
          <cell r="J4474">
            <v>0</v>
          </cell>
          <cell r="K4474">
            <v>0</v>
          </cell>
          <cell r="R4474">
            <v>0</v>
          </cell>
          <cell r="U4474">
            <v>0</v>
          </cell>
          <cell r="V4474">
            <v>0</v>
          </cell>
          <cell r="W4474">
            <v>0</v>
          </cell>
          <cell r="X4474">
            <v>0</v>
          </cell>
        </row>
        <row r="4475">
          <cell r="J4475">
            <v>0</v>
          </cell>
          <cell r="K4475">
            <v>0</v>
          </cell>
          <cell r="R4475">
            <v>0</v>
          </cell>
          <cell r="U4475">
            <v>0</v>
          </cell>
          <cell r="V4475">
            <v>0</v>
          </cell>
          <cell r="W4475">
            <v>0</v>
          </cell>
          <cell r="X4475">
            <v>0</v>
          </cell>
        </row>
        <row r="4476">
          <cell r="J4476">
            <v>0</v>
          </cell>
          <cell r="K4476">
            <v>0</v>
          </cell>
          <cell r="R4476">
            <v>0</v>
          </cell>
          <cell r="U4476">
            <v>0</v>
          </cell>
          <cell r="V4476">
            <v>0</v>
          </cell>
          <cell r="W4476">
            <v>0</v>
          </cell>
          <cell r="X4476">
            <v>0</v>
          </cell>
        </row>
        <row r="4477">
          <cell r="J4477">
            <v>0</v>
          </cell>
          <cell r="K4477">
            <v>0</v>
          </cell>
          <cell r="R4477">
            <v>0</v>
          </cell>
          <cell r="U4477">
            <v>0</v>
          </cell>
          <cell r="V4477">
            <v>0</v>
          </cell>
          <cell r="W4477">
            <v>0</v>
          </cell>
          <cell r="X4477">
            <v>0</v>
          </cell>
        </row>
        <row r="4478">
          <cell r="J4478">
            <v>0</v>
          </cell>
          <cell r="K4478">
            <v>0</v>
          </cell>
          <cell r="R4478">
            <v>0</v>
          </cell>
          <cell r="U4478">
            <v>0</v>
          </cell>
          <cell r="V4478">
            <v>0</v>
          </cell>
          <cell r="W4478">
            <v>0</v>
          </cell>
          <cell r="X4478">
            <v>0</v>
          </cell>
        </row>
        <row r="4479">
          <cell r="J4479">
            <v>0</v>
          </cell>
          <cell r="K4479">
            <v>0</v>
          </cell>
          <cell r="R4479">
            <v>0</v>
          </cell>
          <cell r="U4479">
            <v>0</v>
          </cell>
          <cell r="V4479">
            <v>0</v>
          </cell>
          <cell r="W4479">
            <v>0</v>
          </cell>
          <cell r="X4479">
            <v>0</v>
          </cell>
        </row>
        <row r="4480">
          <cell r="J4480">
            <v>0</v>
          </cell>
          <cell r="K4480">
            <v>0</v>
          </cell>
          <cell r="R4480">
            <v>0</v>
          </cell>
          <cell r="U4480">
            <v>0</v>
          </cell>
          <cell r="V4480">
            <v>0</v>
          </cell>
          <cell r="W4480">
            <v>0</v>
          </cell>
          <cell r="X4480">
            <v>0</v>
          </cell>
        </row>
        <row r="4481">
          <cell r="J4481">
            <v>0</v>
          </cell>
          <cell r="K4481">
            <v>0</v>
          </cell>
          <cell r="R4481">
            <v>0</v>
          </cell>
          <cell r="U4481">
            <v>0</v>
          </cell>
          <cell r="V4481">
            <v>0</v>
          </cell>
          <cell r="W4481">
            <v>0</v>
          </cell>
          <cell r="X4481">
            <v>0</v>
          </cell>
        </row>
        <row r="4482">
          <cell r="J4482">
            <v>0</v>
          </cell>
          <cell r="K4482">
            <v>0</v>
          </cell>
          <cell r="R4482">
            <v>0</v>
          </cell>
          <cell r="U4482">
            <v>0</v>
          </cell>
          <cell r="V4482">
            <v>0</v>
          </cell>
          <cell r="W4482">
            <v>0</v>
          </cell>
          <cell r="X4482">
            <v>0</v>
          </cell>
        </row>
        <row r="4483">
          <cell r="J4483">
            <v>0</v>
          </cell>
          <cell r="K4483">
            <v>0</v>
          </cell>
          <cell r="R4483">
            <v>0</v>
          </cell>
          <cell r="U4483">
            <v>0</v>
          </cell>
          <cell r="V4483">
            <v>0</v>
          </cell>
          <cell r="W4483">
            <v>0</v>
          </cell>
          <cell r="X4483">
            <v>0</v>
          </cell>
        </row>
        <row r="4484">
          <cell r="J4484">
            <v>0</v>
          </cell>
          <cell r="K4484">
            <v>0</v>
          </cell>
          <cell r="R4484">
            <v>0</v>
          </cell>
          <cell r="U4484">
            <v>0</v>
          </cell>
          <cell r="V4484">
            <v>0</v>
          </cell>
          <cell r="W4484">
            <v>0</v>
          </cell>
          <cell r="X4484">
            <v>0</v>
          </cell>
        </row>
        <row r="4485">
          <cell r="J4485">
            <v>0</v>
          </cell>
          <cell r="K4485">
            <v>0</v>
          </cell>
          <cell r="R4485">
            <v>0</v>
          </cell>
          <cell r="U4485">
            <v>0</v>
          </cell>
          <cell r="V4485">
            <v>0</v>
          </cell>
          <cell r="W4485">
            <v>0</v>
          </cell>
          <cell r="X4485">
            <v>0</v>
          </cell>
        </row>
        <row r="4486">
          <cell r="J4486">
            <v>0</v>
          </cell>
          <cell r="K4486">
            <v>0</v>
          </cell>
          <cell r="R4486">
            <v>0</v>
          </cell>
          <cell r="U4486">
            <v>0</v>
          </cell>
          <cell r="V4486">
            <v>0</v>
          </cell>
          <cell r="W4486">
            <v>0</v>
          </cell>
          <cell r="X4486">
            <v>0</v>
          </cell>
        </row>
        <row r="4487">
          <cell r="J4487">
            <v>0</v>
          </cell>
          <cell r="K4487">
            <v>0</v>
          </cell>
          <cell r="R4487">
            <v>0</v>
          </cell>
          <cell r="U4487">
            <v>0</v>
          </cell>
          <cell r="V4487">
            <v>0</v>
          </cell>
          <cell r="W4487">
            <v>0</v>
          </cell>
          <cell r="X4487">
            <v>0</v>
          </cell>
        </row>
        <row r="4488">
          <cell r="J4488">
            <v>0</v>
          </cell>
          <cell r="K4488">
            <v>0</v>
          </cell>
          <cell r="R4488">
            <v>0</v>
          </cell>
          <cell r="U4488">
            <v>0</v>
          </cell>
          <cell r="V4488">
            <v>0</v>
          </cell>
          <cell r="W4488">
            <v>0</v>
          </cell>
          <cell r="X4488">
            <v>0</v>
          </cell>
        </row>
        <row r="4489">
          <cell r="J4489">
            <v>0</v>
          </cell>
          <cell r="K4489">
            <v>0</v>
          </cell>
          <cell r="R4489">
            <v>0</v>
          </cell>
          <cell r="U4489">
            <v>0</v>
          </cell>
          <cell r="V4489">
            <v>0</v>
          </cell>
          <cell r="W4489">
            <v>0</v>
          </cell>
          <cell r="X4489">
            <v>0</v>
          </cell>
        </row>
        <row r="4490">
          <cell r="J4490">
            <v>0</v>
          </cell>
          <cell r="K4490">
            <v>0</v>
          </cell>
          <cell r="R4490">
            <v>0</v>
          </cell>
          <cell r="U4490">
            <v>0</v>
          </cell>
          <cell r="V4490">
            <v>0</v>
          </cell>
          <cell r="W4490">
            <v>0</v>
          </cell>
          <cell r="X4490">
            <v>0</v>
          </cell>
        </row>
        <row r="4491">
          <cell r="J4491">
            <v>0</v>
          </cell>
          <cell r="K4491">
            <v>0</v>
          </cell>
          <cell r="R4491">
            <v>0</v>
          </cell>
          <cell r="U4491">
            <v>0</v>
          </cell>
          <cell r="V4491">
            <v>0</v>
          </cell>
          <cell r="W4491">
            <v>0</v>
          </cell>
          <cell r="X4491">
            <v>0</v>
          </cell>
        </row>
        <row r="4492">
          <cell r="J4492">
            <v>0</v>
          </cell>
          <cell r="K4492">
            <v>0</v>
          </cell>
          <cell r="R4492">
            <v>0</v>
          </cell>
          <cell r="U4492">
            <v>0</v>
          </cell>
          <cell r="V4492">
            <v>0</v>
          </cell>
          <cell r="W4492">
            <v>0</v>
          </cell>
          <cell r="X4492">
            <v>0</v>
          </cell>
        </row>
        <row r="4493">
          <cell r="J4493">
            <v>0</v>
          </cell>
          <cell r="K4493">
            <v>0</v>
          </cell>
          <cell r="R4493">
            <v>0</v>
          </cell>
          <cell r="U4493">
            <v>0</v>
          </cell>
          <cell r="V4493">
            <v>0</v>
          </cell>
          <cell r="W4493">
            <v>0</v>
          </cell>
          <cell r="X4493">
            <v>0</v>
          </cell>
        </row>
        <row r="4494">
          <cell r="J4494">
            <v>0</v>
          </cell>
          <cell r="K4494">
            <v>0</v>
          </cell>
          <cell r="R4494">
            <v>0</v>
          </cell>
          <cell r="U4494">
            <v>0</v>
          </cell>
          <cell r="V4494">
            <v>0</v>
          </cell>
          <cell r="W4494">
            <v>0</v>
          </cell>
          <cell r="X4494">
            <v>0</v>
          </cell>
        </row>
        <row r="4495">
          <cell r="J4495">
            <v>0</v>
          </cell>
          <cell r="K4495">
            <v>0</v>
          </cell>
          <cell r="R4495">
            <v>0</v>
          </cell>
          <cell r="U4495">
            <v>0</v>
          </cell>
          <cell r="V4495">
            <v>0</v>
          </cell>
          <cell r="W4495">
            <v>0</v>
          </cell>
          <cell r="X4495">
            <v>0</v>
          </cell>
        </row>
        <row r="4496">
          <cell r="J4496">
            <v>0</v>
          </cell>
          <cell r="K4496">
            <v>0</v>
          </cell>
          <cell r="R4496">
            <v>0</v>
          </cell>
          <cell r="U4496">
            <v>0</v>
          </cell>
          <cell r="V4496">
            <v>0</v>
          </cell>
          <cell r="W4496">
            <v>0</v>
          </cell>
          <cell r="X4496">
            <v>0</v>
          </cell>
        </row>
        <row r="4497">
          <cell r="J4497">
            <v>0</v>
          </cell>
          <cell r="K4497">
            <v>0</v>
          </cell>
          <cell r="R4497">
            <v>0</v>
          </cell>
          <cell r="U4497">
            <v>0</v>
          </cell>
          <cell r="V4497">
            <v>0</v>
          </cell>
          <cell r="W4497">
            <v>0</v>
          </cell>
          <cell r="X4497">
            <v>0</v>
          </cell>
        </row>
        <row r="4498">
          <cell r="J4498">
            <v>0</v>
          </cell>
          <cell r="K4498">
            <v>0</v>
          </cell>
          <cell r="R4498">
            <v>0</v>
          </cell>
          <cell r="U4498">
            <v>0</v>
          </cell>
          <cell r="V4498">
            <v>0</v>
          </cell>
          <cell r="W4498">
            <v>0</v>
          </cell>
          <cell r="X4498">
            <v>0</v>
          </cell>
        </row>
        <row r="4499">
          <cell r="J4499">
            <v>0</v>
          </cell>
          <cell r="K4499">
            <v>0</v>
          </cell>
          <cell r="R4499">
            <v>0</v>
          </cell>
          <cell r="U4499">
            <v>0</v>
          </cell>
          <cell r="V4499">
            <v>0</v>
          </cell>
          <cell r="W4499">
            <v>0</v>
          </cell>
          <cell r="X4499">
            <v>0</v>
          </cell>
        </row>
        <row r="4500">
          <cell r="J4500">
            <v>0</v>
          </cell>
          <cell r="K4500">
            <v>0</v>
          </cell>
          <cell r="R4500">
            <v>0</v>
          </cell>
          <cell r="U4500">
            <v>0</v>
          </cell>
          <cell r="V4500">
            <v>0</v>
          </cell>
          <cell r="W4500">
            <v>0</v>
          </cell>
          <cell r="X4500">
            <v>0</v>
          </cell>
        </row>
        <row r="4501">
          <cell r="J4501">
            <v>0</v>
          </cell>
          <cell r="K4501">
            <v>0</v>
          </cell>
          <cell r="R4501">
            <v>0</v>
          </cell>
          <cell r="U4501">
            <v>0</v>
          </cell>
          <cell r="V4501">
            <v>0</v>
          </cell>
          <cell r="W4501">
            <v>0</v>
          </cell>
          <cell r="X4501">
            <v>0</v>
          </cell>
        </row>
        <row r="4502">
          <cell r="J4502">
            <v>0</v>
          </cell>
          <cell r="K4502">
            <v>0</v>
          </cell>
          <cell r="R4502">
            <v>0</v>
          </cell>
          <cell r="U4502">
            <v>0</v>
          </cell>
          <cell r="V4502">
            <v>0</v>
          </cell>
          <cell r="W4502">
            <v>0</v>
          </cell>
          <cell r="X4502">
            <v>0</v>
          </cell>
        </row>
        <row r="4503">
          <cell r="J4503">
            <v>0</v>
          </cell>
          <cell r="K4503">
            <v>0</v>
          </cell>
          <cell r="R4503">
            <v>0</v>
          </cell>
          <cell r="U4503">
            <v>0</v>
          </cell>
          <cell r="V4503">
            <v>0</v>
          </cell>
          <cell r="W4503">
            <v>0</v>
          </cell>
          <cell r="X4503">
            <v>0</v>
          </cell>
        </row>
        <row r="4504">
          <cell r="J4504">
            <v>0</v>
          </cell>
          <cell r="K4504">
            <v>0</v>
          </cell>
          <cell r="R4504">
            <v>0</v>
          </cell>
          <cell r="U4504">
            <v>0</v>
          </cell>
          <cell r="V4504">
            <v>0</v>
          </cell>
          <cell r="W4504">
            <v>0</v>
          </cell>
          <cell r="X4504">
            <v>0</v>
          </cell>
        </row>
        <row r="4505">
          <cell r="J4505">
            <v>0</v>
          </cell>
          <cell r="K4505">
            <v>0</v>
          </cell>
          <cell r="R4505">
            <v>0</v>
          </cell>
          <cell r="U4505">
            <v>0</v>
          </cell>
          <cell r="V4505">
            <v>0</v>
          </cell>
          <cell r="W4505">
            <v>0</v>
          </cell>
          <cell r="X4505">
            <v>0</v>
          </cell>
        </row>
        <row r="4506">
          <cell r="J4506">
            <v>0</v>
          </cell>
          <cell r="K4506">
            <v>0</v>
          </cell>
          <cell r="R4506">
            <v>0</v>
          </cell>
          <cell r="U4506">
            <v>0</v>
          </cell>
          <cell r="V4506">
            <v>0</v>
          </cell>
          <cell r="W4506">
            <v>0</v>
          </cell>
          <cell r="X4506">
            <v>0</v>
          </cell>
        </row>
        <row r="4507">
          <cell r="J4507">
            <v>0</v>
          </cell>
          <cell r="K4507">
            <v>0</v>
          </cell>
          <cell r="R4507">
            <v>0</v>
          </cell>
          <cell r="U4507">
            <v>0</v>
          </cell>
          <cell r="V4507">
            <v>0</v>
          </cell>
          <cell r="W4507">
            <v>0</v>
          </cell>
          <cell r="X4507">
            <v>0</v>
          </cell>
        </row>
        <row r="4508">
          <cell r="J4508">
            <v>0</v>
          </cell>
          <cell r="K4508">
            <v>0</v>
          </cell>
          <cell r="R4508">
            <v>0</v>
          </cell>
          <cell r="U4508">
            <v>0</v>
          </cell>
          <cell r="V4508">
            <v>0</v>
          </cell>
          <cell r="W4508">
            <v>0</v>
          </cell>
          <cell r="X4508">
            <v>0</v>
          </cell>
        </row>
        <row r="4509">
          <cell r="J4509">
            <v>0</v>
          </cell>
          <cell r="K4509">
            <v>0</v>
          </cell>
          <cell r="R4509">
            <v>0</v>
          </cell>
          <cell r="U4509">
            <v>0</v>
          </cell>
          <cell r="V4509">
            <v>0</v>
          </cell>
          <cell r="W4509">
            <v>0</v>
          </cell>
          <cell r="X4509">
            <v>0</v>
          </cell>
        </row>
        <row r="4510">
          <cell r="J4510">
            <v>0</v>
          </cell>
          <cell r="K4510">
            <v>0</v>
          </cell>
          <cell r="R4510">
            <v>0</v>
          </cell>
          <cell r="U4510">
            <v>0</v>
          </cell>
          <cell r="V4510">
            <v>0</v>
          </cell>
          <cell r="W4510">
            <v>0</v>
          </cell>
          <cell r="X4510">
            <v>0</v>
          </cell>
        </row>
        <row r="4511">
          <cell r="J4511">
            <v>0</v>
          </cell>
          <cell r="K4511">
            <v>0</v>
          </cell>
          <cell r="R4511">
            <v>0</v>
          </cell>
          <cell r="U4511">
            <v>0</v>
          </cell>
          <cell r="V4511">
            <v>0</v>
          </cell>
          <cell r="W4511">
            <v>0</v>
          </cell>
          <cell r="X4511">
            <v>0</v>
          </cell>
        </row>
        <row r="4512">
          <cell r="J4512">
            <v>0</v>
          </cell>
          <cell r="K4512">
            <v>0</v>
          </cell>
          <cell r="R4512">
            <v>0</v>
          </cell>
          <cell r="U4512">
            <v>0</v>
          </cell>
          <cell r="V4512">
            <v>0</v>
          </cell>
          <cell r="W4512">
            <v>0</v>
          </cell>
          <cell r="X4512">
            <v>0</v>
          </cell>
        </row>
        <row r="4513">
          <cell r="J4513">
            <v>0</v>
          </cell>
          <cell r="K4513">
            <v>0</v>
          </cell>
          <cell r="R4513">
            <v>0</v>
          </cell>
          <cell r="U4513">
            <v>0</v>
          </cell>
          <cell r="V4513">
            <v>0</v>
          </cell>
          <cell r="W4513">
            <v>0</v>
          </cell>
          <cell r="X4513">
            <v>0</v>
          </cell>
        </row>
        <row r="4514">
          <cell r="J4514">
            <v>0</v>
          </cell>
          <cell r="K4514">
            <v>0</v>
          </cell>
          <cell r="R4514">
            <v>0</v>
          </cell>
          <cell r="U4514">
            <v>0</v>
          </cell>
          <cell r="V4514">
            <v>0</v>
          </cell>
          <cell r="W4514">
            <v>0</v>
          </cell>
          <cell r="X4514">
            <v>0</v>
          </cell>
        </row>
        <row r="4515">
          <cell r="J4515">
            <v>0</v>
          </cell>
          <cell r="K4515">
            <v>0</v>
          </cell>
          <cell r="R4515">
            <v>0</v>
          </cell>
          <cell r="U4515">
            <v>0</v>
          </cell>
          <cell r="V4515">
            <v>0</v>
          </cell>
          <cell r="W4515">
            <v>0</v>
          </cell>
          <cell r="X4515">
            <v>0</v>
          </cell>
        </row>
        <row r="4516">
          <cell r="J4516">
            <v>0</v>
          </cell>
          <cell r="K4516">
            <v>0</v>
          </cell>
          <cell r="R4516">
            <v>0</v>
          </cell>
          <cell r="U4516">
            <v>0</v>
          </cell>
          <cell r="V4516">
            <v>0</v>
          </cell>
          <cell r="W4516">
            <v>0</v>
          </cell>
          <cell r="X4516">
            <v>0</v>
          </cell>
        </row>
        <row r="4517">
          <cell r="J4517">
            <v>0</v>
          </cell>
          <cell r="K4517">
            <v>0</v>
          </cell>
          <cell r="R4517">
            <v>0</v>
          </cell>
          <cell r="U4517">
            <v>0</v>
          </cell>
          <cell r="V4517">
            <v>0</v>
          </cell>
          <cell r="W4517">
            <v>0</v>
          </cell>
          <cell r="X4517">
            <v>0</v>
          </cell>
        </row>
        <row r="4518">
          <cell r="J4518">
            <v>0</v>
          </cell>
          <cell r="K4518">
            <v>0</v>
          </cell>
          <cell r="R4518">
            <v>0</v>
          </cell>
          <cell r="U4518">
            <v>0</v>
          </cell>
          <cell r="V4518">
            <v>0</v>
          </cell>
          <cell r="W4518">
            <v>0</v>
          </cell>
          <cell r="X4518">
            <v>0</v>
          </cell>
        </row>
        <row r="4519">
          <cell r="J4519">
            <v>0</v>
          </cell>
          <cell r="K4519">
            <v>0</v>
          </cell>
          <cell r="R4519">
            <v>0</v>
          </cell>
          <cell r="U4519">
            <v>0</v>
          </cell>
          <cell r="V4519">
            <v>0</v>
          </cell>
          <cell r="W4519">
            <v>0</v>
          </cell>
          <cell r="X4519">
            <v>0</v>
          </cell>
        </row>
        <row r="4520">
          <cell r="J4520">
            <v>0</v>
          </cell>
          <cell r="K4520">
            <v>0</v>
          </cell>
          <cell r="R4520">
            <v>0</v>
          </cell>
          <cell r="U4520">
            <v>0</v>
          </cell>
          <cell r="V4520">
            <v>0</v>
          </cell>
          <cell r="W4520">
            <v>0</v>
          </cell>
          <cell r="X4520">
            <v>0</v>
          </cell>
        </row>
        <row r="4521">
          <cell r="J4521">
            <v>0</v>
          </cell>
          <cell r="K4521">
            <v>0</v>
          </cell>
          <cell r="R4521">
            <v>0</v>
          </cell>
          <cell r="U4521">
            <v>0</v>
          </cell>
          <cell r="V4521">
            <v>0</v>
          </cell>
          <cell r="W4521">
            <v>0</v>
          </cell>
          <cell r="X4521">
            <v>0</v>
          </cell>
        </row>
        <row r="4522">
          <cell r="J4522">
            <v>0</v>
          </cell>
          <cell r="K4522">
            <v>0</v>
          </cell>
          <cell r="R4522">
            <v>0</v>
          </cell>
          <cell r="U4522">
            <v>0</v>
          </cell>
          <cell r="V4522">
            <v>0</v>
          </cell>
          <cell r="W4522">
            <v>0</v>
          </cell>
          <cell r="X4522">
            <v>0</v>
          </cell>
        </row>
        <row r="4523">
          <cell r="J4523">
            <v>0</v>
          </cell>
          <cell r="K4523">
            <v>0</v>
          </cell>
          <cell r="R4523">
            <v>0</v>
          </cell>
          <cell r="U4523">
            <v>0</v>
          </cell>
          <cell r="V4523">
            <v>0</v>
          </cell>
          <cell r="W4523">
            <v>0</v>
          </cell>
          <cell r="X4523">
            <v>0</v>
          </cell>
        </row>
        <row r="4524">
          <cell r="J4524">
            <v>0</v>
          </cell>
          <cell r="K4524">
            <v>0</v>
          </cell>
          <cell r="R4524">
            <v>0</v>
          </cell>
          <cell r="U4524">
            <v>0</v>
          </cell>
          <cell r="V4524">
            <v>0</v>
          </cell>
          <cell r="W4524">
            <v>0</v>
          </cell>
          <cell r="X4524">
            <v>0</v>
          </cell>
        </row>
        <row r="4525">
          <cell r="J4525">
            <v>0</v>
          </cell>
          <cell r="K4525">
            <v>0</v>
          </cell>
          <cell r="R4525">
            <v>0</v>
          </cell>
          <cell r="U4525">
            <v>0</v>
          </cell>
          <cell r="V4525">
            <v>0</v>
          </cell>
          <cell r="W4525">
            <v>0</v>
          </cell>
          <cell r="X4525">
            <v>0</v>
          </cell>
        </row>
        <row r="4526">
          <cell r="J4526">
            <v>0</v>
          </cell>
          <cell r="K4526">
            <v>0</v>
          </cell>
          <cell r="R4526">
            <v>0</v>
          </cell>
          <cell r="U4526">
            <v>0</v>
          </cell>
          <cell r="V4526">
            <v>0</v>
          </cell>
          <cell r="W4526">
            <v>0</v>
          </cell>
          <cell r="X4526">
            <v>0</v>
          </cell>
        </row>
        <row r="4527">
          <cell r="J4527">
            <v>0</v>
          </cell>
          <cell r="K4527">
            <v>0</v>
          </cell>
          <cell r="R4527">
            <v>0</v>
          </cell>
          <cell r="U4527">
            <v>0</v>
          </cell>
          <cell r="V4527">
            <v>0</v>
          </cell>
          <cell r="W4527">
            <v>0</v>
          </cell>
          <cell r="X4527">
            <v>0</v>
          </cell>
        </row>
        <row r="4528">
          <cell r="J4528">
            <v>0</v>
          </cell>
          <cell r="K4528">
            <v>0</v>
          </cell>
          <cell r="R4528">
            <v>0</v>
          </cell>
          <cell r="U4528">
            <v>0</v>
          </cell>
          <cell r="V4528">
            <v>0</v>
          </cell>
          <cell r="W4528">
            <v>0</v>
          </cell>
          <cell r="X4528">
            <v>0</v>
          </cell>
        </row>
        <row r="4529">
          <cell r="J4529">
            <v>0</v>
          </cell>
          <cell r="K4529">
            <v>0</v>
          </cell>
          <cell r="R4529">
            <v>0</v>
          </cell>
          <cell r="U4529">
            <v>0</v>
          </cell>
          <cell r="V4529">
            <v>0</v>
          </cell>
          <cell r="W4529">
            <v>0</v>
          </cell>
          <cell r="X4529">
            <v>0</v>
          </cell>
        </row>
        <row r="4530">
          <cell r="J4530">
            <v>0</v>
          </cell>
          <cell r="K4530">
            <v>0</v>
          </cell>
          <cell r="R4530">
            <v>0</v>
          </cell>
          <cell r="U4530">
            <v>0</v>
          </cell>
          <cell r="V4530">
            <v>0</v>
          </cell>
          <cell r="W4530">
            <v>0</v>
          </cell>
          <cell r="X4530">
            <v>0</v>
          </cell>
        </row>
        <row r="4531">
          <cell r="J4531">
            <v>0</v>
          </cell>
          <cell r="K4531">
            <v>0</v>
          </cell>
          <cell r="R4531">
            <v>0</v>
          </cell>
          <cell r="U4531">
            <v>0</v>
          </cell>
          <cell r="V4531">
            <v>0</v>
          </cell>
          <cell r="W4531">
            <v>0</v>
          </cell>
          <cell r="X4531">
            <v>0</v>
          </cell>
        </row>
        <row r="4532">
          <cell r="J4532">
            <v>0</v>
          </cell>
          <cell r="K4532">
            <v>0</v>
          </cell>
          <cell r="R4532">
            <v>0</v>
          </cell>
          <cell r="U4532">
            <v>0</v>
          </cell>
          <cell r="V4532">
            <v>0</v>
          </cell>
          <cell r="W4532">
            <v>0</v>
          </cell>
          <cell r="X4532">
            <v>0</v>
          </cell>
        </row>
        <row r="4533">
          <cell r="J4533">
            <v>0</v>
          </cell>
          <cell r="K4533">
            <v>0</v>
          </cell>
          <cell r="R4533">
            <v>0</v>
          </cell>
          <cell r="U4533">
            <v>0</v>
          </cell>
          <cell r="V4533">
            <v>0</v>
          </cell>
          <cell r="W4533">
            <v>0</v>
          </cell>
          <cell r="X4533">
            <v>0</v>
          </cell>
        </row>
        <row r="4534">
          <cell r="J4534">
            <v>0</v>
          </cell>
          <cell r="K4534">
            <v>0</v>
          </cell>
          <cell r="R4534">
            <v>0</v>
          </cell>
          <cell r="U4534">
            <v>0</v>
          </cell>
          <cell r="V4534">
            <v>0</v>
          </cell>
          <cell r="W4534">
            <v>0</v>
          </cell>
          <cell r="X4534">
            <v>0</v>
          </cell>
        </row>
        <row r="4535">
          <cell r="J4535">
            <v>0</v>
          </cell>
          <cell r="K4535">
            <v>0</v>
          </cell>
          <cell r="R4535">
            <v>0</v>
          </cell>
          <cell r="U4535">
            <v>0</v>
          </cell>
          <cell r="V4535">
            <v>0</v>
          </cell>
          <cell r="W4535">
            <v>0</v>
          </cell>
          <cell r="X4535">
            <v>0</v>
          </cell>
        </row>
        <row r="4536">
          <cell r="J4536">
            <v>0</v>
          </cell>
          <cell r="K4536">
            <v>0</v>
          </cell>
          <cell r="R4536">
            <v>0</v>
          </cell>
          <cell r="U4536">
            <v>0</v>
          </cell>
          <cell r="V4536">
            <v>0</v>
          </cell>
          <cell r="W4536">
            <v>0</v>
          </cell>
          <cell r="X4536">
            <v>0</v>
          </cell>
        </row>
        <row r="4537">
          <cell r="J4537">
            <v>0</v>
          </cell>
          <cell r="K4537">
            <v>0</v>
          </cell>
          <cell r="R4537">
            <v>0</v>
          </cell>
          <cell r="U4537">
            <v>0</v>
          </cell>
          <cell r="V4537">
            <v>0</v>
          </cell>
          <cell r="W4537">
            <v>0</v>
          </cell>
          <cell r="X4537">
            <v>0</v>
          </cell>
        </row>
        <row r="4538">
          <cell r="J4538">
            <v>0</v>
          </cell>
          <cell r="K4538">
            <v>0</v>
          </cell>
          <cell r="R4538">
            <v>0</v>
          </cell>
          <cell r="U4538">
            <v>0</v>
          </cell>
          <cell r="V4538">
            <v>0</v>
          </cell>
          <cell r="W4538">
            <v>0</v>
          </cell>
          <cell r="X4538">
            <v>0</v>
          </cell>
        </row>
        <row r="4539">
          <cell r="J4539">
            <v>0</v>
          </cell>
          <cell r="K4539">
            <v>0</v>
          </cell>
          <cell r="R4539">
            <v>0</v>
          </cell>
          <cell r="U4539">
            <v>0</v>
          </cell>
          <cell r="V4539">
            <v>0</v>
          </cell>
          <cell r="W4539">
            <v>0</v>
          </cell>
          <cell r="X4539">
            <v>0</v>
          </cell>
        </row>
        <row r="4540">
          <cell r="J4540">
            <v>0</v>
          </cell>
          <cell r="K4540">
            <v>0</v>
          </cell>
          <cell r="R4540">
            <v>0</v>
          </cell>
          <cell r="U4540">
            <v>0</v>
          </cell>
          <cell r="V4540">
            <v>0</v>
          </cell>
          <cell r="W4540">
            <v>0</v>
          </cell>
          <cell r="X4540">
            <v>0</v>
          </cell>
        </row>
        <row r="4541">
          <cell r="J4541">
            <v>0</v>
          </cell>
          <cell r="K4541">
            <v>0</v>
          </cell>
          <cell r="R4541">
            <v>0</v>
          </cell>
          <cell r="U4541">
            <v>0</v>
          </cell>
          <cell r="V4541">
            <v>0</v>
          </cell>
          <cell r="W4541">
            <v>0</v>
          </cell>
          <cell r="X4541">
            <v>0</v>
          </cell>
        </row>
        <row r="4542">
          <cell r="J4542">
            <v>0</v>
          </cell>
          <cell r="K4542">
            <v>0</v>
          </cell>
          <cell r="R4542">
            <v>0</v>
          </cell>
          <cell r="U4542">
            <v>0</v>
          </cell>
          <cell r="V4542">
            <v>0</v>
          </cell>
          <cell r="W4542">
            <v>0</v>
          </cell>
          <cell r="X4542">
            <v>0</v>
          </cell>
        </row>
        <row r="4543">
          <cell r="J4543">
            <v>0</v>
          </cell>
          <cell r="K4543">
            <v>0</v>
          </cell>
          <cell r="R4543">
            <v>0</v>
          </cell>
          <cell r="U4543">
            <v>0</v>
          </cell>
          <cell r="V4543">
            <v>0</v>
          </cell>
          <cell r="W4543">
            <v>0</v>
          </cell>
          <cell r="X4543">
            <v>0</v>
          </cell>
        </row>
        <row r="4544">
          <cell r="J4544">
            <v>0</v>
          </cell>
          <cell r="K4544">
            <v>0</v>
          </cell>
          <cell r="R4544">
            <v>0</v>
          </cell>
          <cell r="U4544">
            <v>0</v>
          </cell>
          <cell r="V4544">
            <v>0</v>
          </cell>
          <cell r="W4544">
            <v>0</v>
          </cell>
          <cell r="X4544">
            <v>0</v>
          </cell>
        </row>
        <row r="4545">
          <cell r="J4545">
            <v>0</v>
          </cell>
          <cell r="K4545">
            <v>0</v>
          </cell>
          <cell r="R4545">
            <v>0</v>
          </cell>
          <cell r="U4545">
            <v>0</v>
          </cell>
          <cell r="V4545">
            <v>0</v>
          </cell>
          <cell r="W4545">
            <v>0</v>
          </cell>
          <cell r="X4545">
            <v>0</v>
          </cell>
        </row>
        <row r="4546">
          <cell r="J4546">
            <v>0</v>
          </cell>
          <cell r="K4546">
            <v>0</v>
          </cell>
          <cell r="R4546">
            <v>0</v>
          </cell>
          <cell r="U4546">
            <v>0</v>
          </cell>
          <cell r="V4546">
            <v>0</v>
          </cell>
          <cell r="W4546">
            <v>0</v>
          </cell>
          <cell r="X4546">
            <v>0</v>
          </cell>
        </row>
        <row r="4547">
          <cell r="J4547">
            <v>0</v>
          </cell>
          <cell r="K4547">
            <v>0</v>
          </cell>
          <cell r="R4547">
            <v>0</v>
          </cell>
          <cell r="U4547">
            <v>0</v>
          </cell>
          <cell r="V4547">
            <v>0</v>
          </cell>
          <cell r="W4547">
            <v>0</v>
          </cell>
          <cell r="X4547">
            <v>0</v>
          </cell>
        </row>
        <row r="4548">
          <cell r="J4548">
            <v>0</v>
          </cell>
          <cell r="K4548">
            <v>0</v>
          </cell>
          <cell r="R4548">
            <v>0</v>
          </cell>
          <cell r="U4548">
            <v>0</v>
          </cell>
          <cell r="V4548">
            <v>0</v>
          </cell>
          <cell r="W4548">
            <v>0</v>
          </cell>
          <cell r="X4548">
            <v>0</v>
          </cell>
        </row>
        <row r="4549">
          <cell r="J4549">
            <v>0</v>
          </cell>
          <cell r="K4549">
            <v>0</v>
          </cell>
          <cell r="R4549">
            <v>0</v>
          </cell>
          <cell r="U4549">
            <v>0</v>
          </cell>
          <cell r="V4549">
            <v>0</v>
          </cell>
          <cell r="W4549">
            <v>0</v>
          </cell>
          <cell r="X4549">
            <v>0</v>
          </cell>
        </row>
        <row r="4550">
          <cell r="J4550">
            <v>0</v>
          </cell>
          <cell r="K4550">
            <v>0</v>
          </cell>
          <cell r="R4550">
            <v>0</v>
          </cell>
          <cell r="U4550">
            <v>0</v>
          </cell>
          <cell r="V4550">
            <v>0</v>
          </cell>
          <cell r="W4550">
            <v>0</v>
          </cell>
          <cell r="X4550">
            <v>0</v>
          </cell>
        </row>
        <row r="4551">
          <cell r="J4551">
            <v>0</v>
          </cell>
          <cell r="K4551">
            <v>0</v>
          </cell>
          <cell r="R4551">
            <v>0</v>
          </cell>
          <cell r="U4551">
            <v>0</v>
          </cell>
          <cell r="V4551">
            <v>0</v>
          </cell>
          <cell r="W4551">
            <v>0</v>
          </cell>
          <cell r="X4551">
            <v>0</v>
          </cell>
        </row>
        <row r="4552">
          <cell r="J4552">
            <v>0</v>
          </cell>
          <cell r="K4552">
            <v>0</v>
          </cell>
          <cell r="R4552">
            <v>0</v>
          </cell>
          <cell r="U4552">
            <v>0</v>
          </cell>
          <cell r="V4552">
            <v>0</v>
          </cell>
          <cell r="W4552">
            <v>0</v>
          </cell>
          <cell r="X4552">
            <v>0</v>
          </cell>
        </row>
        <row r="4553">
          <cell r="J4553">
            <v>0</v>
          </cell>
          <cell r="K4553">
            <v>0</v>
          </cell>
          <cell r="R4553">
            <v>0</v>
          </cell>
          <cell r="U4553">
            <v>0</v>
          </cell>
          <cell r="V4553">
            <v>0</v>
          </cell>
          <cell r="W4553">
            <v>0</v>
          </cell>
          <cell r="X4553">
            <v>0</v>
          </cell>
        </row>
        <row r="4554">
          <cell r="J4554">
            <v>0</v>
          </cell>
          <cell r="K4554">
            <v>0</v>
          </cell>
          <cell r="R4554">
            <v>0</v>
          </cell>
          <cell r="U4554">
            <v>0</v>
          </cell>
          <cell r="V4554">
            <v>0</v>
          </cell>
          <cell r="W4554">
            <v>0</v>
          </cell>
          <cell r="X4554">
            <v>0</v>
          </cell>
        </row>
        <row r="4555">
          <cell r="J4555">
            <v>0</v>
          </cell>
          <cell r="K4555">
            <v>0</v>
          </cell>
          <cell r="R4555">
            <v>0</v>
          </cell>
          <cell r="U4555">
            <v>0</v>
          </cell>
          <cell r="V4555">
            <v>0</v>
          </cell>
          <cell r="W4555">
            <v>0</v>
          </cell>
          <cell r="X4555">
            <v>0</v>
          </cell>
        </row>
        <row r="4556">
          <cell r="J4556">
            <v>0</v>
          </cell>
          <cell r="K4556">
            <v>0</v>
          </cell>
          <cell r="R4556">
            <v>0</v>
          </cell>
          <cell r="U4556">
            <v>0</v>
          </cell>
          <cell r="V4556">
            <v>0</v>
          </cell>
          <cell r="W4556">
            <v>0</v>
          </cell>
          <cell r="X4556">
            <v>0</v>
          </cell>
        </row>
        <row r="4557">
          <cell r="J4557">
            <v>0</v>
          </cell>
          <cell r="K4557">
            <v>0</v>
          </cell>
          <cell r="R4557">
            <v>0</v>
          </cell>
          <cell r="U4557">
            <v>0</v>
          </cell>
          <cell r="V4557">
            <v>0</v>
          </cell>
          <cell r="W4557">
            <v>0</v>
          </cell>
          <cell r="X4557">
            <v>0</v>
          </cell>
        </row>
        <row r="4558">
          <cell r="J4558">
            <v>0</v>
          </cell>
          <cell r="K4558">
            <v>0</v>
          </cell>
          <cell r="R4558">
            <v>0</v>
          </cell>
          <cell r="U4558">
            <v>0</v>
          </cell>
          <cell r="V4558">
            <v>0</v>
          </cell>
          <cell r="W4558">
            <v>0</v>
          </cell>
          <cell r="X4558">
            <v>0</v>
          </cell>
        </row>
        <row r="4559">
          <cell r="J4559">
            <v>0</v>
          </cell>
          <cell r="K4559">
            <v>0</v>
          </cell>
          <cell r="R4559">
            <v>0</v>
          </cell>
          <cell r="U4559">
            <v>0</v>
          </cell>
          <cell r="V4559">
            <v>0</v>
          </cell>
          <cell r="W4559">
            <v>0</v>
          </cell>
          <cell r="X4559">
            <v>0</v>
          </cell>
        </row>
        <row r="4560">
          <cell r="J4560">
            <v>0</v>
          </cell>
          <cell r="K4560">
            <v>0</v>
          </cell>
          <cell r="R4560">
            <v>0</v>
          </cell>
          <cell r="U4560">
            <v>0</v>
          </cell>
          <cell r="V4560">
            <v>0</v>
          </cell>
          <cell r="W4560">
            <v>0</v>
          </cell>
          <cell r="X4560">
            <v>0</v>
          </cell>
        </row>
        <row r="4561">
          <cell r="J4561">
            <v>0</v>
          </cell>
          <cell r="K4561">
            <v>0</v>
          </cell>
          <cell r="R4561">
            <v>0</v>
          </cell>
          <cell r="U4561">
            <v>0</v>
          </cell>
          <cell r="V4561">
            <v>0</v>
          </cell>
          <cell r="W4561">
            <v>0</v>
          </cell>
          <cell r="X4561">
            <v>0</v>
          </cell>
        </row>
        <row r="4562">
          <cell r="J4562">
            <v>0</v>
          </cell>
          <cell r="K4562">
            <v>0</v>
          </cell>
          <cell r="R4562">
            <v>0</v>
          </cell>
          <cell r="U4562">
            <v>0</v>
          </cell>
          <cell r="V4562">
            <v>0</v>
          </cell>
          <cell r="W4562">
            <v>0</v>
          </cell>
          <cell r="X4562">
            <v>0</v>
          </cell>
        </row>
        <row r="4563">
          <cell r="J4563">
            <v>0</v>
          </cell>
          <cell r="K4563">
            <v>0</v>
          </cell>
          <cell r="R4563">
            <v>0</v>
          </cell>
          <cell r="U4563">
            <v>0</v>
          </cell>
          <cell r="V4563">
            <v>0</v>
          </cell>
          <cell r="W4563">
            <v>0</v>
          </cell>
          <cell r="X4563">
            <v>0</v>
          </cell>
        </row>
        <row r="4564">
          <cell r="J4564">
            <v>0</v>
          </cell>
          <cell r="K4564">
            <v>0</v>
          </cell>
          <cell r="R4564">
            <v>0</v>
          </cell>
          <cell r="U4564">
            <v>0</v>
          </cell>
          <cell r="V4564">
            <v>0</v>
          </cell>
          <cell r="W4564">
            <v>0</v>
          </cell>
          <cell r="X4564">
            <v>0</v>
          </cell>
        </row>
        <row r="4565">
          <cell r="J4565">
            <v>0</v>
          </cell>
          <cell r="K4565">
            <v>0</v>
          </cell>
          <cell r="R4565">
            <v>0</v>
          </cell>
          <cell r="U4565">
            <v>0</v>
          </cell>
          <cell r="V4565">
            <v>0</v>
          </cell>
          <cell r="W4565">
            <v>0</v>
          </cell>
          <cell r="X4565">
            <v>0</v>
          </cell>
        </row>
        <row r="4566">
          <cell r="J4566">
            <v>0</v>
          </cell>
          <cell r="K4566">
            <v>0</v>
          </cell>
          <cell r="R4566">
            <v>0</v>
          </cell>
          <cell r="U4566">
            <v>0</v>
          </cell>
          <cell r="V4566">
            <v>0</v>
          </cell>
          <cell r="W4566">
            <v>0</v>
          </cell>
          <cell r="X4566">
            <v>0</v>
          </cell>
        </row>
        <row r="4567">
          <cell r="J4567">
            <v>0</v>
          </cell>
          <cell r="K4567">
            <v>0</v>
          </cell>
          <cell r="R4567">
            <v>0</v>
          </cell>
          <cell r="U4567">
            <v>0</v>
          </cell>
          <cell r="V4567">
            <v>0</v>
          </cell>
          <cell r="W4567">
            <v>0</v>
          </cell>
          <cell r="X4567">
            <v>0</v>
          </cell>
        </row>
        <row r="4568">
          <cell r="J4568">
            <v>0</v>
          </cell>
          <cell r="K4568">
            <v>0</v>
          </cell>
          <cell r="R4568">
            <v>0</v>
          </cell>
          <cell r="U4568">
            <v>0</v>
          </cell>
          <cell r="V4568">
            <v>0</v>
          </cell>
          <cell r="W4568">
            <v>0</v>
          </cell>
          <cell r="X4568">
            <v>0</v>
          </cell>
        </row>
        <row r="4569">
          <cell r="J4569">
            <v>0</v>
          </cell>
          <cell r="K4569">
            <v>0</v>
          </cell>
          <cell r="R4569">
            <v>0</v>
          </cell>
          <cell r="U4569">
            <v>0</v>
          </cell>
          <cell r="V4569">
            <v>0</v>
          </cell>
          <cell r="W4569">
            <v>0</v>
          </cell>
          <cell r="X4569">
            <v>0</v>
          </cell>
        </row>
        <row r="4570">
          <cell r="J4570">
            <v>0</v>
          </cell>
          <cell r="K4570">
            <v>0</v>
          </cell>
          <cell r="R4570">
            <v>0</v>
          </cell>
          <cell r="U4570">
            <v>0</v>
          </cell>
          <cell r="V4570">
            <v>0</v>
          </cell>
          <cell r="W4570">
            <v>0</v>
          </cell>
          <cell r="X4570">
            <v>0</v>
          </cell>
        </row>
        <row r="4571">
          <cell r="J4571">
            <v>0</v>
          </cell>
          <cell r="K4571">
            <v>0</v>
          </cell>
          <cell r="R4571">
            <v>0</v>
          </cell>
          <cell r="U4571">
            <v>0</v>
          </cell>
          <cell r="V4571">
            <v>0</v>
          </cell>
          <cell r="W4571">
            <v>0</v>
          </cell>
          <cell r="X4571">
            <v>0</v>
          </cell>
        </row>
        <row r="4572">
          <cell r="J4572">
            <v>0</v>
          </cell>
          <cell r="K4572">
            <v>0</v>
          </cell>
          <cell r="R4572">
            <v>0</v>
          </cell>
          <cell r="U4572">
            <v>0</v>
          </cell>
          <cell r="V4572">
            <v>0</v>
          </cell>
          <cell r="W4572">
            <v>0</v>
          </cell>
          <cell r="X4572">
            <v>0</v>
          </cell>
        </row>
        <row r="4573">
          <cell r="J4573">
            <v>0</v>
          </cell>
          <cell r="K4573">
            <v>0</v>
          </cell>
          <cell r="R4573">
            <v>0</v>
          </cell>
          <cell r="U4573">
            <v>0</v>
          </cell>
          <cell r="V4573">
            <v>0</v>
          </cell>
          <cell r="W4573">
            <v>0</v>
          </cell>
          <cell r="X4573">
            <v>0</v>
          </cell>
        </row>
        <row r="4574">
          <cell r="J4574">
            <v>0</v>
          </cell>
          <cell r="K4574">
            <v>0</v>
          </cell>
          <cell r="R4574">
            <v>0</v>
          </cell>
          <cell r="U4574">
            <v>0</v>
          </cell>
          <cell r="V4574">
            <v>0</v>
          </cell>
          <cell r="W4574">
            <v>0</v>
          </cell>
          <cell r="X4574">
            <v>0</v>
          </cell>
        </row>
        <row r="4575">
          <cell r="J4575">
            <v>0</v>
          </cell>
          <cell r="K4575">
            <v>0</v>
          </cell>
          <cell r="R4575">
            <v>0</v>
          </cell>
          <cell r="U4575">
            <v>0</v>
          </cell>
          <cell r="V4575">
            <v>0</v>
          </cell>
          <cell r="W4575">
            <v>0</v>
          </cell>
          <cell r="X4575">
            <v>0</v>
          </cell>
        </row>
        <row r="4576">
          <cell r="J4576">
            <v>0</v>
          </cell>
          <cell r="K4576">
            <v>0</v>
          </cell>
          <cell r="R4576">
            <v>0</v>
          </cell>
          <cell r="U4576">
            <v>0</v>
          </cell>
          <cell r="V4576">
            <v>0</v>
          </cell>
          <cell r="W4576">
            <v>0</v>
          </cell>
          <cell r="X4576">
            <v>0</v>
          </cell>
        </row>
        <row r="4577">
          <cell r="J4577">
            <v>0</v>
          </cell>
          <cell r="K4577">
            <v>0</v>
          </cell>
          <cell r="R4577">
            <v>0</v>
          </cell>
          <cell r="U4577">
            <v>0</v>
          </cell>
          <cell r="V4577">
            <v>0</v>
          </cell>
          <cell r="W4577">
            <v>0</v>
          </cell>
          <cell r="X4577">
            <v>0</v>
          </cell>
        </row>
        <row r="4578">
          <cell r="J4578">
            <v>0</v>
          </cell>
          <cell r="K4578">
            <v>0</v>
          </cell>
          <cell r="R4578">
            <v>0</v>
          </cell>
          <cell r="U4578">
            <v>0</v>
          </cell>
          <cell r="V4578">
            <v>0</v>
          </cell>
          <cell r="W4578">
            <v>0</v>
          </cell>
          <cell r="X4578">
            <v>0</v>
          </cell>
        </row>
        <row r="4579">
          <cell r="J4579">
            <v>0</v>
          </cell>
          <cell r="K4579">
            <v>0</v>
          </cell>
          <cell r="R4579">
            <v>0</v>
          </cell>
          <cell r="U4579">
            <v>0</v>
          </cell>
          <cell r="V4579">
            <v>0</v>
          </cell>
          <cell r="W4579">
            <v>0</v>
          </cell>
          <cell r="X4579">
            <v>0</v>
          </cell>
        </row>
        <row r="4580">
          <cell r="J4580">
            <v>0</v>
          </cell>
          <cell r="K4580">
            <v>0</v>
          </cell>
          <cell r="R4580">
            <v>0</v>
          </cell>
          <cell r="U4580">
            <v>0</v>
          </cell>
          <cell r="V4580">
            <v>0</v>
          </cell>
          <cell r="W4580">
            <v>0</v>
          </cell>
          <cell r="X4580">
            <v>0</v>
          </cell>
        </row>
        <row r="4581">
          <cell r="J4581">
            <v>0</v>
          </cell>
          <cell r="K4581">
            <v>0</v>
          </cell>
          <cell r="R4581">
            <v>0</v>
          </cell>
          <cell r="U4581">
            <v>0</v>
          </cell>
          <cell r="V4581">
            <v>0</v>
          </cell>
          <cell r="W4581">
            <v>0</v>
          </cell>
          <cell r="X4581">
            <v>0</v>
          </cell>
        </row>
        <row r="4582">
          <cell r="J4582">
            <v>0</v>
          </cell>
          <cell r="K4582">
            <v>0</v>
          </cell>
          <cell r="R4582">
            <v>0</v>
          </cell>
          <cell r="U4582">
            <v>0</v>
          </cell>
          <cell r="V4582">
            <v>0</v>
          </cell>
          <cell r="W4582">
            <v>0</v>
          </cell>
          <cell r="X4582">
            <v>0</v>
          </cell>
        </row>
        <row r="4583">
          <cell r="J4583">
            <v>0</v>
          </cell>
          <cell r="K4583">
            <v>0</v>
          </cell>
          <cell r="R4583">
            <v>0</v>
          </cell>
          <cell r="U4583">
            <v>0</v>
          </cell>
          <cell r="V4583">
            <v>0</v>
          </cell>
          <cell r="W4583">
            <v>0</v>
          </cell>
          <cell r="X4583">
            <v>0</v>
          </cell>
        </row>
        <row r="4584">
          <cell r="J4584">
            <v>0</v>
          </cell>
          <cell r="K4584">
            <v>0</v>
          </cell>
          <cell r="R4584">
            <v>0</v>
          </cell>
          <cell r="U4584">
            <v>0</v>
          </cell>
          <cell r="V4584">
            <v>0</v>
          </cell>
          <cell r="W4584">
            <v>0</v>
          </cell>
          <cell r="X4584">
            <v>0</v>
          </cell>
        </row>
        <row r="4585">
          <cell r="J4585">
            <v>0</v>
          </cell>
          <cell r="K4585">
            <v>0</v>
          </cell>
          <cell r="R4585">
            <v>0</v>
          </cell>
          <cell r="U4585">
            <v>0</v>
          </cell>
          <cell r="V4585">
            <v>0</v>
          </cell>
          <cell r="W4585">
            <v>0</v>
          </cell>
          <cell r="X4585">
            <v>0</v>
          </cell>
        </row>
        <row r="4586">
          <cell r="J4586">
            <v>0</v>
          </cell>
          <cell r="K4586">
            <v>0</v>
          </cell>
          <cell r="R4586">
            <v>0</v>
          </cell>
          <cell r="U4586">
            <v>0</v>
          </cell>
          <cell r="V4586">
            <v>0</v>
          </cell>
          <cell r="W4586">
            <v>0</v>
          </cell>
          <cell r="X4586">
            <v>0</v>
          </cell>
        </row>
        <row r="4587">
          <cell r="J4587">
            <v>0</v>
          </cell>
          <cell r="K4587">
            <v>0</v>
          </cell>
          <cell r="R4587">
            <v>0</v>
          </cell>
          <cell r="U4587">
            <v>0</v>
          </cell>
          <cell r="V4587">
            <v>0</v>
          </cell>
          <cell r="W4587">
            <v>0</v>
          </cell>
          <cell r="X4587">
            <v>0</v>
          </cell>
        </row>
        <row r="4588">
          <cell r="J4588">
            <v>0</v>
          </cell>
          <cell r="K4588">
            <v>0</v>
          </cell>
          <cell r="R4588">
            <v>0</v>
          </cell>
          <cell r="U4588">
            <v>0</v>
          </cell>
          <cell r="V4588">
            <v>0</v>
          </cell>
          <cell r="W4588">
            <v>0</v>
          </cell>
          <cell r="X4588">
            <v>0</v>
          </cell>
        </row>
        <row r="4589">
          <cell r="J4589">
            <v>0</v>
          </cell>
          <cell r="K4589">
            <v>0</v>
          </cell>
          <cell r="R4589">
            <v>0</v>
          </cell>
          <cell r="U4589">
            <v>0</v>
          </cell>
          <cell r="V4589">
            <v>0</v>
          </cell>
          <cell r="W4589">
            <v>0</v>
          </cell>
          <cell r="X4589">
            <v>0</v>
          </cell>
        </row>
        <row r="4590">
          <cell r="J4590">
            <v>0</v>
          </cell>
          <cell r="K4590">
            <v>0</v>
          </cell>
          <cell r="R4590">
            <v>0</v>
          </cell>
          <cell r="U4590">
            <v>0</v>
          </cell>
          <cell r="V4590">
            <v>0</v>
          </cell>
          <cell r="W4590">
            <v>0</v>
          </cell>
          <cell r="X4590">
            <v>0</v>
          </cell>
        </row>
        <row r="4591">
          <cell r="J4591">
            <v>0</v>
          </cell>
          <cell r="K4591">
            <v>0</v>
          </cell>
          <cell r="R4591">
            <v>0</v>
          </cell>
          <cell r="U4591">
            <v>0</v>
          </cell>
          <cell r="V4591">
            <v>0</v>
          </cell>
          <cell r="W4591">
            <v>0</v>
          </cell>
          <cell r="X4591">
            <v>0</v>
          </cell>
        </row>
        <row r="4592">
          <cell r="J4592">
            <v>0</v>
          </cell>
          <cell r="K4592">
            <v>0</v>
          </cell>
          <cell r="R4592">
            <v>0</v>
          </cell>
          <cell r="U4592">
            <v>0</v>
          </cell>
          <cell r="V4592">
            <v>0</v>
          </cell>
          <cell r="W4592">
            <v>0</v>
          </cell>
          <cell r="X4592">
            <v>0</v>
          </cell>
        </row>
        <row r="4593">
          <cell r="J4593">
            <v>0</v>
          </cell>
          <cell r="K4593">
            <v>0</v>
          </cell>
          <cell r="R4593">
            <v>0</v>
          </cell>
          <cell r="U4593">
            <v>0</v>
          </cell>
          <cell r="V4593">
            <v>0</v>
          </cell>
          <cell r="W4593">
            <v>0</v>
          </cell>
          <cell r="X4593">
            <v>0</v>
          </cell>
        </row>
        <row r="4594">
          <cell r="J4594">
            <v>0</v>
          </cell>
          <cell r="K4594">
            <v>0</v>
          </cell>
          <cell r="R4594">
            <v>0</v>
          </cell>
          <cell r="U4594">
            <v>0</v>
          </cell>
          <cell r="V4594">
            <v>0</v>
          </cell>
          <cell r="W4594">
            <v>0</v>
          </cell>
          <cell r="X4594">
            <v>0</v>
          </cell>
        </row>
        <row r="4595">
          <cell r="J4595">
            <v>0</v>
          </cell>
          <cell r="K4595">
            <v>0</v>
          </cell>
          <cell r="R4595">
            <v>0</v>
          </cell>
          <cell r="U4595">
            <v>0</v>
          </cell>
          <cell r="V4595">
            <v>0</v>
          </cell>
          <cell r="W4595">
            <v>0</v>
          </cell>
          <cell r="X4595">
            <v>0</v>
          </cell>
        </row>
        <row r="4596">
          <cell r="J4596">
            <v>0</v>
          </cell>
          <cell r="K4596">
            <v>0</v>
          </cell>
          <cell r="R4596">
            <v>0</v>
          </cell>
          <cell r="U4596">
            <v>0</v>
          </cell>
          <cell r="V4596">
            <v>0</v>
          </cell>
          <cell r="W4596">
            <v>0</v>
          </cell>
          <cell r="X4596">
            <v>0</v>
          </cell>
        </row>
        <row r="4597">
          <cell r="J4597">
            <v>0</v>
          </cell>
          <cell r="K4597">
            <v>0</v>
          </cell>
          <cell r="R4597">
            <v>0</v>
          </cell>
          <cell r="U4597">
            <v>0</v>
          </cell>
          <cell r="V4597">
            <v>0</v>
          </cell>
          <cell r="W4597">
            <v>0</v>
          </cell>
          <cell r="X4597">
            <v>0</v>
          </cell>
        </row>
        <row r="4598">
          <cell r="J4598">
            <v>0</v>
          </cell>
          <cell r="K4598">
            <v>0</v>
          </cell>
          <cell r="R4598">
            <v>0</v>
          </cell>
          <cell r="U4598">
            <v>0</v>
          </cell>
          <cell r="V4598">
            <v>0</v>
          </cell>
          <cell r="W4598">
            <v>0</v>
          </cell>
          <cell r="X4598">
            <v>0</v>
          </cell>
        </row>
        <row r="4599">
          <cell r="J4599">
            <v>0</v>
          </cell>
          <cell r="K4599">
            <v>0</v>
          </cell>
          <cell r="R4599">
            <v>0</v>
          </cell>
          <cell r="U4599">
            <v>0</v>
          </cell>
          <cell r="V4599">
            <v>0</v>
          </cell>
          <cell r="W4599">
            <v>0</v>
          </cell>
          <cell r="X4599">
            <v>0</v>
          </cell>
        </row>
        <row r="4600">
          <cell r="J4600">
            <v>0</v>
          </cell>
          <cell r="K4600">
            <v>0</v>
          </cell>
          <cell r="R4600">
            <v>0</v>
          </cell>
          <cell r="U4600">
            <v>0</v>
          </cell>
          <cell r="V4600">
            <v>0</v>
          </cell>
          <cell r="W4600">
            <v>0</v>
          </cell>
          <cell r="X4600">
            <v>0</v>
          </cell>
        </row>
        <row r="4601">
          <cell r="J4601">
            <v>0</v>
          </cell>
          <cell r="K4601">
            <v>0</v>
          </cell>
          <cell r="R4601">
            <v>0</v>
          </cell>
          <cell r="U4601">
            <v>0</v>
          </cell>
          <cell r="V4601">
            <v>0</v>
          </cell>
          <cell r="W4601">
            <v>0</v>
          </cell>
          <cell r="X4601">
            <v>0</v>
          </cell>
        </row>
        <row r="4602">
          <cell r="J4602">
            <v>0</v>
          </cell>
          <cell r="K4602">
            <v>0</v>
          </cell>
          <cell r="R4602">
            <v>0</v>
          </cell>
          <cell r="U4602">
            <v>0</v>
          </cell>
          <cell r="V4602">
            <v>0</v>
          </cell>
          <cell r="W4602">
            <v>0</v>
          </cell>
          <cell r="X4602">
            <v>0</v>
          </cell>
        </row>
        <row r="4603">
          <cell r="J4603">
            <v>0</v>
          </cell>
          <cell r="K4603">
            <v>0</v>
          </cell>
          <cell r="R4603">
            <v>0</v>
          </cell>
          <cell r="U4603">
            <v>0</v>
          </cell>
          <cell r="V4603">
            <v>0</v>
          </cell>
          <cell r="W4603">
            <v>0</v>
          </cell>
          <cell r="X4603">
            <v>0</v>
          </cell>
        </row>
        <row r="4604">
          <cell r="J4604">
            <v>0</v>
          </cell>
          <cell r="K4604">
            <v>0</v>
          </cell>
          <cell r="R4604">
            <v>0</v>
          </cell>
          <cell r="U4604">
            <v>0</v>
          </cell>
          <cell r="V4604">
            <v>0</v>
          </cell>
          <cell r="W4604">
            <v>0</v>
          </cell>
          <cell r="X4604">
            <v>0</v>
          </cell>
        </row>
        <row r="4605">
          <cell r="J4605">
            <v>0</v>
          </cell>
          <cell r="K4605">
            <v>0</v>
          </cell>
          <cell r="R4605">
            <v>0</v>
          </cell>
          <cell r="U4605">
            <v>0</v>
          </cell>
          <cell r="V4605">
            <v>0</v>
          </cell>
          <cell r="W4605">
            <v>0</v>
          </cell>
          <cell r="X4605">
            <v>0</v>
          </cell>
        </row>
        <row r="4606">
          <cell r="J4606">
            <v>0</v>
          </cell>
          <cell r="K4606">
            <v>0</v>
          </cell>
          <cell r="R4606">
            <v>0</v>
          </cell>
          <cell r="U4606">
            <v>0</v>
          </cell>
          <cell r="V4606">
            <v>0</v>
          </cell>
          <cell r="W4606">
            <v>0</v>
          </cell>
          <cell r="X4606">
            <v>0</v>
          </cell>
        </row>
        <row r="4607">
          <cell r="J4607">
            <v>0</v>
          </cell>
          <cell r="K4607">
            <v>0</v>
          </cell>
          <cell r="R4607">
            <v>0</v>
          </cell>
          <cell r="U4607">
            <v>0</v>
          </cell>
          <cell r="V4607">
            <v>0</v>
          </cell>
          <cell r="W4607">
            <v>0</v>
          </cell>
          <cell r="X4607">
            <v>0</v>
          </cell>
        </row>
        <row r="4608">
          <cell r="J4608">
            <v>0</v>
          </cell>
          <cell r="K4608">
            <v>0</v>
          </cell>
          <cell r="R4608">
            <v>0</v>
          </cell>
          <cell r="U4608">
            <v>0</v>
          </cell>
          <cell r="V4608">
            <v>0</v>
          </cell>
          <cell r="W4608">
            <v>0</v>
          </cell>
          <cell r="X4608">
            <v>0</v>
          </cell>
        </row>
        <row r="4609">
          <cell r="J4609">
            <v>0</v>
          </cell>
          <cell r="K4609">
            <v>0</v>
          </cell>
          <cell r="R4609">
            <v>0</v>
          </cell>
          <cell r="U4609">
            <v>0</v>
          </cell>
          <cell r="V4609">
            <v>0</v>
          </cell>
          <cell r="W4609">
            <v>0</v>
          </cell>
          <cell r="X4609">
            <v>0</v>
          </cell>
        </row>
        <row r="4610">
          <cell r="J4610">
            <v>0</v>
          </cell>
          <cell r="K4610">
            <v>0</v>
          </cell>
          <cell r="R4610">
            <v>0</v>
          </cell>
          <cell r="U4610">
            <v>0</v>
          </cell>
          <cell r="V4610">
            <v>0</v>
          </cell>
          <cell r="W4610">
            <v>0</v>
          </cell>
          <cell r="X4610">
            <v>0</v>
          </cell>
        </row>
        <row r="4611">
          <cell r="J4611">
            <v>0</v>
          </cell>
          <cell r="K4611">
            <v>0</v>
          </cell>
          <cell r="R4611">
            <v>0</v>
          </cell>
          <cell r="U4611">
            <v>0</v>
          </cell>
          <cell r="V4611">
            <v>0</v>
          </cell>
          <cell r="W4611">
            <v>0</v>
          </cell>
          <cell r="X4611">
            <v>0</v>
          </cell>
        </row>
        <row r="4612">
          <cell r="J4612">
            <v>0</v>
          </cell>
          <cell r="K4612">
            <v>0</v>
          </cell>
          <cell r="R4612">
            <v>0</v>
          </cell>
          <cell r="U4612">
            <v>0</v>
          </cell>
          <cell r="V4612">
            <v>0</v>
          </cell>
          <cell r="W4612">
            <v>0</v>
          </cell>
          <cell r="X4612">
            <v>0</v>
          </cell>
        </row>
        <row r="4613">
          <cell r="J4613">
            <v>0</v>
          </cell>
          <cell r="K4613">
            <v>0</v>
          </cell>
          <cell r="R4613">
            <v>0</v>
          </cell>
          <cell r="U4613">
            <v>0</v>
          </cell>
          <cell r="V4613">
            <v>0</v>
          </cell>
          <cell r="W4613">
            <v>0</v>
          </cell>
          <cell r="X4613">
            <v>0</v>
          </cell>
        </row>
        <row r="4614">
          <cell r="J4614">
            <v>0</v>
          </cell>
          <cell r="K4614">
            <v>0</v>
          </cell>
          <cell r="R4614">
            <v>0</v>
          </cell>
          <cell r="U4614">
            <v>0</v>
          </cell>
          <cell r="V4614">
            <v>0</v>
          </cell>
          <cell r="W4614">
            <v>0</v>
          </cell>
          <cell r="X4614">
            <v>0</v>
          </cell>
        </row>
        <row r="4615">
          <cell r="J4615">
            <v>0</v>
          </cell>
          <cell r="K4615">
            <v>0</v>
          </cell>
          <cell r="R4615">
            <v>0</v>
          </cell>
          <cell r="U4615">
            <v>0</v>
          </cell>
          <cell r="V4615">
            <v>0</v>
          </cell>
          <cell r="W4615">
            <v>0</v>
          </cell>
          <cell r="X4615">
            <v>0</v>
          </cell>
        </row>
        <row r="4616">
          <cell r="J4616">
            <v>0</v>
          </cell>
          <cell r="K4616">
            <v>0</v>
          </cell>
          <cell r="R4616">
            <v>0</v>
          </cell>
          <cell r="U4616">
            <v>0</v>
          </cell>
          <cell r="V4616">
            <v>0</v>
          </cell>
          <cell r="W4616">
            <v>0</v>
          </cell>
          <cell r="X4616">
            <v>0</v>
          </cell>
        </row>
        <row r="4617">
          <cell r="J4617">
            <v>0</v>
          </cell>
          <cell r="K4617">
            <v>0</v>
          </cell>
          <cell r="R4617">
            <v>0</v>
          </cell>
          <cell r="U4617">
            <v>0</v>
          </cell>
          <cell r="V4617">
            <v>0</v>
          </cell>
          <cell r="W4617">
            <v>0</v>
          </cell>
          <cell r="X4617">
            <v>0</v>
          </cell>
        </row>
        <row r="4618">
          <cell r="J4618">
            <v>0</v>
          </cell>
          <cell r="K4618">
            <v>0</v>
          </cell>
          <cell r="R4618">
            <v>0</v>
          </cell>
          <cell r="U4618">
            <v>0</v>
          </cell>
          <cell r="V4618">
            <v>0</v>
          </cell>
          <cell r="W4618">
            <v>0</v>
          </cell>
          <cell r="X4618">
            <v>0</v>
          </cell>
        </row>
        <row r="4619">
          <cell r="J4619">
            <v>0</v>
          </cell>
          <cell r="K4619">
            <v>0</v>
          </cell>
          <cell r="R4619">
            <v>0</v>
          </cell>
          <cell r="U4619">
            <v>0</v>
          </cell>
          <cell r="V4619">
            <v>0</v>
          </cell>
          <cell r="W4619">
            <v>0</v>
          </cell>
          <cell r="X4619">
            <v>0</v>
          </cell>
        </row>
        <row r="4620">
          <cell r="J4620">
            <v>0</v>
          </cell>
          <cell r="K4620">
            <v>0</v>
          </cell>
          <cell r="R4620">
            <v>0</v>
          </cell>
          <cell r="U4620">
            <v>0</v>
          </cell>
          <cell r="V4620">
            <v>0</v>
          </cell>
          <cell r="W4620">
            <v>0</v>
          </cell>
          <cell r="X4620">
            <v>0</v>
          </cell>
        </row>
        <row r="4621">
          <cell r="J4621">
            <v>0</v>
          </cell>
          <cell r="K4621">
            <v>0</v>
          </cell>
          <cell r="R4621">
            <v>0</v>
          </cell>
          <cell r="U4621">
            <v>0</v>
          </cell>
          <cell r="V4621">
            <v>0</v>
          </cell>
          <cell r="W4621">
            <v>0</v>
          </cell>
          <cell r="X4621">
            <v>0</v>
          </cell>
        </row>
        <row r="4622">
          <cell r="J4622">
            <v>0</v>
          </cell>
          <cell r="K4622">
            <v>0</v>
          </cell>
          <cell r="R4622">
            <v>0</v>
          </cell>
          <cell r="U4622">
            <v>0</v>
          </cell>
          <cell r="V4622">
            <v>0</v>
          </cell>
          <cell r="W4622">
            <v>0</v>
          </cell>
          <cell r="X4622">
            <v>0</v>
          </cell>
        </row>
        <row r="4623">
          <cell r="J4623">
            <v>0</v>
          </cell>
          <cell r="K4623">
            <v>0</v>
          </cell>
          <cell r="R4623">
            <v>0</v>
          </cell>
          <cell r="U4623">
            <v>0</v>
          </cell>
          <cell r="V4623">
            <v>0</v>
          </cell>
          <cell r="W4623">
            <v>0</v>
          </cell>
          <cell r="X4623">
            <v>0</v>
          </cell>
        </row>
        <row r="4624">
          <cell r="J4624">
            <v>0</v>
          </cell>
          <cell r="K4624">
            <v>0</v>
          </cell>
          <cell r="R4624">
            <v>0</v>
          </cell>
          <cell r="U4624">
            <v>0</v>
          </cell>
          <cell r="V4624">
            <v>0</v>
          </cell>
          <cell r="W4624">
            <v>0</v>
          </cell>
          <cell r="X4624">
            <v>0</v>
          </cell>
        </row>
        <row r="4625">
          <cell r="J4625">
            <v>0</v>
          </cell>
          <cell r="K4625">
            <v>0</v>
          </cell>
          <cell r="R4625">
            <v>0</v>
          </cell>
          <cell r="U4625">
            <v>0</v>
          </cell>
          <cell r="V4625">
            <v>0</v>
          </cell>
          <cell r="W4625">
            <v>0</v>
          </cell>
          <cell r="X4625">
            <v>0</v>
          </cell>
        </row>
        <row r="4626">
          <cell r="J4626">
            <v>0</v>
          </cell>
          <cell r="K4626">
            <v>0</v>
          </cell>
          <cell r="R4626">
            <v>0</v>
          </cell>
          <cell r="U4626">
            <v>0</v>
          </cell>
          <cell r="V4626">
            <v>0</v>
          </cell>
          <cell r="W4626">
            <v>0</v>
          </cell>
          <cell r="X4626">
            <v>0</v>
          </cell>
        </row>
        <row r="4627">
          <cell r="J4627">
            <v>0</v>
          </cell>
          <cell r="K4627">
            <v>0</v>
          </cell>
          <cell r="R4627">
            <v>0</v>
          </cell>
          <cell r="U4627">
            <v>0</v>
          </cell>
          <cell r="V4627">
            <v>0</v>
          </cell>
          <cell r="W4627">
            <v>0</v>
          </cell>
          <cell r="X4627">
            <v>0</v>
          </cell>
        </row>
        <row r="4628">
          <cell r="J4628">
            <v>0</v>
          </cell>
          <cell r="K4628">
            <v>0</v>
          </cell>
          <cell r="R4628">
            <v>0</v>
          </cell>
          <cell r="U4628">
            <v>0</v>
          </cell>
          <cell r="V4628">
            <v>0</v>
          </cell>
          <cell r="W4628">
            <v>0</v>
          </cell>
          <cell r="X4628">
            <v>0</v>
          </cell>
        </row>
        <row r="4629">
          <cell r="J4629">
            <v>0</v>
          </cell>
          <cell r="K4629">
            <v>0</v>
          </cell>
          <cell r="R4629">
            <v>0</v>
          </cell>
          <cell r="U4629">
            <v>0</v>
          </cell>
          <cell r="V4629">
            <v>0</v>
          </cell>
          <cell r="W4629">
            <v>0</v>
          </cell>
          <cell r="X4629">
            <v>0</v>
          </cell>
        </row>
        <row r="4630">
          <cell r="J4630">
            <v>0</v>
          </cell>
          <cell r="K4630">
            <v>0</v>
          </cell>
          <cell r="R4630">
            <v>0</v>
          </cell>
          <cell r="U4630">
            <v>0</v>
          </cell>
          <cell r="V4630">
            <v>0</v>
          </cell>
          <cell r="W4630">
            <v>0</v>
          </cell>
          <cell r="X4630">
            <v>0</v>
          </cell>
        </row>
        <row r="4631">
          <cell r="J4631">
            <v>0</v>
          </cell>
          <cell r="K4631">
            <v>0</v>
          </cell>
          <cell r="R4631">
            <v>0</v>
          </cell>
          <cell r="U4631">
            <v>0</v>
          </cell>
          <cell r="V4631">
            <v>0</v>
          </cell>
          <cell r="W4631">
            <v>0</v>
          </cell>
          <cell r="X4631">
            <v>0</v>
          </cell>
        </row>
        <row r="4632">
          <cell r="J4632">
            <v>0</v>
          </cell>
          <cell r="K4632">
            <v>0</v>
          </cell>
          <cell r="R4632">
            <v>0</v>
          </cell>
          <cell r="U4632">
            <v>0</v>
          </cell>
          <cell r="V4632">
            <v>0</v>
          </cell>
          <cell r="W4632">
            <v>0</v>
          </cell>
          <cell r="X4632">
            <v>0</v>
          </cell>
        </row>
        <row r="4633">
          <cell r="J4633">
            <v>0</v>
          </cell>
          <cell r="K4633">
            <v>0</v>
          </cell>
          <cell r="R4633">
            <v>0</v>
          </cell>
          <cell r="U4633">
            <v>0</v>
          </cell>
          <cell r="V4633">
            <v>0</v>
          </cell>
          <cell r="W4633">
            <v>0</v>
          </cell>
          <cell r="X4633">
            <v>0</v>
          </cell>
        </row>
        <row r="4634">
          <cell r="J4634">
            <v>0</v>
          </cell>
          <cell r="K4634">
            <v>0</v>
          </cell>
          <cell r="R4634">
            <v>0</v>
          </cell>
          <cell r="U4634">
            <v>0</v>
          </cell>
          <cell r="V4634">
            <v>0</v>
          </cell>
          <cell r="W4634">
            <v>0</v>
          </cell>
          <cell r="X4634">
            <v>0</v>
          </cell>
        </row>
        <row r="4635">
          <cell r="J4635">
            <v>0</v>
          </cell>
          <cell r="K4635">
            <v>0</v>
          </cell>
          <cell r="R4635">
            <v>0</v>
          </cell>
          <cell r="U4635">
            <v>0</v>
          </cell>
          <cell r="V4635">
            <v>0</v>
          </cell>
          <cell r="W4635">
            <v>0</v>
          </cell>
          <cell r="X4635">
            <v>0</v>
          </cell>
        </row>
        <row r="4636">
          <cell r="J4636">
            <v>0</v>
          </cell>
          <cell r="K4636">
            <v>0</v>
          </cell>
          <cell r="R4636">
            <v>0</v>
          </cell>
          <cell r="U4636">
            <v>0</v>
          </cell>
          <cell r="V4636">
            <v>0</v>
          </cell>
          <cell r="W4636">
            <v>0</v>
          </cell>
          <cell r="X4636">
            <v>0</v>
          </cell>
        </row>
        <row r="4637">
          <cell r="J4637">
            <v>0</v>
          </cell>
          <cell r="K4637">
            <v>0</v>
          </cell>
          <cell r="R4637">
            <v>0</v>
          </cell>
          <cell r="U4637">
            <v>0</v>
          </cell>
          <cell r="V4637">
            <v>0</v>
          </cell>
          <cell r="W4637">
            <v>0</v>
          </cell>
          <cell r="X4637">
            <v>0</v>
          </cell>
        </row>
        <row r="4638">
          <cell r="J4638">
            <v>0</v>
          </cell>
          <cell r="K4638">
            <v>0</v>
          </cell>
          <cell r="R4638">
            <v>0</v>
          </cell>
          <cell r="U4638">
            <v>0</v>
          </cell>
          <cell r="V4638">
            <v>0</v>
          </cell>
          <cell r="W4638">
            <v>0</v>
          </cell>
          <cell r="X4638">
            <v>0</v>
          </cell>
        </row>
        <row r="4639">
          <cell r="J4639">
            <v>0</v>
          </cell>
          <cell r="K4639">
            <v>0</v>
          </cell>
          <cell r="R4639">
            <v>0</v>
          </cell>
          <cell r="U4639">
            <v>0</v>
          </cell>
          <cell r="V4639">
            <v>0</v>
          </cell>
          <cell r="W4639">
            <v>0</v>
          </cell>
          <cell r="X4639">
            <v>0</v>
          </cell>
        </row>
        <row r="4640">
          <cell r="J4640">
            <v>0</v>
          </cell>
          <cell r="K4640">
            <v>0</v>
          </cell>
          <cell r="R4640">
            <v>0</v>
          </cell>
          <cell r="U4640">
            <v>0</v>
          </cell>
          <cell r="V4640">
            <v>0</v>
          </cell>
          <cell r="W4640">
            <v>0</v>
          </cell>
          <cell r="X4640">
            <v>0</v>
          </cell>
        </row>
        <row r="4641">
          <cell r="J4641">
            <v>0</v>
          </cell>
          <cell r="K4641">
            <v>0</v>
          </cell>
          <cell r="R4641">
            <v>0</v>
          </cell>
          <cell r="U4641">
            <v>0</v>
          </cell>
          <cell r="V4641">
            <v>0</v>
          </cell>
          <cell r="W4641">
            <v>0</v>
          </cell>
          <cell r="X4641">
            <v>0</v>
          </cell>
        </row>
        <row r="4642">
          <cell r="J4642">
            <v>0</v>
          </cell>
          <cell r="K4642">
            <v>0</v>
          </cell>
          <cell r="R4642">
            <v>0</v>
          </cell>
          <cell r="U4642">
            <v>0</v>
          </cell>
          <cell r="V4642">
            <v>0</v>
          </cell>
          <cell r="W4642">
            <v>0</v>
          </cell>
          <cell r="X4642">
            <v>0</v>
          </cell>
        </row>
        <row r="4643">
          <cell r="J4643">
            <v>0</v>
          </cell>
          <cell r="K4643">
            <v>0</v>
          </cell>
          <cell r="R4643">
            <v>0</v>
          </cell>
          <cell r="U4643">
            <v>0</v>
          </cell>
          <cell r="V4643">
            <v>0</v>
          </cell>
          <cell r="W4643">
            <v>0</v>
          </cell>
          <cell r="X4643">
            <v>0</v>
          </cell>
        </row>
        <row r="4644">
          <cell r="J4644">
            <v>0</v>
          </cell>
          <cell r="K4644">
            <v>0</v>
          </cell>
          <cell r="R4644">
            <v>0</v>
          </cell>
          <cell r="U4644">
            <v>0</v>
          </cell>
          <cell r="V4644">
            <v>0</v>
          </cell>
          <cell r="W4644">
            <v>0</v>
          </cell>
          <cell r="X4644">
            <v>0</v>
          </cell>
        </row>
        <row r="4645">
          <cell r="J4645">
            <v>0</v>
          </cell>
          <cell r="K4645">
            <v>0</v>
          </cell>
          <cell r="R4645">
            <v>0</v>
          </cell>
          <cell r="U4645">
            <v>0</v>
          </cell>
          <cell r="V4645">
            <v>0</v>
          </cell>
          <cell r="W4645">
            <v>0</v>
          </cell>
          <cell r="X4645">
            <v>0</v>
          </cell>
        </row>
        <row r="4646">
          <cell r="J4646">
            <v>0</v>
          </cell>
          <cell r="K4646">
            <v>0</v>
          </cell>
          <cell r="R4646">
            <v>0</v>
          </cell>
          <cell r="U4646">
            <v>0</v>
          </cell>
          <cell r="V4646">
            <v>0</v>
          </cell>
          <cell r="W4646">
            <v>0</v>
          </cell>
          <cell r="X4646">
            <v>0</v>
          </cell>
        </row>
        <row r="4647">
          <cell r="J4647">
            <v>0</v>
          </cell>
          <cell r="K4647">
            <v>0</v>
          </cell>
          <cell r="R4647">
            <v>0</v>
          </cell>
          <cell r="U4647">
            <v>0</v>
          </cell>
          <cell r="V4647">
            <v>0</v>
          </cell>
          <cell r="W4647">
            <v>0</v>
          </cell>
          <cell r="X4647">
            <v>0</v>
          </cell>
        </row>
        <row r="4648">
          <cell r="J4648">
            <v>0</v>
          </cell>
          <cell r="K4648">
            <v>0</v>
          </cell>
          <cell r="R4648">
            <v>0</v>
          </cell>
          <cell r="U4648">
            <v>0</v>
          </cell>
          <cell r="V4648">
            <v>0</v>
          </cell>
          <cell r="W4648">
            <v>0</v>
          </cell>
          <cell r="X4648">
            <v>0</v>
          </cell>
        </row>
        <row r="4649">
          <cell r="J4649">
            <v>0</v>
          </cell>
          <cell r="K4649">
            <v>0</v>
          </cell>
          <cell r="R4649">
            <v>0</v>
          </cell>
          <cell r="U4649">
            <v>0</v>
          </cell>
          <cell r="V4649">
            <v>0</v>
          </cell>
          <cell r="W4649">
            <v>0</v>
          </cell>
          <cell r="X4649">
            <v>0</v>
          </cell>
        </row>
        <row r="4650">
          <cell r="J4650">
            <v>0</v>
          </cell>
          <cell r="K4650">
            <v>0</v>
          </cell>
          <cell r="R4650">
            <v>0</v>
          </cell>
          <cell r="U4650">
            <v>0</v>
          </cell>
          <cell r="V4650">
            <v>0</v>
          </cell>
          <cell r="W4650">
            <v>0</v>
          </cell>
          <cell r="X4650">
            <v>0</v>
          </cell>
        </row>
        <row r="4651">
          <cell r="J4651">
            <v>0</v>
          </cell>
          <cell r="K4651">
            <v>0</v>
          </cell>
          <cell r="R4651">
            <v>0</v>
          </cell>
          <cell r="U4651">
            <v>0</v>
          </cell>
          <cell r="V4651">
            <v>0</v>
          </cell>
          <cell r="W4651">
            <v>0</v>
          </cell>
          <cell r="X4651">
            <v>0</v>
          </cell>
        </row>
        <row r="4652">
          <cell r="J4652">
            <v>0</v>
          </cell>
          <cell r="K4652">
            <v>0</v>
          </cell>
          <cell r="R4652">
            <v>0</v>
          </cell>
          <cell r="U4652">
            <v>0</v>
          </cell>
          <cell r="V4652">
            <v>0</v>
          </cell>
          <cell r="W4652">
            <v>0</v>
          </cell>
          <cell r="X4652">
            <v>0</v>
          </cell>
        </row>
        <row r="4653">
          <cell r="J4653">
            <v>0</v>
          </cell>
          <cell r="K4653">
            <v>0</v>
          </cell>
          <cell r="R4653">
            <v>0</v>
          </cell>
          <cell r="U4653">
            <v>0</v>
          </cell>
          <cell r="V4653">
            <v>0</v>
          </cell>
          <cell r="W4653">
            <v>0</v>
          </cell>
          <cell r="X4653">
            <v>0</v>
          </cell>
        </row>
        <row r="4654">
          <cell r="J4654">
            <v>0</v>
          </cell>
          <cell r="K4654">
            <v>0</v>
          </cell>
          <cell r="R4654">
            <v>0</v>
          </cell>
          <cell r="U4654">
            <v>0</v>
          </cell>
          <cell r="V4654">
            <v>0</v>
          </cell>
          <cell r="W4654">
            <v>0</v>
          </cell>
          <cell r="X4654">
            <v>0</v>
          </cell>
        </row>
        <row r="4655">
          <cell r="J4655">
            <v>0</v>
          </cell>
          <cell r="K4655">
            <v>0</v>
          </cell>
          <cell r="R4655">
            <v>0</v>
          </cell>
          <cell r="U4655">
            <v>0</v>
          </cell>
          <cell r="V4655">
            <v>0</v>
          </cell>
          <cell r="W4655">
            <v>0</v>
          </cell>
          <cell r="X4655">
            <v>0</v>
          </cell>
        </row>
        <row r="4656">
          <cell r="J4656">
            <v>0</v>
          </cell>
          <cell r="K4656">
            <v>0</v>
          </cell>
          <cell r="R4656">
            <v>0</v>
          </cell>
          <cell r="U4656">
            <v>0</v>
          </cell>
          <cell r="V4656">
            <v>0</v>
          </cell>
          <cell r="W4656">
            <v>0</v>
          </cell>
          <cell r="X4656">
            <v>0</v>
          </cell>
        </row>
        <row r="4657">
          <cell r="J4657">
            <v>0</v>
          </cell>
          <cell r="K4657">
            <v>0</v>
          </cell>
          <cell r="R4657">
            <v>0</v>
          </cell>
          <cell r="U4657">
            <v>0</v>
          </cell>
          <cell r="V4657">
            <v>0</v>
          </cell>
          <cell r="W4657">
            <v>0</v>
          </cell>
          <cell r="X4657">
            <v>0</v>
          </cell>
        </row>
        <row r="4658">
          <cell r="J4658">
            <v>0</v>
          </cell>
          <cell r="K4658">
            <v>0</v>
          </cell>
          <cell r="R4658">
            <v>0</v>
          </cell>
          <cell r="U4658">
            <v>0</v>
          </cell>
          <cell r="V4658">
            <v>0</v>
          </cell>
          <cell r="W4658">
            <v>0</v>
          </cell>
          <cell r="X4658">
            <v>0</v>
          </cell>
        </row>
        <row r="4659">
          <cell r="J4659">
            <v>0</v>
          </cell>
          <cell r="K4659">
            <v>0</v>
          </cell>
          <cell r="R4659">
            <v>0</v>
          </cell>
          <cell r="U4659">
            <v>0</v>
          </cell>
          <cell r="V4659">
            <v>0</v>
          </cell>
          <cell r="W4659">
            <v>0</v>
          </cell>
          <cell r="X4659">
            <v>0</v>
          </cell>
        </row>
        <row r="4660">
          <cell r="J4660">
            <v>0</v>
          </cell>
          <cell r="K4660">
            <v>0</v>
          </cell>
          <cell r="R4660">
            <v>0</v>
          </cell>
          <cell r="U4660">
            <v>0</v>
          </cell>
          <cell r="V4660">
            <v>0</v>
          </cell>
          <cell r="W4660">
            <v>0</v>
          </cell>
          <cell r="X4660">
            <v>0</v>
          </cell>
        </row>
        <row r="4661">
          <cell r="J4661">
            <v>0</v>
          </cell>
          <cell r="K4661">
            <v>0</v>
          </cell>
          <cell r="R4661">
            <v>0</v>
          </cell>
          <cell r="U4661">
            <v>0</v>
          </cell>
          <cell r="V4661">
            <v>0</v>
          </cell>
          <cell r="W4661">
            <v>0</v>
          </cell>
          <cell r="X4661">
            <v>0</v>
          </cell>
        </row>
        <row r="4662">
          <cell r="J4662">
            <v>0</v>
          </cell>
          <cell r="K4662">
            <v>0</v>
          </cell>
          <cell r="R4662">
            <v>0</v>
          </cell>
          <cell r="U4662">
            <v>0</v>
          </cell>
          <cell r="V4662">
            <v>0</v>
          </cell>
          <cell r="W4662">
            <v>0</v>
          </cell>
          <cell r="X4662">
            <v>0</v>
          </cell>
        </row>
        <row r="4663">
          <cell r="J4663">
            <v>0</v>
          </cell>
          <cell r="K4663">
            <v>0</v>
          </cell>
          <cell r="R4663">
            <v>0</v>
          </cell>
          <cell r="U4663">
            <v>0</v>
          </cell>
          <cell r="V4663">
            <v>0</v>
          </cell>
          <cell r="W4663">
            <v>0</v>
          </cell>
          <cell r="X4663">
            <v>0</v>
          </cell>
        </row>
        <row r="4664">
          <cell r="J4664">
            <v>0</v>
          </cell>
          <cell r="K4664">
            <v>0</v>
          </cell>
          <cell r="R4664">
            <v>0</v>
          </cell>
          <cell r="U4664">
            <v>0</v>
          </cell>
          <cell r="V4664">
            <v>0</v>
          </cell>
          <cell r="W4664">
            <v>0</v>
          </cell>
          <cell r="X4664">
            <v>0</v>
          </cell>
        </row>
        <row r="4665">
          <cell r="J4665">
            <v>0</v>
          </cell>
          <cell r="K4665">
            <v>0</v>
          </cell>
          <cell r="R4665">
            <v>0</v>
          </cell>
          <cell r="U4665">
            <v>0</v>
          </cell>
          <cell r="V4665">
            <v>0</v>
          </cell>
          <cell r="W4665">
            <v>0</v>
          </cell>
          <cell r="X4665">
            <v>0</v>
          </cell>
        </row>
        <row r="4666">
          <cell r="J4666">
            <v>0</v>
          </cell>
          <cell r="K4666">
            <v>0</v>
          </cell>
          <cell r="R4666">
            <v>0</v>
          </cell>
          <cell r="U4666">
            <v>0</v>
          </cell>
          <cell r="V4666">
            <v>0</v>
          </cell>
          <cell r="W4666">
            <v>0</v>
          </cell>
          <cell r="X4666">
            <v>0</v>
          </cell>
        </row>
        <row r="4667">
          <cell r="J4667">
            <v>0</v>
          </cell>
          <cell r="K4667">
            <v>0</v>
          </cell>
          <cell r="R4667">
            <v>0</v>
          </cell>
          <cell r="U4667">
            <v>0</v>
          </cell>
          <cell r="V4667">
            <v>0</v>
          </cell>
          <cell r="W4667">
            <v>0</v>
          </cell>
          <cell r="X4667">
            <v>0</v>
          </cell>
        </row>
        <row r="4668">
          <cell r="J4668">
            <v>0</v>
          </cell>
          <cell r="K4668">
            <v>0</v>
          </cell>
          <cell r="R4668">
            <v>0</v>
          </cell>
          <cell r="U4668">
            <v>0</v>
          </cell>
          <cell r="V4668">
            <v>0</v>
          </cell>
          <cell r="W4668">
            <v>0</v>
          </cell>
          <cell r="X4668">
            <v>0</v>
          </cell>
        </row>
        <row r="4669">
          <cell r="J4669">
            <v>0</v>
          </cell>
          <cell r="K4669">
            <v>0</v>
          </cell>
          <cell r="R4669">
            <v>0</v>
          </cell>
          <cell r="U4669">
            <v>0</v>
          </cell>
          <cell r="V4669">
            <v>0</v>
          </cell>
          <cell r="W4669">
            <v>0</v>
          </cell>
          <cell r="X4669">
            <v>0</v>
          </cell>
        </row>
        <row r="4670">
          <cell r="J4670">
            <v>0</v>
          </cell>
          <cell r="K4670">
            <v>0</v>
          </cell>
          <cell r="R4670">
            <v>0</v>
          </cell>
          <cell r="U4670">
            <v>0</v>
          </cell>
          <cell r="V4670">
            <v>0</v>
          </cell>
          <cell r="W4670">
            <v>0</v>
          </cell>
          <cell r="X4670">
            <v>0</v>
          </cell>
        </row>
        <row r="4671">
          <cell r="J4671">
            <v>0</v>
          </cell>
          <cell r="K4671">
            <v>0</v>
          </cell>
          <cell r="R4671">
            <v>0</v>
          </cell>
          <cell r="U4671">
            <v>0</v>
          </cell>
          <cell r="V4671">
            <v>0</v>
          </cell>
          <cell r="W4671">
            <v>0</v>
          </cell>
          <cell r="X4671">
            <v>0</v>
          </cell>
        </row>
        <row r="4672">
          <cell r="J4672">
            <v>0</v>
          </cell>
          <cell r="K4672">
            <v>0</v>
          </cell>
          <cell r="R4672">
            <v>0</v>
          </cell>
          <cell r="U4672">
            <v>0</v>
          </cell>
          <cell r="V4672">
            <v>0</v>
          </cell>
          <cell r="W4672">
            <v>0</v>
          </cell>
          <cell r="X4672">
            <v>0</v>
          </cell>
        </row>
        <row r="4673">
          <cell r="J4673">
            <v>0</v>
          </cell>
          <cell r="K4673">
            <v>0</v>
          </cell>
          <cell r="R4673">
            <v>0</v>
          </cell>
          <cell r="U4673">
            <v>0</v>
          </cell>
          <cell r="V4673">
            <v>0</v>
          </cell>
          <cell r="W4673">
            <v>0</v>
          </cell>
          <cell r="X4673">
            <v>0</v>
          </cell>
        </row>
        <row r="4674">
          <cell r="J4674">
            <v>0</v>
          </cell>
          <cell r="K4674">
            <v>0</v>
          </cell>
          <cell r="R4674">
            <v>0</v>
          </cell>
          <cell r="U4674">
            <v>0</v>
          </cell>
          <cell r="V4674">
            <v>0</v>
          </cell>
          <cell r="W4674">
            <v>0</v>
          </cell>
          <cell r="X4674">
            <v>0</v>
          </cell>
        </row>
        <row r="4675">
          <cell r="J4675">
            <v>0</v>
          </cell>
          <cell r="K4675">
            <v>0</v>
          </cell>
          <cell r="R4675">
            <v>0</v>
          </cell>
          <cell r="U4675">
            <v>0</v>
          </cell>
          <cell r="V4675">
            <v>0</v>
          </cell>
          <cell r="W4675">
            <v>0</v>
          </cell>
          <cell r="X4675">
            <v>0</v>
          </cell>
        </row>
        <row r="4676">
          <cell r="J4676">
            <v>0</v>
          </cell>
          <cell r="K4676">
            <v>0</v>
          </cell>
          <cell r="R4676">
            <v>0</v>
          </cell>
          <cell r="U4676">
            <v>0</v>
          </cell>
          <cell r="V4676">
            <v>0</v>
          </cell>
          <cell r="W4676">
            <v>0</v>
          </cell>
          <cell r="X4676">
            <v>0</v>
          </cell>
        </row>
        <row r="4677">
          <cell r="J4677">
            <v>0</v>
          </cell>
          <cell r="K4677">
            <v>0</v>
          </cell>
          <cell r="R4677">
            <v>0</v>
          </cell>
          <cell r="U4677">
            <v>0</v>
          </cell>
          <cell r="V4677">
            <v>0</v>
          </cell>
          <cell r="W4677">
            <v>0</v>
          </cell>
          <cell r="X4677">
            <v>0</v>
          </cell>
        </row>
        <row r="4678">
          <cell r="J4678">
            <v>0</v>
          </cell>
          <cell r="K4678">
            <v>0</v>
          </cell>
          <cell r="R4678">
            <v>0</v>
          </cell>
          <cell r="U4678">
            <v>0</v>
          </cell>
          <cell r="V4678">
            <v>0</v>
          </cell>
          <cell r="W4678">
            <v>0</v>
          </cell>
          <cell r="X4678">
            <v>0</v>
          </cell>
        </row>
        <row r="4679">
          <cell r="J4679">
            <v>0</v>
          </cell>
          <cell r="K4679">
            <v>0</v>
          </cell>
          <cell r="R4679">
            <v>0</v>
          </cell>
          <cell r="U4679">
            <v>0</v>
          </cell>
          <cell r="V4679">
            <v>0</v>
          </cell>
          <cell r="W4679">
            <v>0</v>
          </cell>
          <cell r="X4679">
            <v>0</v>
          </cell>
        </row>
        <row r="4680">
          <cell r="J4680">
            <v>0</v>
          </cell>
          <cell r="K4680">
            <v>0</v>
          </cell>
          <cell r="R4680">
            <v>0</v>
          </cell>
          <cell r="U4680">
            <v>0</v>
          </cell>
          <cell r="V4680">
            <v>0</v>
          </cell>
          <cell r="W4680">
            <v>0</v>
          </cell>
          <cell r="X4680">
            <v>0</v>
          </cell>
        </row>
        <row r="4681">
          <cell r="J4681">
            <v>0</v>
          </cell>
          <cell r="K4681">
            <v>0</v>
          </cell>
          <cell r="R4681">
            <v>0</v>
          </cell>
          <cell r="U4681">
            <v>0</v>
          </cell>
          <cell r="V4681">
            <v>0</v>
          </cell>
          <cell r="W4681">
            <v>0</v>
          </cell>
          <cell r="X4681">
            <v>0</v>
          </cell>
        </row>
        <row r="4682">
          <cell r="J4682">
            <v>0</v>
          </cell>
          <cell r="K4682">
            <v>0</v>
          </cell>
          <cell r="R4682">
            <v>0</v>
          </cell>
          <cell r="U4682">
            <v>0</v>
          </cell>
          <cell r="V4682">
            <v>0</v>
          </cell>
          <cell r="W4682">
            <v>0</v>
          </cell>
          <cell r="X4682">
            <v>0</v>
          </cell>
        </row>
        <row r="4683">
          <cell r="J4683">
            <v>0</v>
          </cell>
          <cell r="K4683">
            <v>0</v>
          </cell>
          <cell r="R4683">
            <v>0</v>
          </cell>
          <cell r="U4683">
            <v>0</v>
          </cell>
          <cell r="V4683">
            <v>0</v>
          </cell>
          <cell r="W4683">
            <v>0</v>
          </cell>
          <cell r="X4683">
            <v>0</v>
          </cell>
        </row>
        <row r="4684">
          <cell r="J4684">
            <v>0</v>
          </cell>
          <cell r="K4684">
            <v>0</v>
          </cell>
          <cell r="R4684">
            <v>0</v>
          </cell>
          <cell r="U4684">
            <v>0</v>
          </cell>
          <cell r="V4684">
            <v>0</v>
          </cell>
          <cell r="W4684">
            <v>0</v>
          </cell>
          <cell r="X4684">
            <v>0</v>
          </cell>
        </row>
        <row r="4685">
          <cell r="J4685">
            <v>0</v>
          </cell>
          <cell r="K4685">
            <v>0</v>
          </cell>
          <cell r="R4685">
            <v>0</v>
          </cell>
          <cell r="U4685">
            <v>0</v>
          </cell>
          <cell r="V4685">
            <v>0</v>
          </cell>
          <cell r="W4685">
            <v>0</v>
          </cell>
          <cell r="X4685">
            <v>0</v>
          </cell>
        </row>
        <row r="4686">
          <cell r="J4686">
            <v>0</v>
          </cell>
          <cell r="K4686">
            <v>0</v>
          </cell>
          <cell r="R4686">
            <v>0</v>
          </cell>
          <cell r="U4686">
            <v>0</v>
          </cell>
          <cell r="V4686">
            <v>0</v>
          </cell>
          <cell r="W4686">
            <v>0</v>
          </cell>
          <cell r="X4686">
            <v>0</v>
          </cell>
        </row>
        <row r="4687">
          <cell r="J4687">
            <v>0</v>
          </cell>
          <cell r="K4687">
            <v>0</v>
          </cell>
          <cell r="R4687">
            <v>0</v>
          </cell>
          <cell r="U4687">
            <v>0</v>
          </cell>
          <cell r="V4687">
            <v>0</v>
          </cell>
          <cell r="W4687">
            <v>0</v>
          </cell>
          <cell r="X4687">
            <v>0</v>
          </cell>
        </row>
        <row r="4688">
          <cell r="J4688">
            <v>0</v>
          </cell>
          <cell r="K4688">
            <v>0</v>
          </cell>
          <cell r="R4688">
            <v>0</v>
          </cell>
          <cell r="U4688">
            <v>0</v>
          </cell>
          <cell r="V4688">
            <v>0</v>
          </cell>
          <cell r="W4688">
            <v>0</v>
          </cell>
          <cell r="X4688">
            <v>0</v>
          </cell>
        </row>
        <row r="4689">
          <cell r="J4689">
            <v>0</v>
          </cell>
          <cell r="K4689">
            <v>0</v>
          </cell>
          <cell r="R4689">
            <v>0</v>
          </cell>
          <cell r="U4689">
            <v>0</v>
          </cell>
          <cell r="V4689">
            <v>0</v>
          </cell>
          <cell r="W4689">
            <v>0</v>
          </cell>
          <cell r="X4689">
            <v>0</v>
          </cell>
        </row>
        <row r="4690">
          <cell r="J4690">
            <v>0</v>
          </cell>
          <cell r="K4690">
            <v>0</v>
          </cell>
          <cell r="R4690">
            <v>0</v>
          </cell>
          <cell r="U4690">
            <v>0</v>
          </cell>
          <cell r="V4690">
            <v>0</v>
          </cell>
          <cell r="W4690">
            <v>0</v>
          </cell>
          <cell r="X4690">
            <v>0</v>
          </cell>
        </row>
        <row r="4691">
          <cell r="J4691">
            <v>0</v>
          </cell>
          <cell r="K4691">
            <v>0</v>
          </cell>
          <cell r="R4691">
            <v>0</v>
          </cell>
          <cell r="U4691">
            <v>0</v>
          </cell>
          <cell r="V4691">
            <v>0</v>
          </cell>
          <cell r="W4691">
            <v>0</v>
          </cell>
          <cell r="X4691">
            <v>0</v>
          </cell>
        </row>
        <row r="4692">
          <cell r="J4692">
            <v>0</v>
          </cell>
          <cell r="K4692">
            <v>0</v>
          </cell>
          <cell r="R4692">
            <v>0</v>
          </cell>
          <cell r="U4692">
            <v>0</v>
          </cell>
          <cell r="V4692">
            <v>0</v>
          </cell>
          <cell r="W4692">
            <v>0</v>
          </cell>
          <cell r="X4692">
            <v>0</v>
          </cell>
        </row>
        <row r="4693">
          <cell r="J4693">
            <v>0</v>
          </cell>
          <cell r="K4693">
            <v>0</v>
          </cell>
          <cell r="R4693">
            <v>0</v>
          </cell>
          <cell r="U4693">
            <v>0</v>
          </cell>
          <cell r="V4693">
            <v>0</v>
          </cell>
          <cell r="W4693">
            <v>0</v>
          </cell>
          <cell r="X4693">
            <v>0</v>
          </cell>
        </row>
        <row r="4694">
          <cell r="J4694">
            <v>0</v>
          </cell>
          <cell r="K4694">
            <v>0</v>
          </cell>
          <cell r="R4694">
            <v>0</v>
          </cell>
          <cell r="U4694">
            <v>0</v>
          </cell>
          <cell r="V4694">
            <v>0</v>
          </cell>
          <cell r="W4694">
            <v>0</v>
          </cell>
          <cell r="X4694">
            <v>0</v>
          </cell>
        </row>
        <row r="4695">
          <cell r="J4695">
            <v>0</v>
          </cell>
          <cell r="K4695">
            <v>0</v>
          </cell>
          <cell r="R4695">
            <v>0</v>
          </cell>
          <cell r="U4695">
            <v>0</v>
          </cell>
          <cell r="V4695">
            <v>0</v>
          </cell>
          <cell r="W4695">
            <v>0</v>
          </cell>
          <cell r="X4695">
            <v>0</v>
          </cell>
        </row>
        <row r="4696">
          <cell r="J4696">
            <v>0</v>
          </cell>
          <cell r="K4696">
            <v>0</v>
          </cell>
          <cell r="R4696">
            <v>0</v>
          </cell>
          <cell r="U4696">
            <v>0</v>
          </cell>
          <cell r="V4696">
            <v>0</v>
          </cell>
          <cell r="W4696">
            <v>0</v>
          </cell>
          <cell r="X4696">
            <v>0</v>
          </cell>
        </row>
        <row r="4697">
          <cell r="J4697">
            <v>0</v>
          </cell>
          <cell r="K4697">
            <v>0</v>
          </cell>
          <cell r="R4697">
            <v>0</v>
          </cell>
          <cell r="U4697">
            <v>0</v>
          </cell>
          <cell r="V4697">
            <v>0</v>
          </cell>
          <cell r="W4697">
            <v>0</v>
          </cell>
          <cell r="X4697">
            <v>0</v>
          </cell>
        </row>
        <row r="4698">
          <cell r="J4698">
            <v>0</v>
          </cell>
          <cell r="K4698">
            <v>0</v>
          </cell>
          <cell r="R4698">
            <v>0</v>
          </cell>
          <cell r="U4698">
            <v>0</v>
          </cell>
          <cell r="V4698">
            <v>0</v>
          </cell>
          <cell r="W4698">
            <v>0</v>
          </cell>
          <cell r="X4698">
            <v>0</v>
          </cell>
        </row>
        <row r="4699">
          <cell r="J4699">
            <v>0</v>
          </cell>
          <cell r="K4699">
            <v>0</v>
          </cell>
          <cell r="R4699">
            <v>0</v>
          </cell>
          <cell r="U4699">
            <v>0</v>
          </cell>
          <cell r="V4699">
            <v>0</v>
          </cell>
          <cell r="W4699">
            <v>0</v>
          </cell>
          <cell r="X4699">
            <v>0</v>
          </cell>
        </row>
        <row r="4700">
          <cell r="J4700">
            <v>0</v>
          </cell>
          <cell r="K4700">
            <v>0</v>
          </cell>
          <cell r="R4700">
            <v>0</v>
          </cell>
          <cell r="U4700">
            <v>0</v>
          </cell>
          <cell r="V4700">
            <v>0</v>
          </cell>
          <cell r="W4700">
            <v>0</v>
          </cell>
          <cell r="X4700">
            <v>0</v>
          </cell>
        </row>
        <row r="4701">
          <cell r="J4701">
            <v>0</v>
          </cell>
          <cell r="K4701">
            <v>0</v>
          </cell>
          <cell r="R4701">
            <v>0</v>
          </cell>
          <cell r="U4701">
            <v>0</v>
          </cell>
          <cell r="V4701">
            <v>0</v>
          </cell>
          <cell r="W4701">
            <v>0</v>
          </cell>
          <cell r="X4701">
            <v>0</v>
          </cell>
        </row>
        <row r="4702">
          <cell r="J4702">
            <v>0</v>
          </cell>
          <cell r="K4702">
            <v>0</v>
          </cell>
          <cell r="R4702">
            <v>0</v>
          </cell>
          <cell r="U4702">
            <v>0</v>
          </cell>
          <cell r="V4702">
            <v>0</v>
          </cell>
          <cell r="W4702">
            <v>0</v>
          </cell>
          <cell r="X4702">
            <v>0</v>
          </cell>
        </row>
        <row r="4703">
          <cell r="J4703">
            <v>0</v>
          </cell>
          <cell r="K4703">
            <v>0</v>
          </cell>
          <cell r="R4703">
            <v>0</v>
          </cell>
          <cell r="U4703">
            <v>0</v>
          </cell>
          <cell r="V4703">
            <v>0</v>
          </cell>
          <cell r="W4703">
            <v>0</v>
          </cell>
          <cell r="X4703">
            <v>0</v>
          </cell>
        </row>
        <row r="4704">
          <cell r="J4704">
            <v>0</v>
          </cell>
          <cell r="K4704">
            <v>0</v>
          </cell>
          <cell r="R4704">
            <v>0</v>
          </cell>
          <cell r="U4704">
            <v>0</v>
          </cell>
          <cell r="V4704">
            <v>0</v>
          </cell>
          <cell r="W4704">
            <v>0</v>
          </cell>
          <cell r="X4704">
            <v>0</v>
          </cell>
        </row>
        <row r="4705">
          <cell r="J4705">
            <v>0</v>
          </cell>
          <cell r="K4705">
            <v>0</v>
          </cell>
          <cell r="R4705">
            <v>0</v>
          </cell>
          <cell r="U4705">
            <v>0</v>
          </cell>
          <cell r="V4705">
            <v>0</v>
          </cell>
          <cell r="W4705">
            <v>0</v>
          </cell>
          <cell r="X4705">
            <v>0</v>
          </cell>
        </row>
        <row r="4706">
          <cell r="J4706">
            <v>0</v>
          </cell>
          <cell r="K4706">
            <v>0</v>
          </cell>
          <cell r="R4706">
            <v>0</v>
          </cell>
          <cell r="U4706">
            <v>0</v>
          </cell>
          <cell r="V4706">
            <v>0</v>
          </cell>
          <cell r="W4706">
            <v>0</v>
          </cell>
          <cell r="X4706">
            <v>0</v>
          </cell>
        </row>
        <row r="4707">
          <cell r="J4707">
            <v>0</v>
          </cell>
          <cell r="K4707">
            <v>0</v>
          </cell>
          <cell r="R4707">
            <v>0</v>
          </cell>
          <cell r="U4707">
            <v>0</v>
          </cell>
          <cell r="V4707">
            <v>0</v>
          </cell>
          <cell r="W4707">
            <v>0</v>
          </cell>
          <cell r="X4707">
            <v>0</v>
          </cell>
        </row>
        <row r="4708">
          <cell r="J4708">
            <v>0</v>
          </cell>
          <cell r="K4708">
            <v>0</v>
          </cell>
          <cell r="R4708">
            <v>0</v>
          </cell>
          <cell r="U4708">
            <v>0</v>
          </cell>
          <cell r="V4708">
            <v>0</v>
          </cell>
          <cell r="W4708">
            <v>0</v>
          </cell>
          <cell r="X4708">
            <v>0</v>
          </cell>
        </row>
        <row r="4709">
          <cell r="J4709">
            <v>0</v>
          </cell>
          <cell r="K4709">
            <v>0</v>
          </cell>
          <cell r="R4709">
            <v>0</v>
          </cell>
          <cell r="U4709">
            <v>0</v>
          </cell>
          <cell r="V4709">
            <v>0</v>
          </cell>
          <cell r="W4709">
            <v>0</v>
          </cell>
          <cell r="X4709">
            <v>0</v>
          </cell>
        </row>
        <row r="4710">
          <cell r="J4710">
            <v>0</v>
          </cell>
          <cell r="K4710">
            <v>0</v>
          </cell>
          <cell r="R4710">
            <v>0</v>
          </cell>
          <cell r="U4710">
            <v>0</v>
          </cell>
          <cell r="V4710">
            <v>0</v>
          </cell>
          <cell r="W4710">
            <v>0</v>
          </cell>
          <cell r="X4710">
            <v>0</v>
          </cell>
        </row>
        <row r="4711">
          <cell r="J4711">
            <v>0</v>
          </cell>
          <cell r="K4711">
            <v>0</v>
          </cell>
          <cell r="R4711">
            <v>0</v>
          </cell>
          <cell r="U4711">
            <v>0</v>
          </cell>
          <cell r="V4711">
            <v>0</v>
          </cell>
          <cell r="W4711">
            <v>0</v>
          </cell>
          <cell r="X4711">
            <v>0</v>
          </cell>
        </row>
        <row r="4712">
          <cell r="J4712">
            <v>0</v>
          </cell>
          <cell r="K4712">
            <v>0</v>
          </cell>
          <cell r="R4712">
            <v>0</v>
          </cell>
          <cell r="U4712">
            <v>0</v>
          </cell>
          <cell r="V4712">
            <v>0</v>
          </cell>
          <cell r="W4712">
            <v>0</v>
          </cell>
          <cell r="X4712">
            <v>0</v>
          </cell>
        </row>
        <row r="4713">
          <cell r="J4713">
            <v>0</v>
          </cell>
          <cell r="K4713">
            <v>0</v>
          </cell>
          <cell r="R4713">
            <v>0</v>
          </cell>
          <cell r="U4713">
            <v>0</v>
          </cell>
          <cell r="V4713">
            <v>0</v>
          </cell>
          <cell r="W4713">
            <v>0</v>
          </cell>
          <cell r="X4713">
            <v>0</v>
          </cell>
        </row>
        <row r="4714">
          <cell r="J4714">
            <v>0</v>
          </cell>
          <cell r="K4714">
            <v>0</v>
          </cell>
          <cell r="R4714">
            <v>0</v>
          </cell>
          <cell r="U4714">
            <v>0</v>
          </cell>
          <cell r="V4714">
            <v>0</v>
          </cell>
          <cell r="W4714">
            <v>0</v>
          </cell>
          <cell r="X4714">
            <v>0</v>
          </cell>
        </row>
        <row r="4715">
          <cell r="J4715">
            <v>0</v>
          </cell>
          <cell r="K4715">
            <v>0</v>
          </cell>
          <cell r="R4715">
            <v>0</v>
          </cell>
          <cell r="U4715">
            <v>0</v>
          </cell>
          <cell r="V4715">
            <v>0</v>
          </cell>
          <cell r="W4715">
            <v>0</v>
          </cell>
          <cell r="X4715">
            <v>0</v>
          </cell>
        </row>
        <row r="4716">
          <cell r="J4716">
            <v>0</v>
          </cell>
          <cell r="K4716">
            <v>0</v>
          </cell>
          <cell r="R4716">
            <v>0</v>
          </cell>
          <cell r="U4716">
            <v>0</v>
          </cell>
          <cell r="V4716">
            <v>0</v>
          </cell>
          <cell r="W4716">
            <v>0</v>
          </cell>
          <cell r="X4716">
            <v>0</v>
          </cell>
        </row>
        <row r="4717">
          <cell r="J4717">
            <v>0</v>
          </cell>
          <cell r="K4717">
            <v>0</v>
          </cell>
          <cell r="R4717">
            <v>0</v>
          </cell>
          <cell r="U4717">
            <v>0</v>
          </cell>
          <cell r="V4717">
            <v>0</v>
          </cell>
          <cell r="W4717">
            <v>0</v>
          </cell>
          <cell r="X4717">
            <v>0</v>
          </cell>
        </row>
        <row r="4718">
          <cell r="J4718">
            <v>0</v>
          </cell>
          <cell r="K4718">
            <v>0</v>
          </cell>
          <cell r="R4718">
            <v>0</v>
          </cell>
          <cell r="U4718">
            <v>0</v>
          </cell>
          <cell r="V4718">
            <v>0</v>
          </cell>
          <cell r="W4718">
            <v>0</v>
          </cell>
          <cell r="X4718">
            <v>0</v>
          </cell>
        </row>
        <row r="4719">
          <cell r="J4719">
            <v>0</v>
          </cell>
          <cell r="K4719">
            <v>0</v>
          </cell>
          <cell r="R4719">
            <v>0</v>
          </cell>
          <cell r="U4719">
            <v>0</v>
          </cell>
          <cell r="V4719">
            <v>0</v>
          </cell>
          <cell r="W4719">
            <v>0</v>
          </cell>
          <cell r="X4719">
            <v>0</v>
          </cell>
        </row>
        <row r="4720">
          <cell r="J4720">
            <v>0</v>
          </cell>
          <cell r="K4720">
            <v>0</v>
          </cell>
          <cell r="R4720">
            <v>0</v>
          </cell>
          <cell r="U4720">
            <v>0</v>
          </cell>
          <cell r="V4720">
            <v>0</v>
          </cell>
          <cell r="W4720">
            <v>0</v>
          </cell>
          <cell r="X4720">
            <v>0</v>
          </cell>
        </row>
        <row r="4721">
          <cell r="J4721">
            <v>0</v>
          </cell>
          <cell r="K4721">
            <v>0</v>
          </cell>
          <cell r="R4721">
            <v>0</v>
          </cell>
          <cell r="U4721">
            <v>0</v>
          </cell>
          <cell r="V4721">
            <v>0</v>
          </cell>
          <cell r="W4721">
            <v>0</v>
          </cell>
          <cell r="X4721">
            <v>0</v>
          </cell>
        </row>
        <row r="4722">
          <cell r="J4722">
            <v>0</v>
          </cell>
          <cell r="K4722">
            <v>0</v>
          </cell>
          <cell r="R4722">
            <v>0</v>
          </cell>
          <cell r="U4722">
            <v>0</v>
          </cell>
          <cell r="V4722">
            <v>0</v>
          </cell>
          <cell r="W4722">
            <v>0</v>
          </cell>
          <cell r="X4722">
            <v>0</v>
          </cell>
        </row>
        <row r="4723">
          <cell r="J4723">
            <v>0</v>
          </cell>
          <cell r="K4723">
            <v>0</v>
          </cell>
          <cell r="R4723">
            <v>0</v>
          </cell>
          <cell r="U4723">
            <v>0</v>
          </cell>
          <cell r="V4723">
            <v>0</v>
          </cell>
          <cell r="W4723">
            <v>0</v>
          </cell>
          <cell r="X4723">
            <v>0</v>
          </cell>
        </row>
        <row r="4724">
          <cell r="J4724">
            <v>0</v>
          </cell>
          <cell r="K4724">
            <v>0</v>
          </cell>
          <cell r="R4724">
            <v>0</v>
          </cell>
          <cell r="U4724">
            <v>0</v>
          </cell>
          <cell r="V4724">
            <v>0</v>
          </cell>
          <cell r="W4724">
            <v>0</v>
          </cell>
          <cell r="X4724">
            <v>0</v>
          </cell>
        </row>
        <row r="4725">
          <cell r="J4725">
            <v>0</v>
          </cell>
          <cell r="K4725">
            <v>0</v>
          </cell>
          <cell r="R4725">
            <v>0</v>
          </cell>
          <cell r="U4725">
            <v>0</v>
          </cell>
          <cell r="V4725">
            <v>0</v>
          </cell>
          <cell r="W4725">
            <v>0</v>
          </cell>
          <cell r="X4725">
            <v>0</v>
          </cell>
        </row>
        <row r="4726">
          <cell r="J4726">
            <v>0</v>
          </cell>
          <cell r="K4726">
            <v>0</v>
          </cell>
          <cell r="R4726">
            <v>0</v>
          </cell>
          <cell r="U4726">
            <v>0</v>
          </cell>
          <cell r="V4726">
            <v>0</v>
          </cell>
          <cell r="W4726">
            <v>0</v>
          </cell>
          <cell r="X4726">
            <v>0</v>
          </cell>
        </row>
        <row r="4727">
          <cell r="J4727">
            <v>0</v>
          </cell>
          <cell r="K4727">
            <v>0</v>
          </cell>
          <cell r="R4727">
            <v>0</v>
          </cell>
          <cell r="U4727">
            <v>0</v>
          </cell>
          <cell r="V4727">
            <v>0</v>
          </cell>
          <cell r="W4727">
            <v>0</v>
          </cell>
          <cell r="X4727">
            <v>0</v>
          </cell>
        </row>
        <row r="4728">
          <cell r="J4728">
            <v>0</v>
          </cell>
          <cell r="K4728">
            <v>0</v>
          </cell>
          <cell r="R4728">
            <v>0</v>
          </cell>
          <cell r="U4728">
            <v>0</v>
          </cell>
          <cell r="V4728">
            <v>0</v>
          </cell>
          <cell r="W4728">
            <v>0</v>
          </cell>
          <cell r="X4728">
            <v>0</v>
          </cell>
        </row>
        <row r="4729">
          <cell r="J4729">
            <v>0</v>
          </cell>
          <cell r="K4729">
            <v>0</v>
          </cell>
          <cell r="R4729">
            <v>0</v>
          </cell>
          <cell r="U4729">
            <v>0</v>
          </cell>
          <cell r="V4729">
            <v>0</v>
          </cell>
          <cell r="W4729">
            <v>0</v>
          </cell>
          <cell r="X4729">
            <v>0</v>
          </cell>
        </row>
        <row r="4730">
          <cell r="J4730">
            <v>0</v>
          </cell>
          <cell r="K4730">
            <v>0</v>
          </cell>
          <cell r="R4730">
            <v>0</v>
          </cell>
          <cell r="U4730">
            <v>0</v>
          </cell>
          <cell r="V4730">
            <v>0</v>
          </cell>
          <cell r="W4730">
            <v>0</v>
          </cell>
          <cell r="X4730">
            <v>0</v>
          </cell>
        </row>
        <row r="4731">
          <cell r="J4731">
            <v>0</v>
          </cell>
          <cell r="K4731">
            <v>0</v>
          </cell>
          <cell r="R4731">
            <v>0</v>
          </cell>
          <cell r="U4731">
            <v>0</v>
          </cell>
          <cell r="V4731">
            <v>0</v>
          </cell>
          <cell r="W4731">
            <v>0</v>
          </cell>
          <cell r="X4731">
            <v>0</v>
          </cell>
        </row>
        <row r="4732">
          <cell r="J4732">
            <v>0</v>
          </cell>
          <cell r="K4732">
            <v>0</v>
          </cell>
          <cell r="R4732">
            <v>0</v>
          </cell>
          <cell r="U4732">
            <v>0</v>
          </cell>
          <cell r="V4732">
            <v>0</v>
          </cell>
          <cell r="W4732">
            <v>0</v>
          </cell>
          <cell r="X4732">
            <v>0</v>
          </cell>
        </row>
        <row r="4733">
          <cell r="J4733">
            <v>0</v>
          </cell>
          <cell r="K4733">
            <v>0</v>
          </cell>
          <cell r="R4733">
            <v>0</v>
          </cell>
          <cell r="U4733">
            <v>0</v>
          </cell>
          <cell r="V4733">
            <v>0</v>
          </cell>
          <cell r="W4733">
            <v>0</v>
          </cell>
          <cell r="X4733">
            <v>0</v>
          </cell>
        </row>
        <row r="4734">
          <cell r="J4734">
            <v>0</v>
          </cell>
          <cell r="K4734">
            <v>0</v>
          </cell>
          <cell r="R4734">
            <v>0</v>
          </cell>
          <cell r="U4734">
            <v>0</v>
          </cell>
          <cell r="V4734">
            <v>0</v>
          </cell>
          <cell r="W4734">
            <v>0</v>
          </cell>
          <cell r="X4734">
            <v>0</v>
          </cell>
        </row>
        <row r="4735">
          <cell r="J4735">
            <v>0</v>
          </cell>
          <cell r="K4735">
            <v>0</v>
          </cell>
          <cell r="R4735">
            <v>0</v>
          </cell>
          <cell r="U4735">
            <v>0</v>
          </cell>
          <cell r="V4735">
            <v>0</v>
          </cell>
          <cell r="W4735">
            <v>0</v>
          </cell>
          <cell r="X4735">
            <v>0</v>
          </cell>
        </row>
        <row r="4736">
          <cell r="J4736">
            <v>0</v>
          </cell>
          <cell r="K4736">
            <v>0</v>
          </cell>
          <cell r="R4736">
            <v>0</v>
          </cell>
          <cell r="U4736">
            <v>0</v>
          </cell>
          <cell r="V4736">
            <v>0</v>
          </cell>
          <cell r="W4736">
            <v>0</v>
          </cell>
          <cell r="X4736">
            <v>0</v>
          </cell>
        </row>
        <row r="4737">
          <cell r="J4737">
            <v>0</v>
          </cell>
          <cell r="K4737">
            <v>0</v>
          </cell>
          <cell r="R4737">
            <v>0</v>
          </cell>
          <cell r="U4737">
            <v>0</v>
          </cell>
          <cell r="V4737">
            <v>0</v>
          </cell>
          <cell r="W4737">
            <v>0</v>
          </cell>
          <cell r="X4737">
            <v>0</v>
          </cell>
        </row>
        <row r="4738">
          <cell r="J4738">
            <v>0</v>
          </cell>
          <cell r="K4738">
            <v>0</v>
          </cell>
          <cell r="R4738">
            <v>0</v>
          </cell>
          <cell r="U4738">
            <v>0</v>
          </cell>
          <cell r="V4738">
            <v>0</v>
          </cell>
          <cell r="W4738">
            <v>0</v>
          </cell>
          <cell r="X4738">
            <v>0</v>
          </cell>
        </row>
        <row r="4739">
          <cell r="J4739">
            <v>0</v>
          </cell>
          <cell r="K4739">
            <v>0</v>
          </cell>
          <cell r="R4739">
            <v>0</v>
          </cell>
          <cell r="U4739">
            <v>0</v>
          </cell>
          <cell r="V4739">
            <v>0</v>
          </cell>
          <cell r="W4739">
            <v>0</v>
          </cell>
          <cell r="X4739">
            <v>0</v>
          </cell>
        </row>
        <row r="4740">
          <cell r="J4740">
            <v>0</v>
          </cell>
          <cell r="K4740">
            <v>0</v>
          </cell>
          <cell r="R4740">
            <v>0</v>
          </cell>
          <cell r="U4740">
            <v>0</v>
          </cell>
          <cell r="V4740">
            <v>0</v>
          </cell>
          <cell r="W4740">
            <v>0</v>
          </cell>
          <cell r="X4740">
            <v>0</v>
          </cell>
        </row>
        <row r="4741">
          <cell r="J4741">
            <v>0</v>
          </cell>
          <cell r="K4741">
            <v>0</v>
          </cell>
          <cell r="R4741">
            <v>0</v>
          </cell>
          <cell r="U4741">
            <v>0</v>
          </cell>
          <cell r="V4741">
            <v>0</v>
          </cell>
          <cell r="W4741">
            <v>0</v>
          </cell>
          <cell r="X4741">
            <v>0</v>
          </cell>
        </row>
        <row r="4742">
          <cell r="J4742">
            <v>0</v>
          </cell>
          <cell r="K4742">
            <v>0</v>
          </cell>
          <cell r="R4742">
            <v>0</v>
          </cell>
          <cell r="U4742">
            <v>0</v>
          </cell>
          <cell r="V4742">
            <v>0</v>
          </cell>
          <cell r="W4742">
            <v>0</v>
          </cell>
          <cell r="X4742">
            <v>0</v>
          </cell>
        </row>
        <row r="4743">
          <cell r="J4743">
            <v>0</v>
          </cell>
          <cell r="K4743">
            <v>0</v>
          </cell>
          <cell r="R4743">
            <v>0</v>
          </cell>
          <cell r="U4743">
            <v>0</v>
          </cell>
          <cell r="V4743">
            <v>0</v>
          </cell>
          <cell r="W4743">
            <v>0</v>
          </cell>
          <cell r="X4743">
            <v>0</v>
          </cell>
        </row>
        <row r="4744">
          <cell r="J4744">
            <v>0</v>
          </cell>
          <cell r="K4744">
            <v>0</v>
          </cell>
          <cell r="R4744">
            <v>0</v>
          </cell>
          <cell r="U4744">
            <v>0</v>
          </cell>
          <cell r="V4744">
            <v>0</v>
          </cell>
          <cell r="W4744">
            <v>0</v>
          </cell>
          <cell r="X4744">
            <v>0</v>
          </cell>
        </row>
        <row r="4745">
          <cell r="J4745">
            <v>0</v>
          </cell>
          <cell r="K4745">
            <v>0</v>
          </cell>
          <cell r="R4745">
            <v>0</v>
          </cell>
          <cell r="U4745">
            <v>0</v>
          </cell>
          <cell r="V4745">
            <v>0</v>
          </cell>
          <cell r="W4745">
            <v>0</v>
          </cell>
          <cell r="X4745">
            <v>0</v>
          </cell>
        </row>
        <row r="4746">
          <cell r="J4746">
            <v>0</v>
          </cell>
          <cell r="K4746">
            <v>0</v>
          </cell>
          <cell r="R4746">
            <v>0</v>
          </cell>
          <cell r="U4746">
            <v>0</v>
          </cell>
          <cell r="V4746">
            <v>0</v>
          </cell>
          <cell r="W4746">
            <v>0</v>
          </cell>
          <cell r="X4746">
            <v>0</v>
          </cell>
        </row>
        <row r="4747">
          <cell r="J4747">
            <v>0</v>
          </cell>
          <cell r="K4747">
            <v>0</v>
          </cell>
          <cell r="R4747">
            <v>0</v>
          </cell>
          <cell r="U4747">
            <v>0</v>
          </cell>
          <cell r="V4747">
            <v>0</v>
          </cell>
          <cell r="W4747">
            <v>0</v>
          </cell>
          <cell r="X4747">
            <v>0</v>
          </cell>
        </row>
        <row r="4748">
          <cell r="J4748">
            <v>0</v>
          </cell>
          <cell r="K4748">
            <v>0</v>
          </cell>
          <cell r="R4748">
            <v>0</v>
          </cell>
          <cell r="U4748">
            <v>0</v>
          </cell>
          <cell r="V4748">
            <v>0</v>
          </cell>
          <cell r="W4748">
            <v>0</v>
          </cell>
          <cell r="X4748">
            <v>0</v>
          </cell>
        </row>
        <row r="4749">
          <cell r="J4749">
            <v>0</v>
          </cell>
          <cell r="K4749">
            <v>0</v>
          </cell>
          <cell r="R4749">
            <v>0</v>
          </cell>
          <cell r="U4749">
            <v>0</v>
          </cell>
          <cell r="V4749">
            <v>0</v>
          </cell>
          <cell r="W4749">
            <v>0</v>
          </cell>
          <cell r="X4749">
            <v>0</v>
          </cell>
        </row>
        <row r="4750">
          <cell r="J4750">
            <v>0</v>
          </cell>
          <cell r="K4750">
            <v>0</v>
          </cell>
          <cell r="R4750">
            <v>0</v>
          </cell>
          <cell r="U4750">
            <v>0</v>
          </cell>
          <cell r="V4750">
            <v>0</v>
          </cell>
          <cell r="W4750">
            <v>0</v>
          </cell>
          <cell r="X4750">
            <v>0</v>
          </cell>
        </row>
        <row r="4751">
          <cell r="J4751">
            <v>0</v>
          </cell>
          <cell r="K4751">
            <v>0</v>
          </cell>
          <cell r="R4751">
            <v>0</v>
          </cell>
          <cell r="U4751">
            <v>0</v>
          </cell>
          <cell r="V4751">
            <v>0</v>
          </cell>
          <cell r="W4751">
            <v>0</v>
          </cell>
          <cell r="X4751">
            <v>0</v>
          </cell>
        </row>
        <row r="4752">
          <cell r="J4752">
            <v>0</v>
          </cell>
          <cell r="K4752">
            <v>0</v>
          </cell>
          <cell r="R4752">
            <v>0</v>
          </cell>
          <cell r="U4752">
            <v>0</v>
          </cell>
          <cell r="V4752">
            <v>0</v>
          </cell>
          <cell r="W4752">
            <v>0</v>
          </cell>
          <cell r="X4752">
            <v>0</v>
          </cell>
        </row>
        <row r="4753">
          <cell r="J4753">
            <v>0</v>
          </cell>
          <cell r="K4753">
            <v>0</v>
          </cell>
          <cell r="R4753">
            <v>0</v>
          </cell>
          <cell r="U4753">
            <v>0</v>
          </cell>
          <cell r="V4753">
            <v>0</v>
          </cell>
          <cell r="W4753">
            <v>0</v>
          </cell>
          <cell r="X4753">
            <v>0</v>
          </cell>
        </row>
        <row r="4754">
          <cell r="J4754">
            <v>0</v>
          </cell>
          <cell r="K4754">
            <v>0</v>
          </cell>
          <cell r="R4754">
            <v>0</v>
          </cell>
          <cell r="U4754">
            <v>0</v>
          </cell>
          <cell r="V4754">
            <v>0</v>
          </cell>
          <cell r="W4754">
            <v>0</v>
          </cell>
          <cell r="X4754">
            <v>0</v>
          </cell>
        </row>
        <row r="4755">
          <cell r="J4755">
            <v>0</v>
          </cell>
          <cell r="K4755">
            <v>0</v>
          </cell>
          <cell r="R4755">
            <v>0</v>
          </cell>
          <cell r="U4755">
            <v>0</v>
          </cell>
          <cell r="V4755">
            <v>0</v>
          </cell>
          <cell r="W4755">
            <v>0</v>
          </cell>
          <cell r="X4755">
            <v>0</v>
          </cell>
        </row>
        <row r="4756">
          <cell r="J4756">
            <v>0</v>
          </cell>
          <cell r="K4756">
            <v>0</v>
          </cell>
          <cell r="R4756">
            <v>0</v>
          </cell>
          <cell r="U4756">
            <v>0</v>
          </cell>
          <cell r="V4756">
            <v>0</v>
          </cell>
          <cell r="W4756">
            <v>0</v>
          </cell>
          <cell r="X4756">
            <v>0</v>
          </cell>
        </row>
        <row r="4757">
          <cell r="J4757">
            <v>0</v>
          </cell>
          <cell r="K4757">
            <v>0</v>
          </cell>
          <cell r="R4757">
            <v>0</v>
          </cell>
          <cell r="U4757">
            <v>0</v>
          </cell>
          <cell r="V4757">
            <v>0</v>
          </cell>
          <cell r="W4757">
            <v>0</v>
          </cell>
          <cell r="X4757">
            <v>0</v>
          </cell>
        </row>
        <row r="4758">
          <cell r="J4758">
            <v>0</v>
          </cell>
          <cell r="K4758">
            <v>0</v>
          </cell>
          <cell r="R4758">
            <v>0</v>
          </cell>
          <cell r="U4758">
            <v>0</v>
          </cell>
          <cell r="V4758">
            <v>0</v>
          </cell>
          <cell r="W4758">
            <v>0</v>
          </cell>
          <cell r="X4758">
            <v>0</v>
          </cell>
        </row>
        <row r="4759">
          <cell r="J4759">
            <v>0</v>
          </cell>
          <cell r="K4759">
            <v>0</v>
          </cell>
          <cell r="R4759">
            <v>0</v>
          </cell>
          <cell r="U4759">
            <v>0</v>
          </cell>
          <cell r="V4759">
            <v>0</v>
          </cell>
          <cell r="W4759">
            <v>0</v>
          </cell>
          <cell r="X4759">
            <v>0</v>
          </cell>
        </row>
        <row r="4760">
          <cell r="J4760">
            <v>0</v>
          </cell>
          <cell r="K4760">
            <v>0</v>
          </cell>
          <cell r="R4760">
            <v>0</v>
          </cell>
          <cell r="U4760">
            <v>0</v>
          </cell>
          <cell r="V4760">
            <v>0</v>
          </cell>
          <cell r="W4760">
            <v>0</v>
          </cell>
          <cell r="X4760">
            <v>0</v>
          </cell>
        </row>
        <row r="4761">
          <cell r="J4761">
            <v>0</v>
          </cell>
          <cell r="K4761">
            <v>0</v>
          </cell>
          <cell r="R4761">
            <v>0</v>
          </cell>
          <cell r="U4761">
            <v>0</v>
          </cell>
          <cell r="V4761">
            <v>0</v>
          </cell>
          <cell r="W4761">
            <v>0</v>
          </cell>
          <cell r="X4761">
            <v>0</v>
          </cell>
        </row>
        <row r="4762">
          <cell r="J4762">
            <v>0</v>
          </cell>
          <cell r="K4762">
            <v>0</v>
          </cell>
          <cell r="R4762">
            <v>0</v>
          </cell>
          <cell r="U4762">
            <v>0</v>
          </cell>
          <cell r="V4762">
            <v>0</v>
          </cell>
          <cell r="W4762">
            <v>0</v>
          </cell>
          <cell r="X4762">
            <v>0</v>
          </cell>
        </row>
        <row r="4763">
          <cell r="J4763">
            <v>0</v>
          </cell>
          <cell r="K4763">
            <v>0</v>
          </cell>
          <cell r="R4763">
            <v>0</v>
          </cell>
          <cell r="U4763">
            <v>0</v>
          </cell>
          <cell r="V4763">
            <v>0</v>
          </cell>
          <cell r="W4763">
            <v>0</v>
          </cell>
          <cell r="X4763">
            <v>0</v>
          </cell>
        </row>
        <row r="4764">
          <cell r="J4764">
            <v>0</v>
          </cell>
          <cell r="K4764">
            <v>0</v>
          </cell>
          <cell r="R4764">
            <v>0</v>
          </cell>
          <cell r="U4764">
            <v>0</v>
          </cell>
          <cell r="V4764">
            <v>0</v>
          </cell>
          <cell r="W4764">
            <v>0</v>
          </cell>
          <cell r="X4764">
            <v>0</v>
          </cell>
        </row>
        <row r="4765">
          <cell r="J4765">
            <v>0</v>
          </cell>
          <cell r="K4765">
            <v>0</v>
          </cell>
          <cell r="R4765">
            <v>0</v>
          </cell>
          <cell r="U4765">
            <v>0</v>
          </cell>
          <cell r="V4765">
            <v>0</v>
          </cell>
          <cell r="W4765">
            <v>0</v>
          </cell>
          <cell r="X4765">
            <v>0</v>
          </cell>
        </row>
        <row r="4766">
          <cell r="J4766">
            <v>0</v>
          </cell>
          <cell r="K4766">
            <v>0</v>
          </cell>
          <cell r="R4766">
            <v>0</v>
          </cell>
          <cell r="U4766">
            <v>0</v>
          </cell>
          <cell r="V4766">
            <v>0</v>
          </cell>
          <cell r="W4766">
            <v>0</v>
          </cell>
          <cell r="X4766">
            <v>0</v>
          </cell>
        </row>
        <row r="4767">
          <cell r="J4767">
            <v>0</v>
          </cell>
          <cell r="K4767">
            <v>0</v>
          </cell>
          <cell r="R4767">
            <v>0</v>
          </cell>
          <cell r="U4767">
            <v>0</v>
          </cell>
          <cell r="V4767">
            <v>0</v>
          </cell>
          <cell r="W4767">
            <v>0</v>
          </cell>
          <cell r="X4767">
            <v>0</v>
          </cell>
        </row>
        <row r="4768">
          <cell r="J4768">
            <v>0</v>
          </cell>
          <cell r="K4768">
            <v>0</v>
          </cell>
          <cell r="R4768">
            <v>0</v>
          </cell>
          <cell r="U4768">
            <v>0</v>
          </cell>
          <cell r="V4768">
            <v>0</v>
          </cell>
          <cell r="W4768">
            <v>0</v>
          </cell>
          <cell r="X4768">
            <v>0</v>
          </cell>
        </row>
        <row r="4769">
          <cell r="J4769">
            <v>0</v>
          </cell>
          <cell r="K4769">
            <v>0</v>
          </cell>
          <cell r="R4769">
            <v>0</v>
          </cell>
          <cell r="U4769">
            <v>0</v>
          </cell>
          <cell r="V4769">
            <v>0</v>
          </cell>
          <cell r="W4769">
            <v>0</v>
          </cell>
          <cell r="X4769">
            <v>0</v>
          </cell>
        </row>
        <row r="4770">
          <cell r="J4770">
            <v>0</v>
          </cell>
          <cell r="K4770">
            <v>0</v>
          </cell>
          <cell r="R4770">
            <v>0</v>
          </cell>
          <cell r="U4770">
            <v>0</v>
          </cell>
          <cell r="V4770">
            <v>0</v>
          </cell>
          <cell r="W4770">
            <v>0</v>
          </cell>
          <cell r="X4770">
            <v>0</v>
          </cell>
        </row>
        <row r="4771">
          <cell r="J4771">
            <v>0</v>
          </cell>
          <cell r="K4771">
            <v>0</v>
          </cell>
          <cell r="R4771">
            <v>0</v>
          </cell>
          <cell r="U4771">
            <v>0</v>
          </cell>
          <cell r="V4771">
            <v>0</v>
          </cell>
          <cell r="W4771">
            <v>0</v>
          </cell>
          <cell r="X4771">
            <v>0</v>
          </cell>
        </row>
        <row r="4772">
          <cell r="J4772">
            <v>0</v>
          </cell>
          <cell r="K4772">
            <v>0</v>
          </cell>
          <cell r="R4772">
            <v>0</v>
          </cell>
          <cell r="U4772">
            <v>0</v>
          </cell>
          <cell r="V4772">
            <v>0</v>
          </cell>
          <cell r="W4772">
            <v>0</v>
          </cell>
          <cell r="X4772">
            <v>0</v>
          </cell>
        </row>
        <row r="4773">
          <cell r="J4773">
            <v>0</v>
          </cell>
          <cell r="K4773">
            <v>0</v>
          </cell>
          <cell r="R4773">
            <v>0</v>
          </cell>
          <cell r="U4773">
            <v>0</v>
          </cell>
          <cell r="V4773">
            <v>0</v>
          </cell>
          <cell r="W4773">
            <v>0</v>
          </cell>
          <cell r="X4773">
            <v>0</v>
          </cell>
        </row>
        <row r="4774">
          <cell r="J4774">
            <v>0</v>
          </cell>
          <cell r="K4774">
            <v>0</v>
          </cell>
          <cell r="R4774">
            <v>0</v>
          </cell>
          <cell r="U4774">
            <v>0</v>
          </cell>
          <cell r="V4774">
            <v>0</v>
          </cell>
          <cell r="W4774">
            <v>0</v>
          </cell>
          <cell r="X4774">
            <v>0</v>
          </cell>
        </row>
        <row r="4775">
          <cell r="J4775">
            <v>0</v>
          </cell>
          <cell r="K4775">
            <v>0</v>
          </cell>
          <cell r="R4775">
            <v>0</v>
          </cell>
          <cell r="U4775">
            <v>0</v>
          </cell>
          <cell r="V4775">
            <v>0</v>
          </cell>
          <cell r="W4775">
            <v>0</v>
          </cell>
          <cell r="X4775">
            <v>0</v>
          </cell>
        </row>
        <row r="4776">
          <cell r="J4776">
            <v>0</v>
          </cell>
          <cell r="K4776">
            <v>0</v>
          </cell>
          <cell r="R4776">
            <v>0</v>
          </cell>
          <cell r="U4776">
            <v>0</v>
          </cell>
          <cell r="V4776">
            <v>0</v>
          </cell>
          <cell r="W4776">
            <v>0</v>
          </cell>
          <cell r="X4776">
            <v>0</v>
          </cell>
        </row>
        <row r="4777">
          <cell r="J4777">
            <v>0</v>
          </cell>
          <cell r="K4777">
            <v>0</v>
          </cell>
          <cell r="R4777">
            <v>0</v>
          </cell>
          <cell r="U4777">
            <v>0</v>
          </cell>
          <cell r="V4777">
            <v>0</v>
          </cell>
          <cell r="W4777">
            <v>0</v>
          </cell>
          <cell r="X4777">
            <v>0</v>
          </cell>
        </row>
        <row r="4778">
          <cell r="J4778">
            <v>0</v>
          </cell>
          <cell r="K4778">
            <v>0</v>
          </cell>
          <cell r="R4778">
            <v>0</v>
          </cell>
          <cell r="U4778">
            <v>0</v>
          </cell>
          <cell r="V4778">
            <v>0</v>
          </cell>
          <cell r="W4778">
            <v>0</v>
          </cell>
          <cell r="X4778">
            <v>0</v>
          </cell>
        </row>
        <row r="4779">
          <cell r="J4779">
            <v>0</v>
          </cell>
          <cell r="K4779">
            <v>0</v>
          </cell>
          <cell r="R4779">
            <v>0</v>
          </cell>
          <cell r="U4779">
            <v>0</v>
          </cell>
          <cell r="V4779">
            <v>0</v>
          </cell>
          <cell r="W4779">
            <v>0</v>
          </cell>
          <cell r="X4779">
            <v>0</v>
          </cell>
        </row>
        <row r="4780">
          <cell r="J4780">
            <v>0</v>
          </cell>
          <cell r="K4780">
            <v>0</v>
          </cell>
          <cell r="R4780">
            <v>0</v>
          </cell>
          <cell r="U4780">
            <v>0</v>
          </cell>
          <cell r="V4780">
            <v>0</v>
          </cell>
          <cell r="W4780">
            <v>0</v>
          </cell>
          <cell r="X4780">
            <v>0</v>
          </cell>
        </row>
        <row r="4781">
          <cell r="J4781">
            <v>0</v>
          </cell>
          <cell r="K4781">
            <v>0</v>
          </cell>
          <cell r="R4781">
            <v>0</v>
          </cell>
          <cell r="U4781">
            <v>0</v>
          </cell>
          <cell r="V4781">
            <v>0</v>
          </cell>
          <cell r="W4781">
            <v>0</v>
          </cell>
          <cell r="X4781">
            <v>0</v>
          </cell>
        </row>
        <row r="4782">
          <cell r="J4782">
            <v>0</v>
          </cell>
          <cell r="K4782">
            <v>0</v>
          </cell>
          <cell r="R4782">
            <v>0</v>
          </cell>
          <cell r="U4782">
            <v>0</v>
          </cell>
          <cell r="V4782">
            <v>0</v>
          </cell>
          <cell r="W4782">
            <v>0</v>
          </cell>
          <cell r="X4782">
            <v>0</v>
          </cell>
        </row>
        <row r="4783">
          <cell r="J4783">
            <v>0</v>
          </cell>
          <cell r="K4783">
            <v>0</v>
          </cell>
          <cell r="R4783">
            <v>0</v>
          </cell>
          <cell r="U4783">
            <v>0</v>
          </cell>
          <cell r="V4783">
            <v>0</v>
          </cell>
          <cell r="W4783">
            <v>0</v>
          </cell>
          <cell r="X4783">
            <v>0</v>
          </cell>
        </row>
        <row r="4784">
          <cell r="J4784">
            <v>0</v>
          </cell>
          <cell r="K4784">
            <v>0</v>
          </cell>
          <cell r="R4784">
            <v>0</v>
          </cell>
          <cell r="U4784">
            <v>0</v>
          </cell>
          <cell r="V4784">
            <v>0</v>
          </cell>
          <cell r="W4784">
            <v>0</v>
          </cell>
          <cell r="X4784">
            <v>0</v>
          </cell>
        </row>
        <row r="4785">
          <cell r="J4785">
            <v>0</v>
          </cell>
          <cell r="K4785">
            <v>0</v>
          </cell>
          <cell r="R4785">
            <v>0</v>
          </cell>
          <cell r="U4785">
            <v>0</v>
          </cell>
          <cell r="V4785">
            <v>0</v>
          </cell>
          <cell r="W4785">
            <v>0</v>
          </cell>
          <cell r="X4785">
            <v>0</v>
          </cell>
        </row>
        <row r="4786">
          <cell r="J4786">
            <v>0</v>
          </cell>
          <cell r="K4786">
            <v>0</v>
          </cell>
          <cell r="R4786">
            <v>0</v>
          </cell>
          <cell r="U4786">
            <v>0</v>
          </cell>
          <cell r="V4786">
            <v>0</v>
          </cell>
          <cell r="W4786">
            <v>0</v>
          </cell>
          <cell r="X4786">
            <v>0</v>
          </cell>
        </row>
        <row r="4787">
          <cell r="J4787">
            <v>0</v>
          </cell>
          <cell r="K4787">
            <v>0</v>
          </cell>
          <cell r="R4787">
            <v>0</v>
          </cell>
          <cell r="U4787">
            <v>0</v>
          </cell>
          <cell r="V4787">
            <v>0</v>
          </cell>
          <cell r="W4787">
            <v>0</v>
          </cell>
          <cell r="X4787">
            <v>0</v>
          </cell>
        </row>
        <row r="4788">
          <cell r="J4788">
            <v>0</v>
          </cell>
          <cell r="K4788">
            <v>0</v>
          </cell>
          <cell r="R4788">
            <v>0</v>
          </cell>
          <cell r="U4788">
            <v>0</v>
          </cell>
          <cell r="V4788">
            <v>0</v>
          </cell>
          <cell r="W4788">
            <v>0</v>
          </cell>
          <cell r="X4788">
            <v>0</v>
          </cell>
        </row>
        <row r="4789">
          <cell r="J4789">
            <v>0</v>
          </cell>
          <cell r="K4789">
            <v>0</v>
          </cell>
          <cell r="R4789">
            <v>0</v>
          </cell>
          <cell r="U4789">
            <v>0</v>
          </cell>
          <cell r="V4789">
            <v>0</v>
          </cell>
          <cell r="W4789">
            <v>0</v>
          </cell>
          <cell r="X4789">
            <v>0</v>
          </cell>
        </row>
        <row r="4790">
          <cell r="J4790">
            <v>0</v>
          </cell>
          <cell r="K4790">
            <v>0</v>
          </cell>
          <cell r="R4790">
            <v>0</v>
          </cell>
          <cell r="U4790">
            <v>0</v>
          </cell>
          <cell r="V4790">
            <v>0</v>
          </cell>
          <cell r="W4790">
            <v>0</v>
          </cell>
          <cell r="X4790">
            <v>0</v>
          </cell>
        </row>
        <row r="4791">
          <cell r="J4791">
            <v>0</v>
          </cell>
          <cell r="K4791">
            <v>0</v>
          </cell>
          <cell r="R4791">
            <v>0</v>
          </cell>
          <cell r="U4791">
            <v>0</v>
          </cell>
          <cell r="V4791">
            <v>0</v>
          </cell>
          <cell r="W4791">
            <v>0</v>
          </cell>
          <cell r="X4791">
            <v>0</v>
          </cell>
        </row>
        <row r="4792">
          <cell r="J4792">
            <v>0</v>
          </cell>
          <cell r="K4792">
            <v>0</v>
          </cell>
          <cell r="R4792">
            <v>0</v>
          </cell>
          <cell r="U4792">
            <v>0</v>
          </cell>
          <cell r="V4792">
            <v>0</v>
          </cell>
          <cell r="W4792">
            <v>0</v>
          </cell>
          <cell r="X4792">
            <v>0</v>
          </cell>
        </row>
        <row r="4793">
          <cell r="J4793">
            <v>0</v>
          </cell>
          <cell r="K4793">
            <v>0</v>
          </cell>
          <cell r="R4793">
            <v>0</v>
          </cell>
          <cell r="U4793">
            <v>0</v>
          </cell>
          <cell r="V4793">
            <v>0</v>
          </cell>
          <cell r="W4793">
            <v>0</v>
          </cell>
          <cell r="X4793">
            <v>0</v>
          </cell>
        </row>
        <row r="4794">
          <cell r="J4794">
            <v>0</v>
          </cell>
          <cell r="K4794">
            <v>0</v>
          </cell>
          <cell r="R4794">
            <v>0</v>
          </cell>
          <cell r="U4794">
            <v>0</v>
          </cell>
          <cell r="V4794">
            <v>0</v>
          </cell>
          <cell r="W4794">
            <v>0</v>
          </cell>
          <cell r="X4794">
            <v>0</v>
          </cell>
        </row>
        <row r="4795">
          <cell r="J4795">
            <v>0</v>
          </cell>
          <cell r="K4795">
            <v>0</v>
          </cell>
          <cell r="R4795">
            <v>0</v>
          </cell>
          <cell r="U4795">
            <v>0</v>
          </cell>
          <cell r="V4795">
            <v>0</v>
          </cell>
          <cell r="W4795">
            <v>0</v>
          </cell>
          <cell r="X4795">
            <v>0</v>
          </cell>
        </row>
        <row r="4796">
          <cell r="J4796">
            <v>0</v>
          </cell>
          <cell r="K4796">
            <v>0</v>
          </cell>
          <cell r="R4796">
            <v>0</v>
          </cell>
          <cell r="U4796">
            <v>0</v>
          </cell>
          <cell r="V4796">
            <v>0</v>
          </cell>
          <cell r="W4796">
            <v>0</v>
          </cell>
          <cell r="X4796">
            <v>0</v>
          </cell>
        </row>
        <row r="4797">
          <cell r="J4797">
            <v>0</v>
          </cell>
          <cell r="K4797">
            <v>0</v>
          </cell>
          <cell r="R4797">
            <v>0</v>
          </cell>
          <cell r="U4797">
            <v>0</v>
          </cell>
          <cell r="V4797">
            <v>0</v>
          </cell>
          <cell r="W4797">
            <v>0</v>
          </cell>
          <cell r="X4797">
            <v>0</v>
          </cell>
        </row>
        <row r="4798">
          <cell r="J4798">
            <v>0</v>
          </cell>
          <cell r="K4798">
            <v>0</v>
          </cell>
          <cell r="R4798">
            <v>0</v>
          </cell>
          <cell r="U4798">
            <v>0</v>
          </cell>
          <cell r="V4798">
            <v>0</v>
          </cell>
          <cell r="W4798">
            <v>0</v>
          </cell>
          <cell r="X4798">
            <v>0</v>
          </cell>
        </row>
        <row r="4799">
          <cell r="J4799">
            <v>0</v>
          </cell>
          <cell r="K4799">
            <v>0</v>
          </cell>
          <cell r="R4799">
            <v>0</v>
          </cell>
          <cell r="U4799">
            <v>0</v>
          </cell>
          <cell r="V4799">
            <v>0</v>
          </cell>
          <cell r="W4799">
            <v>0</v>
          </cell>
          <cell r="X4799">
            <v>0</v>
          </cell>
        </row>
        <row r="4800">
          <cell r="J4800">
            <v>0</v>
          </cell>
          <cell r="K4800">
            <v>0</v>
          </cell>
          <cell r="R4800">
            <v>0</v>
          </cell>
          <cell r="U4800">
            <v>0</v>
          </cell>
          <cell r="V4800">
            <v>0</v>
          </cell>
          <cell r="W4800">
            <v>0</v>
          </cell>
          <cell r="X4800">
            <v>0</v>
          </cell>
        </row>
        <row r="4801">
          <cell r="J4801">
            <v>0</v>
          </cell>
          <cell r="K4801">
            <v>0</v>
          </cell>
          <cell r="R4801">
            <v>0</v>
          </cell>
          <cell r="U4801">
            <v>0</v>
          </cell>
          <cell r="V4801">
            <v>0</v>
          </cell>
          <cell r="W4801">
            <v>0</v>
          </cell>
          <cell r="X4801">
            <v>0</v>
          </cell>
        </row>
        <row r="4802">
          <cell r="J4802">
            <v>0</v>
          </cell>
          <cell r="K4802">
            <v>0</v>
          </cell>
          <cell r="R4802">
            <v>0</v>
          </cell>
          <cell r="U4802">
            <v>0</v>
          </cell>
          <cell r="V4802">
            <v>0</v>
          </cell>
          <cell r="W4802">
            <v>0</v>
          </cell>
          <cell r="X4802">
            <v>0</v>
          </cell>
        </row>
        <row r="4803">
          <cell r="J4803">
            <v>0</v>
          </cell>
          <cell r="K4803">
            <v>0</v>
          </cell>
          <cell r="R4803">
            <v>0</v>
          </cell>
          <cell r="U4803">
            <v>0</v>
          </cell>
          <cell r="V4803">
            <v>0</v>
          </cell>
          <cell r="W4803">
            <v>0</v>
          </cell>
          <cell r="X4803">
            <v>0</v>
          </cell>
        </row>
        <row r="4804">
          <cell r="J4804">
            <v>0</v>
          </cell>
          <cell r="K4804">
            <v>0</v>
          </cell>
          <cell r="R4804">
            <v>0</v>
          </cell>
          <cell r="U4804">
            <v>0</v>
          </cell>
          <cell r="V4804">
            <v>0</v>
          </cell>
          <cell r="W4804">
            <v>0</v>
          </cell>
          <cell r="X4804">
            <v>0</v>
          </cell>
        </row>
        <row r="4805">
          <cell r="J4805">
            <v>0</v>
          </cell>
          <cell r="K4805">
            <v>0</v>
          </cell>
          <cell r="R4805">
            <v>0</v>
          </cell>
          <cell r="U4805">
            <v>0</v>
          </cell>
          <cell r="V4805">
            <v>0</v>
          </cell>
          <cell r="W4805">
            <v>0</v>
          </cell>
          <cell r="X4805">
            <v>0</v>
          </cell>
        </row>
        <row r="4806">
          <cell r="J4806">
            <v>0</v>
          </cell>
          <cell r="K4806">
            <v>0</v>
          </cell>
          <cell r="R4806">
            <v>0</v>
          </cell>
          <cell r="U4806">
            <v>0</v>
          </cell>
          <cell r="V4806">
            <v>0</v>
          </cell>
          <cell r="W4806">
            <v>0</v>
          </cell>
          <cell r="X4806">
            <v>0</v>
          </cell>
        </row>
        <row r="4807">
          <cell r="J4807">
            <v>0</v>
          </cell>
          <cell r="K4807">
            <v>0</v>
          </cell>
          <cell r="R4807">
            <v>0</v>
          </cell>
          <cell r="U4807">
            <v>0</v>
          </cell>
          <cell r="V4807">
            <v>0</v>
          </cell>
          <cell r="W4807">
            <v>0</v>
          </cell>
          <cell r="X4807">
            <v>0</v>
          </cell>
        </row>
        <row r="4808">
          <cell r="J4808">
            <v>0</v>
          </cell>
          <cell r="K4808">
            <v>0</v>
          </cell>
          <cell r="R4808">
            <v>0</v>
          </cell>
          <cell r="U4808">
            <v>0</v>
          </cell>
          <cell r="V4808">
            <v>0</v>
          </cell>
          <cell r="W4808">
            <v>0</v>
          </cell>
          <cell r="X4808">
            <v>0</v>
          </cell>
        </row>
        <row r="4809">
          <cell r="J4809">
            <v>0</v>
          </cell>
          <cell r="K4809">
            <v>0</v>
          </cell>
          <cell r="R4809">
            <v>0</v>
          </cell>
          <cell r="U4809">
            <v>0</v>
          </cell>
          <cell r="V4809">
            <v>0</v>
          </cell>
          <cell r="W4809">
            <v>0</v>
          </cell>
          <cell r="X4809">
            <v>0</v>
          </cell>
        </row>
        <row r="4810">
          <cell r="J4810">
            <v>0</v>
          </cell>
          <cell r="K4810">
            <v>0</v>
          </cell>
          <cell r="R4810">
            <v>0</v>
          </cell>
          <cell r="U4810">
            <v>0</v>
          </cell>
          <cell r="V4810">
            <v>0</v>
          </cell>
          <cell r="W4810">
            <v>0</v>
          </cell>
          <cell r="X4810">
            <v>0</v>
          </cell>
        </row>
        <row r="4811">
          <cell r="J4811">
            <v>0</v>
          </cell>
          <cell r="K4811">
            <v>0</v>
          </cell>
          <cell r="R4811">
            <v>0</v>
          </cell>
          <cell r="U4811">
            <v>0</v>
          </cell>
          <cell r="V4811">
            <v>0</v>
          </cell>
          <cell r="W4811">
            <v>0</v>
          </cell>
          <cell r="X4811">
            <v>0</v>
          </cell>
        </row>
        <row r="4812">
          <cell r="J4812">
            <v>0</v>
          </cell>
          <cell r="K4812">
            <v>0</v>
          </cell>
          <cell r="R4812">
            <v>0</v>
          </cell>
          <cell r="U4812">
            <v>0</v>
          </cell>
          <cell r="V4812">
            <v>0</v>
          </cell>
          <cell r="W4812">
            <v>0</v>
          </cell>
          <cell r="X4812">
            <v>0</v>
          </cell>
        </row>
        <row r="4813">
          <cell r="J4813">
            <v>0</v>
          </cell>
          <cell r="K4813">
            <v>0</v>
          </cell>
          <cell r="R4813">
            <v>0</v>
          </cell>
          <cell r="U4813">
            <v>0</v>
          </cell>
          <cell r="V4813">
            <v>0</v>
          </cell>
          <cell r="W4813">
            <v>0</v>
          </cell>
          <cell r="X4813">
            <v>0</v>
          </cell>
        </row>
        <row r="4814">
          <cell r="J4814">
            <v>0</v>
          </cell>
          <cell r="K4814">
            <v>0</v>
          </cell>
          <cell r="R4814">
            <v>0</v>
          </cell>
          <cell r="U4814">
            <v>0</v>
          </cell>
          <cell r="V4814">
            <v>0</v>
          </cell>
          <cell r="W4814">
            <v>0</v>
          </cell>
          <cell r="X4814">
            <v>0</v>
          </cell>
        </row>
        <row r="4815">
          <cell r="J4815">
            <v>0</v>
          </cell>
          <cell r="K4815">
            <v>0</v>
          </cell>
          <cell r="R4815">
            <v>0</v>
          </cell>
          <cell r="U4815">
            <v>0</v>
          </cell>
          <cell r="V4815">
            <v>0</v>
          </cell>
          <cell r="W4815">
            <v>0</v>
          </cell>
          <cell r="X4815">
            <v>0</v>
          </cell>
        </row>
        <row r="4816">
          <cell r="J4816">
            <v>0</v>
          </cell>
          <cell r="K4816">
            <v>0</v>
          </cell>
          <cell r="R4816">
            <v>0</v>
          </cell>
          <cell r="U4816">
            <v>0</v>
          </cell>
          <cell r="V4816">
            <v>0</v>
          </cell>
          <cell r="W4816">
            <v>0</v>
          </cell>
          <cell r="X4816">
            <v>0</v>
          </cell>
        </row>
        <row r="4817">
          <cell r="J4817">
            <v>0</v>
          </cell>
          <cell r="K4817">
            <v>0</v>
          </cell>
          <cell r="R4817">
            <v>0</v>
          </cell>
          <cell r="U4817">
            <v>0</v>
          </cell>
          <cell r="V4817">
            <v>0</v>
          </cell>
          <cell r="W4817">
            <v>0</v>
          </cell>
          <cell r="X4817">
            <v>0</v>
          </cell>
        </row>
        <row r="4818">
          <cell r="J4818">
            <v>0</v>
          </cell>
          <cell r="K4818">
            <v>0</v>
          </cell>
          <cell r="R4818">
            <v>0</v>
          </cell>
          <cell r="U4818">
            <v>0</v>
          </cell>
          <cell r="V4818">
            <v>0</v>
          </cell>
          <cell r="W4818">
            <v>0</v>
          </cell>
          <cell r="X4818">
            <v>0</v>
          </cell>
        </row>
        <row r="4819">
          <cell r="J4819">
            <v>0</v>
          </cell>
          <cell r="K4819">
            <v>0</v>
          </cell>
          <cell r="R4819">
            <v>0</v>
          </cell>
          <cell r="U4819">
            <v>0</v>
          </cell>
          <cell r="V4819">
            <v>0</v>
          </cell>
          <cell r="W4819">
            <v>0</v>
          </cell>
          <cell r="X4819">
            <v>0</v>
          </cell>
        </row>
        <row r="4820">
          <cell r="J4820">
            <v>0</v>
          </cell>
          <cell r="K4820">
            <v>0</v>
          </cell>
          <cell r="R4820">
            <v>0</v>
          </cell>
          <cell r="U4820">
            <v>0</v>
          </cell>
          <cell r="V4820">
            <v>0</v>
          </cell>
          <cell r="W4820">
            <v>0</v>
          </cell>
          <cell r="X4820">
            <v>0</v>
          </cell>
        </row>
        <row r="4821">
          <cell r="J4821">
            <v>0</v>
          </cell>
          <cell r="K4821">
            <v>0</v>
          </cell>
          <cell r="R4821">
            <v>0</v>
          </cell>
          <cell r="U4821">
            <v>0</v>
          </cell>
          <cell r="V4821">
            <v>0</v>
          </cell>
          <cell r="W4821">
            <v>0</v>
          </cell>
          <cell r="X4821">
            <v>0</v>
          </cell>
        </row>
        <row r="4822">
          <cell r="J4822">
            <v>0</v>
          </cell>
          <cell r="K4822">
            <v>0</v>
          </cell>
          <cell r="R4822">
            <v>0</v>
          </cell>
          <cell r="U4822">
            <v>0</v>
          </cell>
          <cell r="V4822">
            <v>0</v>
          </cell>
          <cell r="W4822">
            <v>0</v>
          </cell>
          <cell r="X4822">
            <v>0</v>
          </cell>
        </row>
        <row r="4823">
          <cell r="J4823">
            <v>0</v>
          </cell>
          <cell r="K4823">
            <v>0</v>
          </cell>
          <cell r="R4823">
            <v>0</v>
          </cell>
          <cell r="U4823">
            <v>0</v>
          </cell>
          <cell r="V4823">
            <v>0</v>
          </cell>
          <cell r="W4823">
            <v>0</v>
          </cell>
          <cell r="X4823">
            <v>0</v>
          </cell>
        </row>
        <row r="4824">
          <cell r="J4824">
            <v>0</v>
          </cell>
          <cell r="K4824">
            <v>0</v>
          </cell>
          <cell r="R4824">
            <v>0</v>
          </cell>
          <cell r="U4824">
            <v>0</v>
          </cell>
          <cell r="V4824">
            <v>0</v>
          </cell>
          <cell r="W4824">
            <v>0</v>
          </cell>
          <cell r="X4824">
            <v>0</v>
          </cell>
        </row>
        <row r="4825">
          <cell r="J4825">
            <v>0</v>
          </cell>
          <cell r="K4825">
            <v>0</v>
          </cell>
          <cell r="R4825">
            <v>0</v>
          </cell>
          <cell r="U4825">
            <v>0</v>
          </cell>
          <cell r="V4825">
            <v>0</v>
          </cell>
          <cell r="W4825">
            <v>0</v>
          </cell>
          <cell r="X4825">
            <v>0</v>
          </cell>
        </row>
        <row r="4826">
          <cell r="J4826">
            <v>0</v>
          </cell>
          <cell r="K4826">
            <v>0</v>
          </cell>
          <cell r="R4826">
            <v>0</v>
          </cell>
          <cell r="U4826">
            <v>0</v>
          </cell>
          <cell r="V4826">
            <v>0</v>
          </cell>
          <cell r="W4826">
            <v>0</v>
          </cell>
          <cell r="X4826">
            <v>0</v>
          </cell>
        </row>
        <row r="4827">
          <cell r="J4827">
            <v>0</v>
          </cell>
          <cell r="K4827">
            <v>0</v>
          </cell>
          <cell r="R4827">
            <v>0</v>
          </cell>
          <cell r="U4827">
            <v>0</v>
          </cell>
          <cell r="V4827">
            <v>0</v>
          </cell>
          <cell r="W4827">
            <v>0</v>
          </cell>
          <cell r="X4827">
            <v>0</v>
          </cell>
        </row>
        <row r="4828">
          <cell r="J4828">
            <v>0</v>
          </cell>
          <cell r="K4828">
            <v>0</v>
          </cell>
          <cell r="R4828">
            <v>0</v>
          </cell>
          <cell r="U4828">
            <v>0</v>
          </cell>
          <cell r="V4828">
            <v>0</v>
          </cell>
          <cell r="W4828">
            <v>0</v>
          </cell>
          <cell r="X4828">
            <v>0</v>
          </cell>
        </row>
        <row r="4829">
          <cell r="J4829">
            <v>0</v>
          </cell>
          <cell r="K4829">
            <v>0</v>
          </cell>
          <cell r="R4829">
            <v>0</v>
          </cell>
          <cell r="U4829">
            <v>0</v>
          </cell>
          <cell r="V4829">
            <v>0</v>
          </cell>
          <cell r="W4829">
            <v>0</v>
          </cell>
          <cell r="X4829">
            <v>0</v>
          </cell>
        </row>
        <row r="4830">
          <cell r="J4830">
            <v>0</v>
          </cell>
          <cell r="K4830">
            <v>0</v>
          </cell>
          <cell r="R4830">
            <v>0</v>
          </cell>
          <cell r="U4830">
            <v>0</v>
          </cell>
          <cell r="V4830">
            <v>0</v>
          </cell>
          <cell r="W4830">
            <v>0</v>
          </cell>
          <cell r="X4830">
            <v>0</v>
          </cell>
        </row>
        <row r="4831">
          <cell r="J4831">
            <v>0</v>
          </cell>
          <cell r="K4831">
            <v>0</v>
          </cell>
          <cell r="R4831">
            <v>0</v>
          </cell>
          <cell r="U4831">
            <v>0</v>
          </cell>
          <cell r="V4831">
            <v>0</v>
          </cell>
          <cell r="W4831">
            <v>0</v>
          </cell>
          <cell r="X4831">
            <v>0</v>
          </cell>
        </row>
        <row r="4832">
          <cell r="J4832">
            <v>0</v>
          </cell>
          <cell r="K4832">
            <v>0</v>
          </cell>
          <cell r="R4832">
            <v>0</v>
          </cell>
          <cell r="U4832">
            <v>0</v>
          </cell>
          <cell r="V4832">
            <v>0</v>
          </cell>
          <cell r="W4832">
            <v>0</v>
          </cell>
          <cell r="X4832">
            <v>0</v>
          </cell>
        </row>
        <row r="4833">
          <cell r="J4833">
            <v>0</v>
          </cell>
          <cell r="K4833">
            <v>0</v>
          </cell>
          <cell r="R4833">
            <v>0</v>
          </cell>
          <cell r="U4833">
            <v>0</v>
          </cell>
          <cell r="V4833">
            <v>0</v>
          </cell>
          <cell r="W4833">
            <v>0</v>
          </cell>
          <cell r="X4833">
            <v>0</v>
          </cell>
        </row>
        <row r="4834">
          <cell r="J4834">
            <v>0</v>
          </cell>
          <cell r="K4834">
            <v>0</v>
          </cell>
          <cell r="R4834">
            <v>0</v>
          </cell>
          <cell r="U4834">
            <v>0</v>
          </cell>
          <cell r="V4834">
            <v>0</v>
          </cell>
          <cell r="W4834">
            <v>0</v>
          </cell>
          <cell r="X4834">
            <v>0</v>
          </cell>
        </row>
        <row r="4835">
          <cell r="J4835">
            <v>0</v>
          </cell>
          <cell r="K4835">
            <v>0</v>
          </cell>
          <cell r="R4835">
            <v>0</v>
          </cell>
          <cell r="U4835">
            <v>0</v>
          </cell>
          <cell r="V4835">
            <v>0</v>
          </cell>
          <cell r="W4835">
            <v>0</v>
          </cell>
          <cell r="X4835">
            <v>0</v>
          </cell>
        </row>
        <row r="4836">
          <cell r="J4836">
            <v>0</v>
          </cell>
          <cell r="K4836">
            <v>0</v>
          </cell>
          <cell r="R4836">
            <v>0</v>
          </cell>
          <cell r="U4836">
            <v>0</v>
          </cell>
          <cell r="V4836">
            <v>0</v>
          </cell>
          <cell r="W4836">
            <v>0</v>
          </cell>
          <cell r="X4836">
            <v>0</v>
          </cell>
        </row>
        <row r="4837">
          <cell r="J4837">
            <v>0</v>
          </cell>
          <cell r="K4837">
            <v>0</v>
          </cell>
          <cell r="R4837">
            <v>0</v>
          </cell>
          <cell r="U4837">
            <v>0</v>
          </cell>
          <cell r="V4837">
            <v>0</v>
          </cell>
          <cell r="W4837">
            <v>0</v>
          </cell>
          <cell r="X4837">
            <v>0</v>
          </cell>
        </row>
        <row r="4838">
          <cell r="J4838">
            <v>0</v>
          </cell>
          <cell r="K4838">
            <v>0</v>
          </cell>
          <cell r="R4838">
            <v>0</v>
          </cell>
          <cell r="U4838">
            <v>0</v>
          </cell>
          <cell r="V4838">
            <v>0</v>
          </cell>
          <cell r="W4838">
            <v>0</v>
          </cell>
          <cell r="X4838">
            <v>0</v>
          </cell>
        </row>
        <row r="4839">
          <cell r="J4839">
            <v>0</v>
          </cell>
          <cell r="K4839">
            <v>0</v>
          </cell>
          <cell r="R4839">
            <v>0</v>
          </cell>
          <cell r="U4839">
            <v>0</v>
          </cell>
          <cell r="V4839">
            <v>0</v>
          </cell>
          <cell r="W4839">
            <v>0</v>
          </cell>
          <cell r="X4839">
            <v>0</v>
          </cell>
        </row>
        <row r="4840">
          <cell r="J4840">
            <v>0</v>
          </cell>
          <cell r="K4840">
            <v>0</v>
          </cell>
          <cell r="R4840">
            <v>0</v>
          </cell>
          <cell r="U4840">
            <v>0</v>
          </cell>
          <cell r="V4840">
            <v>0</v>
          </cell>
          <cell r="W4840">
            <v>0</v>
          </cell>
          <cell r="X4840">
            <v>0</v>
          </cell>
        </row>
        <row r="4841">
          <cell r="J4841">
            <v>0</v>
          </cell>
          <cell r="K4841">
            <v>0</v>
          </cell>
          <cell r="R4841">
            <v>0</v>
          </cell>
          <cell r="U4841">
            <v>0</v>
          </cell>
          <cell r="V4841">
            <v>0</v>
          </cell>
          <cell r="W4841">
            <v>0</v>
          </cell>
          <cell r="X4841">
            <v>0</v>
          </cell>
        </row>
        <row r="4842">
          <cell r="J4842">
            <v>0</v>
          </cell>
          <cell r="K4842">
            <v>0</v>
          </cell>
          <cell r="R4842">
            <v>0</v>
          </cell>
          <cell r="U4842">
            <v>0</v>
          </cell>
          <cell r="V4842">
            <v>0</v>
          </cell>
          <cell r="W4842">
            <v>0</v>
          </cell>
          <cell r="X4842">
            <v>0</v>
          </cell>
        </row>
        <row r="4843">
          <cell r="J4843">
            <v>0</v>
          </cell>
          <cell r="K4843">
            <v>0</v>
          </cell>
          <cell r="R4843">
            <v>0</v>
          </cell>
          <cell r="U4843">
            <v>0</v>
          </cell>
          <cell r="V4843">
            <v>0</v>
          </cell>
          <cell r="W4843">
            <v>0</v>
          </cell>
          <cell r="X4843">
            <v>0</v>
          </cell>
        </row>
        <row r="4844">
          <cell r="J4844">
            <v>0</v>
          </cell>
          <cell r="K4844">
            <v>0</v>
          </cell>
          <cell r="R4844">
            <v>0</v>
          </cell>
          <cell r="U4844">
            <v>0</v>
          </cell>
          <cell r="V4844">
            <v>0</v>
          </cell>
          <cell r="W4844">
            <v>0</v>
          </cell>
          <cell r="X4844">
            <v>0</v>
          </cell>
        </row>
        <row r="4845">
          <cell r="J4845">
            <v>0</v>
          </cell>
          <cell r="K4845">
            <v>0</v>
          </cell>
          <cell r="R4845">
            <v>0</v>
          </cell>
          <cell r="U4845">
            <v>0</v>
          </cell>
          <cell r="V4845">
            <v>0</v>
          </cell>
          <cell r="W4845">
            <v>0</v>
          </cell>
          <cell r="X4845">
            <v>0</v>
          </cell>
        </row>
        <row r="4846">
          <cell r="J4846">
            <v>0</v>
          </cell>
          <cell r="K4846">
            <v>0</v>
          </cell>
          <cell r="R4846">
            <v>0</v>
          </cell>
          <cell r="U4846">
            <v>0</v>
          </cell>
          <cell r="V4846">
            <v>0</v>
          </cell>
          <cell r="W4846">
            <v>0</v>
          </cell>
          <cell r="X4846">
            <v>0</v>
          </cell>
        </row>
        <row r="4847">
          <cell r="J4847">
            <v>0</v>
          </cell>
          <cell r="K4847">
            <v>0</v>
          </cell>
          <cell r="R4847">
            <v>0</v>
          </cell>
          <cell r="U4847">
            <v>0</v>
          </cell>
          <cell r="V4847">
            <v>0</v>
          </cell>
          <cell r="W4847">
            <v>0</v>
          </cell>
          <cell r="X4847">
            <v>0</v>
          </cell>
        </row>
        <row r="4848">
          <cell r="J4848">
            <v>0</v>
          </cell>
          <cell r="K4848">
            <v>0</v>
          </cell>
          <cell r="R4848">
            <v>0</v>
          </cell>
          <cell r="U4848">
            <v>0</v>
          </cell>
          <cell r="V4848">
            <v>0</v>
          </cell>
          <cell r="W4848">
            <v>0</v>
          </cell>
          <cell r="X4848">
            <v>0</v>
          </cell>
        </row>
        <row r="4849">
          <cell r="J4849">
            <v>0</v>
          </cell>
          <cell r="K4849">
            <v>0</v>
          </cell>
          <cell r="R4849">
            <v>0</v>
          </cell>
          <cell r="U4849">
            <v>0</v>
          </cell>
          <cell r="V4849">
            <v>0</v>
          </cell>
          <cell r="W4849">
            <v>0</v>
          </cell>
          <cell r="X4849">
            <v>0</v>
          </cell>
        </row>
        <row r="4850">
          <cell r="J4850">
            <v>0</v>
          </cell>
          <cell r="K4850">
            <v>0</v>
          </cell>
          <cell r="R4850">
            <v>0</v>
          </cell>
          <cell r="U4850">
            <v>0</v>
          </cell>
          <cell r="V4850">
            <v>0</v>
          </cell>
          <cell r="W4850">
            <v>0</v>
          </cell>
          <cell r="X4850">
            <v>0</v>
          </cell>
        </row>
        <row r="4851">
          <cell r="J4851">
            <v>0</v>
          </cell>
          <cell r="K4851">
            <v>0</v>
          </cell>
          <cell r="R4851">
            <v>0</v>
          </cell>
          <cell r="U4851">
            <v>0</v>
          </cell>
          <cell r="V4851">
            <v>0</v>
          </cell>
          <cell r="W4851">
            <v>0</v>
          </cell>
          <cell r="X4851">
            <v>0</v>
          </cell>
        </row>
        <row r="4852">
          <cell r="J4852">
            <v>0</v>
          </cell>
          <cell r="K4852">
            <v>0</v>
          </cell>
          <cell r="R4852">
            <v>0</v>
          </cell>
          <cell r="U4852">
            <v>0</v>
          </cell>
          <cell r="V4852">
            <v>0</v>
          </cell>
          <cell r="W4852">
            <v>0</v>
          </cell>
          <cell r="X4852">
            <v>0</v>
          </cell>
        </row>
        <row r="4853">
          <cell r="J4853">
            <v>0</v>
          </cell>
          <cell r="K4853">
            <v>0</v>
          </cell>
          <cell r="R4853">
            <v>0</v>
          </cell>
          <cell r="U4853">
            <v>0</v>
          </cell>
          <cell r="V4853">
            <v>0</v>
          </cell>
          <cell r="W4853">
            <v>0</v>
          </cell>
          <cell r="X4853">
            <v>0</v>
          </cell>
        </row>
        <row r="4854">
          <cell r="J4854">
            <v>0</v>
          </cell>
          <cell r="K4854">
            <v>0</v>
          </cell>
          <cell r="R4854">
            <v>0</v>
          </cell>
          <cell r="U4854">
            <v>0</v>
          </cell>
          <cell r="V4854">
            <v>0</v>
          </cell>
          <cell r="W4854">
            <v>0</v>
          </cell>
          <cell r="X4854">
            <v>0</v>
          </cell>
        </row>
        <row r="4855">
          <cell r="J4855">
            <v>0</v>
          </cell>
          <cell r="K4855">
            <v>0</v>
          </cell>
          <cell r="R4855">
            <v>0</v>
          </cell>
          <cell r="U4855">
            <v>0</v>
          </cell>
          <cell r="V4855">
            <v>0</v>
          </cell>
          <cell r="W4855">
            <v>0</v>
          </cell>
          <cell r="X4855">
            <v>0</v>
          </cell>
        </row>
        <row r="4856">
          <cell r="J4856">
            <v>0</v>
          </cell>
          <cell r="K4856">
            <v>0</v>
          </cell>
          <cell r="R4856">
            <v>0</v>
          </cell>
          <cell r="U4856">
            <v>0</v>
          </cell>
          <cell r="V4856">
            <v>0</v>
          </cell>
          <cell r="W4856">
            <v>0</v>
          </cell>
          <cell r="X4856">
            <v>0</v>
          </cell>
        </row>
        <row r="4857">
          <cell r="J4857">
            <v>0</v>
          </cell>
          <cell r="K4857">
            <v>0</v>
          </cell>
          <cell r="R4857">
            <v>0</v>
          </cell>
          <cell r="U4857">
            <v>0</v>
          </cell>
          <cell r="V4857">
            <v>0</v>
          </cell>
          <cell r="W4857">
            <v>0</v>
          </cell>
          <cell r="X4857">
            <v>0</v>
          </cell>
        </row>
        <row r="4858">
          <cell r="J4858">
            <v>0</v>
          </cell>
          <cell r="K4858">
            <v>0</v>
          </cell>
          <cell r="R4858">
            <v>0</v>
          </cell>
          <cell r="U4858">
            <v>0</v>
          </cell>
          <cell r="V4858">
            <v>0</v>
          </cell>
          <cell r="W4858">
            <v>0</v>
          </cell>
          <cell r="X4858">
            <v>0</v>
          </cell>
        </row>
        <row r="4859">
          <cell r="J4859">
            <v>0</v>
          </cell>
          <cell r="K4859">
            <v>0</v>
          </cell>
          <cell r="R4859">
            <v>0</v>
          </cell>
          <cell r="U4859">
            <v>0</v>
          </cell>
          <cell r="V4859">
            <v>0</v>
          </cell>
          <cell r="W4859">
            <v>0</v>
          </cell>
          <cell r="X4859">
            <v>0</v>
          </cell>
        </row>
        <row r="4860">
          <cell r="J4860">
            <v>0</v>
          </cell>
          <cell r="K4860">
            <v>0</v>
          </cell>
          <cell r="R4860">
            <v>0</v>
          </cell>
          <cell r="U4860">
            <v>0</v>
          </cell>
          <cell r="V4860">
            <v>0</v>
          </cell>
          <cell r="W4860">
            <v>0</v>
          </cell>
          <cell r="X4860">
            <v>0</v>
          </cell>
        </row>
        <row r="4861">
          <cell r="J4861">
            <v>0</v>
          </cell>
          <cell r="K4861">
            <v>0</v>
          </cell>
          <cell r="R4861">
            <v>0</v>
          </cell>
          <cell r="U4861">
            <v>0</v>
          </cell>
          <cell r="V4861">
            <v>0</v>
          </cell>
          <cell r="W4861">
            <v>0</v>
          </cell>
          <cell r="X4861">
            <v>0</v>
          </cell>
        </row>
        <row r="4862">
          <cell r="J4862">
            <v>0</v>
          </cell>
          <cell r="K4862">
            <v>0</v>
          </cell>
          <cell r="R4862">
            <v>0</v>
          </cell>
          <cell r="U4862">
            <v>0</v>
          </cell>
          <cell r="V4862">
            <v>0</v>
          </cell>
          <cell r="W4862">
            <v>0</v>
          </cell>
          <cell r="X4862">
            <v>0</v>
          </cell>
        </row>
        <row r="4863">
          <cell r="J4863">
            <v>0</v>
          </cell>
          <cell r="K4863">
            <v>0</v>
          </cell>
          <cell r="R4863">
            <v>0</v>
          </cell>
          <cell r="U4863">
            <v>0</v>
          </cell>
          <cell r="V4863">
            <v>0</v>
          </cell>
          <cell r="W4863">
            <v>0</v>
          </cell>
          <cell r="X4863">
            <v>0</v>
          </cell>
        </row>
        <row r="4864">
          <cell r="J4864">
            <v>0</v>
          </cell>
          <cell r="K4864">
            <v>0</v>
          </cell>
          <cell r="R4864">
            <v>0</v>
          </cell>
          <cell r="U4864">
            <v>0</v>
          </cell>
          <cell r="V4864">
            <v>0</v>
          </cell>
          <cell r="W4864">
            <v>0</v>
          </cell>
          <cell r="X4864">
            <v>0</v>
          </cell>
        </row>
        <row r="4865">
          <cell r="J4865">
            <v>0</v>
          </cell>
          <cell r="K4865">
            <v>0</v>
          </cell>
          <cell r="R4865">
            <v>0</v>
          </cell>
          <cell r="U4865">
            <v>0</v>
          </cell>
          <cell r="V4865">
            <v>0</v>
          </cell>
          <cell r="W4865">
            <v>0</v>
          </cell>
          <cell r="X4865">
            <v>0</v>
          </cell>
        </row>
        <row r="4866">
          <cell r="J4866">
            <v>0</v>
          </cell>
          <cell r="K4866">
            <v>0</v>
          </cell>
          <cell r="R4866">
            <v>0</v>
          </cell>
          <cell r="U4866">
            <v>0</v>
          </cell>
          <cell r="V4866">
            <v>0</v>
          </cell>
          <cell r="W4866">
            <v>0</v>
          </cell>
          <cell r="X4866">
            <v>0</v>
          </cell>
        </row>
        <row r="4867">
          <cell r="J4867">
            <v>0</v>
          </cell>
          <cell r="K4867">
            <v>0</v>
          </cell>
          <cell r="R4867">
            <v>0</v>
          </cell>
          <cell r="U4867">
            <v>0</v>
          </cell>
          <cell r="V4867">
            <v>0</v>
          </cell>
          <cell r="W4867">
            <v>0</v>
          </cell>
          <cell r="X4867">
            <v>0</v>
          </cell>
        </row>
        <row r="4868">
          <cell r="J4868">
            <v>0</v>
          </cell>
          <cell r="K4868">
            <v>0</v>
          </cell>
          <cell r="R4868">
            <v>0</v>
          </cell>
          <cell r="U4868">
            <v>0</v>
          </cell>
          <cell r="V4868">
            <v>0</v>
          </cell>
          <cell r="W4868">
            <v>0</v>
          </cell>
          <cell r="X4868">
            <v>0</v>
          </cell>
        </row>
        <row r="4869">
          <cell r="J4869">
            <v>0</v>
          </cell>
          <cell r="K4869">
            <v>0</v>
          </cell>
          <cell r="R4869">
            <v>0</v>
          </cell>
          <cell r="U4869">
            <v>0</v>
          </cell>
          <cell r="V4869">
            <v>0</v>
          </cell>
          <cell r="W4869">
            <v>0</v>
          </cell>
          <cell r="X4869">
            <v>0</v>
          </cell>
        </row>
        <row r="4870">
          <cell r="J4870">
            <v>0</v>
          </cell>
          <cell r="K4870">
            <v>0</v>
          </cell>
          <cell r="R4870">
            <v>0</v>
          </cell>
          <cell r="U4870">
            <v>0</v>
          </cell>
          <cell r="V4870">
            <v>0</v>
          </cell>
          <cell r="W4870">
            <v>0</v>
          </cell>
          <cell r="X4870">
            <v>0</v>
          </cell>
        </row>
        <row r="4871">
          <cell r="J4871">
            <v>0</v>
          </cell>
          <cell r="K4871">
            <v>0</v>
          </cell>
          <cell r="R4871">
            <v>0</v>
          </cell>
          <cell r="U4871">
            <v>0</v>
          </cell>
          <cell r="V4871">
            <v>0</v>
          </cell>
          <cell r="W4871">
            <v>0</v>
          </cell>
          <cell r="X4871">
            <v>0</v>
          </cell>
        </row>
        <row r="4872">
          <cell r="J4872">
            <v>0</v>
          </cell>
          <cell r="K4872">
            <v>0</v>
          </cell>
          <cell r="R4872">
            <v>0</v>
          </cell>
          <cell r="U4872">
            <v>0</v>
          </cell>
          <cell r="V4872">
            <v>0</v>
          </cell>
          <cell r="W4872">
            <v>0</v>
          </cell>
          <cell r="X4872">
            <v>0</v>
          </cell>
        </row>
        <row r="4873">
          <cell r="J4873">
            <v>0</v>
          </cell>
          <cell r="K4873">
            <v>0</v>
          </cell>
          <cell r="R4873">
            <v>0</v>
          </cell>
          <cell r="U4873">
            <v>0</v>
          </cell>
          <cell r="V4873">
            <v>0</v>
          </cell>
          <cell r="W4873">
            <v>0</v>
          </cell>
          <cell r="X4873">
            <v>0</v>
          </cell>
        </row>
        <row r="4874">
          <cell r="J4874">
            <v>0</v>
          </cell>
          <cell r="K4874">
            <v>0</v>
          </cell>
          <cell r="R4874">
            <v>0</v>
          </cell>
          <cell r="U4874">
            <v>0</v>
          </cell>
          <cell r="V4874">
            <v>0</v>
          </cell>
          <cell r="W4874">
            <v>0</v>
          </cell>
          <cell r="X4874">
            <v>0</v>
          </cell>
        </row>
        <row r="4875">
          <cell r="J4875">
            <v>0</v>
          </cell>
          <cell r="K4875">
            <v>0</v>
          </cell>
          <cell r="R4875">
            <v>0</v>
          </cell>
          <cell r="U4875">
            <v>0</v>
          </cell>
          <cell r="V4875">
            <v>0</v>
          </cell>
          <cell r="W4875">
            <v>0</v>
          </cell>
          <cell r="X4875">
            <v>0</v>
          </cell>
        </row>
        <row r="4876">
          <cell r="J4876">
            <v>0</v>
          </cell>
          <cell r="K4876">
            <v>0</v>
          </cell>
          <cell r="R4876">
            <v>0</v>
          </cell>
          <cell r="U4876">
            <v>0</v>
          </cell>
          <cell r="V4876">
            <v>0</v>
          </cell>
          <cell r="W4876">
            <v>0</v>
          </cell>
          <cell r="X4876">
            <v>0</v>
          </cell>
        </row>
        <row r="4877">
          <cell r="J4877">
            <v>0</v>
          </cell>
          <cell r="K4877">
            <v>0</v>
          </cell>
          <cell r="R4877">
            <v>0</v>
          </cell>
          <cell r="U4877">
            <v>0</v>
          </cell>
          <cell r="V4877">
            <v>0</v>
          </cell>
          <cell r="W4877">
            <v>0</v>
          </cell>
          <cell r="X4877">
            <v>0</v>
          </cell>
        </row>
        <row r="4878">
          <cell r="J4878">
            <v>0</v>
          </cell>
          <cell r="K4878">
            <v>0</v>
          </cell>
          <cell r="R4878">
            <v>0</v>
          </cell>
          <cell r="U4878">
            <v>0</v>
          </cell>
          <cell r="V4878">
            <v>0</v>
          </cell>
          <cell r="W4878">
            <v>0</v>
          </cell>
          <cell r="X4878">
            <v>0</v>
          </cell>
        </row>
        <row r="4879">
          <cell r="J4879">
            <v>0</v>
          </cell>
          <cell r="K4879">
            <v>0</v>
          </cell>
          <cell r="R4879">
            <v>0</v>
          </cell>
          <cell r="U4879">
            <v>0</v>
          </cell>
          <cell r="V4879">
            <v>0</v>
          </cell>
          <cell r="W4879">
            <v>0</v>
          </cell>
          <cell r="X4879">
            <v>0</v>
          </cell>
        </row>
        <row r="4880">
          <cell r="J4880">
            <v>0</v>
          </cell>
          <cell r="K4880">
            <v>0</v>
          </cell>
          <cell r="R4880">
            <v>0</v>
          </cell>
          <cell r="U4880">
            <v>0</v>
          </cell>
          <cell r="V4880">
            <v>0</v>
          </cell>
          <cell r="W4880">
            <v>0</v>
          </cell>
          <cell r="X4880">
            <v>0</v>
          </cell>
        </row>
        <row r="4881">
          <cell r="J4881">
            <v>0</v>
          </cell>
          <cell r="K4881">
            <v>0</v>
          </cell>
          <cell r="R4881">
            <v>0</v>
          </cell>
          <cell r="U4881">
            <v>0</v>
          </cell>
          <cell r="V4881">
            <v>0</v>
          </cell>
          <cell r="W4881">
            <v>0</v>
          </cell>
          <cell r="X4881">
            <v>0</v>
          </cell>
        </row>
        <row r="4882">
          <cell r="J4882">
            <v>0</v>
          </cell>
          <cell r="K4882">
            <v>0</v>
          </cell>
          <cell r="R4882">
            <v>0</v>
          </cell>
          <cell r="U4882">
            <v>0</v>
          </cell>
          <cell r="V4882">
            <v>0</v>
          </cell>
          <cell r="W4882">
            <v>0</v>
          </cell>
          <cell r="X4882">
            <v>0</v>
          </cell>
        </row>
        <row r="4883">
          <cell r="J4883">
            <v>0</v>
          </cell>
          <cell r="K4883">
            <v>0</v>
          </cell>
          <cell r="R4883">
            <v>0</v>
          </cell>
          <cell r="U4883">
            <v>0</v>
          </cell>
          <cell r="V4883">
            <v>0</v>
          </cell>
          <cell r="W4883">
            <v>0</v>
          </cell>
          <cell r="X4883">
            <v>0</v>
          </cell>
        </row>
        <row r="4884">
          <cell r="J4884">
            <v>0</v>
          </cell>
          <cell r="K4884">
            <v>0</v>
          </cell>
          <cell r="R4884">
            <v>0</v>
          </cell>
          <cell r="U4884">
            <v>0</v>
          </cell>
          <cell r="V4884">
            <v>0</v>
          </cell>
          <cell r="W4884">
            <v>0</v>
          </cell>
          <cell r="X4884">
            <v>0</v>
          </cell>
        </row>
        <row r="4885">
          <cell r="J4885">
            <v>0</v>
          </cell>
          <cell r="K4885">
            <v>0</v>
          </cell>
          <cell r="R4885">
            <v>0</v>
          </cell>
          <cell r="U4885">
            <v>0</v>
          </cell>
          <cell r="V4885">
            <v>0</v>
          </cell>
          <cell r="W4885">
            <v>0</v>
          </cell>
          <cell r="X4885">
            <v>0</v>
          </cell>
        </row>
        <row r="4886">
          <cell r="J4886">
            <v>0</v>
          </cell>
          <cell r="K4886">
            <v>0</v>
          </cell>
          <cell r="R4886">
            <v>0</v>
          </cell>
          <cell r="U4886">
            <v>0</v>
          </cell>
          <cell r="V4886">
            <v>0</v>
          </cell>
          <cell r="W4886">
            <v>0</v>
          </cell>
          <cell r="X4886">
            <v>0</v>
          </cell>
        </row>
        <row r="4887">
          <cell r="J4887">
            <v>0</v>
          </cell>
          <cell r="K4887">
            <v>0</v>
          </cell>
          <cell r="R4887">
            <v>0</v>
          </cell>
          <cell r="U4887">
            <v>0</v>
          </cell>
          <cell r="V4887">
            <v>0</v>
          </cell>
          <cell r="W4887">
            <v>0</v>
          </cell>
          <cell r="X4887">
            <v>0</v>
          </cell>
        </row>
        <row r="4888">
          <cell r="J4888">
            <v>0</v>
          </cell>
          <cell r="K4888">
            <v>0</v>
          </cell>
          <cell r="R4888">
            <v>0</v>
          </cell>
          <cell r="U4888">
            <v>0</v>
          </cell>
          <cell r="V4888">
            <v>0</v>
          </cell>
          <cell r="W4888">
            <v>0</v>
          </cell>
          <cell r="X4888">
            <v>0</v>
          </cell>
        </row>
        <row r="4889">
          <cell r="J4889">
            <v>0</v>
          </cell>
          <cell r="K4889">
            <v>0</v>
          </cell>
          <cell r="R4889">
            <v>0</v>
          </cell>
          <cell r="U4889">
            <v>0</v>
          </cell>
          <cell r="V4889">
            <v>0</v>
          </cell>
          <cell r="W4889">
            <v>0</v>
          </cell>
          <cell r="X4889">
            <v>0</v>
          </cell>
        </row>
        <row r="4890">
          <cell r="J4890">
            <v>0</v>
          </cell>
          <cell r="K4890">
            <v>0</v>
          </cell>
          <cell r="R4890">
            <v>0</v>
          </cell>
          <cell r="U4890">
            <v>0</v>
          </cell>
          <cell r="V4890">
            <v>0</v>
          </cell>
          <cell r="W4890">
            <v>0</v>
          </cell>
          <cell r="X4890">
            <v>0</v>
          </cell>
        </row>
        <row r="4891">
          <cell r="J4891">
            <v>0</v>
          </cell>
          <cell r="K4891">
            <v>0</v>
          </cell>
          <cell r="R4891">
            <v>0</v>
          </cell>
          <cell r="U4891">
            <v>0</v>
          </cell>
          <cell r="V4891">
            <v>0</v>
          </cell>
          <cell r="W4891">
            <v>0</v>
          </cell>
          <cell r="X4891">
            <v>0</v>
          </cell>
        </row>
        <row r="4892">
          <cell r="J4892">
            <v>0</v>
          </cell>
          <cell r="K4892">
            <v>0</v>
          </cell>
          <cell r="R4892">
            <v>0</v>
          </cell>
          <cell r="U4892">
            <v>0</v>
          </cell>
          <cell r="V4892">
            <v>0</v>
          </cell>
          <cell r="W4892">
            <v>0</v>
          </cell>
          <cell r="X4892">
            <v>0</v>
          </cell>
        </row>
        <row r="4893">
          <cell r="J4893">
            <v>0</v>
          </cell>
          <cell r="K4893">
            <v>0</v>
          </cell>
          <cell r="R4893">
            <v>0</v>
          </cell>
          <cell r="U4893">
            <v>0</v>
          </cell>
          <cell r="V4893">
            <v>0</v>
          </cell>
          <cell r="W4893">
            <v>0</v>
          </cell>
          <cell r="X4893">
            <v>0</v>
          </cell>
        </row>
        <row r="4894">
          <cell r="J4894">
            <v>0</v>
          </cell>
          <cell r="K4894">
            <v>0</v>
          </cell>
          <cell r="R4894">
            <v>0</v>
          </cell>
          <cell r="U4894">
            <v>0</v>
          </cell>
          <cell r="V4894">
            <v>0</v>
          </cell>
          <cell r="W4894">
            <v>0</v>
          </cell>
          <cell r="X4894">
            <v>0</v>
          </cell>
        </row>
        <row r="4895">
          <cell r="J4895">
            <v>0</v>
          </cell>
          <cell r="K4895">
            <v>0</v>
          </cell>
          <cell r="R4895">
            <v>0</v>
          </cell>
          <cell r="U4895">
            <v>0</v>
          </cell>
          <cell r="V4895">
            <v>0</v>
          </cell>
          <cell r="W4895">
            <v>0</v>
          </cell>
          <cell r="X4895">
            <v>0</v>
          </cell>
        </row>
        <row r="4896">
          <cell r="J4896">
            <v>0</v>
          </cell>
          <cell r="K4896">
            <v>0</v>
          </cell>
          <cell r="R4896">
            <v>0</v>
          </cell>
          <cell r="U4896">
            <v>0</v>
          </cell>
          <cell r="V4896">
            <v>0</v>
          </cell>
          <cell r="W4896">
            <v>0</v>
          </cell>
          <cell r="X4896">
            <v>0</v>
          </cell>
        </row>
        <row r="4897">
          <cell r="J4897">
            <v>0</v>
          </cell>
          <cell r="K4897">
            <v>0</v>
          </cell>
          <cell r="R4897">
            <v>0</v>
          </cell>
          <cell r="U4897">
            <v>0</v>
          </cell>
          <cell r="V4897">
            <v>0</v>
          </cell>
          <cell r="W4897">
            <v>0</v>
          </cell>
          <cell r="X4897">
            <v>0</v>
          </cell>
        </row>
        <row r="4898">
          <cell r="J4898">
            <v>0</v>
          </cell>
          <cell r="K4898">
            <v>0</v>
          </cell>
          <cell r="R4898">
            <v>0</v>
          </cell>
          <cell r="U4898">
            <v>0</v>
          </cell>
          <cell r="V4898">
            <v>0</v>
          </cell>
          <cell r="W4898">
            <v>0</v>
          </cell>
          <cell r="X4898">
            <v>0</v>
          </cell>
        </row>
        <row r="4899">
          <cell r="J4899">
            <v>0</v>
          </cell>
          <cell r="K4899">
            <v>0</v>
          </cell>
          <cell r="R4899">
            <v>0</v>
          </cell>
          <cell r="U4899">
            <v>0</v>
          </cell>
          <cell r="V4899">
            <v>0</v>
          </cell>
          <cell r="W4899">
            <v>0</v>
          </cell>
          <cell r="X4899">
            <v>0</v>
          </cell>
        </row>
        <row r="4900">
          <cell r="J4900">
            <v>0</v>
          </cell>
          <cell r="K4900">
            <v>0</v>
          </cell>
          <cell r="R4900">
            <v>0</v>
          </cell>
          <cell r="U4900">
            <v>0</v>
          </cell>
          <cell r="V4900">
            <v>0</v>
          </cell>
          <cell r="W4900">
            <v>0</v>
          </cell>
          <cell r="X4900">
            <v>0</v>
          </cell>
        </row>
        <row r="4901">
          <cell r="J4901">
            <v>0</v>
          </cell>
          <cell r="K4901">
            <v>0</v>
          </cell>
          <cell r="R4901">
            <v>0</v>
          </cell>
          <cell r="U4901">
            <v>0</v>
          </cell>
          <cell r="V4901">
            <v>0</v>
          </cell>
          <cell r="W4901">
            <v>0</v>
          </cell>
          <cell r="X4901">
            <v>0</v>
          </cell>
        </row>
        <row r="4902">
          <cell r="J4902">
            <v>0</v>
          </cell>
          <cell r="K4902">
            <v>0</v>
          </cell>
          <cell r="R4902">
            <v>0</v>
          </cell>
          <cell r="U4902">
            <v>0</v>
          </cell>
          <cell r="V4902">
            <v>0</v>
          </cell>
          <cell r="W4902">
            <v>0</v>
          </cell>
          <cell r="X4902">
            <v>0</v>
          </cell>
        </row>
        <row r="4903">
          <cell r="J4903">
            <v>0</v>
          </cell>
          <cell r="K4903">
            <v>0</v>
          </cell>
          <cell r="R4903">
            <v>0</v>
          </cell>
          <cell r="U4903">
            <v>0</v>
          </cell>
          <cell r="V4903">
            <v>0</v>
          </cell>
          <cell r="W4903">
            <v>0</v>
          </cell>
          <cell r="X4903">
            <v>0</v>
          </cell>
        </row>
        <row r="4904">
          <cell r="J4904">
            <v>0</v>
          </cell>
          <cell r="K4904">
            <v>0</v>
          </cell>
          <cell r="R4904">
            <v>0</v>
          </cell>
          <cell r="U4904">
            <v>0</v>
          </cell>
          <cell r="V4904">
            <v>0</v>
          </cell>
          <cell r="W4904">
            <v>0</v>
          </cell>
          <cell r="X4904">
            <v>0</v>
          </cell>
        </row>
        <row r="4905">
          <cell r="J4905">
            <v>0</v>
          </cell>
          <cell r="K4905">
            <v>0</v>
          </cell>
          <cell r="R4905">
            <v>0</v>
          </cell>
          <cell r="U4905">
            <v>0</v>
          </cell>
          <cell r="V4905">
            <v>0</v>
          </cell>
          <cell r="W4905">
            <v>0</v>
          </cell>
          <cell r="X4905">
            <v>0</v>
          </cell>
        </row>
        <row r="4906">
          <cell r="J4906">
            <v>0</v>
          </cell>
          <cell r="K4906">
            <v>0</v>
          </cell>
          <cell r="R4906">
            <v>0</v>
          </cell>
          <cell r="U4906">
            <v>0</v>
          </cell>
          <cell r="V4906">
            <v>0</v>
          </cell>
          <cell r="W4906">
            <v>0</v>
          </cell>
          <cell r="X4906">
            <v>0</v>
          </cell>
        </row>
        <row r="4907">
          <cell r="J4907">
            <v>0</v>
          </cell>
          <cell r="K4907">
            <v>0</v>
          </cell>
          <cell r="R4907">
            <v>0</v>
          </cell>
          <cell r="U4907">
            <v>0</v>
          </cell>
          <cell r="V4907">
            <v>0</v>
          </cell>
          <cell r="W4907">
            <v>0</v>
          </cell>
          <cell r="X4907">
            <v>0</v>
          </cell>
        </row>
        <row r="4908">
          <cell r="J4908">
            <v>0</v>
          </cell>
          <cell r="K4908">
            <v>0</v>
          </cell>
          <cell r="R4908">
            <v>0</v>
          </cell>
          <cell r="U4908">
            <v>0</v>
          </cell>
          <cell r="V4908">
            <v>0</v>
          </cell>
          <cell r="W4908">
            <v>0</v>
          </cell>
          <cell r="X4908">
            <v>0</v>
          </cell>
        </row>
        <row r="4909">
          <cell r="J4909">
            <v>0</v>
          </cell>
          <cell r="K4909">
            <v>0</v>
          </cell>
          <cell r="R4909">
            <v>0</v>
          </cell>
          <cell r="U4909">
            <v>0</v>
          </cell>
          <cell r="V4909">
            <v>0</v>
          </cell>
          <cell r="W4909">
            <v>0</v>
          </cell>
          <cell r="X4909">
            <v>0</v>
          </cell>
        </row>
        <row r="4910">
          <cell r="J4910">
            <v>0</v>
          </cell>
          <cell r="K4910">
            <v>0</v>
          </cell>
          <cell r="R4910">
            <v>0</v>
          </cell>
          <cell r="U4910">
            <v>0</v>
          </cell>
          <cell r="V4910">
            <v>0</v>
          </cell>
          <cell r="W4910">
            <v>0</v>
          </cell>
          <cell r="X4910">
            <v>0</v>
          </cell>
        </row>
        <row r="4911">
          <cell r="J4911">
            <v>0</v>
          </cell>
          <cell r="K4911">
            <v>0</v>
          </cell>
          <cell r="R4911">
            <v>0</v>
          </cell>
          <cell r="U4911">
            <v>0</v>
          </cell>
          <cell r="V4911">
            <v>0</v>
          </cell>
          <cell r="W4911">
            <v>0</v>
          </cell>
          <cell r="X4911">
            <v>0</v>
          </cell>
        </row>
        <row r="4912">
          <cell r="J4912">
            <v>0</v>
          </cell>
          <cell r="K4912">
            <v>0</v>
          </cell>
          <cell r="R4912">
            <v>0</v>
          </cell>
          <cell r="U4912">
            <v>0</v>
          </cell>
          <cell r="V4912">
            <v>0</v>
          </cell>
          <cell r="W4912">
            <v>0</v>
          </cell>
          <cell r="X4912">
            <v>0</v>
          </cell>
        </row>
        <row r="4913">
          <cell r="J4913">
            <v>0</v>
          </cell>
          <cell r="K4913">
            <v>0</v>
          </cell>
          <cell r="R4913">
            <v>0</v>
          </cell>
          <cell r="U4913">
            <v>0</v>
          </cell>
          <cell r="V4913">
            <v>0</v>
          </cell>
          <cell r="W4913">
            <v>0</v>
          </cell>
          <cell r="X4913">
            <v>0</v>
          </cell>
        </row>
        <row r="4914">
          <cell r="J4914">
            <v>0</v>
          </cell>
          <cell r="K4914">
            <v>0</v>
          </cell>
          <cell r="R4914">
            <v>0</v>
          </cell>
          <cell r="U4914">
            <v>0</v>
          </cell>
          <cell r="V4914">
            <v>0</v>
          </cell>
          <cell r="W4914">
            <v>0</v>
          </cell>
          <cell r="X4914">
            <v>0</v>
          </cell>
        </row>
        <row r="4915">
          <cell r="J4915">
            <v>0</v>
          </cell>
          <cell r="K4915">
            <v>0</v>
          </cell>
          <cell r="R4915">
            <v>0</v>
          </cell>
          <cell r="U4915">
            <v>0</v>
          </cell>
          <cell r="V4915">
            <v>0</v>
          </cell>
          <cell r="W4915">
            <v>0</v>
          </cell>
          <cell r="X4915">
            <v>0</v>
          </cell>
        </row>
        <row r="4916">
          <cell r="J4916">
            <v>0</v>
          </cell>
          <cell r="K4916">
            <v>0</v>
          </cell>
          <cell r="R4916">
            <v>0</v>
          </cell>
          <cell r="U4916">
            <v>0</v>
          </cell>
          <cell r="V4916">
            <v>0</v>
          </cell>
          <cell r="W4916">
            <v>0</v>
          </cell>
          <cell r="X4916">
            <v>0</v>
          </cell>
        </row>
        <row r="4917">
          <cell r="J4917">
            <v>0</v>
          </cell>
          <cell r="K4917">
            <v>0</v>
          </cell>
          <cell r="R4917">
            <v>0</v>
          </cell>
          <cell r="U4917">
            <v>0</v>
          </cell>
          <cell r="V4917">
            <v>0</v>
          </cell>
          <cell r="W4917">
            <v>0</v>
          </cell>
          <cell r="X4917">
            <v>0</v>
          </cell>
        </row>
        <row r="4918">
          <cell r="J4918">
            <v>0</v>
          </cell>
          <cell r="K4918">
            <v>0</v>
          </cell>
          <cell r="R4918">
            <v>0</v>
          </cell>
          <cell r="U4918">
            <v>0</v>
          </cell>
          <cell r="V4918">
            <v>0</v>
          </cell>
          <cell r="W4918">
            <v>0</v>
          </cell>
          <cell r="X4918">
            <v>0</v>
          </cell>
        </row>
        <row r="4919">
          <cell r="J4919">
            <v>0</v>
          </cell>
          <cell r="K4919">
            <v>0</v>
          </cell>
          <cell r="R4919">
            <v>0</v>
          </cell>
          <cell r="U4919">
            <v>0</v>
          </cell>
          <cell r="V4919">
            <v>0</v>
          </cell>
          <cell r="W4919">
            <v>0</v>
          </cell>
          <cell r="X4919">
            <v>0</v>
          </cell>
        </row>
        <row r="4920">
          <cell r="J4920">
            <v>0</v>
          </cell>
          <cell r="K4920">
            <v>0</v>
          </cell>
          <cell r="R4920">
            <v>0</v>
          </cell>
          <cell r="U4920">
            <v>0</v>
          </cell>
          <cell r="V4920">
            <v>0</v>
          </cell>
          <cell r="W4920">
            <v>0</v>
          </cell>
          <cell r="X4920">
            <v>0</v>
          </cell>
        </row>
        <row r="4921">
          <cell r="J4921">
            <v>0</v>
          </cell>
          <cell r="K4921">
            <v>0</v>
          </cell>
          <cell r="R4921">
            <v>0</v>
          </cell>
          <cell r="U4921">
            <v>0</v>
          </cell>
          <cell r="V4921">
            <v>0</v>
          </cell>
          <cell r="W4921">
            <v>0</v>
          </cell>
          <cell r="X4921">
            <v>0</v>
          </cell>
        </row>
        <row r="4922">
          <cell r="J4922">
            <v>0</v>
          </cell>
          <cell r="K4922">
            <v>0</v>
          </cell>
          <cell r="R4922">
            <v>0</v>
          </cell>
          <cell r="U4922">
            <v>0</v>
          </cell>
          <cell r="V4922">
            <v>0</v>
          </cell>
          <cell r="W4922">
            <v>0</v>
          </cell>
          <cell r="X4922">
            <v>0</v>
          </cell>
        </row>
        <row r="4923">
          <cell r="J4923">
            <v>0</v>
          </cell>
          <cell r="K4923">
            <v>0</v>
          </cell>
          <cell r="R4923">
            <v>0</v>
          </cell>
          <cell r="U4923">
            <v>0</v>
          </cell>
          <cell r="V4923">
            <v>0</v>
          </cell>
          <cell r="W4923">
            <v>0</v>
          </cell>
          <cell r="X4923">
            <v>0</v>
          </cell>
        </row>
        <row r="4924">
          <cell r="J4924">
            <v>0</v>
          </cell>
          <cell r="K4924">
            <v>0</v>
          </cell>
          <cell r="R4924">
            <v>0</v>
          </cell>
          <cell r="U4924">
            <v>0</v>
          </cell>
          <cell r="V4924">
            <v>0</v>
          </cell>
          <cell r="W4924">
            <v>0</v>
          </cell>
          <cell r="X4924">
            <v>0</v>
          </cell>
        </row>
        <row r="4925">
          <cell r="J4925">
            <v>0</v>
          </cell>
          <cell r="K4925">
            <v>0</v>
          </cell>
          <cell r="R4925">
            <v>0</v>
          </cell>
          <cell r="U4925">
            <v>0</v>
          </cell>
          <cell r="V4925">
            <v>0</v>
          </cell>
          <cell r="W4925">
            <v>0</v>
          </cell>
          <cell r="X4925">
            <v>0</v>
          </cell>
        </row>
        <row r="4926">
          <cell r="J4926">
            <v>0</v>
          </cell>
          <cell r="K4926">
            <v>0</v>
          </cell>
          <cell r="R4926">
            <v>0</v>
          </cell>
          <cell r="U4926">
            <v>0</v>
          </cell>
          <cell r="V4926">
            <v>0</v>
          </cell>
          <cell r="W4926">
            <v>0</v>
          </cell>
          <cell r="X4926">
            <v>0</v>
          </cell>
        </row>
        <row r="4927">
          <cell r="J4927">
            <v>0</v>
          </cell>
          <cell r="K4927">
            <v>0</v>
          </cell>
          <cell r="R4927">
            <v>0</v>
          </cell>
          <cell r="U4927">
            <v>0</v>
          </cell>
          <cell r="V4927">
            <v>0</v>
          </cell>
          <cell r="W4927">
            <v>0</v>
          </cell>
          <cell r="X4927">
            <v>0</v>
          </cell>
        </row>
        <row r="4928">
          <cell r="J4928">
            <v>0</v>
          </cell>
          <cell r="K4928">
            <v>0</v>
          </cell>
          <cell r="R4928">
            <v>0</v>
          </cell>
          <cell r="U4928">
            <v>0</v>
          </cell>
          <cell r="V4928">
            <v>0</v>
          </cell>
          <cell r="W4928">
            <v>0</v>
          </cell>
          <cell r="X4928">
            <v>0</v>
          </cell>
        </row>
        <row r="4929">
          <cell r="J4929">
            <v>0</v>
          </cell>
          <cell r="K4929">
            <v>0</v>
          </cell>
          <cell r="R4929">
            <v>0</v>
          </cell>
          <cell r="U4929">
            <v>0</v>
          </cell>
          <cell r="V4929">
            <v>0</v>
          </cell>
          <cell r="W4929">
            <v>0</v>
          </cell>
          <cell r="X4929">
            <v>0</v>
          </cell>
        </row>
        <row r="4930">
          <cell r="J4930">
            <v>0</v>
          </cell>
          <cell r="K4930">
            <v>0</v>
          </cell>
          <cell r="R4930">
            <v>0</v>
          </cell>
          <cell r="U4930">
            <v>0</v>
          </cell>
          <cell r="V4930">
            <v>0</v>
          </cell>
          <cell r="W4930">
            <v>0</v>
          </cell>
          <cell r="X4930">
            <v>0</v>
          </cell>
        </row>
        <row r="4931">
          <cell r="J4931">
            <v>0</v>
          </cell>
          <cell r="K4931">
            <v>0</v>
          </cell>
          <cell r="R4931">
            <v>0</v>
          </cell>
          <cell r="U4931">
            <v>0</v>
          </cell>
          <cell r="V4931">
            <v>0</v>
          </cell>
          <cell r="W4931">
            <v>0</v>
          </cell>
          <cell r="X4931">
            <v>0</v>
          </cell>
        </row>
        <row r="4932">
          <cell r="J4932">
            <v>0</v>
          </cell>
          <cell r="K4932">
            <v>0</v>
          </cell>
          <cell r="R4932">
            <v>0</v>
          </cell>
          <cell r="U4932">
            <v>0</v>
          </cell>
          <cell r="V4932">
            <v>0</v>
          </cell>
          <cell r="W4932">
            <v>0</v>
          </cell>
          <cell r="X4932">
            <v>0</v>
          </cell>
        </row>
        <row r="4933">
          <cell r="J4933">
            <v>0</v>
          </cell>
          <cell r="K4933">
            <v>0</v>
          </cell>
          <cell r="R4933">
            <v>0</v>
          </cell>
          <cell r="U4933">
            <v>0</v>
          </cell>
          <cell r="V4933">
            <v>0</v>
          </cell>
          <cell r="W4933">
            <v>0</v>
          </cell>
          <cell r="X4933">
            <v>0</v>
          </cell>
        </row>
        <row r="4934">
          <cell r="J4934">
            <v>0</v>
          </cell>
          <cell r="K4934">
            <v>0</v>
          </cell>
          <cell r="R4934">
            <v>0</v>
          </cell>
          <cell r="U4934">
            <v>0</v>
          </cell>
          <cell r="V4934">
            <v>0</v>
          </cell>
          <cell r="W4934">
            <v>0</v>
          </cell>
          <cell r="X4934">
            <v>0</v>
          </cell>
        </row>
        <row r="4935">
          <cell r="J4935">
            <v>0</v>
          </cell>
          <cell r="K4935">
            <v>0</v>
          </cell>
          <cell r="R4935">
            <v>0</v>
          </cell>
          <cell r="U4935">
            <v>0</v>
          </cell>
          <cell r="V4935">
            <v>0</v>
          </cell>
          <cell r="W4935">
            <v>0</v>
          </cell>
          <cell r="X4935">
            <v>0</v>
          </cell>
        </row>
        <row r="4936">
          <cell r="J4936">
            <v>0</v>
          </cell>
          <cell r="K4936">
            <v>0</v>
          </cell>
          <cell r="R4936">
            <v>0</v>
          </cell>
          <cell r="U4936">
            <v>0</v>
          </cell>
          <cell r="V4936">
            <v>0</v>
          </cell>
          <cell r="W4936">
            <v>0</v>
          </cell>
          <cell r="X4936">
            <v>0</v>
          </cell>
        </row>
        <row r="4937">
          <cell r="J4937">
            <v>0</v>
          </cell>
          <cell r="K4937">
            <v>0</v>
          </cell>
          <cell r="R4937">
            <v>0</v>
          </cell>
          <cell r="U4937">
            <v>0</v>
          </cell>
          <cell r="V4937">
            <v>0</v>
          </cell>
          <cell r="W4937">
            <v>0</v>
          </cell>
          <cell r="X4937">
            <v>0</v>
          </cell>
        </row>
        <row r="4938">
          <cell r="J4938">
            <v>0</v>
          </cell>
          <cell r="K4938">
            <v>0</v>
          </cell>
          <cell r="R4938">
            <v>0</v>
          </cell>
          <cell r="U4938">
            <v>0</v>
          </cell>
          <cell r="V4938">
            <v>0</v>
          </cell>
          <cell r="W4938">
            <v>0</v>
          </cell>
          <cell r="X4938">
            <v>0</v>
          </cell>
        </row>
        <row r="4939">
          <cell r="J4939">
            <v>0</v>
          </cell>
          <cell r="K4939">
            <v>0</v>
          </cell>
          <cell r="R4939">
            <v>0</v>
          </cell>
          <cell r="U4939">
            <v>0</v>
          </cell>
          <cell r="V4939">
            <v>0</v>
          </cell>
          <cell r="W4939">
            <v>0</v>
          </cell>
          <cell r="X4939">
            <v>0</v>
          </cell>
        </row>
        <row r="4940">
          <cell r="J4940">
            <v>0</v>
          </cell>
          <cell r="K4940">
            <v>0</v>
          </cell>
          <cell r="R4940">
            <v>0</v>
          </cell>
          <cell r="U4940">
            <v>0</v>
          </cell>
          <cell r="V4940">
            <v>0</v>
          </cell>
          <cell r="W4940">
            <v>0</v>
          </cell>
          <cell r="X4940">
            <v>0</v>
          </cell>
        </row>
        <row r="4941">
          <cell r="J4941">
            <v>0</v>
          </cell>
          <cell r="K4941">
            <v>0</v>
          </cell>
          <cell r="R4941">
            <v>0</v>
          </cell>
          <cell r="U4941">
            <v>0</v>
          </cell>
          <cell r="V4941">
            <v>0</v>
          </cell>
          <cell r="W4941">
            <v>0</v>
          </cell>
          <cell r="X4941">
            <v>0</v>
          </cell>
        </row>
        <row r="4942">
          <cell r="J4942">
            <v>0</v>
          </cell>
          <cell r="K4942">
            <v>0</v>
          </cell>
          <cell r="R4942">
            <v>0</v>
          </cell>
          <cell r="U4942">
            <v>0</v>
          </cell>
          <cell r="V4942">
            <v>0</v>
          </cell>
          <cell r="W4942">
            <v>0</v>
          </cell>
          <cell r="X4942">
            <v>0</v>
          </cell>
        </row>
        <row r="4943">
          <cell r="J4943">
            <v>0</v>
          </cell>
          <cell r="K4943">
            <v>0</v>
          </cell>
          <cell r="R4943">
            <v>0</v>
          </cell>
          <cell r="U4943">
            <v>0</v>
          </cell>
          <cell r="V4943">
            <v>0</v>
          </cell>
          <cell r="W4943">
            <v>0</v>
          </cell>
          <cell r="X4943">
            <v>0</v>
          </cell>
        </row>
        <row r="4944">
          <cell r="J4944">
            <v>0</v>
          </cell>
          <cell r="K4944">
            <v>0</v>
          </cell>
          <cell r="R4944">
            <v>0</v>
          </cell>
          <cell r="U4944">
            <v>0</v>
          </cell>
          <cell r="V4944">
            <v>0</v>
          </cell>
          <cell r="W4944">
            <v>0</v>
          </cell>
          <cell r="X4944">
            <v>0</v>
          </cell>
        </row>
        <row r="4945">
          <cell r="J4945">
            <v>0</v>
          </cell>
          <cell r="K4945">
            <v>0</v>
          </cell>
          <cell r="R4945">
            <v>0</v>
          </cell>
          <cell r="U4945">
            <v>0</v>
          </cell>
          <cell r="V4945">
            <v>0</v>
          </cell>
          <cell r="W4945">
            <v>0</v>
          </cell>
          <cell r="X4945">
            <v>0</v>
          </cell>
        </row>
        <row r="4946">
          <cell r="J4946">
            <v>0</v>
          </cell>
          <cell r="K4946">
            <v>0</v>
          </cell>
          <cell r="R4946">
            <v>0</v>
          </cell>
          <cell r="U4946">
            <v>0</v>
          </cell>
          <cell r="V4946">
            <v>0</v>
          </cell>
          <cell r="W4946">
            <v>0</v>
          </cell>
          <cell r="X4946">
            <v>0</v>
          </cell>
        </row>
        <row r="4947">
          <cell r="J4947">
            <v>0</v>
          </cell>
          <cell r="K4947">
            <v>0</v>
          </cell>
          <cell r="R4947">
            <v>0</v>
          </cell>
          <cell r="U4947">
            <v>0</v>
          </cell>
          <cell r="V4947">
            <v>0</v>
          </cell>
          <cell r="W4947">
            <v>0</v>
          </cell>
          <cell r="X4947">
            <v>0</v>
          </cell>
        </row>
        <row r="4948">
          <cell r="J4948">
            <v>0</v>
          </cell>
          <cell r="K4948">
            <v>0</v>
          </cell>
          <cell r="R4948">
            <v>0</v>
          </cell>
          <cell r="U4948">
            <v>0</v>
          </cell>
          <cell r="V4948">
            <v>0</v>
          </cell>
          <cell r="W4948">
            <v>0</v>
          </cell>
          <cell r="X4948">
            <v>0</v>
          </cell>
        </row>
        <row r="4949">
          <cell r="J4949">
            <v>0</v>
          </cell>
          <cell r="K4949">
            <v>0</v>
          </cell>
          <cell r="R4949">
            <v>0</v>
          </cell>
          <cell r="U4949">
            <v>0</v>
          </cell>
          <cell r="V4949">
            <v>0</v>
          </cell>
          <cell r="W4949">
            <v>0</v>
          </cell>
          <cell r="X4949">
            <v>0</v>
          </cell>
        </row>
        <row r="4950">
          <cell r="J4950">
            <v>0</v>
          </cell>
          <cell r="K4950">
            <v>0</v>
          </cell>
          <cell r="R4950">
            <v>0</v>
          </cell>
          <cell r="U4950">
            <v>0</v>
          </cell>
          <cell r="V4950">
            <v>0</v>
          </cell>
          <cell r="W4950">
            <v>0</v>
          </cell>
          <cell r="X4950">
            <v>0</v>
          </cell>
        </row>
        <row r="4951">
          <cell r="J4951">
            <v>0</v>
          </cell>
          <cell r="K4951">
            <v>0</v>
          </cell>
          <cell r="R4951">
            <v>0</v>
          </cell>
          <cell r="U4951">
            <v>0</v>
          </cell>
          <cell r="V4951">
            <v>0</v>
          </cell>
          <cell r="W4951">
            <v>0</v>
          </cell>
          <cell r="X4951">
            <v>0</v>
          </cell>
        </row>
        <row r="4952">
          <cell r="J4952">
            <v>0</v>
          </cell>
          <cell r="K4952">
            <v>0</v>
          </cell>
          <cell r="R4952">
            <v>0</v>
          </cell>
          <cell r="U4952">
            <v>0</v>
          </cell>
          <cell r="V4952">
            <v>0</v>
          </cell>
          <cell r="W4952">
            <v>0</v>
          </cell>
          <cell r="X4952">
            <v>0</v>
          </cell>
        </row>
        <row r="4953">
          <cell r="J4953">
            <v>0</v>
          </cell>
          <cell r="K4953">
            <v>0</v>
          </cell>
          <cell r="R4953">
            <v>0</v>
          </cell>
          <cell r="U4953">
            <v>0</v>
          </cell>
          <cell r="V4953">
            <v>0</v>
          </cell>
          <cell r="W4953">
            <v>0</v>
          </cell>
          <cell r="X4953">
            <v>0</v>
          </cell>
        </row>
        <row r="4954">
          <cell r="J4954">
            <v>0</v>
          </cell>
          <cell r="K4954">
            <v>0</v>
          </cell>
          <cell r="R4954">
            <v>0</v>
          </cell>
          <cell r="U4954">
            <v>0</v>
          </cell>
          <cell r="V4954">
            <v>0</v>
          </cell>
          <cell r="W4954">
            <v>0</v>
          </cell>
          <cell r="X4954">
            <v>0</v>
          </cell>
        </row>
        <row r="4955">
          <cell r="J4955">
            <v>0</v>
          </cell>
          <cell r="K4955">
            <v>0</v>
          </cell>
          <cell r="R4955">
            <v>0</v>
          </cell>
          <cell r="U4955">
            <v>0</v>
          </cell>
          <cell r="V4955">
            <v>0</v>
          </cell>
          <cell r="W4955">
            <v>0</v>
          </cell>
          <cell r="X4955">
            <v>0</v>
          </cell>
        </row>
        <row r="4956">
          <cell r="J4956">
            <v>0</v>
          </cell>
          <cell r="K4956">
            <v>0</v>
          </cell>
          <cell r="R4956">
            <v>0</v>
          </cell>
          <cell r="U4956">
            <v>0</v>
          </cell>
          <cell r="V4956">
            <v>0</v>
          </cell>
          <cell r="W4956">
            <v>0</v>
          </cell>
          <cell r="X4956">
            <v>0</v>
          </cell>
        </row>
        <row r="4957">
          <cell r="J4957">
            <v>0</v>
          </cell>
          <cell r="K4957">
            <v>0</v>
          </cell>
          <cell r="R4957">
            <v>0</v>
          </cell>
          <cell r="U4957">
            <v>0</v>
          </cell>
          <cell r="V4957">
            <v>0</v>
          </cell>
          <cell r="W4957">
            <v>0</v>
          </cell>
          <cell r="X4957">
            <v>0</v>
          </cell>
        </row>
        <row r="4958">
          <cell r="J4958">
            <v>0</v>
          </cell>
          <cell r="K4958">
            <v>0</v>
          </cell>
          <cell r="R4958">
            <v>0</v>
          </cell>
          <cell r="U4958">
            <v>0</v>
          </cell>
          <cell r="V4958">
            <v>0</v>
          </cell>
          <cell r="W4958">
            <v>0</v>
          </cell>
          <cell r="X4958">
            <v>0</v>
          </cell>
        </row>
        <row r="4959">
          <cell r="J4959">
            <v>0</v>
          </cell>
          <cell r="K4959">
            <v>0</v>
          </cell>
          <cell r="R4959">
            <v>0</v>
          </cell>
          <cell r="U4959">
            <v>0</v>
          </cell>
          <cell r="V4959">
            <v>0</v>
          </cell>
          <cell r="W4959">
            <v>0</v>
          </cell>
          <cell r="X4959">
            <v>0</v>
          </cell>
        </row>
        <row r="4960">
          <cell r="J4960">
            <v>0</v>
          </cell>
          <cell r="K4960">
            <v>0</v>
          </cell>
          <cell r="R4960">
            <v>0</v>
          </cell>
          <cell r="U4960">
            <v>0</v>
          </cell>
          <cell r="V4960">
            <v>0</v>
          </cell>
          <cell r="W4960">
            <v>0</v>
          </cell>
          <cell r="X4960">
            <v>0</v>
          </cell>
        </row>
        <row r="4961">
          <cell r="J4961">
            <v>0</v>
          </cell>
          <cell r="K4961">
            <v>0</v>
          </cell>
          <cell r="R4961">
            <v>0</v>
          </cell>
          <cell r="U4961">
            <v>0</v>
          </cell>
          <cell r="V4961">
            <v>0</v>
          </cell>
          <cell r="W4961">
            <v>0</v>
          </cell>
          <cell r="X4961">
            <v>0</v>
          </cell>
        </row>
        <row r="4962">
          <cell r="J4962">
            <v>0</v>
          </cell>
          <cell r="K4962">
            <v>0</v>
          </cell>
          <cell r="R4962">
            <v>0</v>
          </cell>
          <cell r="U4962">
            <v>0</v>
          </cell>
          <cell r="V4962">
            <v>0</v>
          </cell>
          <cell r="W4962">
            <v>0</v>
          </cell>
          <cell r="X4962">
            <v>0</v>
          </cell>
        </row>
        <row r="4963">
          <cell r="J4963">
            <v>0</v>
          </cell>
          <cell r="K4963">
            <v>0</v>
          </cell>
          <cell r="R4963">
            <v>0</v>
          </cell>
          <cell r="U4963">
            <v>0</v>
          </cell>
          <cell r="V4963">
            <v>0</v>
          </cell>
          <cell r="W4963">
            <v>0</v>
          </cell>
          <cell r="X4963">
            <v>0</v>
          </cell>
        </row>
        <row r="4964">
          <cell r="J4964">
            <v>0</v>
          </cell>
          <cell r="K4964">
            <v>0</v>
          </cell>
          <cell r="R4964">
            <v>0</v>
          </cell>
          <cell r="U4964">
            <v>0</v>
          </cell>
          <cell r="V4964">
            <v>0</v>
          </cell>
          <cell r="W4964">
            <v>0</v>
          </cell>
          <cell r="X4964">
            <v>0</v>
          </cell>
        </row>
        <row r="4965">
          <cell r="J4965">
            <v>0</v>
          </cell>
          <cell r="K4965">
            <v>0</v>
          </cell>
          <cell r="R4965">
            <v>0</v>
          </cell>
          <cell r="U4965">
            <v>0</v>
          </cell>
          <cell r="V4965">
            <v>0</v>
          </cell>
          <cell r="W4965">
            <v>0</v>
          </cell>
          <cell r="X4965">
            <v>0</v>
          </cell>
        </row>
        <row r="4966">
          <cell r="J4966">
            <v>0</v>
          </cell>
          <cell r="K4966">
            <v>0</v>
          </cell>
          <cell r="R4966">
            <v>0</v>
          </cell>
          <cell r="U4966">
            <v>0</v>
          </cell>
          <cell r="V4966">
            <v>0</v>
          </cell>
          <cell r="W4966">
            <v>0</v>
          </cell>
          <cell r="X4966">
            <v>0</v>
          </cell>
        </row>
        <row r="4967">
          <cell r="J4967">
            <v>0</v>
          </cell>
          <cell r="K4967">
            <v>0</v>
          </cell>
          <cell r="R4967">
            <v>0</v>
          </cell>
          <cell r="U4967">
            <v>0</v>
          </cell>
          <cell r="V4967">
            <v>0</v>
          </cell>
          <cell r="W4967">
            <v>0</v>
          </cell>
          <cell r="X4967">
            <v>0</v>
          </cell>
        </row>
        <row r="4968">
          <cell r="J4968">
            <v>0</v>
          </cell>
          <cell r="K4968">
            <v>0</v>
          </cell>
          <cell r="R4968">
            <v>0</v>
          </cell>
          <cell r="U4968">
            <v>0</v>
          </cell>
          <cell r="V4968">
            <v>0</v>
          </cell>
          <cell r="W4968">
            <v>0</v>
          </cell>
          <cell r="X4968">
            <v>0</v>
          </cell>
        </row>
        <row r="4969">
          <cell r="J4969">
            <v>0</v>
          </cell>
          <cell r="K4969">
            <v>0</v>
          </cell>
          <cell r="R4969">
            <v>0</v>
          </cell>
          <cell r="U4969">
            <v>0</v>
          </cell>
          <cell r="V4969">
            <v>0</v>
          </cell>
          <cell r="W4969">
            <v>0</v>
          </cell>
          <cell r="X4969">
            <v>0</v>
          </cell>
        </row>
        <row r="4970">
          <cell r="J4970">
            <v>0</v>
          </cell>
          <cell r="K4970">
            <v>0</v>
          </cell>
          <cell r="R4970">
            <v>0</v>
          </cell>
          <cell r="U4970">
            <v>0</v>
          </cell>
          <cell r="V4970">
            <v>0</v>
          </cell>
          <cell r="W4970">
            <v>0</v>
          </cell>
          <cell r="X4970">
            <v>0</v>
          </cell>
        </row>
        <row r="4971">
          <cell r="J4971">
            <v>0</v>
          </cell>
          <cell r="K4971">
            <v>0</v>
          </cell>
          <cell r="R4971">
            <v>0</v>
          </cell>
          <cell r="U4971">
            <v>0</v>
          </cell>
          <cell r="V4971">
            <v>0</v>
          </cell>
          <cell r="W4971">
            <v>0</v>
          </cell>
          <cell r="X4971">
            <v>0</v>
          </cell>
        </row>
        <row r="4972">
          <cell r="J4972">
            <v>0</v>
          </cell>
          <cell r="K4972">
            <v>0</v>
          </cell>
          <cell r="R4972">
            <v>0</v>
          </cell>
          <cell r="U4972">
            <v>0</v>
          </cell>
          <cell r="V4972">
            <v>0</v>
          </cell>
          <cell r="W4972">
            <v>0</v>
          </cell>
          <cell r="X4972">
            <v>0</v>
          </cell>
        </row>
        <row r="4973">
          <cell r="J4973">
            <v>0</v>
          </cell>
          <cell r="K4973">
            <v>0</v>
          </cell>
          <cell r="R4973">
            <v>0</v>
          </cell>
          <cell r="U4973">
            <v>0</v>
          </cell>
          <cell r="V4973">
            <v>0</v>
          </cell>
          <cell r="W4973">
            <v>0</v>
          </cell>
          <cell r="X4973">
            <v>0</v>
          </cell>
        </row>
        <row r="4974">
          <cell r="J4974">
            <v>0</v>
          </cell>
          <cell r="K4974">
            <v>0</v>
          </cell>
          <cell r="R4974">
            <v>0</v>
          </cell>
          <cell r="U4974">
            <v>0</v>
          </cell>
          <cell r="V4974">
            <v>0</v>
          </cell>
          <cell r="W4974">
            <v>0</v>
          </cell>
          <cell r="X4974">
            <v>0</v>
          </cell>
        </row>
        <row r="4975">
          <cell r="J4975">
            <v>0</v>
          </cell>
          <cell r="K4975">
            <v>0</v>
          </cell>
          <cell r="R4975">
            <v>0</v>
          </cell>
          <cell r="U4975">
            <v>0</v>
          </cell>
          <cell r="V4975">
            <v>0</v>
          </cell>
          <cell r="W4975">
            <v>0</v>
          </cell>
          <cell r="X4975">
            <v>0</v>
          </cell>
        </row>
        <row r="4976">
          <cell r="J4976">
            <v>0</v>
          </cell>
          <cell r="K4976">
            <v>0</v>
          </cell>
          <cell r="R4976">
            <v>0</v>
          </cell>
          <cell r="U4976">
            <v>0</v>
          </cell>
          <cell r="V4976">
            <v>0</v>
          </cell>
          <cell r="W4976">
            <v>0</v>
          </cell>
          <cell r="X4976">
            <v>0</v>
          </cell>
        </row>
        <row r="4977">
          <cell r="J4977">
            <v>0</v>
          </cell>
          <cell r="K4977">
            <v>0</v>
          </cell>
          <cell r="R4977">
            <v>0</v>
          </cell>
          <cell r="U4977">
            <v>0</v>
          </cell>
          <cell r="V4977">
            <v>0</v>
          </cell>
          <cell r="W4977">
            <v>0</v>
          </cell>
          <cell r="X4977">
            <v>0</v>
          </cell>
        </row>
        <row r="4978">
          <cell r="J4978">
            <v>0</v>
          </cell>
          <cell r="K4978">
            <v>0</v>
          </cell>
          <cell r="R4978">
            <v>0</v>
          </cell>
          <cell r="U4978">
            <v>0</v>
          </cell>
          <cell r="V4978">
            <v>0</v>
          </cell>
          <cell r="W4978">
            <v>0</v>
          </cell>
          <cell r="X4978">
            <v>0</v>
          </cell>
        </row>
        <row r="4979">
          <cell r="J4979">
            <v>0</v>
          </cell>
          <cell r="K4979">
            <v>0</v>
          </cell>
          <cell r="R4979">
            <v>0</v>
          </cell>
          <cell r="U4979">
            <v>0</v>
          </cell>
          <cell r="V4979">
            <v>0</v>
          </cell>
          <cell r="W4979">
            <v>0</v>
          </cell>
          <cell r="X4979">
            <v>0</v>
          </cell>
        </row>
        <row r="4980">
          <cell r="J4980">
            <v>0</v>
          </cell>
          <cell r="K4980">
            <v>0</v>
          </cell>
          <cell r="R4980">
            <v>0</v>
          </cell>
          <cell r="U4980">
            <v>0</v>
          </cell>
          <cell r="V4980">
            <v>0</v>
          </cell>
          <cell r="W4980">
            <v>0</v>
          </cell>
          <cell r="X4980">
            <v>0</v>
          </cell>
        </row>
        <row r="4981">
          <cell r="J4981">
            <v>0</v>
          </cell>
          <cell r="K4981">
            <v>0</v>
          </cell>
          <cell r="R4981">
            <v>0</v>
          </cell>
          <cell r="U4981">
            <v>0</v>
          </cell>
          <cell r="V4981">
            <v>0</v>
          </cell>
          <cell r="W4981">
            <v>0</v>
          </cell>
          <cell r="X4981">
            <v>0</v>
          </cell>
        </row>
        <row r="4982">
          <cell r="J4982">
            <v>0</v>
          </cell>
          <cell r="K4982">
            <v>0</v>
          </cell>
          <cell r="R4982">
            <v>0</v>
          </cell>
          <cell r="U4982">
            <v>0</v>
          </cell>
          <cell r="V4982">
            <v>0</v>
          </cell>
          <cell r="W4982">
            <v>0</v>
          </cell>
          <cell r="X4982">
            <v>0</v>
          </cell>
        </row>
        <row r="4983">
          <cell r="J4983">
            <v>0</v>
          </cell>
          <cell r="K4983">
            <v>0</v>
          </cell>
          <cell r="R4983">
            <v>0</v>
          </cell>
          <cell r="U4983">
            <v>0</v>
          </cell>
          <cell r="V4983">
            <v>0</v>
          </cell>
          <cell r="W4983">
            <v>0</v>
          </cell>
          <cell r="X4983">
            <v>0</v>
          </cell>
        </row>
        <row r="4984">
          <cell r="J4984">
            <v>0</v>
          </cell>
          <cell r="K4984">
            <v>0</v>
          </cell>
          <cell r="R4984">
            <v>0</v>
          </cell>
          <cell r="U4984">
            <v>0</v>
          </cell>
          <cell r="V4984">
            <v>0</v>
          </cell>
          <cell r="W4984">
            <v>0</v>
          </cell>
          <cell r="X4984">
            <v>0</v>
          </cell>
        </row>
        <row r="4985">
          <cell r="J4985">
            <v>0</v>
          </cell>
          <cell r="K4985">
            <v>0</v>
          </cell>
          <cell r="R4985">
            <v>0</v>
          </cell>
          <cell r="U4985">
            <v>0</v>
          </cell>
          <cell r="V4985">
            <v>0</v>
          </cell>
          <cell r="W4985">
            <v>0</v>
          </cell>
          <cell r="X4985">
            <v>0</v>
          </cell>
        </row>
        <row r="4986">
          <cell r="J4986">
            <v>0</v>
          </cell>
          <cell r="K4986">
            <v>0</v>
          </cell>
          <cell r="R4986">
            <v>0</v>
          </cell>
          <cell r="U4986">
            <v>0</v>
          </cell>
          <cell r="V4986">
            <v>0</v>
          </cell>
          <cell r="W4986">
            <v>0</v>
          </cell>
          <cell r="X4986">
            <v>0</v>
          </cell>
        </row>
        <row r="4987">
          <cell r="J4987">
            <v>0</v>
          </cell>
          <cell r="K4987">
            <v>0</v>
          </cell>
          <cell r="R4987">
            <v>0</v>
          </cell>
          <cell r="U4987">
            <v>0</v>
          </cell>
          <cell r="V4987">
            <v>0</v>
          </cell>
          <cell r="W4987">
            <v>0</v>
          </cell>
          <cell r="X4987">
            <v>0</v>
          </cell>
        </row>
        <row r="4988">
          <cell r="J4988">
            <v>0</v>
          </cell>
          <cell r="K4988">
            <v>0</v>
          </cell>
          <cell r="R4988">
            <v>0</v>
          </cell>
          <cell r="U4988">
            <v>0</v>
          </cell>
          <cell r="V4988">
            <v>0</v>
          </cell>
          <cell r="W4988">
            <v>0</v>
          </cell>
          <cell r="X4988">
            <v>0</v>
          </cell>
        </row>
        <row r="4989">
          <cell r="J4989">
            <v>0</v>
          </cell>
          <cell r="K4989">
            <v>0</v>
          </cell>
          <cell r="R4989">
            <v>0</v>
          </cell>
          <cell r="U4989">
            <v>0</v>
          </cell>
          <cell r="V4989">
            <v>0</v>
          </cell>
          <cell r="W4989">
            <v>0</v>
          </cell>
          <cell r="X4989">
            <v>0</v>
          </cell>
        </row>
        <row r="4990">
          <cell r="J4990">
            <v>0</v>
          </cell>
          <cell r="K4990">
            <v>0</v>
          </cell>
          <cell r="R4990">
            <v>0</v>
          </cell>
          <cell r="U4990">
            <v>0</v>
          </cell>
          <cell r="V4990">
            <v>0</v>
          </cell>
          <cell r="W4990">
            <v>0</v>
          </cell>
          <cell r="X4990">
            <v>0</v>
          </cell>
        </row>
        <row r="4991">
          <cell r="J4991">
            <v>0</v>
          </cell>
          <cell r="K4991">
            <v>0</v>
          </cell>
          <cell r="R4991">
            <v>0</v>
          </cell>
          <cell r="U4991">
            <v>0</v>
          </cell>
          <cell r="V4991">
            <v>0</v>
          </cell>
          <cell r="W4991">
            <v>0</v>
          </cell>
          <cell r="X4991">
            <v>0</v>
          </cell>
        </row>
        <row r="4992">
          <cell r="J4992">
            <v>0</v>
          </cell>
          <cell r="K4992">
            <v>0</v>
          </cell>
          <cell r="R4992">
            <v>0</v>
          </cell>
          <cell r="U4992">
            <v>0</v>
          </cell>
          <cell r="V4992">
            <v>0</v>
          </cell>
          <cell r="W4992">
            <v>0</v>
          </cell>
          <cell r="X4992">
            <v>0</v>
          </cell>
        </row>
        <row r="4993">
          <cell r="J4993">
            <v>0</v>
          </cell>
          <cell r="K4993">
            <v>0</v>
          </cell>
          <cell r="R4993">
            <v>0</v>
          </cell>
          <cell r="U4993">
            <v>0</v>
          </cell>
          <cell r="V4993">
            <v>0</v>
          </cell>
          <cell r="W4993">
            <v>0</v>
          </cell>
          <cell r="X4993">
            <v>0</v>
          </cell>
        </row>
        <row r="4994">
          <cell r="J4994">
            <v>0</v>
          </cell>
          <cell r="K4994">
            <v>0</v>
          </cell>
          <cell r="R4994">
            <v>0</v>
          </cell>
          <cell r="U4994">
            <v>0</v>
          </cell>
          <cell r="V4994">
            <v>0</v>
          </cell>
          <cell r="W4994">
            <v>0</v>
          </cell>
          <cell r="X4994">
            <v>0</v>
          </cell>
        </row>
        <row r="4995">
          <cell r="J4995">
            <v>0</v>
          </cell>
          <cell r="K4995">
            <v>0</v>
          </cell>
          <cell r="R4995">
            <v>0</v>
          </cell>
          <cell r="U4995">
            <v>0</v>
          </cell>
          <cell r="V4995">
            <v>0</v>
          </cell>
          <cell r="W4995">
            <v>0</v>
          </cell>
          <cell r="X4995">
            <v>0</v>
          </cell>
        </row>
        <row r="4996">
          <cell r="J4996">
            <v>0</v>
          </cell>
          <cell r="K4996">
            <v>0</v>
          </cell>
          <cell r="R4996">
            <v>0</v>
          </cell>
          <cell r="U4996">
            <v>0</v>
          </cell>
          <cell r="V4996">
            <v>0</v>
          </cell>
          <cell r="W4996">
            <v>0</v>
          </cell>
          <cell r="X4996">
            <v>0</v>
          </cell>
        </row>
        <row r="4997">
          <cell r="J4997">
            <v>0</v>
          </cell>
          <cell r="K4997">
            <v>0</v>
          </cell>
          <cell r="R4997">
            <v>0</v>
          </cell>
          <cell r="U4997">
            <v>0</v>
          </cell>
          <cell r="V4997">
            <v>0</v>
          </cell>
          <cell r="W4997">
            <v>0</v>
          </cell>
          <cell r="X4997">
            <v>0</v>
          </cell>
        </row>
        <row r="4998">
          <cell r="J4998">
            <v>0</v>
          </cell>
          <cell r="K4998">
            <v>0</v>
          </cell>
          <cell r="R4998">
            <v>0</v>
          </cell>
          <cell r="U4998">
            <v>0</v>
          </cell>
          <cell r="V4998">
            <v>0</v>
          </cell>
          <cell r="W4998">
            <v>0</v>
          </cell>
          <cell r="X4998">
            <v>0</v>
          </cell>
        </row>
        <row r="4999">
          <cell r="J4999">
            <v>0</v>
          </cell>
          <cell r="K4999">
            <v>0</v>
          </cell>
          <cell r="R4999">
            <v>0</v>
          </cell>
          <cell r="U4999">
            <v>0</v>
          </cell>
          <cell r="V4999">
            <v>0</v>
          </cell>
          <cell r="W4999">
            <v>0</v>
          </cell>
          <cell r="X4999">
            <v>0</v>
          </cell>
        </row>
        <row r="5000">
          <cell r="J5000">
            <v>0</v>
          </cell>
          <cell r="K5000">
            <v>0</v>
          </cell>
          <cell r="R5000">
            <v>0</v>
          </cell>
          <cell r="U5000">
            <v>0</v>
          </cell>
          <cell r="V5000">
            <v>0</v>
          </cell>
          <cell r="W5000">
            <v>0</v>
          </cell>
          <cell r="X5000">
            <v>0</v>
          </cell>
        </row>
        <row r="5001">
          <cell r="J5001">
            <v>0</v>
          </cell>
          <cell r="K5001">
            <v>0</v>
          </cell>
          <cell r="R5001">
            <v>0</v>
          </cell>
          <cell r="U5001">
            <v>0</v>
          </cell>
          <cell r="V5001">
            <v>0</v>
          </cell>
          <cell r="W5001">
            <v>0</v>
          </cell>
          <cell r="X5001">
            <v>0</v>
          </cell>
        </row>
        <row r="5002">
          <cell r="J5002">
            <v>0</v>
          </cell>
          <cell r="K5002">
            <v>0</v>
          </cell>
          <cell r="R5002">
            <v>0</v>
          </cell>
          <cell r="U5002">
            <v>0</v>
          </cell>
          <cell r="V5002">
            <v>0</v>
          </cell>
          <cell r="W5002">
            <v>0</v>
          </cell>
          <cell r="X5002">
            <v>0</v>
          </cell>
        </row>
        <row r="5003">
          <cell r="J5003">
            <v>0</v>
          </cell>
          <cell r="K5003">
            <v>0</v>
          </cell>
          <cell r="R5003">
            <v>0</v>
          </cell>
          <cell r="U5003">
            <v>0</v>
          </cell>
          <cell r="V5003">
            <v>0</v>
          </cell>
          <cell r="W5003">
            <v>0</v>
          </cell>
          <cell r="X5003">
            <v>0</v>
          </cell>
        </row>
        <row r="5004">
          <cell r="J5004">
            <v>0</v>
          </cell>
          <cell r="K5004">
            <v>0</v>
          </cell>
          <cell r="R5004">
            <v>0</v>
          </cell>
          <cell r="U5004">
            <v>0</v>
          </cell>
          <cell r="V5004">
            <v>0</v>
          </cell>
          <cell r="W5004">
            <v>0</v>
          </cell>
          <cell r="X5004">
            <v>0</v>
          </cell>
        </row>
        <row r="5005">
          <cell r="J5005">
            <v>0</v>
          </cell>
          <cell r="K5005">
            <v>0</v>
          </cell>
          <cell r="R5005">
            <v>0</v>
          </cell>
          <cell r="U5005">
            <v>0</v>
          </cell>
          <cell r="V5005">
            <v>0</v>
          </cell>
          <cell r="W5005">
            <v>0</v>
          </cell>
          <cell r="X5005">
            <v>0</v>
          </cell>
        </row>
        <row r="5006">
          <cell r="J5006">
            <v>0</v>
          </cell>
          <cell r="K5006">
            <v>0</v>
          </cell>
          <cell r="R5006">
            <v>0</v>
          </cell>
          <cell r="U5006">
            <v>0</v>
          </cell>
          <cell r="V5006">
            <v>0</v>
          </cell>
          <cell r="W5006">
            <v>0</v>
          </cell>
          <cell r="X5006">
            <v>0</v>
          </cell>
        </row>
        <row r="5007">
          <cell r="J5007">
            <v>0</v>
          </cell>
          <cell r="K5007">
            <v>0</v>
          </cell>
          <cell r="R5007">
            <v>0</v>
          </cell>
          <cell r="U5007">
            <v>0</v>
          </cell>
          <cell r="V5007">
            <v>0</v>
          </cell>
          <cell r="W5007">
            <v>0</v>
          </cell>
          <cell r="X5007">
            <v>0</v>
          </cell>
        </row>
        <row r="5008">
          <cell r="J5008">
            <v>0</v>
          </cell>
          <cell r="K5008">
            <v>0</v>
          </cell>
          <cell r="R5008">
            <v>0</v>
          </cell>
          <cell r="U5008">
            <v>0</v>
          </cell>
          <cell r="V5008">
            <v>0</v>
          </cell>
          <cell r="W5008">
            <v>0</v>
          </cell>
          <cell r="X5008">
            <v>0</v>
          </cell>
        </row>
        <row r="5009">
          <cell r="J5009">
            <v>0</v>
          </cell>
          <cell r="K5009">
            <v>0</v>
          </cell>
          <cell r="R5009">
            <v>0</v>
          </cell>
          <cell r="U5009">
            <v>0</v>
          </cell>
          <cell r="V5009">
            <v>0</v>
          </cell>
          <cell r="W5009">
            <v>0</v>
          </cell>
          <cell r="X5009">
            <v>0</v>
          </cell>
        </row>
        <row r="5010">
          <cell r="J5010">
            <v>0</v>
          </cell>
          <cell r="K5010">
            <v>0</v>
          </cell>
          <cell r="R5010">
            <v>0</v>
          </cell>
          <cell r="U5010">
            <v>0</v>
          </cell>
          <cell r="V5010">
            <v>0</v>
          </cell>
          <cell r="W5010">
            <v>0</v>
          </cell>
          <cell r="X5010">
            <v>0</v>
          </cell>
        </row>
        <row r="5011">
          <cell r="J5011">
            <v>0</v>
          </cell>
          <cell r="K5011">
            <v>0</v>
          </cell>
          <cell r="R5011">
            <v>0</v>
          </cell>
          <cell r="U5011">
            <v>0</v>
          </cell>
          <cell r="V5011">
            <v>0</v>
          </cell>
          <cell r="W5011">
            <v>0</v>
          </cell>
          <cell r="X5011">
            <v>0</v>
          </cell>
        </row>
        <row r="5012">
          <cell r="J5012">
            <v>0</v>
          </cell>
          <cell r="K5012">
            <v>0</v>
          </cell>
          <cell r="R5012">
            <v>0</v>
          </cell>
          <cell r="U5012">
            <v>0</v>
          </cell>
          <cell r="V5012">
            <v>0</v>
          </cell>
          <cell r="W5012">
            <v>0</v>
          </cell>
          <cell r="X5012">
            <v>0</v>
          </cell>
        </row>
        <row r="5013">
          <cell r="J5013">
            <v>0</v>
          </cell>
          <cell r="K5013">
            <v>0</v>
          </cell>
          <cell r="R5013">
            <v>0</v>
          </cell>
          <cell r="U5013">
            <v>0</v>
          </cell>
          <cell r="V5013">
            <v>0</v>
          </cell>
          <cell r="W5013">
            <v>0</v>
          </cell>
          <cell r="X5013">
            <v>0</v>
          </cell>
        </row>
        <row r="5014">
          <cell r="J5014">
            <v>0</v>
          </cell>
          <cell r="K5014">
            <v>0</v>
          </cell>
          <cell r="R5014">
            <v>0</v>
          </cell>
          <cell r="U5014">
            <v>0</v>
          </cell>
          <cell r="V5014">
            <v>0</v>
          </cell>
          <cell r="W5014">
            <v>0</v>
          </cell>
          <cell r="X5014">
            <v>0</v>
          </cell>
        </row>
        <row r="5015">
          <cell r="J5015">
            <v>0</v>
          </cell>
          <cell r="K5015">
            <v>0</v>
          </cell>
          <cell r="R5015">
            <v>0</v>
          </cell>
          <cell r="U5015">
            <v>0</v>
          </cell>
          <cell r="V5015">
            <v>0</v>
          </cell>
          <cell r="W5015">
            <v>0</v>
          </cell>
          <cell r="X5015">
            <v>0</v>
          </cell>
        </row>
        <row r="5016">
          <cell r="J5016">
            <v>0</v>
          </cell>
          <cell r="K5016">
            <v>0</v>
          </cell>
          <cell r="R5016">
            <v>0</v>
          </cell>
          <cell r="U5016">
            <v>0</v>
          </cell>
          <cell r="V5016">
            <v>0</v>
          </cell>
          <cell r="W5016">
            <v>0</v>
          </cell>
          <cell r="X5016">
            <v>0</v>
          </cell>
        </row>
        <row r="5017">
          <cell r="J5017">
            <v>0</v>
          </cell>
          <cell r="K5017">
            <v>0</v>
          </cell>
          <cell r="R5017">
            <v>0</v>
          </cell>
          <cell r="U5017">
            <v>0</v>
          </cell>
          <cell r="V5017">
            <v>0</v>
          </cell>
          <cell r="W5017">
            <v>0</v>
          </cell>
          <cell r="X5017">
            <v>0</v>
          </cell>
        </row>
        <row r="5018">
          <cell r="J5018">
            <v>0</v>
          </cell>
          <cell r="K5018">
            <v>0</v>
          </cell>
          <cell r="R5018">
            <v>0</v>
          </cell>
          <cell r="U5018">
            <v>0</v>
          </cell>
          <cell r="V5018">
            <v>0</v>
          </cell>
          <cell r="W5018">
            <v>0</v>
          </cell>
          <cell r="X5018">
            <v>0</v>
          </cell>
        </row>
        <row r="5019">
          <cell r="J5019">
            <v>0</v>
          </cell>
          <cell r="K5019">
            <v>0</v>
          </cell>
          <cell r="R5019">
            <v>0</v>
          </cell>
          <cell r="U5019">
            <v>0</v>
          </cell>
          <cell r="V5019">
            <v>0</v>
          </cell>
          <cell r="W5019">
            <v>0</v>
          </cell>
          <cell r="X5019">
            <v>0</v>
          </cell>
        </row>
        <row r="5020">
          <cell r="J5020">
            <v>0</v>
          </cell>
          <cell r="K5020">
            <v>0</v>
          </cell>
          <cell r="R5020">
            <v>0</v>
          </cell>
          <cell r="U5020">
            <v>0</v>
          </cell>
          <cell r="V5020">
            <v>0</v>
          </cell>
          <cell r="W5020">
            <v>0</v>
          </cell>
          <cell r="X5020">
            <v>0</v>
          </cell>
        </row>
        <row r="5021">
          <cell r="J5021">
            <v>0</v>
          </cell>
          <cell r="K5021">
            <v>0</v>
          </cell>
          <cell r="R5021">
            <v>0</v>
          </cell>
          <cell r="U5021">
            <v>0</v>
          </cell>
          <cell r="V5021">
            <v>0</v>
          </cell>
          <cell r="W5021">
            <v>0</v>
          </cell>
          <cell r="X5021">
            <v>0</v>
          </cell>
        </row>
        <row r="5022">
          <cell r="J5022">
            <v>0</v>
          </cell>
          <cell r="K5022">
            <v>0</v>
          </cell>
          <cell r="R5022">
            <v>0</v>
          </cell>
          <cell r="U5022">
            <v>0</v>
          </cell>
          <cell r="V5022">
            <v>0</v>
          </cell>
          <cell r="W5022">
            <v>0</v>
          </cell>
          <cell r="X5022">
            <v>0</v>
          </cell>
        </row>
        <row r="5023">
          <cell r="J5023">
            <v>0</v>
          </cell>
          <cell r="K5023">
            <v>0</v>
          </cell>
          <cell r="R5023">
            <v>0</v>
          </cell>
          <cell r="U5023">
            <v>0</v>
          </cell>
          <cell r="V5023">
            <v>0</v>
          </cell>
          <cell r="W5023">
            <v>0</v>
          </cell>
          <cell r="X5023">
            <v>0</v>
          </cell>
        </row>
        <row r="5024">
          <cell r="J5024">
            <v>0</v>
          </cell>
          <cell r="K5024">
            <v>0</v>
          </cell>
          <cell r="R5024">
            <v>0</v>
          </cell>
          <cell r="U5024">
            <v>0</v>
          </cell>
          <cell r="V5024">
            <v>0</v>
          </cell>
          <cell r="W5024">
            <v>0</v>
          </cell>
          <cell r="X5024">
            <v>0</v>
          </cell>
        </row>
        <row r="5025">
          <cell r="J5025">
            <v>0</v>
          </cell>
          <cell r="K5025">
            <v>0</v>
          </cell>
          <cell r="R5025">
            <v>0</v>
          </cell>
          <cell r="U5025">
            <v>0</v>
          </cell>
          <cell r="V5025">
            <v>0</v>
          </cell>
          <cell r="W5025">
            <v>0</v>
          </cell>
          <cell r="X5025">
            <v>0</v>
          </cell>
        </row>
        <row r="5026">
          <cell r="J5026">
            <v>0</v>
          </cell>
          <cell r="K5026">
            <v>0</v>
          </cell>
          <cell r="R5026">
            <v>0</v>
          </cell>
          <cell r="U5026">
            <v>0</v>
          </cell>
          <cell r="V5026">
            <v>0</v>
          </cell>
          <cell r="W5026">
            <v>0</v>
          </cell>
          <cell r="X5026">
            <v>0</v>
          </cell>
        </row>
        <row r="5027">
          <cell r="J5027">
            <v>0</v>
          </cell>
          <cell r="K5027">
            <v>0</v>
          </cell>
          <cell r="R5027">
            <v>0</v>
          </cell>
          <cell r="U5027">
            <v>0</v>
          </cell>
          <cell r="V5027">
            <v>0</v>
          </cell>
          <cell r="W5027">
            <v>0</v>
          </cell>
          <cell r="X5027">
            <v>0</v>
          </cell>
        </row>
        <row r="5028">
          <cell r="J5028">
            <v>0</v>
          </cell>
          <cell r="K5028">
            <v>0</v>
          </cell>
          <cell r="R5028">
            <v>0</v>
          </cell>
          <cell r="U5028">
            <v>0</v>
          </cell>
          <cell r="V5028">
            <v>0</v>
          </cell>
          <cell r="W5028">
            <v>0</v>
          </cell>
          <cell r="X5028">
            <v>0</v>
          </cell>
        </row>
        <row r="5029">
          <cell r="J5029">
            <v>0</v>
          </cell>
          <cell r="K5029">
            <v>0</v>
          </cell>
          <cell r="R5029">
            <v>0</v>
          </cell>
          <cell r="U5029">
            <v>0</v>
          </cell>
          <cell r="V5029">
            <v>0</v>
          </cell>
          <cell r="W5029">
            <v>0</v>
          </cell>
          <cell r="X5029">
            <v>0</v>
          </cell>
        </row>
        <row r="5030">
          <cell r="J5030">
            <v>0</v>
          </cell>
          <cell r="K5030">
            <v>0</v>
          </cell>
          <cell r="R5030">
            <v>0</v>
          </cell>
          <cell r="U5030">
            <v>0</v>
          </cell>
          <cell r="V5030">
            <v>0</v>
          </cell>
          <cell r="W5030">
            <v>0</v>
          </cell>
          <cell r="X5030">
            <v>0</v>
          </cell>
        </row>
        <row r="5031">
          <cell r="J5031">
            <v>0</v>
          </cell>
          <cell r="K5031">
            <v>0</v>
          </cell>
          <cell r="R5031">
            <v>0</v>
          </cell>
          <cell r="U5031">
            <v>0</v>
          </cell>
          <cell r="V5031">
            <v>0</v>
          </cell>
          <cell r="W5031">
            <v>0</v>
          </cell>
          <cell r="X5031">
            <v>0</v>
          </cell>
        </row>
        <row r="5032">
          <cell r="J5032">
            <v>0</v>
          </cell>
          <cell r="K5032">
            <v>0</v>
          </cell>
          <cell r="R5032">
            <v>0</v>
          </cell>
          <cell r="U5032">
            <v>0</v>
          </cell>
          <cell r="V5032">
            <v>0</v>
          </cell>
          <cell r="W5032">
            <v>0</v>
          </cell>
          <cell r="X5032">
            <v>0</v>
          </cell>
        </row>
        <row r="5033">
          <cell r="J5033">
            <v>0</v>
          </cell>
          <cell r="K5033">
            <v>0</v>
          </cell>
          <cell r="R5033">
            <v>0</v>
          </cell>
          <cell r="U5033">
            <v>0</v>
          </cell>
          <cell r="V5033">
            <v>0</v>
          </cell>
          <cell r="W5033">
            <v>0</v>
          </cell>
          <cell r="X5033">
            <v>0</v>
          </cell>
        </row>
        <row r="5034">
          <cell r="J5034">
            <v>0</v>
          </cell>
          <cell r="K5034">
            <v>0</v>
          </cell>
          <cell r="R5034">
            <v>0</v>
          </cell>
          <cell r="U5034">
            <v>0</v>
          </cell>
          <cell r="V5034">
            <v>0</v>
          </cell>
          <cell r="W5034">
            <v>0</v>
          </cell>
          <cell r="X5034">
            <v>0</v>
          </cell>
        </row>
        <row r="5035">
          <cell r="J5035">
            <v>0</v>
          </cell>
          <cell r="K5035">
            <v>0</v>
          </cell>
          <cell r="R5035">
            <v>0</v>
          </cell>
          <cell r="U5035">
            <v>0</v>
          </cell>
          <cell r="V5035">
            <v>0</v>
          </cell>
          <cell r="W5035">
            <v>0</v>
          </cell>
          <cell r="X5035">
            <v>0</v>
          </cell>
        </row>
        <row r="5036">
          <cell r="J5036">
            <v>0</v>
          </cell>
          <cell r="K5036">
            <v>0</v>
          </cell>
          <cell r="R5036">
            <v>0</v>
          </cell>
          <cell r="U5036">
            <v>0</v>
          </cell>
          <cell r="V5036">
            <v>0</v>
          </cell>
          <cell r="W5036">
            <v>0</v>
          </cell>
          <cell r="X5036">
            <v>0</v>
          </cell>
        </row>
        <row r="5037">
          <cell r="J5037">
            <v>0</v>
          </cell>
          <cell r="K5037">
            <v>0</v>
          </cell>
          <cell r="R5037">
            <v>0</v>
          </cell>
          <cell r="U5037">
            <v>0</v>
          </cell>
          <cell r="V5037">
            <v>0</v>
          </cell>
          <cell r="W5037">
            <v>0</v>
          </cell>
          <cell r="X5037">
            <v>0</v>
          </cell>
        </row>
        <row r="5038">
          <cell r="J5038">
            <v>0</v>
          </cell>
          <cell r="K5038">
            <v>0</v>
          </cell>
          <cell r="R5038">
            <v>0</v>
          </cell>
          <cell r="U5038">
            <v>0</v>
          </cell>
          <cell r="V5038">
            <v>0</v>
          </cell>
          <cell r="W5038">
            <v>0</v>
          </cell>
          <cell r="X5038">
            <v>0</v>
          </cell>
        </row>
        <row r="5039">
          <cell r="J5039">
            <v>0</v>
          </cell>
          <cell r="K5039">
            <v>0</v>
          </cell>
          <cell r="R5039">
            <v>0</v>
          </cell>
          <cell r="U5039">
            <v>0</v>
          </cell>
          <cell r="V5039">
            <v>0</v>
          </cell>
          <cell r="W5039">
            <v>0</v>
          </cell>
          <cell r="X5039">
            <v>0</v>
          </cell>
        </row>
        <row r="5040">
          <cell r="J5040">
            <v>0</v>
          </cell>
          <cell r="K5040">
            <v>0</v>
          </cell>
          <cell r="R5040">
            <v>0</v>
          </cell>
          <cell r="U5040">
            <v>0</v>
          </cell>
          <cell r="V5040">
            <v>0</v>
          </cell>
          <cell r="W5040">
            <v>0</v>
          </cell>
          <cell r="X5040">
            <v>0</v>
          </cell>
        </row>
        <row r="5041">
          <cell r="J5041">
            <v>0</v>
          </cell>
          <cell r="K5041">
            <v>0</v>
          </cell>
          <cell r="R5041">
            <v>0</v>
          </cell>
          <cell r="U5041">
            <v>0</v>
          </cell>
          <cell r="V5041">
            <v>0</v>
          </cell>
          <cell r="W5041">
            <v>0</v>
          </cell>
          <cell r="X5041">
            <v>0</v>
          </cell>
        </row>
        <row r="5042">
          <cell r="J5042">
            <v>0</v>
          </cell>
          <cell r="K5042">
            <v>0</v>
          </cell>
          <cell r="R5042">
            <v>0</v>
          </cell>
          <cell r="U5042">
            <v>0</v>
          </cell>
          <cell r="V5042">
            <v>0</v>
          </cell>
          <cell r="W5042">
            <v>0</v>
          </cell>
          <cell r="X5042">
            <v>0</v>
          </cell>
        </row>
        <row r="5043">
          <cell r="J5043">
            <v>0</v>
          </cell>
          <cell r="K5043">
            <v>0</v>
          </cell>
          <cell r="R5043">
            <v>0</v>
          </cell>
          <cell r="U5043">
            <v>0</v>
          </cell>
          <cell r="V5043">
            <v>0</v>
          </cell>
          <cell r="W5043">
            <v>0</v>
          </cell>
          <cell r="X5043">
            <v>0</v>
          </cell>
        </row>
        <row r="5044">
          <cell r="J5044">
            <v>0</v>
          </cell>
          <cell r="K5044">
            <v>0</v>
          </cell>
          <cell r="R5044">
            <v>0</v>
          </cell>
          <cell r="U5044">
            <v>0</v>
          </cell>
          <cell r="V5044">
            <v>0</v>
          </cell>
          <cell r="W5044">
            <v>0</v>
          </cell>
          <cell r="X5044">
            <v>0</v>
          </cell>
        </row>
        <row r="5045">
          <cell r="J5045">
            <v>0</v>
          </cell>
          <cell r="K5045">
            <v>0</v>
          </cell>
          <cell r="R5045">
            <v>0</v>
          </cell>
          <cell r="U5045">
            <v>0</v>
          </cell>
          <cell r="V5045">
            <v>0</v>
          </cell>
          <cell r="W5045">
            <v>0</v>
          </cell>
          <cell r="X5045">
            <v>0</v>
          </cell>
        </row>
        <row r="5046">
          <cell r="J5046">
            <v>0</v>
          </cell>
          <cell r="K5046">
            <v>0</v>
          </cell>
          <cell r="R5046">
            <v>0</v>
          </cell>
          <cell r="U5046">
            <v>0</v>
          </cell>
          <cell r="V5046">
            <v>0</v>
          </cell>
          <cell r="W5046">
            <v>0</v>
          </cell>
          <cell r="X5046">
            <v>0</v>
          </cell>
        </row>
        <row r="5047">
          <cell r="J5047">
            <v>0</v>
          </cell>
          <cell r="K5047">
            <v>0</v>
          </cell>
          <cell r="R5047">
            <v>0</v>
          </cell>
          <cell r="U5047">
            <v>0</v>
          </cell>
          <cell r="V5047">
            <v>0</v>
          </cell>
          <cell r="W5047">
            <v>0</v>
          </cell>
          <cell r="X5047">
            <v>0</v>
          </cell>
        </row>
        <row r="5048">
          <cell r="J5048">
            <v>0</v>
          </cell>
          <cell r="K5048">
            <v>0</v>
          </cell>
          <cell r="R5048">
            <v>0</v>
          </cell>
          <cell r="U5048">
            <v>0</v>
          </cell>
          <cell r="V5048">
            <v>0</v>
          </cell>
          <cell r="W5048">
            <v>0</v>
          </cell>
          <cell r="X5048">
            <v>0</v>
          </cell>
        </row>
        <row r="5049">
          <cell r="J5049">
            <v>0</v>
          </cell>
          <cell r="K5049">
            <v>0</v>
          </cell>
          <cell r="R5049">
            <v>0</v>
          </cell>
          <cell r="U5049">
            <v>0</v>
          </cell>
          <cell r="V5049">
            <v>0</v>
          </cell>
          <cell r="W5049">
            <v>0</v>
          </cell>
          <cell r="X5049">
            <v>0</v>
          </cell>
        </row>
        <row r="5050">
          <cell r="J5050">
            <v>0</v>
          </cell>
          <cell r="K5050">
            <v>0</v>
          </cell>
          <cell r="R5050">
            <v>0</v>
          </cell>
          <cell r="U5050">
            <v>0</v>
          </cell>
          <cell r="V5050">
            <v>0</v>
          </cell>
          <cell r="W5050">
            <v>0</v>
          </cell>
          <cell r="X5050">
            <v>0</v>
          </cell>
        </row>
        <row r="5051">
          <cell r="J5051">
            <v>0</v>
          </cell>
          <cell r="K5051">
            <v>0</v>
          </cell>
          <cell r="R5051">
            <v>0</v>
          </cell>
          <cell r="U5051">
            <v>0</v>
          </cell>
          <cell r="V5051">
            <v>0</v>
          </cell>
          <cell r="W5051">
            <v>0</v>
          </cell>
          <cell r="X5051">
            <v>0</v>
          </cell>
        </row>
        <row r="5052">
          <cell r="J5052">
            <v>0</v>
          </cell>
          <cell r="K5052">
            <v>0</v>
          </cell>
          <cell r="R5052">
            <v>0</v>
          </cell>
          <cell r="U5052">
            <v>0</v>
          </cell>
          <cell r="V5052">
            <v>0</v>
          </cell>
          <cell r="W5052">
            <v>0</v>
          </cell>
          <cell r="X5052">
            <v>0</v>
          </cell>
        </row>
        <row r="5053">
          <cell r="J5053">
            <v>0</v>
          </cell>
          <cell r="K5053">
            <v>0</v>
          </cell>
          <cell r="R5053">
            <v>0</v>
          </cell>
          <cell r="U5053">
            <v>0</v>
          </cell>
          <cell r="V5053">
            <v>0</v>
          </cell>
          <cell r="W5053">
            <v>0</v>
          </cell>
          <cell r="X5053">
            <v>0</v>
          </cell>
        </row>
        <row r="5054">
          <cell r="J5054">
            <v>0</v>
          </cell>
          <cell r="K5054">
            <v>0</v>
          </cell>
          <cell r="R5054">
            <v>0</v>
          </cell>
          <cell r="U5054">
            <v>0</v>
          </cell>
          <cell r="V5054">
            <v>0</v>
          </cell>
          <cell r="W5054">
            <v>0</v>
          </cell>
          <cell r="X5054">
            <v>0</v>
          </cell>
        </row>
        <row r="5055">
          <cell r="J5055">
            <v>0</v>
          </cell>
          <cell r="K5055">
            <v>0</v>
          </cell>
          <cell r="R5055">
            <v>0</v>
          </cell>
          <cell r="U5055">
            <v>0</v>
          </cell>
          <cell r="V5055">
            <v>0</v>
          </cell>
          <cell r="W5055">
            <v>0</v>
          </cell>
          <cell r="X5055">
            <v>0</v>
          </cell>
        </row>
        <row r="5056">
          <cell r="J5056">
            <v>0</v>
          </cell>
          <cell r="K5056">
            <v>0</v>
          </cell>
          <cell r="R5056">
            <v>0</v>
          </cell>
          <cell r="U5056">
            <v>0</v>
          </cell>
          <cell r="V5056">
            <v>0</v>
          </cell>
          <cell r="W5056">
            <v>0</v>
          </cell>
          <cell r="X5056">
            <v>0</v>
          </cell>
        </row>
        <row r="5057">
          <cell r="J5057">
            <v>0</v>
          </cell>
          <cell r="K5057">
            <v>0</v>
          </cell>
          <cell r="R5057">
            <v>0</v>
          </cell>
          <cell r="U5057">
            <v>0</v>
          </cell>
          <cell r="V5057">
            <v>0</v>
          </cell>
          <cell r="W5057">
            <v>0</v>
          </cell>
          <cell r="X5057">
            <v>0</v>
          </cell>
        </row>
        <row r="5058">
          <cell r="J5058">
            <v>0</v>
          </cell>
          <cell r="K5058">
            <v>0</v>
          </cell>
          <cell r="R5058">
            <v>0</v>
          </cell>
          <cell r="U5058">
            <v>0</v>
          </cell>
          <cell r="V5058">
            <v>0</v>
          </cell>
          <cell r="W5058">
            <v>0</v>
          </cell>
          <cell r="X5058">
            <v>0</v>
          </cell>
        </row>
        <row r="5059">
          <cell r="J5059">
            <v>0</v>
          </cell>
          <cell r="K5059">
            <v>0</v>
          </cell>
          <cell r="R5059">
            <v>0</v>
          </cell>
          <cell r="U5059">
            <v>0</v>
          </cell>
          <cell r="V5059">
            <v>0</v>
          </cell>
          <cell r="W5059">
            <v>0</v>
          </cell>
          <cell r="X5059">
            <v>0</v>
          </cell>
        </row>
        <row r="5060">
          <cell r="J5060">
            <v>0</v>
          </cell>
          <cell r="K5060">
            <v>0</v>
          </cell>
          <cell r="R5060">
            <v>0</v>
          </cell>
          <cell r="U5060">
            <v>0</v>
          </cell>
          <cell r="V5060">
            <v>0</v>
          </cell>
          <cell r="W5060">
            <v>0</v>
          </cell>
          <cell r="X5060">
            <v>0</v>
          </cell>
        </row>
        <row r="5061">
          <cell r="J5061">
            <v>0</v>
          </cell>
          <cell r="K5061">
            <v>0</v>
          </cell>
          <cell r="R5061">
            <v>0</v>
          </cell>
          <cell r="U5061">
            <v>0</v>
          </cell>
          <cell r="V5061">
            <v>0</v>
          </cell>
          <cell r="W5061">
            <v>0</v>
          </cell>
          <cell r="X5061">
            <v>0</v>
          </cell>
        </row>
        <row r="5062">
          <cell r="J5062">
            <v>0</v>
          </cell>
          <cell r="K5062">
            <v>0</v>
          </cell>
          <cell r="R5062">
            <v>0</v>
          </cell>
          <cell r="U5062">
            <v>0</v>
          </cell>
          <cell r="V5062">
            <v>0</v>
          </cell>
          <cell r="W5062">
            <v>0</v>
          </cell>
          <cell r="X5062">
            <v>0</v>
          </cell>
        </row>
        <row r="5063">
          <cell r="J5063">
            <v>0</v>
          </cell>
          <cell r="K5063">
            <v>0</v>
          </cell>
          <cell r="R5063">
            <v>0</v>
          </cell>
          <cell r="U5063">
            <v>0</v>
          </cell>
          <cell r="V5063">
            <v>0</v>
          </cell>
          <cell r="W5063">
            <v>0</v>
          </cell>
          <cell r="X5063">
            <v>0</v>
          </cell>
        </row>
        <row r="5064">
          <cell r="J5064">
            <v>0</v>
          </cell>
          <cell r="K5064">
            <v>0</v>
          </cell>
          <cell r="R5064">
            <v>0</v>
          </cell>
          <cell r="U5064">
            <v>0</v>
          </cell>
          <cell r="V5064">
            <v>0</v>
          </cell>
          <cell r="W5064">
            <v>0</v>
          </cell>
          <cell r="X5064">
            <v>0</v>
          </cell>
        </row>
        <row r="5065">
          <cell r="J5065">
            <v>0</v>
          </cell>
          <cell r="K5065">
            <v>0</v>
          </cell>
          <cell r="R5065">
            <v>0</v>
          </cell>
          <cell r="U5065">
            <v>0</v>
          </cell>
          <cell r="V5065">
            <v>0</v>
          </cell>
          <cell r="W5065">
            <v>0</v>
          </cell>
          <cell r="X5065">
            <v>0</v>
          </cell>
        </row>
        <row r="5066">
          <cell r="J5066">
            <v>0</v>
          </cell>
          <cell r="K5066">
            <v>0</v>
          </cell>
          <cell r="R5066">
            <v>0</v>
          </cell>
          <cell r="U5066">
            <v>0</v>
          </cell>
          <cell r="V5066">
            <v>0</v>
          </cell>
          <cell r="W5066">
            <v>0</v>
          </cell>
          <cell r="X5066">
            <v>0</v>
          </cell>
        </row>
        <row r="5067">
          <cell r="J5067">
            <v>0</v>
          </cell>
          <cell r="K5067">
            <v>0</v>
          </cell>
          <cell r="R5067">
            <v>0</v>
          </cell>
          <cell r="U5067">
            <v>0</v>
          </cell>
          <cell r="V5067">
            <v>0</v>
          </cell>
          <cell r="W5067">
            <v>0</v>
          </cell>
          <cell r="X5067">
            <v>0</v>
          </cell>
        </row>
        <row r="5068">
          <cell r="J5068">
            <v>0</v>
          </cell>
          <cell r="K5068">
            <v>0</v>
          </cell>
          <cell r="R5068">
            <v>0</v>
          </cell>
          <cell r="U5068">
            <v>0</v>
          </cell>
          <cell r="V5068">
            <v>0</v>
          </cell>
          <cell r="W5068">
            <v>0</v>
          </cell>
          <cell r="X5068">
            <v>0</v>
          </cell>
        </row>
        <row r="5069">
          <cell r="J5069">
            <v>0</v>
          </cell>
          <cell r="K5069">
            <v>0</v>
          </cell>
          <cell r="R5069">
            <v>0</v>
          </cell>
          <cell r="U5069">
            <v>0</v>
          </cell>
          <cell r="V5069">
            <v>0</v>
          </cell>
          <cell r="W5069">
            <v>0</v>
          </cell>
          <cell r="X5069">
            <v>0</v>
          </cell>
        </row>
        <row r="5070">
          <cell r="J5070">
            <v>0</v>
          </cell>
          <cell r="K5070">
            <v>0</v>
          </cell>
          <cell r="R5070">
            <v>0</v>
          </cell>
          <cell r="U5070">
            <v>0</v>
          </cell>
          <cell r="V5070">
            <v>0</v>
          </cell>
          <cell r="W5070">
            <v>0</v>
          </cell>
          <cell r="X5070">
            <v>0</v>
          </cell>
        </row>
        <row r="5071">
          <cell r="J5071">
            <v>0</v>
          </cell>
          <cell r="K5071">
            <v>0</v>
          </cell>
          <cell r="R5071">
            <v>0</v>
          </cell>
          <cell r="U5071">
            <v>0</v>
          </cell>
          <cell r="V5071">
            <v>0</v>
          </cell>
          <cell r="W5071">
            <v>0</v>
          </cell>
          <cell r="X5071">
            <v>0</v>
          </cell>
        </row>
        <row r="5072">
          <cell r="J5072">
            <v>0</v>
          </cell>
          <cell r="K5072">
            <v>0</v>
          </cell>
          <cell r="R5072">
            <v>0</v>
          </cell>
          <cell r="U5072">
            <v>0</v>
          </cell>
          <cell r="V5072">
            <v>0</v>
          </cell>
          <cell r="W5072">
            <v>0</v>
          </cell>
          <cell r="X5072">
            <v>0</v>
          </cell>
        </row>
        <row r="5073">
          <cell r="J5073">
            <v>0</v>
          </cell>
          <cell r="K5073">
            <v>0</v>
          </cell>
          <cell r="R5073">
            <v>0</v>
          </cell>
          <cell r="U5073">
            <v>0</v>
          </cell>
          <cell r="V5073">
            <v>0</v>
          </cell>
          <cell r="W5073">
            <v>0</v>
          </cell>
          <cell r="X5073">
            <v>0</v>
          </cell>
        </row>
        <row r="5074">
          <cell r="J5074">
            <v>0</v>
          </cell>
          <cell r="K5074">
            <v>0</v>
          </cell>
          <cell r="R5074">
            <v>0</v>
          </cell>
          <cell r="U5074">
            <v>0</v>
          </cell>
          <cell r="V5074">
            <v>0</v>
          </cell>
          <cell r="W5074">
            <v>0</v>
          </cell>
          <cell r="X5074">
            <v>0</v>
          </cell>
        </row>
        <row r="5075">
          <cell r="J5075">
            <v>0</v>
          </cell>
          <cell r="K5075">
            <v>0</v>
          </cell>
          <cell r="R5075">
            <v>0</v>
          </cell>
          <cell r="U5075">
            <v>0</v>
          </cell>
          <cell r="V5075">
            <v>0</v>
          </cell>
          <cell r="W5075">
            <v>0</v>
          </cell>
          <cell r="X5075">
            <v>0</v>
          </cell>
        </row>
        <row r="5076">
          <cell r="J5076">
            <v>0</v>
          </cell>
          <cell r="K5076">
            <v>0</v>
          </cell>
          <cell r="R5076">
            <v>0</v>
          </cell>
          <cell r="U5076">
            <v>0</v>
          </cell>
          <cell r="V5076">
            <v>0</v>
          </cell>
          <cell r="W5076">
            <v>0</v>
          </cell>
          <cell r="X5076">
            <v>0</v>
          </cell>
        </row>
        <row r="5077">
          <cell r="J5077">
            <v>0</v>
          </cell>
          <cell r="K5077">
            <v>0</v>
          </cell>
          <cell r="R5077">
            <v>0</v>
          </cell>
          <cell r="U5077">
            <v>0</v>
          </cell>
          <cell r="V5077">
            <v>0</v>
          </cell>
          <cell r="W5077">
            <v>0</v>
          </cell>
          <cell r="X5077">
            <v>0</v>
          </cell>
        </row>
        <row r="5078">
          <cell r="J5078">
            <v>0</v>
          </cell>
          <cell r="K5078">
            <v>0</v>
          </cell>
          <cell r="R5078">
            <v>0</v>
          </cell>
          <cell r="U5078">
            <v>0</v>
          </cell>
          <cell r="V5078">
            <v>0</v>
          </cell>
          <cell r="W5078">
            <v>0</v>
          </cell>
          <cell r="X5078">
            <v>0</v>
          </cell>
        </row>
        <row r="5079">
          <cell r="J5079">
            <v>0</v>
          </cell>
          <cell r="K5079">
            <v>0</v>
          </cell>
          <cell r="R5079">
            <v>0</v>
          </cell>
          <cell r="U5079">
            <v>0</v>
          </cell>
          <cell r="V5079">
            <v>0</v>
          </cell>
          <cell r="W5079">
            <v>0</v>
          </cell>
          <cell r="X5079">
            <v>0</v>
          </cell>
        </row>
        <row r="5080">
          <cell r="J5080">
            <v>0</v>
          </cell>
          <cell r="K5080">
            <v>0</v>
          </cell>
          <cell r="R5080">
            <v>0</v>
          </cell>
          <cell r="U5080">
            <v>0</v>
          </cell>
          <cell r="V5080">
            <v>0</v>
          </cell>
          <cell r="W5080">
            <v>0</v>
          </cell>
          <cell r="X5080">
            <v>0</v>
          </cell>
        </row>
        <row r="5081">
          <cell r="J5081">
            <v>0</v>
          </cell>
          <cell r="K5081">
            <v>0</v>
          </cell>
          <cell r="R5081">
            <v>0</v>
          </cell>
          <cell r="U5081">
            <v>0</v>
          </cell>
          <cell r="V5081">
            <v>0</v>
          </cell>
          <cell r="W5081">
            <v>0</v>
          </cell>
          <cell r="X5081">
            <v>0</v>
          </cell>
        </row>
        <row r="5082">
          <cell r="J5082">
            <v>0</v>
          </cell>
          <cell r="K5082">
            <v>0</v>
          </cell>
          <cell r="R5082">
            <v>0</v>
          </cell>
          <cell r="U5082">
            <v>0</v>
          </cell>
          <cell r="V5082">
            <v>0</v>
          </cell>
          <cell r="W5082">
            <v>0</v>
          </cell>
          <cell r="X5082">
            <v>0</v>
          </cell>
        </row>
        <row r="5083">
          <cell r="J5083">
            <v>0</v>
          </cell>
          <cell r="K5083">
            <v>0</v>
          </cell>
          <cell r="R5083">
            <v>0</v>
          </cell>
          <cell r="U5083">
            <v>0</v>
          </cell>
          <cell r="V5083">
            <v>0</v>
          </cell>
          <cell r="W5083">
            <v>0</v>
          </cell>
          <cell r="X5083">
            <v>0</v>
          </cell>
        </row>
        <row r="5084">
          <cell r="J5084">
            <v>0</v>
          </cell>
          <cell r="K5084">
            <v>0</v>
          </cell>
          <cell r="R5084">
            <v>0</v>
          </cell>
          <cell r="U5084">
            <v>0</v>
          </cell>
          <cell r="V5084">
            <v>0</v>
          </cell>
          <cell r="W5084">
            <v>0</v>
          </cell>
          <cell r="X5084">
            <v>0</v>
          </cell>
        </row>
        <row r="5085">
          <cell r="J5085">
            <v>0</v>
          </cell>
          <cell r="K5085">
            <v>0</v>
          </cell>
          <cell r="R5085">
            <v>0</v>
          </cell>
          <cell r="U5085">
            <v>0</v>
          </cell>
          <cell r="V5085">
            <v>0</v>
          </cell>
          <cell r="W5085">
            <v>0</v>
          </cell>
          <cell r="X5085">
            <v>0</v>
          </cell>
        </row>
        <row r="5086">
          <cell r="J5086">
            <v>0</v>
          </cell>
          <cell r="K5086">
            <v>0</v>
          </cell>
          <cell r="R5086">
            <v>0</v>
          </cell>
          <cell r="U5086">
            <v>0</v>
          </cell>
          <cell r="V5086">
            <v>0</v>
          </cell>
          <cell r="W5086">
            <v>0</v>
          </cell>
          <cell r="X5086">
            <v>0</v>
          </cell>
        </row>
        <row r="5087">
          <cell r="J5087">
            <v>0</v>
          </cell>
          <cell r="K5087">
            <v>0</v>
          </cell>
          <cell r="R5087">
            <v>0</v>
          </cell>
          <cell r="U5087">
            <v>0</v>
          </cell>
          <cell r="V5087">
            <v>0</v>
          </cell>
          <cell r="W5087">
            <v>0</v>
          </cell>
          <cell r="X5087">
            <v>0</v>
          </cell>
        </row>
        <row r="5088">
          <cell r="J5088">
            <v>0</v>
          </cell>
          <cell r="K5088">
            <v>0</v>
          </cell>
          <cell r="R5088">
            <v>0</v>
          </cell>
          <cell r="U5088">
            <v>0</v>
          </cell>
          <cell r="V5088">
            <v>0</v>
          </cell>
          <cell r="W5088">
            <v>0</v>
          </cell>
          <cell r="X5088">
            <v>0</v>
          </cell>
        </row>
        <row r="5089">
          <cell r="J5089">
            <v>0</v>
          </cell>
          <cell r="K5089">
            <v>0</v>
          </cell>
          <cell r="R5089">
            <v>0</v>
          </cell>
          <cell r="U5089">
            <v>0</v>
          </cell>
          <cell r="V5089">
            <v>0</v>
          </cell>
          <cell r="W5089">
            <v>0</v>
          </cell>
          <cell r="X5089">
            <v>0</v>
          </cell>
        </row>
        <row r="5090">
          <cell r="J5090">
            <v>0</v>
          </cell>
          <cell r="K5090">
            <v>0</v>
          </cell>
          <cell r="R5090">
            <v>0</v>
          </cell>
          <cell r="U5090">
            <v>0</v>
          </cell>
          <cell r="V5090">
            <v>0</v>
          </cell>
          <cell r="W5090">
            <v>0</v>
          </cell>
          <cell r="X5090">
            <v>0</v>
          </cell>
        </row>
        <row r="5091">
          <cell r="J5091">
            <v>0</v>
          </cell>
          <cell r="K5091">
            <v>0</v>
          </cell>
          <cell r="R5091">
            <v>0</v>
          </cell>
          <cell r="U5091">
            <v>0</v>
          </cell>
          <cell r="V5091">
            <v>0</v>
          </cell>
          <cell r="W5091">
            <v>0</v>
          </cell>
          <cell r="X5091">
            <v>0</v>
          </cell>
        </row>
        <row r="5092">
          <cell r="J5092">
            <v>0</v>
          </cell>
          <cell r="K5092">
            <v>0</v>
          </cell>
          <cell r="R5092">
            <v>0</v>
          </cell>
          <cell r="U5092">
            <v>0</v>
          </cell>
          <cell r="V5092">
            <v>0</v>
          </cell>
          <cell r="W5092">
            <v>0</v>
          </cell>
          <cell r="X5092">
            <v>0</v>
          </cell>
        </row>
        <row r="5093">
          <cell r="J5093">
            <v>0</v>
          </cell>
          <cell r="K5093">
            <v>0</v>
          </cell>
          <cell r="R5093">
            <v>0</v>
          </cell>
          <cell r="U5093">
            <v>0</v>
          </cell>
          <cell r="V5093">
            <v>0</v>
          </cell>
          <cell r="W5093">
            <v>0</v>
          </cell>
          <cell r="X5093">
            <v>0</v>
          </cell>
        </row>
        <row r="5094">
          <cell r="J5094">
            <v>0</v>
          </cell>
          <cell r="K5094">
            <v>0</v>
          </cell>
          <cell r="R5094">
            <v>0</v>
          </cell>
          <cell r="U5094">
            <v>0</v>
          </cell>
          <cell r="V5094">
            <v>0</v>
          </cell>
          <cell r="W5094">
            <v>0</v>
          </cell>
          <cell r="X5094">
            <v>0</v>
          </cell>
        </row>
        <row r="5095">
          <cell r="J5095">
            <v>0</v>
          </cell>
          <cell r="K5095">
            <v>0</v>
          </cell>
          <cell r="R5095">
            <v>0</v>
          </cell>
          <cell r="U5095">
            <v>0</v>
          </cell>
          <cell r="V5095">
            <v>0</v>
          </cell>
          <cell r="W5095">
            <v>0</v>
          </cell>
          <cell r="X5095">
            <v>0</v>
          </cell>
        </row>
        <row r="5096">
          <cell r="J5096">
            <v>0</v>
          </cell>
          <cell r="K5096">
            <v>0</v>
          </cell>
          <cell r="R5096">
            <v>0</v>
          </cell>
          <cell r="U5096">
            <v>0</v>
          </cell>
          <cell r="V5096">
            <v>0</v>
          </cell>
          <cell r="W5096">
            <v>0</v>
          </cell>
          <cell r="X5096">
            <v>0</v>
          </cell>
        </row>
        <row r="5097">
          <cell r="J5097">
            <v>0</v>
          </cell>
          <cell r="K5097">
            <v>0</v>
          </cell>
          <cell r="R5097">
            <v>0</v>
          </cell>
          <cell r="U5097">
            <v>0</v>
          </cell>
          <cell r="V5097">
            <v>0</v>
          </cell>
          <cell r="W5097">
            <v>0</v>
          </cell>
          <cell r="X5097">
            <v>0</v>
          </cell>
        </row>
        <row r="5098">
          <cell r="J5098">
            <v>0</v>
          </cell>
          <cell r="K5098">
            <v>0</v>
          </cell>
          <cell r="R5098">
            <v>0</v>
          </cell>
          <cell r="U5098">
            <v>0</v>
          </cell>
          <cell r="V5098">
            <v>0</v>
          </cell>
          <cell r="W5098">
            <v>0</v>
          </cell>
          <cell r="X5098">
            <v>0</v>
          </cell>
        </row>
        <row r="5099">
          <cell r="J5099">
            <v>0</v>
          </cell>
          <cell r="K5099">
            <v>0</v>
          </cell>
          <cell r="R5099">
            <v>0</v>
          </cell>
          <cell r="U5099">
            <v>0</v>
          </cell>
          <cell r="V5099">
            <v>0</v>
          </cell>
          <cell r="W5099">
            <v>0</v>
          </cell>
          <cell r="X5099">
            <v>0</v>
          </cell>
        </row>
        <row r="5100">
          <cell r="J5100">
            <v>0</v>
          </cell>
          <cell r="K5100">
            <v>0</v>
          </cell>
          <cell r="R5100">
            <v>0</v>
          </cell>
          <cell r="U5100">
            <v>0</v>
          </cell>
          <cell r="V5100">
            <v>0</v>
          </cell>
          <cell r="W5100">
            <v>0</v>
          </cell>
          <cell r="X5100">
            <v>0</v>
          </cell>
        </row>
        <row r="5101">
          <cell r="J5101">
            <v>0</v>
          </cell>
          <cell r="K5101">
            <v>0</v>
          </cell>
          <cell r="R5101">
            <v>0</v>
          </cell>
          <cell r="U5101">
            <v>0</v>
          </cell>
          <cell r="V5101">
            <v>0</v>
          </cell>
          <cell r="W5101">
            <v>0</v>
          </cell>
          <cell r="X5101">
            <v>0</v>
          </cell>
        </row>
        <row r="5102">
          <cell r="J5102">
            <v>0</v>
          </cell>
          <cell r="K5102">
            <v>0</v>
          </cell>
          <cell r="R5102">
            <v>0</v>
          </cell>
          <cell r="U5102">
            <v>0</v>
          </cell>
          <cell r="V5102">
            <v>0</v>
          </cell>
          <cell r="W5102">
            <v>0</v>
          </cell>
          <cell r="X5102">
            <v>0</v>
          </cell>
        </row>
        <row r="5103">
          <cell r="J5103">
            <v>0</v>
          </cell>
          <cell r="K5103">
            <v>0</v>
          </cell>
          <cell r="R5103">
            <v>0</v>
          </cell>
          <cell r="U5103">
            <v>0</v>
          </cell>
          <cell r="V5103">
            <v>0</v>
          </cell>
          <cell r="W5103">
            <v>0</v>
          </cell>
          <cell r="X5103">
            <v>0</v>
          </cell>
        </row>
        <row r="5104">
          <cell r="J5104">
            <v>0</v>
          </cell>
          <cell r="K5104">
            <v>0</v>
          </cell>
          <cell r="R5104">
            <v>0</v>
          </cell>
          <cell r="U5104">
            <v>0</v>
          </cell>
          <cell r="V5104">
            <v>0</v>
          </cell>
          <cell r="W5104">
            <v>0</v>
          </cell>
          <cell r="X5104">
            <v>0</v>
          </cell>
        </row>
        <row r="5105">
          <cell r="J5105">
            <v>0</v>
          </cell>
          <cell r="K5105">
            <v>0</v>
          </cell>
          <cell r="R5105">
            <v>0</v>
          </cell>
          <cell r="U5105">
            <v>0</v>
          </cell>
          <cell r="V5105">
            <v>0</v>
          </cell>
          <cell r="W5105">
            <v>0</v>
          </cell>
          <cell r="X5105">
            <v>0</v>
          </cell>
        </row>
        <row r="5106">
          <cell r="J5106">
            <v>0</v>
          </cell>
          <cell r="K5106">
            <v>0</v>
          </cell>
          <cell r="R5106">
            <v>0</v>
          </cell>
          <cell r="U5106">
            <v>0</v>
          </cell>
          <cell r="V5106">
            <v>0</v>
          </cell>
          <cell r="W5106">
            <v>0</v>
          </cell>
          <cell r="X5106">
            <v>0</v>
          </cell>
        </row>
        <row r="5107">
          <cell r="J5107">
            <v>0</v>
          </cell>
          <cell r="K5107">
            <v>0</v>
          </cell>
          <cell r="R5107">
            <v>0</v>
          </cell>
          <cell r="U5107">
            <v>0</v>
          </cell>
          <cell r="V5107">
            <v>0</v>
          </cell>
          <cell r="W5107">
            <v>0</v>
          </cell>
          <cell r="X5107">
            <v>0</v>
          </cell>
        </row>
        <row r="5108">
          <cell r="J5108">
            <v>0</v>
          </cell>
          <cell r="K5108">
            <v>0</v>
          </cell>
          <cell r="R5108">
            <v>0</v>
          </cell>
          <cell r="U5108">
            <v>0</v>
          </cell>
          <cell r="V5108">
            <v>0</v>
          </cell>
          <cell r="W5108">
            <v>0</v>
          </cell>
          <cell r="X5108">
            <v>0</v>
          </cell>
        </row>
        <row r="5109">
          <cell r="J5109">
            <v>0</v>
          </cell>
          <cell r="K5109">
            <v>0</v>
          </cell>
          <cell r="R5109">
            <v>0</v>
          </cell>
          <cell r="U5109">
            <v>0</v>
          </cell>
          <cell r="V5109">
            <v>0</v>
          </cell>
          <cell r="W5109">
            <v>0</v>
          </cell>
          <cell r="X5109">
            <v>0</v>
          </cell>
        </row>
        <row r="5110">
          <cell r="J5110">
            <v>0</v>
          </cell>
          <cell r="K5110">
            <v>0</v>
          </cell>
          <cell r="R5110">
            <v>0</v>
          </cell>
          <cell r="U5110">
            <v>0</v>
          </cell>
          <cell r="V5110">
            <v>0</v>
          </cell>
          <cell r="W5110">
            <v>0</v>
          </cell>
          <cell r="X5110">
            <v>0</v>
          </cell>
        </row>
        <row r="5111">
          <cell r="J5111">
            <v>0</v>
          </cell>
          <cell r="K5111">
            <v>0</v>
          </cell>
          <cell r="R5111">
            <v>0</v>
          </cell>
          <cell r="U5111">
            <v>0</v>
          </cell>
          <cell r="V5111">
            <v>0</v>
          </cell>
          <cell r="W5111">
            <v>0</v>
          </cell>
          <cell r="X5111">
            <v>0</v>
          </cell>
        </row>
        <row r="5112">
          <cell r="J5112">
            <v>0</v>
          </cell>
          <cell r="K5112">
            <v>0</v>
          </cell>
          <cell r="R5112">
            <v>0</v>
          </cell>
          <cell r="U5112">
            <v>0</v>
          </cell>
          <cell r="V5112">
            <v>0</v>
          </cell>
          <cell r="W5112">
            <v>0</v>
          </cell>
          <cell r="X5112">
            <v>0</v>
          </cell>
        </row>
        <row r="5113">
          <cell r="J5113">
            <v>0</v>
          </cell>
          <cell r="K5113">
            <v>0</v>
          </cell>
          <cell r="R5113">
            <v>0</v>
          </cell>
          <cell r="U5113">
            <v>0</v>
          </cell>
          <cell r="V5113">
            <v>0</v>
          </cell>
          <cell r="W5113">
            <v>0</v>
          </cell>
          <cell r="X5113">
            <v>0</v>
          </cell>
        </row>
        <row r="5114">
          <cell r="J5114">
            <v>0</v>
          </cell>
          <cell r="K5114">
            <v>0</v>
          </cell>
          <cell r="R5114">
            <v>0</v>
          </cell>
          <cell r="U5114">
            <v>0</v>
          </cell>
          <cell r="V5114">
            <v>0</v>
          </cell>
          <cell r="W5114">
            <v>0</v>
          </cell>
          <cell r="X5114">
            <v>0</v>
          </cell>
        </row>
        <row r="5115">
          <cell r="J5115">
            <v>0</v>
          </cell>
          <cell r="K5115">
            <v>0</v>
          </cell>
          <cell r="R5115">
            <v>0</v>
          </cell>
          <cell r="U5115">
            <v>0</v>
          </cell>
          <cell r="V5115">
            <v>0</v>
          </cell>
          <cell r="W5115">
            <v>0</v>
          </cell>
          <cell r="X5115">
            <v>0</v>
          </cell>
        </row>
        <row r="5116">
          <cell r="J5116">
            <v>0</v>
          </cell>
          <cell r="K5116">
            <v>0</v>
          </cell>
          <cell r="R5116">
            <v>0</v>
          </cell>
          <cell r="U5116">
            <v>0</v>
          </cell>
          <cell r="V5116">
            <v>0</v>
          </cell>
          <cell r="W5116">
            <v>0</v>
          </cell>
          <cell r="X5116">
            <v>0</v>
          </cell>
        </row>
        <row r="5117">
          <cell r="J5117">
            <v>0</v>
          </cell>
          <cell r="K5117">
            <v>0</v>
          </cell>
          <cell r="R5117">
            <v>0</v>
          </cell>
          <cell r="U5117">
            <v>0</v>
          </cell>
          <cell r="V5117">
            <v>0</v>
          </cell>
          <cell r="W5117">
            <v>0</v>
          </cell>
          <cell r="X5117">
            <v>0</v>
          </cell>
        </row>
        <row r="5118">
          <cell r="J5118">
            <v>0</v>
          </cell>
          <cell r="K5118">
            <v>0</v>
          </cell>
          <cell r="R5118">
            <v>0</v>
          </cell>
          <cell r="U5118">
            <v>0</v>
          </cell>
          <cell r="V5118">
            <v>0</v>
          </cell>
          <cell r="W5118">
            <v>0</v>
          </cell>
          <cell r="X5118">
            <v>0</v>
          </cell>
        </row>
        <row r="5119">
          <cell r="J5119">
            <v>0</v>
          </cell>
          <cell r="K5119">
            <v>0</v>
          </cell>
          <cell r="R5119">
            <v>0</v>
          </cell>
          <cell r="U5119">
            <v>0</v>
          </cell>
          <cell r="V5119">
            <v>0</v>
          </cell>
          <cell r="W5119">
            <v>0</v>
          </cell>
          <cell r="X5119">
            <v>0</v>
          </cell>
        </row>
        <row r="5120">
          <cell r="J5120">
            <v>0</v>
          </cell>
          <cell r="K5120">
            <v>0</v>
          </cell>
          <cell r="R5120">
            <v>0</v>
          </cell>
          <cell r="U5120">
            <v>0</v>
          </cell>
          <cell r="V5120">
            <v>0</v>
          </cell>
          <cell r="W5120">
            <v>0</v>
          </cell>
          <cell r="X5120">
            <v>0</v>
          </cell>
        </row>
        <row r="5121">
          <cell r="J5121">
            <v>0</v>
          </cell>
          <cell r="K5121">
            <v>0</v>
          </cell>
          <cell r="R5121">
            <v>0</v>
          </cell>
          <cell r="U5121">
            <v>0</v>
          </cell>
          <cell r="V5121">
            <v>0</v>
          </cell>
          <cell r="W5121">
            <v>0</v>
          </cell>
          <cell r="X5121">
            <v>0</v>
          </cell>
        </row>
        <row r="5122">
          <cell r="J5122">
            <v>0</v>
          </cell>
          <cell r="K5122">
            <v>0</v>
          </cell>
          <cell r="R5122">
            <v>0</v>
          </cell>
          <cell r="U5122">
            <v>0</v>
          </cell>
          <cell r="V5122">
            <v>0</v>
          </cell>
          <cell r="W5122">
            <v>0</v>
          </cell>
          <cell r="X5122">
            <v>0</v>
          </cell>
        </row>
        <row r="5123">
          <cell r="J5123">
            <v>0</v>
          </cell>
          <cell r="K5123">
            <v>0</v>
          </cell>
          <cell r="R5123">
            <v>0</v>
          </cell>
          <cell r="U5123">
            <v>0</v>
          </cell>
          <cell r="V5123">
            <v>0</v>
          </cell>
          <cell r="W5123">
            <v>0</v>
          </cell>
          <cell r="X5123">
            <v>0</v>
          </cell>
        </row>
        <row r="5124">
          <cell r="J5124">
            <v>0</v>
          </cell>
          <cell r="K5124">
            <v>0</v>
          </cell>
          <cell r="R5124">
            <v>0</v>
          </cell>
          <cell r="U5124">
            <v>0</v>
          </cell>
          <cell r="V5124">
            <v>0</v>
          </cell>
          <cell r="W5124">
            <v>0</v>
          </cell>
          <cell r="X5124">
            <v>0</v>
          </cell>
        </row>
        <row r="5125">
          <cell r="J5125">
            <v>0</v>
          </cell>
          <cell r="K5125">
            <v>0</v>
          </cell>
          <cell r="R5125">
            <v>0</v>
          </cell>
          <cell r="U5125">
            <v>0</v>
          </cell>
          <cell r="V5125">
            <v>0</v>
          </cell>
          <cell r="W5125">
            <v>0</v>
          </cell>
          <cell r="X5125">
            <v>0</v>
          </cell>
        </row>
        <row r="5126">
          <cell r="J5126">
            <v>0</v>
          </cell>
          <cell r="K5126">
            <v>0</v>
          </cell>
          <cell r="R5126">
            <v>0</v>
          </cell>
          <cell r="U5126">
            <v>0</v>
          </cell>
          <cell r="V5126">
            <v>0</v>
          </cell>
          <cell r="W5126">
            <v>0</v>
          </cell>
          <cell r="X5126">
            <v>0</v>
          </cell>
        </row>
        <row r="5127">
          <cell r="J5127">
            <v>0</v>
          </cell>
          <cell r="K5127">
            <v>0</v>
          </cell>
          <cell r="R5127">
            <v>0</v>
          </cell>
          <cell r="U5127">
            <v>0</v>
          </cell>
          <cell r="V5127">
            <v>0</v>
          </cell>
          <cell r="W5127">
            <v>0</v>
          </cell>
          <cell r="X5127">
            <v>0</v>
          </cell>
        </row>
        <row r="5128">
          <cell r="J5128">
            <v>0</v>
          </cell>
          <cell r="K5128">
            <v>0</v>
          </cell>
          <cell r="R5128">
            <v>0</v>
          </cell>
          <cell r="U5128">
            <v>0</v>
          </cell>
          <cell r="V5128">
            <v>0</v>
          </cell>
          <cell r="W5128">
            <v>0</v>
          </cell>
          <cell r="X5128">
            <v>0</v>
          </cell>
        </row>
        <row r="5129">
          <cell r="J5129">
            <v>0</v>
          </cell>
          <cell r="K5129">
            <v>0</v>
          </cell>
          <cell r="R5129">
            <v>0</v>
          </cell>
          <cell r="U5129">
            <v>0</v>
          </cell>
          <cell r="V5129">
            <v>0</v>
          </cell>
          <cell r="W5129">
            <v>0</v>
          </cell>
          <cell r="X5129">
            <v>0</v>
          </cell>
        </row>
        <row r="5130">
          <cell r="J5130">
            <v>0</v>
          </cell>
          <cell r="K5130">
            <v>0</v>
          </cell>
          <cell r="R5130">
            <v>0</v>
          </cell>
          <cell r="U5130">
            <v>0</v>
          </cell>
          <cell r="V5130">
            <v>0</v>
          </cell>
          <cell r="W5130">
            <v>0</v>
          </cell>
          <cell r="X5130">
            <v>0</v>
          </cell>
        </row>
        <row r="5131">
          <cell r="J5131">
            <v>0</v>
          </cell>
          <cell r="K5131">
            <v>0</v>
          </cell>
          <cell r="R5131">
            <v>0</v>
          </cell>
          <cell r="U5131">
            <v>0</v>
          </cell>
          <cell r="V5131">
            <v>0</v>
          </cell>
          <cell r="W5131">
            <v>0</v>
          </cell>
          <cell r="X5131">
            <v>0</v>
          </cell>
        </row>
        <row r="5132">
          <cell r="J5132">
            <v>0</v>
          </cell>
          <cell r="K5132">
            <v>0</v>
          </cell>
          <cell r="R5132">
            <v>0</v>
          </cell>
          <cell r="U5132">
            <v>0</v>
          </cell>
          <cell r="V5132">
            <v>0</v>
          </cell>
          <cell r="W5132">
            <v>0</v>
          </cell>
          <cell r="X5132">
            <v>0</v>
          </cell>
        </row>
        <row r="5133">
          <cell r="J5133">
            <v>0</v>
          </cell>
          <cell r="K5133">
            <v>0</v>
          </cell>
          <cell r="R5133">
            <v>0</v>
          </cell>
          <cell r="U5133">
            <v>0</v>
          </cell>
          <cell r="V5133">
            <v>0</v>
          </cell>
          <cell r="W5133">
            <v>0</v>
          </cell>
          <cell r="X5133">
            <v>0</v>
          </cell>
        </row>
        <row r="5134">
          <cell r="J5134">
            <v>0</v>
          </cell>
          <cell r="K5134">
            <v>0</v>
          </cell>
          <cell r="R5134">
            <v>0</v>
          </cell>
          <cell r="U5134">
            <v>0</v>
          </cell>
          <cell r="V5134">
            <v>0</v>
          </cell>
          <cell r="W5134">
            <v>0</v>
          </cell>
          <cell r="X5134">
            <v>0</v>
          </cell>
        </row>
        <row r="5135">
          <cell r="J5135">
            <v>0</v>
          </cell>
          <cell r="K5135">
            <v>0</v>
          </cell>
          <cell r="R5135">
            <v>0</v>
          </cell>
          <cell r="U5135">
            <v>0</v>
          </cell>
          <cell r="V5135">
            <v>0</v>
          </cell>
          <cell r="W5135">
            <v>0</v>
          </cell>
          <cell r="X5135">
            <v>0</v>
          </cell>
        </row>
        <row r="5136">
          <cell r="J5136">
            <v>0</v>
          </cell>
          <cell r="K5136">
            <v>0</v>
          </cell>
          <cell r="R5136">
            <v>0</v>
          </cell>
          <cell r="U5136">
            <v>0</v>
          </cell>
          <cell r="V5136">
            <v>0</v>
          </cell>
          <cell r="W5136">
            <v>0</v>
          </cell>
          <cell r="X5136">
            <v>0</v>
          </cell>
        </row>
        <row r="5137">
          <cell r="J5137">
            <v>0</v>
          </cell>
          <cell r="K5137">
            <v>0</v>
          </cell>
          <cell r="R5137">
            <v>0</v>
          </cell>
          <cell r="U5137">
            <v>0</v>
          </cell>
          <cell r="V5137">
            <v>0</v>
          </cell>
          <cell r="W5137">
            <v>0</v>
          </cell>
          <cell r="X5137">
            <v>0</v>
          </cell>
        </row>
        <row r="5138">
          <cell r="J5138">
            <v>0</v>
          </cell>
          <cell r="K5138">
            <v>0</v>
          </cell>
          <cell r="R5138">
            <v>0</v>
          </cell>
          <cell r="U5138">
            <v>0</v>
          </cell>
          <cell r="V5138">
            <v>0</v>
          </cell>
          <cell r="W5138">
            <v>0</v>
          </cell>
          <cell r="X5138">
            <v>0</v>
          </cell>
        </row>
        <row r="5139">
          <cell r="J5139">
            <v>0</v>
          </cell>
          <cell r="K5139">
            <v>0</v>
          </cell>
          <cell r="R5139">
            <v>0</v>
          </cell>
          <cell r="U5139">
            <v>0</v>
          </cell>
          <cell r="V5139">
            <v>0</v>
          </cell>
          <cell r="W5139">
            <v>0</v>
          </cell>
          <cell r="X5139">
            <v>0</v>
          </cell>
        </row>
        <row r="5140">
          <cell r="J5140">
            <v>0</v>
          </cell>
          <cell r="K5140">
            <v>0</v>
          </cell>
          <cell r="R5140">
            <v>0</v>
          </cell>
          <cell r="U5140">
            <v>0</v>
          </cell>
          <cell r="V5140">
            <v>0</v>
          </cell>
          <cell r="W5140">
            <v>0</v>
          </cell>
          <cell r="X5140">
            <v>0</v>
          </cell>
        </row>
        <row r="5141">
          <cell r="J5141">
            <v>0</v>
          </cell>
          <cell r="K5141">
            <v>0</v>
          </cell>
          <cell r="R5141">
            <v>0</v>
          </cell>
          <cell r="U5141">
            <v>0</v>
          </cell>
          <cell r="V5141">
            <v>0</v>
          </cell>
          <cell r="W5141">
            <v>0</v>
          </cell>
          <cell r="X5141">
            <v>0</v>
          </cell>
        </row>
        <row r="5142">
          <cell r="J5142">
            <v>0</v>
          </cell>
          <cell r="K5142">
            <v>0</v>
          </cell>
          <cell r="R5142">
            <v>0</v>
          </cell>
          <cell r="U5142">
            <v>0</v>
          </cell>
          <cell r="V5142">
            <v>0</v>
          </cell>
          <cell r="W5142">
            <v>0</v>
          </cell>
          <cell r="X5142">
            <v>0</v>
          </cell>
        </row>
        <row r="5143">
          <cell r="J5143">
            <v>0</v>
          </cell>
          <cell r="K5143">
            <v>0</v>
          </cell>
          <cell r="R5143">
            <v>0</v>
          </cell>
          <cell r="U5143">
            <v>0</v>
          </cell>
          <cell r="V5143">
            <v>0</v>
          </cell>
          <cell r="W5143">
            <v>0</v>
          </cell>
          <cell r="X5143">
            <v>0</v>
          </cell>
        </row>
        <row r="5144">
          <cell r="J5144">
            <v>0</v>
          </cell>
          <cell r="K5144">
            <v>0</v>
          </cell>
          <cell r="R5144">
            <v>0</v>
          </cell>
          <cell r="U5144">
            <v>0</v>
          </cell>
          <cell r="V5144">
            <v>0</v>
          </cell>
          <cell r="W5144">
            <v>0</v>
          </cell>
          <cell r="X5144">
            <v>0</v>
          </cell>
        </row>
        <row r="5145">
          <cell r="J5145">
            <v>0</v>
          </cell>
          <cell r="K5145">
            <v>0</v>
          </cell>
          <cell r="R5145">
            <v>0</v>
          </cell>
          <cell r="U5145">
            <v>0</v>
          </cell>
          <cell r="V5145">
            <v>0</v>
          </cell>
          <cell r="W5145">
            <v>0</v>
          </cell>
          <cell r="X5145">
            <v>0</v>
          </cell>
        </row>
        <row r="5146">
          <cell r="J5146">
            <v>0</v>
          </cell>
          <cell r="K5146">
            <v>0</v>
          </cell>
          <cell r="R5146">
            <v>0</v>
          </cell>
          <cell r="U5146">
            <v>0</v>
          </cell>
          <cell r="V5146">
            <v>0</v>
          </cell>
          <cell r="W5146">
            <v>0</v>
          </cell>
          <cell r="X5146">
            <v>0</v>
          </cell>
        </row>
        <row r="5147">
          <cell r="J5147">
            <v>0</v>
          </cell>
          <cell r="K5147">
            <v>0</v>
          </cell>
          <cell r="R5147">
            <v>0</v>
          </cell>
          <cell r="U5147">
            <v>0</v>
          </cell>
          <cell r="V5147">
            <v>0</v>
          </cell>
          <cell r="W5147">
            <v>0</v>
          </cell>
          <cell r="X5147">
            <v>0</v>
          </cell>
        </row>
        <row r="5148">
          <cell r="J5148">
            <v>0</v>
          </cell>
          <cell r="K5148">
            <v>0</v>
          </cell>
          <cell r="R5148">
            <v>0</v>
          </cell>
          <cell r="U5148">
            <v>0</v>
          </cell>
          <cell r="V5148">
            <v>0</v>
          </cell>
          <cell r="W5148">
            <v>0</v>
          </cell>
          <cell r="X5148">
            <v>0</v>
          </cell>
        </row>
        <row r="5149">
          <cell r="J5149">
            <v>0</v>
          </cell>
          <cell r="K5149">
            <v>0</v>
          </cell>
          <cell r="R5149">
            <v>0</v>
          </cell>
          <cell r="U5149">
            <v>0</v>
          </cell>
          <cell r="V5149">
            <v>0</v>
          </cell>
          <cell r="W5149">
            <v>0</v>
          </cell>
          <cell r="X5149">
            <v>0</v>
          </cell>
        </row>
        <row r="5150">
          <cell r="J5150">
            <v>0</v>
          </cell>
          <cell r="K5150">
            <v>0</v>
          </cell>
          <cell r="R5150">
            <v>0</v>
          </cell>
          <cell r="U5150">
            <v>0</v>
          </cell>
          <cell r="V5150">
            <v>0</v>
          </cell>
          <cell r="W5150">
            <v>0</v>
          </cell>
          <cell r="X5150">
            <v>0</v>
          </cell>
        </row>
        <row r="5151">
          <cell r="J5151">
            <v>0</v>
          </cell>
          <cell r="K5151">
            <v>0</v>
          </cell>
          <cell r="R5151">
            <v>0</v>
          </cell>
          <cell r="U5151">
            <v>0</v>
          </cell>
          <cell r="V5151">
            <v>0</v>
          </cell>
          <cell r="W5151">
            <v>0</v>
          </cell>
          <cell r="X5151">
            <v>0</v>
          </cell>
        </row>
        <row r="5152">
          <cell r="J5152">
            <v>0</v>
          </cell>
          <cell r="K5152">
            <v>0</v>
          </cell>
          <cell r="R5152">
            <v>0</v>
          </cell>
          <cell r="U5152">
            <v>0</v>
          </cell>
          <cell r="V5152">
            <v>0</v>
          </cell>
          <cell r="W5152">
            <v>0</v>
          </cell>
          <cell r="X5152">
            <v>0</v>
          </cell>
        </row>
        <row r="5153">
          <cell r="J5153">
            <v>0</v>
          </cell>
          <cell r="K5153">
            <v>0</v>
          </cell>
          <cell r="R5153">
            <v>0</v>
          </cell>
          <cell r="U5153">
            <v>0</v>
          </cell>
          <cell r="V5153">
            <v>0</v>
          </cell>
          <cell r="W5153">
            <v>0</v>
          </cell>
          <cell r="X5153">
            <v>0</v>
          </cell>
        </row>
        <row r="5154">
          <cell r="J5154">
            <v>0</v>
          </cell>
          <cell r="K5154">
            <v>0</v>
          </cell>
          <cell r="R5154">
            <v>0</v>
          </cell>
          <cell r="U5154">
            <v>0</v>
          </cell>
          <cell r="V5154">
            <v>0</v>
          </cell>
          <cell r="W5154">
            <v>0</v>
          </cell>
          <cell r="X5154">
            <v>0</v>
          </cell>
        </row>
        <row r="5155">
          <cell r="J5155">
            <v>0</v>
          </cell>
          <cell r="K5155">
            <v>0</v>
          </cell>
          <cell r="R5155">
            <v>0</v>
          </cell>
          <cell r="U5155">
            <v>0</v>
          </cell>
          <cell r="V5155">
            <v>0</v>
          </cell>
          <cell r="W5155">
            <v>0</v>
          </cell>
          <cell r="X5155">
            <v>0</v>
          </cell>
        </row>
        <row r="5156">
          <cell r="J5156">
            <v>0</v>
          </cell>
          <cell r="K5156">
            <v>0</v>
          </cell>
          <cell r="R5156">
            <v>0</v>
          </cell>
          <cell r="U5156">
            <v>0</v>
          </cell>
          <cell r="V5156">
            <v>0</v>
          </cell>
          <cell r="W5156">
            <v>0</v>
          </cell>
          <cell r="X5156">
            <v>0</v>
          </cell>
        </row>
        <row r="5157">
          <cell r="J5157">
            <v>0</v>
          </cell>
          <cell r="K5157">
            <v>0</v>
          </cell>
          <cell r="R5157">
            <v>0</v>
          </cell>
          <cell r="U5157">
            <v>0</v>
          </cell>
          <cell r="V5157">
            <v>0</v>
          </cell>
          <cell r="W5157">
            <v>0</v>
          </cell>
          <cell r="X5157">
            <v>0</v>
          </cell>
        </row>
        <row r="5158">
          <cell r="J5158">
            <v>0</v>
          </cell>
          <cell r="K5158">
            <v>0</v>
          </cell>
          <cell r="R5158">
            <v>0</v>
          </cell>
          <cell r="U5158">
            <v>0</v>
          </cell>
          <cell r="V5158">
            <v>0</v>
          </cell>
          <cell r="W5158">
            <v>0</v>
          </cell>
          <cell r="X5158">
            <v>0</v>
          </cell>
        </row>
        <row r="5159">
          <cell r="J5159">
            <v>0</v>
          </cell>
          <cell r="K5159">
            <v>0</v>
          </cell>
          <cell r="R5159">
            <v>0</v>
          </cell>
          <cell r="U5159">
            <v>0</v>
          </cell>
          <cell r="V5159">
            <v>0</v>
          </cell>
          <cell r="W5159">
            <v>0</v>
          </cell>
          <cell r="X5159">
            <v>0</v>
          </cell>
        </row>
        <row r="5160">
          <cell r="J5160">
            <v>0</v>
          </cell>
          <cell r="K5160">
            <v>0</v>
          </cell>
          <cell r="R5160">
            <v>0</v>
          </cell>
          <cell r="U5160">
            <v>0</v>
          </cell>
          <cell r="V5160">
            <v>0</v>
          </cell>
          <cell r="W5160">
            <v>0</v>
          </cell>
          <cell r="X5160">
            <v>0</v>
          </cell>
        </row>
        <row r="5161">
          <cell r="J5161">
            <v>0</v>
          </cell>
          <cell r="K5161">
            <v>0</v>
          </cell>
          <cell r="R5161">
            <v>0</v>
          </cell>
          <cell r="U5161">
            <v>0</v>
          </cell>
          <cell r="V5161">
            <v>0</v>
          </cell>
          <cell r="W5161">
            <v>0</v>
          </cell>
          <cell r="X5161">
            <v>0</v>
          </cell>
        </row>
        <row r="5162">
          <cell r="J5162">
            <v>0</v>
          </cell>
          <cell r="K5162">
            <v>0</v>
          </cell>
          <cell r="R5162">
            <v>0</v>
          </cell>
          <cell r="U5162">
            <v>0</v>
          </cell>
          <cell r="V5162">
            <v>0</v>
          </cell>
          <cell r="W5162">
            <v>0</v>
          </cell>
          <cell r="X5162">
            <v>0</v>
          </cell>
        </row>
        <row r="5163">
          <cell r="J5163">
            <v>0</v>
          </cell>
          <cell r="K5163">
            <v>0</v>
          </cell>
          <cell r="R5163">
            <v>0</v>
          </cell>
          <cell r="U5163">
            <v>0</v>
          </cell>
          <cell r="V5163">
            <v>0</v>
          </cell>
          <cell r="W5163">
            <v>0</v>
          </cell>
          <cell r="X5163">
            <v>0</v>
          </cell>
        </row>
        <row r="5164">
          <cell r="J5164">
            <v>0</v>
          </cell>
          <cell r="K5164">
            <v>0</v>
          </cell>
          <cell r="R5164">
            <v>0</v>
          </cell>
          <cell r="U5164">
            <v>0</v>
          </cell>
          <cell r="V5164">
            <v>0</v>
          </cell>
          <cell r="W5164">
            <v>0</v>
          </cell>
          <cell r="X5164">
            <v>0</v>
          </cell>
        </row>
        <row r="5165">
          <cell r="J5165">
            <v>0</v>
          </cell>
          <cell r="K5165">
            <v>0</v>
          </cell>
          <cell r="R5165">
            <v>0</v>
          </cell>
          <cell r="U5165">
            <v>0</v>
          </cell>
          <cell r="V5165">
            <v>0</v>
          </cell>
          <cell r="W5165">
            <v>0</v>
          </cell>
          <cell r="X5165">
            <v>0</v>
          </cell>
        </row>
        <row r="5166">
          <cell r="J5166">
            <v>0</v>
          </cell>
          <cell r="K5166">
            <v>0</v>
          </cell>
          <cell r="R5166">
            <v>0</v>
          </cell>
          <cell r="U5166">
            <v>0</v>
          </cell>
          <cell r="V5166">
            <v>0</v>
          </cell>
          <cell r="W5166">
            <v>0</v>
          </cell>
          <cell r="X5166">
            <v>0</v>
          </cell>
        </row>
        <row r="5167">
          <cell r="J5167">
            <v>0</v>
          </cell>
          <cell r="K5167">
            <v>0</v>
          </cell>
          <cell r="R5167">
            <v>0</v>
          </cell>
          <cell r="U5167">
            <v>0</v>
          </cell>
          <cell r="V5167">
            <v>0</v>
          </cell>
          <cell r="W5167">
            <v>0</v>
          </cell>
          <cell r="X5167">
            <v>0</v>
          </cell>
        </row>
        <row r="5168">
          <cell r="J5168">
            <v>0</v>
          </cell>
          <cell r="K5168">
            <v>0</v>
          </cell>
          <cell r="R5168">
            <v>0</v>
          </cell>
          <cell r="U5168">
            <v>0</v>
          </cell>
          <cell r="V5168">
            <v>0</v>
          </cell>
          <cell r="W5168">
            <v>0</v>
          </cell>
          <cell r="X5168">
            <v>0</v>
          </cell>
        </row>
        <row r="5169">
          <cell r="J5169">
            <v>0</v>
          </cell>
          <cell r="K5169">
            <v>0</v>
          </cell>
          <cell r="R5169">
            <v>0</v>
          </cell>
          <cell r="U5169">
            <v>0</v>
          </cell>
          <cell r="V5169">
            <v>0</v>
          </cell>
          <cell r="W5169">
            <v>0</v>
          </cell>
          <cell r="X5169">
            <v>0</v>
          </cell>
        </row>
        <row r="5170">
          <cell r="J5170">
            <v>0</v>
          </cell>
          <cell r="K5170">
            <v>0</v>
          </cell>
          <cell r="R5170">
            <v>0</v>
          </cell>
          <cell r="U5170">
            <v>0</v>
          </cell>
          <cell r="V5170">
            <v>0</v>
          </cell>
          <cell r="W5170">
            <v>0</v>
          </cell>
          <cell r="X5170">
            <v>0</v>
          </cell>
        </row>
        <row r="5171">
          <cell r="J5171">
            <v>0</v>
          </cell>
          <cell r="K5171">
            <v>0</v>
          </cell>
          <cell r="R5171">
            <v>0</v>
          </cell>
          <cell r="U5171">
            <v>0</v>
          </cell>
          <cell r="V5171">
            <v>0</v>
          </cell>
          <cell r="W5171">
            <v>0</v>
          </cell>
          <cell r="X5171">
            <v>0</v>
          </cell>
        </row>
        <row r="5172">
          <cell r="J5172">
            <v>0</v>
          </cell>
          <cell r="K5172">
            <v>0</v>
          </cell>
          <cell r="R5172">
            <v>0</v>
          </cell>
          <cell r="U5172">
            <v>0</v>
          </cell>
          <cell r="V5172">
            <v>0</v>
          </cell>
          <cell r="W5172">
            <v>0</v>
          </cell>
          <cell r="X5172">
            <v>0</v>
          </cell>
        </row>
        <row r="5173">
          <cell r="J5173">
            <v>0</v>
          </cell>
          <cell r="K5173">
            <v>0</v>
          </cell>
          <cell r="R5173">
            <v>0</v>
          </cell>
          <cell r="U5173">
            <v>0</v>
          </cell>
          <cell r="V5173">
            <v>0</v>
          </cell>
          <cell r="W5173">
            <v>0</v>
          </cell>
          <cell r="X5173">
            <v>0</v>
          </cell>
        </row>
        <row r="5174">
          <cell r="J5174">
            <v>0</v>
          </cell>
          <cell r="K5174">
            <v>0</v>
          </cell>
          <cell r="R5174">
            <v>0</v>
          </cell>
          <cell r="U5174">
            <v>0</v>
          </cell>
          <cell r="V5174">
            <v>0</v>
          </cell>
          <cell r="W5174">
            <v>0</v>
          </cell>
          <cell r="X5174">
            <v>0</v>
          </cell>
        </row>
        <row r="5175">
          <cell r="J5175">
            <v>0</v>
          </cell>
          <cell r="K5175">
            <v>0</v>
          </cell>
          <cell r="R5175">
            <v>0</v>
          </cell>
          <cell r="U5175">
            <v>0</v>
          </cell>
          <cell r="V5175">
            <v>0</v>
          </cell>
          <cell r="W5175">
            <v>0</v>
          </cell>
          <cell r="X5175">
            <v>0</v>
          </cell>
        </row>
        <row r="5176">
          <cell r="J5176">
            <v>0</v>
          </cell>
          <cell r="K5176">
            <v>0</v>
          </cell>
          <cell r="R5176">
            <v>0</v>
          </cell>
          <cell r="U5176">
            <v>0</v>
          </cell>
          <cell r="V5176">
            <v>0</v>
          </cell>
          <cell r="W5176">
            <v>0</v>
          </cell>
          <cell r="X5176">
            <v>0</v>
          </cell>
        </row>
        <row r="5177">
          <cell r="J5177">
            <v>0</v>
          </cell>
          <cell r="K5177">
            <v>0</v>
          </cell>
          <cell r="R5177">
            <v>0</v>
          </cell>
          <cell r="U5177">
            <v>0</v>
          </cell>
          <cell r="V5177">
            <v>0</v>
          </cell>
          <cell r="W5177">
            <v>0</v>
          </cell>
          <cell r="X5177">
            <v>0</v>
          </cell>
        </row>
        <row r="5178">
          <cell r="J5178">
            <v>0</v>
          </cell>
          <cell r="K5178">
            <v>0</v>
          </cell>
          <cell r="R5178">
            <v>0</v>
          </cell>
          <cell r="U5178">
            <v>0</v>
          </cell>
          <cell r="V5178">
            <v>0</v>
          </cell>
          <cell r="W5178">
            <v>0</v>
          </cell>
          <cell r="X5178">
            <v>0</v>
          </cell>
        </row>
        <row r="5179">
          <cell r="J5179">
            <v>0</v>
          </cell>
          <cell r="K5179">
            <v>0</v>
          </cell>
          <cell r="R5179">
            <v>0</v>
          </cell>
          <cell r="U5179">
            <v>0</v>
          </cell>
          <cell r="V5179">
            <v>0</v>
          </cell>
          <cell r="W5179">
            <v>0</v>
          </cell>
          <cell r="X5179">
            <v>0</v>
          </cell>
        </row>
        <row r="5180">
          <cell r="J5180">
            <v>0</v>
          </cell>
          <cell r="K5180">
            <v>0</v>
          </cell>
          <cell r="R5180">
            <v>0</v>
          </cell>
          <cell r="U5180">
            <v>0</v>
          </cell>
          <cell r="V5180">
            <v>0</v>
          </cell>
          <cell r="W5180">
            <v>0</v>
          </cell>
          <cell r="X5180">
            <v>0</v>
          </cell>
        </row>
        <row r="5181">
          <cell r="J5181">
            <v>0</v>
          </cell>
          <cell r="K5181">
            <v>0</v>
          </cell>
          <cell r="R5181">
            <v>0</v>
          </cell>
          <cell r="U5181">
            <v>0</v>
          </cell>
          <cell r="V5181">
            <v>0</v>
          </cell>
          <cell r="W5181">
            <v>0</v>
          </cell>
          <cell r="X5181">
            <v>0</v>
          </cell>
        </row>
        <row r="5182">
          <cell r="J5182">
            <v>0</v>
          </cell>
          <cell r="K5182">
            <v>0</v>
          </cell>
          <cell r="R5182">
            <v>0</v>
          </cell>
          <cell r="U5182">
            <v>0</v>
          </cell>
          <cell r="V5182">
            <v>0</v>
          </cell>
          <cell r="W5182">
            <v>0</v>
          </cell>
          <cell r="X5182">
            <v>0</v>
          </cell>
        </row>
        <row r="5183">
          <cell r="J5183">
            <v>0</v>
          </cell>
          <cell r="K5183">
            <v>0</v>
          </cell>
          <cell r="R5183">
            <v>0</v>
          </cell>
          <cell r="U5183">
            <v>0</v>
          </cell>
          <cell r="V5183">
            <v>0</v>
          </cell>
          <cell r="W5183">
            <v>0</v>
          </cell>
          <cell r="X5183">
            <v>0</v>
          </cell>
        </row>
        <row r="5184">
          <cell r="J5184">
            <v>0</v>
          </cell>
          <cell r="K5184">
            <v>0</v>
          </cell>
          <cell r="R5184">
            <v>0</v>
          </cell>
          <cell r="U5184">
            <v>0</v>
          </cell>
          <cell r="V5184">
            <v>0</v>
          </cell>
          <cell r="W5184">
            <v>0</v>
          </cell>
          <cell r="X5184">
            <v>0</v>
          </cell>
        </row>
        <row r="5185">
          <cell r="J5185">
            <v>0</v>
          </cell>
          <cell r="K5185">
            <v>0</v>
          </cell>
          <cell r="R5185">
            <v>0</v>
          </cell>
          <cell r="U5185">
            <v>0</v>
          </cell>
          <cell r="V5185">
            <v>0</v>
          </cell>
          <cell r="W5185">
            <v>0</v>
          </cell>
          <cell r="X5185">
            <v>0</v>
          </cell>
        </row>
        <row r="5186">
          <cell r="J5186">
            <v>0</v>
          </cell>
          <cell r="K5186">
            <v>0</v>
          </cell>
          <cell r="R5186">
            <v>0</v>
          </cell>
          <cell r="U5186">
            <v>0</v>
          </cell>
          <cell r="V5186">
            <v>0</v>
          </cell>
          <cell r="W5186">
            <v>0</v>
          </cell>
          <cell r="X5186">
            <v>0</v>
          </cell>
        </row>
        <row r="5187">
          <cell r="J5187">
            <v>0</v>
          </cell>
          <cell r="K5187">
            <v>0</v>
          </cell>
          <cell r="R5187">
            <v>0</v>
          </cell>
          <cell r="U5187">
            <v>0</v>
          </cell>
          <cell r="V5187">
            <v>0</v>
          </cell>
          <cell r="W5187">
            <v>0</v>
          </cell>
          <cell r="X5187">
            <v>0</v>
          </cell>
        </row>
        <row r="5188">
          <cell r="J5188">
            <v>0</v>
          </cell>
          <cell r="K5188">
            <v>0</v>
          </cell>
          <cell r="R5188">
            <v>0</v>
          </cell>
          <cell r="U5188">
            <v>0</v>
          </cell>
          <cell r="V5188">
            <v>0</v>
          </cell>
          <cell r="W5188">
            <v>0</v>
          </cell>
          <cell r="X5188">
            <v>0</v>
          </cell>
        </row>
        <row r="5189">
          <cell r="J5189">
            <v>0</v>
          </cell>
          <cell r="K5189">
            <v>0</v>
          </cell>
          <cell r="R5189">
            <v>0</v>
          </cell>
          <cell r="U5189">
            <v>0</v>
          </cell>
          <cell r="V5189">
            <v>0</v>
          </cell>
          <cell r="W5189">
            <v>0</v>
          </cell>
          <cell r="X5189">
            <v>0</v>
          </cell>
        </row>
        <row r="5190">
          <cell r="J5190">
            <v>0</v>
          </cell>
          <cell r="K5190">
            <v>0</v>
          </cell>
          <cell r="R5190">
            <v>0</v>
          </cell>
          <cell r="U5190">
            <v>0</v>
          </cell>
          <cell r="V5190">
            <v>0</v>
          </cell>
          <cell r="W5190">
            <v>0</v>
          </cell>
          <cell r="X5190">
            <v>0</v>
          </cell>
        </row>
        <row r="5191">
          <cell r="J5191">
            <v>0</v>
          </cell>
          <cell r="K5191">
            <v>0</v>
          </cell>
          <cell r="R5191">
            <v>0</v>
          </cell>
          <cell r="U5191">
            <v>0</v>
          </cell>
          <cell r="V5191">
            <v>0</v>
          </cell>
          <cell r="W5191">
            <v>0</v>
          </cell>
          <cell r="X5191">
            <v>0</v>
          </cell>
        </row>
        <row r="5192">
          <cell r="J5192">
            <v>0</v>
          </cell>
          <cell r="K5192">
            <v>0</v>
          </cell>
          <cell r="R5192">
            <v>0</v>
          </cell>
          <cell r="U5192">
            <v>0</v>
          </cell>
          <cell r="V5192">
            <v>0</v>
          </cell>
          <cell r="W5192">
            <v>0</v>
          </cell>
          <cell r="X5192">
            <v>0</v>
          </cell>
        </row>
        <row r="5193">
          <cell r="J5193">
            <v>0</v>
          </cell>
          <cell r="K5193">
            <v>0</v>
          </cell>
          <cell r="R5193">
            <v>0</v>
          </cell>
          <cell r="U5193">
            <v>0</v>
          </cell>
          <cell r="V5193">
            <v>0</v>
          </cell>
          <cell r="W5193">
            <v>0</v>
          </cell>
          <cell r="X5193">
            <v>0</v>
          </cell>
        </row>
        <row r="5194">
          <cell r="J5194">
            <v>0</v>
          </cell>
          <cell r="K5194">
            <v>0</v>
          </cell>
          <cell r="R5194">
            <v>0</v>
          </cell>
          <cell r="U5194">
            <v>0</v>
          </cell>
          <cell r="V5194">
            <v>0</v>
          </cell>
          <cell r="W5194">
            <v>0</v>
          </cell>
          <cell r="X5194">
            <v>0</v>
          </cell>
        </row>
        <row r="5195">
          <cell r="J5195">
            <v>0</v>
          </cell>
          <cell r="K5195">
            <v>0</v>
          </cell>
          <cell r="R5195">
            <v>0</v>
          </cell>
          <cell r="U5195">
            <v>0</v>
          </cell>
          <cell r="V5195">
            <v>0</v>
          </cell>
          <cell r="W5195">
            <v>0</v>
          </cell>
          <cell r="X5195">
            <v>0</v>
          </cell>
        </row>
        <row r="5196">
          <cell r="J5196">
            <v>0</v>
          </cell>
          <cell r="K5196">
            <v>0</v>
          </cell>
          <cell r="R5196">
            <v>0</v>
          </cell>
          <cell r="U5196">
            <v>0</v>
          </cell>
          <cell r="V5196">
            <v>0</v>
          </cell>
          <cell r="W5196">
            <v>0</v>
          </cell>
          <cell r="X5196">
            <v>0</v>
          </cell>
        </row>
        <row r="5197">
          <cell r="J5197">
            <v>0</v>
          </cell>
          <cell r="K5197">
            <v>0</v>
          </cell>
          <cell r="R5197">
            <v>0</v>
          </cell>
          <cell r="U5197">
            <v>0</v>
          </cell>
          <cell r="V5197">
            <v>0</v>
          </cell>
          <cell r="W5197">
            <v>0</v>
          </cell>
          <cell r="X5197">
            <v>0</v>
          </cell>
        </row>
        <row r="5198">
          <cell r="J5198">
            <v>0</v>
          </cell>
          <cell r="K5198">
            <v>0</v>
          </cell>
          <cell r="R5198">
            <v>0</v>
          </cell>
          <cell r="U5198">
            <v>0</v>
          </cell>
          <cell r="V5198">
            <v>0</v>
          </cell>
          <cell r="W5198">
            <v>0</v>
          </cell>
          <cell r="X5198">
            <v>0</v>
          </cell>
        </row>
        <row r="5199">
          <cell r="J5199">
            <v>0</v>
          </cell>
          <cell r="K5199">
            <v>0</v>
          </cell>
          <cell r="R5199">
            <v>0</v>
          </cell>
          <cell r="U5199">
            <v>0</v>
          </cell>
          <cell r="V5199">
            <v>0</v>
          </cell>
          <cell r="W5199">
            <v>0</v>
          </cell>
          <cell r="X5199">
            <v>0</v>
          </cell>
        </row>
        <row r="5200">
          <cell r="J5200">
            <v>0</v>
          </cell>
          <cell r="K5200">
            <v>0</v>
          </cell>
          <cell r="R5200">
            <v>0</v>
          </cell>
          <cell r="U5200">
            <v>0</v>
          </cell>
          <cell r="V5200">
            <v>0</v>
          </cell>
          <cell r="W5200">
            <v>0</v>
          </cell>
          <cell r="X5200">
            <v>0</v>
          </cell>
        </row>
        <row r="5201">
          <cell r="J5201">
            <v>0</v>
          </cell>
          <cell r="K5201">
            <v>0</v>
          </cell>
          <cell r="R5201">
            <v>0</v>
          </cell>
          <cell r="U5201">
            <v>0</v>
          </cell>
          <cell r="V5201">
            <v>0</v>
          </cell>
          <cell r="W5201">
            <v>0</v>
          </cell>
          <cell r="X5201">
            <v>0</v>
          </cell>
        </row>
        <row r="5202">
          <cell r="J5202">
            <v>0</v>
          </cell>
          <cell r="K5202">
            <v>0</v>
          </cell>
          <cell r="R5202">
            <v>0</v>
          </cell>
          <cell r="U5202">
            <v>0</v>
          </cell>
          <cell r="V5202">
            <v>0</v>
          </cell>
          <cell r="W5202">
            <v>0</v>
          </cell>
          <cell r="X5202">
            <v>0</v>
          </cell>
        </row>
        <row r="5203">
          <cell r="J5203">
            <v>0</v>
          </cell>
          <cell r="K5203">
            <v>0</v>
          </cell>
          <cell r="R5203">
            <v>0</v>
          </cell>
          <cell r="U5203">
            <v>0</v>
          </cell>
          <cell r="V5203">
            <v>0</v>
          </cell>
          <cell r="W5203">
            <v>0</v>
          </cell>
          <cell r="X5203">
            <v>0</v>
          </cell>
        </row>
        <row r="5204">
          <cell r="J5204">
            <v>0</v>
          </cell>
          <cell r="K5204">
            <v>0</v>
          </cell>
          <cell r="R5204">
            <v>0</v>
          </cell>
          <cell r="U5204">
            <v>0</v>
          </cell>
          <cell r="V5204">
            <v>0</v>
          </cell>
          <cell r="W5204">
            <v>0</v>
          </cell>
          <cell r="X5204">
            <v>0</v>
          </cell>
        </row>
        <row r="5205">
          <cell r="J5205">
            <v>0</v>
          </cell>
          <cell r="K5205">
            <v>0</v>
          </cell>
          <cell r="R5205">
            <v>0</v>
          </cell>
          <cell r="U5205">
            <v>0</v>
          </cell>
          <cell r="V5205">
            <v>0</v>
          </cell>
          <cell r="W5205">
            <v>0</v>
          </cell>
          <cell r="X5205">
            <v>0</v>
          </cell>
        </row>
        <row r="5206">
          <cell r="J5206">
            <v>0</v>
          </cell>
          <cell r="K5206">
            <v>0</v>
          </cell>
          <cell r="R5206">
            <v>0</v>
          </cell>
          <cell r="U5206">
            <v>0</v>
          </cell>
          <cell r="V5206">
            <v>0</v>
          </cell>
          <cell r="W5206">
            <v>0</v>
          </cell>
          <cell r="X5206">
            <v>0</v>
          </cell>
        </row>
        <row r="5207">
          <cell r="J5207">
            <v>0</v>
          </cell>
          <cell r="K5207">
            <v>0</v>
          </cell>
          <cell r="R5207">
            <v>0</v>
          </cell>
          <cell r="U5207">
            <v>0</v>
          </cell>
          <cell r="V5207">
            <v>0</v>
          </cell>
          <cell r="W5207">
            <v>0</v>
          </cell>
          <cell r="X5207">
            <v>0</v>
          </cell>
        </row>
        <row r="5208">
          <cell r="J5208">
            <v>0</v>
          </cell>
          <cell r="K5208">
            <v>0</v>
          </cell>
          <cell r="R5208">
            <v>0</v>
          </cell>
          <cell r="U5208">
            <v>0</v>
          </cell>
          <cell r="V5208">
            <v>0</v>
          </cell>
          <cell r="W5208">
            <v>0</v>
          </cell>
          <cell r="X5208">
            <v>0</v>
          </cell>
        </row>
        <row r="5209">
          <cell r="J5209">
            <v>0</v>
          </cell>
          <cell r="K5209">
            <v>0</v>
          </cell>
          <cell r="R5209">
            <v>0</v>
          </cell>
          <cell r="U5209">
            <v>0</v>
          </cell>
          <cell r="V5209">
            <v>0</v>
          </cell>
          <cell r="W5209">
            <v>0</v>
          </cell>
          <cell r="X5209">
            <v>0</v>
          </cell>
        </row>
        <row r="5210">
          <cell r="J5210">
            <v>0</v>
          </cell>
          <cell r="K5210">
            <v>0</v>
          </cell>
          <cell r="R5210">
            <v>0</v>
          </cell>
          <cell r="U5210">
            <v>0</v>
          </cell>
          <cell r="V5210">
            <v>0</v>
          </cell>
          <cell r="W5210">
            <v>0</v>
          </cell>
          <cell r="X5210">
            <v>0</v>
          </cell>
        </row>
        <row r="5211">
          <cell r="J5211">
            <v>0</v>
          </cell>
          <cell r="K5211">
            <v>0</v>
          </cell>
          <cell r="R5211">
            <v>0</v>
          </cell>
          <cell r="U5211">
            <v>0</v>
          </cell>
          <cell r="V5211">
            <v>0</v>
          </cell>
          <cell r="W5211">
            <v>0</v>
          </cell>
          <cell r="X5211">
            <v>0</v>
          </cell>
        </row>
        <row r="5212">
          <cell r="J5212">
            <v>0</v>
          </cell>
          <cell r="K5212">
            <v>0</v>
          </cell>
          <cell r="R5212">
            <v>0</v>
          </cell>
          <cell r="U5212">
            <v>0</v>
          </cell>
          <cell r="V5212">
            <v>0</v>
          </cell>
          <cell r="W5212">
            <v>0</v>
          </cell>
          <cell r="X5212">
            <v>0</v>
          </cell>
        </row>
        <row r="5213">
          <cell r="J5213">
            <v>0</v>
          </cell>
          <cell r="K5213">
            <v>0</v>
          </cell>
          <cell r="R5213">
            <v>0</v>
          </cell>
          <cell r="U5213">
            <v>0</v>
          </cell>
          <cell r="V5213">
            <v>0</v>
          </cell>
          <cell r="W5213">
            <v>0</v>
          </cell>
          <cell r="X5213">
            <v>0</v>
          </cell>
        </row>
        <row r="5214">
          <cell r="J5214">
            <v>0</v>
          </cell>
          <cell r="K5214">
            <v>0</v>
          </cell>
          <cell r="R5214">
            <v>0</v>
          </cell>
          <cell r="U5214">
            <v>0</v>
          </cell>
          <cell r="V5214">
            <v>0</v>
          </cell>
          <cell r="W5214">
            <v>0</v>
          </cell>
          <cell r="X5214">
            <v>0</v>
          </cell>
        </row>
        <row r="5215">
          <cell r="J5215">
            <v>0</v>
          </cell>
          <cell r="K5215">
            <v>0</v>
          </cell>
          <cell r="R5215">
            <v>0</v>
          </cell>
          <cell r="U5215">
            <v>0</v>
          </cell>
          <cell r="V5215">
            <v>0</v>
          </cell>
          <cell r="W5215">
            <v>0</v>
          </cell>
          <cell r="X5215">
            <v>0</v>
          </cell>
        </row>
        <row r="5216">
          <cell r="J5216">
            <v>0</v>
          </cell>
          <cell r="K5216">
            <v>0</v>
          </cell>
          <cell r="R5216">
            <v>0</v>
          </cell>
          <cell r="U5216">
            <v>0</v>
          </cell>
          <cell r="V5216">
            <v>0</v>
          </cell>
          <cell r="W5216">
            <v>0</v>
          </cell>
          <cell r="X5216">
            <v>0</v>
          </cell>
        </row>
        <row r="5217">
          <cell r="J5217">
            <v>0</v>
          </cell>
          <cell r="K5217">
            <v>0</v>
          </cell>
          <cell r="R5217">
            <v>0</v>
          </cell>
          <cell r="U5217">
            <v>0</v>
          </cell>
          <cell r="V5217">
            <v>0</v>
          </cell>
          <cell r="W5217">
            <v>0</v>
          </cell>
          <cell r="X5217">
            <v>0</v>
          </cell>
        </row>
        <row r="5218">
          <cell r="J5218">
            <v>0</v>
          </cell>
          <cell r="K5218">
            <v>0</v>
          </cell>
          <cell r="R5218">
            <v>0</v>
          </cell>
          <cell r="U5218">
            <v>0</v>
          </cell>
          <cell r="V5218">
            <v>0</v>
          </cell>
          <cell r="W5218">
            <v>0</v>
          </cell>
          <cell r="X5218">
            <v>0</v>
          </cell>
        </row>
        <row r="5219">
          <cell r="J5219">
            <v>0</v>
          </cell>
          <cell r="K5219">
            <v>0</v>
          </cell>
          <cell r="R5219">
            <v>0</v>
          </cell>
          <cell r="U5219">
            <v>0</v>
          </cell>
          <cell r="V5219">
            <v>0</v>
          </cell>
          <cell r="W5219">
            <v>0</v>
          </cell>
          <cell r="X5219">
            <v>0</v>
          </cell>
        </row>
        <row r="5220">
          <cell r="J5220">
            <v>0</v>
          </cell>
          <cell r="K5220">
            <v>0</v>
          </cell>
          <cell r="R5220">
            <v>0</v>
          </cell>
          <cell r="U5220">
            <v>0</v>
          </cell>
          <cell r="V5220">
            <v>0</v>
          </cell>
          <cell r="W5220">
            <v>0</v>
          </cell>
          <cell r="X5220">
            <v>0</v>
          </cell>
        </row>
        <row r="5221">
          <cell r="J5221">
            <v>0</v>
          </cell>
          <cell r="K5221">
            <v>0</v>
          </cell>
          <cell r="R5221">
            <v>0</v>
          </cell>
          <cell r="U5221">
            <v>0</v>
          </cell>
          <cell r="V5221">
            <v>0</v>
          </cell>
          <cell r="W5221">
            <v>0</v>
          </cell>
          <cell r="X5221">
            <v>0</v>
          </cell>
        </row>
        <row r="5222">
          <cell r="J5222">
            <v>0</v>
          </cell>
          <cell r="K5222">
            <v>0</v>
          </cell>
          <cell r="R5222">
            <v>0</v>
          </cell>
          <cell r="U5222">
            <v>0</v>
          </cell>
          <cell r="V5222">
            <v>0</v>
          </cell>
          <cell r="W5222">
            <v>0</v>
          </cell>
          <cell r="X5222">
            <v>0</v>
          </cell>
        </row>
        <row r="5223">
          <cell r="J5223">
            <v>0</v>
          </cell>
          <cell r="K5223">
            <v>0</v>
          </cell>
          <cell r="R5223">
            <v>0</v>
          </cell>
          <cell r="U5223">
            <v>0</v>
          </cell>
          <cell r="V5223">
            <v>0</v>
          </cell>
          <cell r="W5223">
            <v>0</v>
          </cell>
          <cell r="X5223">
            <v>0</v>
          </cell>
        </row>
        <row r="5224">
          <cell r="J5224">
            <v>0</v>
          </cell>
          <cell r="K5224">
            <v>0</v>
          </cell>
          <cell r="R5224">
            <v>0</v>
          </cell>
          <cell r="U5224">
            <v>0</v>
          </cell>
          <cell r="V5224">
            <v>0</v>
          </cell>
          <cell r="W5224">
            <v>0</v>
          </cell>
          <cell r="X5224">
            <v>0</v>
          </cell>
        </row>
        <row r="5225">
          <cell r="J5225">
            <v>0</v>
          </cell>
          <cell r="K5225">
            <v>0</v>
          </cell>
          <cell r="R5225">
            <v>0</v>
          </cell>
          <cell r="U5225">
            <v>0</v>
          </cell>
          <cell r="V5225">
            <v>0</v>
          </cell>
          <cell r="W5225">
            <v>0</v>
          </cell>
          <cell r="X5225">
            <v>0</v>
          </cell>
        </row>
        <row r="5226">
          <cell r="J5226">
            <v>0</v>
          </cell>
          <cell r="K5226">
            <v>0</v>
          </cell>
          <cell r="R5226">
            <v>0</v>
          </cell>
          <cell r="U5226">
            <v>0</v>
          </cell>
          <cell r="V5226">
            <v>0</v>
          </cell>
          <cell r="W5226">
            <v>0</v>
          </cell>
          <cell r="X5226">
            <v>0</v>
          </cell>
        </row>
        <row r="5227">
          <cell r="J5227">
            <v>0</v>
          </cell>
          <cell r="K5227">
            <v>0</v>
          </cell>
          <cell r="R5227">
            <v>0</v>
          </cell>
          <cell r="U5227">
            <v>0</v>
          </cell>
          <cell r="V5227">
            <v>0</v>
          </cell>
          <cell r="W5227">
            <v>0</v>
          </cell>
          <cell r="X5227">
            <v>0</v>
          </cell>
        </row>
        <row r="5228">
          <cell r="J5228">
            <v>0</v>
          </cell>
          <cell r="K5228">
            <v>0</v>
          </cell>
          <cell r="R5228">
            <v>0</v>
          </cell>
          <cell r="U5228">
            <v>0</v>
          </cell>
          <cell r="V5228">
            <v>0</v>
          </cell>
          <cell r="W5228">
            <v>0</v>
          </cell>
          <cell r="X5228">
            <v>0</v>
          </cell>
        </row>
        <row r="5229">
          <cell r="J5229">
            <v>0</v>
          </cell>
          <cell r="K5229">
            <v>0</v>
          </cell>
          <cell r="R5229">
            <v>0</v>
          </cell>
          <cell r="U5229">
            <v>0</v>
          </cell>
          <cell r="V5229">
            <v>0</v>
          </cell>
          <cell r="W5229">
            <v>0</v>
          </cell>
          <cell r="X5229">
            <v>0</v>
          </cell>
        </row>
        <row r="5230">
          <cell r="J5230">
            <v>0</v>
          </cell>
          <cell r="K5230">
            <v>0</v>
          </cell>
          <cell r="R5230">
            <v>0</v>
          </cell>
          <cell r="U5230">
            <v>0</v>
          </cell>
          <cell r="V5230">
            <v>0</v>
          </cell>
          <cell r="W5230">
            <v>0</v>
          </cell>
          <cell r="X5230">
            <v>0</v>
          </cell>
        </row>
        <row r="5231">
          <cell r="J5231">
            <v>0</v>
          </cell>
          <cell r="K5231">
            <v>0</v>
          </cell>
          <cell r="R5231">
            <v>0</v>
          </cell>
          <cell r="U5231">
            <v>0</v>
          </cell>
          <cell r="V5231">
            <v>0</v>
          </cell>
          <cell r="W5231">
            <v>0</v>
          </cell>
          <cell r="X5231">
            <v>0</v>
          </cell>
        </row>
        <row r="5232">
          <cell r="J5232">
            <v>0</v>
          </cell>
          <cell r="K5232">
            <v>0</v>
          </cell>
          <cell r="R5232">
            <v>0</v>
          </cell>
          <cell r="U5232">
            <v>0</v>
          </cell>
          <cell r="V5232">
            <v>0</v>
          </cell>
          <cell r="W5232">
            <v>0</v>
          </cell>
          <cell r="X5232">
            <v>0</v>
          </cell>
        </row>
        <row r="5233">
          <cell r="J5233">
            <v>0</v>
          </cell>
          <cell r="K5233">
            <v>0</v>
          </cell>
          <cell r="R5233">
            <v>0</v>
          </cell>
          <cell r="U5233">
            <v>0</v>
          </cell>
          <cell r="V5233">
            <v>0</v>
          </cell>
          <cell r="W5233">
            <v>0</v>
          </cell>
          <cell r="X5233">
            <v>0</v>
          </cell>
        </row>
        <row r="5234">
          <cell r="J5234">
            <v>0</v>
          </cell>
          <cell r="K5234">
            <v>0</v>
          </cell>
          <cell r="R5234">
            <v>0</v>
          </cell>
          <cell r="U5234">
            <v>0</v>
          </cell>
          <cell r="V5234">
            <v>0</v>
          </cell>
          <cell r="W5234">
            <v>0</v>
          </cell>
          <cell r="X5234">
            <v>0</v>
          </cell>
        </row>
        <row r="5235">
          <cell r="J5235">
            <v>0</v>
          </cell>
          <cell r="K5235">
            <v>0</v>
          </cell>
          <cell r="R5235">
            <v>0</v>
          </cell>
          <cell r="U5235">
            <v>0</v>
          </cell>
          <cell r="V5235">
            <v>0</v>
          </cell>
          <cell r="W5235">
            <v>0</v>
          </cell>
          <cell r="X5235">
            <v>0</v>
          </cell>
        </row>
        <row r="5236">
          <cell r="J5236">
            <v>0</v>
          </cell>
          <cell r="K5236">
            <v>0</v>
          </cell>
          <cell r="R5236">
            <v>0</v>
          </cell>
          <cell r="U5236">
            <v>0</v>
          </cell>
          <cell r="V5236">
            <v>0</v>
          </cell>
          <cell r="W5236">
            <v>0</v>
          </cell>
          <cell r="X5236">
            <v>0</v>
          </cell>
        </row>
        <row r="5237">
          <cell r="J5237">
            <v>0</v>
          </cell>
          <cell r="K5237">
            <v>0</v>
          </cell>
          <cell r="R5237">
            <v>0</v>
          </cell>
          <cell r="U5237">
            <v>0</v>
          </cell>
          <cell r="V5237">
            <v>0</v>
          </cell>
          <cell r="W5237">
            <v>0</v>
          </cell>
          <cell r="X5237">
            <v>0</v>
          </cell>
        </row>
        <row r="5238">
          <cell r="J5238">
            <v>0</v>
          </cell>
          <cell r="K5238">
            <v>0</v>
          </cell>
          <cell r="R5238">
            <v>0</v>
          </cell>
          <cell r="U5238">
            <v>0</v>
          </cell>
          <cell r="V5238">
            <v>0</v>
          </cell>
          <cell r="W5238">
            <v>0</v>
          </cell>
          <cell r="X5238">
            <v>0</v>
          </cell>
        </row>
        <row r="5239">
          <cell r="J5239">
            <v>0</v>
          </cell>
          <cell r="K5239">
            <v>0</v>
          </cell>
          <cell r="R5239">
            <v>0</v>
          </cell>
          <cell r="U5239">
            <v>0</v>
          </cell>
          <cell r="V5239">
            <v>0</v>
          </cell>
          <cell r="W5239">
            <v>0</v>
          </cell>
          <cell r="X5239">
            <v>0</v>
          </cell>
        </row>
        <row r="5240">
          <cell r="J5240">
            <v>0</v>
          </cell>
          <cell r="K5240">
            <v>0</v>
          </cell>
          <cell r="R5240">
            <v>0</v>
          </cell>
          <cell r="U5240">
            <v>0</v>
          </cell>
          <cell r="V5240">
            <v>0</v>
          </cell>
          <cell r="W5240">
            <v>0</v>
          </cell>
          <cell r="X5240">
            <v>0</v>
          </cell>
        </row>
        <row r="5241">
          <cell r="J5241">
            <v>0</v>
          </cell>
          <cell r="K5241">
            <v>0</v>
          </cell>
          <cell r="R5241">
            <v>0</v>
          </cell>
          <cell r="U5241">
            <v>0</v>
          </cell>
          <cell r="V5241">
            <v>0</v>
          </cell>
          <cell r="W5241">
            <v>0</v>
          </cell>
          <cell r="X5241">
            <v>0</v>
          </cell>
        </row>
        <row r="5242">
          <cell r="J5242">
            <v>0</v>
          </cell>
          <cell r="K5242">
            <v>0</v>
          </cell>
          <cell r="R5242">
            <v>0</v>
          </cell>
          <cell r="U5242">
            <v>0</v>
          </cell>
          <cell r="V5242">
            <v>0</v>
          </cell>
          <cell r="W5242">
            <v>0</v>
          </cell>
          <cell r="X5242">
            <v>0</v>
          </cell>
        </row>
        <row r="5243">
          <cell r="J5243">
            <v>0</v>
          </cell>
          <cell r="K5243">
            <v>0</v>
          </cell>
          <cell r="R5243">
            <v>0</v>
          </cell>
          <cell r="U5243">
            <v>0</v>
          </cell>
          <cell r="V5243">
            <v>0</v>
          </cell>
          <cell r="W5243">
            <v>0</v>
          </cell>
          <cell r="X5243">
            <v>0</v>
          </cell>
        </row>
        <row r="5244">
          <cell r="J5244">
            <v>0</v>
          </cell>
          <cell r="K5244">
            <v>0</v>
          </cell>
          <cell r="R5244">
            <v>0</v>
          </cell>
          <cell r="U5244">
            <v>0</v>
          </cell>
          <cell r="V5244">
            <v>0</v>
          </cell>
          <cell r="W5244">
            <v>0</v>
          </cell>
          <cell r="X5244">
            <v>0</v>
          </cell>
        </row>
        <row r="5245">
          <cell r="J5245">
            <v>0</v>
          </cell>
          <cell r="K5245">
            <v>0</v>
          </cell>
          <cell r="R5245">
            <v>0</v>
          </cell>
          <cell r="U5245">
            <v>0</v>
          </cell>
          <cell r="V5245">
            <v>0</v>
          </cell>
          <cell r="W5245">
            <v>0</v>
          </cell>
          <cell r="X5245">
            <v>0</v>
          </cell>
        </row>
        <row r="5246">
          <cell r="J5246">
            <v>0</v>
          </cell>
          <cell r="K5246">
            <v>0</v>
          </cell>
          <cell r="R5246">
            <v>0</v>
          </cell>
          <cell r="U5246">
            <v>0</v>
          </cell>
          <cell r="V5246">
            <v>0</v>
          </cell>
          <cell r="W5246">
            <v>0</v>
          </cell>
          <cell r="X5246">
            <v>0</v>
          </cell>
        </row>
        <row r="5247">
          <cell r="J5247">
            <v>0</v>
          </cell>
          <cell r="K5247">
            <v>0</v>
          </cell>
          <cell r="R5247">
            <v>0</v>
          </cell>
          <cell r="U5247">
            <v>0</v>
          </cell>
          <cell r="V5247">
            <v>0</v>
          </cell>
          <cell r="W5247">
            <v>0</v>
          </cell>
          <cell r="X5247">
            <v>0</v>
          </cell>
        </row>
        <row r="5248">
          <cell r="J5248">
            <v>0</v>
          </cell>
          <cell r="K5248">
            <v>0</v>
          </cell>
          <cell r="R5248">
            <v>0</v>
          </cell>
          <cell r="U5248">
            <v>0</v>
          </cell>
          <cell r="V5248">
            <v>0</v>
          </cell>
          <cell r="W5248">
            <v>0</v>
          </cell>
          <cell r="X5248">
            <v>0</v>
          </cell>
        </row>
        <row r="5249">
          <cell r="J5249">
            <v>0</v>
          </cell>
          <cell r="K5249">
            <v>0</v>
          </cell>
          <cell r="R5249">
            <v>0</v>
          </cell>
          <cell r="U5249">
            <v>0</v>
          </cell>
          <cell r="V5249">
            <v>0</v>
          </cell>
          <cell r="W5249">
            <v>0</v>
          </cell>
          <cell r="X5249">
            <v>0</v>
          </cell>
        </row>
        <row r="5250">
          <cell r="J5250">
            <v>0</v>
          </cell>
          <cell r="K5250">
            <v>0</v>
          </cell>
          <cell r="R5250">
            <v>0</v>
          </cell>
          <cell r="U5250">
            <v>0</v>
          </cell>
          <cell r="V5250">
            <v>0</v>
          </cell>
          <cell r="W5250">
            <v>0</v>
          </cell>
          <cell r="X5250">
            <v>0</v>
          </cell>
        </row>
        <row r="5251">
          <cell r="J5251">
            <v>0</v>
          </cell>
          <cell r="K5251">
            <v>0</v>
          </cell>
          <cell r="R5251">
            <v>0</v>
          </cell>
          <cell r="U5251">
            <v>0</v>
          </cell>
          <cell r="V5251">
            <v>0</v>
          </cell>
          <cell r="W5251">
            <v>0</v>
          </cell>
          <cell r="X5251">
            <v>0</v>
          </cell>
        </row>
        <row r="5252">
          <cell r="J5252">
            <v>0</v>
          </cell>
          <cell r="K5252">
            <v>0</v>
          </cell>
          <cell r="R5252">
            <v>0</v>
          </cell>
          <cell r="U5252">
            <v>0</v>
          </cell>
          <cell r="V5252">
            <v>0</v>
          </cell>
          <cell r="W5252">
            <v>0</v>
          </cell>
          <cell r="X5252">
            <v>0</v>
          </cell>
        </row>
        <row r="5253">
          <cell r="J5253">
            <v>0</v>
          </cell>
          <cell r="K5253">
            <v>0</v>
          </cell>
          <cell r="R5253">
            <v>0</v>
          </cell>
          <cell r="U5253">
            <v>0</v>
          </cell>
          <cell r="V5253">
            <v>0</v>
          </cell>
          <cell r="W5253">
            <v>0</v>
          </cell>
          <cell r="X5253">
            <v>0</v>
          </cell>
        </row>
        <row r="5254">
          <cell r="J5254">
            <v>0</v>
          </cell>
          <cell r="K5254">
            <v>0</v>
          </cell>
          <cell r="R5254">
            <v>0</v>
          </cell>
          <cell r="U5254">
            <v>0</v>
          </cell>
          <cell r="V5254">
            <v>0</v>
          </cell>
          <cell r="W5254">
            <v>0</v>
          </cell>
          <cell r="X5254">
            <v>0</v>
          </cell>
        </row>
        <row r="5255">
          <cell r="J5255">
            <v>0</v>
          </cell>
          <cell r="K5255">
            <v>0</v>
          </cell>
          <cell r="R5255">
            <v>0</v>
          </cell>
          <cell r="U5255">
            <v>0</v>
          </cell>
          <cell r="V5255">
            <v>0</v>
          </cell>
          <cell r="W5255">
            <v>0</v>
          </cell>
          <cell r="X5255">
            <v>0</v>
          </cell>
        </row>
        <row r="5256">
          <cell r="J5256">
            <v>0</v>
          </cell>
          <cell r="K5256">
            <v>0</v>
          </cell>
          <cell r="R5256">
            <v>0</v>
          </cell>
          <cell r="U5256">
            <v>0</v>
          </cell>
          <cell r="V5256">
            <v>0</v>
          </cell>
          <cell r="W5256">
            <v>0</v>
          </cell>
          <cell r="X5256">
            <v>0</v>
          </cell>
        </row>
        <row r="5257">
          <cell r="J5257">
            <v>0</v>
          </cell>
          <cell r="K5257">
            <v>0</v>
          </cell>
          <cell r="R5257">
            <v>0</v>
          </cell>
          <cell r="U5257">
            <v>0</v>
          </cell>
          <cell r="V5257">
            <v>0</v>
          </cell>
          <cell r="W5257">
            <v>0</v>
          </cell>
          <cell r="X5257">
            <v>0</v>
          </cell>
        </row>
        <row r="5258">
          <cell r="J5258">
            <v>0</v>
          </cell>
          <cell r="K5258">
            <v>0</v>
          </cell>
          <cell r="R5258">
            <v>0</v>
          </cell>
          <cell r="U5258">
            <v>0</v>
          </cell>
          <cell r="V5258">
            <v>0</v>
          </cell>
          <cell r="W5258">
            <v>0</v>
          </cell>
          <cell r="X5258">
            <v>0</v>
          </cell>
        </row>
        <row r="5259">
          <cell r="J5259">
            <v>0</v>
          </cell>
          <cell r="K5259">
            <v>0</v>
          </cell>
          <cell r="R5259">
            <v>0</v>
          </cell>
          <cell r="U5259">
            <v>0</v>
          </cell>
          <cell r="V5259">
            <v>0</v>
          </cell>
          <cell r="W5259">
            <v>0</v>
          </cell>
          <cell r="X5259">
            <v>0</v>
          </cell>
        </row>
        <row r="5260">
          <cell r="J5260">
            <v>0</v>
          </cell>
          <cell r="K5260">
            <v>0</v>
          </cell>
          <cell r="R5260">
            <v>0</v>
          </cell>
          <cell r="U5260">
            <v>0</v>
          </cell>
          <cell r="V5260">
            <v>0</v>
          </cell>
          <cell r="W5260">
            <v>0</v>
          </cell>
          <cell r="X5260">
            <v>0</v>
          </cell>
        </row>
        <row r="5261">
          <cell r="J5261">
            <v>0</v>
          </cell>
          <cell r="K5261">
            <v>0</v>
          </cell>
          <cell r="R5261">
            <v>0</v>
          </cell>
          <cell r="U5261">
            <v>0</v>
          </cell>
          <cell r="V5261">
            <v>0</v>
          </cell>
          <cell r="W5261">
            <v>0</v>
          </cell>
          <cell r="X5261">
            <v>0</v>
          </cell>
        </row>
        <row r="5262">
          <cell r="J5262">
            <v>0</v>
          </cell>
          <cell r="K5262">
            <v>0</v>
          </cell>
          <cell r="R5262">
            <v>0</v>
          </cell>
          <cell r="U5262">
            <v>0</v>
          </cell>
          <cell r="V5262">
            <v>0</v>
          </cell>
          <cell r="W5262">
            <v>0</v>
          </cell>
          <cell r="X5262">
            <v>0</v>
          </cell>
        </row>
        <row r="5263">
          <cell r="J5263">
            <v>0</v>
          </cell>
          <cell r="K5263">
            <v>0</v>
          </cell>
          <cell r="R5263">
            <v>0</v>
          </cell>
          <cell r="U5263">
            <v>0</v>
          </cell>
          <cell r="V5263">
            <v>0</v>
          </cell>
          <cell r="W5263">
            <v>0</v>
          </cell>
          <cell r="X5263">
            <v>0</v>
          </cell>
        </row>
        <row r="5264">
          <cell r="J5264">
            <v>0</v>
          </cell>
          <cell r="K5264">
            <v>0</v>
          </cell>
          <cell r="R5264">
            <v>0</v>
          </cell>
          <cell r="U5264">
            <v>0</v>
          </cell>
          <cell r="V5264">
            <v>0</v>
          </cell>
          <cell r="W5264">
            <v>0</v>
          </cell>
          <cell r="X5264">
            <v>0</v>
          </cell>
        </row>
        <row r="5265">
          <cell r="J5265">
            <v>0</v>
          </cell>
          <cell r="K5265">
            <v>0</v>
          </cell>
          <cell r="R5265">
            <v>0</v>
          </cell>
          <cell r="U5265">
            <v>0</v>
          </cell>
          <cell r="V5265">
            <v>0</v>
          </cell>
          <cell r="W5265">
            <v>0</v>
          </cell>
          <cell r="X5265">
            <v>0</v>
          </cell>
        </row>
        <row r="5266">
          <cell r="J5266">
            <v>0</v>
          </cell>
          <cell r="K5266">
            <v>0</v>
          </cell>
          <cell r="R5266">
            <v>0</v>
          </cell>
          <cell r="U5266">
            <v>0</v>
          </cell>
          <cell r="V5266">
            <v>0</v>
          </cell>
          <cell r="W5266">
            <v>0</v>
          </cell>
          <cell r="X5266">
            <v>0</v>
          </cell>
        </row>
        <row r="5267">
          <cell r="J5267">
            <v>0</v>
          </cell>
          <cell r="K5267">
            <v>0</v>
          </cell>
          <cell r="R5267">
            <v>0</v>
          </cell>
          <cell r="U5267">
            <v>0</v>
          </cell>
          <cell r="V5267">
            <v>0</v>
          </cell>
          <cell r="W5267">
            <v>0</v>
          </cell>
          <cell r="X5267">
            <v>0</v>
          </cell>
        </row>
        <row r="5268">
          <cell r="J5268">
            <v>0</v>
          </cell>
          <cell r="K5268">
            <v>0</v>
          </cell>
          <cell r="R5268">
            <v>0</v>
          </cell>
          <cell r="U5268">
            <v>0</v>
          </cell>
          <cell r="V5268">
            <v>0</v>
          </cell>
          <cell r="W5268">
            <v>0</v>
          </cell>
          <cell r="X5268">
            <v>0</v>
          </cell>
        </row>
        <row r="5269">
          <cell r="J5269">
            <v>0</v>
          </cell>
          <cell r="K5269">
            <v>0</v>
          </cell>
          <cell r="R5269">
            <v>0</v>
          </cell>
          <cell r="U5269">
            <v>0</v>
          </cell>
          <cell r="V5269">
            <v>0</v>
          </cell>
          <cell r="W5269">
            <v>0</v>
          </cell>
          <cell r="X5269">
            <v>0</v>
          </cell>
        </row>
        <row r="5270">
          <cell r="J5270">
            <v>0</v>
          </cell>
          <cell r="K5270">
            <v>0</v>
          </cell>
          <cell r="R5270">
            <v>0</v>
          </cell>
          <cell r="U5270">
            <v>0</v>
          </cell>
          <cell r="V5270">
            <v>0</v>
          </cell>
          <cell r="W5270">
            <v>0</v>
          </cell>
          <cell r="X5270">
            <v>0</v>
          </cell>
        </row>
        <row r="5271">
          <cell r="J5271">
            <v>0</v>
          </cell>
          <cell r="K5271">
            <v>0</v>
          </cell>
          <cell r="R5271">
            <v>0</v>
          </cell>
          <cell r="U5271">
            <v>0</v>
          </cell>
          <cell r="V5271">
            <v>0</v>
          </cell>
          <cell r="W5271">
            <v>0</v>
          </cell>
          <cell r="X5271">
            <v>0</v>
          </cell>
        </row>
        <row r="5272">
          <cell r="J5272">
            <v>0</v>
          </cell>
          <cell r="K5272">
            <v>0</v>
          </cell>
          <cell r="R5272">
            <v>0</v>
          </cell>
          <cell r="U5272">
            <v>0</v>
          </cell>
          <cell r="V5272">
            <v>0</v>
          </cell>
          <cell r="W5272">
            <v>0</v>
          </cell>
          <cell r="X5272">
            <v>0</v>
          </cell>
        </row>
        <row r="5273">
          <cell r="J5273">
            <v>0</v>
          </cell>
          <cell r="K5273">
            <v>0</v>
          </cell>
          <cell r="R5273">
            <v>0</v>
          </cell>
          <cell r="U5273">
            <v>0</v>
          </cell>
          <cell r="V5273">
            <v>0</v>
          </cell>
          <cell r="W5273">
            <v>0</v>
          </cell>
          <cell r="X5273">
            <v>0</v>
          </cell>
        </row>
        <row r="5274">
          <cell r="J5274">
            <v>0</v>
          </cell>
          <cell r="K5274">
            <v>0</v>
          </cell>
          <cell r="R5274">
            <v>0</v>
          </cell>
          <cell r="U5274">
            <v>0</v>
          </cell>
          <cell r="V5274">
            <v>0</v>
          </cell>
          <cell r="W5274">
            <v>0</v>
          </cell>
          <cell r="X5274">
            <v>0</v>
          </cell>
        </row>
        <row r="5275">
          <cell r="J5275">
            <v>0</v>
          </cell>
          <cell r="K5275">
            <v>0</v>
          </cell>
          <cell r="R5275">
            <v>0</v>
          </cell>
          <cell r="U5275">
            <v>0</v>
          </cell>
          <cell r="V5275">
            <v>0</v>
          </cell>
          <cell r="W5275">
            <v>0</v>
          </cell>
          <cell r="X5275">
            <v>0</v>
          </cell>
        </row>
        <row r="5276">
          <cell r="J5276">
            <v>0</v>
          </cell>
          <cell r="K5276">
            <v>0</v>
          </cell>
          <cell r="R5276">
            <v>0</v>
          </cell>
          <cell r="U5276">
            <v>0</v>
          </cell>
          <cell r="V5276">
            <v>0</v>
          </cell>
          <cell r="W5276">
            <v>0</v>
          </cell>
          <cell r="X5276">
            <v>0</v>
          </cell>
        </row>
        <row r="5277">
          <cell r="J5277">
            <v>0</v>
          </cell>
          <cell r="K5277">
            <v>0</v>
          </cell>
          <cell r="R5277">
            <v>0</v>
          </cell>
          <cell r="U5277">
            <v>0</v>
          </cell>
          <cell r="V5277">
            <v>0</v>
          </cell>
          <cell r="W5277">
            <v>0</v>
          </cell>
          <cell r="X5277">
            <v>0</v>
          </cell>
        </row>
        <row r="5278">
          <cell r="J5278">
            <v>0</v>
          </cell>
          <cell r="K5278">
            <v>0</v>
          </cell>
          <cell r="R5278">
            <v>0</v>
          </cell>
          <cell r="U5278">
            <v>0</v>
          </cell>
          <cell r="V5278">
            <v>0</v>
          </cell>
          <cell r="W5278">
            <v>0</v>
          </cell>
          <cell r="X5278">
            <v>0</v>
          </cell>
        </row>
        <row r="5279">
          <cell r="J5279">
            <v>0</v>
          </cell>
          <cell r="K5279">
            <v>0</v>
          </cell>
          <cell r="R5279">
            <v>0</v>
          </cell>
          <cell r="U5279">
            <v>0</v>
          </cell>
          <cell r="V5279">
            <v>0</v>
          </cell>
          <cell r="W5279">
            <v>0</v>
          </cell>
          <cell r="X5279">
            <v>0</v>
          </cell>
        </row>
        <row r="5280">
          <cell r="J5280">
            <v>0</v>
          </cell>
          <cell r="K5280">
            <v>0</v>
          </cell>
          <cell r="R5280">
            <v>0</v>
          </cell>
          <cell r="U5280">
            <v>0</v>
          </cell>
          <cell r="V5280">
            <v>0</v>
          </cell>
          <cell r="W5280">
            <v>0</v>
          </cell>
          <cell r="X5280">
            <v>0</v>
          </cell>
        </row>
        <row r="5281">
          <cell r="J5281">
            <v>0</v>
          </cell>
          <cell r="K5281">
            <v>0</v>
          </cell>
          <cell r="R5281">
            <v>0</v>
          </cell>
          <cell r="U5281">
            <v>0</v>
          </cell>
          <cell r="V5281">
            <v>0</v>
          </cell>
          <cell r="W5281">
            <v>0</v>
          </cell>
          <cell r="X5281">
            <v>0</v>
          </cell>
        </row>
        <row r="5282">
          <cell r="J5282">
            <v>0</v>
          </cell>
          <cell r="K5282">
            <v>0</v>
          </cell>
          <cell r="R5282">
            <v>0</v>
          </cell>
          <cell r="U5282">
            <v>0</v>
          </cell>
          <cell r="V5282">
            <v>0</v>
          </cell>
          <cell r="W5282">
            <v>0</v>
          </cell>
          <cell r="X5282">
            <v>0</v>
          </cell>
        </row>
        <row r="5283">
          <cell r="J5283">
            <v>0</v>
          </cell>
          <cell r="K5283">
            <v>0</v>
          </cell>
          <cell r="R5283">
            <v>0</v>
          </cell>
          <cell r="U5283">
            <v>0</v>
          </cell>
          <cell r="V5283">
            <v>0</v>
          </cell>
          <cell r="W5283">
            <v>0</v>
          </cell>
          <cell r="X5283">
            <v>0</v>
          </cell>
        </row>
        <row r="5284">
          <cell r="J5284">
            <v>0</v>
          </cell>
          <cell r="K5284">
            <v>0</v>
          </cell>
          <cell r="R5284">
            <v>0</v>
          </cell>
          <cell r="U5284">
            <v>0</v>
          </cell>
          <cell r="V5284">
            <v>0</v>
          </cell>
          <cell r="W5284">
            <v>0</v>
          </cell>
          <cell r="X5284">
            <v>0</v>
          </cell>
        </row>
        <row r="5285">
          <cell r="J5285">
            <v>0</v>
          </cell>
          <cell r="K5285">
            <v>0</v>
          </cell>
          <cell r="R5285">
            <v>0</v>
          </cell>
          <cell r="U5285">
            <v>0</v>
          </cell>
          <cell r="V5285">
            <v>0</v>
          </cell>
          <cell r="W5285">
            <v>0</v>
          </cell>
          <cell r="X5285">
            <v>0</v>
          </cell>
        </row>
        <row r="5286">
          <cell r="J5286">
            <v>0</v>
          </cell>
          <cell r="K5286">
            <v>0</v>
          </cell>
          <cell r="R5286">
            <v>0</v>
          </cell>
          <cell r="U5286">
            <v>0</v>
          </cell>
          <cell r="V5286">
            <v>0</v>
          </cell>
          <cell r="W5286">
            <v>0</v>
          </cell>
          <cell r="X5286">
            <v>0</v>
          </cell>
        </row>
        <row r="5287">
          <cell r="J5287">
            <v>0</v>
          </cell>
          <cell r="K5287">
            <v>0</v>
          </cell>
          <cell r="R5287">
            <v>0</v>
          </cell>
          <cell r="U5287">
            <v>0</v>
          </cell>
          <cell r="V5287">
            <v>0</v>
          </cell>
          <cell r="W5287">
            <v>0</v>
          </cell>
          <cell r="X5287">
            <v>0</v>
          </cell>
        </row>
        <row r="5288">
          <cell r="J5288">
            <v>0</v>
          </cell>
          <cell r="K5288">
            <v>0</v>
          </cell>
          <cell r="R5288">
            <v>0</v>
          </cell>
          <cell r="U5288">
            <v>0</v>
          </cell>
          <cell r="V5288">
            <v>0</v>
          </cell>
          <cell r="W5288">
            <v>0</v>
          </cell>
          <cell r="X5288">
            <v>0</v>
          </cell>
        </row>
        <row r="5289">
          <cell r="J5289">
            <v>0</v>
          </cell>
          <cell r="K5289">
            <v>0</v>
          </cell>
          <cell r="R5289">
            <v>0</v>
          </cell>
          <cell r="U5289">
            <v>0</v>
          </cell>
          <cell r="V5289">
            <v>0</v>
          </cell>
          <cell r="W5289">
            <v>0</v>
          </cell>
          <cell r="X5289">
            <v>0</v>
          </cell>
        </row>
        <row r="5290">
          <cell r="J5290">
            <v>0</v>
          </cell>
          <cell r="K5290">
            <v>0</v>
          </cell>
          <cell r="R5290">
            <v>0</v>
          </cell>
          <cell r="U5290">
            <v>0</v>
          </cell>
          <cell r="V5290">
            <v>0</v>
          </cell>
          <cell r="W5290">
            <v>0</v>
          </cell>
          <cell r="X5290">
            <v>0</v>
          </cell>
        </row>
        <row r="5291">
          <cell r="J5291">
            <v>0</v>
          </cell>
          <cell r="K5291">
            <v>0</v>
          </cell>
          <cell r="R5291">
            <v>0</v>
          </cell>
          <cell r="U5291">
            <v>0</v>
          </cell>
          <cell r="V5291">
            <v>0</v>
          </cell>
          <cell r="W5291">
            <v>0</v>
          </cell>
          <cell r="X5291">
            <v>0</v>
          </cell>
        </row>
        <row r="5292">
          <cell r="J5292">
            <v>0</v>
          </cell>
          <cell r="K5292">
            <v>0</v>
          </cell>
          <cell r="R5292">
            <v>0</v>
          </cell>
          <cell r="U5292">
            <v>0</v>
          </cell>
          <cell r="V5292">
            <v>0</v>
          </cell>
          <cell r="W5292">
            <v>0</v>
          </cell>
          <cell r="X5292">
            <v>0</v>
          </cell>
        </row>
        <row r="5293">
          <cell r="J5293">
            <v>0</v>
          </cell>
          <cell r="K5293">
            <v>0</v>
          </cell>
          <cell r="R5293">
            <v>0</v>
          </cell>
          <cell r="U5293">
            <v>0</v>
          </cell>
          <cell r="V5293">
            <v>0</v>
          </cell>
          <cell r="W5293">
            <v>0</v>
          </cell>
          <cell r="X5293">
            <v>0</v>
          </cell>
        </row>
        <row r="5294">
          <cell r="J5294">
            <v>0</v>
          </cell>
          <cell r="K5294">
            <v>0</v>
          </cell>
          <cell r="R5294">
            <v>0</v>
          </cell>
          <cell r="U5294">
            <v>0</v>
          </cell>
          <cell r="V5294">
            <v>0</v>
          </cell>
          <cell r="W5294">
            <v>0</v>
          </cell>
          <cell r="X5294">
            <v>0</v>
          </cell>
        </row>
        <row r="5295">
          <cell r="J5295">
            <v>0</v>
          </cell>
          <cell r="K5295">
            <v>0</v>
          </cell>
          <cell r="R5295">
            <v>0</v>
          </cell>
          <cell r="U5295">
            <v>0</v>
          </cell>
          <cell r="V5295">
            <v>0</v>
          </cell>
          <cell r="W5295">
            <v>0</v>
          </cell>
          <cell r="X5295">
            <v>0</v>
          </cell>
        </row>
        <row r="5296">
          <cell r="J5296">
            <v>0</v>
          </cell>
          <cell r="K5296">
            <v>0</v>
          </cell>
          <cell r="R5296">
            <v>0</v>
          </cell>
          <cell r="U5296">
            <v>0</v>
          </cell>
          <cell r="V5296">
            <v>0</v>
          </cell>
          <cell r="W5296">
            <v>0</v>
          </cell>
          <cell r="X5296">
            <v>0</v>
          </cell>
        </row>
        <row r="5297">
          <cell r="J5297">
            <v>0</v>
          </cell>
          <cell r="K5297">
            <v>0</v>
          </cell>
          <cell r="R5297">
            <v>0</v>
          </cell>
          <cell r="U5297">
            <v>0</v>
          </cell>
          <cell r="V5297">
            <v>0</v>
          </cell>
          <cell r="W5297">
            <v>0</v>
          </cell>
          <cell r="X5297">
            <v>0</v>
          </cell>
        </row>
        <row r="5298">
          <cell r="J5298">
            <v>0</v>
          </cell>
          <cell r="K5298">
            <v>0</v>
          </cell>
          <cell r="R5298">
            <v>0</v>
          </cell>
          <cell r="U5298">
            <v>0</v>
          </cell>
          <cell r="V5298">
            <v>0</v>
          </cell>
          <cell r="W5298">
            <v>0</v>
          </cell>
          <cell r="X5298">
            <v>0</v>
          </cell>
        </row>
        <row r="5299">
          <cell r="J5299">
            <v>0</v>
          </cell>
          <cell r="K5299">
            <v>0</v>
          </cell>
          <cell r="R5299">
            <v>0</v>
          </cell>
          <cell r="U5299">
            <v>0</v>
          </cell>
          <cell r="V5299">
            <v>0</v>
          </cell>
          <cell r="W5299">
            <v>0</v>
          </cell>
          <cell r="X5299">
            <v>0</v>
          </cell>
        </row>
        <row r="5300">
          <cell r="J5300">
            <v>0</v>
          </cell>
          <cell r="K5300">
            <v>0</v>
          </cell>
          <cell r="R5300">
            <v>0</v>
          </cell>
          <cell r="U5300">
            <v>0</v>
          </cell>
          <cell r="V5300">
            <v>0</v>
          </cell>
          <cell r="W5300">
            <v>0</v>
          </cell>
          <cell r="X5300">
            <v>0</v>
          </cell>
        </row>
        <row r="5301">
          <cell r="J5301">
            <v>0</v>
          </cell>
          <cell r="K5301">
            <v>0</v>
          </cell>
          <cell r="R5301">
            <v>0</v>
          </cell>
          <cell r="U5301">
            <v>0</v>
          </cell>
          <cell r="V5301">
            <v>0</v>
          </cell>
          <cell r="W5301">
            <v>0</v>
          </cell>
          <cell r="X5301">
            <v>0</v>
          </cell>
        </row>
        <row r="5302">
          <cell r="J5302">
            <v>0</v>
          </cell>
          <cell r="K5302">
            <v>0</v>
          </cell>
          <cell r="R5302">
            <v>0</v>
          </cell>
          <cell r="U5302">
            <v>0</v>
          </cell>
          <cell r="V5302">
            <v>0</v>
          </cell>
          <cell r="W5302">
            <v>0</v>
          </cell>
          <cell r="X5302">
            <v>0</v>
          </cell>
        </row>
        <row r="5303">
          <cell r="J5303">
            <v>0</v>
          </cell>
          <cell r="K5303">
            <v>0</v>
          </cell>
          <cell r="R5303">
            <v>0</v>
          </cell>
          <cell r="U5303">
            <v>0</v>
          </cell>
          <cell r="V5303">
            <v>0</v>
          </cell>
          <cell r="W5303">
            <v>0</v>
          </cell>
          <cell r="X5303">
            <v>0</v>
          </cell>
        </row>
        <row r="5304">
          <cell r="J5304">
            <v>0</v>
          </cell>
          <cell r="K5304">
            <v>0</v>
          </cell>
          <cell r="R5304">
            <v>0</v>
          </cell>
          <cell r="U5304">
            <v>0</v>
          </cell>
          <cell r="V5304">
            <v>0</v>
          </cell>
          <cell r="W5304">
            <v>0</v>
          </cell>
          <cell r="X5304">
            <v>0</v>
          </cell>
        </row>
        <row r="5305">
          <cell r="J5305">
            <v>0</v>
          </cell>
          <cell r="K5305">
            <v>0</v>
          </cell>
          <cell r="R5305">
            <v>0</v>
          </cell>
          <cell r="U5305">
            <v>0</v>
          </cell>
          <cell r="V5305">
            <v>0</v>
          </cell>
          <cell r="W5305">
            <v>0</v>
          </cell>
          <cell r="X5305">
            <v>0</v>
          </cell>
        </row>
        <row r="5306">
          <cell r="J5306">
            <v>0</v>
          </cell>
          <cell r="K5306">
            <v>0</v>
          </cell>
          <cell r="R5306">
            <v>0</v>
          </cell>
          <cell r="U5306">
            <v>0</v>
          </cell>
          <cell r="V5306">
            <v>0</v>
          </cell>
          <cell r="W5306">
            <v>0</v>
          </cell>
          <cell r="X5306">
            <v>0</v>
          </cell>
        </row>
        <row r="5307">
          <cell r="J5307">
            <v>0</v>
          </cell>
          <cell r="K5307">
            <v>0</v>
          </cell>
          <cell r="R5307">
            <v>0</v>
          </cell>
          <cell r="U5307">
            <v>0</v>
          </cell>
          <cell r="V5307">
            <v>0</v>
          </cell>
          <cell r="W5307">
            <v>0</v>
          </cell>
          <cell r="X5307">
            <v>0</v>
          </cell>
        </row>
        <row r="5308">
          <cell r="J5308">
            <v>0</v>
          </cell>
          <cell r="K5308">
            <v>0</v>
          </cell>
          <cell r="R5308">
            <v>0</v>
          </cell>
          <cell r="U5308">
            <v>0</v>
          </cell>
          <cell r="V5308">
            <v>0</v>
          </cell>
          <cell r="W5308">
            <v>0</v>
          </cell>
          <cell r="X5308">
            <v>0</v>
          </cell>
        </row>
        <row r="5309">
          <cell r="J5309">
            <v>0</v>
          </cell>
          <cell r="K5309">
            <v>0</v>
          </cell>
          <cell r="R5309">
            <v>0</v>
          </cell>
          <cell r="U5309">
            <v>0</v>
          </cell>
          <cell r="V5309">
            <v>0</v>
          </cell>
          <cell r="W5309">
            <v>0</v>
          </cell>
          <cell r="X5309">
            <v>0</v>
          </cell>
        </row>
        <row r="5310">
          <cell r="J5310">
            <v>0</v>
          </cell>
          <cell r="K5310">
            <v>0</v>
          </cell>
          <cell r="R5310">
            <v>0</v>
          </cell>
          <cell r="U5310">
            <v>0</v>
          </cell>
          <cell r="V5310">
            <v>0</v>
          </cell>
          <cell r="W5310">
            <v>0</v>
          </cell>
          <cell r="X5310">
            <v>0</v>
          </cell>
        </row>
        <row r="5311">
          <cell r="J5311">
            <v>0</v>
          </cell>
          <cell r="K5311">
            <v>0</v>
          </cell>
          <cell r="R5311">
            <v>0</v>
          </cell>
          <cell r="U5311">
            <v>0</v>
          </cell>
          <cell r="V5311">
            <v>0</v>
          </cell>
          <cell r="W5311">
            <v>0</v>
          </cell>
          <cell r="X5311">
            <v>0</v>
          </cell>
        </row>
        <row r="5312">
          <cell r="J5312">
            <v>0</v>
          </cell>
          <cell r="K5312">
            <v>0</v>
          </cell>
          <cell r="R5312">
            <v>0</v>
          </cell>
          <cell r="U5312">
            <v>0</v>
          </cell>
          <cell r="V5312">
            <v>0</v>
          </cell>
          <cell r="W5312">
            <v>0</v>
          </cell>
          <cell r="X5312">
            <v>0</v>
          </cell>
        </row>
        <row r="5313">
          <cell r="J5313">
            <v>0</v>
          </cell>
          <cell r="K5313">
            <v>0</v>
          </cell>
          <cell r="R5313">
            <v>0</v>
          </cell>
          <cell r="U5313">
            <v>0</v>
          </cell>
          <cell r="V5313">
            <v>0</v>
          </cell>
          <cell r="W5313">
            <v>0</v>
          </cell>
          <cell r="X5313">
            <v>0</v>
          </cell>
        </row>
        <row r="5314">
          <cell r="J5314">
            <v>0</v>
          </cell>
          <cell r="K5314">
            <v>0</v>
          </cell>
          <cell r="R5314">
            <v>0</v>
          </cell>
          <cell r="U5314">
            <v>0</v>
          </cell>
          <cell r="V5314">
            <v>0</v>
          </cell>
          <cell r="W5314">
            <v>0</v>
          </cell>
          <cell r="X5314">
            <v>0</v>
          </cell>
        </row>
        <row r="5315">
          <cell r="J5315">
            <v>0</v>
          </cell>
          <cell r="K5315">
            <v>0</v>
          </cell>
          <cell r="R5315">
            <v>0</v>
          </cell>
          <cell r="U5315">
            <v>0</v>
          </cell>
          <cell r="V5315">
            <v>0</v>
          </cell>
          <cell r="W5315">
            <v>0</v>
          </cell>
          <cell r="X5315">
            <v>0</v>
          </cell>
        </row>
        <row r="5316">
          <cell r="J5316">
            <v>0</v>
          </cell>
          <cell r="K5316">
            <v>0</v>
          </cell>
          <cell r="R5316">
            <v>0</v>
          </cell>
          <cell r="U5316">
            <v>0</v>
          </cell>
          <cell r="V5316">
            <v>0</v>
          </cell>
          <cell r="W5316">
            <v>0</v>
          </cell>
          <cell r="X5316">
            <v>0</v>
          </cell>
        </row>
        <row r="5317">
          <cell r="J5317">
            <v>0</v>
          </cell>
          <cell r="K5317">
            <v>0</v>
          </cell>
          <cell r="R5317">
            <v>0</v>
          </cell>
          <cell r="U5317">
            <v>0</v>
          </cell>
          <cell r="V5317">
            <v>0</v>
          </cell>
          <cell r="W5317">
            <v>0</v>
          </cell>
          <cell r="X5317">
            <v>0</v>
          </cell>
        </row>
        <row r="5318">
          <cell r="J5318">
            <v>0</v>
          </cell>
          <cell r="K5318">
            <v>0</v>
          </cell>
          <cell r="R5318">
            <v>0</v>
          </cell>
          <cell r="U5318">
            <v>0</v>
          </cell>
          <cell r="V5318">
            <v>0</v>
          </cell>
          <cell r="W5318">
            <v>0</v>
          </cell>
          <cell r="X5318">
            <v>0</v>
          </cell>
        </row>
        <row r="5319">
          <cell r="J5319">
            <v>0</v>
          </cell>
          <cell r="K5319">
            <v>0</v>
          </cell>
          <cell r="R5319">
            <v>0</v>
          </cell>
          <cell r="U5319">
            <v>0</v>
          </cell>
          <cell r="V5319">
            <v>0</v>
          </cell>
          <cell r="W5319">
            <v>0</v>
          </cell>
          <cell r="X5319">
            <v>0</v>
          </cell>
        </row>
        <row r="5320">
          <cell r="J5320">
            <v>0</v>
          </cell>
          <cell r="K5320">
            <v>0</v>
          </cell>
          <cell r="R5320">
            <v>0</v>
          </cell>
          <cell r="U5320">
            <v>0</v>
          </cell>
          <cell r="V5320">
            <v>0</v>
          </cell>
          <cell r="W5320">
            <v>0</v>
          </cell>
          <cell r="X5320">
            <v>0</v>
          </cell>
        </row>
        <row r="5321">
          <cell r="J5321">
            <v>0</v>
          </cell>
          <cell r="K5321">
            <v>0</v>
          </cell>
          <cell r="R5321">
            <v>0</v>
          </cell>
          <cell r="U5321">
            <v>0</v>
          </cell>
          <cell r="V5321">
            <v>0</v>
          </cell>
          <cell r="W5321">
            <v>0</v>
          </cell>
          <cell r="X5321">
            <v>0</v>
          </cell>
        </row>
        <row r="5322">
          <cell r="J5322">
            <v>0</v>
          </cell>
          <cell r="K5322">
            <v>0</v>
          </cell>
          <cell r="R5322">
            <v>0</v>
          </cell>
          <cell r="U5322">
            <v>0</v>
          </cell>
          <cell r="V5322">
            <v>0</v>
          </cell>
          <cell r="W5322">
            <v>0</v>
          </cell>
          <cell r="X5322">
            <v>0</v>
          </cell>
        </row>
        <row r="5323">
          <cell r="J5323">
            <v>0</v>
          </cell>
          <cell r="K5323">
            <v>0</v>
          </cell>
          <cell r="R5323">
            <v>0</v>
          </cell>
          <cell r="U5323">
            <v>0</v>
          </cell>
          <cell r="V5323">
            <v>0</v>
          </cell>
          <cell r="W5323">
            <v>0</v>
          </cell>
          <cell r="X5323">
            <v>0</v>
          </cell>
        </row>
        <row r="5324">
          <cell r="J5324">
            <v>0</v>
          </cell>
          <cell r="K5324">
            <v>0</v>
          </cell>
          <cell r="R5324">
            <v>0</v>
          </cell>
          <cell r="U5324">
            <v>0</v>
          </cell>
          <cell r="V5324">
            <v>0</v>
          </cell>
          <cell r="W5324">
            <v>0</v>
          </cell>
          <cell r="X5324">
            <v>0</v>
          </cell>
        </row>
        <row r="5325">
          <cell r="J5325">
            <v>0</v>
          </cell>
          <cell r="K5325">
            <v>0</v>
          </cell>
          <cell r="R5325">
            <v>0</v>
          </cell>
          <cell r="U5325">
            <v>0</v>
          </cell>
          <cell r="V5325">
            <v>0</v>
          </cell>
          <cell r="W5325">
            <v>0</v>
          </cell>
          <cell r="X5325">
            <v>0</v>
          </cell>
        </row>
        <row r="5326">
          <cell r="J5326">
            <v>0</v>
          </cell>
          <cell r="K5326">
            <v>0</v>
          </cell>
          <cell r="R5326">
            <v>0</v>
          </cell>
          <cell r="U5326">
            <v>0</v>
          </cell>
          <cell r="V5326">
            <v>0</v>
          </cell>
          <cell r="W5326">
            <v>0</v>
          </cell>
          <cell r="X5326">
            <v>0</v>
          </cell>
        </row>
        <row r="5327">
          <cell r="J5327">
            <v>0</v>
          </cell>
          <cell r="K5327">
            <v>0</v>
          </cell>
          <cell r="R5327">
            <v>0</v>
          </cell>
          <cell r="U5327">
            <v>0</v>
          </cell>
          <cell r="V5327">
            <v>0</v>
          </cell>
          <cell r="W5327">
            <v>0</v>
          </cell>
          <cell r="X5327">
            <v>0</v>
          </cell>
        </row>
        <row r="5328">
          <cell r="J5328">
            <v>0</v>
          </cell>
          <cell r="K5328">
            <v>0</v>
          </cell>
          <cell r="R5328">
            <v>0</v>
          </cell>
          <cell r="U5328">
            <v>0</v>
          </cell>
          <cell r="V5328">
            <v>0</v>
          </cell>
          <cell r="W5328">
            <v>0</v>
          </cell>
          <cell r="X5328">
            <v>0</v>
          </cell>
        </row>
        <row r="5329">
          <cell r="J5329">
            <v>0</v>
          </cell>
          <cell r="K5329">
            <v>0</v>
          </cell>
          <cell r="R5329">
            <v>0</v>
          </cell>
          <cell r="U5329">
            <v>0</v>
          </cell>
          <cell r="V5329">
            <v>0</v>
          </cell>
          <cell r="W5329">
            <v>0</v>
          </cell>
          <cell r="X5329">
            <v>0</v>
          </cell>
        </row>
        <row r="5330">
          <cell r="J5330">
            <v>0</v>
          </cell>
          <cell r="K5330">
            <v>0</v>
          </cell>
          <cell r="R5330">
            <v>0</v>
          </cell>
          <cell r="U5330">
            <v>0</v>
          </cell>
          <cell r="V5330">
            <v>0</v>
          </cell>
          <cell r="W5330">
            <v>0</v>
          </cell>
          <cell r="X5330">
            <v>0</v>
          </cell>
        </row>
        <row r="5331">
          <cell r="J5331">
            <v>0</v>
          </cell>
          <cell r="K5331">
            <v>0</v>
          </cell>
          <cell r="R5331">
            <v>0</v>
          </cell>
          <cell r="U5331">
            <v>0</v>
          </cell>
          <cell r="V5331">
            <v>0</v>
          </cell>
          <cell r="W5331">
            <v>0</v>
          </cell>
          <cell r="X5331">
            <v>0</v>
          </cell>
        </row>
        <row r="5332">
          <cell r="J5332">
            <v>0</v>
          </cell>
          <cell r="K5332">
            <v>0</v>
          </cell>
          <cell r="R5332">
            <v>0</v>
          </cell>
          <cell r="U5332">
            <v>0</v>
          </cell>
          <cell r="V5332">
            <v>0</v>
          </cell>
          <cell r="W5332">
            <v>0</v>
          </cell>
          <cell r="X5332">
            <v>0</v>
          </cell>
        </row>
        <row r="5333">
          <cell r="J5333">
            <v>0</v>
          </cell>
          <cell r="K5333">
            <v>0</v>
          </cell>
          <cell r="R5333">
            <v>0</v>
          </cell>
          <cell r="U5333">
            <v>0</v>
          </cell>
          <cell r="V5333">
            <v>0</v>
          </cell>
          <cell r="W5333">
            <v>0</v>
          </cell>
          <cell r="X5333">
            <v>0</v>
          </cell>
        </row>
        <row r="5334">
          <cell r="J5334">
            <v>0</v>
          </cell>
          <cell r="K5334">
            <v>0</v>
          </cell>
          <cell r="R5334">
            <v>0</v>
          </cell>
          <cell r="U5334">
            <v>0</v>
          </cell>
          <cell r="V5334">
            <v>0</v>
          </cell>
          <cell r="W5334">
            <v>0</v>
          </cell>
          <cell r="X5334">
            <v>0</v>
          </cell>
        </row>
        <row r="5335">
          <cell r="J5335">
            <v>0</v>
          </cell>
          <cell r="K5335">
            <v>0</v>
          </cell>
          <cell r="R5335">
            <v>0</v>
          </cell>
          <cell r="U5335">
            <v>0</v>
          </cell>
          <cell r="V5335">
            <v>0</v>
          </cell>
          <cell r="W5335">
            <v>0</v>
          </cell>
          <cell r="X5335">
            <v>0</v>
          </cell>
        </row>
        <row r="5336">
          <cell r="J5336">
            <v>0</v>
          </cell>
          <cell r="K5336">
            <v>0</v>
          </cell>
          <cell r="R5336">
            <v>0</v>
          </cell>
          <cell r="U5336">
            <v>0</v>
          </cell>
          <cell r="V5336">
            <v>0</v>
          </cell>
          <cell r="W5336">
            <v>0</v>
          </cell>
          <cell r="X5336">
            <v>0</v>
          </cell>
        </row>
        <row r="5337">
          <cell r="J5337">
            <v>0</v>
          </cell>
          <cell r="K5337">
            <v>0</v>
          </cell>
          <cell r="R5337">
            <v>0</v>
          </cell>
          <cell r="U5337">
            <v>0</v>
          </cell>
          <cell r="V5337">
            <v>0</v>
          </cell>
          <cell r="W5337">
            <v>0</v>
          </cell>
          <cell r="X5337">
            <v>0</v>
          </cell>
        </row>
        <row r="5338">
          <cell r="J5338">
            <v>0</v>
          </cell>
          <cell r="K5338">
            <v>0</v>
          </cell>
          <cell r="R5338">
            <v>0</v>
          </cell>
          <cell r="U5338">
            <v>0</v>
          </cell>
          <cell r="V5338">
            <v>0</v>
          </cell>
          <cell r="W5338">
            <v>0</v>
          </cell>
          <cell r="X5338">
            <v>0</v>
          </cell>
        </row>
        <row r="5339">
          <cell r="J5339">
            <v>0</v>
          </cell>
          <cell r="K5339">
            <v>0</v>
          </cell>
          <cell r="R5339">
            <v>0</v>
          </cell>
          <cell r="U5339">
            <v>0</v>
          </cell>
          <cell r="V5339">
            <v>0</v>
          </cell>
          <cell r="W5339">
            <v>0</v>
          </cell>
          <cell r="X5339">
            <v>0</v>
          </cell>
        </row>
        <row r="5340">
          <cell r="J5340">
            <v>0</v>
          </cell>
          <cell r="K5340">
            <v>0</v>
          </cell>
          <cell r="R5340">
            <v>0</v>
          </cell>
          <cell r="U5340">
            <v>0</v>
          </cell>
          <cell r="V5340">
            <v>0</v>
          </cell>
          <cell r="W5340">
            <v>0</v>
          </cell>
          <cell r="X5340">
            <v>0</v>
          </cell>
        </row>
        <row r="5341">
          <cell r="J5341">
            <v>0</v>
          </cell>
          <cell r="K5341">
            <v>0</v>
          </cell>
          <cell r="R5341">
            <v>0</v>
          </cell>
          <cell r="U5341">
            <v>0</v>
          </cell>
          <cell r="V5341">
            <v>0</v>
          </cell>
          <cell r="W5341">
            <v>0</v>
          </cell>
          <cell r="X5341">
            <v>0</v>
          </cell>
        </row>
        <row r="5342">
          <cell r="J5342">
            <v>0</v>
          </cell>
          <cell r="K5342">
            <v>0</v>
          </cell>
          <cell r="R5342">
            <v>0</v>
          </cell>
          <cell r="U5342">
            <v>0</v>
          </cell>
          <cell r="V5342">
            <v>0</v>
          </cell>
          <cell r="W5342">
            <v>0</v>
          </cell>
          <cell r="X5342">
            <v>0</v>
          </cell>
        </row>
        <row r="5343">
          <cell r="J5343">
            <v>0</v>
          </cell>
          <cell r="K5343">
            <v>0</v>
          </cell>
          <cell r="R5343">
            <v>0</v>
          </cell>
          <cell r="U5343">
            <v>0</v>
          </cell>
          <cell r="V5343">
            <v>0</v>
          </cell>
          <cell r="W5343">
            <v>0</v>
          </cell>
          <cell r="X5343">
            <v>0</v>
          </cell>
        </row>
        <row r="5344">
          <cell r="J5344">
            <v>0</v>
          </cell>
          <cell r="K5344">
            <v>0</v>
          </cell>
          <cell r="R5344">
            <v>0</v>
          </cell>
          <cell r="U5344">
            <v>0</v>
          </cell>
          <cell r="V5344">
            <v>0</v>
          </cell>
          <cell r="W5344">
            <v>0</v>
          </cell>
          <cell r="X5344">
            <v>0</v>
          </cell>
        </row>
        <row r="5345">
          <cell r="J5345">
            <v>0</v>
          </cell>
          <cell r="K5345">
            <v>0</v>
          </cell>
          <cell r="R5345">
            <v>0</v>
          </cell>
          <cell r="U5345">
            <v>0</v>
          </cell>
          <cell r="V5345">
            <v>0</v>
          </cell>
          <cell r="W5345">
            <v>0</v>
          </cell>
          <cell r="X5345">
            <v>0</v>
          </cell>
        </row>
        <row r="5346">
          <cell r="J5346">
            <v>0</v>
          </cell>
          <cell r="K5346">
            <v>0</v>
          </cell>
          <cell r="R5346">
            <v>0</v>
          </cell>
          <cell r="U5346">
            <v>0</v>
          </cell>
          <cell r="V5346">
            <v>0</v>
          </cell>
          <cell r="W5346">
            <v>0</v>
          </cell>
          <cell r="X5346">
            <v>0</v>
          </cell>
        </row>
        <row r="5347">
          <cell r="J5347">
            <v>0</v>
          </cell>
          <cell r="K5347">
            <v>0</v>
          </cell>
          <cell r="R5347">
            <v>0</v>
          </cell>
          <cell r="U5347">
            <v>0</v>
          </cell>
          <cell r="V5347">
            <v>0</v>
          </cell>
          <cell r="W5347">
            <v>0</v>
          </cell>
          <cell r="X5347">
            <v>0</v>
          </cell>
        </row>
        <row r="5348">
          <cell r="J5348">
            <v>0</v>
          </cell>
          <cell r="K5348">
            <v>0</v>
          </cell>
          <cell r="R5348">
            <v>0</v>
          </cell>
          <cell r="U5348">
            <v>0</v>
          </cell>
          <cell r="V5348">
            <v>0</v>
          </cell>
          <cell r="W5348">
            <v>0</v>
          </cell>
          <cell r="X5348">
            <v>0</v>
          </cell>
        </row>
        <row r="5349">
          <cell r="J5349">
            <v>0</v>
          </cell>
          <cell r="K5349">
            <v>0</v>
          </cell>
          <cell r="R5349">
            <v>0</v>
          </cell>
          <cell r="U5349">
            <v>0</v>
          </cell>
          <cell r="V5349">
            <v>0</v>
          </cell>
          <cell r="W5349">
            <v>0</v>
          </cell>
          <cell r="X5349">
            <v>0</v>
          </cell>
        </row>
        <row r="5350">
          <cell r="J5350">
            <v>0</v>
          </cell>
          <cell r="K5350">
            <v>0</v>
          </cell>
          <cell r="R5350">
            <v>0</v>
          </cell>
          <cell r="U5350">
            <v>0</v>
          </cell>
          <cell r="V5350">
            <v>0</v>
          </cell>
          <cell r="W5350">
            <v>0</v>
          </cell>
          <cell r="X5350">
            <v>0</v>
          </cell>
        </row>
        <row r="5351">
          <cell r="J5351">
            <v>0</v>
          </cell>
          <cell r="K5351">
            <v>0</v>
          </cell>
          <cell r="R5351">
            <v>0</v>
          </cell>
          <cell r="U5351">
            <v>0</v>
          </cell>
          <cell r="V5351">
            <v>0</v>
          </cell>
          <cell r="W5351">
            <v>0</v>
          </cell>
          <cell r="X5351">
            <v>0</v>
          </cell>
        </row>
        <row r="5352">
          <cell r="J5352">
            <v>0</v>
          </cell>
          <cell r="K5352">
            <v>0</v>
          </cell>
          <cell r="R5352">
            <v>0</v>
          </cell>
          <cell r="U5352">
            <v>0</v>
          </cell>
          <cell r="V5352">
            <v>0</v>
          </cell>
          <cell r="W5352">
            <v>0</v>
          </cell>
          <cell r="X5352">
            <v>0</v>
          </cell>
        </row>
        <row r="5353">
          <cell r="J5353">
            <v>0</v>
          </cell>
          <cell r="K5353">
            <v>0</v>
          </cell>
          <cell r="R5353">
            <v>0</v>
          </cell>
          <cell r="U5353">
            <v>0</v>
          </cell>
          <cell r="V5353">
            <v>0</v>
          </cell>
          <cell r="W5353">
            <v>0</v>
          </cell>
          <cell r="X5353">
            <v>0</v>
          </cell>
        </row>
        <row r="5354">
          <cell r="J5354">
            <v>0</v>
          </cell>
          <cell r="K5354">
            <v>0</v>
          </cell>
          <cell r="R5354">
            <v>0</v>
          </cell>
          <cell r="U5354">
            <v>0</v>
          </cell>
          <cell r="V5354">
            <v>0</v>
          </cell>
          <cell r="W5354">
            <v>0</v>
          </cell>
          <cell r="X5354">
            <v>0</v>
          </cell>
        </row>
        <row r="5355">
          <cell r="J5355">
            <v>0</v>
          </cell>
          <cell r="K5355">
            <v>0</v>
          </cell>
          <cell r="R5355">
            <v>0</v>
          </cell>
          <cell r="U5355">
            <v>0</v>
          </cell>
          <cell r="V5355">
            <v>0</v>
          </cell>
          <cell r="W5355">
            <v>0</v>
          </cell>
          <cell r="X5355">
            <v>0</v>
          </cell>
        </row>
        <row r="5356">
          <cell r="J5356">
            <v>0</v>
          </cell>
          <cell r="K5356">
            <v>0</v>
          </cell>
          <cell r="R5356">
            <v>0</v>
          </cell>
          <cell r="U5356">
            <v>0</v>
          </cell>
          <cell r="V5356">
            <v>0</v>
          </cell>
          <cell r="W5356">
            <v>0</v>
          </cell>
          <cell r="X5356">
            <v>0</v>
          </cell>
        </row>
        <row r="5357">
          <cell r="J5357">
            <v>0</v>
          </cell>
          <cell r="K5357">
            <v>0</v>
          </cell>
          <cell r="R5357">
            <v>0</v>
          </cell>
          <cell r="U5357">
            <v>0</v>
          </cell>
          <cell r="V5357">
            <v>0</v>
          </cell>
          <cell r="W5357">
            <v>0</v>
          </cell>
          <cell r="X5357">
            <v>0</v>
          </cell>
        </row>
        <row r="5358">
          <cell r="J5358">
            <v>0</v>
          </cell>
          <cell r="K5358">
            <v>0</v>
          </cell>
          <cell r="R5358">
            <v>0</v>
          </cell>
          <cell r="U5358">
            <v>0</v>
          </cell>
          <cell r="V5358">
            <v>0</v>
          </cell>
          <cell r="W5358">
            <v>0</v>
          </cell>
          <cell r="X5358">
            <v>0</v>
          </cell>
        </row>
        <row r="5359">
          <cell r="J5359">
            <v>0</v>
          </cell>
          <cell r="K5359">
            <v>0</v>
          </cell>
          <cell r="R5359">
            <v>0</v>
          </cell>
          <cell r="U5359">
            <v>0</v>
          </cell>
          <cell r="V5359">
            <v>0</v>
          </cell>
          <cell r="W5359">
            <v>0</v>
          </cell>
          <cell r="X5359">
            <v>0</v>
          </cell>
        </row>
        <row r="5360">
          <cell r="J5360">
            <v>0</v>
          </cell>
          <cell r="K5360">
            <v>0</v>
          </cell>
          <cell r="R5360">
            <v>0</v>
          </cell>
          <cell r="U5360">
            <v>0</v>
          </cell>
          <cell r="V5360">
            <v>0</v>
          </cell>
          <cell r="W5360">
            <v>0</v>
          </cell>
          <cell r="X5360">
            <v>0</v>
          </cell>
        </row>
        <row r="5361">
          <cell r="J5361">
            <v>0</v>
          </cell>
          <cell r="K5361">
            <v>0</v>
          </cell>
          <cell r="R5361">
            <v>0</v>
          </cell>
          <cell r="U5361">
            <v>0</v>
          </cell>
          <cell r="V5361">
            <v>0</v>
          </cell>
          <cell r="W5361">
            <v>0</v>
          </cell>
          <cell r="X5361">
            <v>0</v>
          </cell>
        </row>
        <row r="5362">
          <cell r="J5362">
            <v>0</v>
          </cell>
          <cell r="K5362">
            <v>0</v>
          </cell>
          <cell r="R5362">
            <v>0</v>
          </cell>
          <cell r="U5362">
            <v>0</v>
          </cell>
          <cell r="V5362">
            <v>0</v>
          </cell>
          <cell r="W5362">
            <v>0</v>
          </cell>
          <cell r="X5362">
            <v>0</v>
          </cell>
        </row>
        <row r="5363">
          <cell r="J5363">
            <v>0</v>
          </cell>
          <cell r="K5363">
            <v>0</v>
          </cell>
          <cell r="R5363">
            <v>0</v>
          </cell>
          <cell r="U5363">
            <v>0</v>
          </cell>
          <cell r="V5363">
            <v>0</v>
          </cell>
          <cell r="W5363">
            <v>0</v>
          </cell>
          <cell r="X5363">
            <v>0</v>
          </cell>
        </row>
        <row r="5364">
          <cell r="J5364">
            <v>0</v>
          </cell>
          <cell r="K5364">
            <v>0</v>
          </cell>
          <cell r="R5364">
            <v>0</v>
          </cell>
          <cell r="U5364">
            <v>0</v>
          </cell>
          <cell r="V5364">
            <v>0</v>
          </cell>
          <cell r="W5364">
            <v>0</v>
          </cell>
          <cell r="X5364">
            <v>0</v>
          </cell>
        </row>
        <row r="5365">
          <cell r="J5365">
            <v>0</v>
          </cell>
          <cell r="K5365">
            <v>0</v>
          </cell>
          <cell r="R5365">
            <v>0</v>
          </cell>
          <cell r="U5365">
            <v>0</v>
          </cell>
          <cell r="V5365">
            <v>0</v>
          </cell>
          <cell r="W5365">
            <v>0</v>
          </cell>
          <cell r="X5365">
            <v>0</v>
          </cell>
        </row>
        <row r="5366">
          <cell r="J5366">
            <v>0</v>
          </cell>
          <cell r="K5366">
            <v>0</v>
          </cell>
          <cell r="R5366">
            <v>0</v>
          </cell>
          <cell r="U5366">
            <v>0</v>
          </cell>
          <cell r="V5366">
            <v>0</v>
          </cell>
          <cell r="W5366">
            <v>0</v>
          </cell>
          <cell r="X5366">
            <v>0</v>
          </cell>
        </row>
        <row r="5367">
          <cell r="J5367">
            <v>0</v>
          </cell>
          <cell r="K5367">
            <v>0</v>
          </cell>
          <cell r="R5367">
            <v>0</v>
          </cell>
          <cell r="U5367">
            <v>0</v>
          </cell>
          <cell r="V5367">
            <v>0</v>
          </cell>
          <cell r="W5367">
            <v>0</v>
          </cell>
          <cell r="X5367">
            <v>0</v>
          </cell>
        </row>
        <row r="5368">
          <cell r="J5368">
            <v>0</v>
          </cell>
          <cell r="K5368">
            <v>0</v>
          </cell>
          <cell r="R5368">
            <v>0</v>
          </cell>
          <cell r="U5368">
            <v>0</v>
          </cell>
          <cell r="V5368">
            <v>0</v>
          </cell>
          <cell r="W5368">
            <v>0</v>
          </cell>
          <cell r="X5368">
            <v>0</v>
          </cell>
        </row>
        <row r="5369">
          <cell r="J5369">
            <v>0</v>
          </cell>
          <cell r="K5369">
            <v>0</v>
          </cell>
          <cell r="R5369">
            <v>0</v>
          </cell>
          <cell r="U5369">
            <v>0</v>
          </cell>
          <cell r="V5369">
            <v>0</v>
          </cell>
          <cell r="W5369">
            <v>0</v>
          </cell>
          <cell r="X5369">
            <v>0</v>
          </cell>
        </row>
        <row r="5370">
          <cell r="J5370">
            <v>0</v>
          </cell>
          <cell r="K5370">
            <v>0</v>
          </cell>
          <cell r="R5370">
            <v>0</v>
          </cell>
          <cell r="U5370">
            <v>0</v>
          </cell>
          <cell r="V5370">
            <v>0</v>
          </cell>
          <cell r="W5370">
            <v>0</v>
          </cell>
          <cell r="X5370">
            <v>0</v>
          </cell>
        </row>
        <row r="5371">
          <cell r="J5371">
            <v>0</v>
          </cell>
          <cell r="K5371">
            <v>0</v>
          </cell>
          <cell r="R5371">
            <v>0</v>
          </cell>
          <cell r="U5371">
            <v>0</v>
          </cell>
          <cell r="V5371">
            <v>0</v>
          </cell>
          <cell r="W5371">
            <v>0</v>
          </cell>
          <cell r="X5371">
            <v>0</v>
          </cell>
        </row>
        <row r="5372">
          <cell r="J5372">
            <v>0</v>
          </cell>
          <cell r="K5372">
            <v>0</v>
          </cell>
          <cell r="R5372">
            <v>0</v>
          </cell>
          <cell r="U5372">
            <v>0</v>
          </cell>
          <cell r="V5372">
            <v>0</v>
          </cell>
          <cell r="W5372">
            <v>0</v>
          </cell>
          <cell r="X5372">
            <v>0</v>
          </cell>
        </row>
        <row r="5373">
          <cell r="J5373">
            <v>0</v>
          </cell>
          <cell r="K5373">
            <v>0</v>
          </cell>
          <cell r="R5373">
            <v>0</v>
          </cell>
          <cell r="U5373">
            <v>0</v>
          </cell>
          <cell r="V5373">
            <v>0</v>
          </cell>
          <cell r="W5373">
            <v>0</v>
          </cell>
          <cell r="X5373">
            <v>0</v>
          </cell>
        </row>
        <row r="5374">
          <cell r="J5374">
            <v>0</v>
          </cell>
          <cell r="K5374">
            <v>0</v>
          </cell>
          <cell r="R5374">
            <v>0</v>
          </cell>
          <cell r="U5374">
            <v>0</v>
          </cell>
          <cell r="V5374">
            <v>0</v>
          </cell>
          <cell r="W5374">
            <v>0</v>
          </cell>
          <cell r="X5374">
            <v>0</v>
          </cell>
        </row>
        <row r="5375">
          <cell r="J5375">
            <v>0</v>
          </cell>
          <cell r="K5375">
            <v>0</v>
          </cell>
          <cell r="R5375">
            <v>0</v>
          </cell>
          <cell r="U5375">
            <v>0</v>
          </cell>
          <cell r="V5375">
            <v>0</v>
          </cell>
          <cell r="W5375">
            <v>0</v>
          </cell>
          <cell r="X5375">
            <v>0</v>
          </cell>
        </row>
        <row r="5376">
          <cell r="J5376">
            <v>0</v>
          </cell>
          <cell r="K5376">
            <v>0</v>
          </cell>
          <cell r="R5376">
            <v>0</v>
          </cell>
          <cell r="U5376">
            <v>0</v>
          </cell>
          <cell r="V5376">
            <v>0</v>
          </cell>
          <cell r="W5376">
            <v>0</v>
          </cell>
          <cell r="X5376">
            <v>0</v>
          </cell>
        </row>
        <row r="5377">
          <cell r="J5377">
            <v>0</v>
          </cell>
          <cell r="K5377">
            <v>0</v>
          </cell>
          <cell r="R5377">
            <v>0</v>
          </cell>
          <cell r="U5377">
            <v>0</v>
          </cell>
          <cell r="V5377">
            <v>0</v>
          </cell>
          <cell r="W5377">
            <v>0</v>
          </cell>
          <cell r="X5377">
            <v>0</v>
          </cell>
        </row>
        <row r="5378">
          <cell r="J5378">
            <v>0</v>
          </cell>
          <cell r="K5378">
            <v>0</v>
          </cell>
          <cell r="R5378">
            <v>0</v>
          </cell>
          <cell r="U5378">
            <v>0</v>
          </cell>
          <cell r="V5378">
            <v>0</v>
          </cell>
          <cell r="W5378">
            <v>0</v>
          </cell>
          <cell r="X5378">
            <v>0</v>
          </cell>
        </row>
        <row r="5379">
          <cell r="J5379">
            <v>0</v>
          </cell>
          <cell r="K5379">
            <v>0</v>
          </cell>
          <cell r="R5379">
            <v>0</v>
          </cell>
          <cell r="U5379">
            <v>0</v>
          </cell>
          <cell r="V5379">
            <v>0</v>
          </cell>
          <cell r="W5379">
            <v>0</v>
          </cell>
          <cell r="X5379">
            <v>0</v>
          </cell>
        </row>
        <row r="5380">
          <cell r="J5380">
            <v>0</v>
          </cell>
          <cell r="K5380">
            <v>0</v>
          </cell>
          <cell r="R5380">
            <v>0</v>
          </cell>
          <cell r="U5380">
            <v>0</v>
          </cell>
          <cell r="V5380">
            <v>0</v>
          </cell>
          <cell r="W5380">
            <v>0</v>
          </cell>
          <cell r="X5380">
            <v>0</v>
          </cell>
        </row>
        <row r="5381">
          <cell r="J5381">
            <v>0</v>
          </cell>
          <cell r="K5381">
            <v>0</v>
          </cell>
          <cell r="R5381">
            <v>0</v>
          </cell>
          <cell r="U5381">
            <v>0</v>
          </cell>
          <cell r="V5381">
            <v>0</v>
          </cell>
          <cell r="W5381">
            <v>0</v>
          </cell>
          <cell r="X5381">
            <v>0</v>
          </cell>
        </row>
        <row r="5382">
          <cell r="J5382">
            <v>0</v>
          </cell>
          <cell r="K5382">
            <v>0</v>
          </cell>
          <cell r="R5382">
            <v>0</v>
          </cell>
          <cell r="U5382">
            <v>0</v>
          </cell>
          <cell r="V5382">
            <v>0</v>
          </cell>
          <cell r="W5382">
            <v>0</v>
          </cell>
          <cell r="X5382">
            <v>0</v>
          </cell>
        </row>
        <row r="5383">
          <cell r="J5383">
            <v>0</v>
          </cell>
          <cell r="K5383">
            <v>0</v>
          </cell>
          <cell r="R5383">
            <v>0</v>
          </cell>
          <cell r="U5383">
            <v>0</v>
          </cell>
          <cell r="V5383">
            <v>0</v>
          </cell>
          <cell r="W5383">
            <v>0</v>
          </cell>
          <cell r="X5383">
            <v>0</v>
          </cell>
        </row>
        <row r="5384">
          <cell r="J5384">
            <v>0</v>
          </cell>
          <cell r="K5384">
            <v>0</v>
          </cell>
          <cell r="R5384">
            <v>0</v>
          </cell>
          <cell r="U5384">
            <v>0</v>
          </cell>
          <cell r="V5384">
            <v>0</v>
          </cell>
          <cell r="W5384">
            <v>0</v>
          </cell>
          <cell r="X5384">
            <v>0</v>
          </cell>
        </row>
        <row r="5385">
          <cell r="J5385">
            <v>0</v>
          </cell>
          <cell r="K5385">
            <v>0</v>
          </cell>
          <cell r="R5385">
            <v>0</v>
          </cell>
          <cell r="U5385">
            <v>0</v>
          </cell>
          <cell r="V5385">
            <v>0</v>
          </cell>
          <cell r="W5385">
            <v>0</v>
          </cell>
          <cell r="X5385">
            <v>0</v>
          </cell>
        </row>
        <row r="5386">
          <cell r="J5386">
            <v>0</v>
          </cell>
          <cell r="K5386">
            <v>0</v>
          </cell>
          <cell r="R5386">
            <v>0</v>
          </cell>
          <cell r="U5386">
            <v>0</v>
          </cell>
          <cell r="V5386">
            <v>0</v>
          </cell>
          <cell r="W5386">
            <v>0</v>
          </cell>
          <cell r="X5386">
            <v>0</v>
          </cell>
        </row>
        <row r="5387">
          <cell r="J5387">
            <v>0</v>
          </cell>
          <cell r="K5387">
            <v>0</v>
          </cell>
          <cell r="R5387">
            <v>0</v>
          </cell>
          <cell r="U5387">
            <v>0</v>
          </cell>
          <cell r="V5387">
            <v>0</v>
          </cell>
          <cell r="W5387">
            <v>0</v>
          </cell>
          <cell r="X5387">
            <v>0</v>
          </cell>
        </row>
        <row r="5388">
          <cell r="J5388">
            <v>0</v>
          </cell>
          <cell r="K5388">
            <v>0</v>
          </cell>
          <cell r="R5388">
            <v>0</v>
          </cell>
          <cell r="U5388">
            <v>0</v>
          </cell>
          <cell r="V5388">
            <v>0</v>
          </cell>
          <cell r="W5388">
            <v>0</v>
          </cell>
          <cell r="X5388">
            <v>0</v>
          </cell>
        </row>
        <row r="5389">
          <cell r="J5389">
            <v>0</v>
          </cell>
          <cell r="K5389">
            <v>0</v>
          </cell>
          <cell r="R5389">
            <v>0</v>
          </cell>
          <cell r="U5389">
            <v>0</v>
          </cell>
          <cell r="V5389">
            <v>0</v>
          </cell>
          <cell r="W5389">
            <v>0</v>
          </cell>
          <cell r="X5389">
            <v>0</v>
          </cell>
        </row>
        <row r="5390">
          <cell r="J5390">
            <v>0</v>
          </cell>
          <cell r="K5390">
            <v>0</v>
          </cell>
          <cell r="R5390">
            <v>0</v>
          </cell>
          <cell r="U5390">
            <v>0</v>
          </cell>
          <cell r="V5390">
            <v>0</v>
          </cell>
          <cell r="W5390">
            <v>0</v>
          </cell>
          <cell r="X5390">
            <v>0</v>
          </cell>
        </row>
        <row r="5391">
          <cell r="J5391">
            <v>0</v>
          </cell>
          <cell r="K5391">
            <v>0</v>
          </cell>
          <cell r="R5391">
            <v>0</v>
          </cell>
          <cell r="U5391">
            <v>0</v>
          </cell>
          <cell r="V5391">
            <v>0</v>
          </cell>
          <cell r="W5391">
            <v>0</v>
          </cell>
          <cell r="X5391">
            <v>0</v>
          </cell>
        </row>
        <row r="5392">
          <cell r="J5392">
            <v>0</v>
          </cell>
          <cell r="K5392">
            <v>0</v>
          </cell>
          <cell r="R5392">
            <v>0</v>
          </cell>
          <cell r="U5392">
            <v>0</v>
          </cell>
          <cell r="V5392">
            <v>0</v>
          </cell>
          <cell r="W5392">
            <v>0</v>
          </cell>
          <cell r="X5392">
            <v>0</v>
          </cell>
        </row>
        <row r="5393">
          <cell r="J5393">
            <v>0</v>
          </cell>
          <cell r="K5393">
            <v>0</v>
          </cell>
          <cell r="R5393">
            <v>0</v>
          </cell>
          <cell r="U5393">
            <v>0</v>
          </cell>
          <cell r="V5393">
            <v>0</v>
          </cell>
          <cell r="W5393">
            <v>0</v>
          </cell>
          <cell r="X5393">
            <v>0</v>
          </cell>
        </row>
        <row r="5394">
          <cell r="J5394">
            <v>0</v>
          </cell>
          <cell r="K5394">
            <v>0</v>
          </cell>
          <cell r="R5394">
            <v>0</v>
          </cell>
          <cell r="U5394">
            <v>0</v>
          </cell>
          <cell r="V5394">
            <v>0</v>
          </cell>
          <cell r="W5394">
            <v>0</v>
          </cell>
          <cell r="X5394">
            <v>0</v>
          </cell>
        </row>
        <row r="5395">
          <cell r="J5395">
            <v>0</v>
          </cell>
          <cell r="K5395">
            <v>0</v>
          </cell>
          <cell r="R5395">
            <v>0</v>
          </cell>
          <cell r="U5395">
            <v>0</v>
          </cell>
          <cell r="V5395">
            <v>0</v>
          </cell>
          <cell r="W5395">
            <v>0</v>
          </cell>
          <cell r="X5395">
            <v>0</v>
          </cell>
        </row>
        <row r="5396">
          <cell r="J5396">
            <v>0</v>
          </cell>
          <cell r="K5396">
            <v>0</v>
          </cell>
          <cell r="R5396">
            <v>0</v>
          </cell>
          <cell r="U5396">
            <v>0</v>
          </cell>
          <cell r="V5396">
            <v>0</v>
          </cell>
          <cell r="W5396">
            <v>0</v>
          </cell>
          <cell r="X5396">
            <v>0</v>
          </cell>
        </row>
        <row r="5397">
          <cell r="J5397">
            <v>0</v>
          </cell>
          <cell r="K5397">
            <v>0</v>
          </cell>
          <cell r="R5397">
            <v>0</v>
          </cell>
          <cell r="U5397">
            <v>0</v>
          </cell>
          <cell r="V5397">
            <v>0</v>
          </cell>
          <cell r="W5397">
            <v>0</v>
          </cell>
          <cell r="X5397">
            <v>0</v>
          </cell>
        </row>
        <row r="5398">
          <cell r="J5398">
            <v>0</v>
          </cell>
          <cell r="K5398">
            <v>0</v>
          </cell>
          <cell r="R5398">
            <v>0</v>
          </cell>
          <cell r="U5398">
            <v>0</v>
          </cell>
          <cell r="V5398">
            <v>0</v>
          </cell>
          <cell r="W5398">
            <v>0</v>
          </cell>
          <cell r="X5398">
            <v>0</v>
          </cell>
        </row>
        <row r="5399">
          <cell r="J5399">
            <v>0</v>
          </cell>
          <cell r="K5399">
            <v>0</v>
          </cell>
          <cell r="R5399">
            <v>0</v>
          </cell>
          <cell r="U5399">
            <v>0</v>
          </cell>
          <cell r="V5399">
            <v>0</v>
          </cell>
          <cell r="W5399">
            <v>0</v>
          </cell>
          <cell r="X5399">
            <v>0</v>
          </cell>
        </row>
        <row r="5400">
          <cell r="J5400">
            <v>0</v>
          </cell>
          <cell r="K5400">
            <v>0</v>
          </cell>
          <cell r="R5400">
            <v>0</v>
          </cell>
          <cell r="U5400">
            <v>0</v>
          </cell>
          <cell r="V5400">
            <v>0</v>
          </cell>
          <cell r="W5400">
            <v>0</v>
          </cell>
          <cell r="X5400">
            <v>0</v>
          </cell>
        </row>
        <row r="5401">
          <cell r="J5401">
            <v>0</v>
          </cell>
          <cell r="K5401">
            <v>0</v>
          </cell>
          <cell r="R5401">
            <v>0</v>
          </cell>
          <cell r="U5401">
            <v>0</v>
          </cell>
          <cell r="V5401">
            <v>0</v>
          </cell>
          <cell r="W5401">
            <v>0</v>
          </cell>
          <cell r="X5401">
            <v>0</v>
          </cell>
        </row>
        <row r="5402">
          <cell r="J5402">
            <v>0</v>
          </cell>
          <cell r="K5402">
            <v>0</v>
          </cell>
          <cell r="R5402">
            <v>0</v>
          </cell>
          <cell r="U5402">
            <v>0</v>
          </cell>
          <cell r="V5402">
            <v>0</v>
          </cell>
          <cell r="W5402">
            <v>0</v>
          </cell>
          <cell r="X5402">
            <v>0</v>
          </cell>
        </row>
        <row r="5403">
          <cell r="J5403">
            <v>0</v>
          </cell>
          <cell r="K5403">
            <v>0</v>
          </cell>
          <cell r="R5403">
            <v>0</v>
          </cell>
          <cell r="U5403">
            <v>0</v>
          </cell>
          <cell r="V5403">
            <v>0</v>
          </cell>
          <cell r="W5403">
            <v>0</v>
          </cell>
          <cell r="X5403">
            <v>0</v>
          </cell>
        </row>
        <row r="5404">
          <cell r="J5404">
            <v>0</v>
          </cell>
          <cell r="K5404">
            <v>0</v>
          </cell>
          <cell r="R5404">
            <v>0</v>
          </cell>
          <cell r="U5404">
            <v>0</v>
          </cell>
          <cell r="V5404">
            <v>0</v>
          </cell>
          <cell r="W5404">
            <v>0</v>
          </cell>
          <cell r="X5404">
            <v>0</v>
          </cell>
        </row>
        <row r="5405">
          <cell r="J5405">
            <v>0</v>
          </cell>
          <cell r="K5405">
            <v>0</v>
          </cell>
          <cell r="R5405">
            <v>0</v>
          </cell>
          <cell r="U5405">
            <v>0</v>
          </cell>
          <cell r="V5405">
            <v>0</v>
          </cell>
          <cell r="W5405">
            <v>0</v>
          </cell>
          <cell r="X5405">
            <v>0</v>
          </cell>
        </row>
        <row r="5406">
          <cell r="J5406">
            <v>0</v>
          </cell>
          <cell r="K5406">
            <v>0</v>
          </cell>
          <cell r="R5406">
            <v>0</v>
          </cell>
          <cell r="U5406">
            <v>0</v>
          </cell>
          <cell r="V5406">
            <v>0</v>
          </cell>
          <cell r="W5406">
            <v>0</v>
          </cell>
          <cell r="X5406">
            <v>0</v>
          </cell>
        </row>
        <row r="5407">
          <cell r="J5407">
            <v>0</v>
          </cell>
          <cell r="K5407">
            <v>0</v>
          </cell>
          <cell r="R5407">
            <v>0</v>
          </cell>
          <cell r="U5407">
            <v>0</v>
          </cell>
          <cell r="V5407">
            <v>0</v>
          </cell>
          <cell r="W5407">
            <v>0</v>
          </cell>
          <cell r="X5407">
            <v>0</v>
          </cell>
        </row>
        <row r="5408">
          <cell r="J5408">
            <v>0</v>
          </cell>
          <cell r="K5408">
            <v>0</v>
          </cell>
          <cell r="R5408">
            <v>0</v>
          </cell>
          <cell r="U5408">
            <v>0</v>
          </cell>
          <cell r="V5408">
            <v>0</v>
          </cell>
          <cell r="W5408">
            <v>0</v>
          </cell>
          <cell r="X5408">
            <v>0</v>
          </cell>
        </row>
        <row r="5409">
          <cell r="J5409">
            <v>0</v>
          </cell>
          <cell r="K5409">
            <v>0</v>
          </cell>
          <cell r="R5409">
            <v>0</v>
          </cell>
          <cell r="U5409">
            <v>0</v>
          </cell>
          <cell r="V5409">
            <v>0</v>
          </cell>
          <cell r="W5409">
            <v>0</v>
          </cell>
          <cell r="X5409">
            <v>0</v>
          </cell>
        </row>
        <row r="5410">
          <cell r="J5410">
            <v>0</v>
          </cell>
          <cell r="K5410">
            <v>0</v>
          </cell>
          <cell r="R5410">
            <v>0</v>
          </cell>
          <cell r="U5410">
            <v>0</v>
          </cell>
          <cell r="V5410">
            <v>0</v>
          </cell>
          <cell r="W5410">
            <v>0</v>
          </cell>
          <cell r="X5410">
            <v>0</v>
          </cell>
        </row>
        <row r="5411">
          <cell r="J5411">
            <v>0</v>
          </cell>
          <cell r="K5411">
            <v>0</v>
          </cell>
          <cell r="R5411">
            <v>0</v>
          </cell>
          <cell r="U5411">
            <v>0</v>
          </cell>
          <cell r="V5411">
            <v>0</v>
          </cell>
          <cell r="W5411">
            <v>0</v>
          </cell>
          <cell r="X5411">
            <v>0</v>
          </cell>
        </row>
        <row r="5412">
          <cell r="J5412">
            <v>0</v>
          </cell>
          <cell r="K5412">
            <v>0</v>
          </cell>
          <cell r="R5412">
            <v>0</v>
          </cell>
          <cell r="U5412">
            <v>0</v>
          </cell>
          <cell r="V5412">
            <v>0</v>
          </cell>
          <cell r="W5412">
            <v>0</v>
          </cell>
          <cell r="X5412">
            <v>0</v>
          </cell>
        </row>
        <row r="5413">
          <cell r="J5413">
            <v>0</v>
          </cell>
          <cell r="K5413">
            <v>0</v>
          </cell>
          <cell r="R5413">
            <v>0</v>
          </cell>
          <cell r="U5413">
            <v>0</v>
          </cell>
          <cell r="V5413">
            <v>0</v>
          </cell>
          <cell r="W5413">
            <v>0</v>
          </cell>
          <cell r="X5413">
            <v>0</v>
          </cell>
        </row>
        <row r="5414">
          <cell r="J5414">
            <v>0</v>
          </cell>
          <cell r="K5414">
            <v>0</v>
          </cell>
          <cell r="R5414">
            <v>0</v>
          </cell>
          <cell r="U5414">
            <v>0</v>
          </cell>
          <cell r="V5414">
            <v>0</v>
          </cell>
          <cell r="W5414">
            <v>0</v>
          </cell>
          <cell r="X5414">
            <v>0</v>
          </cell>
        </row>
        <row r="5415">
          <cell r="J5415">
            <v>0</v>
          </cell>
          <cell r="K5415">
            <v>0</v>
          </cell>
          <cell r="R5415">
            <v>0</v>
          </cell>
          <cell r="U5415">
            <v>0</v>
          </cell>
          <cell r="V5415">
            <v>0</v>
          </cell>
          <cell r="W5415">
            <v>0</v>
          </cell>
          <cell r="X5415">
            <v>0</v>
          </cell>
        </row>
        <row r="5416">
          <cell r="J5416">
            <v>0</v>
          </cell>
          <cell r="K5416">
            <v>0</v>
          </cell>
          <cell r="R5416">
            <v>0</v>
          </cell>
          <cell r="U5416">
            <v>0</v>
          </cell>
          <cell r="V5416">
            <v>0</v>
          </cell>
          <cell r="W5416">
            <v>0</v>
          </cell>
          <cell r="X5416">
            <v>0</v>
          </cell>
        </row>
        <row r="5417">
          <cell r="J5417">
            <v>0</v>
          </cell>
          <cell r="K5417">
            <v>0</v>
          </cell>
          <cell r="R5417">
            <v>0</v>
          </cell>
          <cell r="U5417">
            <v>0</v>
          </cell>
          <cell r="V5417">
            <v>0</v>
          </cell>
          <cell r="W5417">
            <v>0</v>
          </cell>
          <cell r="X5417">
            <v>0</v>
          </cell>
        </row>
        <row r="5418">
          <cell r="J5418">
            <v>0</v>
          </cell>
          <cell r="K5418">
            <v>0</v>
          </cell>
          <cell r="R5418">
            <v>0</v>
          </cell>
          <cell r="U5418">
            <v>0</v>
          </cell>
          <cell r="V5418">
            <v>0</v>
          </cell>
          <cell r="W5418">
            <v>0</v>
          </cell>
          <cell r="X5418">
            <v>0</v>
          </cell>
        </row>
        <row r="5419">
          <cell r="J5419">
            <v>0</v>
          </cell>
          <cell r="K5419">
            <v>0</v>
          </cell>
          <cell r="R5419">
            <v>0</v>
          </cell>
          <cell r="U5419">
            <v>0</v>
          </cell>
          <cell r="V5419">
            <v>0</v>
          </cell>
          <cell r="W5419">
            <v>0</v>
          </cell>
          <cell r="X5419">
            <v>0</v>
          </cell>
        </row>
        <row r="5420">
          <cell r="J5420">
            <v>0</v>
          </cell>
          <cell r="K5420">
            <v>0</v>
          </cell>
          <cell r="R5420">
            <v>0</v>
          </cell>
          <cell r="U5420">
            <v>0</v>
          </cell>
          <cell r="V5420">
            <v>0</v>
          </cell>
          <cell r="W5420">
            <v>0</v>
          </cell>
          <cell r="X5420">
            <v>0</v>
          </cell>
        </row>
        <row r="5421">
          <cell r="J5421">
            <v>0</v>
          </cell>
          <cell r="K5421">
            <v>0</v>
          </cell>
          <cell r="R5421">
            <v>0</v>
          </cell>
          <cell r="U5421">
            <v>0</v>
          </cell>
          <cell r="V5421">
            <v>0</v>
          </cell>
          <cell r="W5421">
            <v>0</v>
          </cell>
          <cell r="X5421">
            <v>0</v>
          </cell>
        </row>
        <row r="5422">
          <cell r="J5422">
            <v>0</v>
          </cell>
          <cell r="K5422">
            <v>0</v>
          </cell>
          <cell r="R5422">
            <v>0</v>
          </cell>
          <cell r="U5422">
            <v>0</v>
          </cell>
          <cell r="V5422">
            <v>0</v>
          </cell>
          <cell r="W5422">
            <v>0</v>
          </cell>
          <cell r="X5422">
            <v>0</v>
          </cell>
        </row>
        <row r="5423">
          <cell r="J5423">
            <v>0</v>
          </cell>
          <cell r="K5423">
            <v>0</v>
          </cell>
          <cell r="R5423">
            <v>0</v>
          </cell>
          <cell r="U5423">
            <v>0</v>
          </cell>
          <cell r="V5423">
            <v>0</v>
          </cell>
          <cell r="W5423">
            <v>0</v>
          </cell>
          <cell r="X5423">
            <v>0</v>
          </cell>
        </row>
        <row r="5424">
          <cell r="J5424">
            <v>0</v>
          </cell>
          <cell r="K5424">
            <v>0</v>
          </cell>
          <cell r="R5424">
            <v>0</v>
          </cell>
          <cell r="U5424">
            <v>0</v>
          </cell>
          <cell r="V5424">
            <v>0</v>
          </cell>
          <cell r="W5424">
            <v>0</v>
          </cell>
          <cell r="X5424">
            <v>0</v>
          </cell>
        </row>
        <row r="5425">
          <cell r="J5425">
            <v>0</v>
          </cell>
          <cell r="K5425">
            <v>0</v>
          </cell>
          <cell r="R5425">
            <v>0</v>
          </cell>
          <cell r="U5425">
            <v>0</v>
          </cell>
          <cell r="V5425">
            <v>0</v>
          </cell>
          <cell r="W5425">
            <v>0</v>
          </cell>
          <cell r="X5425">
            <v>0</v>
          </cell>
        </row>
        <row r="5426">
          <cell r="J5426">
            <v>0</v>
          </cell>
          <cell r="K5426">
            <v>0</v>
          </cell>
          <cell r="R5426">
            <v>0</v>
          </cell>
          <cell r="U5426">
            <v>0</v>
          </cell>
          <cell r="V5426">
            <v>0</v>
          </cell>
          <cell r="W5426">
            <v>0</v>
          </cell>
          <cell r="X5426">
            <v>0</v>
          </cell>
        </row>
        <row r="5427">
          <cell r="J5427">
            <v>0</v>
          </cell>
          <cell r="K5427">
            <v>0</v>
          </cell>
          <cell r="R5427">
            <v>0</v>
          </cell>
          <cell r="U5427">
            <v>0</v>
          </cell>
          <cell r="V5427">
            <v>0</v>
          </cell>
          <cell r="W5427">
            <v>0</v>
          </cell>
          <cell r="X5427">
            <v>0</v>
          </cell>
        </row>
        <row r="5428">
          <cell r="J5428">
            <v>0</v>
          </cell>
          <cell r="K5428">
            <v>0</v>
          </cell>
          <cell r="R5428">
            <v>0</v>
          </cell>
          <cell r="U5428">
            <v>0</v>
          </cell>
          <cell r="V5428">
            <v>0</v>
          </cell>
          <cell r="W5428">
            <v>0</v>
          </cell>
          <cell r="X5428">
            <v>0</v>
          </cell>
        </row>
        <row r="5429">
          <cell r="J5429">
            <v>0</v>
          </cell>
          <cell r="K5429">
            <v>0</v>
          </cell>
          <cell r="R5429">
            <v>0</v>
          </cell>
          <cell r="U5429">
            <v>0</v>
          </cell>
          <cell r="V5429">
            <v>0</v>
          </cell>
          <cell r="W5429">
            <v>0</v>
          </cell>
          <cell r="X5429">
            <v>0</v>
          </cell>
        </row>
        <row r="5430">
          <cell r="J5430">
            <v>0</v>
          </cell>
          <cell r="K5430">
            <v>0</v>
          </cell>
          <cell r="R5430">
            <v>0</v>
          </cell>
          <cell r="U5430">
            <v>0</v>
          </cell>
          <cell r="V5430">
            <v>0</v>
          </cell>
          <cell r="W5430">
            <v>0</v>
          </cell>
          <cell r="X5430">
            <v>0</v>
          </cell>
        </row>
        <row r="5431">
          <cell r="J5431">
            <v>0</v>
          </cell>
          <cell r="K5431">
            <v>0</v>
          </cell>
          <cell r="R5431">
            <v>0</v>
          </cell>
          <cell r="U5431">
            <v>0</v>
          </cell>
          <cell r="V5431">
            <v>0</v>
          </cell>
          <cell r="W5431">
            <v>0</v>
          </cell>
          <cell r="X5431">
            <v>0</v>
          </cell>
        </row>
        <row r="5432">
          <cell r="J5432">
            <v>0</v>
          </cell>
          <cell r="K5432">
            <v>0</v>
          </cell>
          <cell r="R5432">
            <v>0</v>
          </cell>
          <cell r="U5432">
            <v>0</v>
          </cell>
          <cell r="V5432">
            <v>0</v>
          </cell>
          <cell r="W5432">
            <v>0</v>
          </cell>
          <cell r="X5432">
            <v>0</v>
          </cell>
        </row>
        <row r="5433">
          <cell r="J5433">
            <v>0</v>
          </cell>
          <cell r="K5433">
            <v>0</v>
          </cell>
          <cell r="R5433">
            <v>0</v>
          </cell>
          <cell r="U5433">
            <v>0</v>
          </cell>
          <cell r="V5433">
            <v>0</v>
          </cell>
          <cell r="W5433">
            <v>0</v>
          </cell>
          <cell r="X5433">
            <v>0</v>
          </cell>
        </row>
        <row r="5434">
          <cell r="J5434">
            <v>0</v>
          </cell>
          <cell r="K5434">
            <v>0</v>
          </cell>
          <cell r="R5434">
            <v>0</v>
          </cell>
          <cell r="U5434">
            <v>0</v>
          </cell>
          <cell r="V5434">
            <v>0</v>
          </cell>
          <cell r="W5434">
            <v>0</v>
          </cell>
          <cell r="X5434">
            <v>0</v>
          </cell>
        </row>
        <row r="5435">
          <cell r="J5435">
            <v>0</v>
          </cell>
          <cell r="K5435">
            <v>0</v>
          </cell>
          <cell r="R5435">
            <v>0</v>
          </cell>
          <cell r="U5435">
            <v>0</v>
          </cell>
          <cell r="V5435">
            <v>0</v>
          </cell>
          <cell r="W5435">
            <v>0</v>
          </cell>
          <cell r="X5435">
            <v>0</v>
          </cell>
        </row>
        <row r="5436">
          <cell r="J5436">
            <v>0</v>
          </cell>
          <cell r="K5436">
            <v>0</v>
          </cell>
          <cell r="R5436">
            <v>0</v>
          </cell>
          <cell r="U5436">
            <v>0</v>
          </cell>
          <cell r="V5436">
            <v>0</v>
          </cell>
          <cell r="W5436">
            <v>0</v>
          </cell>
          <cell r="X5436">
            <v>0</v>
          </cell>
        </row>
        <row r="5437">
          <cell r="J5437">
            <v>0</v>
          </cell>
          <cell r="K5437">
            <v>0</v>
          </cell>
          <cell r="R5437">
            <v>0</v>
          </cell>
          <cell r="U5437">
            <v>0</v>
          </cell>
          <cell r="V5437">
            <v>0</v>
          </cell>
          <cell r="W5437">
            <v>0</v>
          </cell>
          <cell r="X5437">
            <v>0</v>
          </cell>
        </row>
        <row r="5438">
          <cell r="J5438">
            <v>0</v>
          </cell>
          <cell r="K5438">
            <v>0</v>
          </cell>
          <cell r="R5438">
            <v>0</v>
          </cell>
          <cell r="U5438">
            <v>0</v>
          </cell>
          <cell r="V5438">
            <v>0</v>
          </cell>
          <cell r="W5438">
            <v>0</v>
          </cell>
          <cell r="X5438">
            <v>0</v>
          </cell>
        </row>
        <row r="5439">
          <cell r="J5439">
            <v>0</v>
          </cell>
          <cell r="K5439">
            <v>0</v>
          </cell>
          <cell r="R5439">
            <v>0</v>
          </cell>
          <cell r="U5439">
            <v>0</v>
          </cell>
          <cell r="V5439">
            <v>0</v>
          </cell>
          <cell r="W5439">
            <v>0</v>
          </cell>
          <cell r="X5439">
            <v>0</v>
          </cell>
        </row>
        <row r="5440">
          <cell r="J5440">
            <v>0</v>
          </cell>
          <cell r="K5440">
            <v>0</v>
          </cell>
          <cell r="R5440">
            <v>0</v>
          </cell>
          <cell r="U5440">
            <v>0</v>
          </cell>
          <cell r="V5440">
            <v>0</v>
          </cell>
          <cell r="W5440">
            <v>0</v>
          </cell>
          <cell r="X5440">
            <v>0</v>
          </cell>
        </row>
        <row r="5441">
          <cell r="J5441">
            <v>0</v>
          </cell>
          <cell r="K5441">
            <v>0</v>
          </cell>
          <cell r="R5441">
            <v>0</v>
          </cell>
          <cell r="U5441">
            <v>0</v>
          </cell>
          <cell r="V5441">
            <v>0</v>
          </cell>
          <cell r="W5441">
            <v>0</v>
          </cell>
          <cell r="X5441">
            <v>0</v>
          </cell>
        </row>
        <row r="5442">
          <cell r="J5442">
            <v>0</v>
          </cell>
          <cell r="K5442">
            <v>0</v>
          </cell>
          <cell r="R5442">
            <v>0</v>
          </cell>
          <cell r="U5442">
            <v>0</v>
          </cell>
          <cell r="V5442">
            <v>0</v>
          </cell>
          <cell r="W5442">
            <v>0</v>
          </cell>
          <cell r="X5442">
            <v>0</v>
          </cell>
        </row>
        <row r="5443">
          <cell r="J5443">
            <v>0</v>
          </cell>
          <cell r="K5443">
            <v>0</v>
          </cell>
          <cell r="R5443">
            <v>0</v>
          </cell>
          <cell r="U5443">
            <v>0</v>
          </cell>
          <cell r="V5443">
            <v>0</v>
          </cell>
          <cell r="W5443">
            <v>0</v>
          </cell>
          <cell r="X5443">
            <v>0</v>
          </cell>
        </row>
        <row r="5444">
          <cell r="J5444">
            <v>0</v>
          </cell>
          <cell r="K5444">
            <v>0</v>
          </cell>
          <cell r="R5444">
            <v>0</v>
          </cell>
          <cell r="U5444">
            <v>0</v>
          </cell>
          <cell r="V5444">
            <v>0</v>
          </cell>
          <cell r="W5444">
            <v>0</v>
          </cell>
          <cell r="X5444">
            <v>0</v>
          </cell>
        </row>
        <row r="5445">
          <cell r="J5445">
            <v>0</v>
          </cell>
          <cell r="K5445">
            <v>0</v>
          </cell>
          <cell r="R5445">
            <v>0</v>
          </cell>
          <cell r="U5445">
            <v>0</v>
          </cell>
          <cell r="V5445">
            <v>0</v>
          </cell>
          <cell r="W5445">
            <v>0</v>
          </cell>
          <cell r="X5445">
            <v>0</v>
          </cell>
        </row>
        <row r="5446">
          <cell r="J5446">
            <v>0</v>
          </cell>
          <cell r="K5446">
            <v>0</v>
          </cell>
          <cell r="R5446">
            <v>0</v>
          </cell>
          <cell r="U5446">
            <v>0</v>
          </cell>
          <cell r="V5446">
            <v>0</v>
          </cell>
          <cell r="W5446">
            <v>0</v>
          </cell>
          <cell r="X5446">
            <v>0</v>
          </cell>
        </row>
        <row r="5447">
          <cell r="J5447">
            <v>0</v>
          </cell>
          <cell r="K5447">
            <v>0</v>
          </cell>
          <cell r="R5447">
            <v>0</v>
          </cell>
          <cell r="U5447">
            <v>0</v>
          </cell>
          <cell r="V5447">
            <v>0</v>
          </cell>
          <cell r="W5447">
            <v>0</v>
          </cell>
          <cell r="X5447">
            <v>0</v>
          </cell>
        </row>
        <row r="5448">
          <cell r="J5448">
            <v>0</v>
          </cell>
          <cell r="K5448">
            <v>0</v>
          </cell>
          <cell r="R5448">
            <v>0</v>
          </cell>
          <cell r="U5448">
            <v>0</v>
          </cell>
          <cell r="V5448">
            <v>0</v>
          </cell>
          <cell r="W5448">
            <v>0</v>
          </cell>
          <cell r="X5448">
            <v>0</v>
          </cell>
        </row>
        <row r="5449">
          <cell r="J5449">
            <v>0</v>
          </cell>
          <cell r="K5449">
            <v>0</v>
          </cell>
          <cell r="R5449">
            <v>0</v>
          </cell>
          <cell r="U5449">
            <v>0</v>
          </cell>
          <cell r="V5449">
            <v>0</v>
          </cell>
          <cell r="W5449">
            <v>0</v>
          </cell>
          <cell r="X5449">
            <v>0</v>
          </cell>
        </row>
        <row r="5450">
          <cell r="J5450">
            <v>0</v>
          </cell>
          <cell r="K5450">
            <v>0</v>
          </cell>
          <cell r="R5450">
            <v>0</v>
          </cell>
          <cell r="U5450">
            <v>0</v>
          </cell>
          <cell r="V5450">
            <v>0</v>
          </cell>
          <cell r="W5450">
            <v>0</v>
          </cell>
          <cell r="X5450">
            <v>0</v>
          </cell>
        </row>
        <row r="5451">
          <cell r="J5451">
            <v>0</v>
          </cell>
          <cell r="K5451">
            <v>0</v>
          </cell>
          <cell r="R5451">
            <v>0</v>
          </cell>
          <cell r="U5451">
            <v>0</v>
          </cell>
          <cell r="V5451">
            <v>0</v>
          </cell>
          <cell r="W5451">
            <v>0</v>
          </cell>
          <cell r="X5451">
            <v>0</v>
          </cell>
        </row>
        <row r="5452">
          <cell r="J5452">
            <v>0</v>
          </cell>
          <cell r="K5452">
            <v>0</v>
          </cell>
          <cell r="R5452">
            <v>0</v>
          </cell>
          <cell r="U5452">
            <v>0</v>
          </cell>
          <cell r="V5452">
            <v>0</v>
          </cell>
          <cell r="W5452">
            <v>0</v>
          </cell>
          <cell r="X5452">
            <v>0</v>
          </cell>
        </row>
        <row r="5453">
          <cell r="J5453">
            <v>0</v>
          </cell>
          <cell r="K5453">
            <v>0</v>
          </cell>
          <cell r="R5453">
            <v>0</v>
          </cell>
          <cell r="U5453">
            <v>0</v>
          </cell>
          <cell r="V5453">
            <v>0</v>
          </cell>
          <cell r="W5453">
            <v>0</v>
          </cell>
          <cell r="X5453">
            <v>0</v>
          </cell>
        </row>
        <row r="5454">
          <cell r="J5454">
            <v>0</v>
          </cell>
          <cell r="K5454">
            <v>0</v>
          </cell>
          <cell r="R5454">
            <v>0</v>
          </cell>
          <cell r="U5454">
            <v>0</v>
          </cell>
          <cell r="V5454">
            <v>0</v>
          </cell>
          <cell r="W5454">
            <v>0</v>
          </cell>
          <cell r="X5454">
            <v>0</v>
          </cell>
        </row>
        <row r="5455">
          <cell r="J5455">
            <v>0</v>
          </cell>
          <cell r="K5455">
            <v>0</v>
          </cell>
          <cell r="R5455">
            <v>0</v>
          </cell>
          <cell r="U5455">
            <v>0</v>
          </cell>
          <cell r="V5455">
            <v>0</v>
          </cell>
          <cell r="W5455">
            <v>0</v>
          </cell>
          <cell r="X5455">
            <v>0</v>
          </cell>
        </row>
        <row r="5456">
          <cell r="J5456">
            <v>0</v>
          </cell>
          <cell r="K5456">
            <v>0</v>
          </cell>
          <cell r="R5456">
            <v>0</v>
          </cell>
          <cell r="U5456">
            <v>0</v>
          </cell>
          <cell r="V5456">
            <v>0</v>
          </cell>
          <cell r="W5456">
            <v>0</v>
          </cell>
          <cell r="X5456">
            <v>0</v>
          </cell>
        </row>
        <row r="5457">
          <cell r="J5457">
            <v>0</v>
          </cell>
          <cell r="K5457">
            <v>0</v>
          </cell>
          <cell r="R5457">
            <v>0</v>
          </cell>
          <cell r="U5457">
            <v>0</v>
          </cell>
          <cell r="V5457">
            <v>0</v>
          </cell>
          <cell r="W5457">
            <v>0</v>
          </cell>
          <cell r="X5457">
            <v>0</v>
          </cell>
        </row>
        <row r="5458">
          <cell r="J5458">
            <v>0</v>
          </cell>
          <cell r="K5458">
            <v>0</v>
          </cell>
          <cell r="R5458">
            <v>0</v>
          </cell>
          <cell r="U5458">
            <v>0</v>
          </cell>
          <cell r="V5458">
            <v>0</v>
          </cell>
          <cell r="W5458">
            <v>0</v>
          </cell>
          <cell r="X5458">
            <v>0</v>
          </cell>
        </row>
        <row r="5459">
          <cell r="J5459">
            <v>0</v>
          </cell>
          <cell r="K5459">
            <v>0</v>
          </cell>
          <cell r="R5459">
            <v>0</v>
          </cell>
          <cell r="U5459">
            <v>0</v>
          </cell>
          <cell r="V5459">
            <v>0</v>
          </cell>
          <cell r="W5459">
            <v>0</v>
          </cell>
          <cell r="X5459">
            <v>0</v>
          </cell>
        </row>
        <row r="5460">
          <cell r="J5460">
            <v>0</v>
          </cell>
          <cell r="K5460">
            <v>0</v>
          </cell>
          <cell r="R5460">
            <v>0</v>
          </cell>
          <cell r="U5460">
            <v>0</v>
          </cell>
          <cell r="V5460">
            <v>0</v>
          </cell>
          <cell r="W5460">
            <v>0</v>
          </cell>
          <cell r="X5460">
            <v>0</v>
          </cell>
        </row>
        <row r="5461">
          <cell r="J5461">
            <v>0</v>
          </cell>
          <cell r="K5461">
            <v>0</v>
          </cell>
          <cell r="R5461">
            <v>0</v>
          </cell>
          <cell r="U5461">
            <v>0</v>
          </cell>
          <cell r="V5461">
            <v>0</v>
          </cell>
          <cell r="W5461">
            <v>0</v>
          </cell>
          <cell r="X5461">
            <v>0</v>
          </cell>
        </row>
        <row r="5462">
          <cell r="J5462">
            <v>0</v>
          </cell>
          <cell r="K5462">
            <v>0</v>
          </cell>
          <cell r="R5462">
            <v>0</v>
          </cell>
          <cell r="U5462">
            <v>0</v>
          </cell>
          <cell r="V5462">
            <v>0</v>
          </cell>
          <cell r="W5462">
            <v>0</v>
          </cell>
          <cell r="X5462">
            <v>0</v>
          </cell>
        </row>
        <row r="5463">
          <cell r="J5463">
            <v>0</v>
          </cell>
          <cell r="K5463">
            <v>0</v>
          </cell>
          <cell r="R5463">
            <v>0</v>
          </cell>
          <cell r="U5463">
            <v>0</v>
          </cell>
          <cell r="V5463">
            <v>0</v>
          </cell>
          <cell r="W5463">
            <v>0</v>
          </cell>
          <cell r="X5463">
            <v>0</v>
          </cell>
        </row>
        <row r="5464">
          <cell r="J5464">
            <v>0</v>
          </cell>
          <cell r="K5464">
            <v>0</v>
          </cell>
          <cell r="R5464">
            <v>0</v>
          </cell>
          <cell r="U5464">
            <v>0</v>
          </cell>
          <cell r="V5464">
            <v>0</v>
          </cell>
          <cell r="W5464">
            <v>0</v>
          </cell>
          <cell r="X5464">
            <v>0</v>
          </cell>
        </row>
        <row r="5465">
          <cell r="J5465">
            <v>0</v>
          </cell>
          <cell r="K5465">
            <v>0</v>
          </cell>
          <cell r="R5465">
            <v>0</v>
          </cell>
          <cell r="U5465">
            <v>0</v>
          </cell>
          <cell r="V5465">
            <v>0</v>
          </cell>
          <cell r="W5465">
            <v>0</v>
          </cell>
          <cell r="X5465">
            <v>0</v>
          </cell>
        </row>
        <row r="5466">
          <cell r="J5466">
            <v>0</v>
          </cell>
          <cell r="K5466">
            <v>0</v>
          </cell>
          <cell r="R5466">
            <v>0</v>
          </cell>
          <cell r="U5466">
            <v>0</v>
          </cell>
          <cell r="V5466">
            <v>0</v>
          </cell>
          <cell r="W5466">
            <v>0</v>
          </cell>
          <cell r="X5466">
            <v>0</v>
          </cell>
        </row>
        <row r="5467">
          <cell r="J5467">
            <v>0</v>
          </cell>
          <cell r="K5467">
            <v>0</v>
          </cell>
          <cell r="R5467">
            <v>0</v>
          </cell>
          <cell r="U5467">
            <v>0</v>
          </cell>
          <cell r="V5467">
            <v>0</v>
          </cell>
          <cell r="W5467">
            <v>0</v>
          </cell>
          <cell r="X5467">
            <v>0</v>
          </cell>
        </row>
        <row r="5468">
          <cell r="J5468">
            <v>0</v>
          </cell>
          <cell r="K5468">
            <v>0</v>
          </cell>
          <cell r="R5468">
            <v>0</v>
          </cell>
          <cell r="U5468">
            <v>0</v>
          </cell>
          <cell r="V5468">
            <v>0</v>
          </cell>
          <cell r="W5468">
            <v>0</v>
          </cell>
          <cell r="X5468">
            <v>0</v>
          </cell>
        </row>
        <row r="5469">
          <cell r="J5469">
            <v>0</v>
          </cell>
          <cell r="K5469">
            <v>0</v>
          </cell>
          <cell r="R5469">
            <v>0</v>
          </cell>
          <cell r="U5469">
            <v>0</v>
          </cell>
          <cell r="V5469">
            <v>0</v>
          </cell>
          <cell r="W5469">
            <v>0</v>
          </cell>
          <cell r="X5469">
            <v>0</v>
          </cell>
        </row>
        <row r="5470">
          <cell r="J5470">
            <v>0</v>
          </cell>
          <cell r="K5470">
            <v>0</v>
          </cell>
          <cell r="R5470">
            <v>0</v>
          </cell>
          <cell r="U5470">
            <v>0</v>
          </cell>
          <cell r="V5470">
            <v>0</v>
          </cell>
          <cell r="W5470">
            <v>0</v>
          </cell>
          <cell r="X5470">
            <v>0</v>
          </cell>
        </row>
        <row r="5471">
          <cell r="J5471">
            <v>0</v>
          </cell>
          <cell r="K5471">
            <v>0</v>
          </cell>
          <cell r="R5471">
            <v>0</v>
          </cell>
          <cell r="U5471">
            <v>0</v>
          </cell>
          <cell r="V5471">
            <v>0</v>
          </cell>
          <cell r="W5471">
            <v>0</v>
          </cell>
          <cell r="X5471">
            <v>0</v>
          </cell>
        </row>
        <row r="5472">
          <cell r="J5472">
            <v>0</v>
          </cell>
          <cell r="K5472">
            <v>0</v>
          </cell>
          <cell r="R5472">
            <v>0</v>
          </cell>
          <cell r="U5472">
            <v>0</v>
          </cell>
          <cell r="V5472">
            <v>0</v>
          </cell>
          <cell r="W5472">
            <v>0</v>
          </cell>
          <cell r="X5472">
            <v>0</v>
          </cell>
        </row>
        <row r="5473">
          <cell r="J5473">
            <v>0</v>
          </cell>
          <cell r="K5473">
            <v>0</v>
          </cell>
          <cell r="R5473">
            <v>0</v>
          </cell>
          <cell r="U5473">
            <v>0</v>
          </cell>
          <cell r="V5473">
            <v>0</v>
          </cell>
          <cell r="W5473">
            <v>0</v>
          </cell>
          <cell r="X5473">
            <v>0</v>
          </cell>
        </row>
        <row r="5474">
          <cell r="J5474">
            <v>0</v>
          </cell>
          <cell r="K5474">
            <v>0</v>
          </cell>
          <cell r="R5474">
            <v>0</v>
          </cell>
          <cell r="U5474">
            <v>0</v>
          </cell>
          <cell r="V5474">
            <v>0</v>
          </cell>
          <cell r="W5474">
            <v>0</v>
          </cell>
          <cell r="X5474">
            <v>0</v>
          </cell>
        </row>
        <row r="5475">
          <cell r="J5475">
            <v>0</v>
          </cell>
          <cell r="K5475">
            <v>0</v>
          </cell>
          <cell r="R5475">
            <v>0</v>
          </cell>
          <cell r="U5475">
            <v>0</v>
          </cell>
          <cell r="V5475">
            <v>0</v>
          </cell>
          <cell r="W5475">
            <v>0</v>
          </cell>
          <cell r="X5475">
            <v>0</v>
          </cell>
        </row>
        <row r="5476">
          <cell r="J5476">
            <v>0</v>
          </cell>
          <cell r="K5476">
            <v>0</v>
          </cell>
          <cell r="R5476">
            <v>0</v>
          </cell>
          <cell r="U5476">
            <v>0</v>
          </cell>
          <cell r="V5476">
            <v>0</v>
          </cell>
          <cell r="W5476">
            <v>0</v>
          </cell>
          <cell r="X5476">
            <v>0</v>
          </cell>
        </row>
        <row r="5477">
          <cell r="J5477">
            <v>0</v>
          </cell>
          <cell r="K5477">
            <v>0</v>
          </cell>
          <cell r="R5477">
            <v>0</v>
          </cell>
          <cell r="U5477">
            <v>0</v>
          </cell>
          <cell r="V5477">
            <v>0</v>
          </cell>
          <cell r="W5477">
            <v>0</v>
          </cell>
          <cell r="X5477">
            <v>0</v>
          </cell>
        </row>
        <row r="5478">
          <cell r="J5478">
            <v>0</v>
          </cell>
          <cell r="K5478">
            <v>0</v>
          </cell>
          <cell r="R5478">
            <v>0</v>
          </cell>
          <cell r="U5478">
            <v>0</v>
          </cell>
          <cell r="V5478">
            <v>0</v>
          </cell>
          <cell r="W5478">
            <v>0</v>
          </cell>
          <cell r="X5478">
            <v>0</v>
          </cell>
        </row>
        <row r="5479">
          <cell r="J5479">
            <v>0</v>
          </cell>
          <cell r="K5479">
            <v>0</v>
          </cell>
          <cell r="R5479">
            <v>0</v>
          </cell>
          <cell r="U5479">
            <v>0</v>
          </cell>
          <cell r="V5479">
            <v>0</v>
          </cell>
          <cell r="W5479">
            <v>0</v>
          </cell>
          <cell r="X5479">
            <v>0</v>
          </cell>
        </row>
        <row r="5480">
          <cell r="J5480">
            <v>0</v>
          </cell>
          <cell r="K5480">
            <v>0</v>
          </cell>
          <cell r="R5480">
            <v>0</v>
          </cell>
          <cell r="U5480">
            <v>0</v>
          </cell>
          <cell r="V5480">
            <v>0</v>
          </cell>
          <cell r="W5480">
            <v>0</v>
          </cell>
          <cell r="X5480">
            <v>0</v>
          </cell>
        </row>
        <row r="5481">
          <cell r="J5481">
            <v>0</v>
          </cell>
          <cell r="K5481">
            <v>0</v>
          </cell>
          <cell r="R5481">
            <v>0</v>
          </cell>
          <cell r="U5481">
            <v>0</v>
          </cell>
          <cell r="V5481">
            <v>0</v>
          </cell>
          <cell r="W5481">
            <v>0</v>
          </cell>
          <cell r="X5481">
            <v>0</v>
          </cell>
        </row>
        <row r="5482">
          <cell r="J5482">
            <v>0</v>
          </cell>
          <cell r="K5482">
            <v>0</v>
          </cell>
          <cell r="R5482">
            <v>0</v>
          </cell>
          <cell r="U5482">
            <v>0</v>
          </cell>
          <cell r="V5482">
            <v>0</v>
          </cell>
          <cell r="W5482">
            <v>0</v>
          </cell>
          <cell r="X5482">
            <v>0</v>
          </cell>
        </row>
        <row r="5483">
          <cell r="J5483">
            <v>0</v>
          </cell>
          <cell r="K5483">
            <v>0</v>
          </cell>
          <cell r="R5483">
            <v>0</v>
          </cell>
          <cell r="U5483">
            <v>0</v>
          </cell>
          <cell r="V5483">
            <v>0</v>
          </cell>
          <cell r="W5483">
            <v>0</v>
          </cell>
          <cell r="X5483">
            <v>0</v>
          </cell>
        </row>
        <row r="5484">
          <cell r="J5484">
            <v>0</v>
          </cell>
          <cell r="K5484">
            <v>0</v>
          </cell>
          <cell r="R5484">
            <v>0</v>
          </cell>
          <cell r="U5484">
            <v>0</v>
          </cell>
          <cell r="V5484">
            <v>0</v>
          </cell>
          <cell r="W5484">
            <v>0</v>
          </cell>
          <cell r="X5484">
            <v>0</v>
          </cell>
        </row>
        <row r="5485">
          <cell r="J5485">
            <v>0</v>
          </cell>
          <cell r="K5485">
            <v>0</v>
          </cell>
          <cell r="R5485">
            <v>0</v>
          </cell>
          <cell r="U5485">
            <v>0</v>
          </cell>
          <cell r="V5485">
            <v>0</v>
          </cell>
          <cell r="W5485">
            <v>0</v>
          </cell>
          <cell r="X5485">
            <v>0</v>
          </cell>
        </row>
        <row r="5486">
          <cell r="J5486">
            <v>0</v>
          </cell>
          <cell r="K5486">
            <v>0</v>
          </cell>
          <cell r="R5486">
            <v>0</v>
          </cell>
          <cell r="U5486">
            <v>0</v>
          </cell>
          <cell r="V5486">
            <v>0</v>
          </cell>
          <cell r="W5486">
            <v>0</v>
          </cell>
          <cell r="X5486">
            <v>0</v>
          </cell>
        </row>
        <row r="5487">
          <cell r="J5487">
            <v>0</v>
          </cell>
          <cell r="K5487">
            <v>0</v>
          </cell>
          <cell r="R5487">
            <v>0</v>
          </cell>
          <cell r="U5487">
            <v>0</v>
          </cell>
          <cell r="V5487">
            <v>0</v>
          </cell>
          <cell r="W5487">
            <v>0</v>
          </cell>
          <cell r="X5487">
            <v>0</v>
          </cell>
        </row>
        <row r="5488">
          <cell r="J5488">
            <v>0</v>
          </cell>
          <cell r="K5488">
            <v>0</v>
          </cell>
          <cell r="R5488">
            <v>0</v>
          </cell>
          <cell r="U5488">
            <v>0</v>
          </cell>
          <cell r="V5488">
            <v>0</v>
          </cell>
          <cell r="W5488">
            <v>0</v>
          </cell>
          <cell r="X5488">
            <v>0</v>
          </cell>
        </row>
        <row r="5489">
          <cell r="J5489">
            <v>0</v>
          </cell>
          <cell r="K5489">
            <v>0</v>
          </cell>
          <cell r="R5489">
            <v>0</v>
          </cell>
          <cell r="U5489">
            <v>0</v>
          </cell>
          <cell r="V5489">
            <v>0</v>
          </cell>
          <cell r="W5489">
            <v>0</v>
          </cell>
          <cell r="X5489">
            <v>0</v>
          </cell>
        </row>
        <row r="5490">
          <cell r="J5490">
            <v>0</v>
          </cell>
          <cell r="K5490">
            <v>0</v>
          </cell>
          <cell r="R5490">
            <v>0</v>
          </cell>
          <cell r="U5490">
            <v>0</v>
          </cell>
          <cell r="V5490">
            <v>0</v>
          </cell>
          <cell r="W5490">
            <v>0</v>
          </cell>
          <cell r="X5490">
            <v>0</v>
          </cell>
        </row>
        <row r="5491">
          <cell r="J5491">
            <v>0</v>
          </cell>
          <cell r="K5491">
            <v>0</v>
          </cell>
          <cell r="R5491">
            <v>0</v>
          </cell>
          <cell r="U5491">
            <v>0</v>
          </cell>
          <cell r="V5491">
            <v>0</v>
          </cell>
          <cell r="W5491">
            <v>0</v>
          </cell>
          <cell r="X5491">
            <v>0</v>
          </cell>
        </row>
        <row r="5492">
          <cell r="J5492">
            <v>0</v>
          </cell>
          <cell r="K5492">
            <v>0</v>
          </cell>
          <cell r="R5492">
            <v>0</v>
          </cell>
          <cell r="U5492">
            <v>0</v>
          </cell>
          <cell r="V5492">
            <v>0</v>
          </cell>
          <cell r="W5492">
            <v>0</v>
          </cell>
          <cell r="X5492">
            <v>0</v>
          </cell>
        </row>
        <row r="5493">
          <cell r="J5493">
            <v>0</v>
          </cell>
          <cell r="K5493">
            <v>0</v>
          </cell>
          <cell r="R5493">
            <v>0</v>
          </cell>
          <cell r="U5493">
            <v>0</v>
          </cell>
          <cell r="V5493">
            <v>0</v>
          </cell>
          <cell r="W5493">
            <v>0</v>
          </cell>
          <cell r="X5493">
            <v>0</v>
          </cell>
        </row>
        <row r="5494">
          <cell r="J5494">
            <v>0</v>
          </cell>
          <cell r="K5494">
            <v>0</v>
          </cell>
          <cell r="R5494">
            <v>0</v>
          </cell>
          <cell r="U5494">
            <v>0</v>
          </cell>
          <cell r="V5494">
            <v>0</v>
          </cell>
          <cell r="W5494">
            <v>0</v>
          </cell>
          <cell r="X5494">
            <v>0</v>
          </cell>
        </row>
        <row r="5495">
          <cell r="J5495">
            <v>0</v>
          </cell>
          <cell r="K5495">
            <v>0</v>
          </cell>
          <cell r="R5495">
            <v>0</v>
          </cell>
          <cell r="U5495">
            <v>0</v>
          </cell>
          <cell r="V5495">
            <v>0</v>
          </cell>
          <cell r="W5495">
            <v>0</v>
          </cell>
          <cell r="X5495">
            <v>0</v>
          </cell>
        </row>
        <row r="5496">
          <cell r="J5496">
            <v>0</v>
          </cell>
          <cell r="K5496">
            <v>0</v>
          </cell>
          <cell r="R5496">
            <v>0</v>
          </cell>
          <cell r="U5496">
            <v>0</v>
          </cell>
          <cell r="V5496">
            <v>0</v>
          </cell>
          <cell r="W5496">
            <v>0</v>
          </cell>
          <cell r="X5496">
            <v>0</v>
          </cell>
        </row>
        <row r="5497">
          <cell r="J5497">
            <v>0</v>
          </cell>
          <cell r="K5497">
            <v>0</v>
          </cell>
          <cell r="R5497">
            <v>0</v>
          </cell>
          <cell r="U5497">
            <v>0</v>
          </cell>
          <cell r="V5497">
            <v>0</v>
          </cell>
          <cell r="W5497">
            <v>0</v>
          </cell>
          <cell r="X5497">
            <v>0</v>
          </cell>
        </row>
        <row r="5498">
          <cell r="J5498">
            <v>0</v>
          </cell>
          <cell r="K5498">
            <v>0</v>
          </cell>
          <cell r="R5498">
            <v>0</v>
          </cell>
          <cell r="U5498">
            <v>0</v>
          </cell>
          <cell r="V5498">
            <v>0</v>
          </cell>
          <cell r="W5498">
            <v>0</v>
          </cell>
          <cell r="X5498">
            <v>0</v>
          </cell>
        </row>
        <row r="5499">
          <cell r="J5499">
            <v>0</v>
          </cell>
          <cell r="K5499">
            <v>0</v>
          </cell>
          <cell r="R5499">
            <v>0</v>
          </cell>
          <cell r="U5499">
            <v>0</v>
          </cell>
          <cell r="V5499">
            <v>0</v>
          </cell>
          <cell r="W5499">
            <v>0</v>
          </cell>
          <cell r="X5499">
            <v>0</v>
          </cell>
        </row>
        <row r="5500">
          <cell r="J5500">
            <v>0</v>
          </cell>
          <cell r="K5500">
            <v>0</v>
          </cell>
          <cell r="R5500">
            <v>0</v>
          </cell>
          <cell r="U5500">
            <v>0</v>
          </cell>
          <cell r="V5500">
            <v>0</v>
          </cell>
          <cell r="W5500">
            <v>0</v>
          </cell>
          <cell r="X5500">
            <v>0</v>
          </cell>
        </row>
        <row r="5501">
          <cell r="J5501">
            <v>0</v>
          </cell>
          <cell r="K5501">
            <v>0</v>
          </cell>
          <cell r="R5501">
            <v>0</v>
          </cell>
          <cell r="U5501">
            <v>0</v>
          </cell>
          <cell r="V5501">
            <v>0</v>
          </cell>
          <cell r="W5501">
            <v>0</v>
          </cell>
          <cell r="X5501">
            <v>0</v>
          </cell>
        </row>
        <row r="5502">
          <cell r="J5502">
            <v>0</v>
          </cell>
          <cell r="K5502">
            <v>0</v>
          </cell>
          <cell r="R5502">
            <v>0</v>
          </cell>
          <cell r="U5502">
            <v>0</v>
          </cell>
          <cell r="V5502">
            <v>0</v>
          </cell>
          <cell r="W5502">
            <v>0</v>
          </cell>
          <cell r="X5502">
            <v>0</v>
          </cell>
        </row>
        <row r="5503">
          <cell r="J5503">
            <v>0</v>
          </cell>
          <cell r="K5503">
            <v>0</v>
          </cell>
          <cell r="R5503">
            <v>0</v>
          </cell>
          <cell r="U5503">
            <v>0</v>
          </cell>
          <cell r="V5503">
            <v>0</v>
          </cell>
          <cell r="W5503">
            <v>0</v>
          </cell>
          <cell r="X5503">
            <v>0</v>
          </cell>
        </row>
        <row r="5504">
          <cell r="J5504">
            <v>0</v>
          </cell>
          <cell r="K5504">
            <v>0</v>
          </cell>
          <cell r="R5504">
            <v>0</v>
          </cell>
          <cell r="U5504">
            <v>0</v>
          </cell>
          <cell r="V5504">
            <v>0</v>
          </cell>
          <cell r="W5504">
            <v>0</v>
          </cell>
          <cell r="X5504">
            <v>0</v>
          </cell>
        </row>
        <row r="5505">
          <cell r="J5505">
            <v>0</v>
          </cell>
          <cell r="K5505">
            <v>0</v>
          </cell>
          <cell r="R5505">
            <v>0</v>
          </cell>
          <cell r="U5505">
            <v>0</v>
          </cell>
          <cell r="V5505">
            <v>0</v>
          </cell>
          <cell r="W5505">
            <v>0</v>
          </cell>
          <cell r="X5505">
            <v>0</v>
          </cell>
        </row>
        <row r="5506">
          <cell r="J5506">
            <v>0</v>
          </cell>
          <cell r="K5506">
            <v>0</v>
          </cell>
          <cell r="R5506">
            <v>0</v>
          </cell>
          <cell r="U5506">
            <v>0</v>
          </cell>
          <cell r="V5506">
            <v>0</v>
          </cell>
          <cell r="W5506">
            <v>0</v>
          </cell>
          <cell r="X5506">
            <v>0</v>
          </cell>
        </row>
        <row r="5507">
          <cell r="J5507">
            <v>0</v>
          </cell>
          <cell r="K5507">
            <v>0</v>
          </cell>
          <cell r="R5507">
            <v>0</v>
          </cell>
          <cell r="U5507">
            <v>0</v>
          </cell>
          <cell r="V5507">
            <v>0</v>
          </cell>
          <cell r="W5507">
            <v>0</v>
          </cell>
          <cell r="X5507">
            <v>0</v>
          </cell>
        </row>
        <row r="5508">
          <cell r="J5508">
            <v>0</v>
          </cell>
          <cell r="K5508">
            <v>0</v>
          </cell>
          <cell r="R5508">
            <v>0</v>
          </cell>
          <cell r="U5508">
            <v>0</v>
          </cell>
          <cell r="V5508">
            <v>0</v>
          </cell>
          <cell r="W5508">
            <v>0</v>
          </cell>
          <cell r="X5508">
            <v>0</v>
          </cell>
        </row>
        <row r="5509">
          <cell r="J5509">
            <v>0</v>
          </cell>
          <cell r="K5509">
            <v>0</v>
          </cell>
          <cell r="R5509">
            <v>0</v>
          </cell>
          <cell r="U5509">
            <v>0</v>
          </cell>
          <cell r="V5509">
            <v>0</v>
          </cell>
          <cell r="W5509">
            <v>0</v>
          </cell>
          <cell r="X5509">
            <v>0</v>
          </cell>
        </row>
        <row r="5510">
          <cell r="J5510">
            <v>0</v>
          </cell>
          <cell r="K5510">
            <v>0</v>
          </cell>
          <cell r="R5510">
            <v>0</v>
          </cell>
          <cell r="U5510">
            <v>0</v>
          </cell>
          <cell r="V5510">
            <v>0</v>
          </cell>
          <cell r="W5510">
            <v>0</v>
          </cell>
          <cell r="X5510">
            <v>0</v>
          </cell>
        </row>
        <row r="5511">
          <cell r="J5511">
            <v>0</v>
          </cell>
          <cell r="K5511">
            <v>0</v>
          </cell>
          <cell r="R5511">
            <v>0</v>
          </cell>
          <cell r="U5511">
            <v>0</v>
          </cell>
          <cell r="V5511">
            <v>0</v>
          </cell>
          <cell r="W5511">
            <v>0</v>
          </cell>
          <cell r="X5511">
            <v>0</v>
          </cell>
        </row>
        <row r="5512">
          <cell r="J5512">
            <v>0</v>
          </cell>
          <cell r="K5512">
            <v>0</v>
          </cell>
          <cell r="R5512">
            <v>0</v>
          </cell>
          <cell r="U5512">
            <v>0</v>
          </cell>
          <cell r="V5512">
            <v>0</v>
          </cell>
          <cell r="W5512">
            <v>0</v>
          </cell>
          <cell r="X5512">
            <v>0</v>
          </cell>
        </row>
        <row r="5513">
          <cell r="J5513">
            <v>0</v>
          </cell>
          <cell r="K5513">
            <v>0</v>
          </cell>
          <cell r="R5513">
            <v>0</v>
          </cell>
          <cell r="U5513">
            <v>0</v>
          </cell>
          <cell r="V5513">
            <v>0</v>
          </cell>
          <cell r="W5513">
            <v>0</v>
          </cell>
          <cell r="X5513">
            <v>0</v>
          </cell>
        </row>
        <row r="5514">
          <cell r="J5514">
            <v>0</v>
          </cell>
          <cell r="K5514">
            <v>0</v>
          </cell>
          <cell r="R5514">
            <v>0</v>
          </cell>
          <cell r="U5514">
            <v>0</v>
          </cell>
          <cell r="V5514">
            <v>0</v>
          </cell>
          <cell r="W5514">
            <v>0</v>
          </cell>
          <cell r="X5514">
            <v>0</v>
          </cell>
        </row>
        <row r="5515">
          <cell r="J5515">
            <v>0</v>
          </cell>
          <cell r="K5515">
            <v>0</v>
          </cell>
          <cell r="R5515">
            <v>0</v>
          </cell>
          <cell r="U5515">
            <v>0</v>
          </cell>
          <cell r="V5515">
            <v>0</v>
          </cell>
          <cell r="W5515">
            <v>0</v>
          </cell>
          <cell r="X5515">
            <v>0</v>
          </cell>
        </row>
        <row r="5516">
          <cell r="J5516">
            <v>0</v>
          </cell>
          <cell r="K5516">
            <v>0</v>
          </cell>
          <cell r="R5516">
            <v>0</v>
          </cell>
          <cell r="U5516">
            <v>0</v>
          </cell>
          <cell r="V5516">
            <v>0</v>
          </cell>
          <cell r="W5516">
            <v>0</v>
          </cell>
          <cell r="X5516">
            <v>0</v>
          </cell>
        </row>
        <row r="5517">
          <cell r="J5517">
            <v>0</v>
          </cell>
          <cell r="K5517">
            <v>0</v>
          </cell>
          <cell r="R5517">
            <v>0</v>
          </cell>
          <cell r="U5517">
            <v>0</v>
          </cell>
          <cell r="V5517">
            <v>0</v>
          </cell>
          <cell r="W5517">
            <v>0</v>
          </cell>
          <cell r="X5517">
            <v>0</v>
          </cell>
        </row>
        <row r="5518">
          <cell r="J5518">
            <v>0</v>
          </cell>
          <cell r="K5518">
            <v>0</v>
          </cell>
          <cell r="R5518">
            <v>0</v>
          </cell>
          <cell r="U5518">
            <v>0</v>
          </cell>
          <cell r="V5518">
            <v>0</v>
          </cell>
          <cell r="W5518">
            <v>0</v>
          </cell>
          <cell r="X5518">
            <v>0</v>
          </cell>
        </row>
        <row r="5519">
          <cell r="J5519">
            <v>0</v>
          </cell>
          <cell r="K5519">
            <v>0</v>
          </cell>
          <cell r="R5519">
            <v>0</v>
          </cell>
          <cell r="U5519">
            <v>0</v>
          </cell>
          <cell r="V5519">
            <v>0</v>
          </cell>
          <cell r="W5519">
            <v>0</v>
          </cell>
          <cell r="X5519">
            <v>0</v>
          </cell>
        </row>
        <row r="5520">
          <cell r="J5520">
            <v>0</v>
          </cell>
          <cell r="K5520">
            <v>0</v>
          </cell>
          <cell r="R5520">
            <v>0</v>
          </cell>
          <cell r="U5520">
            <v>0</v>
          </cell>
          <cell r="V5520">
            <v>0</v>
          </cell>
          <cell r="W5520">
            <v>0</v>
          </cell>
          <cell r="X5520">
            <v>0</v>
          </cell>
        </row>
        <row r="5521">
          <cell r="J5521">
            <v>0</v>
          </cell>
          <cell r="K5521">
            <v>0</v>
          </cell>
          <cell r="R5521">
            <v>0</v>
          </cell>
          <cell r="U5521">
            <v>0</v>
          </cell>
          <cell r="V5521">
            <v>0</v>
          </cell>
          <cell r="W5521">
            <v>0</v>
          </cell>
          <cell r="X5521">
            <v>0</v>
          </cell>
        </row>
        <row r="5522">
          <cell r="J5522">
            <v>0</v>
          </cell>
          <cell r="K5522">
            <v>0</v>
          </cell>
          <cell r="R5522">
            <v>0</v>
          </cell>
          <cell r="U5522">
            <v>0</v>
          </cell>
          <cell r="V5522">
            <v>0</v>
          </cell>
          <cell r="W5522">
            <v>0</v>
          </cell>
          <cell r="X5522">
            <v>0</v>
          </cell>
        </row>
        <row r="5523">
          <cell r="J5523">
            <v>0</v>
          </cell>
          <cell r="K5523">
            <v>0</v>
          </cell>
          <cell r="R5523">
            <v>0</v>
          </cell>
          <cell r="U5523">
            <v>0</v>
          </cell>
          <cell r="V5523">
            <v>0</v>
          </cell>
          <cell r="W5523">
            <v>0</v>
          </cell>
          <cell r="X5523">
            <v>0</v>
          </cell>
        </row>
        <row r="5524">
          <cell r="J5524">
            <v>0</v>
          </cell>
          <cell r="K5524">
            <v>0</v>
          </cell>
          <cell r="R5524">
            <v>0</v>
          </cell>
          <cell r="U5524">
            <v>0</v>
          </cell>
          <cell r="V5524">
            <v>0</v>
          </cell>
          <cell r="W5524">
            <v>0</v>
          </cell>
          <cell r="X5524">
            <v>0</v>
          </cell>
        </row>
        <row r="5525">
          <cell r="J5525">
            <v>0</v>
          </cell>
          <cell r="K5525">
            <v>0</v>
          </cell>
          <cell r="R5525">
            <v>0</v>
          </cell>
          <cell r="U5525">
            <v>0</v>
          </cell>
          <cell r="V5525">
            <v>0</v>
          </cell>
          <cell r="W5525">
            <v>0</v>
          </cell>
          <cell r="X5525">
            <v>0</v>
          </cell>
        </row>
        <row r="5526">
          <cell r="J5526">
            <v>0</v>
          </cell>
          <cell r="K5526">
            <v>0</v>
          </cell>
          <cell r="R5526">
            <v>0</v>
          </cell>
          <cell r="U5526">
            <v>0</v>
          </cell>
          <cell r="V5526">
            <v>0</v>
          </cell>
          <cell r="W5526">
            <v>0</v>
          </cell>
          <cell r="X5526">
            <v>0</v>
          </cell>
        </row>
        <row r="5527">
          <cell r="J5527">
            <v>0</v>
          </cell>
          <cell r="K5527">
            <v>0</v>
          </cell>
          <cell r="R5527">
            <v>0</v>
          </cell>
          <cell r="U5527">
            <v>0</v>
          </cell>
          <cell r="V5527">
            <v>0</v>
          </cell>
          <cell r="W5527">
            <v>0</v>
          </cell>
          <cell r="X5527">
            <v>0</v>
          </cell>
        </row>
        <row r="5528">
          <cell r="J5528">
            <v>0</v>
          </cell>
          <cell r="K5528">
            <v>0</v>
          </cell>
          <cell r="R5528">
            <v>0</v>
          </cell>
          <cell r="U5528">
            <v>0</v>
          </cell>
          <cell r="V5528">
            <v>0</v>
          </cell>
          <cell r="W5528">
            <v>0</v>
          </cell>
          <cell r="X5528">
            <v>0</v>
          </cell>
        </row>
        <row r="5529">
          <cell r="J5529">
            <v>0</v>
          </cell>
          <cell r="K5529">
            <v>0</v>
          </cell>
          <cell r="R5529">
            <v>0</v>
          </cell>
          <cell r="U5529">
            <v>0</v>
          </cell>
          <cell r="V5529">
            <v>0</v>
          </cell>
          <cell r="W5529">
            <v>0</v>
          </cell>
          <cell r="X5529">
            <v>0</v>
          </cell>
        </row>
        <row r="5530">
          <cell r="J5530">
            <v>0</v>
          </cell>
          <cell r="K5530">
            <v>0</v>
          </cell>
          <cell r="R5530">
            <v>0</v>
          </cell>
          <cell r="U5530">
            <v>0</v>
          </cell>
          <cell r="V5530">
            <v>0</v>
          </cell>
          <cell r="W5530">
            <v>0</v>
          </cell>
          <cell r="X5530">
            <v>0</v>
          </cell>
        </row>
        <row r="5531">
          <cell r="J5531">
            <v>0</v>
          </cell>
          <cell r="K5531">
            <v>0</v>
          </cell>
          <cell r="R5531">
            <v>0</v>
          </cell>
          <cell r="U5531">
            <v>0</v>
          </cell>
          <cell r="V5531">
            <v>0</v>
          </cell>
          <cell r="W5531">
            <v>0</v>
          </cell>
          <cell r="X5531">
            <v>0</v>
          </cell>
        </row>
        <row r="5532">
          <cell r="J5532">
            <v>0</v>
          </cell>
          <cell r="K5532">
            <v>0</v>
          </cell>
          <cell r="R5532">
            <v>0</v>
          </cell>
          <cell r="U5532">
            <v>0</v>
          </cell>
          <cell r="V5532">
            <v>0</v>
          </cell>
          <cell r="W5532">
            <v>0</v>
          </cell>
          <cell r="X5532">
            <v>0</v>
          </cell>
        </row>
        <row r="5533">
          <cell r="J5533">
            <v>0</v>
          </cell>
          <cell r="K5533">
            <v>0</v>
          </cell>
          <cell r="R5533">
            <v>0</v>
          </cell>
          <cell r="U5533">
            <v>0</v>
          </cell>
          <cell r="V5533">
            <v>0</v>
          </cell>
          <cell r="W5533">
            <v>0</v>
          </cell>
          <cell r="X5533">
            <v>0</v>
          </cell>
        </row>
        <row r="5534">
          <cell r="J5534">
            <v>0</v>
          </cell>
          <cell r="K5534">
            <v>0</v>
          </cell>
          <cell r="R5534">
            <v>0</v>
          </cell>
          <cell r="U5534">
            <v>0</v>
          </cell>
          <cell r="V5534">
            <v>0</v>
          </cell>
          <cell r="W5534">
            <v>0</v>
          </cell>
          <cell r="X5534">
            <v>0</v>
          </cell>
        </row>
        <row r="5535">
          <cell r="J5535">
            <v>0</v>
          </cell>
          <cell r="K5535">
            <v>0</v>
          </cell>
          <cell r="R5535">
            <v>0</v>
          </cell>
          <cell r="U5535">
            <v>0</v>
          </cell>
          <cell r="V5535">
            <v>0</v>
          </cell>
          <cell r="W5535">
            <v>0</v>
          </cell>
          <cell r="X5535">
            <v>0</v>
          </cell>
        </row>
        <row r="5536">
          <cell r="J5536">
            <v>0</v>
          </cell>
          <cell r="K5536">
            <v>0</v>
          </cell>
          <cell r="R5536">
            <v>0</v>
          </cell>
          <cell r="U5536">
            <v>0</v>
          </cell>
          <cell r="V5536">
            <v>0</v>
          </cell>
          <cell r="W5536">
            <v>0</v>
          </cell>
          <cell r="X5536">
            <v>0</v>
          </cell>
        </row>
        <row r="5537">
          <cell r="J5537">
            <v>0</v>
          </cell>
          <cell r="K5537">
            <v>0</v>
          </cell>
          <cell r="R5537">
            <v>0</v>
          </cell>
          <cell r="U5537">
            <v>0</v>
          </cell>
          <cell r="V5537">
            <v>0</v>
          </cell>
          <cell r="W5537">
            <v>0</v>
          </cell>
          <cell r="X5537">
            <v>0</v>
          </cell>
        </row>
        <row r="5538">
          <cell r="J5538">
            <v>0</v>
          </cell>
          <cell r="K5538">
            <v>0</v>
          </cell>
          <cell r="R5538">
            <v>0</v>
          </cell>
          <cell r="U5538">
            <v>0</v>
          </cell>
          <cell r="V5538">
            <v>0</v>
          </cell>
          <cell r="W5538">
            <v>0</v>
          </cell>
          <cell r="X5538">
            <v>0</v>
          </cell>
        </row>
        <row r="5539">
          <cell r="J5539">
            <v>0</v>
          </cell>
          <cell r="K5539">
            <v>0</v>
          </cell>
          <cell r="R5539">
            <v>0</v>
          </cell>
          <cell r="U5539">
            <v>0</v>
          </cell>
          <cell r="V5539">
            <v>0</v>
          </cell>
          <cell r="W5539">
            <v>0</v>
          </cell>
          <cell r="X5539">
            <v>0</v>
          </cell>
        </row>
        <row r="5540">
          <cell r="J5540">
            <v>0</v>
          </cell>
          <cell r="K5540">
            <v>0</v>
          </cell>
          <cell r="R5540">
            <v>0</v>
          </cell>
          <cell r="U5540">
            <v>0</v>
          </cell>
          <cell r="V5540">
            <v>0</v>
          </cell>
          <cell r="W5540">
            <v>0</v>
          </cell>
          <cell r="X5540">
            <v>0</v>
          </cell>
        </row>
        <row r="5541">
          <cell r="J5541">
            <v>0</v>
          </cell>
          <cell r="K5541">
            <v>0</v>
          </cell>
          <cell r="R5541">
            <v>0</v>
          </cell>
          <cell r="U5541">
            <v>0</v>
          </cell>
          <cell r="V5541">
            <v>0</v>
          </cell>
          <cell r="W5541">
            <v>0</v>
          </cell>
          <cell r="X5541">
            <v>0</v>
          </cell>
        </row>
        <row r="5542">
          <cell r="J5542">
            <v>0</v>
          </cell>
          <cell r="K5542">
            <v>0</v>
          </cell>
          <cell r="R5542">
            <v>0</v>
          </cell>
          <cell r="U5542">
            <v>0</v>
          </cell>
          <cell r="V5542">
            <v>0</v>
          </cell>
          <cell r="W5542">
            <v>0</v>
          </cell>
          <cell r="X5542">
            <v>0</v>
          </cell>
        </row>
        <row r="5543">
          <cell r="J5543">
            <v>0</v>
          </cell>
          <cell r="K5543">
            <v>0</v>
          </cell>
          <cell r="R5543">
            <v>0</v>
          </cell>
          <cell r="U5543">
            <v>0</v>
          </cell>
          <cell r="V5543">
            <v>0</v>
          </cell>
          <cell r="W5543">
            <v>0</v>
          </cell>
          <cell r="X5543">
            <v>0</v>
          </cell>
        </row>
        <row r="5544">
          <cell r="J5544">
            <v>0</v>
          </cell>
          <cell r="K5544">
            <v>0</v>
          </cell>
          <cell r="R5544">
            <v>0</v>
          </cell>
          <cell r="U5544">
            <v>0</v>
          </cell>
          <cell r="V5544">
            <v>0</v>
          </cell>
          <cell r="W5544">
            <v>0</v>
          </cell>
          <cell r="X5544">
            <v>0</v>
          </cell>
        </row>
        <row r="5545">
          <cell r="J5545">
            <v>0</v>
          </cell>
          <cell r="K5545">
            <v>0</v>
          </cell>
          <cell r="R5545">
            <v>0</v>
          </cell>
          <cell r="U5545">
            <v>0</v>
          </cell>
          <cell r="V5545">
            <v>0</v>
          </cell>
          <cell r="W5545">
            <v>0</v>
          </cell>
          <cell r="X5545">
            <v>0</v>
          </cell>
        </row>
        <row r="5546">
          <cell r="J5546">
            <v>0</v>
          </cell>
          <cell r="K5546">
            <v>0</v>
          </cell>
          <cell r="R5546">
            <v>0</v>
          </cell>
          <cell r="U5546">
            <v>0</v>
          </cell>
          <cell r="V5546">
            <v>0</v>
          </cell>
          <cell r="W5546">
            <v>0</v>
          </cell>
          <cell r="X5546">
            <v>0</v>
          </cell>
        </row>
        <row r="5547">
          <cell r="J5547">
            <v>0</v>
          </cell>
          <cell r="K5547">
            <v>0</v>
          </cell>
          <cell r="R5547">
            <v>0</v>
          </cell>
          <cell r="U5547">
            <v>0</v>
          </cell>
          <cell r="V5547">
            <v>0</v>
          </cell>
          <cell r="W5547">
            <v>0</v>
          </cell>
          <cell r="X5547">
            <v>0</v>
          </cell>
        </row>
        <row r="5548">
          <cell r="J5548">
            <v>0</v>
          </cell>
          <cell r="K5548">
            <v>0</v>
          </cell>
          <cell r="R5548">
            <v>0</v>
          </cell>
          <cell r="U5548">
            <v>0</v>
          </cell>
          <cell r="V5548">
            <v>0</v>
          </cell>
          <cell r="W5548">
            <v>0</v>
          </cell>
          <cell r="X5548">
            <v>0</v>
          </cell>
        </row>
        <row r="5549">
          <cell r="J5549">
            <v>0</v>
          </cell>
          <cell r="K5549">
            <v>0</v>
          </cell>
          <cell r="R5549">
            <v>0</v>
          </cell>
          <cell r="U5549">
            <v>0</v>
          </cell>
          <cell r="V5549">
            <v>0</v>
          </cell>
          <cell r="W5549">
            <v>0</v>
          </cell>
          <cell r="X5549">
            <v>0</v>
          </cell>
        </row>
        <row r="5550">
          <cell r="J5550">
            <v>0</v>
          </cell>
          <cell r="K5550">
            <v>0</v>
          </cell>
          <cell r="R5550">
            <v>0</v>
          </cell>
          <cell r="U5550">
            <v>0</v>
          </cell>
          <cell r="V5550">
            <v>0</v>
          </cell>
          <cell r="W5550">
            <v>0</v>
          </cell>
          <cell r="X5550">
            <v>0</v>
          </cell>
        </row>
        <row r="5551">
          <cell r="J5551">
            <v>0</v>
          </cell>
          <cell r="K5551">
            <v>0</v>
          </cell>
          <cell r="R5551">
            <v>0</v>
          </cell>
          <cell r="U5551">
            <v>0</v>
          </cell>
          <cell r="V5551">
            <v>0</v>
          </cell>
          <cell r="W5551">
            <v>0</v>
          </cell>
          <cell r="X5551">
            <v>0</v>
          </cell>
        </row>
        <row r="5552">
          <cell r="J5552">
            <v>0</v>
          </cell>
          <cell r="K5552">
            <v>0</v>
          </cell>
          <cell r="R5552">
            <v>0</v>
          </cell>
          <cell r="U5552">
            <v>0</v>
          </cell>
          <cell r="V5552">
            <v>0</v>
          </cell>
          <cell r="W5552">
            <v>0</v>
          </cell>
          <cell r="X5552">
            <v>0</v>
          </cell>
        </row>
        <row r="5553">
          <cell r="J5553">
            <v>0</v>
          </cell>
          <cell r="K5553">
            <v>0</v>
          </cell>
          <cell r="R5553">
            <v>0</v>
          </cell>
          <cell r="U5553">
            <v>0</v>
          </cell>
          <cell r="V5553">
            <v>0</v>
          </cell>
          <cell r="W5553">
            <v>0</v>
          </cell>
          <cell r="X5553">
            <v>0</v>
          </cell>
        </row>
        <row r="5554">
          <cell r="J5554">
            <v>0</v>
          </cell>
          <cell r="K5554">
            <v>0</v>
          </cell>
          <cell r="R5554">
            <v>0</v>
          </cell>
          <cell r="U5554">
            <v>0</v>
          </cell>
          <cell r="V5554">
            <v>0</v>
          </cell>
          <cell r="W5554">
            <v>0</v>
          </cell>
          <cell r="X5554">
            <v>0</v>
          </cell>
        </row>
        <row r="5555">
          <cell r="J5555">
            <v>0</v>
          </cell>
          <cell r="K5555">
            <v>0</v>
          </cell>
          <cell r="R5555">
            <v>0</v>
          </cell>
          <cell r="U5555">
            <v>0</v>
          </cell>
          <cell r="V5555">
            <v>0</v>
          </cell>
          <cell r="W5555">
            <v>0</v>
          </cell>
          <cell r="X5555">
            <v>0</v>
          </cell>
        </row>
        <row r="5556">
          <cell r="J5556">
            <v>0</v>
          </cell>
          <cell r="K5556">
            <v>0</v>
          </cell>
          <cell r="R5556">
            <v>0</v>
          </cell>
          <cell r="U5556">
            <v>0</v>
          </cell>
          <cell r="V5556">
            <v>0</v>
          </cell>
          <cell r="W5556">
            <v>0</v>
          </cell>
          <cell r="X5556">
            <v>0</v>
          </cell>
        </row>
        <row r="5557">
          <cell r="J5557">
            <v>0</v>
          </cell>
          <cell r="K5557">
            <v>0</v>
          </cell>
          <cell r="R5557">
            <v>0</v>
          </cell>
          <cell r="U5557">
            <v>0</v>
          </cell>
          <cell r="V5557">
            <v>0</v>
          </cell>
          <cell r="W5557">
            <v>0</v>
          </cell>
          <cell r="X5557">
            <v>0</v>
          </cell>
        </row>
        <row r="5558">
          <cell r="J5558">
            <v>0</v>
          </cell>
          <cell r="K5558">
            <v>0</v>
          </cell>
          <cell r="R5558">
            <v>0</v>
          </cell>
          <cell r="U5558">
            <v>0</v>
          </cell>
          <cell r="V5558">
            <v>0</v>
          </cell>
          <cell r="W5558">
            <v>0</v>
          </cell>
          <cell r="X5558">
            <v>0</v>
          </cell>
        </row>
        <row r="5559">
          <cell r="J5559">
            <v>0</v>
          </cell>
          <cell r="K5559">
            <v>0</v>
          </cell>
          <cell r="R5559">
            <v>0</v>
          </cell>
          <cell r="U5559">
            <v>0</v>
          </cell>
          <cell r="V5559">
            <v>0</v>
          </cell>
          <cell r="W5559">
            <v>0</v>
          </cell>
          <cell r="X5559">
            <v>0</v>
          </cell>
        </row>
        <row r="5560">
          <cell r="J5560">
            <v>0</v>
          </cell>
          <cell r="K5560">
            <v>0</v>
          </cell>
          <cell r="R5560">
            <v>0</v>
          </cell>
          <cell r="U5560">
            <v>0</v>
          </cell>
          <cell r="V5560">
            <v>0</v>
          </cell>
          <cell r="W5560">
            <v>0</v>
          </cell>
          <cell r="X5560">
            <v>0</v>
          </cell>
        </row>
        <row r="5561">
          <cell r="J5561">
            <v>0</v>
          </cell>
          <cell r="K5561">
            <v>0</v>
          </cell>
          <cell r="R5561">
            <v>0</v>
          </cell>
          <cell r="U5561">
            <v>0</v>
          </cell>
          <cell r="V5561">
            <v>0</v>
          </cell>
          <cell r="W5561">
            <v>0</v>
          </cell>
          <cell r="X5561">
            <v>0</v>
          </cell>
        </row>
        <row r="5562">
          <cell r="J5562">
            <v>0</v>
          </cell>
          <cell r="K5562">
            <v>0</v>
          </cell>
          <cell r="R5562">
            <v>0</v>
          </cell>
          <cell r="U5562">
            <v>0</v>
          </cell>
          <cell r="V5562">
            <v>0</v>
          </cell>
          <cell r="W5562">
            <v>0</v>
          </cell>
          <cell r="X5562">
            <v>0</v>
          </cell>
        </row>
        <row r="5563">
          <cell r="J5563">
            <v>0</v>
          </cell>
          <cell r="K5563">
            <v>0</v>
          </cell>
          <cell r="R5563">
            <v>0</v>
          </cell>
          <cell r="U5563">
            <v>0</v>
          </cell>
          <cell r="V5563">
            <v>0</v>
          </cell>
          <cell r="W5563">
            <v>0</v>
          </cell>
          <cell r="X5563">
            <v>0</v>
          </cell>
        </row>
        <row r="5564">
          <cell r="J5564">
            <v>0</v>
          </cell>
          <cell r="K5564">
            <v>0</v>
          </cell>
          <cell r="R5564">
            <v>0</v>
          </cell>
          <cell r="U5564">
            <v>0</v>
          </cell>
          <cell r="V5564">
            <v>0</v>
          </cell>
          <cell r="W5564">
            <v>0</v>
          </cell>
          <cell r="X5564">
            <v>0</v>
          </cell>
        </row>
        <row r="5565">
          <cell r="J5565">
            <v>0</v>
          </cell>
          <cell r="K5565">
            <v>0</v>
          </cell>
          <cell r="R5565">
            <v>0</v>
          </cell>
          <cell r="U5565">
            <v>0</v>
          </cell>
          <cell r="V5565">
            <v>0</v>
          </cell>
          <cell r="W5565">
            <v>0</v>
          </cell>
          <cell r="X5565">
            <v>0</v>
          </cell>
        </row>
        <row r="5566">
          <cell r="J5566">
            <v>0</v>
          </cell>
          <cell r="K5566">
            <v>0</v>
          </cell>
          <cell r="R5566">
            <v>0</v>
          </cell>
          <cell r="U5566">
            <v>0</v>
          </cell>
          <cell r="V5566">
            <v>0</v>
          </cell>
          <cell r="W5566">
            <v>0</v>
          </cell>
          <cell r="X5566">
            <v>0</v>
          </cell>
        </row>
        <row r="5567">
          <cell r="J5567">
            <v>0</v>
          </cell>
          <cell r="K5567">
            <v>0</v>
          </cell>
          <cell r="R5567">
            <v>0</v>
          </cell>
          <cell r="U5567">
            <v>0</v>
          </cell>
          <cell r="V5567">
            <v>0</v>
          </cell>
          <cell r="W5567">
            <v>0</v>
          </cell>
          <cell r="X5567">
            <v>0</v>
          </cell>
        </row>
        <row r="5568">
          <cell r="J5568">
            <v>0</v>
          </cell>
          <cell r="K5568">
            <v>0</v>
          </cell>
          <cell r="R5568">
            <v>0</v>
          </cell>
          <cell r="U5568">
            <v>0</v>
          </cell>
          <cell r="V5568">
            <v>0</v>
          </cell>
          <cell r="W5568">
            <v>0</v>
          </cell>
          <cell r="X5568">
            <v>0</v>
          </cell>
        </row>
        <row r="5569">
          <cell r="J5569">
            <v>0</v>
          </cell>
          <cell r="K5569">
            <v>0</v>
          </cell>
          <cell r="R5569">
            <v>0</v>
          </cell>
          <cell r="U5569">
            <v>0</v>
          </cell>
          <cell r="V5569">
            <v>0</v>
          </cell>
          <cell r="W5569">
            <v>0</v>
          </cell>
          <cell r="X5569">
            <v>0</v>
          </cell>
        </row>
        <row r="5570">
          <cell r="J5570">
            <v>0</v>
          </cell>
          <cell r="K5570">
            <v>0</v>
          </cell>
          <cell r="R5570">
            <v>0</v>
          </cell>
          <cell r="U5570">
            <v>0</v>
          </cell>
          <cell r="V5570">
            <v>0</v>
          </cell>
          <cell r="W5570">
            <v>0</v>
          </cell>
          <cell r="X5570">
            <v>0</v>
          </cell>
        </row>
        <row r="5571">
          <cell r="J5571">
            <v>0</v>
          </cell>
          <cell r="K5571">
            <v>0</v>
          </cell>
          <cell r="R5571">
            <v>0</v>
          </cell>
          <cell r="U5571">
            <v>0</v>
          </cell>
          <cell r="V5571">
            <v>0</v>
          </cell>
          <cell r="W5571">
            <v>0</v>
          </cell>
          <cell r="X5571">
            <v>0</v>
          </cell>
        </row>
        <row r="5572">
          <cell r="J5572">
            <v>0</v>
          </cell>
          <cell r="K5572">
            <v>0</v>
          </cell>
          <cell r="R5572">
            <v>0</v>
          </cell>
          <cell r="U5572">
            <v>0</v>
          </cell>
          <cell r="V5572">
            <v>0</v>
          </cell>
          <cell r="W5572">
            <v>0</v>
          </cell>
          <cell r="X5572">
            <v>0</v>
          </cell>
        </row>
        <row r="5573">
          <cell r="J5573">
            <v>0</v>
          </cell>
          <cell r="K5573">
            <v>0</v>
          </cell>
          <cell r="R5573">
            <v>0</v>
          </cell>
          <cell r="U5573">
            <v>0</v>
          </cell>
          <cell r="V5573">
            <v>0</v>
          </cell>
          <cell r="W5573">
            <v>0</v>
          </cell>
          <cell r="X5573">
            <v>0</v>
          </cell>
        </row>
        <row r="5574">
          <cell r="J5574">
            <v>0</v>
          </cell>
          <cell r="K5574">
            <v>0</v>
          </cell>
          <cell r="R5574">
            <v>0</v>
          </cell>
          <cell r="U5574">
            <v>0</v>
          </cell>
          <cell r="V5574">
            <v>0</v>
          </cell>
          <cell r="W5574">
            <v>0</v>
          </cell>
          <cell r="X5574">
            <v>0</v>
          </cell>
        </row>
        <row r="5575">
          <cell r="J5575">
            <v>0</v>
          </cell>
          <cell r="K5575">
            <v>0</v>
          </cell>
          <cell r="R5575">
            <v>0</v>
          </cell>
          <cell r="U5575">
            <v>0</v>
          </cell>
          <cell r="V5575">
            <v>0</v>
          </cell>
          <cell r="W5575">
            <v>0</v>
          </cell>
          <cell r="X5575">
            <v>0</v>
          </cell>
        </row>
        <row r="5576">
          <cell r="J5576">
            <v>0</v>
          </cell>
          <cell r="K5576">
            <v>0</v>
          </cell>
          <cell r="R5576">
            <v>0</v>
          </cell>
          <cell r="U5576">
            <v>0</v>
          </cell>
          <cell r="V5576">
            <v>0</v>
          </cell>
          <cell r="W5576">
            <v>0</v>
          </cell>
          <cell r="X5576">
            <v>0</v>
          </cell>
        </row>
        <row r="5577">
          <cell r="J5577">
            <v>0</v>
          </cell>
          <cell r="K5577">
            <v>0</v>
          </cell>
          <cell r="R5577">
            <v>0</v>
          </cell>
          <cell r="U5577">
            <v>0</v>
          </cell>
          <cell r="V5577">
            <v>0</v>
          </cell>
          <cell r="W5577">
            <v>0</v>
          </cell>
          <cell r="X5577">
            <v>0</v>
          </cell>
        </row>
        <row r="5578">
          <cell r="J5578">
            <v>0</v>
          </cell>
          <cell r="K5578">
            <v>0</v>
          </cell>
          <cell r="R5578">
            <v>0</v>
          </cell>
          <cell r="U5578">
            <v>0</v>
          </cell>
          <cell r="V5578">
            <v>0</v>
          </cell>
          <cell r="W5578">
            <v>0</v>
          </cell>
          <cell r="X5578">
            <v>0</v>
          </cell>
        </row>
        <row r="5579">
          <cell r="J5579">
            <v>0</v>
          </cell>
          <cell r="K5579">
            <v>0</v>
          </cell>
          <cell r="R5579">
            <v>0</v>
          </cell>
          <cell r="U5579">
            <v>0</v>
          </cell>
          <cell r="V5579">
            <v>0</v>
          </cell>
          <cell r="W5579">
            <v>0</v>
          </cell>
          <cell r="X5579">
            <v>0</v>
          </cell>
        </row>
        <row r="5580">
          <cell r="J5580">
            <v>0</v>
          </cell>
          <cell r="K5580">
            <v>0</v>
          </cell>
          <cell r="R5580">
            <v>0</v>
          </cell>
          <cell r="U5580">
            <v>0</v>
          </cell>
          <cell r="V5580">
            <v>0</v>
          </cell>
          <cell r="W5580">
            <v>0</v>
          </cell>
          <cell r="X5580">
            <v>0</v>
          </cell>
        </row>
        <row r="5581">
          <cell r="J5581">
            <v>0</v>
          </cell>
          <cell r="K5581">
            <v>0</v>
          </cell>
          <cell r="R5581">
            <v>0</v>
          </cell>
          <cell r="U5581">
            <v>0</v>
          </cell>
          <cell r="V5581">
            <v>0</v>
          </cell>
          <cell r="W5581">
            <v>0</v>
          </cell>
          <cell r="X5581">
            <v>0</v>
          </cell>
        </row>
        <row r="5582">
          <cell r="J5582">
            <v>0</v>
          </cell>
          <cell r="K5582">
            <v>0</v>
          </cell>
          <cell r="R5582">
            <v>0</v>
          </cell>
          <cell r="U5582">
            <v>0</v>
          </cell>
          <cell r="V5582">
            <v>0</v>
          </cell>
          <cell r="W5582">
            <v>0</v>
          </cell>
          <cell r="X5582">
            <v>0</v>
          </cell>
        </row>
        <row r="5583">
          <cell r="J5583">
            <v>0</v>
          </cell>
          <cell r="K5583">
            <v>0</v>
          </cell>
          <cell r="R5583">
            <v>0</v>
          </cell>
          <cell r="U5583">
            <v>0</v>
          </cell>
          <cell r="V5583">
            <v>0</v>
          </cell>
          <cell r="W5583">
            <v>0</v>
          </cell>
          <cell r="X5583">
            <v>0</v>
          </cell>
        </row>
        <row r="5584">
          <cell r="J5584">
            <v>0</v>
          </cell>
          <cell r="K5584">
            <v>0</v>
          </cell>
          <cell r="R5584">
            <v>0</v>
          </cell>
          <cell r="U5584">
            <v>0</v>
          </cell>
          <cell r="V5584">
            <v>0</v>
          </cell>
          <cell r="W5584">
            <v>0</v>
          </cell>
          <cell r="X5584">
            <v>0</v>
          </cell>
        </row>
        <row r="5585">
          <cell r="J5585">
            <v>0</v>
          </cell>
          <cell r="K5585">
            <v>0</v>
          </cell>
          <cell r="R5585">
            <v>0</v>
          </cell>
          <cell r="U5585">
            <v>0</v>
          </cell>
          <cell r="V5585">
            <v>0</v>
          </cell>
          <cell r="W5585">
            <v>0</v>
          </cell>
          <cell r="X5585">
            <v>0</v>
          </cell>
        </row>
        <row r="5586">
          <cell r="J5586">
            <v>0</v>
          </cell>
          <cell r="K5586">
            <v>0</v>
          </cell>
          <cell r="R5586">
            <v>0</v>
          </cell>
          <cell r="U5586">
            <v>0</v>
          </cell>
          <cell r="V5586">
            <v>0</v>
          </cell>
          <cell r="W5586">
            <v>0</v>
          </cell>
          <cell r="X5586">
            <v>0</v>
          </cell>
        </row>
        <row r="5587">
          <cell r="J5587">
            <v>0</v>
          </cell>
          <cell r="K5587">
            <v>0</v>
          </cell>
          <cell r="R5587">
            <v>0</v>
          </cell>
          <cell r="U5587">
            <v>0</v>
          </cell>
          <cell r="V5587">
            <v>0</v>
          </cell>
          <cell r="W5587">
            <v>0</v>
          </cell>
          <cell r="X5587">
            <v>0</v>
          </cell>
        </row>
        <row r="5588">
          <cell r="J5588">
            <v>0</v>
          </cell>
          <cell r="K5588">
            <v>0</v>
          </cell>
          <cell r="R5588">
            <v>0</v>
          </cell>
          <cell r="U5588">
            <v>0</v>
          </cell>
          <cell r="V5588">
            <v>0</v>
          </cell>
          <cell r="W5588">
            <v>0</v>
          </cell>
          <cell r="X5588">
            <v>0</v>
          </cell>
        </row>
        <row r="5589">
          <cell r="J5589">
            <v>0</v>
          </cell>
          <cell r="K5589">
            <v>0</v>
          </cell>
          <cell r="R5589">
            <v>0</v>
          </cell>
          <cell r="U5589">
            <v>0</v>
          </cell>
          <cell r="V5589">
            <v>0</v>
          </cell>
          <cell r="W5589">
            <v>0</v>
          </cell>
          <cell r="X5589">
            <v>0</v>
          </cell>
        </row>
        <row r="5590">
          <cell r="J5590">
            <v>0</v>
          </cell>
          <cell r="K5590">
            <v>0</v>
          </cell>
          <cell r="R5590">
            <v>0</v>
          </cell>
          <cell r="U5590">
            <v>0</v>
          </cell>
          <cell r="V5590">
            <v>0</v>
          </cell>
          <cell r="W5590">
            <v>0</v>
          </cell>
          <cell r="X5590">
            <v>0</v>
          </cell>
        </row>
        <row r="5591">
          <cell r="J5591">
            <v>0</v>
          </cell>
          <cell r="K5591">
            <v>0</v>
          </cell>
          <cell r="R5591">
            <v>0</v>
          </cell>
          <cell r="U5591">
            <v>0</v>
          </cell>
          <cell r="V5591">
            <v>0</v>
          </cell>
          <cell r="W5591">
            <v>0</v>
          </cell>
          <cell r="X5591">
            <v>0</v>
          </cell>
        </row>
        <row r="5592">
          <cell r="J5592">
            <v>0</v>
          </cell>
          <cell r="K5592">
            <v>0</v>
          </cell>
          <cell r="R5592">
            <v>0</v>
          </cell>
          <cell r="U5592">
            <v>0</v>
          </cell>
          <cell r="V5592">
            <v>0</v>
          </cell>
          <cell r="W5592">
            <v>0</v>
          </cell>
          <cell r="X5592">
            <v>0</v>
          </cell>
        </row>
        <row r="5593">
          <cell r="J5593">
            <v>0</v>
          </cell>
          <cell r="K5593">
            <v>0</v>
          </cell>
          <cell r="R5593">
            <v>0</v>
          </cell>
          <cell r="U5593">
            <v>0</v>
          </cell>
          <cell r="V5593">
            <v>0</v>
          </cell>
          <cell r="W5593">
            <v>0</v>
          </cell>
          <cell r="X5593">
            <v>0</v>
          </cell>
        </row>
        <row r="5594">
          <cell r="J5594">
            <v>0</v>
          </cell>
          <cell r="K5594">
            <v>0</v>
          </cell>
          <cell r="R5594">
            <v>0</v>
          </cell>
          <cell r="U5594">
            <v>0</v>
          </cell>
          <cell r="V5594">
            <v>0</v>
          </cell>
          <cell r="W5594">
            <v>0</v>
          </cell>
          <cell r="X5594">
            <v>0</v>
          </cell>
        </row>
        <row r="5595">
          <cell r="J5595">
            <v>0</v>
          </cell>
          <cell r="K5595">
            <v>0</v>
          </cell>
          <cell r="R5595">
            <v>0</v>
          </cell>
          <cell r="U5595">
            <v>0</v>
          </cell>
          <cell r="V5595">
            <v>0</v>
          </cell>
          <cell r="W5595">
            <v>0</v>
          </cell>
          <cell r="X5595">
            <v>0</v>
          </cell>
        </row>
        <row r="5596">
          <cell r="J5596">
            <v>0</v>
          </cell>
          <cell r="K5596">
            <v>0</v>
          </cell>
          <cell r="R5596">
            <v>0</v>
          </cell>
          <cell r="U5596">
            <v>0</v>
          </cell>
          <cell r="V5596">
            <v>0</v>
          </cell>
          <cell r="W5596">
            <v>0</v>
          </cell>
          <cell r="X5596">
            <v>0</v>
          </cell>
        </row>
        <row r="5597">
          <cell r="J5597">
            <v>0</v>
          </cell>
          <cell r="K5597">
            <v>0</v>
          </cell>
          <cell r="R5597">
            <v>0</v>
          </cell>
          <cell r="U5597">
            <v>0</v>
          </cell>
          <cell r="V5597">
            <v>0</v>
          </cell>
          <cell r="W5597">
            <v>0</v>
          </cell>
          <cell r="X5597">
            <v>0</v>
          </cell>
        </row>
        <row r="5598">
          <cell r="J5598">
            <v>0</v>
          </cell>
          <cell r="K5598">
            <v>0</v>
          </cell>
          <cell r="R5598">
            <v>0</v>
          </cell>
          <cell r="U5598">
            <v>0</v>
          </cell>
          <cell r="V5598">
            <v>0</v>
          </cell>
          <cell r="W5598">
            <v>0</v>
          </cell>
          <cell r="X5598">
            <v>0</v>
          </cell>
        </row>
        <row r="5599">
          <cell r="J5599">
            <v>0</v>
          </cell>
          <cell r="K5599">
            <v>0</v>
          </cell>
          <cell r="R5599">
            <v>0</v>
          </cell>
          <cell r="U5599">
            <v>0</v>
          </cell>
          <cell r="V5599">
            <v>0</v>
          </cell>
          <cell r="W5599">
            <v>0</v>
          </cell>
          <cell r="X5599">
            <v>0</v>
          </cell>
        </row>
        <row r="5600">
          <cell r="J5600">
            <v>0</v>
          </cell>
          <cell r="K5600">
            <v>0</v>
          </cell>
          <cell r="R5600">
            <v>0</v>
          </cell>
          <cell r="U5600">
            <v>0</v>
          </cell>
          <cell r="V5600">
            <v>0</v>
          </cell>
          <cell r="W5600">
            <v>0</v>
          </cell>
          <cell r="X5600">
            <v>0</v>
          </cell>
        </row>
        <row r="5601">
          <cell r="J5601">
            <v>0</v>
          </cell>
          <cell r="K5601">
            <v>0</v>
          </cell>
          <cell r="R5601">
            <v>0</v>
          </cell>
          <cell r="U5601">
            <v>0</v>
          </cell>
          <cell r="V5601">
            <v>0</v>
          </cell>
          <cell r="W5601">
            <v>0</v>
          </cell>
          <cell r="X5601">
            <v>0</v>
          </cell>
        </row>
        <row r="5602">
          <cell r="J5602">
            <v>0</v>
          </cell>
          <cell r="K5602">
            <v>0</v>
          </cell>
          <cell r="R5602">
            <v>0</v>
          </cell>
          <cell r="U5602">
            <v>0</v>
          </cell>
          <cell r="V5602">
            <v>0</v>
          </cell>
          <cell r="W5602">
            <v>0</v>
          </cell>
          <cell r="X5602">
            <v>0</v>
          </cell>
        </row>
        <row r="5603">
          <cell r="J5603">
            <v>0</v>
          </cell>
          <cell r="K5603">
            <v>0</v>
          </cell>
          <cell r="R5603">
            <v>0</v>
          </cell>
          <cell r="U5603">
            <v>0</v>
          </cell>
          <cell r="V5603">
            <v>0</v>
          </cell>
          <cell r="W5603">
            <v>0</v>
          </cell>
          <cell r="X5603">
            <v>0</v>
          </cell>
        </row>
        <row r="5604">
          <cell r="J5604">
            <v>0</v>
          </cell>
          <cell r="K5604">
            <v>0</v>
          </cell>
          <cell r="R5604">
            <v>0</v>
          </cell>
          <cell r="U5604">
            <v>0</v>
          </cell>
          <cell r="V5604">
            <v>0</v>
          </cell>
          <cell r="W5604">
            <v>0</v>
          </cell>
          <cell r="X5604">
            <v>0</v>
          </cell>
        </row>
        <row r="5605">
          <cell r="J5605">
            <v>0</v>
          </cell>
          <cell r="K5605">
            <v>0</v>
          </cell>
          <cell r="R5605">
            <v>0</v>
          </cell>
          <cell r="U5605">
            <v>0</v>
          </cell>
          <cell r="V5605">
            <v>0</v>
          </cell>
          <cell r="W5605">
            <v>0</v>
          </cell>
          <cell r="X5605">
            <v>0</v>
          </cell>
        </row>
        <row r="5606">
          <cell r="J5606">
            <v>0</v>
          </cell>
          <cell r="K5606">
            <v>0</v>
          </cell>
          <cell r="R5606">
            <v>0</v>
          </cell>
          <cell r="U5606">
            <v>0</v>
          </cell>
          <cell r="V5606">
            <v>0</v>
          </cell>
          <cell r="W5606">
            <v>0</v>
          </cell>
          <cell r="X5606">
            <v>0</v>
          </cell>
        </row>
        <row r="5607">
          <cell r="J5607">
            <v>0</v>
          </cell>
          <cell r="K5607">
            <v>0</v>
          </cell>
          <cell r="R5607">
            <v>0</v>
          </cell>
          <cell r="U5607">
            <v>0</v>
          </cell>
          <cell r="V5607">
            <v>0</v>
          </cell>
          <cell r="W5607">
            <v>0</v>
          </cell>
          <cell r="X5607">
            <v>0</v>
          </cell>
        </row>
        <row r="5608">
          <cell r="J5608">
            <v>0</v>
          </cell>
          <cell r="K5608">
            <v>0</v>
          </cell>
          <cell r="R5608">
            <v>0</v>
          </cell>
          <cell r="U5608">
            <v>0</v>
          </cell>
          <cell r="V5608">
            <v>0</v>
          </cell>
          <cell r="W5608">
            <v>0</v>
          </cell>
          <cell r="X5608">
            <v>0</v>
          </cell>
        </row>
        <row r="5609">
          <cell r="J5609">
            <v>0</v>
          </cell>
          <cell r="K5609">
            <v>0</v>
          </cell>
          <cell r="R5609">
            <v>0</v>
          </cell>
          <cell r="U5609">
            <v>0</v>
          </cell>
          <cell r="V5609">
            <v>0</v>
          </cell>
          <cell r="W5609">
            <v>0</v>
          </cell>
          <cell r="X5609">
            <v>0</v>
          </cell>
        </row>
        <row r="5610">
          <cell r="J5610">
            <v>0</v>
          </cell>
          <cell r="K5610">
            <v>0</v>
          </cell>
          <cell r="R5610">
            <v>0</v>
          </cell>
          <cell r="U5610">
            <v>0</v>
          </cell>
          <cell r="V5610">
            <v>0</v>
          </cell>
          <cell r="W5610">
            <v>0</v>
          </cell>
          <cell r="X5610">
            <v>0</v>
          </cell>
        </row>
        <row r="5611">
          <cell r="J5611">
            <v>0</v>
          </cell>
          <cell r="K5611">
            <v>0</v>
          </cell>
          <cell r="R5611">
            <v>0</v>
          </cell>
          <cell r="U5611">
            <v>0</v>
          </cell>
          <cell r="V5611">
            <v>0</v>
          </cell>
          <cell r="W5611">
            <v>0</v>
          </cell>
          <cell r="X5611">
            <v>0</v>
          </cell>
        </row>
        <row r="5612">
          <cell r="J5612">
            <v>0</v>
          </cell>
          <cell r="K5612">
            <v>0</v>
          </cell>
          <cell r="R5612">
            <v>0</v>
          </cell>
          <cell r="U5612">
            <v>0</v>
          </cell>
          <cell r="V5612">
            <v>0</v>
          </cell>
          <cell r="W5612">
            <v>0</v>
          </cell>
          <cell r="X5612">
            <v>0</v>
          </cell>
        </row>
        <row r="5613">
          <cell r="J5613">
            <v>0</v>
          </cell>
          <cell r="K5613">
            <v>0</v>
          </cell>
          <cell r="R5613">
            <v>0</v>
          </cell>
          <cell r="U5613">
            <v>0</v>
          </cell>
          <cell r="V5613">
            <v>0</v>
          </cell>
          <cell r="W5613">
            <v>0</v>
          </cell>
          <cell r="X5613">
            <v>0</v>
          </cell>
        </row>
        <row r="5614">
          <cell r="J5614">
            <v>0</v>
          </cell>
          <cell r="K5614">
            <v>0</v>
          </cell>
          <cell r="R5614">
            <v>0</v>
          </cell>
          <cell r="U5614">
            <v>0</v>
          </cell>
          <cell r="V5614">
            <v>0</v>
          </cell>
          <cell r="W5614">
            <v>0</v>
          </cell>
          <cell r="X5614">
            <v>0</v>
          </cell>
        </row>
        <row r="5615">
          <cell r="J5615">
            <v>0</v>
          </cell>
          <cell r="K5615">
            <v>0</v>
          </cell>
          <cell r="R5615">
            <v>0</v>
          </cell>
          <cell r="U5615">
            <v>0</v>
          </cell>
          <cell r="V5615">
            <v>0</v>
          </cell>
          <cell r="W5615">
            <v>0</v>
          </cell>
          <cell r="X5615">
            <v>0</v>
          </cell>
        </row>
        <row r="5616">
          <cell r="J5616">
            <v>0</v>
          </cell>
          <cell r="K5616">
            <v>0</v>
          </cell>
          <cell r="R5616">
            <v>0</v>
          </cell>
          <cell r="U5616">
            <v>0</v>
          </cell>
          <cell r="V5616">
            <v>0</v>
          </cell>
          <cell r="W5616">
            <v>0</v>
          </cell>
          <cell r="X5616">
            <v>0</v>
          </cell>
        </row>
        <row r="5617">
          <cell r="J5617">
            <v>0</v>
          </cell>
          <cell r="K5617">
            <v>0</v>
          </cell>
          <cell r="R5617">
            <v>0</v>
          </cell>
          <cell r="U5617">
            <v>0</v>
          </cell>
          <cell r="V5617">
            <v>0</v>
          </cell>
          <cell r="W5617">
            <v>0</v>
          </cell>
          <cell r="X5617">
            <v>0</v>
          </cell>
        </row>
        <row r="5618">
          <cell r="J5618">
            <v>0</v>
          </cell>
          <cell r="K5618">
            <v>0</v>
          </cell>
          <cell r="R5618">
            <v>0</v>
          </cell>
          <cell r="U5618">
            <v>0</v>
          </cell>
          <cell r="V5618">
            <v>0</v>
          </cell>
          <cell r="W5618">
            <v>0</v>
          </cell>
          <cell r="X5618">
            <v>0</v>
          </cell>
        </row>
        <row r="5619">
          <cell r="J5619">
            <v>0</v>
          </cell>
          <cell r="K5619">
            <v>0</v>
          </cell>
          <cell r="R5619">
            <v>0</v>
          </cell>
          <cell r="U5619">
            <v>0</v>
          </cell>
          <cell r="V5619">
            <v>0</v>
          </cell>
          <cell r="W5619">
            <v>0</v>
          </cell>
          <cell r="X5619">
            <v>0</v>
          </cell>
        </row>
        <row r="5620">
          <cell r="J5620">
            <v>0</v>
          </cell>
          <cell r="K5620">
            <v>0</v>
          </cell>
          <cell r="R5620">
            <v>0</v>
          </cell>
          <cell r="U5620">
            <v>0</v>
          </cell>
          <cell r="V5620">
            <v>0</v>
          </cell>
          <cell r="W5620">
            <v>0</v>
          </cell>
          <cell r="X5620">
            <v>0</v>
          </cell>
        </row>
        <row r="5621">
          <cell r="J5621">
            <v>0</v>
          </cell>
          <cell r="K5621">
            <v>0</v>
          </cell>
          <cell r="R5621">
            <v>0</v>
          </cell>
          <cell r="U5621">
            <v>0</v>
          </cell>
          <cell r="V5621">
            <v>0</v>
          </cell>
          <cell r="W5621">
            <v>0</v>
          </cell>
          <cell r="X5621">
            <v>0</v>
          </cell>
        </row>
        <row r="5622">
          <cell r="J5622">
            <v>0</v>
          </cell>
          <cell r="K5622">
            <v>0</v>
          </cell>
          <cell r="R5622">
            <v>0</v>
          </cell>
          <cell r="U5622">
            <v>0</v>
          </cell>
          <cell r="V5622">
            <v>0</v>
          </cell>
          <cell r="W5622">
            <v>0</v>
          </cell>
          <cell r="X5622">
            <v>0</v>
          </cell>
        </row>
        <row r="5623">
          <cell r="J5623">
            <v>0</v>
          </cell>
          <cell r="K5623">
            <v>0</v>
          </cell>
          <cell r="R5623">
            <v>0</v>
          </cell>
          <cell r="U5623">
            <v>0</v>
          </cell>
          <cell r="V5623">
            <v>0</v>
          </cell>
          <cell r="W5623">
            <v>0</v>
          </cell>
          <cell r="X5623">
            <v>0</v>
          </cell>
        </row>
        <row r="5624">
          <cell r="J5624">
            <v>0</v>
          </cell>
          <cell r="K5624">
            <v>0</v>
          </cell>
          <cell r="R5624">
            <v>0</v>
          </cell>
          <cell r="U5624">
            <v>0</v>
          </cell>
          <cell r="V5624">
            <v>0</v>
          </cell>
          <cell r="W5624">
            <v>0</v>
          </cell>
          <cell r="X5624">
            <v>0</v>
          </cell>
        </row>
        <row r="5625">
          <cell r="J5625">
            <v>0</v>
          </cell>
          <cell r="K5625">
            <v>0</v>
          </cell>
          <cell r="R5625">
            <v>0</v>
          </cell>
          <cell r="U5625">
            <v>0</v>
          </cell>
          <cell r="V5625">
            <v>0</v>
          </cell>
          <cell r="W5625">
            <v>0</v>
          </cell>
          <cell r="X5625">
            <v>0</v>
          </cell>
        </row>
        <row r="5626">
          <cell r="J5626">
            <v>0</v>
          </cell>
          <cell r="K5626">
            <v>0</v>
          </cell>
          <cell r="R5626">
            <v>0</v>
          </cell>
          <cell r="U5626">
            <v>0</v>
          </cell>
          <cell r="V5626">
            <v>0</v>
          </cell>
          <cell r="W5626">
            <v>0</v>
          </cell>
          <cell r="X5626">
            <v>0</v>
          </cell>
        </row>
        <row r="5627">
          <cell r="J5627">
            <v>0</v>
          </cell>
          <cell r="K5627">
            <v>0</v>
          </cell>
          <cell r="R5627">
            <v>0</v>
          </cell>
          <cell r="U5627">
            <v>0</v>
          </cell>
          <cell r="V5627">
            <v>0</v>
          </cell>
          <cell r="W5627">
            <v>0</v>
          </cell>
          <cell r="X5627">
            <v>0</v>
          </cell>
        </row>
        <row r="5628">
          <cell r="J5628">
            <v>0</v>
          </cell>
          <cell r="K5628">
            <v>0</v>
          </cell>
          <cell r="R5628">
            <v>0</v>
          </cell>
          <cell r="U5628">
            <v>0</v>
          </cell>
          <cell r="V5628">
            <v>0</v>
          </cell>
          <cell r="W5628">
            <v>0</v>
          </cell>
          <cell r="X5628">
            <v>0</v>
          </cell>
        </row>
        <row r="5629">
          <cell r="J5629">
            <v>0</v>
          </cell>
          <cell r="K5629">
            <v>0</v>
          </cell>
          <cell r="R5629">
            <v>0</v>
          </cell>
          <cell r="U5629">
            <v>0</v>
          </cell>
          <cell r="V5629">
            <v>0</v>
          </cell>
          <cell r="W5629">
            <v>0</v>
          </cell>
          <cell r="X5629">
            <v>0</v>
          </cell>
        </row>
        <row r="5630">
          <cell r="J5630">
            <v>0</v>
          </cell>
          <cell r="K5630">
            <v>0</v>
          </cell>
          <cell r="R5630">
            <v>0</v>
          </cell>
          <cell r="U5630">
            <v>0</v>
          </cell>
          <cell r="V5630">
            <v>0</v>
          </cell>
          <cell r="W5630">
            <v>0</v>
          </cell>
          <cell r="X5630">
            <v>0</v>
          </cell>
        </row>
        <row r="5631">
          <cell r="J5631">
            <v>0</v>
          </cell>
          <cell r="K5631">
            <v>0</v>
          </cell>
          <cell r="R5631">
            <v>0</v>
          </cell>
          <cell r="U5631">
            <v>0</v>
          </cell>
          <cell r="V5631">
            <v>0</v>
          </cell>
          <cell r="W5631">
            <v>0</v>
          </cell>
          <cell r="X5631">
            <v>0</v>
          </cell>
        </row>
        <row r="5632">
          <cell r="J5632">
            <v>0</v>
          </cell>
          <cell r="K5632">
            <v>0</v>
          </cell>
          <cell r="R5632">
            <v>0</v>
          </cell>
          <cell r="U5632">
            <v>0</v>
          </cell>
          <cell r="V5632">
            <v>0</v>
          </cell>
          <cell r="W5632">
            <v>0</v>
          </cell>
          <cell r="X5632">
            <v>0</v>
          </cell>
        </row>
        <row r="5633">
          <cell r="J5633">
            <v>0</v>
          </cell>
          <cell r="K5633">
            <v>0</v>
          </cell>
          <cell r="R5633">
            <v>0</v>
          </cell>
          <cell r="U5633">
            <v>0</v>
          </cell>
          <cell r="V5633">
            <v>0</v>
          </cell>
          <cell r="W5633">
            <v>0</v>
          </cell>
          <cell r="X5633">
            <v>0</v>
          </cell>
        </row>
        <row r="5634">
          <cell r="J5634">
            <v>0</v>
          </cell>
          <cell r="K5634">
            <v>0</v>
          </cell>
          <cell r="R5634">
            <v>0</v>
          </cell>
          <cell r="U5634">
            <v>0</v>
          </cell>
          <cell r="V5634">
            <v>0</v>
          </cell>
          <cell r="W5634">
            <v>0</v>
          </cell>
          <cell r="X5634">
            <v>0</v>
          </cell>
        </row>
        <row r="5635">
          <cell r="J5635">
            <v>0</v>
          </cell>
          <cell r="K5635">
            <v>0</v>
          </cell>
          <cell r="R5635">
            <v>0</v>
          </cell>
          <cell r="U5635">
            <v>0</v>
          </cell>
          <cell r="V5635">
            <v>0</v>
          </cell>
          <cell r="W5635">
            <v>0</v>
          </cell>
          <cell r="X5635">
            <v>0</v>
          </cell>
        </row>
        <row r="5636">
          <cell r="J5636">
            <v>0</v>
          </cell>
          <cell r="K5636">
            <v>0</v>
          </cell>
          <cell r="R5636">
            <v>0</v>
          </cell>
          <cell r="U5636">
            <v>0</v>
          </cell>
          <cell r="V5636">
            <v>0</v>
          </cell>
          <cell r="W5636">
            <v>0</v>
          </cell>
          <cell r="X5636">
            <v>0</v>
          </cell>
        </row>
        <row r="5637">
          <cell r="J5637">
            <v>0</v>
          </cell>
          <cell r="K5637">
            <v>0</v>
          </cell>
          <cell r="R5637">
            <v>0</v>
          </cell>
          <cell r="U5637">
            <v>0</v>
          </cell>
          <cell r="V5637">
            <v>0</v>
          </cell>
          <cell r="W5637">
            <v>0</v>
          </cell>
          <cell r="X5637">
            <v>0</v>
          </cell>
        </row>
        <row r="5638">
          <cell r="J5638">
            <v>0</v>
          </cell>
          <cell r="K5638">
            <v>0</v>
          </cell>
          <cell r="R5638">
            <v>0</v>
          </cell>
          <cell r="U5638">
            <v>0</v>
          </cell>
          <cell r="V5638">
            <v>0</v>
          </cell>
          <cell r="W5638">
            <v>0</v>
          </cell>
          <cell r="X5638">
            <v>0</v>
          </cell>
        </row>
        <row r="5639">
          <cell r="J5639">
            <v>0</v>
          </cell>
          <cell r="K5639">
            <v>0</v>
          </cell>
          <cell r="R5639">
            <v>0</v>
          </cell>
          <cell r="U5639">
            <v>0</v>
          </cell>
          <cell r="V5639">
            <v>0</v>
          </cell>
          <cell r="W5639">
            <v>0</v>
          </cell>
          <cell r="X5639">
            <v>0</v>
          </cell>
        </row>
        <row r="5640">
          <cell r="J5640">
            <v>0</v>
          </cell>
          <cell r="K5640">
            <v>0</v>
          </cell>
          <cell r="R5640">
            <v>0</v>
          </cell>
          <cell r="U5640">
            <v>0</v>
          </cell>
          <cell r="V5640">
            <v>0</v>
          </cell>
          <cell r="W5640">
            <v>0</v>
          </cell>
          <cell r="X5640">
            <v>0</v>
          </cell>
        </row>
        <row r="5641">
          <cell r="J5641">
            <v>0</v>
          </cell>
          <cell r="K5641">
            <v>0</v>
          </cell>
          <cell r="R5641">
            <v>0</v>
          </cell>
          <cell r="U5641">
            <v>0</v>
          </cell>
          <cell r="V5641">
            <v>0</v>
          </cell>
          <cell r="W5641">
            <v>0</v>
          </cell>
          <cell r="X5641">
            <v>0</v>
          </cell>
        </row>
        <row r="5642">
          <cell r="J5642">
            <v>0</v>
          </cell>
          <cell r="K5642">
            <v>0</v>
          </cell>
          <cell r="R5642">
            <v>0</v>
          </cell>
          <cell r="U5642">
            <v>0</v>
          </cell>
          <cell r="V5642">
            <v>0</v>
          </cell>
          <cell r="W5642">
            <v>0</v>
          </cell>
          <cell r="X5642">
            <v>0</v>
          </cell>
        </row>
        <row r="5643">
          <cell r="J5643">
            <v>0</v>
          </cell>
          <cell r="K5643">
            <v>0</v>
          </cell>
          <cell r="R5643">
            <v>0</v>
          </cell>
          <cell r="U5643">
            <v>0</v>
          </cell>
          <cell r="V5643">
            <v>0</v>
          </cell>
          <cell r="W5643">
            <v>0</v>
          </cell>
          <cell r="X5643">
            <v>0</v>
          </cell>
        </row>
        <row r="5644">
          <cell r="J5644">
            <v>0</v>
          </cell>
          <cell r="K5644">
            <v>0</v>
          </cell>
          <cell r="R5644">
            <v>0</v>
          </cell>
          <cell r="U5644">
            <v>0</v>
          </cell>
          <cell r="V5644">
            <v>0</v>
          </cell>
          <cell r="W5644">
            <v>0</v>
          </cell>
          <cell r="X5644">
            <v>0</v>
          </cell>
        </row>
        <row r="5645">
          <cell r="J5645">
            <v>0</v>
          </cell>
          <cell r="K5645">
            <v>0</v>
          </cell>
          <cell r="R5645">
            <v>0</v>
          </cell>
          <cell r="U5645">
            <v>0</v>
          </cell>
          <cell r="V5645">
            <v>0</v>
          </cell>
          <cell r="W5645">
            <v>0</v>
          </cell>
          <cell r="X5645">
            <v>0</v>
          </cell>
        </row>
        <row r="5646">
          <cell r="J5646">
            <v>0</v>
          </cell>
          <cell r="K5646">
            <v>0</v>
          </cell>
          <cell r="R5646">
            <v>0</v>
          </cell>
          <cell r="U5646">
            <v>0</v>
          </cell>
          <cell r="V5646">
            <v>0</v>
          </cell>
          <cell r="W5646">
            <v>0</v>
          </cell>
          <cell r="X5646">
            <v>0</v>
          </cell>
        </row>
        <row r="5647">
          <cell r="J5647">
            <v>0</v>
          </cell>
          <cell r="K5647">
            <v>0</v>
          </cell>
          <cell r="R5647">
            <v>0</v>
          </cell>
          <cell r="U5647">
            <v>0</v>
          </cell>
          <cell r="V5647">
            <v>0</v>
          </cell>
          <cell r="W5647">
            <v>0</v>
          </cell>
          <cell r="X5647">
            <v>0</v>
          </cell>
        </row>
        <row r="5648">
          <cell r="J5648">
            <v>0</v>
          </cell>
          <cell r="K5648">
            <v>0</v>
          </cell>
          <cell r="R5648">
            <v>0</v>
          </cell>
          <cell r="U5648">
            <v>0</v>
          </cell>
          <cell r="V5648">
            <v>0</v>
          </cell>
          <cell r="W5648">
            <v>0</v>
          </cell>
          <cell r="X5648">
            <v>0</v>
          </cell>
        </row>
        <row r="5649">
          <cell r="J5649">
            <v>0</v>
          </cell>
          <cell r="K5649">
            <v>0</v>
          </cell>
          <cell r="R5649">
            <v>0</v>
          </cell>
          <cell r="U5649">
            <v>0</v>
          </cell>
          <cell r="V5649">
            <v>0</v>
          </cell>
          <cell r="W5649">
            <v>0</v>
          </cell>
          <cell r="X5649">
            <v>0</v>
          </cell>
        </row>
        <row r="5650">
          <cell r="J5650">
            <v>0</v>
          </cell>
          <cell r="K5650">
            <v>0</v>
          </cell>
          <cell r="R5650">
            <v>0</v>
          </cell>
          <cell r="U5650">
            <v>0</v>
          </cell>
          <cell r="V5650">
            <v>0</v>
          </cell>
          <cell r="W5650">
            <v>0</v>
          </cell>
          <cell r="X5650">
            <v>0</v>
          </cell>
        </row>
        <row r="5651">
          <cell r="J5651">
            <v>0</v>
          </cell>
          <cell r="K5651">
            <v>0</v>
          </cell>
          <cell r="R5651">
            <v>0</v>
          </cell>
          <cell r="U5651">
            <v>0</v>
          </cell>
          <cell r="V5651">
            <v>0</v>
          </cell>
          <cell r="W5651">
            <v>0</v>
          </cell>
          <cell r="X5651">
            <v>0</v>
          </cell>
        </row>
        <row r="5652">
          <cell r="J5652">
            <v>0</v>
          </cell>
          <cell r="K5652">
            <v>0</v>
          </cell>
          <cell r="R5652">
            <v>0</v>
          </cell>
          <cell r="U5652">
            <v>0</v>
          </cell>
          <cell r="V5652">
            <v>0</v>
          </cell>
          <cell r="W5652">
            <v>0</v>
          </cell>
          <cell r="X5652">
            <v>0</v>
          </cell>
        </row>
        <row r="5653">
          <cell r="J5653">
            <v>0</v>
          </cell>
          <cell r="K5653">
            <v>0</v>
          </cell>
          <cell r="R5653">
            <v>0</v>
          </cell>
          <cell r="U5653">
            <v>0</v>
          </cell>
          <cell r="V5653">
            <v>0</v>
          </cell>
          <cell r="W5653">
            <v>0</v>
          </cell>
          <cell r="X5653">
            <v>0</v>
          </cell>
        </row>
        <row r="5654">
          <cell r="J5654">
            <v>0</v>
          </cell>
          <cell r="K5654">
            <v>0</v>
          </cell>
          <cell r="R5654">
            <v>0</v>
          </cell>
          <cell r="U5654">
            <v>0</v>
          </cell>
          <cell r="V5654">
            <v>0</v>
          </cell>
          <cell r="W5654">
            <v>0</v>
          </cell>
          <cell r="X5654">
            <v>0</v>
          </cell>
        </row>
        <row r="5655">
          <cell r="J5655">
            <v>0</v>
          </cell>
          <cell r="K5655">
            <v>0</v>
          </cell>
          <cell r="R5655">
            <v>0</v>
          </cell>
          <cell r="U5655">
            <v>0</v>
          </cell>
          <cell r="V5655">
            <v>0</v>
          </cell>
          <cell r="W5655">
            <v>0</v>
          </cell>
          <cell r="X5655">
            <v>0</v>
          </cell>
        </row>
        <row r="5656">
          <cell r="J5656">
            <v>0</v>
          </cell>
          <cell r="K5656">
            <v>0</v>
          </cell>
          <cell r="R5656">
            <v>0</v>
          </cell>
          <cell r="U5656">
            <v>0</v>
          </cell>
          <cell r="V5656">
            <v>0</v>
          </cell>
          <cell r="W5656">
            <v>0</v>
          </cell>
          <cell r="X5656">
            <v>0</v>
          </cell>
        </row>
        <row r="5657">
          <cell r="J5657">
            <v>0</v>
          </cell>
          <cell r="K5657">
            <v>0</v>
          </cell>
          <cell r="R5657">
            <v>0</v>
          </cell>
          <cell r="U5657">
            <v>0</v>
          </cell>
          <cell r="V5657">
            <v>0</v>
          </cell>
          <cell r="W5657">
            <v>0</v>
          </cell>
          <cell r="X5657">
            <v>0</v>
          </cell>
        </row>
        <row r="5658">
          <cell r="J5658">
            <v>0</v>
          </cell>
          <cell r="K5658">
            <v>0</v>
          </cell>
          <cell r="R5658">
            <v>0</v>
          </cell>
          <cell r="U5658">
            <v>0</v>
          </cell>
          <cell r="V5658">
            <v>0</v>
          </cell>
          <cell r="W5658">
            <v>0</v>
          </cell>
          <cell r="X5658">
            <v>0</v>
          </cell>
        </row>
        <row r="5659">
          <cell r="J5659">
            <v>0</v>
          </cell>
          <cell r="K5659">
            <v>0</v>
          </cell>
          <cell r="R5659">
            <v>0</v>
          </cell>
          <cell r="U5659">
            <v>0</v>
          </cell>
          <cell r="V5659">
            <v>0</v>
          </cell>
          <cell r="W5659">
            <v>0</v>
          </cell>
          <cell r="X5659">
            <v>0</v>
          </cell>
        </row>
        <row r="5660">
          <cell r="J5660">
            <v>0</v>
          </cell>
          <cell r="K5660">
            <v>0</v>
          </cell>
          <cell r="R5660">
            <v>0</v>
          </cell>
          <cell r="U5660">
            <v>0</v>
          </cell>
          <cell r="V5660">
            <v>0</v>
          </cell>
          <cell r="W5660">
            <v>0</v>
          </cell>
          <cell r="X5660">
            <v>0</v>
          </cell>
        </row>
        <row r="5661">
          <cell r="J5661">
            <v>0</v>
          </cell>
          <cell r="K5661">
            <v>0</v>
          </cell>
          <cell r="R5661">
            <v>0</v>
          </cell>
          <cell r="U5661">
            <v>0</v>
          </cell>
          <cell r="V5661">
            <v>0</v>
          </cell>
          <cell r="W5661">
            <v>0</v>
          </cell>
          <cell r="X5661">
            <v>0</v>
          </cell>
        </row>
        <row r="5662">
          <cell r="J5662">
            <v>0</v>
          </cell>
          <cell r="K5662">
            <v>0</v>
          </cell>
          <cell r="R5662">
            <v>0</v>
          </cell>
          <cell r="U5662">
            <v>0</v>
          </cell>
          <cell r="V5662">
            <v>0</v>
          </cell>
          <cell r="W5662">
            <v>0</v>
          </cell>
          <cell r="X5662">
            <v>0</v>
          </cell>
        </row>
        <row r="5663">
          <cell r="J5663">
            <v>0</v>
          </cell>
          <cell r="K5663">
            <v>0</v>
          </cell>
          <cell r="R5663">
            <v>0</v>
          </cell>
          <cell r="U5663">
            <v>0</v>
          </cell>
          <cell r="V5663">
            <v>0</v>
          </cell>
          <cell r="W5663">
            <v>0</v>
          </cell>
          <cell r="X5663">
            <v>0</v>
          </cell>
        </row>
        <row r="5664">
          <cell r="J5664">
            <v>0</v>
          </cell>
          <cell r="K5664">
            <v>0</v>
          </cell>
          <cell r="R5664">
            <v>0</v>
          </cell>
          <cell r="U5664">
            <v>0</v>
          </cell>
          <cell r="V5664">
            <v>0</v>
          </cell>
          <cell r="W5664">
            <v>0</v>
          </cell>
          <cell r="X5664">
            <v>0</v>
          </cell>
        </row>
        <row r="5665">
          <cell r="J5665">
            <v>0</v>
          </cell>
          <cell r="K5665">
            <v>0</v>
          </cell>
          <cell r="R5665">
            <v>0</v>
          </cell>
          <cell r="U5665">
            <v>0</v>
          </cell>
          <cell r="V5665">
            <v>0</v>
          </cell>
          <cell r="W5665">
            <v>0</v>
          </cell>
          <cell r="X5665">
            <v>0</v>
          </cell>
        </row>
        <row r="5666">
          <cell r="J5666">
            <v>0</v>
          </cell>
          <cell r="K5666">
            <v>0</v>
          </cell>
          <cell r="R5666">
            <v>0</v>
          </cell>
          <cell r="U5666">
            <v>0</v>
          </cell>
          <cell r="V5666">
            <v>0</v>
          </cell>
          <cell r="W5666">
            <v>0</v>
          </cell>
          <cell r="X5666">
            <v>0</v>
          </cell>
        </row>
        <row r="5667">
          <cell r="J5667">
            <v>0</v>
          </cell>
          <cell r="K5667">
            <v>0</v>
          </cell>
          <cell r="R5667">
            <v>0</v>
          </cell>
          <cell r="U5667">
            <v>0</v>
          </cell>
          <cell r="V5667">
            <v>0</v>
          </cell>
          <cell r="W5667">
            <v>0</v>
          </cell>
          <cell r="X5667">
            <v>0</v>
          </cell>
        </row>
        <row r="5668">
          <cell r="J5668">
            <v>0</v>
          </cell>
          <cell r="K5668">
            <v>0</v>
          </cell>
          <cell r="R5668">
            <v>0</v>
          </cell>
          <cell r="U5668">
            <v>0</v>
          </cell>
          <cell r="V5668">
            <v>0</v>
          </cell>
          <cell r="W5668">
            <v>0</v>
          </cell>
          <cell r="X5668">
            <v>0</v>
          </cell>
        </row>
        <row r="5669">
          <cell r="J5669">
            <v>0</v>
          </cell>
          <cell r="K5669">
            <v>0</v>
          </cell>
          <cell r="R5669">
            <v>0</v>
          </cell>
          <cell r="U5669">
            <v>0</v>
          </cell>
          <cell r="V5669">
            <v>0</v>
          </cell>
          <cell r="W5669">
            <v>0</v>
          </cell>
          <cell r="X5669">
            <v>0</v>
          </cell>
        </row>
        <row r="5670">
          <cell r="J5670">
            <v>0</v>
          </cell>
          <cell r="K5670">
            <v>0</v>
          </cell>
          <cell r="R5670">
            <v>0</v>
          </cell>
          <cell r="U5670">
            <v>0</v>
          </cell>
          <cell r="V5670">
            <v>0</v>
          </cell>
          <cell r="W5670">
            <v>0</v>
          </cell>
          <cell r="X5670">
            <v>0</v>
          </cell>
        </row>
        <row r="5671">
          <cell r="J5671">
            <v>0</v>
          </cell>
          <cell r="K5671">
            <v>0</v>
          </cell>
          <cell r="R5671">
            <v>0</v>
          </cell>
          <cell r="U5671">
            <v>0</v>
          </cell>
          <cell r="V5671">
            <v>0</v>
          </cell>
          <cell r="W5671">
            <v>0</v>
          </cell>
          <cell r="X5671">
            <v>0</v>
          </cell>
        </row>
        <row r="5672">
          <cell r="J5672">
            <v>0</v>
          </cell>
          <cell r="K5672">
            <v>0</v>
          </cell>
          <cell r="R5672">
            <v>0</v>
          </cell>
          <cell r="U5672">
            <v>0</v>
          </cell>
          <cell r="V5672">
            <v>0</v>
          </cell>
          <cell r="W5672">
            <v>0</v>
          </cell>
          <cell r="X5672">
            <v>0</v>
          </cell>
        </row>
        <row r="5673">
          <cell r="J5673">
            <v>0</v>
          </cell>
          <cell r="K5673">
            <v>0</v>
          </cell>
          <cell r="R5673">
            <v>0</v>
          </cell>
          <cell r="U5673">
            <v>0</v>
          </cell>
          <cell r="V5673">
            <v>0</v>
          </cell>
          <cell r="W5673">
            <v>0</v>
          </cell>
          <cell r="X5673">
            <v>0</v>
          </cell>
        </row>
        <row r="5674">
          <cell r="J5674">
            <v>0</v>
          </cell>
          <cell r="K5674">
            <v>0</v>
          </cell>
          <cell r="R5674">
            <v>0</v>
          </cell>
          <cell r="U5674">
            <v>0</v>
          </cell>
          <cell r="V5674">
            <v>0</v>
          </cell>
          <cell r="W5674">
            <v>0</v>
          </cell>
          <cell r="X5674">
            <v>0</v>
          </cell>
        </row>
        <row r="5675">
          <cell r="J5675">
            <v>0</v>
          </cell>
          <cell r="K5675">
            <v>0</v>
          </cell>
          <cell r="R5675">
            <v>0</v>
          </cell>
          <cell r="U5675">
            <v>0</v>
          </cell>
          <cell r="V5675">
            <v>0</v>
          </cell>
          <cell r="W5675">
            <v>0</v>
          </cell>
          <cell r="X5675">
            <v>0</v>
          </cell>
        </row>
        <row r="5676">
          <cell r="J5676">
            <v>0</v>
          </cell>
          <cell r="K5676">
            <v>0</v>
          </cell>
          <cell r="R5676">
            <v>0</v>
          </cell>
          <cell r="U5676">
            <v>0</v>
          </cell>
          <cell r="V5676">
            <v>0</v>
          </cell>
          <cell r="W5676">
            <v>0</v>
          </cell>
          <cell r="X5676">
            <v>0</v>
          </cell>
        </row>
        <row r="5677">
          <cell r="J5677">
            <v>0</v>
          </cell>
          <cell r="K5677">
            <v>0</v>
          </cell>
          <cell r="R5677">
            <v>0</v>
          </cell>
          <cell r="U5677">
            <v>0</v>
          </cell>
          <cell r="V5677">
            <v>0</v>
          </cell>
          <cell r="W5677">
            <v>0</v>
          </cell>
          <cell r="X5677">
            <v>0</v>
          </cell>
        </row>
        <row r="5678">
          <cell r="J5678">
            <v>0</v>
          </cell>
          <cell r="K5678">
            <v>0</v>
          </cell>
          <cell r="R5678">
            <v>0</v>
          </cell>
          <cell r="U5678">
            <v>0</v>
          </cell>
          <cell r="V5678">
            <v>0</v>
          </cell>
          <cell r="W5678">
            <v>0</v>
          </cell>
          <cell r="X5678">
            <v>0</v>
          </cell>
        </row>
        <row r="5679">
          <cell r="J5679">
            <v>0</v>
          </cell>
          <cell r="K5679">
            <v>0</v>
          </cell>
          <cell r="R5679">
            <v>0</v>
          </cell>
          <cell r="U5679">
            <v>0</v>
          </cell>
          <cell r="V5679">
            <v>0</v>
          </cell>
          <cell r="W5679">
            <v>0</v>
          </cell>
          <cell r="X5679">
            <v>0</v>
          </cell>
        </row>
        <row r="5680">
          <cell r="J5680">
            <v>0</v>
          </cell>
          <cell r="K5680">
            <v>0</v>
          </cell>
          <cell r="R5680">
            <v>0</v>
          </cell>
          <cell r="U5680">
            <v>0</v>
          </cell>
          <cell r="V5680">
            <v>0</v>
          </cell>
          <cell r="W5680">
            <v>0</v>
          </cell>
          <cell r="X5680">
            <v>0</v>
          </cell>
        </row>
        <row r="5681">
          <cell r="J5681">
            <v>0</v>
          </cell>
          <cell r="K5681">
            <v>0</v>
          </cell>
          <cell r="R5681">
            <v>0</v>
          </cell>
          <cell r="U5681">
            <v>0</v>
          </cell>
          <cell r="V5681">
            <v>0</v>
          </cell>
          <cell r="W5681">
            <v>0</v>
          </cell>
          <cell r="X5681">
            <v>0</v>
          </cell>
        </row>
        <row r="5682">
          <cell r="J5682">
            <v>0</v>
          </cell>
          <cell r="K5682">
            <v>0</v>
          </cell>
          <cell r="R5682">
            <v>0</v>
          </cell>
          <cell r="U5682">
            <v>0</v>
          </cell>
          <cell r="V5682">
            <v>0</v>
          </cell>
          <cell r="W5682">
            <v>0</v>
          </cell>
          <cell r="X5682">
            <v>0</v>
          </cell>
        </row>
        <row r="5683">
          <cell r="J5683">
            <v>0</v>
          </cell>
          <cell r="K5683">
            <v>0</v>
          </cell>
          <cell r="R5683">
            <v>0</v>
          </cell>
          <cell r="U5683">
            <v>0</v>
          </cell>
          <cell r="V5683">
            <v>0</v>
          </cell>
          <cell r="W5683">
            <v>0</v>
          </cell>
          <cell r="X5683">
            <v>0</v>
          </cell>
        </row>
        <row r="5684">
          <cell r="J5684">
            <v>0</v>
          </cell>
          <cell r="K5684">
            <v>0</v>
          </cell>
          <cell r="R5684">
            <v>0</v>
          </cell>
          <cell r="U5684">
            <v>0</v>
          </cell>
          <cell r="V5684">
            <v>0</v>
          </cell>
          <cell r="W5684">
            <v>0</v>
          </cell>
          <cell r="X5684">
            <v>0</v>
          </cell>
        </row>
        <row r="5685">
          <cell r="J5685">
            <v>0</v>
          </cell>
          <cell r="K5685">
            <v>0</v>
          </cell>
          <cell r="R5685">
            <v>0</v>
          </cell>
          <cell r="U5685">
            <v>0</v>
          </cell>
          <cell r="V5685">
            <v>0</v>
          </cell>
          <cell r="W5685">
            <v>0</v>
          </cell>
          <cell r="X5685">
            <v>0</v>
          </cell>
        </row>
        <row r="5686">
          <cell r="J5686">
            <v>0</v>
          </cell>
          <cell r="K5686">
            <v>0</v>
          </cell>
          <cell r="R5686">
            <v>0</v>
          </cell>
          <cell r="U5686">
            <v>0</v>
          </cell>
          <cell r="V5686">
            <v>0</v>
          </cell>
          <cell r="W5686">
            <v>0</v>
          </cell>
          <cell r="X5686">
            <v>0</v>
          </cell>
        </row>
        <row r="5687">
          <cell r="J5687">
            <v>0</v>
          </cell>
          <cell r="K5687">
            <v>0</v>
          </cell>
          <cell r="R5687">
            <v>0</v>
          </cell>
          <cell r="U5687">
            <v>0</v>
          </cell>
          <cell r="V5687">
            <v>0</v>
          </cell>
          <cell r="W5687">
            <v>0</v>
          </cell>
          <cell r="X5687">
            <v>0</v>
          </cell>
        </row>
        <row r="5688">
          <cell r="J5688">
            <v>0</v>
          </cell>
          <cell r="K5688">
            <v>0</v>
          </cell>
          <cell r="R5688">
            <v>0</v>
          </cell>
          <cell r="U5688">
            <v>0</v>
          </cell>
          <cell r="V5688">
            <v>0</v>
          </cell>
          <cell r="W5688">
            <v>0</v>
          </cell>
          <cell r="X5688">
            <v>0</v>
          </cell>
        </row>
        <row r="5689">
          <cell r="J5689">
            <v>0</v>
          </cell>
          <cell r="K5689">
            <v>0</v>
          </cell>
          <cell r="R5689">
            <v>0</v>
          </cell>
          <cell r="U5689">
            <v>0</v>
          </cell>
          <cell r="V5689">
            <v>0</v>
          </cell>
          <cell r="W5689">
            <v>0</v>
          </cell>
          <cell r="X5689">
            <v>0</v>
          </cell>
        </row>
        <row r="5690">
          <cell r="J5690">
            <v>0</v>
          </cell>
          <cell r="K5690">
            <v>0</v>
          </cell>
          <cell r="R5690">
            <v>0</v>
          </cell>
          <cell r="U5690">
            <v>0</v>
          </cell>
          <cell r="V5690">
            <v>0</v>
          </cell>
          <cell r="W5690">
            <v>0</v>
          </cell>
          <cell r="X5690">
            <v>0</v>
          </cell>
        </row>
        <row r="5691">
          <cell r="J5691">
            <v>0</v>
          </cell>
          <cell r="K5691">
            <v>0</v>
          </cell>
          <cell r="R5691">
            <v>0</v>
          </cell>
          <cell r="U5691">
            <v>0</v>
          </cell>
          <cell r="V5691">
            <v>0</v>
          </cell>
          <cell r="W5691">
            <v>0</v>
          </cell>
          <cell r="X5691">
            <v>0</v>
          </cell>
        </row>
        <row r="5692">
          <cell r="J5692">
            <v>0</v>
          </cell>
          <cell r="K5692">
            <v>0</v>
          </cell>
          <cell r="R5692">
            <v>0</v>
          </cell>
          <cell r="U5692">
            <v>0</v>
          </cell>
          <cell r="V5692">
            <v>0</v>
          </cell>
          <cell r="W5692">
            <v>0</v>
          </cell>
          <cell r="X5692">
            <v>0</v>
          </cell>
        </row>
        <row r="5693">
          <cell r="J5693">
            <v>0</v>
          </cell>
          <cell r="K5693">
            <v>0</v>
          </cell>
          <cell r="R5693">
            <v>0</v>
          </cell>
          <cell r="U5693">
            <v>0</v>
          </cell>
          <cell r="V5693">
            <v>0</v>
          </cell>
          <cell r="W5693">
            <v>0</v>
          </cell>
          <cell r="X5693">
            <v>0</v>
          </cell>
        </row>
        <row r="5694">
          <cell r="J5694">
            <v>0</v>
          </cell>
          <cell r="K5694">
            <v>0</v>
          </cell>
          <cell r="R5694">
            <v>0</v>
          </cell>
          <cell r="U5694">
            <v>0</v>
          </cell>
          <cell r="V5694">
            <v>0</v>
          </cell>
          <cell r="W5694">
            <v>0</v>
          </cell>
          <cell r="X5694">
            <v>0</v>
          </cell>
        </row>
        <row r="5695">
          <cell r="J5695">
            <v>0</v>
          </cell>
          <cell r="K5695">
            <v>0</v>
          </cell>
          <cell r="R5695">
            <v>0</v>
          </cell>
          <cell r="U5695">
            <v>0</v>
          </cell>
          <cell r="V5695">
            <v>0</v>
          </cell>
          <cell r="W5695">
            <v>0</v>
          </cell>
          <cell r="X5695">
            <v>0</v>
          </cell>
        </row>
        <row r="5696">
          <cell r="J5696">
            <v>0</v>
          </cell>
          <cell r="K5696">
            <v>0</v>
          </cell>
          <cell r="R5696">
            <v>0</v>
          </cell>
          <cell r="U5696">
            <v>0</v>
          </cell>
          <cell r="V5696">
            <v>0</v>
          </cell>
          <cell r="W5696">
            <v>0</v>
          </cell>
          <cell r="X5696">
            <v>0</v>
          </cell>
        </row>
        <row r="5697">
          <cell r="J5697">
            <v>0</v>
          </cell>
          <cell r="K5697">
            <v>0</v>
          </cell>
          <cell r="R5697">
            <v>0</v>
          </cell>
          <cell r="U5697">
            <v>0</v>
          </cell>
          <cell r="V5697">
            <v>0</v>
          </cell>
          <cell r="W5697">
            <v>0</v>
          </cell>
          <cell r="X5697">
            <v>0</v>
          </cell>
        </row>
        <row r="5698">
          <cell r="J5698">
            <v>0</v>
          </cell>
          <cell r="K5698">
            <v>0</v>
          </cell>
          <cell r="R5698">
            <v>0</v>
          </cell>
          <cell r="U5698">
            <v>0</v>
          </cell>
          <cell r="V5698">
            <v>0</v>
          </cell>
          <cell r="W5698">
            <v>0</v>
          </cell>
          <cell r="X5698">
            <v>0</v>
          </cell>
        </row>
        <row r="5699">
          <cell r="J5699">
            <v>0</v>
          </cell>
          <cell r="K5699">
            <v>0</v>
          </cell>
          <cell r="R5699">
            <v>0</v>
          </cell>
          <cell r="U5699">
            <v>0</v>
          </cell>
          <cell r="V5699">
            <v>0</v>
          </cell>
          <cell r="W5699">
            <v>0</v>
          </cell>
          <cell r="X5699">
            <v>0</v>
          </cell>
        </row>
        <row r="5700">
          <cell r="J5700">
            <v>0</v>
          </cell>
          <cell r="K5700">
            <v>0</v>
          </cell>
          <cell r="R5700">
            <v>0</v>
          </cell>
          <cell r="U5700">
            <v>0</v>
          </cell>
          <cell r="V5700">
            <v>0</v>
          </cell>
          <cell r="W5700">
            <v>0</v>
          </cell>
          <cell r="X5700">
            <v>0</v>
          </cell>
        </row>
        <row r="5701">
          <cell r="J5701">
            <v>0</v>
          </cell>
          <cell r="K5701">
            <v>0</v>
          </cell>
          <cell r="R5701">
            <v>0</v>
          </cell>
          <cell r="U5701">
            <v>0</v>
          </cell>
          <cell r="V5701">
            <v>0</v>
          </cell>
          <cell r="W5701">
            <v>0</v>
          </cell>
          <cell r="X5701">
            <v>0</v>
          </cell>
        </row>
        <row r="5702">
          <cell r="J5702">
            <v>0</v>
          </cell>
          <cell r="K5702">
            <v>0</v>
          </cell>
          <cell r="R5702">
            <v>0</v>
          </cell>
          <cell r="U5702">
            <v>0</v>
          </cell>
          <cell r="V5702">
            <v>0</v>
          </cell>
          <cell r="W5702">
            <v>0</v>
          </cell>
          <cell r="X5702">
            <v>0</v>
          </cell>
        </row>
        <row r="5703">
          <cell r="J5703">
            <v>0</v>
          </cell>
          <cell r="K5703">
            <v>0</v>
          </cell>
          <cell r="R5703">
            <v>0</v>
          </cell>
          <cell r="U5703">
            <v>0</v>
          </cell>
          <cell r="V5703">
            <v>0</v>
          </cell>
          <cell r="W5703">
            <v>0</v>
          </cell>
          <cell r="X5703">
            <v>0</v>
          </cell>
        </row>
        <row r="5704">
          <cell r="J5704">
            <v>0</v>
          </cell>
          <cell r="K5704">
            <v>0</v>
          </cell>
          <cell r="R5704">
            <v>0</v>
          </cell>
          <cell r="U5704">
            <v>0</v>
          </cell>
          <cell r="V5704">
            <v>0</v>
          </cell>
          <cell r="W5704">
            <v>0</v>
          </cell>
          <cell r="X5704">
            <v>0</v>
          </cell>
        </row>
        <row r="5705">
          <cell r="J5705">
            <v>0</v>
          </cell>
          <cell r="K5705">
            <v>0</v>
          </cell>
          <cell r="R5705">
            <v>0</v>
          </cell>
          <cell r="U5705">
            <v>0</v>
          </cell>
          <cell r="V5705">
            <v>0</v>
          </cell>
          <cell r="W5705">
            <v>0</v>
          </cell>
          <cell r="X5705">
            <v>0</v>
          </cell>
        </row>
        <row r="5706">
          <cell r="J5706">
            <v>0</v>
          </cell>
          <cell r="K5706">
            <v>0</v>
          </cell>
          <cell r="R5706">
            <v>0</v>
          </cell>
          <cell r="U5706">
            <v>0</v>
          </cell>
          <cell r="V5706">
            <v>0</v>
          </cell>
          <cell r="W5706">
            <v>0</v>
          </cell>
          <cell r="X5706">
            <v>0</v>
          </cell>
        </row>
        <row r="5707">
          <cell r="J5707">
            <v>0</v>
          </cell>
          <cell r="K5707">
            <v>0</v>
          </cell>
          <cell r="R5707">
            <v>0</v>
          </cell>
          <cell r="U5707">
            <v>0</v>
          </cell>
          <cell r="V5707">
            <v>0</v>
          </cell>
          <cell r="W5707">
            <v>0</v>
          </cell>
          <cell r="X5707">
            <v>0</v>
          </cell>
        </row>
        <row r="5708">
          <cell r="J5708">
            <v>0</v>
          </cell>
          <cell r="K5708">
            <v>0</v>
          </cell>
          <cell r="R5708">
            <v>0</v>
          </cell>
          <cell r="U5708">
            <v>0</v>
          </cell>
          <cell r="V5708">
            <v>0</v>
          </cell>
          <cell r="W5708">
            <v>0</v>
          </cell>
          <cell r="X5708">
            <v>0</v>
          </cell>
        </row>
        <row r="5709">
          <cell r="J5709">
            <v>0</v>
          </cell>
          <cell r="K5709">
            <v>0</v>
          </cell>
          <cell r="R5709">
            <v>0</v>
          </cell>
          <cell r="U5709">
            <v>0</v>
          </cell>
          <cell r="V5709">
            <v>0</v>
          </cell>
          <cell r="W5709">
            <v>0</v>
          </cell>
          <cell r="X5709">
            <v>0</v>
          </cell>
        </row>
        <row r="5710">
          <cell r="J5710">
            <v>0</v>
          </cell>
          <cell r="K5710">
            <v>0</v>
          </cell>
          <cell r="R5710">
            <v>0</v>
          </cell>
          <cell r="U5710">
            <v>0</v>
          </cell>
          <cell r="V5710">
            <v>0</v>
          </cell>
          <cell r="W5710">
            <v>0</v>
          </cell>
          <cell r="X5710">
            <v>0</v>
          </cell>
        </row>
        <row r="5711">
          <cell r="J5711">
            <v>0</v>
          </cell>
          <cell r="K5711">
            <v>0</v>
          </cell>
          <cell r="R5711">
            <v>0</v>
          </cell>
          <cell r="U5711">
            <v>0</v>
          </cell>
          <cell r="V5711">
            <v>0</v>
          </cell>
          <cell r="W5711">
            <v>0</v>
          </cell>
          <cell r="X5711">
            <v>0</v>
          </cell>
        </row>
        <row r="5712">
          <cell r="J5712">
            <v>0</v>
          </cell>
          <cell r="K5712">
            <v>0</v>
          </cell>
          <cell r="R5712">
            <v>0</v>
          </cell>
          <cell r="U5712">
            <v>0</v>
          </cell>
          <cell r="V5712">
            <v>0</v>
          </cell>
          <cell r="W5712">
            <v>0</v>
          </cell>
          <cell r="X5712">
            <v>0</v>
          </cell>
        </row>
        <row r="5713">
          <cell r="J5713">
            <v>0</v>
          </cell>
          <cell r="K5713">
            <v>0</v>
          </cell>
          <cell r="R5713">
            <v>0</v>
          </cell>
          <cell r="U5713">
            <v>0</v>
          </cell>
          <cell r="V5713">
            <v>0</v>
          </cell>
          <cell r="W5713">
            <v>0</v>
          </cell>
          <cell r="X5713">
            <v>0</v>
          </cell>
        </row>
        <row r="5714">
          <cell r="J5714">
            <v>0</v>
          </cell>
          <cell r="K5714">
            <v>0</v>
          </cell>
          <cell r="R5714">
            <v>0</v>
          </cell>
          <cell r="U5714">
            <v>0</v>
          </cell>
          <cell r="V5714">
            <v>0</v>
          </cell>
          <cell r="W5714">
            <v>0</v>
          </cell>
          <cell r="X5714">
            <v>0</v>
          </cell>
        </row>
        <row r="5715">
          <cell r="J5715">
            <v>0</v>
          </cell>
          <cell r="K5715">
            <v>0</v>
          </cell>
          <cell r="R5715">
            <v>0</v>
          </cell>
          <cell r="U5715">
            <v>0</v>
          </cell>
          <cell r="V5715">
            <v>0</v>
          </cell>
          <cell r="W5715">
            <v>0</v>
          </cell>
          <cell r="X5715">
            <v>0</v>
          </cell>
        </row>
        <row r="5716">
          <cell r="J5716">
            <v>0</v>
          </cell>
          <cell r="K5716">
            <v>0</v>
          </cell>
          <cell r="R5716">
            <v>0</v>
          </cell>
          <cell r="U5716">
            <v>0</v>
          </cell>
          <cell r="V5716">
            <v>0</v>
          </cell>
          <cell r="W5716">
            <v>0</v>
          </cell>
          <cell r="X5716">
            <v>0</v>
          </cell>
        </row>
        <row r="5717">
          <cell r="J5717">
            <v>0</v>
          </cell>
          <cell r="K5717">
            <v>0</v>
          </cell>
          <cell r="R5717">
            <v>0</v>
          </cell>
          <cell r="U5717">
            <v>0</v>
          </cell>
          <cell r="V5717">
            <v>0</v>
          </cell>
          <cell r="W5717">
            <v>0</v>
          </cell>
          <cell r="X5717">
            <v>0</v>
          </cell>
        </row>
        <row r="5718">
          <cell r="J5718">
            <v>0</v>
          </cell>
          <cell r="K5718">
            <v>0</v>
          </cell>
          <cell r="R5718">
            <v>0</v>
          </cell>
          <cell r="U5718">
            <v>0</v>
          </cell>
          <cell r="V5718">
            <v>0</v>
          </cell>
          <cell r="W5718">
            <v>0</v>
          </cell>
          <cell r="X5718">
            <v>0</v>
          </cell>
        </row>
        <row r="5719">
          <cell r="J5719">
            <v>0</v>
          </cell>
          <cell r="K5719">
            <v>0</v>
          </cell>
          <cell r="R5719">
            <v>0</v>
          </cell>
          <cell r="U5719">
            <v>0</v>
          </cell>
          <cell r="V5719">
            <v>0</v>
          </cell>
          <cell r="W5719">
            <v>0</v>
          </cell>
          <cell r="X5719">
            <v>0</v>
          </cell>
        </row>
        <row r="5720">
          <cell r="J5720">
            <v>0</v>
          </cell>
          <cell r="K5720">
            <v>0</v>
          </cell>
          <cell r="R5720">
            <v>0</v>
          </cell>
          <cell r="U5720">
            <v>0</v>
          </cell>
          <cell r="V5720">
            <v>0</v>
          </cell>
          <cell r="W5720">
            <v>0</v>
          </cell>
          <cell r="X5720">
            <v>0</v>
          </cell>
        </row>
        <row r="5721">
          <cell r="J5721">
            <v>0</v>
          </cell>
          <cell r="K5721">
            <v>0</v>
          </cell>
          <cell r="R5721">
            <v>0</v>
          </cell>
          <cell r="U5721">
            <v>0</v>
          </cell>
          <cell r="V5721">
            <v>0</v>
          </cell>
          <cell r="W5721">
            <v>0</v>
          </cell>
          <cell r="X5721">
            <v>0</v>
          </cell>
        </row>
        <row r="5722">
          <cell r="J5722">
            <v>0</v>
          </cell>
          <cell r="K5722">
            <v>0</v>
          </cell>
          <cell r="R5722">
            <v>0</v>
          </cell>
          <cell r="U5722">
            <v>0</v>
          </cell>
          <cell r="V5722">
            <v>0</v>
          </cell>
          <cell r="W5722">
            <v>0</v>
          </cell>
          <cell r="X5722">
            <v>0</v>
          </cell>
        </row>
        <row r="5723">
          <cell r="J5723">
            <v>0</v>
          </cell>
          <cell r="K5723">
            <v>0</v>
          </cell>
          <cell r="R5723">
            <v>0</v>
          </cell>
          <cell r="U5723">
            <v>0</v>
          </cell>
          <cell r="V5723">
            <v>0</v>
          </cell>
          <cell r="W5723">
            <v>0</v>
          </cell>
          <cell r="X5723">
            <v>0</v>
          </cell>
        </row>
        <row r="5724">
          <cell r="J5724">
            <v>0</v>
          </cell>
          <cell r="K5724">
            <v>0</v>
          </cell>
          <cell r="R5724">
            <v>0</v>
          </cell>
          <cell r="U5724">
            <v>0</v>
          </cell>
          <cell r="V5724">
            <v>0</v>
          </cell>
          <cell r="W5724">
            <v>0</v>
          </cell>
          <cell r="X5724">
            <v>0</v>
          </cell>
        </row>
        <row r="5725">
          <cell r="J5725">
            <v>0</v>
          </cell>
          <cell r="K5725">
            <v>0</v>
          </cell>
          <cell r="R5725">
            <v>0</v>
          </cell>
          <cell r="U5725">
            <v>0</v>
          </cell>
          <cell r="V5725">
            <v>0</v>
          </cell>
          <cell r="W5725">
            <v>0</v>
          </cell>
          <cell r="X5725">
            <v>0</v>
          </cell>
        </row>
        <row r="5726">
          <cell r="J5726">
            <v>0</v>
          </cell>
          <cell r="K5726">
            <v>0</v>
          </cell>
          <cell r="R5726">
            <v>0</v>
          </cell>
          <cell r="U5726">
            <v>0</v>
          </cell>
          <cell r="V5726">
            <v>0</v>
          </cell>
          <cell r="W5726">
            <v>0</v>
          </cell>
          <cell r="X5726">
            <v>0</v>
          </cell>
        </row>
        <row r="5727">
          <cell r="J5727">
            <v>0</v>
          </cell>
          <cell r="K5727">
            <v>0</v>
          </cell>
          <cell r="R5727">
            <v>0</v>
          </cell>
          <cell r="U5727">
            <v>0</v>
          </cell>
          <cell r="V5727">
            <v>0</v>
          </cell>
          <cell r="W5727">
            <v>0</v>
          </cell>
          <cell r="X5727">
            <v>0</v>
          </cell>
        </row>
        <row r="5728">
          <cell r="J5728">
            <v>0</v>
          </cell>
          <cell r="K5728">
            <v>0</v>
          </cell>
          <cell r="R5728">
            <v>0</v>
          </cell>
          <cell r="U5728">
            <v>0</v>
          </cell>
          <cell r="V5728">
            <v>0</v>
          </cell>
          <cell r="W5728">
            <v>0</v>
          </cell>
          <cell r="X5728">
            <v>0</v>
          </cell>
        </row>
        <row r="5729">
          <cell r="J5729">
            <v>0</v>
          </cell>
          <cell r="K5729">
            <v>0</v>
          </cell>
          <cell r="R5729">
            <v>0</v>
          </cell>
          <cell r="U5729">
            <v>0</v>
          </cell>
          <cell r="V5729">
            <v>0</v>
          </cell>
          <cell r="W5729">
            <v>0</v>
          </cell>
          <cell r="X5729">
            <v>0</v>
          </cell>
        </row>
        <row r="5730">
          <cell r="J5730">
            <v>0</v>
          </cell>
          <cell r="K5730">
            <v>0</v>
          </cell>
          <cell r="R5730">
            <v>0</v>
          </cell>
          <cell r="U5730">
            <v>0</v>
          </cell>
          <cell r="V5730">
            <v>0</v>
          </cell>
          <cell r="W5730">
            <v>0</v>
          </cell>
          <cell r="X5730">
            <v>0</v>
          </cell>
        </row>
        <row r="5731">
          <cell r="J5731">
            <v>0</v>
          </cell>
          <cell r="K5731">
            <v>0</v>
          </cell>
          <cell r="R5731">
            <v>0</v>
          </cell>
          <cell r="U5731">
            <v>0</v>
          </cell>
          <cell r="V5731">
            <v>0</v>
          </cell>
          <cell r="W5731">
            <v>0</v>
          </cell>
          <cell r="X5731">
            <v>0</v>
          </cell>
        </row>
        <row r="5732">
          <cell r="J5732">
            <v>0</v>
          </cell>
          <cell r="K5732">
            <v>0</v>
          </cell>
          <cell r="R5732">
            <v>0</v>
          </cell>
          <cell r="U5732">
            <v>0</v>
          </cell>
          <cell r="V5732">
            <v>0</v>
          </cell>
          <cell r="W5732">
            <v>0</v>
          </cell>
          <cell r="X5732">
            <v>0</v>
          </cell>
        </row>
        <row r="5733">
          <cell r="J5733">
            <v>0</v>
          </cell>
          <cell r="K5733">
            <v>0</v>
          </cell>
          <cell r="R5733">
            <v>0</v>
          </cell>
          <cell r="U5733">
            <v>0</v>
          </cell>
          <cell r="V5733">
            <v>0</v>
          </cell>
          <cell r="W5733">
            <v>0</v>
          </cell>
          <cell r="X5733">
            <v>0</v>
          </cell>
        </row>
        <row r="5734">
          <cell r="J5734">
            <v>0</v>
          </cell>
          <cell r="K5734">
            <v>0</v>
          </cell>
          <cell r="R5734">
            <v>0</v>
          </cell>
          <cell r="U5734">
            <v>0</v>
          </cell>
          <cell r="V5734">
            <v>0</v>
          </cell>
          <cell r="W5734">
            <v>0</v>
          </cell>
          <cell r="X5734">
            <v>0</v>
          </cell>
        </row>
        <row r="5735">
          <cell r="J5735">
            <v>0</v>
          </cell>
          <cell r="K5735">
            <v>0</v>
          </cell>
          <cell r="R5735">
            <v>0</v>
          </cell>
          <cell r="U5735">
            <v>0</v>
          </cell>
          <cell r="V5735">
            <v>0</v>
          </cell>
          <cell r="W5735">
            <v>0</v>
          </cell>
          <cell r="X5735">
            <v>0</v>
          </cell>
        </row>
        <row r="5736">
          <cell r="J5736">
            <v>0</v>
          </cell>
          <cell r="K5736">
            <v>0</v>
          </cell>
          <cell r="R5736">
            <v>0</v>
          </cell>
          <cell r="U5736">
            <v>0</v>
          </cell>
          <cell r="V5736">
            <v>0</v>
          </cell>
          <cell r="W5736">
            <v>0</v>
          </cell>
          <cell r="X5736">
            <v>0</v>
          </cell>
        </row>
        <row r="5737">
          <cell r="J5737">
            <v>0</v>
          </cell>
          <cell r="K5737">
            <v>0</v>
          </cell>
          <cell r="R5737">
            <v>0</v>
          </cell>
          <cell r="U5737">
            <v>0</v>
          </cell>
          <cell r="V5737">
            <v>0</v>
          </cell>
          <cell r="W5737">
            <v>0</v>
          </cell>
          <cell r="X5737">
            <v>0</v>
          </cell>
        </row>
        <row r="5738">
          <cell r="J5738">
            <v>0</v>
          </cell>
          <cell r="K5738">
            <v>0</v>
          </cell>
          <cell r="R5738">
            <v>0</v>
          </cell>
          <cell r="U5738">
            <v>0</v>
          </cell>
          <cell r="V5738">
            <v>0</v>
          </cell>
          <cell r="W5738">
            <v>0</v>
          </cell>
          <cell r="X5738">
            <v>0</v>
          </cell>
        </row>
        <row r="5739">
          <cell r="J5739">
            <v>0</v>
          </cell>
          <cell r="K5739">
            <v>0</v>
          </cell>
          <cell r="R5739">
            <v>0</v>
          </cell>
          <cell r="U5739">
            <v>0</v>
          </cell>
          <cell r="V5739">
            <v>0</v>
          </cell>
          <cell r="W5739">
            <v>0</v>
          </cell>
          <cell r="X5739">
            <v>0</v>
          </cell>
        </row>
        <row r="5740">
          <cell r="J5740">
            <v>0</v>
          </cell>
          <cell r="K5740">
            <v>0</v>
          </cell>
          <cell r="R5740">
            <v>0</v>
          </cell>
          <cell r="U5740">
            <v>0</v>
          </cell>
          <cell r="V5740">
            <v>0</v>
          </cell>
          <cell r="W5740">
            <v>0</v>
          </cell>
          <cell r="X5740">
            <v>0</v>
          </cell>
        </row>
        <row r="5741">
          <cell r="J5741">
            <v>0</v>
          </cell>
          <cell r="K5741">
            <v>0</v>
          </cell>
          <cell r="R5741">
            <v>0</v>
          </cell>
          <cell r="U5741">
            <v>0</v>
          </cell>
          <cell r="V5741">
            <v>0</v>
          </cell>
          <cell r="W5741">
            <v>0</v>
          </cell>
          <cell r="X5741">
            <v>0</v>
          </cell>
        </row>
        <row r="5742">
          <cell r="J5742">
            <v>0</v>
          </cell>
          <cell r="K5742">
            <v>0</v>
          </cell>
          <cell r="R5742">
            <v>0</v>
          </cell>
          <cell r="U5742">
            <v>0</v>
          </cell>
          <cell r="V5742">
            <v>0</v>
          </cell>
          <cell r="W5742">
            <v>0</v>
          </cell>
          <cell r="X5742">
            <v>0</v>
          </cell>
        </row>
        <row r="5743">
          <cell r="J5743">
            <v>0</v>
          </cell>
          <cell r="K5743">
            <v>0</v>
          </cell>
          <cell r="R5743">
            <v>0</v>
          </cell>
          <cell r="U5743">
            <v>0</v>
          </cell>
          <cell r="V5743">
            <v>0</v>
          </cell>
          <cell r="W5743">
            <v>0</v>
          </cell>
          <cell r="X5743">
            <v>0</v>
          </cell>
        </row>
        <row r="5744">
          <cell r="J5744">
            <v>0</v>
          </cell>
          <cell r="K5744">
            <v>0</v>
          </cell>
          <cell r="R5744">
            <v>0</v>
          </cell>
          <cell r="U5744">
            <v>0</v>
          </cell>
          <cell r="V5744">
            <v>0</v>
          </cell>
          <cell r="W5744">
            <v>0</v>
          </cell>
          <cell r="X5744">
            <v>0</v>
          </cell>
        </row>
        <row r="5745">
          <cell r="J5745">
            <v>0</v>
          </cell>
          <cell r="K5745">
            <v>0</v>
          </cell>
          <cell r="R5745">
            <v>0</v>
          </cell>
          <cell r="U5745">
            <v>0</v>
          </cell>
          <cell r="V5745">
            <v>0</v>
          </cell>
          <cell r="W5745">
            <v>0</v>
          </cell>
          <cell r="X5745">
            <v>0</v>
          </cell>
        </row>
        <row r="5746">
          <cell r="J5746">
            <v>0</v>
          </cell>
          <cell r="K5746">
            <v>0</v>
          </cell>
          <cell r="R5746">
            <v>0</v>
          </cell>
          <cell r="U5746">
            <v>0</v>
          </cell>
          <cell r="V5746">
            <v>0</v>
          </cell>
          <cell r="W5746">
            <v>0</v>
          </cell>
          <cell r="X5746">
            <v>0</v>
          </cell>
        </row>
        <row r="5747">
          <cell r="J5747">
            <v>0</v>
          </cell>
          <cell r="K5747">
            <v>0</v>
          </cell>
          <cell r="R5747">
            <v>0</v>
          </cell>
          <cell r="U5747">
            <v>0</v>
          </cell>
          <cell r="V5747">
            <v>0</v>
          </cell>
          <cell r="W5747">
            <v>0</v>
          </cell>
          <cell r="X5747">
            <v>0</v>
          </cell>
        </row>
        <row r="5748">
          <cell r="J5748">
            <v>0</v>
          </cell>
          <cell r="K5748">
            <v>0</v>
          </cell>
          <cell r="R5748">
            <v>0</v>
          </cell>
          <cell r="U5748">
            <v>0</v>
          </cell>
          <cell r="V5748">
            <v>0</v>
          </cell>
          <cell r="W5748">
            <v>0</v>
          </cell>
          <cell r="X5748">
            <v>0</v>
          </cell>
        </row>
        <row r="5749">
          <cell r="J5749">
            <v>0</v>
          </cell>
          <cell r="K5749">
            <v>0</v>
          </cell>
          <cell r="R5749">
            <v>0</v>
          </cell>
          <cell r="U5749">
            <v>0</v>
          </cell>
          <cell r="V5749">
            <v>0</v>
          </cell>
          <cell r="W5749">
            <v>0</v>
          </cell>
          <cell r="X5749">
            <v>0</v>
          </cell>
        </row>
        <row r="5750">
          <cell r="J5750">
            <v>0</v>
          </cell>
          <cell r="K5750">
            <v>0</v>
          </cell>
          <cell r="R5750">
            <v>0</v>
          </cell>
          <cell r="U5750">
            <v>0</v>
          </cell>
          <cell r="V5750">
            <v>0</v>
          </cell>
          <cell r="W5750">
            <v>0</v>
          </cell>
          <cell r="X5750">
            <v>0</v>
          </cell>
        </row>
        <row r="5751">
          <cell r="J5751">
            <v>0</v>
          </cell>
          <cell r="K5751">
            <v>0</v>
          </cell>
          <cell r="R5751">
            <v>0</v>
          </cell>
          <cell r="U5751">
            <v>0</v>
          </cell>
          <cell r="V5751">
            <v>0</v>
          </cell>
          <cell r="W5751">
            <v>0</v>
          </cell>
          <cell r="X5751">
            <v>0</v>
          </cell>
        </row>
        <row r="5752">
          <cell r="J5752">
            <v>0</v>
          </cell>
          <cell r="K5752">
            <v>0</v>
          </cell>
          <cell r="R5752">
            <v>0</v>
          </cell>
          <cell r="U5752">
            <v>0</v>
          </cell>
          <cell r="V5752">
            <v>0</v>
          </cell>
          <cell r="W5752">
            <v>0</v>
          </cell>
          <cell r="X5752">
            <v>0</v>
          </cell>
        </row>
        <row r="5753">
          <cell r="J5753">
            <v>0</v>
          </cell>
          <cell r="K5753">
            <v>0</v>
          </cell>
          <cell r="R5753">
            <v>0</v>
          </cell>
          <cell r="U5753">
            <v>0</v>
          </cell>
          <cell r="V5753">
            <v>0</v>
          </cell>
          <cell r="W5753">
            <v>0</v>
          </cell>
          <cell r="X5753">
            <v>0</v>
          </cell>
        </row>
        <row r="5754">
          <cell r="J5754">
            <v>0</v>
          </cell>
          <cell r="K5754">
            <v>0</v>
          </cell>
          <cell r="R5754">
            <v>0</v>
          </cell>
          <cell r="U5754">
            <v>0</v>
          </cell>
          <cell r="V5754">
            <v>0</v>
          </cell>
          <cell r="W5754">
            <v>0</v>
          </cell>
          <cell r="X5754">
            <v>0</v>
          </cell>
        </row>
        <row r="5755">
          <cell r="J5755">
            <v>0</v>
          </cell>
          <cell r="K5755">
            <v>0</v>
          </cell>
          <cell r="R5755">
            <v>0</v>
          </cell>
          <cell r="U5755">
            <v>0</v>
          </cell>
          <cell r="V5755">
            <v>0</v>
          </cell>
          <cell r="W5755">
            <v>0</v>
          </cell>
          <cell r="X5755">
            <v>0</v>
          </cell>
        </row>
        <row r="5756">
          <cell r="J5756">
            <v>0</v>
          </cell>
          <cell r="K5756">
            <v>0</v>
          </cell>
          <cell r="R5756">
            <v>0</v>
          </cell>
          <cell r="U5756">
            <v>0</v>
          </cell>
          <cell r="V5756">
            <v>0</v>
          </cell>
          <cell r="W5756">
            <v>0</v>
          </cell>
          <cell r="X5756">
            <v>0</v>
          </cell>
        </row>
        <row r="5757">
          <cell r="J5757">
            <v>0</v>
          </cell>
          <cell r="K5757">
            <v>0</v>
          </cell>
          <cell r="R5757">
            <v>0</v>
          </cell>
          <cell r="U5757">
            <v>0</v>
          </cell>
          <cell r="V5757">
            <v>0</v>
          </cell>
          <cell r="W5757">
            <v>0</v>
          </cell>
          <cell r="X5757">
            <v>0</v>
          </cell>
        </row>
        <row r="5758">
          <cell r="J5758">
            <v>0</v>
          </cell>
          <cell r="K5758">
            <v>0</v>
          </cell>
          <cell r="R5758">
            <v>0</v>
          </cell>
          <cell r="U5758">
            <v>0</v>
          </cell>
          <cell r="V5758">
            <v>0</v>
          </cell>
          <cell r="W5758">
            <v>0</v>
          </cell>
          <cell r="X5758">
            <v>0</v>
          </cell>
        </row>
        <row r="5759">
          <cell r="J5759">
            <v>0</v>
          </cell>
          <cell r="K5759">
            <v>0</v>
          </cell>
          <cell r="R5759">
            <v>0</v>
          </cell>
          <cell r="U5759">
            <v>0</v>
          </cell>
          <cell r="V5759">
            <v>0</v>
          </cell>
          <cell r="W5759">
            <v>0</v>
          </cell>
          <cell r="X5759">
            <v>0</v>
          </cell>
        </row>
        <row r="5760">
          <cell r="J5760">
            <v>0</v>
          </cell>
          <cell r="K5760">
            <v>0</v>
          </cell>
          <cell r="R5760">
            <v>0</v>
          </cell>
          <cell r="U5760">
            <v>0</v>
          </cell>
          <cell r="V5760">
            <v>0</v>
          </cell>
          <cell r="W5760">
            <v>0</v>
          </cell>
          <cell r="X5760">
            <v>0</v>
          </cell>
        </row>
        <row r="5761">
          <cell r="J5761">
            <v>0</v>
          </cell>
          <cell r="K5761">
            <v>0</v>
          </cell>
          <cell r="R5761">
            <v>0</v>
          </cell>
          <cell r="U5761">
            <v>0</v>
          </cell>
          <cell r="V5761">
            <v>0</v>
          </cell>
          <cell r="W5761">
            <v>0</v>
          </cell>
          <cell r="X5761">
            <v>0</v>
          </cell>
        </row>
        <row r="5762">
          <cell r="J5762">
            <v>0</v>
          </cell>
          <cell r="K5762">
            <v>0</v>
          </cell>
          <cell r="R5762">
            <v>0</v>
          </cell>
          <cell r="U5762">
            <v>0</v>
          </cell>
          <cell r="V5762">
            <v>0</v>
          </cell>
          <cell r="W5762">
            <v>0</v>
          </cell>
          <cell r="X5762">
            <v>0</v>
          </cell>
        </row>
        <row r="5763">
          <cell r="J5763">
            <v>0</v>
          </cell>
          <cell r="K5763">
            <v>0</v>
          </cell>
          <cell r="R5763">
            <v>0</v>
          </cell>
          <cell r="U5763">
            <v>0</v>
          </cell>
          <cell r="V5763">
            <v>0</v>
          </cell>
          <cell r="W5763">
            <v>0</v>
          </cell>
          <cell r="X5763">
            <v>0</v>
          </cell>
        </row>
        <row r="5764">
          <cell r="J5764">
            <v>0</v>
          </cell>
          <cell r="K5764">
            <v>0</v>
          </cell>
          <cell r="R5764">
            <v>0</v>
          </cell>
          <cell r="U5764">
            <v>0</v>
          </cell>
          <cell r="V5764">
            <v>0</v>
          </cell>
          <cell r="W5764">
            <v>0</v>
          </cell>
          <cell r="X5764">
            <v>0</v>
          </cell>
        </row>
        <row r="5765">
          <cell r="J5765">
            <v>0</v>
          </cell>
          <cell r="K5765">
            <v>0</v>
          </cell>
          <cell r="R5765">
            <v>0</v>
          </cell>
          <cell r="U5765">
            <v>0</v>
          </cell>
          <cell r="V5765">
            <v>0</v>
          </cell>
          <cell r="W5765">
            <v>0</v>
          </cell>
          <cell r="X5765">
            <v>0</v>
          </cell>
        </row>
        <row r="5766">
          <cell r="J5766">
            <v>0</v>
          </cell>
          <cell r="K5766">
            <v>0</v>
          </cell>
          <cell r="R5766">
            <v>0</v>
          </cell>
          <cell r="U5766">
            <v>0</v>
          </cell>
          <cell r="V5766">
            <v>0</v>
          </cell>
          <cell r="W5766">
            <v>0</v>
          </cell>
          <cell r="X5766">
            <v>0</v>
          </cell>
        </row>
        <row r="5767">
          <cell r="J5767">
            <v>0</v>
          </cell>
          <cell r="K5767">
            <v>0</v>
          </cell>
          <cell r="R5767">
            <v>0</v>
          </cell>
          <cell r="U5767">
            <v>0</v>
          </cell>
          <cell r="V5767">
            <v>0</v>
          </cell>
          <cell r="W5767">
            <v>0</v>
          </cell>
          <cell r="X5767">
            <v>0</v>
          </cell>
        </row>
        <row r="5768">
          <cell r="J5768">
            <v>0</v>
          </cell>
          <cell r="K5768">
            <v>0</v>
          </cell>
          <cell r="R5768">
            <v>0</v>
          </cell>
          <cell r="U5768">
            <v>0</v>
          </cell>
          <cell r="V5768">
            <v>0</v>
          </cell>
          <cell r="W5768">
            <v>0</v>
          </cell>
          <cell r="X5768">
            <v>0</v>
          </cell>
        </row>
        <row r="5769">
          <cell r="J5769">
            <v>0</v>
          </cell>
          <cell r="K5769">
            <v>0</v>
          </cell>
          <cell r="R5769">
            <v>0</v>
          </cell>
          <cell r="U5769">
            <v>0</v>
          </cell>
          <cell r="V5769">
            <v>0</v>
          </cell>
          <cell r="W5769">
            <v>0</v>
          </cell>
          <cell r="X5769">
            <v>0</v>
          </cell>
        </row>
        <row r="5770">
          <cell r="J5770">
            <v>0</v>
          </cell>
          <cell r="K5770">
            <v>0</v>
          </cell>
          <cell r="R5770">
            <v>0</v>
          </cell>
          <cell r="U5770">
            <v>0</v>
          </cell>
          <cell r="V5770">
            <v>0</v>
          </cell>
          <cell r="W5770">
            <v>0</v>
          </cell>
          <cell r="X5770">
            <v>0</v>
          </cell>
        </row>
        <row r="5771">
          <cell r="J5771">
            <v>0</v>
          </cell>
          <cell r="K5771">
            <v>0</v>
          </cell>
          <cell r="R5771">
            <v>0</v>
          </cell>
          <cell r="U5771">
            <v>0</v>
          </cell>
          <cell r="V5771">
            <v>0</v>
          </cell>
          <cell r="W5771">
            <v>0</v>
          </cell>
          <cell r="X5771">
            <v>0</v>
          </cell>
        </row>
        <row r="5772">
          <cell r="J5772">
            <v>0</v>
          </cell>
          <cell r="K5772">
            <v>0</v>
          </cell>
          <cell r="R5772">
            <v>0</v>
          </cell>
          <cell r="U5772">
            <v>0</v>
          </cell>
          <cell r="V5772">
            <v>0</v>
          </cell>
          <cell r="W5772">
            <v>0</v>
          </cell>
          <cell r="X5772">
            <v>0</v>
          </cell>
        </row>
        <row r="5773">
          <cell r="J5773">
            <v>0</v>
          </cell>
          <cell r="K5773">
            <v>0</v>
          </cell>
          <cell r="R5773">
            <v>0</v>
          </cell>
          <cell r="U5773">
            <v>0</v>
          </cell>
          <cell r="V5773">
            <v>0</v>
          </cell>
          <cell r="W5773">
            <v>0</v>
          </cell>
          <cell r="X5773">
            <v>0</v>
          </cell>
        </row>
        <row r="5774">
          <cell r="J5774">
            <v>0</v>
          </cell>
          <cell r="K5774">
            <v>0</v>
          </cell>
          <cell r="R5774">
            <v>0</v>
          </cell>
          <cell r="U5774">
            <v>0</v>
          </cell>
          <cell r="V5774">
            <v>0</v>
          </cell>
          <cell r="W5774">
            <v>0</v>
          </cell>
          <cell r="X5774">
            <v>0</v>
          </cell>
        </row>
        <row r="5775">
          <cell r="J5775">
            <v>0</v>
          </cell>
          <cell r="K5775">
            <v>0</v>
          </cell>
          <cell r="R5775">
            <v>0</v>
          </cell>
          <cell r="U5775">
            <v>0</v>
          </cell>
          <cell r="V5775">
            <v>0</v>
          </cell>
          <cell r="W5775">
            <v>0</v>
          </cell>
          <cell r="X5775">
            <v>0</v>
          </cell>
        </row>
        <row r="5776">
          <cell r="J5776">
            <v>0</v>
          </cell>
          <cell r="K5776">
            <v>0</v>
          </cell>
          <cell r="R5776">
            <v>0</v>
          </cell>
          <cell r="U5776">
            <v>0</v>
          </cell>
          <cell r="V5776">
            <v>0</v>
          </cell>
          <cell r="W5776">
            <v>0</v>
          </cell>
          <cell r="X5776">
            <v>0</v>
          </cell>
        </row>
        <row r="5777">
          <cell r="J5777">
            <v>0</v>
          </cell>
          <cell r="K5777">
            <v>0</v>
          </cell>
          <cell r="R5777">
            <v>0</v>
          </cell>
          <cell r="U5777">
            <v>0</v>
          </cell>
          <cell r="V5777">
            <v>0</v>
          </cell>
          <cell r="W5777">
            <v>0</v>
          </cell>
          <cell r="X5777">
            <v>0</v>
          </cell>
        </row>
        <row r="5778">
          <cell r="J5778">
            <v>0</v>
          </cell>
          <cell r="K5778">
            <v>0</v>
          </cell>
          <cell r="R5778">
            <v>0</v>
          </cell>
          <cell r="U5778">
            <v>0</v>
          </cell>
          <cell r="V5778">
            <v>0</v>
          </cell>
          <cell r="W5778">
            <v>0</v>
          </cell>
          <cell r="X5778">
            <v>0</v>
          </cell>
        </row>
        <row r="5779">
          <cell r="J5779">
            <v>0</v>
          </cell>
          <cell r="K5779">
            <v>0</v>
          </cell>
          <cell r="R5779">
            <v>0</v>
          </cell>
          <cell r="U5779">
            <v>0</v>
          </cell>
          <cell r="V5779">
            <v>0</v>
          </cell>
          <cell r="W5779">
            <v>0</v>
          </cell>
          <cell r="X5779">
            <v>0</v>
          </cell>
        </row>
        <row r="5780">
          <cell r="J5780">
            <v>0</v>
          </cell>
          <cell r="K5780">
            <v>0</v>
          </cell>
          <cell r="R5780">
            <v>0</v>
          </cell>
          <cell r="U5780">
            <v>0</v>
          </cell>
          <cell r="V5780">
            <v>0</v>
          </cell>
          <cell r="W5780">
            <v>0</v>
          </cell>
          <cell r="X5780">
            <v>0</v>
          </cell>
        </row>
        <row r="5781">
          <cell r="J5781">
            <v>0</v>
          </cell>
          <cell r="K5781">
            <v>0</v>
          </cell>
          <cell r="R5781">
            <v>0</v>
          </cell>
          <cell r="U5781">
            <v>0</v>
          </cell>
          <cell r="V5781">
            <v>0</v>
          </cell>
          <cell r="W5781">
            <v>0</v>
          </cell>
          <cell r="X5781">
            <v>0</v>
          </cell>
        </row>
        <row r="5782">
          <cell r="J5782">
            <v>0</v>
          </cell>
          <cell r="K5782">
            <v>0</v>
          </cell>
          <cell r="R5782">
            <v>0</v>
          </cell>
          <cell r="U5782">
            <v>0</v>
          </cell>
          <cell r="V5782">
            <v>0</v>
          </cell>
          <cell r="W5782">
            <v>0</v>
          </cell>
          <cell r="X5782">
            <v>0</v>
          </cell>
        </row>
        <row r="5783">
          <cell r="J5783">
            <v>0</v>
          </cell>
          <cell r="K5783">
            <v>0</v>
          </cell>
          <cell r="R5783">
            <v>0</v>
          </cell>
          <cell r="U5783">
            <v>0</v>
          </cell>
          <cell r="V5783">
            <v>0</v>
          </cell>
          <cell r="W5783">
            <v>0</v>
          </cell>
          <cell r="X5783">
            <v>0</v>
          </cell>
        </row>
        <row r="5784">
          <cell r="J5784">
            <v>0</v>
          </cell>
          <cell r="K5784">
            <v>0</v>
          </cell>
          <cell r="R5784">
            <v>0</v>
          </cell>
          <cell r="U5784">
            <v>0</v>
          </cell>
          <cell r="V5784">
            <v>0</v>
          </cell>
          <cell r="W5784">
            <v>0</v>
          </cell>
          <cell r="X5784">
            <v>0</v>
          </cell>
        </row>
        <row r="5785">
          <cell r="J5785">
            <v>0</v>
          </cell>
          <cell r="K5785">
            <v>0</v>
          </cell>
          <cell r="R5785">
            <v>0</v>
          </cell>
          <cell r="U5785">
            <v>0</v>
          </cell>
          <cell r="V5785">
            <v>0</v>
          </cell>
          <cell r="W5785">
            <v>0</v>
          </cell>
          <cell r="X5785">
            <v>0</v>
          </cell>
        </row>
        <row r="5786">
          <cell r="J5786">
            <v>0</v>
          </cell>
          <cell r="K5786">
            <v>0</v>
          </cell>
          <cell r="R5786">
            <v>0</v>
          </cell>
          <cell r="U5786">
            <v>0</v>
          </cell>
          <cell r="V5786">
            <v>0</v>
          </cell>
          <cell r="W5786">
            <v>0</v>
          </cell>
          <cell r="X5786">
            <v>0</v>
          </cell>
        </row>
        <row r="5787">
          <cell r="J5787">
            <v>0</v>
          </cell>
          <cell r="K5787">
            <v>0</v>
          </cell>
          <cell r="R5787">
            <v>0</v>
          </cell>
          <cell r="U5787">
            <v>0</v>
          </cell>
          <cell r="V5787">
            <v>0</v>
          </cell>
          <cell r="W5787">
            <v>0</v>
          </cell>
          <cell r="X5787">
            <v>0</v>
          </cell>
        </row>
        <row r="5788">
          <cell r="J5788">
            <v>0</v>
          </cell>
          <cell r="K5788">
            <v>0</v>
          </cell>
          <cell r="R5788">
            <v>0</v>
          </cell>
          <cell r="U5788">
            <v>0</v>
          </cell>
          <cell r="V5788">
            <v>0</v>
          </cell>
          <cell r="W5788">
            <v>0</v>
          </cell>
          <cell r="X5788">
            <v>0</v>
          </cell>
        </row>
        <row r="5789">
          <cell r="J5789">
            <v>0</v>
          </cell>
          <cell r="K5789">
            <v>0</v>
          </cell>
          <cell r="R5789">
            <v>0</v>
          </cell>
          <cell r="U5789">
            <v>0</v>
          </cell>
          <cell r="V5789">
            <v>0</v>
          </cell>
          <cell r="W5789">
            <v>0</v>
          </cell>
          <cell r="X5789">
            <v>0</v>
          </cell>
        </row>
        <row r="5790">
          <cell r="J5790">
            <v>0</v>
          </cell>
          <cell r="K5790">
            <v>0</v>
          </cell>
          <cell r="R5790">
            <v>0</v>
          </cell>
          <cell r="U5790">
            <v>0</v>
          </cell>
          <cell r="V5790">
            <v>0</v>
          </cell>
          <cell r="W5790">
            <v>0</v>
          </cell>
          <cell r="X5790">
            <v>0</v>
          </cell>
        </row>
        <row r="5791">
          <cell r="J5791">
            <v>0</v>
          </cell>
          <cell r="K5791">
            <v>0</v>
          </cell>
          <cell r="R5791">
            <v>0</v>
          </cell>
          <cell r="U5791">
            <v>0</v>
          </cell>
          <cell r="V5791">
            <v>0</v>
          </cell>
          <cell r="W5791">
            <v>0</v>
          </cell>
          <cell r="X5791">
            <v>0</v>
          </cell>
        </row>
        <row r="5792">
          <cell r="J5792">
            <v>0</v>
          </cell>
          <cell r="K5792">
            <v>0</v>
          </cell>
          <cell r="R5792">
            <v>0</v>
          </cell>
          <cell r="U5792">
            <v>0</v>
          </cell>
          <cell r="V5792">
            <v>0</v>
          </cell>
          <cell r="W5792">
            <v>0</v>
          </cell>
          <cell r="X5792">
            <v>0</v>
          </cell>
        </row>
        <row r="5793">
          <cell r="J5793">
            <v>0</v>
          </cell>
          <cell r="K5793">
            <v>0</v>
          </cell>
          <cell r="R5793">
            <v>0</v>
          </cell>
          <cell r="U5793">
            <v>0</v>
          </cell>
          <cell r="V5793">
            <v>0</v>
          </cell>
          <cell r="W5793">
            <v>0</v>
          </cell>
          <cell r="X5793">
            <v>0</v>
          </cell>
        </row>
        <row r="5794">
          <cell r="J5794">
            <v>0</v>
          </cell>
          <cell r="K5794">
            <v>0</v>
          </cell>
          <cell r="R5794">
            <v>0</v>
          </cell>
          <cell r="U5794">
            <v>0</v>
          </cell>
          <cell r="V5794">
            <v>0</v>
          </cell>
          <cell r="W5794">
            <v>0</v>
          </cell>
          <cell r="X5794">
            <v>0</v>
          </cell>
        </row>
        <row r="5795">
          <cell r="J5795">
            <v>0</v>
          </cell>
          <cell r="K5795">
            <v>0</v>
          </cell>
          <cell r="R5795">
            <v>0</v>
          </cell>
          <cell r="U5795">
            <v>0</v>
          </cell>
          <cell r="V5795">
            <v>0</v>
          </cell>
          <cell r="W5795">
            <v>0</v>
          </cell>
          <cell r="X5795">
            <v>0</v>
          </cell>
        </row>
        <row r="5796">
          <cell r="J5796">
            <v>0</v>
          </cell>
          <cell r="K5796">
            <v>0</v>
          </cell>
          <cell r="R5796">
            <v>0</v>
          </cell>
          <cell r="U5796">
            <v>0</v>
          </cell>
          <cell r="V5796">
            <v>0</v>
          </cell>
          <cell r="W5796">
            <v>0</v>
          </cell>
          <cell r="X5796">
            <v>0</v>
          </cell>
        </row>
        <row r="5797">
          <cell r="J5797">
            <v>0</v>
          </cell>
          <cell r="K5797">
            <v>0</v>
          </cell>
          <cell r="R5797">
            <v>0</v>
          </cell>
          <cell r="U5797">
            <v>0</v>
          </cell>
          <cell r="V5797">
            <v>0</v>
          </cell>
          <cell r="W5797">
            <v>0</v>
          </cell>
          <cell r="X5797">
            <v>0</v>
          </cell>
        </row>
        <row r="5798">
          <cell r="J5798">
            <v>0</v>
          </cell>
          <cell r="K5798">
            <v>0</v>
          </cell>
          <cell r="R5798">
            <v>0</v>
          </cell>
          <cell r="U5798">
            <v>0</v>
          </cell>
          <cell r="V5798">
            <v>0</v>
          </cell>
          <cell r="W5798">
            <v>0</v>
          </cell>
          <cell r="X5798">
            <v>0</v>
          </cell>
        </row>
        <row r="5799">
          <cell r="J5799">
            <v>0</v>
          </cell>
          <cell r="K5799">
            <v>0</v>
          </cell>
          <cell r="R5799">
            <v>0</v>
          </cell>
          <cell r="U5799">
            <v>0</v>
          </cell>
          <cell r="V5799">
            <v>0</v>
          </cell>
          <cell r="W5799">
            <v>0</v>
          </cell>
          <cell r="X5799">
            <v>0</v>
          </cell>
        </row>
        <row r="5800">
          <cell r="J5800">
            <v>0</v>
          </cell>
          <cell r="K5800">
            <v>0</v>
          </cell>
          <cell r="R5800">
            <v>0</v>
          </cell>
          <cell r="U5800">
            <v>0</v>
          </cell>
          <cell r="V5800">
            <v>0</v>
          </cell>
          <cell r="W5800">
            <v>0</v>
          </cell>
          <cell r="X5800">
            <v>0</v>
          </cell>
        </row>
        <row r="5801">
          <cell r="J5801">
            <v>0</v>
          </cell>
          <cell r="K5801">
            <v>0</v>
          </cell>
          <cell r="R5801">
            <v>0</v>
          </cell>
          <cell r="U5801">
            <v>0</v>
          </cell>
          <cell r="V5801">
            <v>0</v>
          </cell>
          <cell r="W5801">
            <v>0</v>
          </cell>
          <cell r="X5801">
            <v>0</v>
          </cell>
        </row>
        <row r="5802">
          <cell r="J5802">
            <v>0</v>
          </cell>
          <cell r="K5802">
            <v>0</v>
          </cell>
          <cell r="R5802">
            <v>0</v>
          </cell>
          <cell r="U5802">
            <v>0</v>
          </cell>
          <cell r="V5802">
            <v>0</v>
          </cell>
          <cell r="W5802">
            <v>0</v>
          </cell>
          <cell r="X5802">
            <v>0</v>
          </cell>
        </row>
        <row r="5803">
          <cell r="J5803">
            <v>0</v>
          </cell>
          <cell r="K5803">
            <v>0</v>
          </cell>
          <cell r="R5803">
            <v>0</v>
          </cell>
          <cell r="U5803">
            <v>0</v>
          </cell>
          <cell r="V5803">
            <v>0</v>
          </cell>
          <cell r="W5803">
            <v>0</v>
          </cell>
          <cell r="X5803">
            <v>0</v>
          </cell>
        </row>
        <row r="5804">
          <cell r="J5804">
            <v>0</v>
          </cell>
          <cell r="K5804">
            <v>0</v>
          </cell>
          <cell r="R5804">
            <v>0</v>
          </cell>
          <cell r="U5804">
            <v>0</v>
          </cell>
          <cell r="V5804">
            <v>0</v>
          </cell>
          <cell r="W5804">
            <v>0</v>
          </cell>
          <cell r="X5804">
            <v>0</v>
          </cell>
        </row>
        <row r="5805">
          <cell r="J5805">
            <v>0</v>
          </cell>
          <cell r="K5805">
            <v>0</v>
          </cell>
          <cell r="R5805">
            <v>0</v>
          </cell>
          <cell r="U5805">
            <v>0</v>
          </cell>
          <cell r="V5805">
            <v>0</v>
          </cell>
          <cell r="W5805">
            <v>0</v>
          </cell>
          <cell r="X5805">
            <v>0</v>
          </cell>
        </row>
        <row r="5806">
          <cell r="J5806">
            <v>0</v>
          </cell>
          <cell r="K5806">
            <v>0</v>
          </cell>
          <cell r="R5806">
            <v>0</v>
          </cell>
          <cell r="U5806">
            <v>0</v>
          </cell>
          <cell r="V5806">
            <v>0</v>
          </cell>
          <cell r="W5806">
            <v>0</v>
          </cell>
          <cell r="X5806">
            <v>0</v>
          </cell>
        </row>
        <row r="5807">
          <cell r="J5807">
            <v>0</v>
          </cell>
          <cell r="K5807">
            <v>0</v>
          </cell>
          <cell r="R5807">
            <v>0</v>
          </cell>
          <cell r="U5807">
            <v>0</v>
          </cell>
          <cell r="V5807">
            <v>0</v>
          </cell>
          <cell r="W5807">
            <v>0</v>
          </cell>
          <cell r="X5807">
            <v>0</v>
          </cell>
        </row>
        <row r="5808">
          <cell r="J5808">
            <v>0</v>
          </cell>
          <cell r="K5808">
            <v>0</v>
          </cell>
          <cell r="R5808">
            <v>0</v>
          </cell>
          <cell r="U5808">
            <v>0</v>
          </cell>
          <cell r="V5808">
            <v>0</v>
          </cell>
          <cell r="W5808">
            <v>0</v>
          </cell>
          <cell r="X5808">
            <v>0</v>
          </cell>
        </row>
        <row r="5809">
          <cell r="J5809">
            <v>0</v>
          </cell>
          <cell r="K5809">
            <v>0</v>
          </cell>
          <cell r="R5809">
            <v>0</v>
          </cell>
          <cell r="U5809">
            <v>0</v>
          </cell>
          <cell r="V5809">
            <v>0</v>
          </cell>
          <cell r="W5809">
            <v>0</v>
          </cell>
          <cell r="X5809">
            <v>0</v>
          </cell>
        </row>
        <row r="5810">
          <cell r="J5810">
            <v>0</v>
          </cell>
          <cell r="K5810">
            <v>0</v>
          </cell>
          <cell r="R5810">
            <v>0</v>
          </cell>
          <cell r="U5810">
            <v>0</v>
          </cell>
          <cell r="V5810">
            <v>0</v>
          </cell>
          <cell r="W5810">
            <v>0</v>
          </cell>
          <cell r="X5810">
            <v>0</v>
          </cell>
        </row>
        <row r="5811">
          <cell r="J5811">
            <v>0</v>
          </cell>
          <cell r="K5811">
            <v>0</v>
          </cell>
          <cell r="R5811">
            <v>0</v>
          </cell>
          <cell r="U5811">
            <v>0</v>
          </cell>
          <cell r="V5811">
            <v>0</v>
          </cell>
          <cell r="W5811">
            <v>0</v>
          </cell>
          <cell r="X5811">
            <v>0</v>
          </cell>
        </row>
        <row r="5812">
          <cell r="J5812">
            <v>0</v>
          </cell>
          <cell r="K5812">
            <v>0</v>
          </cell>
          <cell r="R5812">
            <v>0</v>
          </cell>
          <cell r="U5812">
            <v>0</v>
          </cell>
          <cell r="V5812">
            <v>0</v>
          </cell>
          <cell r="W5812">
            <v>0</v>
          </cell>
          <cell r="X5812">
            <v>0</v>
          </cell>
        </row>
        <row r="5813">
          <cell r="J5813">
            <v>0</v>
          </cell>
          <cell r="K5813">
            <v>0</v>
          </cell>
          <cell r="R5813">
            <v>0</v>
          </cell>
          <cell r="U5813">
            <v>0</v>
          </cell>
          <cell r="V5813">
            <v>0</v>
          </cell>
          <cell r="W5813">
            <v>0</v>
          </cell>
          <cell r="X5813">
            <v>0</v>
          </cell>
        </row>
        <row r="5814">
          <cell r="J5814">
            <v>0</v>
          </cell>
          <cell r="K5814">
            <v>0</v>
          </cell>
          <cell r="R5814">
            <v>0</v>
          </cell>
          <cell r="U5814">
            <v>0</v>
          </cell>
          <cell r="V5814">
            <v>0</v>
          </cell>
          <cell r="W5814">
            <v>0</v>
          </cell>
          <cell r="X5814">
            <v>0</v>
          </cell>
        </row>
        <row r="5815">
          <cell r="J5815">
            <v>0</v>
          </cell>
          <cell r="K5815">
            <v>0</v>
          </cell>
          <cell r="R5815">
            <v>0</v>
          </cell>
          <cell r="U5815">
            <v>0</v>
          </cell>
          <cell r="V5815">
            <v>0</v>
          </cell>
          <cell r="W5815">
            <v>0</v>
          </cell>
          <cell r="X5815">
            <v>0</v>
          </cell>
        </row>
        <row r="5816">
          <cell r="J5816">
            <v>0</v>
          </cell>
          <cell r="K5816">
            <v>0</v>
          </cell>
          <cell r="R5816">
            <v>0</v>
          </cell>
          <cell r="U5816">
            <v>0</v>
          </cell>
          <cell r="V5816">
            <v>0</v>
          </cell>
          <cell r="W5816">
            <v>0</v>
          </cell>
          <cell r="X5816">
            <v>0</v>
          </cell>
        </row>
        <row r="5817">
          <cell r="J5817">
            <v>0</v>
          </cell>
          <cell r="K5817">
            <v>0</v>
          </cell>
          <cell r="R5817">
            <v>0</v>
          </cell>
          <cell r="U5817">
            <v>0</v>
          </cell>
          <cell r="V5817">
            <v>0</v>
          </cell>
          <cell r="W5817">
            <v>0</v>
          </cell>
          <cell r="X5817">
            <v>0</v>
          </cell>
        </row>
        <row r="5818">
          <cell r="J5818">
            <v>0</v>
          </cell>
          <cell r="K5818">
            <v>0</v>
          </cell>
          <cell r="R5818">
            <v>0</v>
          </cell>
          <cell r="U5818">
            <v>0</v>
          </cell>
          <cell r="V5818">
            <v>0</v>
          </cell>
          <cell r="W5818">
            <v>0</v>
          </cell>
          <cell r="X5818">
            <v>0</v>
          </cell>
        </row>
        <row r="5819">
          <cell r="J5819">
            <v>0</v>
          </cell>
          <cell r="K5819">
            <v>0</v>
          </cell>
          <cell r="R5819">
            <v>0</v>
          </cell>
          <cell r="U5819">
            <v>0</v>
          </cell>
          <cell r="V5819">
            <v>0</v>
          </cell>
          <cell r="W5819">
            <v>0</v>
          </cell>
          <cell r="X5819">
            <v>0</v>
          </cell>
        </row>
        <row r="5820">
          <cell r="J5820">
            <v>0</v>
          </cell>
          <cell r="K5820">
            <v>0</v>
          </cell>
          <cell r="R5820">
            <v>0</v>
          </cell>
          <cell r="U5820">
            <v>0</v>
          </cell>
          <cell r="V5820">
            <v>0</v>
          </cell>
          <cell r="W5820">
            <v>0</v>
          </cell>
          <cell r="X5820">
            <v>0</v>
          </cell>
        </row>
        <row r="5821">
          <cell r="J5821">
            <v>0</v>
          </cell>
          <cell r="K5821">
            <v>0</v>
          </cell>
          <cell r="R5821">
            <v>0</v>
          </cell>
          <cell r="U5821">
            <v>0</v>
          </cell>
          <cell r="V5821">
            <v>0</v>
          </cell>
          <cell r="W5821">
            <v>0</v>
          </cell>
          <cell r="X5821">
            <v>0</v>
          </cell>
        </row>
        <row r="5822">
          <cell r="J5822">
            <v>0</v>
          </cell>
          <cell r="K5822">
            <v>0</v>
          </cell>
          <cell r="R5822">
            <v>0</v>
          </cell>
          <cell r="U5822">
            <v>0</v>
          </cell>
          <cell r="V5822">
            <v>0</v>
          </cell>
          <cell r="W5822">
            <v>0</v>
          </cell>
          <cell r="X5822">
            <v>0</v>
          </cell>
        </row>
        <row r="5823">
          <cell r="J5823">
            <v>0</v>
          </cell>
          <cell r="K5823">
            <v>0</v>
          </cell>
          <cell r="R5823">
            <v>0</v>
          </cell>
          <cell r="U5823">
            <v>0</v>
          </cell>
          <cell r="V5823">
            <v>0</v>
          </cell>
          <cell r="W5823">
            <v>0</v>
          </cell>
          <cell r="X5823">
            <v>0</v>
          </cell>
        </row>
        <row r="5824">
          <cell r="J5824">
            <v>0</v>
          </cell>
          <cell r="K5824">
            <v>0</v>
          </cell>
          <cell r="R5824">
            <v>0</v>
          </cell>
          <cell r="U5824">
            <v>0</v>
          </cell>
          <cell r="V5824">
            <v>0</v>
          </cell>
          <cell r="W5824">
            <v>0</v>
          </cell>
          <cell r="X5824">
            <v>0</v>
          </cell>
        </row>
        <row r="5825">
          <cell r="J5825">
            <v>0</v>
          </cell>
          <cell r="K5825">
            <v>0</v>
          </cell>
          <cell r="R5825">
            <v>0</v>
          </cell>
          <cell r="U5825">
            <v>0</v>
          </cell>
          <cell r="V5825">
            <v>0</v>
          </cell>
          <cell r="W5825">
            <v>0</v>
          </cell>
          <cell r="X5825">
            <v>0</v>
          </cell>
        </row>
        <row r="5826">
          <cell r="J5826">
            <v>0</v>
          </cell>
          <cell r="K5826">
            <v>0</v>
          </cell>
          <cell r="R5826">
            <v>0</v>
          </cell>
          <cell r="U5826">
            <v>0</v>
          </cell>
          <cell r="V5826">
            <v>0</v>
          </cell>
          <cell r="W5826">
            <v>0</v>
          </cell>
          <cell r="X5826">
            <v>0</v>
          </cell>
        </row>
        <row r="5827">
          <cell r="J5827">
            <v>0</v>
          </cell>
          <cell r="K5827">
            <v>0</v>
          </cell>
          <cell r="R5827">
            <v>0</v>
          </cell>
          <cell r="U5827">
            <v>0</v>
          </cell>
          <cell r="V5827">
            <v>0</v>
          </cell>
          <cell r="W5827">
            <v>0</v>
          </cell>
          <cell r="X5827">
            <v>0</v>
          </cell>
        </row>
        <row r="5828">
          <cell r="J5828">
            <v>0</v>
          </cell>
          <cell r="K5828">
            <v>0</v>
          </cell>
          <cell r="R5828">
            <v>0</v>
          </cell>
          <cell r="U5828">
            <v>0</v>
          </cell>
          <cell r="V5828">
            <v>0</v>
          </cell>
          <cell r="W5828">
            <v>0</v>
          </cell>
          <cell r="X5828">
            <v>0</v>
          </cell>
        </row>
        <row r="5829">
          <cell r="J5829">
            <v>0</v>
          </cell>
          <cell r="K5829">
            <v>0</v>
          </cell>
          <cell r="R5829">
            <v>0</v>
          </cell>
          <cell r="U5829">
            <v>0</v>
          </cell>
          <cell r="V5829">
            <v>0</v>
          </cell>
          <cell r="W5829">
            <v>0</v>
          </cell>
          <cell r="X5829">
            <v>0</v>
          </cell>
        </row>
        <row r="5830">
          <cell r="J5830">
            <v>0</v>
          </cell>
          <cell r="K5830">
            <v>0</v>
          </cell>
          <cell r="R5830">
            <v>0</v>
          </cell>
          <cell r="U5830">
            <v>0</v>
          </cell>
          <cell r="V5830">
            <v>0</v>
          </cell>
          <cell r="W5830">
            <v>0</v>
          </cell>
          <cell r="X5830">
            <v>0</v>
          </cell>
        </row>
        <row r="5831">
          <cell r="J5831">
            <v>0</v>
          </cell>
          <cell r="K5831">
            <v>0</v>
          </cell>
          <cell r="R5831">
            <v>0</v>
          </cell>
          <cell r="U5831">
            <v>0</v>
          </cell>
          <cell r="V5831">
            <v>0</v>
          </cell>
          <cell r="W5831">
            <v>0</v>
          </cell>
          <cell r="X5831">
            <v>0</v>
          </cell>
        </row>
        <row r="5832">
          <cell r="J5832">
            <v>0</v>
          </cell>
          <cell r="K5832">
            <v>0</v>
          </cell>
          <cell r="R5832">
            <v>0</v>
          </cell>
          <cell r="U5832">
            <v>0</v>
          </cell>
          <cell r="V5832">
            <v>0</v>
          </cell>
          <cell r="W5832">
            <v>0</v>
          </cell>
          <cell r="X5832">
            <v>0</v>
          </cell>
        </row>
        <row r="5833">
          <cell r="J5833">
            <v>0</v>
          </cell>
          <cell r="K5833">
            <v>0</v>
          </cell>
          <cell r="R5833">
            <v>0</v>
          </cell>
          <cell r="U5833">
            <v>0</v>
          </cell>
          <cell r="V5833">
            <v>0</v>
          </cell>
          <cell r="W5833">
            <v>0</v>
          </cell>
          <cell r="X5833">
            <v>0</v>
          </cell>
        </row>
        <row r="5834">
          <cell r="J5834">
            <v>0</v>
          </cell>
          <cell r="K5834">
            <v>0</v>
          </cell>
          <cell r="R5834">
            <v>0</v>
          </cell>
          <cell r="U5834">
            <v>0</v>
          </cell>
          <cell r="V5834">
            <v>0</v>
          </cell>
          <cell r="W5834">
            <v>0</v>
          </cell>
          <cell r="X5834">
            <v>0</v>
          </cell>
        </row>
        <row r="5835">
          <cell r="J5835">
            <v>0</v>
          </cell>
          <cell r="K5835">
            <v>0</v>
          </cell>
          <cell r="R5835">
            <v>0</v>
          </cell>
          <cell r="U5835">
            <v>0</v>
          </cell>
          <cell r="V5835">
            <v>0</v>
          </cell>
          <cell r="W5835">
            <v>0</v>
          </cell>
          <cell r="X5835">
            <v>0</v>
          </cell>
        </row>
        <row r="5836">
          <cell r="J5836">
            <v>0</v>
          </cell>
          <cell r="K5836">
            <v>0</v>
          </cell>
          <cell r="R5836">
            <v>0</v>
          </cell>
          <cell r="U5836">
            <v>0</v>
          </cell>
          <cell r="V5836">
            <v>0</v>
          </cell>
          <cell r="W5836">
            <v>0</v>
          </cell>
          <cell r="X5836">
            <v>0</v>
          </cell>
        </row>
        <row r="5837">
          <cell r="J5837">
            <v>0</v>
          </cell>
          <cell r="K5837">
            <v>0</v>
          </cell>
          <cell r="R5837">
            <v>0</v>
          </cell>
          <cell r="U5837">
            <v>0</v>
          </cell>
          <cell r="V5837">
            <v>0</v>
          </cell>
          <cell r="W5837">
            <v>0</v>
          </cell>
          <cell r="X5837">
            <v>0</v>
          </cell>
        </row>
        <row r="5838">
          <cell r="J5838">
            <v>0</v>
          </cell>
          <cell r="K5838">
            <v>0</v>
          </cell>
          <cell r="R5838">
            <v>0</v>
          </cell>
          <cell r="U5838">
            <v>0</v>
          </cell>
          <cell r="V5838">
            <v>0</v>
          </cell>
          <cell r="W5838">
            <v>0</v>
          </cell>
          <cell r="X5838">
            <v>0</v>
          </cell>
        </row>
        <row r="5839">
          <cell r="J5839">
            <v>0</v>
          </cell>
          <cell r="K5839">
            <v>0</v>
          </cell>
          <cell r="R5839">
            <v>0</v>
          </cell>
          <cell r="U5839">
            <v>0</v>
          </cell>
          <cell r="V5839">
            <v>0</v>
          </cell>
          <cell r="W5839">
            <v>0</v>
          </cell>
          <cell r="X5839">
            <v>0</v>
          </cell>
        </row>
        <row r="5840">
          <cell r="J5840">
            <v>0</v>
          </cell>
          <cell r="K5840">
            <v>0</v>
          </cell>
          <cell r="R5840">
            <v>0</v>
          </cell>
          <cell r="U5840">
            <v>0</v>
          </cell>
          <cell r="V5840">
            <v>0</v>
          </cell>
          <cell r="W5840">
            <v>0</v>
          </cell>
          <cell r="X5840">
            <v>0</v>
          </cell>
        </row>
        <row r="5841">
          <cell r="J5841">
            <v>0</v>
          </cell>
          <cell r="K5841">
            <v>0</v>
          </cell>
          <cell r="R5841">
            <v>0</v>
          </cell>
          <cell r="U5841">
            <v>0</v>
          </cell>
          <cell r="V5841">
            <v>0</v>
          </cell>
          <cell r="W5841">
            <v>0</v>
          </cell>
          <cell r="X5841">
            <v>0</v>
          </cell>
        </row>
        <row r="5842">
          <cell r="J5842">
            <v>0</v>
          </cell>
          <cell r="K5842">
            <v>0</v>
          </cell>
          <cell r="R5842">
            <v>0</v>
          </cell>
          <cell r="U5842">
            <v>0</v>
          </cell>
          <cell r="V5842">
            <v>0</v>
          </cell>
          <cell r="W5842">
            <v>0</v>
          </cell>
          <cell r="X5842">
            <v>0</v>
          </cell>
        </row>
        <row r="5843">
          <cell r="J5843">
            <v>0</v>
          </cell>
          <cell r="K5843">
            <v>0</v>
          </cell>
          <cell r="R5843">
            <v>0</v>
          </cell>
          <cell r="U5843">
            <v>0</v>
          </cell>
          <cell r="V5843">
            <v>0</v>
          </cell>
          <cell r="W5843">
            <v>0</v>
          </cell>
          <cell r="X5843">
            <v>0</v>
          </cell>
        </row>
        <row r="5844">
          <cell r="J5844">
            <v>0</v>
          </cell>
          <cell r="K5844">
            <v>0</v>
          </cell>
          <cell r="R5844">
            <v>0</v>
          </cell>
          <cell r="U5844">
            <v>0</v>
          </cell>
          <cell r="V5844">
            <v>0</v>
          </cell>
          <cell r="W5844">
            <v>0</v>
          </cell>
          <cell r="X5844">
            <v>0</v>
          </cell>
        </row>
        <row r="5845">
          <cell r="J5845">
            <v>0</v>
          </cell>
          <cell r="K5845">
            <v>0</v>
          </cell>
          <cell r="R5845">
            <v>0</v>
          </cell>
          <cell r="U5845">
            <v>0</v>
          </cell>
          <cell r="V5845">
            <v>0</v>
          </cell>
          <cell r="W5845">
            <v>0</v>
          </cell>
          <cell r="X5845">
            <v>0</v>
          </cell>
        </row>
        <row r="5846">
          <cell r="J5846">
            <v>0</v>
          </cell>
          <cell r="K5846">
            <v>0</v>
          </cell>
          <cell r="R5846">
            <v>0</v>
          </cell>
          <cell r="U5846">
            <v>0</v>
          </cell>
          <cell r="V5846">
            <v>0</v>
          </cell>
          <cell r="W5846">
            <v>0</v>
          </cell>
          <cell r="X5846">
            <v>0</v>
          </cell>
        </row>
        <row r="5847">
          <cell r="J5847">
            <v>0</v>
          </cell>
          <cell r="K5847">
            <v>0</v>
          </cell>
          <cell r="R5847">
            <v>0</v>
          </cell>
          <cell r="U5847">
            <v>0</v>
          </cell>
          <cell r="V5847">
            <v>0</v>
          </cell>
          <cell r="W5847">
            <v>0</v>
          </cell>
          <cell r="X5847">
            <v>0</v>
          </cell>
        </row>
        <row r="5848">
          <cell r="J5848">
            <v>0</v>
          </cell>
          <cell r="K5848">
            <v>0</v>
          </cell>
          <cell r="R5848">
            <v>0</v>
          </cell>
          <cell r="U5848">
            <v>0</v>
          </cell>
          <cell r="V5848">
            <v>0</v>
          </cell>
          <cell r="W5848">
            <v>0</v>
          </cell>
          <cell r="X5848">
            <v>0</v>
          </cell>
        </row>
        <row r="5849">
          <cell r="J5849">
            <v>0</v>
          </cell>
          <cell r="K5849">
            <v>0</v>
          </cell>
          <cell r="R5849">
            <v>0</v>
          </cell>
          <cell r="U5849">
            <v>0</v>
          </cell>
          <cell r="V5849">
            <v>0</v>
          </cell>
          <cell r="W5849">
            <v>0</v>
          </cell>
          <cell r="X5849">
            <v>0</v>
          </cell>
        </row>
        <row r="5850">
          <cell r="J5850">
            <v>0</v>
          </cell>
          <cell r="K5850">
            <v>0</v>
          </cell>
          <cell r="R5850">
            <v>0</v>
          </cell>
          <cell r="U5850">
            <v>0</v>
          </cell>
          <cell r="V5850">
            <v>0</v>
          </cell>
          <cell r="W5850">
            <v>0</v>
          </cell>
          <cell r="X5850">
            <v>0</v>
          </cell>
        </row>
        <row r="5851">
          <cell r="J5851">
            <v>0</v>
          </cell>
          <cell r="K5851">
            <v>0</v>
          </cell>
          <cell r="R5851">
            <v>0</v>
          </cell>
          <cell r="U5851">
            <v>0</v>
          </cell>
          <cell r="V5851">
            <v>0</v>
          </cell>
          <cell r="W5851">
            <v>0</v>
          </cell>
          <cell r="X5851">
            <v>0</v>
          </cell>
        </row>
        <row r="5852">
          <cell r="J5852">
            <v>0</v>
          </cell>
          <cell r="K5852">
            <v>0</v>
          </cell>
          <cell r="R5852">
            <v>0</v>
          </cell>
          <cell r="U5852">
            <v>0</v>
          </cell>
          <cell r="V5852">
            <v>0</v>
          </cell>
          <cell r="W5852">
            <v>0</v>
          </cell>
          <cell r="X5852">
            <v>0</v>
          </cell>
        </row>
        <row r="5853">
          <cell r="J5853">
            <v>0</v>
          </cell>
          <cell r="K5853">
            <v>0</v>
          </cell>
          <cell r="R5853">
            <v>0</v>
          </cell>
          <cell r="U5853">
            <v>0</v>
          </cell>
          <cell r="V5853">
            <v>0</v>
          </cell>
          <cell r="W5853">
            <v>0</v>
          </cell>
          <cell r="X5853">
            <v>0</v>
          </cell>
        </row>
        <row r="5854">
          <cell r="J5854">
            <v>0</v>
          </cell>
          <cell r="K5854">
            <v>0</v>
          </cell>
          <cell r="R5854">
            <v>0</v>
          </cell>
          <cell r="U5854">
            <v>0</v>
          </cell>
          <cell r="V5854">
            <v>0</v>
          </cell>
          <cell r="W5854">
            <v>0</v>
          </cell>
          <cell r="X5854">
            <v>0</v>
          </cell>
        </row>
        <row r="5855">
          <cell r="J5855">
            <v>0</v>
          </cell>
          <cell r="K5855">
            <v>0</v>
          </cell>
          <cell r="R5855">
            <v>0</v>
          </cell>
          <cell r="U5855">
            <v>0</v>
          </cell>
          <cell r="V5855">
            <v>0</v>
          </cell>
          <cell r="W5855">
            <v>0</v>
          </cell>
          <cell r="X5855">
            <v>0</v>
          </cell>
        </row>
        <row r="5856">
          <cell r="J5856">
            <v>0</v>
          </cell>
          <cell r="K5856">
            <v>0</v>
          </cell>
          <cell r="R5856">
            <v>0</v>
          </cell>
          <cell r="U5856">
            <v>0</v>
          </cell>
          <cell r="V5856">
            <v>0</v>
          </cell>
          <cell r="W5856">
            <v>0</v>
          </cell>
          <cell r="X5856">
            <v>0</v>
          </cell>
        </row>
        <row r="5857">
          <cell r="J5857">
            <v>0</v>
          </cell>
          <cell r="K5857">
            <v>0</v>
          </cell>
          <cell r="R5857">
            <v>0</v>
          </cell>
          <cell r="U5857">
            <v>0</v>
          </cell>
          <cell r="V5857">
            <v>0</v>
          </cell>
          <cell r="W5857">
            <v>0</v>
          </cell>
          <cell r="X5857">
            <v>0</v>
          </cell>
        </row>
        <row r="5858">
          <cell r="J5858">
            <v>0</v>
          </cell>
          <cell r="K5858">
            <v>0</v>
          </cell>
          <cell r="R5858">
            <v>0</v>
          </cell>
          <cell r="U5858">
            <v>0</v>
          </cell>
          <cell r="V5858">
            <v>0</v>
          </cell>
          <cell r="W5858">
            <v>0</v>
          </cell>
          <cell r="X5858">
            <v>0</v>
          </cell>
        </row>
        <row r="5859">
          <cell r="J5859">
            <v>0</v>
          </cell>
          <cell r="K5859">
            <v>0</v>
          </cell>
          <cell r="R5859">
            <v>0</v>
          </cell>
          <cell r="U5859">
            <v>0</v>
          </cell>
          <cell r="V5859">
            <v>0</v>
          </cell>
          <cell r="W5859">
            <v>0</v>
          </cell>
          <cell r="X5859">
            <v>0</v>
          </cell>
        </row>
        <row r="5860">
          <cell r="J5860">
            <v>0</v>
          </cell>
          <cell r="K5860">
            <v>0</v>
          </cell>
          <cell r="R5860">
            <v>0</v>
          </cell>
          <cell r="U5860">
            <v>0</v>
          </cell>
          <cell r="V5860">
            <v>0</v>
          </cell>
          <cell r="W5860">
            <v>0</v>
          </cell>
          <cell r="X5860">
            <v>0</v>
          </cell>
        </row>
        <row r="5861">
          <cell r="J5861">
            <v>0</v>
          </cell>
          <cell r="K5861">
            <v>0</v>
          </cell>
          <cell r="R5861">
            <v>0</v>
          </cell>
          <cell r="U5861">
            <v>0</v>
          </cell>
          <cell r="V5861">
            <v>0</v>
          </cell>
          <cell r="W5861">
            <v>0</v>
          </cell>
          <cell r="X5861">
            <v>0</v>
          </cell>
        </row>
        <row r="5862">
          <cell r="J5862">
            <v>0</v>
          </cell>
          <cell r="K5862">
            <v>0</v>
          </cell>
          <cell r="R5862">
            <v>0</v>
          </cell>
          <cell r="U5862">
            <v>0</v>
          </cell>
          <cell r="V5862">
            <v>0</v>
          </cell>
          <cell r="W5862">
            <v>0</v>
          </cell>
          <cell r="X5862">
            <v>0</v>
          </cell>
        </row>
        <row r="5863">
          <cell r="J5863">
            <v>0</v>
          </cell>
          <cell r="K5863">
            <v>0</v>
          </cell>
          <cell r="R5863">
            <v>0</v>
          </cell>
          <cell r="U5863">
            <v>0</v>
          </cell>
          <cell r="V5863">
            <v>0</v>
          </cell>
          <cell r="W5863">
            <v>0</v>
          </cell>
          <cell r="X5863">
            <v>0</v>
          </cell>
        </row>
        <row r="5864">
          <cell r="J5864">
            <v>0</v>
          </cell>
          <cell r="K5864">
            <v>0</v>
          </cell>
          <cell r="R5864">
            <v>0</v>
          </cell>
          <cell r="U5864">
            <v>0</v>
          </cell>
          <cell r="V5864">
            <v>0</v>
          </cell>
          <cell r="W5864">
            <v>0</v>
          </cell>
          <cell r="X5864">
            <v>0</v>
          </cell>
        </row>
        <row r="5865">
          <cell r="J5865">
            <v>0</v>
          </cell>
          <cell r="K5865">
            <v>0</v>
          </cell>
          <cell r="R5865">
            <v>0</v>
          </cell>
          <cell r="U5865">
            <v>0</v>
          </cell>
          <cell r="V5865">
            <v>0</v>
          </cell>
          <cell r="W5865">
            <v>0</v>
          </cell>
          <cell r="X5865">
            <v>0</v>
          </cell>
        </row>
        <row r="5866">
          <cell r="J5866">
            <v>0</v>
          </cell>
          <cell r="K5866">
            <v>0</v>
          </cell>
          <cell r="R5866">
            <v>0</v>
          </cell>
          <cell r="U5866">
            <v>0</v>
          </cell>
          <cell r="V5866">
            <v>0</v>
          </cell>
          <cell r="W5866">
            <v>0</v>
          </cell>
          <cell r="X5866">
            <v>0</v>
          </cell>
        </row>
        <row r="5867">
          <cell r="J5867">
            <v>0</v>
          </cell>
          <cell r="K5867">
            <v>0</v>
          </cell>
          <cell r="R5867">
            <v>0</v>
          </cell>
          <cell r="U5867">
            <v>0</v>
          </cell>
          <cell r="V5867">
            <v>0</v>
          </cell>
          <cell r="W5867">
            <v>0</v>
          </cell>
          <cell r="X5867">
            <v>0</v>
          </cell>
        </row>
        <row r="5868">
          <cell r="J5868">
            <v>0</v>
          </cell>
          <cell r="K5868">
            <v>0</v>
          </cell>
          <cell r="R5868">
            <v>0</v>
          </cell>
          <cell r="U5868">
            <v>0</v>
          </cell>
          <cell r="V5868">
            <v>0</v>
          </cell>
          <cell r="W5868">
            <v>0</v>
          </cell>
          <cell r="X5868">
            <v>0</v>
          </cell>
        </row>
        <row r="5869">
          <cell r="J5869">
            <v>0</v>
          </cell>
          <cell r="K5869">
            <v>0</v>
          </cell>
          <cell r="R5869">
            <v>0</v>
          </cell>
          <cell r="U5869">
            <v>0</v>
          </cell>
          <cell r="V5869">
            <v>0</v>
          </cell>
          <cell r="W5869">
            <v>0</v>
          </cell>
          <cell r="X5869">
            <v>0</v>
          </cell>
        </row>
        <row r="5870">
          <cell r="J5870">
            <v>0</v>
          </cell>
          <cell r="K5870">
            <v>0</v>
          </cell>
          <cell r="R5870">
            <v>0</v>
          </cell>
          <cell r="U5870">
            <v>0</v>
          </cell>
          <cell r="V5870">
            <v>0</v>
          </cell>
          <cell r="W5870">
            <v>0</v>
          </cell>
          <cell r="X5870">
            <v>0</v>
          </cell>
        </row>
        <row r="5871">
          <cell r="J5871">
            <v>0</v>
          </cell>
          <cell r="K5871">
            <v>0</v>
          </cell>
          <cell r="R5871">
            <v>0</v>
          </cell>
          <cell r="U5871">
            <v>0</v>
          </cell>
          <cell r="V5871">
            <v>0</v>
          </cell>
          <cell r="W5871">
            <v>0</v>
          </cell>
          <cell r="X5871">
            <v>0</v>
          </cell>
        </row>
        <row r="5872">
          <cell r="J5872">
            <v>0</v>
          </cell>
          <cell r="K5872">
            <v>0</v>
          </cell>
          <cell r="R5872">
            <v>0</v>
          </cell>
          <cell r="U5872">
            <v>0</v>
          </cell>
          <cell r="V5872">
            <v>0</v>
          </cell>
          <cell r="W5872">
            <v>0</v>
          </cell>
          <cell r="X5872">
            <v>0</v>
          </cell>
        </row>
        <row r="5873">
          <cell r="J5873">
            <v>0</v>
          </cell>
          <cell r="K5873">
            <v>0</v>
          </cell>
          <cell r="R5873">
            <v>0</v>
          </cell>
          <cell r="U5873">
            <v>0</v>
          </cell>
          <cell r="V5873">
            <v>0</v>
          </cell>
          <cell r="W5873">
            <v>0</v>
          </cell>
          <cell r="X5873">
            <v>0</v>
          </cell>
        </row>
        <row r="5874">
          <cell r="J5874">
            <v>0</v>
          </cell>
          <cell r="K5874">
            <v>0</v>
          </cell>
          <cell r="R5874">
            <v>0</v>
          </cell>
          <cell r="U5874">
            <v>0</v>
          </cell>
          <cell r="V5874">
            <v>0</v>
          </cell>
          <cell r="W5874">
            <v>0</v>
          </cell>
          <cell r="X5874">
            <v>0</v>
          </cell>
        </row>
        <row r="5875">
          <cell r="J5875">
            <v>0</v>
          </cell>
          <cell r="K5875">
            <v>0</v>
          </cell>
          <cell r="R5875">
            <v>0</v>
          </cell>
          <cell r="U5875">
            <v>0</v>
          </cell>
          <cell r="V5875">
            <v>0</v>
          </cell>
          <cell r="W5875">
            <v>0</v>
          </cell>
          <cell r="X5875">
            <v>0</v>
          </cell>
        </row>
        <row r="5876">
          <cell r="J5876">
            <v>0</v>
          </cell>
          <cell r="K5876">
            <v>0</v>
          </cell>
          <cell r="R5876">
            <v>0</v>
          </cell>
          <cell r="U5876">
            <v>0</v>
          </cell>
          <cell r="V5876">
            <v>0</v>
          </cell>
          <cell r="W5876">
            <v>0</v>
          </cell>
          <cell r="X5876">
            <v>0</v>
          </cell>
        </row>
        <row r="5877">
          <cell r="J5877">
            <v>0</v>
          </cell>
          <cell r="K5877">
            <v>0</v>
          </cell>
          <cell r="R5877">
            <v>0</v>
          </cell>
          <cell r="U5877">
            <v>0</v>
          </cell>
          <cell r="V5877">
            <v>0</v>
          </cell>
          <cell r="W5877">
            <v>0</v>
          </cell>
          <cell r="X5877">
            <v>0</v>
          </cell>
        </row>
        <row r="5878">
          <cell r="J5878">
            <v>0</v>
          </cell>
          <cell r="K5878">
            <v>0</v>
          </cell>
          <cell r="R5878">
            <v>0</v>
          </cell>
          <cell r="U5878">
            <v>0</v>
          </cell>
          <cell r="V5878">
            <v>0</v>
          </cell>
          <cell r="W5878">
            <v>0</v>
          </cell>
          <cell r="X5878">
            <v>0</v>
          </cell>
        </row>
        <row r="5879">
          <cell r="J5879">
            <v>0</v>
          </cell>
          <cell r="K5879">
            <v>0</v>
          </cell>
          <cell r="R5879">
            <v>0</v>
          </cell>
          <cell r="U5879">
            <v>0</v>
          </cell>
          <cell r="V5879">
            <v>0</v>
          </cell>
          <cell r="W5879">
            <v>0</v>
          </cell>
          <cell r="X5879">
            <v>0</v>
          </cell>
        </row>
        <row r="5880">
          <cell r="J5880">
            <v>0</v>
          </cell>
          <cell r="K5880">
            <v>0</v>
          </cell>
          <cell r="R5880">
            <v>0</v>
          </cell>
          <cell r="U5880">
            <v>0</v>
          </cell>
          <cell r="V5880">
            <v>0</v>
          </cell>
          <cell r="W5880">
            <v>0</v>
          </cell>
          <cell r="X5880">
            <v>0</v>
          </cell>
        </row>
        <row r="5881">
          <cell r="J5881">
            <v>0</v>
          </cell>
          <cell r="K5881">
            <v>0</v>
          </cell>
          <cell r="R5881">
            <v>0</v>
          </cell>
          <cell r="U5881">
            <v>0</v>
          </cell>
          <cell r="V5881">
            <v>0</v>
          </cell>
          <cell r="W5881">
            <v>0</v>
          </cell>
          <cell r="X5881">
            <v>0</v>
          </cell>
        </row>
        <row r="5882">
          <cell r="J5882">
            <v>0</v>
          </cell>
          <cell r="K5882">
            <v>0</v>
          </cell>
          <cell r="R5882">
            <v>0</v>
          </cell>
          <cell r="U5882">
            <v>0</v>
          </cell>
          <cell r="V5882">
            <v>0</v>
          </cell>
          <cell r="W5882">
            <v>0</v>
          </cell>
          <cell r="X5882">
            <v>0</v>
          </cell>
        </row>
        <row r="5883">
          <cell r="J5883">
            <v>0</v>
          </cell>
          <cell r="K5883">
            <v>0</v>
          </cell>
          <cell r="R5883">
            <v>0</v>
          </cell>
          <cell r="U5883">
            <v>0</v>
          </cell>
          <cell r="V5883">
            <v>0</v>
          </cell>
          <cell r="W5883">
            <v>0</v>
          </cell>
          <cell r="X5883">
            <v>0</v>
          </cell>
        </row>
        <row r="5884">
          <cell r="J5884">
            <v>0</v>
          </cell>
          <cell r="K5884">
            <v>0</v>
          </cell>
          <cell r="R5884">
            <v>0</v>
          </cell>
          <cell r="U5884">
            <v>0</v>
          </cell>
          <cell r="V5884">
            <v>0</v>
          </cell>
          <cell r="W5884">
            <v>0</v>
          </cell>
          <cell r="X5884">
            <v>0</v>
          </cell>
        </row>
        <row r="5885">
          <cell r="J5885">
            <v>0</v>
          </cell>
          <cell r="K5885">
            <v>0</v>
          </cell>
          <cell r="R5885">
            <v>0</v>
          </cell>
          <cell r="U5885">
            <v>0</v>
          </cell>
          <cell r="V5885">
            <v>0</v>
          </cell>
          <cell r="W5885">
            <v>0</v>
          </cell>
          <cell r="X5885">
            <v>0</v>
          </cell>
        </row>
        <row r="5886">
          <cell r="J5886">
            <v>0</v>
          </cell>
          <cell r="K5886">
            <v>0</v>
          </cell>
          <cell r="R5886">
            <v>0</v>
          </cell>
          <cell r="U5886">
            <v>0</v>
          </cell>
          <cell r="V5886">
            <v>0</v>
          </cell>
          <cell r="W5886">
            <v>0</v>
          </cell>
          <cell r="X5886">
            <v>0</v>
          </cell>
        </row>
        <row r="5887">
          <cell r="J5887">
            <v>0</v>
          </cell>
          <cell r="K5887">
            <v>0</v>
          </cell>
          <cell r="R5887">
            <v>0</v>
          </cell>
          <cell r="U5887">
            <v>0</v>
          </cell>
          <cell r="V5887">
            <v>0</v>
          </cell>
          <cell r="W5887">
            <v>0</v>
          </cell>
          <cell r="X5887">
            <v>0</v>
          </cell>
        </row>
        <row r="5888">
          <cell r="J5888">
            <v>0</v>
          </cell>
          <cell r="K5888">
            <v>0</v>
          </cell>
          <cell r="R5888">
            <v>0</v>
          </cell>
          <cell r="U5888">
            <v>0</v>
          </cell>
          <cell r="V5888">
            <v>0</v>
          </cell>
          <cell r="W5888">
            <v>0</v>
          </cell>
          <cell r="X5888">
            <v>0</v>
          </cell>
        </row>
        <row r="5889">
          <cell r="J5889">
            <v>0</v>
          </cell>
          <cell r="K5889">
            <v>0</v>
          </cell>
          <cell r="R5889">
            <v>0</v>
          </cell>
          <cell r="U5889">
            <v>0</v>
          </cell>
          <cell r="V5889">
            <v>0</v>
          </cell>
          <cell r="W5889">
            <v>0</v>
          </cell>
          <cell r="X5889">
            <v>0</v>
          </cell>
        </row>
        <row r="5890">
          <cell r="J5890">
            <v>0</v>
          </cell>
          <cell r="K5890">
            <v>0</v>
          </cell>
          <cell r="R5890">
            <v>0</v>
          </cell>
          <cell r="U5890">
            <v>0</v>
          </cell>
          <cell r="V5890">
            <v>0</v>
          </cell>
          <cell r="W5890">
            <v>0</v>
          </cell>
          <cell r="X5890">
            <v>0</v>
          </cell>
        </row>
        <row r="5891">
          <cell r="J5891">
            <v>0</v>
          </cell>
          <cell r="K5891">
            <v>0</v>
          </cell>
          <cell r="R5891">
            <v>0</v>
          </cell>
          <cell r="U5891">
            <v>0</v>
          </cell>
          <cell r="V5891">
            <v>0</v>
          </cell>
          <cell r="W5891">
            <v>0</v>
          </cell>
          <cell r="X5891">
            <v>0</v>
          </cell>
        </row>
        <row r="5892">
          <cell r="J5892">
            <v>0</v>
          </cell>
          <cell r="K5892">
            <v>0</v>
          </cell>
          <cell r="R5892">
            <v>0</v>
          </cell>
          <cell r="U5892">
            <v>0</v>
          </cell>
          <cell r="V5892">
            <v>0</v>
          </cell>
          <cell r="W5892">
            <v>0</v>
          </cell>
          <cell r="X5892">
            <v>0</v>
          </cell>
        </row>
        <row r="5893">
          <cell r="J5893">
            <v>0</v>
          </cell>
          <cell r="K5893">
            <v>0</v>
          </cell>
          <cell r="R5893">
            <v>0</v>
          </cell>
          <cell r="U5893">
            <v>0</v>
          </cell>
          <cell r="V5893">
            <v>0</v>
          </cell>
          <cell r="W5893">
            <v>0</v>
          </cell>
          <cell r="X5893">
            <v>0</v>
          </cell>
        </row>
        <row r="5894">
          <cell r="J5894">
            <v>0</v>
          </cell>
          <cell r="K5894">
            <v>0</v>
          </cell>
          <cell r="R5894">
            <v>0</v>
          </cell>
          <cell r="U5894">
            <v>0</v>
          </cell>
          <cell r="V5894">
            <v>0</v>
          </cell>
          <cell r="W5894">
            <v>0</v>
          </cell>
          <cell r="X5894">
            <v>0</v>
          </cell>
        </row>
        <row r="5895">
          <cell r="J5895">
            <v>0</v>
          </cell>
          <cell r="K5895">
            <v>0</v>
          </cell>
          <cell r="R5895">
            <v>0</v>
          </cell>
          <cell r="U5895">
            <v>0</v>
          </cell>
          <cell r="V5895">
            <v>0</v>
          </cell>
          <cell r="W5895">
            <v>0</v>
          </cell>
          <cell r="X5895">
            <v>0</v>
          </cell>
        </row>
        <row r="5896">
          <cell r="J5896">
            <v>0</v>
          </cell>
          <cell r="K5896">
            <v>0</v>
          </cell>
          <cell r="R5896">
            <v>0</v>
          </cell>
          <cell r="U5896">
            <v>0</v>
          </cell>
          <cell r="V5896">
            <v>0</v>
          </cell>
          <cell r="W5896">
            <v>0</v>
          </cell>
          <cell r="X5896">
            <v>0</v>
          </cell>
        </row>
        <row r="5897">
          <cell r="J5897">
            <v>0</v>
          </cell>
          <cell r="K5897">
            <v>0</v>
          </cell>
          <cell r="R5897">
            <v>0</v>
          </cell>
          <cell r="U5897">
            <v>0</v>
          </cell>
          <cell r="V5897">
            <v>0</v>
          </cell>
          <cell r="W5897">
            <v>0</v>
          </cell>
          <cell r="X5897">
            <v>0</v>
          </cell>
        </row>
        <row r="5898">
          <cell r="J5898">
            <v>0</v>
          </cell>
          <cell r="K5898">
            <v>0</v>
          </cell>
          <cell r="R5898">
            <v>0</v>
          </cell>
          <cell r="U5898">
            <v>0</v>
          </cell>
          <cell r="V5898">
            <v>0</v>
          </cell>
          <cell r="W5898">
            <v>0</v>
          </cell>
          <cell r="X5898">
            <v>0</v>
          </cell>
        </row>
        <row r="5899">
          <cell r="J5899">
            <v>0</v>
          </cell>
          <cell r="K5899">
            <v>0</v>
          </cell>
          <cell r="R5899">
            <v>0</v>
          </cell>
          <cell r="U5899">
            <v>0</v>
          </cell>
          <cell r="V5899">
            <v>0</v>
          </cell>
          <cell r="W5899">
            <v>0</v>
          </cell>
          <cell r="X5899">
            <v>0</v>
          </cell>
        </row>
        <row r="5900">
          <cell r="J5900">
            <v>0</v>
          </cell>
          <cell r="K5900">
            <v>0</v>
          </cell>
          <cell r="R5900">
            <v>0</v>
          </cell>
          <cell r="U5900">
            <v>0</v>
          </cell>
          <cell r="V5900">
            <v>0</v>
          </cell>
          <cell r="W5900">
            <v>0</v>
          </cell>
          <cell r="X5900">
            <v>0</v>
          </cell>
        </row>
        <row r="5901">
          <cell r="J5901">
            <v>0</v>
          </cell>
          <cell r="K5901">
            <v>0</v>
          </cell>
          <cell r="R5901">
            <v>0</v>
          </cell>
          <cell r="U5901">
            <v>0</v>
          </cell>
          <cell r="V5901">
            <v>0</v>
          </cell>
          <cell r="W5901">
            <v>0</v>
          </cell>
          <cell r="X5901">
            <v>0</v>
          </cell>
        </row>
        <row r="5902">
          <cell r="J5902">
            <v>0</v>
          </cell>
          <cell r="K5902">
            <v>0</v>
          </cell>
          <cell r="R5902">
            <v>0</v>
          </cell>
          <cell r="U5902">
            <v>0</v>
          </cell>
          <cell r="V5902">
            <v>0</v>
          </cell>
          <cell r="W5902">
            <v>0</v>
          </cell>
          <cell r="X5902">
            <v>0</v>
          </cell>
        </row>
        <row r="5903">
          <cell r="J5903">
            <v>0</v>
          </cell>
          <cell r="K5903">
            <v>0</v>
          </cell>
          <cell r="R5903">
            <v>0</v>
          </cell>
          <cell r="U5903">
            <v>0</v>
          </cell>
          <cell r="V5903">
            <v>0</v>
          </cell>
          <cell r="W5903">
            <v>0</v>
          </cell>
          <cell r="X5903">
            <v>0</v>
          </cell>
        </row>
        <row r="5904">
          <cell r="J5904">
            <v>0</v>
          </cell>
          <cell r="K5904">
            <v>0</v>
          </cell>
          <cell r="R5904">
            <v>0</v>
          </cell>
          <cell r="U5904">
            <v>0</v>
          </cell>
          <cell r="V5904">
            <v>0</v>
          </cell>
          <cell r="W5904">
            <v>0</v>
          </cell>
          <cell r="X5904">
            <v>0</v>
          </cell>
        </row>
        <row r="5905">
          <cell r="J5905">
            <v>0</v>
          </cell>
          <cell r="K5905">
            <v>0</v>
          </cell>
          <cell r="R5905">
            <v>0</v>
          </cell>
          <cell r="U5905">
            <v>0</v>
          </cell>
          <cell r="V5905">
            <v>0</v>
          </cell>
          <cell r="W5905">
            <v>0</v>
          </cell>
          <cell r="X5905">
            <v>0</v>
          </cell>
        </row>
        <row r="5906">
          <cell r="J5906">
            <v>0</v>
          </cell>
          <cell r="K5906">
            <v>0</v>
          </cell>
          <cell r="R5906">
            <v>0</v>
          </cell>
          <cell r="U5906">
            <v>0</v>
          </cell>
          <cell r="V5906">
            <v>0</v>
          </cell>
          <cell r="W5906">
            <v>0</v>
          </cell>
          <cell r="X5906">
            <v>0</v>
          </cell>
        </row>
        <row r="5907">
          <cell r="J5907">
            <v>0</v>
          </cell>
          <cell r="K5907">
            <v>0</v>
          </cell>
          <cell r="R5907">
            <v>0</v>
          </cell>
          <cell r="U5907">
            <v>0</v>
          </cell>
          <cell r="V5907">
            <v>0</v>
          </cell>
          <cell r="W5907">
            <v>0</v>
          </cell>
          <cell r="X5907">
            <v>0</v>
          </cell>
        </row>
        <row r="5908">
          <cell r="J5908">
            <v>0</v>
          </cell>
          <cell r="K5908">
            <v>0</v>
          </cell>
          <cell r="R5908">
            <v>0</v>
          </cell>
          <cell r="U5908">
            <v>0</v>
          </cell>
          <cell r="V5908">
            <v>0</v>
          </cell>
          <cell r="W5908">
            <v>0</v>
          </cell>
          <cell r="X5908">
            <v>0</v>
          </cell>
        </row>
        <row r="5909">
          <cell r="J5909">
            <v>0</v>
          </cell>
          <cell r="K5909">
            <v>0</v>
          </cell>
          <cell r="R5909">
            <v>0</v>
          </cell>
          <cell r="U5909">
            <v>0</v>
          </cell>
          <cell r="V5909">
            <v>0</v>
          </cell>
          <cell r="W5909">
            <v>0</v>
          </cell>
          <cell r="X5909">
            <v>0</v>
          </cell>
        </row>
        <row r="5910">
          <cell r="J5910">
            <v>0</v>
          </cell>
          <cell r="K5910">
            <v>0</v>
          </cell>
          <cell r="R5910">
            <v>0</v>
          </cell>
          <cell r="U5910">
            <v>0</v>
          </cell>
          <cell r="V5910">
            <v>0</v>
          </cell>
          <cell r="W5910">
            <v>0</v>
          </cell>
          <cell r="X5910">
            <v>0</v>
          </cell>
        </row>
        <row r="5911">
          <cell r="J5911">
            <v>0</v>
          </cell>
          <cell r="K5911">
            <v>0</v>
          </cell>
          <cell r="R5911">
            <v>0</v>
          </cell>
          <cell r="U5911">
            <v>0</v>
          </cell>
          <cell r="V5911">
            <v>0</v>
          </cell>
          <cell r="W5911">
            <v>0</v>
          </cell>
          <cell r="X5911">
            <v>0</v>
          </cell>
        </row>
        <row r="5912">
          <cell r="J5912">
            <v>0</v>
          </cell>
          <cell r="K5912">
            <v>0</v>
          </cell>
          <cell r="R5912">
            <v>0</v>
          </cell>
          <cell r="U5912">
            <v>0</v>
          </cell>
          <cell r="V5912">
            <v>0</v>
          </cell>
          <cell r="W5912">
            <v>0</v>
          </cell>
          <cell r="X5912">
            <v>0</v>
          </cell>
        </row>
        <row r="5913">
          <cell r="J5913">
            <v>0</v>
          </cell>
          <cell r="K5913">
            <v>0</v>
          </cell>
          <cell r="R5913">
            <v>0</v>
          </cell>
          <cell r="U5913">
            <v>0</v>
          </cell>
          <cell r="V5913">
            <v>0</v>
          </cell>
          <cell r="W5913">
            <v>0</v>
          </cell>
          <cell r="X5913">
            <v>0</v>
          </cell>
        </row>
        <row r="5914">
          <cell r="J5914">
            <v>0</v>
          </cell>
          <cell r="K5914">
            <v>0</v>
          </cell>
          <cell r="R5914">
            <v>0</v>
          </cell>
          <cell r="U5914">
            <v>0</v>
          </cell>
          <cell r="V5914">
            <v>0</v>
          </cell>
          <cell r="W5914">
            <v>0</v>
          </cell>
          <cell r="X5914">
            <v>0</v>
          </cell>
        </row>
        <row r="5915">
          <cell r="J5915">
            <v>0</v>
          </cell>
          <cell r="K5915">
            <v>0</v>
          </cell>
          <cell r="R5915">
            <v>0</v>
          </cell>
          <cell r="U5915">
            <v>0</v>
          </cell>
          <cell r="V5915">
            <v>0</v>
          </cell>
          <cell r="W5915">
            <v>0</v>
          </cell>
          <cell r="X5915">
            <v>0</v>
          </cell>
        </row>
        <row r="5916">
          <cell r="J5916">
            <v>0</v>
          </cell>
          <cell r="K5916">
            <v>0</v>
          </cell>
          <cell r="R5916">
            <v>0</v>
          </cell>
          <cell r="U5916">
            <v>0</v>
          </cell>
          <cell r="V5916">
            <v>0</v>
          </cell>
          <cell r="W5916">
            <v>0</v>
          </cell>
          <cell r="X5916">
            <v>0</v>
          </cell>
        </row>
        <row r="5917">
          <cell r="J5917">
            <v>0</v>
          </cell>
          <cell r="K5917">
            <v>0</v>
          </cell>
          <cell r="R5917">
            <v>0</v>
          </cell>
          <cell r="U5917">
            <v>0</v>
          </cell>
          <cell r="V5917">
            <v>0</v>
          </cell>
          <cell r="W5917">
            <v>0</v>
          </cell>
          <cell r="X5917">
            <v>0</v>
          </cell>
        </row>
        <row r="5918">
          <cell r="J5918">
            <v>0</v>
          </cell>
          <cell r="K5918">
            <v>0</v>
          </cell>
          <cell r="R5918">
            <v>0</v>
          </cell>
          <cell r="U5918">
            <v>0</v>
          </cell>
          <cell r="V5918">
            <v>0</v>
          </cell>
          <cell r="W5918">
            <v>0</v>
          </cell>
          <cell r="X5918">
            <v>0</v>
          </cell>
        </row>
        <row r="5919">
          <cell r="J5919">
            <v>0</v>
          </cell>
          <cell r="K5919">
            <v>0</v>
          </cell>
          <cell r="R5919">
            <v>0</v>
          </cell>
          <cell r="U5919">
            <v>0</v>
          </cell>
          <cell r="V5919">
            <v>0</v>
          </cell>
          <cell r="W5919">
            <v>0</v>
          </cell>
          <cell r="X5919">
            <v>0</v>
          </cell>
        </row>
        <row r="5920">
          <cell r="J5920">
            <v>0</v>
          </cell>
          <cell r="K5920">
            <v>0</v>
          </cell>
          <cell r="R5920">
            <v>0</v>
          </cell>
          <cell r="U5920">
            <v>0</v>
          </cell>
          <cell r="V5920">
            <v>0</v>
          </cell>
          <cell r="W5920">
            <v>0</v>
          </cell>
          <cell r="X5920">
            <v>0</v>
          </cell>
        </row>
        <row r="5921">
          <cell r="J5921">
            <v>0</v>
          </cell>
          <cell r="K5921">
            <v>0</v>
          </cell>
          <cell r="R5921">
            <v>0</v>
          </cell>
          <cell r="U5921">
            <v>0</v>
          </cell>
          <cell r="V5921">
            <v>0</v>
          </cell>
          <cell r="W5921">
            <v>0</v>
          </cell>
          <cell r="X5921">
            <v>0</v>
          </cell>
        </row>
        <row r="5922">
          <cell r="J5922">
            <v>0</v>
          </cell>
          <cell r="K5922">
            <v>0</v>
          </cell>
          <cell r="R5922">
            <v>0</v>
          </cell>
          <cell r="U5922">
            <v>0</v>
          </cell>
          <cell r="V5922">
            <v>0</v>
          </cell>
          <cell r="W5922">
            <v>0</v>
          </cell>
          <cell r="X5922">
            <v>0</v>
          </cell>
        </row>
        <row r="5923">
          <cell r="J5923">
            <v>0</v>
          </cell>
          <cell r="K5923">
            <v>0</v>
          </cell>
          <cell r="R5923">
            <v>0</v>
          </cell>
          <cell r="U5923">
            <v>0</v>
          </cell>
          <cell r="V5923">
            <v>0</v>
          </cell>
          <cell r="W5923">
            <v>0</v>
          </cell>
          <cell r="X5923">
            <v>0</v>
          </cell>
        </row>
        <row r="5924">
          <cell r="J5924">
            <v>0</v>
          </cell>
          <cell r="K5924">
            <v>0</v>
          </cell>
          <cell r="R5924">
            <v>0</v>
          </cell>
          <cell r="U5924">
            <v>0</v>
          </cell>
          <cell r="V5924">
            <v>0</v>
          </cell>
          <cell r="W5924">
            <v>0</v>
          </cell>
          <cell r="X5924">
            <v>0</v>
          </cell>
        </row>
        <row r="5925">
          <cell r="J5925">
            <v>0</v>
          </cell>
          <cell r="K5925">
            <v>0</v>
          </cell>
          <cell r="R5925">
            <v>0</v>
          </cell>
          <cell r="U5925">
            <v>0</v>
          </cell>
          <cell r="V5925">
            <v>0</v>
          </cell>
          <cell r="W5925">
            <v>0</v>
          </cell>
          <cell r="X5925">
            <v>0</v>
          </cell>
        </row>
        <row r="5926">
          <cell r="J5926">
            <v>0</v>
          </cell>
          <cell r="K5926">
            <v>0</v>
          </cell>
          <cell r="R5926">
            <v>0</v>
          </cell>
          <cell r="U5926">
            <v>0</v>
          </cell>
          <cell r="V5926">
            <v>0</v>
          </cell>
          <cell r="W5926">
            <v>0</v>
          </cell>
          <cell r="X5926">
            <v>0</v>
          </cell>
        </row>
        <row r="5927">
          <cell r="J5927">
            <v>0</v>
          </cell>
          <cell r="K5927">
            <v>0</v>
          </cell>
          <cell r="R5927">
            <v>0</v>
          </cell>
          <cell r="U5927">
            <v>0</v>
          </cell>
          <cell r="V5927">
            <v>0</v>
          </cell>
          <cell r="W5927">
            <v>0</v>
          </cell>
          <cell r="X5927">
            <v>0</v>
          </cell>
        </row>
        <row r="5928">
          <cell r="J5928">
            <v>0</v>
          </cell>
          <cell r="K5928">
            <v>0</v>
          </cell>
          <cell r="R5928">
            <v>0</v>
          </cell>
          <cell r="U5928">
            <v>0</v>
          </cell>
          <cell r="V5928">
            <v>0</v>
          </cell>
          <cell r="W5928">
            <v>0</v>
          </cell>
          <cell r="X5928">
            <v>0</v>
          </cell>
        </row>
        <row r="5929">
          <cell r="J5929">
            <v>0</v>
          </cell>
          <cell r="K5929">
            <v>0</v>
          </cell>
          <cell r="R5929">
            <v>0</v>
          </cell>
          <cell r="U5929">
            <v>0</v>
          </cell>
          <cell r="V5929">
            <v>0</v>
          </cell>
          <cell r="W5929">
            <v>0</v>
          </cell>
          <cell r="X5929">
            <v>0</v>
          </cell>
        </row>
        <row r="5930">
          <cell r="J5930">
            <v>0</v>
          </cell>
          <cell r="K5930">
            <v>0</v>
          </cell>
          <cell r="R5930">
            <v>0</v>
          </cell>
          <cell r="U5930">
            <v>0</v>
          </cell>
          <cell r="V5930">
            <v>0</v>
          </cell>
          <cell r="W5930">
            <v>0</v>
          </cell>
          <cell r="X5930">
            <v>0</v>
          </cell>
        </row>
        <row r="5931">
          <cell r="J5931">
            <v>0</v>
          </cell>
          <cell r="K5931">
            <v>0</v>
          </cell>
          <cell r="R5931">
            <v>0</v>
          </cell>
          <cell r="U5931">
            <v>0</v>
          </cell>
          <cell r="V5931">
            <v>0</v>
          </cell>
          <cell r="W5931">
            <v>0</v>
          </cell>
          <cell r="X5931">
            <v>0</v>
          </cell>
        </row>
        <row r="5932">
          <cell r="J5932">
            <v>0</v>
          </cell>
          <cell r="K5932">
            <v>0</v>
          </cell>
          <cell r="R5932">
            <v>0</v>
          </cell>
          <cell r="U5932">
            <v>0</v>
          </cell>
          <cell r="V5932">
            <v>0</v>
          </cell>
          <cell r="W5932">
            <v>0</v>
          </cell>
          <cell r="X5932">
            <v>0</v>
          </cell>
        </row>
        <row r="5933">
          <cell r="J5933">
            <v>0</v>
          </cell>
          <cell r="K5933">
            <v>0</v>
          </cell>
          <cell r="R5933">
            <v>0</v>
          </cell>
          <cell r="U5933">
            <v>0</v>
          </cell>
          <cell r="V5933">
            <v>0</v>
          </cell>
          <cell r="W5933">
            <v>0</v>
          </cell>
          <cell r="X5933">
            <v>0</v>
          </cell>
        </row>
        <row r="5934">
          <cell r="J5934">
            <v>0</v>
          </cell>
          <cell r="K5934">
            <v>0</v>
          </cell>
          <cell r="R5934">
            <v>0</v>
          </cell>
          <cell r="U5934">
            <v>0</v>
          </cell>
          <cell r="V5934">
            <v>0</v>
          </cell>
          <cell r="W5934">
            <v>0</v>
          </cell>
          <cell r="X5934">
            <v>0</v>
          </cell>
        </row>
        <row r="5935">
          <cell r="J5935">
            <v>0</v>
          </cell>
          <cell r="K5935">
            <v>0</v>
          </cell>
          <cell r="R5935">
            <v>0</v>
          </cell>
          <cell r="U5935">
            <v>0</v>
          </cell>
          <cell r="V5935">
            <v>0</v>
          </cell>
          <cell r="W5935">
            <v>0</v>
          </cell>
          <cell r="X5935">
            <v>0</v>
          </cell>
        </row>
        <row r="5936">
          <cell r="J5936">
            <v>0</v>
          </cell>
          <cell r="K5936">
            <v>0</v>
          </cell>
          <cell r="R5936">
            <v>0</v>
          </cell>
          <cell r="U5936">
            <v>0</v>
          </cell>
          <cell r="V5936">
            <v>0</v>
          </cell>
          <cell r="W5936">
            <v>0</v>
          </cell>
          <cell r="X5936">
            <v>0</v>
          </cell>
        </row>
        <row r="5937">
          <cell r="J5937">
            <v>0</v>
          </cell>
          <cell r="K5937">
            <v>0</v>
          </cell>
          <cell r="R5937">
            <v>0</v>
          </cell>
          <cell r="U5937">
            <v>0</v>
          </cell>
          <cell r="V5937">
            <v>0</v>
          </cell>
          <cell r="W5937">
            <v>0</v>
          </cell>
          <cell r="X5937">
            <v>0</v>
          </cell>
        </row>
        <row r="5938">
          <cell r="J5938">
            <v>0</v>
          </cell>
          <cell r="K5938">
            <v>0</v>
          </cell>
          <cell r="R5938">
            <v>0</v>
          </cell>
          <cell r="U5938">
            <v>0</v>
          </cell>
          <cell r="V5938">
            <v>0</v>
          </cell>
          <cell r="W5938">
            <v>0</v>
          </cell>
          <cell r="X5938">
            <v>0</v>
          </cell>
        </row>
        <row r="5939">
          <cell r="J5939">
            <v>0</v>
          </cell>
          <cell r="K5939">
            <v>0</v>
          </cell>
          <cell r="R5939">
            <v>0</v>
          </cell>
          <cell r="U5939">
            <v>0</v>
          </cell>
          <cell r="V5939">
            <v>0</v>
          </cell>
          <cell r="W5939">
            <v>0</v>
          </cell>
          <cell r="X5939">
            <v>0</v>
          </cell>
        </row>
        <row r="5940">
          <cell r="J5940">
            <v>0</v>
          </cell>
          <cell r="K5940">
            <v>0</v>
          </cell>
          <cell r="R5940">
            <v>0</v>
          </cell>
          <cell r="U5940">
            <v>0</v>
          </cell>
          <cell r="V5940">
            <v>0</v>
          </cell>
          <cell r="W5940">
            <v>0</v>
          </cell>
          <cell r="X5940">
            <v>0</v>
          </cell>
        </row>
        <row r="5941">
          <cell r="J5941">
            <v>0</v>
          </cell>
          <cell r="K5941">
            <v>0</v>
          </cell>
          <cell r="R5941">
            <v>0</v>
          </cell>
          <cell r="U5941">
            <v>0</v>
          </cell>
          <cell r="V5941">
            <v>0</v>
          </cell>
          <cell r="W5941">
            <v>0</v>
          </cell>
          <cell r="X5941">
            <v>0</v>
          </cell>
        </row>
        <row r="5942">
          <cell r="J5942">
            <v>0</v>
          </cell>
          <cell r="K5942">
            <v>0</v>
          </cell>
          <cell r="R5942">
            <v>0</v>
          </cell>
          <cell r="U5942">
            <v>0</v>
          </cell>
          <cell r="V5942">
            <v>0</v>
          </cell>
          <cell r="W5942">
            <v>0</v>
          </cell>
          <cell r="X5942">
            <v>0</v>
          </cell>
        </row>
        <row r="5943">
          <cell r="J5943">
            <v>0</v>
          </cell>
          <cell r="K5943">
            <v>0</v>
          </cell>
          <cell r="R5943">
            <v>0</v>
          </cell>
          <cell r="U5943">
            <v>0</v>
          </cell>
          <cell r="V5943">
            <v>0</v>
          </cell>
          <cell r="W5943">
            <v>0</v>
          </cell>
          <cell r="X5943">
            <v>0</v>
          </cell>
        </row>
        <row r="5944">
          <cell r="J5944">
            <v>0</v>
          </cell>
          <cell r="K5944">
            <v>0</v>
          </cell>
          <cell r="R5944">
            <v>0</v>
          </cell>
          <cell r="U5944">
            <v>0</v>
          </cell>
          <cell r="V5944">
            <v>0</v>
          </cell>
          <cell r="W5944">
            <v>0</v>
          </cell>
          <cell r="X5944">
            <v>0</v>
          </cell>
        </row>
        <row r="5945">
          <cell r="J5945">
            <v>0</v>
          </cell>
          <cell r="K5945">
            <v>0</v>
          </cell>
          <cell r="R5945">
            <v>0</v>
          </cell>
          <cell r="U5945">
            <v>0</v>
          </cell>
          <cell r="V5945">
            <v>0</v>
          </cell>
          <cell r="W5945">
            <v>0</v>
          </cell>
          <cell r="X5945">
            <v>0</v>
          </cell>
        </row>
        <row r="5946">
          <cell r="J5946">
            <v>0</v>
          </cell>
          <cell r="K5946">
            <v>0</v>
          </cell>
          <cell r="R5946">
            <v>0</v>
          </cell>
          <cell r="U5946">
            <v>0</v>
          </cell>
          <cell r="V5946">
            <v>0</v>
          </cell>
          <cell r="W5946">
            <v>0</v>
          </cell>
          <cell r="X5946">
            <v>0</v>
          </cell>
        </row>
        <row r="5947">
          <cell r="J5947">
            <v>0</v>
          </cell>
          <cell r="K5947">
            <v>0</v>
          </cell>
          <cell r="R5947">
            <v>0</v>
          </cell>
          <cell r="U5947">
            <v>0</v>
          </cell>
          <cell r="V5947">
            <v>0</v>
          </cell>
          <cell r="W5947">
            <v>0</v>
          </cell>
          <cell r="X5947">
            <v>0</v>
          </cell>
        </row>
        <row r="5948">
          <cell r="J5948">
            <v>0</v>
          </cell>
          <cell r="K5948">
            <v>0</v>
          </cell>
          <cell r="R5948">
            <v>0</v>
          </cell>
          <cell r="U5948">
            <v>0</v>
          </cell>
          <cell r="V5948">
            <v>0</v>
          </cell>
          <cell r="W5948">
            <v>0</v>
          </cell>
          <cell r="X5948">
            <v>0</v>
          </cell>
        </row>
        <row r="5949">
          <cell r="J5949">
            <v>0</v>
          </cell>
          <cell r="K5949">
            <v>0</v>
          </cell>
          <cell r="R5949">
            <v>0</v>
          </cell>
          <cell r="U5949">
            <v>0</v>
          </cell>
          <cell r="V5949">
            <v>0</v>
          </cell>
          <cell r="W5949">
            <v>0</v>
          </cell>
          <cell r="X5949">
            <v>0</v>
          </cell>
        </row>
        <row r="5950">
          <cell r="J5950">
            <v>0</v>
          </cell>
          <cell r="K5950">
            <v>0</v>
          </cell>
          <cell r="R5950">
            <v>0</v>
          </cell>
          <cell r="U5950">
            <v>0</v>
          </cell>
          <cell r="V5950">
            <v>0</v>
          </cell>
          <cell r="W5950">
            <v>0</v>
          </cell>
          <cell r="X5950">
            <v>0</v>
          </cell>
        </row>
        <row r="5951">
          <cell r="J5951">
            <v>0</v>
          </cell>
          <cell r="K5951">
            <v>0</v>
          </cell>
          <cell r="R5951">
            <v>0</v>
          </cell>
          <cell r="U5951">
            <v>0</v>
          </cell>
          <cell r="V5951">
            <v>0</v>
          </cell>
          <cell r="W5951">
            <v>0</v>
          </cell>
          <cell r="X5951">
            <v>0</v>
          </cell>
        </row>
        <row r="5952">
          <cell r="J5952">
            <v>0</v>
          </cell>
          <cell r="K5952">
            <v>0</v>
          </cell>
          <cell r="R5952">
            <v>0</v>
          </cell>
          <cell r="U5952">
            <v>0</v>
          </cell>
          <cell r="V5952">
            <v>0</v>
          </cell>
          <cell r="W5952">
            <v>0</v>
          </cell>
          <cell r="X5952">
            <v>0</v>
          </cell>
        </row>
        <row r="5953">
          <cell r="J5953">
            <v>0</v>
          </cell>
          <cell r="K5953">
            <v>0</v>
          </cell>
          <cell r="R5953">
            <v>0</v>
          </cell>
          <cell r="U5953">
            <v>0</v>
          </cell>
          <cell r="V5953">
            <v>0</v>
          </cell>
          <cell r="W5953">
            <v>0</v>
          </cell>
          <cell r="X5953">
            <v>0</v>
          </cell>
        </row>
        <row r="5954">
          <cell r="J5954">
            <v>0</v>
          </cell>
          <cell r="K5954">
            <v>0</v>
          </cell>
          <cell r="R5954">
            <v>0</v>
          </cell>
          <cell r="U5954">
            <v>0</v>
          </cell>
          <cell r="V5954">
            <v>0</v>
          </cell>
          <cell r="W5954">
            <v>0</v>
          </cell>
          <cell r="X5954">
            <v>0</v>
          </cell>
        </row>
        <row r="5955">
          <cell r="J5955">
            <v>0</v>
          </cell>
          <cell r="K5955">
            <v>0</v>
          </cell>
          <cell r="R5955">
            <v>0</v>
          </cell>
          <cell r="U5955">
            <v>0</v>
          </cell>
          <cell r="V5955">
            <v>0</v>
          </cell>
          <cell r="W5955">
            <v>0</v>
          </cell>
          <cell r="X5955">
            <v>0</v>
          </cell>
        </row>
        <row r="5956">
          <cell r="J5956">
            <v>0</v>
          </cell>
          <cell r="K5956">
            <v>0</v>
          </cell>
          <cell r="R5956">
            <v>0</v>
          </cell>
          <cell r="U5956">
            <v>0</v>
          </cell>
          <cell r="V5956">
            <v>0</v>
          </cell>
          <cell r="W5956">
            <v>0</v>
          </cell>
          <cell r="X5956">
            <v>0</v>
          </cell>
        </row>
        <row r="5957">
          <cell r="J5957">
            <v>0</v>
          </cell>
          <cell r="K5957">
            <v>0</v>
          </cell>
          <cell r="R5957">
            <v>0</v>
          </cell>
          <cell r="U5957">
            <v>0</v>
          </cell>
          <cell r="V5957">
            <v>0</v>
          </cell>
          <cell r="W5957">
            <v>0</v>
          </cell>
          <cell r="X5957">
            <v>0</v>
          </cell>
        </row>
        <row r="5958">
          <cell r="J5958">
            <v>0</v>
          </cell>
          <cell r="K5958">
            <v>0</v>
          </cell>
          <cell r="R5958">
            <v>0</v>
          </cell>
          <cell r="U5958">
            <v>0</v>
          </cell>
          <cell r="V5958">
            <v>0</v>
          </cell>
          <cell r="W5958">
            <v>0</v>
          </cell>
          <cell r="X5958">
            <v>0</v>
          </cell>
        </row>
        <row r="5959">
          <cell r="J5959">
            <v>0</v>
          </cell>
          <cell r="K5959">
            <v>0</v>
          </cell>
          <cell r="R5959">
            <v>0</v>
          </cell>
          <cell r="U5959">
            <v>0</v>
          </cell>
          <cell r="V5959">
            <v>0</v>
          </cell>
          <cell r="W5959">
            <v>0</v>
          </cell>
          <cell r="X5959">
            <v>0</v>
          </cell>
        </row>
        <row r="5960">
          <cell r="J5960">
            <v>0</v>
          </cell>
          <cell r="K5960">
            <v>0</v>
          </cell>
          <cell r="R5960">
            <v>0</v>
          </cell>
          <cell r="U5960">
            <v>0</v>
          </cell>
          <cell r="V5960">
            <v>0</v>
          </cell>
          <cell r="W5960">
            <v>0</v>
          </cell>
          <cell r="X5960">
            <v>0</v>
          </cell>
        </row>
        <row r="5961">
          <cell r="J5961">
            <v>0</v>
          </cell>
          <cell r="K5961">
            <v>0</v>
          </cell>
          <cell r="R5961">
            <v>0</v>
          </cell>
          <cell r="U5961">
            <v>0</v>
          </cell>
          <cell r="V5961">
            <v>0</v>
          </cell>
          <cell r="W5961">
            <v>0</v>
          </cell>
          <cell r="X5961">
            <v>0</v>
          </cell>
        </row>
        <row r="5962">
          <cell r="J5962">
            <v>0</v>
          </cell>
          <cell r="K5962">
            <v>0</v>
          </cell>
          <cell r="R5962">
            <v>0</v>
          </cell>
          <cell r="U5962">
            <v>0</v>
          </cell>
          <cell r="V5962">
            <v>0</v>
          </cell>
          <cell r="W5962">
            <v>0</v>
          </cell>
          <cell r="X5962">
            <v>0</v>
          </cell>
        </row>
        <row r="5963">
          <cell r="J5963">
            <v>0</v>
          </cell>
          <cell r="K5963">
            <v>0</v>
          </cell>
          <cell r="R5963">
            <v>0</v>
          </cell>
          <cell r="U5963">
            <v>0</v>
          </cell>
          <cell r="V5963">
            <v>0</v>
          </cell>
          <cell r="W5963">
            <v>0</v>
          </cell>
          <cell r="X5963">
            <v>0</v>
          </cell>
        </row>
        <row r="5964">
          <cell r="J5964">
            <v>0</v>
          </cell>
          <cell r="K5964">
            <v>0</v>
          </cell>
          <cell r="R5964">
            <v>0</v>
          </cell>
          <cell r="U5964">
            <v>0</v>
          </cell>
          <cell r="V5964">
            <v>0</v>
          </cell>
          <cell r="W5964">
            <v>0</v>
          </cell>
          <cell r="X5964">
            <v>0</v>
          </cell>
        </row>
        <row r="5965">
          <cell r="J5965">
            <v>0</v>
          </cell>
          <cell r="K5965">
            <v>0</v>
          </cell>
          <cell r="R5965">
            <v>0</v>
          </cell>
          <cell r="U5965">
            <v>0</v>
          </cell>
          <cell r="V5965">
            <v>0</v>
          </cell>
          <cell r="W5965">
            <v>0</v>
          </cell>
          <cell r="X5965">
            <v>0</v>
          </cell>
        </row>
        <row r="5966">
          <cell r="J5966">
            <v>0</v>
          </cell>
          <cell r="K5966">
            <v>0</v>
          </cell>
          <cell r="R5966">
            <v>0</v>
          </cell>
          <cell r="U5966">
            <v>0</v>
          </cell>
          <cell r="V5966">
            <v>0</v>
          </cell>
          <cell r="W5966">
            <v>0</v>
          </cell>
          <cell r="X5966">
            <v>0</v>
          </cell>
        </row>
        <row r="5967">
          <cell r="J5967">
            <v>0</v>
          </cell>
          <cell r="K5967">
            <v>0</v>
          </cell>
          <cell r="R5967">
            <v>0</v>
          </cell>
          <cell r="U5967">
            <v>0</v>
          </cell>
          <cell r="V5967">
            <v>0</v>
          </cell>
          <cell r="W5967">
            <v>0</v>
          </cell>
          <cell r="X5967">
            <v>0</v>
          </cell>
        </row>
        <row r="5968">
          <cell r="J5968">
            <v>0</v>
          </cell>
          <cell r="K5968">
            <v>0</v>
          </cell>
          <cell r="R5968">
            <v>0</v>
          </cell>
          <cell r="U5968">
            <v>0</v>
          </cell>
          <cell r="V5968">
            <v>0</v>
          </cell>
          <cell r="W5968">
            <v>0</v>
          </cell>
          <cell r="X5968">
            <v>0</v>
          </cell>
        </row>
        <row r="5969">
          <cell r="J5969">
            <v>0</v>
          </cell>
          <cell r="K5969">
            <v>0</v>
          </cell>
          <cell r="R5969">
            <v>0</v>
          </cell>
          <cell r="U5969">
            <v>0</v>
          </cell>
          <cell r="V5969">
            <v>0</v>
          </cell>
          <cell r="W5969">
            <v>0</v>
          </cell>
          <cell r="X5969">
            <v>0</v>
          </cell>
        </row>
        <row r="5970">
          <cell r="J5970">
            <v>0</v>
          </cell>
          <cell r="K5970">
            <v>0</v>
          </cell>
          <cell r="R5970">
            <v>0</v>
          </cell>
          <cell r="U5970">
            <v>0</v>
          </cell>
          <cell r="V5970">
            <v>0</v>
          </cell>
          <cell r="W5970">
            <v>0</v>
          </cell>
          <cell r="X5970">
            <v>0</v>
          </cell>
        </row>
        <row r="5971">
          <cell r="J5971">
            <v>0</v>
          </cell>
          <cell r="K5971">
            <v>0</v>
          </cell>
          <cell r="R5971">
            <v>0</v>
          </cell>
          <cell r="U5971">
            <v>0</v>
          </cell>
          <cell r="V5971">
            <v>0</v>
          </cell>
          <cell r="W5971">
            <v>0</v>
          </cell>
          <cell r="X5971">
            <v>0</v>
          </cell>
        </row>
        <row r="5972">
          <cell r="J5972">
            <v>0</v>
          </cell>
          <cell r="K5972">
            <v>0</v>
          </cell>
          <cell r="R5972">
            <v>0</v>
          </cell>
          <cell r="U5972">
            <v>0</v>
          </cell>
          <cell r="V5972">
            <v>0</v>
          </cell>
          <cell r="W5972">
            <v>0</v>
          </cell>
          <cell r="X5972">
            <v>0</v>
          </cell>
        </row>
        <row r="5973">
          <cell r="J5973">
            <v>0</v>
          </cell>
          <cell r="K5973">
            <v>0</v>
          </cell>
          <cell r="R5973">
            <v>0</v>
          </cell>
          <cell r="U5973">
            <v>0</v>
          </cell>
          <cell r="V5973">
            <v>0</v>
          </cell>
          <cell r="W5973">
            <v>0</v>
          </cell>
          <cell r="X5973">
            <v>0</v>
          </cell>
        </row>
        <row r="5974">
          <cell r="J5974">
            <v>0</v>
          </cell>
          <cell r="K5974">
            <v>0</v>
          </cell>
          <cell r="R5974">
            <v>0</v>
          </cell>
          <cell r="U5974">
            <v>0</v>
          </cell>
          <cell r="V5974">
            <v>0</v>
          </cell>
          <cell r="W5974">
            <v>0</v>
          </cell>
          <cell r="X5974">
            <v>0</v>
          </cell>
        </row>
        <row r="5975">
          <cell r="J5975">
            <v>0</v>
          </cell>
          <cell r="K5975">
            <v>0</v>
          </cell>
          <cell r="R5975">
            <v>0</v>
          </cell>
          <cell r="U5975">
            <v>0</v>
          </cell>
          <cell r="V5975">
            <v>0</v>
          </cell>
          <cell r="W5975">
            <v>0</v>
          </cell>
          <cell r="X5975">
            <v>0</v>
          </cell>
        </row>
        <row r="5976">
          <cell r="J5976">
            <v>0</v>
          </cell>
          <cell r="K5976">
            <v>0</v>
          </cell>
          <cell r="R5976">
            <v>0</v>
          </cell>
          <cell r="U5976">
            <v>0</v>
          </cell>
          <cell r="V5976">
            <v>0</v>
          </cell>
          <cell r="W5976">
            <v>0</v>
          </cell>
          <cell r="X5976">
            <v>0</v>
          </cell>
        </row>
        <row r="5977">
          <cell r="J5977">
            <v>0</v>
          </cell>
          <cell r="K5977">
            <v>0</v>
          </cell>
          <cell r="R5977">
            <v>0</v>
          </cell>
          <cell r="U5977">
            <v>0</v>
          </cell>
          <cell r="V5977">
            <v>0</v>
          </cell>
          <cell r="W5977">
            <v>0</v>
          </cell>
          <cell r="X5977">
            <v>0</v>
          </cell>
        </row>
        <row r="5978">
          <cell r="J5978">
            <v>0</v>
          </cell>
          <cell r="K5978">
            <v>0</v>
          </cell>
          <cell r="R5978">
            <v>0</v>
          </cell>
          <cell r="U5978">
            <v>0</v>
          </cell>
          <cell r="V5978">
            <v>0</v>
          </cell>
          <cell r="W5978">
            <v>0</v>
          </cell>
          <cell r="X5978">
            <v>0</v>
          </cell>
        </row>
        <row r="5979">
          <cell r="J5979">
            <v>0</v>
          </cell>
          <cell r="K5979">
            <v>0</v>
          </cell>
          <cell r="R5979">
            <v>0</v>
          </cell>
          <cell r="U5979">
            <v>0</v>
          </cell>
          <cell r="V5979">
            <v>0</v>
          </cell>
          <cell r="W5979">
            <v>0</v>
          </cell>
          <cell r="X5979">
            <v>0</v>
          </cell>
        </row>
        <row r="5980">
          <cell r="J5980">
            <v>0</v>
          </cell>
          <cell r="K5980">
            <v>0</v>
          </cell>
          <cell r="R5980">
            <v>0</v>
          </cell>
          <cell r="U5980">
            <v>0</v>
          </cell>
          <cell r="V5980">
            <v>0</v>
          </cell>
          <cell r="W5980">
            <v>0</v>
          </cell>
          <cell r="X5980">
            <v>0</v>
          </cell>
        </row>
        <row r="5981">
          <cell r="J5981">
            <v>0</v>
          </cell>
          <cell r="K5981">
            <v>0</v>
          </cell>
          <cell r="R5981">
            <v>0</v>
          </cell>
          <cell r="U5981">
            <v>0</v>
          </cell>
          <cell r="V5981">
            <v>0</v>
          </cell>
          <cell r="W5981">
            <v>0</v>
          </cell>
          <cell r="X5981">
            <v>0</v>
          </cell>
        </row>
        <row r="5982">
          <cell r="J5982">
            <v>0</v>
          </cell>
          <cell r="K5982">
            <v>0</v>
          </cell>
          <cell r="R5982">
            <v>0</v>
          </cell>
          <cell r="U5982">
            <v>0</v>
          </cell>
          <cell r="V5982">
            <v>0</v>
          </cell>
          <cell r="W5982">
            <v>0</v>
          </cell>
          <cell r="X5982">
            <v>0</v>
          </cell>
        </row>
        <row r="5983">
          <cell r="J5983">
            <v>0</v>
          </cell>
          <cell r="K5983">
            <v>0</v>
          </cell>
          <cell r="R5983">
            <v>0</v>
          </cell>
          <cell r="U5983">
            <v>0</v>
          </cell>
          <cell r="V5983">
            <v>0</v>
          </cell>
          <cell r="W5983">
            <v>0</v>
          </cell>
          <cell r="X5983">
            <v>0</v>
          </cell>
        </row>
        <row r="5984">
          <cell r="J5984">
            <v>0</v>
          </cell>
          <cell r="K5984">
            <v>0</v>
          </cell>
          <cell r="R5984">
            <v>0</v>
          </cell>
          <cell r="U5984">
            <v>0</v>
          </cell>
          <cell r="V5984">
            <v>0</v>
          </cell>
          <cell r="W5984">
            <v>0</v>
          </cell>
          <cell r="X5984">
            <v>0</v>
          </cell>
        </row>
        <row r="5985">
          <cell r="J5985">
            <v>0</v>
          </cell>
          <cell r="K5985">
            <v>0</v>
          </cell>
          <cell r="R5985">
            <v>0</v>
          </cell>
          <cell r="U5985">
            <v>0</v>
          </cell>
          <cell r="V5985">
            <v>0</v>
          </cell>
          <cell r="W5985">
            <v>0</v>
          </cell>
          <cell r="X5985">
            <v>0</v>
          </cell>
        </row>
        <row r="5986">
          <cell r="J5986">
            <v>0</v>
          </cell>
          <cell r="K5986">
            <v>0</v>
          </cell>
          <cell r="R5986">
            <v>0</v>
          </cell>
          <cell r="U5986">
            <v>0</v>
          </cell>
          <cell r="V5986">
            <v>0</v>
          </cell>
          <cell r="W5986">
            <v>0</v>
          </cell>
          <cell r="X5986">
            <v>0</v>
          </cell>
        </row>
        <row r="5987">
          <cell r="J5987">
            <v>0</v>
          </cell>
          <cell r="K5987">
            <v>0</v>
          </cell>
          <cell r="R5987">
            <v>0</v>
          </cell>
          <cell r="U5987">
            <v>0</v>
          </cell>
          <cell r="V5987">
            <v>0</v>
          </cell>
          <cell r="W5987">
            <v>0</v>
          </cell>
          <cell r="X5987">
            <v>0</v>
          </cell>
        </row>
        <row r="5988">
          <cell r="J5988">
            <v>0</v>
          </cell>
          <cell r="K5988">
            <v>0</v>
          </cell>
          <cell r="R5988">
            <v>0</v>
          </cell>
          <cell r="U5988">
            <v>0</v>
          </cell>
          <cell r="V5988">
            <v>0</v>
          </cell>
          <cell r="W5988">
            <v>0</v>
          </cell>
          <cell r="X5988">
            <v>0</v>
          </cell>
        </row>
        <row r="5989">
          <cell r="J5989">
            <v>0</v>
          </cell>
          <cell r="K5989">
            <v>0</v>
          </cell>
          <cell r="R5989">
            <v>0</v>
          </cell>
          <cell r="U5989">
            <v>0</v>
          </cell>
          <cell r="V5989">
            <v>0</v>
          </cell>
          <cell r="W5989">
            <v>0</v>
          </cell>
          <cell r="X5989">
            <v>0</v>
          </cell>
        </row>
        <row r="5990">
          <cell r="J5990">
            <v>0</v>
          </cell>
          <cell r="K5990">
            <v>0</v>
          </cell>
          <cell r="R5990">
            <v>0</v>
          </cell>
          <cell r="U5990">
            <v>0</v>
          </cell>
          <cell r="V5990">
            <v>0</v>
          </cell>
          <cell r="W5990">
            <v>0</v>
          </cell>
          <cell r="X5990">
            <v>0</v>
          </cell>
        </row>
        <row r="5991">
          <cell r="J5991">
            <v>0</v>
          </cell>
          <cell r="K5991">
            <v>0</v>
          </cell>
          <cell r="R5991">
            <v>0</v>
          </cell>
          <cell r="U5991">
            <v>0</v>
          </cell>
          <cell r="V5991">
            <v>0</v>
          </cell>
          <cell r="W5991">
            <v>0</v>
          </cell>
          <cell r="X5991">
            <v>0</v>
          </cell>
        </row>
        <row r="5992">
          <cell r="J5992">
            <v>0</v>
          </cell>
          <cell r="K5992">
            <v>0</v>
          </cell>
          <cell r="R5992">
            <v>0</v>
          </cell>
          <cell r="U5992">
            <v>0</v>
          </cell>
          <cell r="V5992">
            <v>0</v>
          </cell>
          <cell r="W5992">
            <v>0</v>
          </cell>
          <cell r="X5992">
            <v>0</v>
          </cell>
        </row>
        <row r="5993">
          <cell r="J5993">
            <v>0</v>
          </cell>
          <cell r="K5993">
            <v>0</v>
          </cell>
          <cell r="R5993">
            <v>0</v>
          </cell>
          <cell r="U5993">
            <v>0</v>
          </cell>
          <cell r="V5993">
            <v>0</v>
          </cell>
          <cell r="W5993">
            <v>0</v>
          </cell>
          <cell r="X5993">
            <v>0</v>
          </cell>
        </row>
        <row r="5994">
          <cell r="J5994">
            <v>0</v>
          </cell>
          <cell r="K5994">
            <v>0</v>
          </cell>
          <cell r="R5994">
            <v>0</v>
          </cell>
          <cell r="U5994">
            <v>0</v>
          </cell>
          <cell r="V5994">
            <v>0</v>
          </cell>
          <cell r="W5994">
            <v>0</v>
          </cell>
          <cell r="X5994">
            <v>0</v>
          </cell>
        </row>
        <row r="5995">
          <cell r="J5995">
            <v>0</v>
          </cell>
          <cell r="K5995">
            <v>0</v>
          </cell>
          <cell r="R5995">
            <v>0</v>
          </cell>
          <cell r="U5995">
            <v>0</v>
          </cell>
          <cell r="V5995">
            <v>0</v>
          </cell>
          <cell r="W5995">
            <v>0</v>
          </cell>
          <cell r="X5995">
            <v>0</v>
          </cell>
        </row>
        <row r="5996">
          <cell r="J5996">
            <v>0</v>
          </cell>
          <cell r="K5996">
            <v>0</v>
          </cell>
          <cell r="R5996">
            <v>0</v>
          </cell>
          <cell r="U5996">
            <v>0</v>
          </cell>
          <cell r="V5996">
            <v>0</v>
          </cell>
          <cell r="W5996">
            <v>0</v>
          </cell>
          <cell r="X5996">
            <v>0</v>
          </cell>
        </row>
        <row r="5997">
          <cell r="J5997">
            <v>0</v>
          </cell>
          <cell r="K5997">
            <v>0</v>
          </cell>
          <cell r="R5997">
            <v>0</v>
          </cell>
          <cell r="U5997">
            <v>0</v>
          </cell>
          <cell r="V5997">
            <v>0</v>
          </cell>
          <cell r="W5997">
            <v>0</v>
          </cell>
          <cell r="X5997">
            <v>0</v>
          </cell>
        </row>
        <row r="5998">
          <cell r="J5998">
            <v>0</v>
          </cell>
          <cell r="K5998">
            <v>0</v>
          </cell>
          <cell r="R5998">
            <v>0</v>
          </cell>
          <cell r="U5998">
            <v>0</v>
          </cell>
          <cell r="V5998">
            <v>0</v>
          </cell>
          <cell r="W5998">
            <v>0</v>
          </cell>
          <cell r="X5998">
            <v>0</v>
          </cell>
        </row>
        <row r="5999">
          <cell r="J5999">
            <v>0</v>
          </cell>
          <cell r="K5999">
            <v>0</v>
          </cell>
          <cell r="R5999">
            <v>0</v>
          </cell>
          <cell r="U5999">
            <v>0</v>
          </cell>
          <cell r="V5999">
            <v>0</v>
          </cell>
          <cell r="W5999">
            <v>0</v>
          </cell>
          <cell r="X5999">
            <v>0</v>
          </cell>
        </row>
        <row r="6000">
          <cell r="J6000">
            <v>0</v>
          </cell>
          <cell r="K6000">
            <v>0</v>
          </cell>
          <cell r="R6000">
            <v>0</v>
          </cell>
          <cell r="U6000">
            <v>0</v>
          </cell>
          <cell r="V6000">
            <v>0</v>
          </cell>
          <cell r="W6000">
            <v>0</v>
          </cell>
          <cell r="X6000">
            <v>0</v>
          </cell>
        </row>
        <row r="6001">
          <cell r="J6001">
            <v>0</v>
          </cell>
          <cell r="K6001">
            <v>0</v>
          </cell>
          <cell r="R6001">
            <v>0</v>
          </cell>
          <cell r="U6001">
            <v>0</v>
          </cell>
          <cell r="V6001">
            <v>0</v>
          </cell>
          <cell r="W6001">
            <v>0</v>
          </cell>
          <cell r="X6001">
            <v>0</v>
          </cell>
        </row>
        <row r="6002">
          <cell r="J6002">
            <v>0</v>
          </cell>
          <cell r="K6002">
            <v>0</v>
          </cell>
          <cell r="R6002">
            <v>0</v>
          </cell>
          <cell r="U6002">
            <v>0</v>
          </cell>
          <cell r="V6002">
            <v>0</v>
          </cell>
          <cell r="W6002">
            <v>0</v>
          </cell>
          <cell r="X6002">
            <v>0</v>
          </cell>
        </row>
        <row r="6003">
          <cell r="J6003">
            <v>0</v>
          </cell>
          <cell r="K6003">
            <v>0</v>
          </cell>
          <cell r="R6003">
            <v>0</v>
          </cell>
          <cell r="U6003">
            <v>0</v>
          </cell>
          <cell r="V6003">
            <v>0</v>
          </cell>
          <cell r="W6003">
            <v>0</v>
          </cell>
          <cell r="X6003">
            <v>0</v>
          </cell>
        </row>
        <row r="6004">
          <cell r="J6004">
            <v>0</v>
          </cell>
          <cell r="K6004">
            <v>0</v>
          </cell>
          <cell r="R6004">
            <v>0</v>
          </cell>
          <cell r="U6004">
            <v>0</v>
          </cell>
          <cell r="V6004">
            <v>0</v>
          </cell>
          <cell r="W6004">
            <v>0</v>
          </cell>
          <cell r="X6004">
            <v>0</v>
          </cell>
        </row>
        <row r="6005">
          <cell r="J6005">
            <v>0</v>
          </cell>
          <cell r="K6005">
            <v>0</v>
          </cell>
          <cell r="R6005">
            <v>0</v>
          </cell>
          <cell r="U6005">
            <v>0</v>
          </cell>
          <cell r="V6005">
            <v>0</v>
          </cell>
          <cell r="W6005">
            <v>0</v>
          </cell>
          <cell r="X6005">
            <v>0</v>
          </cell>
        </row>
        <row r="6006">
          <cell r="J6006">
            <v>0</v>
          </cell>
          <cell r="K6006">
            <v>0</v>
          </cell>
          <cell r="R6006">
            <v>0</v>
          </cell>
          <cell r="U6006">
            <v>0</v>
          </cell>
          <cell r="V6006">
            <v>0</v>
          </cell>
          <cell r="W6006">
            <v>0</v>
          </cell>
          <cell r="X6006">
            <v>0</v>
          </cell>
        </row>
        <row r="6007">
          <cell r="J6007">
            <v>0</v>
          </cell>
          <cell r="K6007">
            <v>0</v>
          </cell>
          <cell r="R6007">
            <v>0</v>
          </cell>
          <cell r="U6007">
            <v>0</v>
          </cell>
          <cell r="V6007">
            <v>0</v>
          </cell>
          <cell r="W6007">
            <v>0</v>
          </cell>
          <cell r="X6007">
            <v>0</v>
          </cell>
        </row>
        <row r="6008">
          <cell r="J6008">
            <v>0</v>
          </cell>
          <cell r="K6008">
            <v>0</v>
          </cell>
          <cell r="R6008">
            <v>0</v>
          </cell>
          <cell r="U6008">
            <v>0</v>
          </cell>
          <cell r="V6008">
            <v>0</v>
          </cell>
          <cell r="W6008">
            <v>0</v>
          </cell>
          <cell r="X6008">
            <v>0</v>
          </cell>
        </row>
        <row r="6009">
          <cell r="J6009">
            <v>0</v>
          </cell>
          <cell r="K6009">
            <v>0</v>
          </cell>
          <cell r="R6009">
            <v>0</v>
          </cell>
          <cell r="U6009">
            <v>0</v>
          </cell>
          <cell r="V6009">
            <v>0</v>
          </cell>
          <cell r="W6009">
            <v>0</v>
          </cell>
          <cell r="X6009">
            <v>0</v>
          </cell>
        </row>
        <row r="6010">
          <cell r="J6010">
            <v>0</v>
          </cell>
          <cell r="K6010">
            <v>0</v>
          </cell>
          <cell r="R6010">
            <v>0</v>
          </cell>
          <cell r="U6010">
            <v>0</v>
          </cell>
          <cell r="V6010">
            <v>0</v>
          </cell>
          <cell r="W6010">
            <v>0</v>
          </cell>
          <cell r="X6010">
            <v>0</v>
          </cell>
        </row>
        <row r="6011">
          <cell r="J6011">
            <v>0</v>
          </cell>
          <cell r="K6011">
            <v>0</v>
          </cell>
          <cell r="R6011">
            <v>0</v>
          </cell>
          <cell r="U6011">
            <v>0</v>
          </cell>
          <cell r="V6011">
            <v>0</v>
          </cell>
          <cell r="W6011">
            <v>0</v>
          </cell>
          <cell r="X6011">
            <v>0</v>
          </cell>
        </row>
        <row r="6012">
          <cell r="J6012">
            <v>0</v>
          </cell>
          <cell r="K6012">
            <v>0</v>
          </cell>
          <cell r="R6012">
            <v>0</v>
          </cell>
          <cell r="U6012">
            <v>0</v>
          </cell>
          <cell r="V6012">
            <v>0</v>
          </cell>
          <cell r="W6012">
            <v>0</v>
          </cell>
          <cell r="X6012">
            <v>0</v>
          </cell>
        </row>
        <row r="6013">
          <cell r="J6013">
            <v>0</v>
          </cell>
          <cell r="K6013">
            <v>0</v>
          </cell>
          <cell r="R6013">
            <v>0</v>
          </cell>
          <cell r="U6013">
            <v>0</v>
          </cell>
          <cell r="V6013">
            <v>0</v>
          </cell>
          <cell r="W6013">
            <v>0</v>
          </cell>
          <cell r="X6013">
            <v>0</v>
          </cell>
        </row>
        <row r="6014">
          <cell r="J6014">
            <v>0</v>
          </cell>
          <cell r="K6014">
            <v>0</v>
          </cell>
          <cell r="R6014">
            <v>0</v>
          </cell>
          <cell r="U6014">
            <v>0</v>
          </cell>
          <cell r="V6014">
            <v>0</v>
          </cell>
          <cell r="W6014">
            <v>0</v>
          </cell>
          <cell r="X6014">
            <v>0</v>
          </cell>
        </row>
        <row r="6015">
          <cell r="J6015">
            <v>0</v>
          </cell>
          <cell r="K6015">
            <v>0</v>
          </cell>
          <cell r="R6015">
            <v>0</v>
          </cell>
          <cell r="U6015">
            <v>0</v>
          </cell>
          <cell r="V6015">
            <v>0</v>
          </cell>
          <cell r="W6015">
            <v>0</v>
          </cell>
          <cell r="X6015">
            <v>0</v>
          </cell>
        </row>
        <row r="6016">
          <cell r="J6016">
            <v>0</v>
          </cell>
          <cell r="K6016">
            <v>0</v>
          </cell>
          <cell r="R6016">
            <v>0</v>
          </cell>
          <cell r="U6016">
            <v>0</v>
          </cell>
          <cell r="V6016">
            <v>0</v>
          </cell>
          <cell r="W6016">
            <v>0</v>
          </cell>
          <cell r="X6016">
            <v>0</v>
          </cell>
        </row>
        <row r="6017">
          <cell r="J6017">
            <v>0</v>
          </cell>
          <cell r="K6017">
            <v>0</v>
          </cell>
          <cell r="R6017">
            <v>0</v>
          </cell>
          <cell r="U6017">
            <v>0</v>
          </cell>
          <cell r="V6017">
            <v>0</v>
          </cell>
          <cell r="W6017">
            <v>0</v>
          </cell>
          <cell r="X6017">
            <v>0</v>
          </cell>
        </row>
        <row r="6018">
          <cell r="J6018">
            <v>0</v>
          </cell>
          <cell r="K6018">
            <v>0</v>
          </cell>
          <cell r="R6018">
            <v>0</v>
          </cell>
          <cell r="U6018">
            <v>0</v>
          </cell>
          <cell r="V6018">
            <v>0</v>
          </cell>
          <cell r="W6018">
            <v>0</v>
          </cell>
          <cell r="X6018">
            <v>0</v>
          </cell>
        </row>
        <row r="6019">
          <cell r="J6019">
            <v>0</v>
          </cell>
          <cell r="K6019">
            <v>0</v>
          </cell>
          <cell r="R6019">
            <v>0</v>
          </cell>
          <cell r="U6019">
            <v>0</v>
          </cell>
          <cell r="V6019">
            <v>0</v>
          </cell>
          <cell r="W6019">
            <v>0</v>
          </cell>
          <cell r="X6019">
            <v>0</v>
          </cell>
        </row>
        <row r="6020">
          <cell r="J6020">
            <v>0</v>
          </cell>
          <cell r="K6020">
            <v>0</v>
          </cell>
          <cell r="R6020">
            <v>0</v>
          </cell>
          <cell r="U6020">
            <v>0</v>
          </cell>
          <cell r="V6020">
            <v>0</v>
          </cell>
          <cell r="W6020">
            <v>0</v>
          </cell>
          <cell r="X6020">
            <v>0</v>
          </cell>
        </row>
        <row r="6021">
          <cell r="J6021">
            <v>0</v>
          </cell>
          <cell r="K6021">
            <v>0</v>
          </cell>
          <cell r="R6021">
            <v>0</v>
          </cell>
          <cell r="U6021">
            <v>0</v>
          </cell>
          <cell r="V6021">
            <v>0</v>
          </cell>
          <cell r="W6021">
            <v>0</v>
          </cell>
          <cell r="X6021">
            <v>0</v>
          </cell>
        </row>
        <row r="6022">
          <cell r="J6022">
            <v>0</v>
          </cell>
          <cell r="K6022">
            <v>0</v>
          </cell>
          <cell r="R6022">
            <v>0</v>
          </cell>
          <cell r="U6022">
            <v>0</v>
          </cell>
          <cell r="V6022">
            <v>0</v>
          </cell>
          <cell r="W6022">
            <v>0</v>
          </cell>
          <cell r="X6022">
            <v>0</v>
          </cell>
        </row>
        <row r="6023">
          <cell r="J6023">
            <v>0</v>
          </cell>
          <cell r="K6023">
            <v>0</v>
          </cell>
          <cell r="R6023">
            <v>0</v>
          </cell>
          <cell r="U6023">
            <v>0</v>
          </cell>
          <cell r="V6023">
            <v>0</v>
          </cell>
          <cell r="W6023">
            <v>0</v>
          </cell>
          <cell r="X6023">
            <v>0</v>
          </cell>
        </row>
        <row r="6024">
          <cell r="J6024">
            <v>0</v>
          </cell>
          <cell r="K6024">
            <v>0</v>
          </cell>
          <cell r="R6024">
            <v>0</v>
          </cell>
          <cell r="U6024">
            <v>0</v>
          </cell>
          <cell r="V6024">
            <v>0</v>
          </cell>
          <cell r="W6024">
            <v>0</v>
          </cell>
          <cell r="X6024">
            <v>0</v>
          </cell>
        </row>
        <row r="6025">
          <cell r="J6025">
            <v>0</v>
          </cell>
          <cell r="K6025">
            <v>0</v>
          </cell>
          <cell r="R6025">
            <v>0</v>
          </cell>
          <cell r="U6025">
            <v>0</v>
          </cell>
          <cell r="V6025">
            <v>0</v>
          </cell>
          <cell r="W6025">
            <v>0</v>
          </cell>
          <cell r="X6025">
            <v>0</v>
          </cell>
        </row>
        <row r="6026">
          <cell r="J6026">
            <v>0</v>
          </cell>
          <cell r="K6026">
            <v>0</v>
          </cell>
          <cell r="R6026">
            <v>0</v>
          </cell>
          <cell r="U6026">
            <v>0</v>
          </cell>
          <cell r="V6026">
            <v>0</v>
          </cell>
          <cell r="W6026">
            <v>0</v>
          </cell>
          <cell r="X6026">
            <v>0</v>
          </cell>
        </row>
        <row r="6027">
          <cell r="J6027">
            <v>0</v>
          </cell>
          <cell r="K6027">
            <v>0</v>
          </cell>
          <cell r="R6027">
            <v>0</v>
          </cell>
          <cell r="U6027">
            <v>0</v>
          </cell>
          <cell r="V6027">
            <v>0</v>
          </cell>
          <cell r="W6027">
            <v>0</v>
          </cell>
          <cell r="X6027">
            <v>0</v>
          </cell>
        </row>
        <row r="6028">
          <cell r="J6028">
            <v>0</v>
          </cell>
          <cell r="K6028">
            <v>0</v>
          </cell>
          <cell r="R6028">
            <v>0</v>
          </cell>
          <cell r="U6028">
            <v>0</v>
          </cell>
          <cell r="V6028">
            <v>0</v>
          </cell>
          <cell r="W6028">
            <v>0</v>
          </cell>
          <cell r="X6028">
            <v>0</v>
          </cell>
        </row>
        <row r="6029">
          <cell r="J6029">
            <v>0</v>
          </cell>
          <cell r="K6029">
            <v>0</v>
          </cell>
          <cell r="R6029">
            <v>0</v>
          </cell>
          <cell r="U6029">
            <v>0</v>
          </cell>
          <cell r="V6029">
            <v>0</v>
          </cell>
          <cell r="W6029">
            <v>0</v>
          </cell>
          <cell r="X6029">
            <v>0</v>
          </cell>
        </row>
        <row r="6030">
          <cell r="J6030">
            <v>0</v>
          </cell>
          <cell r="K6030">
            <v>0</v>
          </cell>
          <cell r="R6030">
            <v>0</v>
          </cell>
          <cell r="U6030">
            <v>0</v>
          </cell>
          <cell r="V6030">
            <v>0</v>
          </cell>
          <cell r="W6030">
            <v>0</v>
          </cell>
          <cell r="X6030">
            <v>0</v>
          </cell>
        </row>
        <row r="6031">
          <cell r="J6031">
            <v>0</v>
          </cell>
          <cell r="K6031">
            <v>0</v>
          </cell>
          <cell r="R6031">
            <v>0</v>
          </cell>
          <cell r="U6031">
            <v>0</v>
          </cell>
          <cell r="V6031">
            <v>0</v>
          </cell>
          <cell r="W6031">
            <v>0</v>
          </cell>
          <cell r="X6031">
            <v>0</v>
          </cell>
        </row>
        <row r="6032">
          <cell r="J6032">
            <v>0</v>
          </cell>
          <cell r="K6032">
            <v>0</v>
          </cell>
          <cell r="R6032">
            <v>0</v>
          </cell>
          <cell r="U6032">
            <v>0</v>
          </cell>
          <cell r="V6032">
            <v>0</v>
          </cell>
          <cell r="W6032">
            <v>0</v>
          </cell>
          <cell r="X6032">
            <v>0</v>
          </cell>
        </row>
        <row r="6033">
          <cell r="J6033">
            <v>0</v>
          </cell>
          <cell r="K6033">
            <v>0</v>
          </cell>
          <cell r="R6033">
            <v>0</v>
          </cell>
          <cell r="U6033">
            <v>0</v>
          </cell>
          <cell r="V6033">
            <v>0</v>
          </cell>
          <cell r="W6033">
            <v>0</v>
          </cell>
          <cell r="X6033">
            <v>0</v>
          </cell>
        </row>
        <row r="6034">
          <cell r="J6034">
            <v>0</v>
          </cell>
          <cell r="K6034">
            <v>0</v>
          </cell>
          <cell r="R6034">
            <v>0</v>
          </cell>
          <cell r="U6034">
            <v>0</v>
          </cell>
          <cell r="V6034">
            <v>0</v>
          </cell>
          <cell r="W6034">
            <v>0</v>
          </cell>
          <cell r="X6034">
            <v>0</v>
          </cell>
        </row>
        <row r="6035">
          <cell r="J6035">
            <v>0</v>
          </cell>
          <cell r="K6035">
            <v>0</v>
          </cell>
          <cell r="R6035">
            <v>0</v>
          </cell>
          <cell r="U6035">
            <v>0</v>
          </cell>
          <cell r="V6035">
            <v>0</v>
          </cell>
          <cell r="W6035">
            <v>0</v>
          </cell>
          <cell r="X6035">
            <v>0</v>
          </cell>
        </row>
        <row r="6036">
          <cell r="J6036">
            <v>0</v>
          </cell>
          <cell r="K6036">
            <v>0</v>
          </cell>
          <cell r="R6036">
            <v>0</v>
          </cell>
          <cell r="U6036">
            <v>0</v>
          </cell>
          <cell r="V6036">
            <v>0</v>
          </cell>
          <cell r="W6036">
            <v>0</v>
          </cell>
          <cell r="X6036">
            <v>0</v>
          </cell>
        </row>
        <row r="6037">
          <cell r="J6037">
            <v>0</v>
          </cell>
          <cell r="K6037">
            <v>0</v>
          </cell>
          <cell r="R6037">
            <v>0</v>
          </cell>
          <cell r="U6037">
            <v>0</v>
          </cell>
          <cell r="V6037">
            <v>0</v>
          </cell>
          <cell r="W6037">
            <v>0</v>
          </cell>
          <cell r="X6037">
            <v>0</v>
          </cell>
        </row>
        <row r="6038">
          <cell r="J6038">
            <v>0</v>
          </cell>
          <cell r="K6038">
            <v>0</v>
          </cell>
          <cell r="R6038">
            <v>0</v>
          </cell>
          <cell r="U6038">
            <v>0</v>
          </cell>
          <cell r="V6038">
            <v>0</v>
          </cell>
          <cell r="W6038">
            <v>0</v>
          </cell>
          <cell r="X6038">
            <v>0</v>
          </cell>
        </row>
        <row r="6039">
          <cell r="J6039">
            <v>0</v>
          </cell>
          <cell r="K6039">
            <v>0</v>
          </cell>
          <cell r="R6039">
            <v>0</v>
          </cell>
          <cell r="U6039">
            <v>0</v>
          </cell>
          <cell r="V6039">
            <v>0</v>
          </cell>
          <cell r="W6039">
            <v>0</v>
          </cell>
          <cell r="X6039">
            <v>0</v>
          </cell>
        </row>
        <row r="6040">
          <cell r="J6040">
            <v>0</v>
          </cell>
          <cell r="K6040">
            <v>0</v>
          </cell>
          <cell r="R6040">
            <v>0</v>
          </cell>
          <cell r="U6040">
            <v>0</v>
          </cell>
          <cell r="V6040">
            <v>0</v>
          </cell>
          <cell r="W6040">
            <v>0</v>
          </cell>
          <cell r="X6040">
            <v>0</v>
          </cell>
        </row>
        <row r="6041">
          <cell r="J6041">
            <v>0</v>
          </cell>
          <cell r="K6041">
            <v>0</v>
          </cell>
          <cell r="R6041">
            <v>0</v>
          </cell>
          <cell r="U6041">
            <v>0</v>
          </cell>
          <cell r="V6041">
            <v>0</v>
          </cell>
          <cell r="W6041">
            <v>0</v>
          </cell>
          <cell r="X6041">
            <v>0</v>
          </cell>
        </row>
        <row r="6042">
          <cell r="J6042">
            <v>0</v>
          </cell>
          <cell r="K6042">
            <v>0</v>
          </cell>
          <cell r="R6042">
            <v>0</v>
          </cell>
          <cell r="U6042">
            <v>0</v>
          </cell>
          <cell r="V6042">
            <v>0</v>
          </cell>
          <cell r="W6042">
            <v>0</v>
          </cell>
          <cell r="X6042">
            <v>0</v>
          </cell>
        </row>
        <row r="6043">
          <cell r="J6043">
            <v>0</v>
          </cell>
          <cell r="K6043">
            <v>0</v>
          </cell>
          <cell r="R6043">
            <v>0</v>
          </cell>
          <cell r="U6043">
            <v>0</v>
          </cell>
          <cell r="V6043">
            <v>0</v>
          </cell>
          <cell r="W6043">
            <v>0</v>
          </cell>
          <cell r="X6043">
            <v>0</v>
          </cell>
        </row>
        <row r="6044">
          <cell r="J6044">
            <v>0</v>
          </cell>
          <cell r="K6044">
            <v>0</v>
          </cell>
          <cell r="R6044">
            <v>0</v>
          </cell>
          <cell r="U6044">
            <v>0</v>
          </cell>
          <cell r="V6044">
            <v>0</v>
          </cell>
          <cell r="W6044">
            <v>0</v>
          </cell>
          <cell r="X6044">
            <v>0</v>
          </cell>
        </row>
        <row r="6045">
          <cell r="J6045">
            <v>0</v>
          </cell>
          <cell r="K6045">
            <v>0</v>
          </cell>
          <cell r="R6045">
            <v>0</v>
          </cell>
          <cell r="U6045">
            <v>0</v>
          </cell>
          <cell r="V6045">
            <v>0</v>
          </cell>
          <cell r="W6045">
            <v>0</v>
          </cell>
          <cell r="X6045">
            <v>0</v>
          </cell>
        </row>
        <row r="6046">
          <cell r="J6046">
            <v>0</v>
          </cell>
          <cell r="K6046">
            <v>0</v>
          </cell>
          <cell r="R6046">
            <v>0</v>
          </cell>
          <cell r="U6046">
            <v>0</v>
          </cell>
          <cell r="V6046">
            <v>0</v>
          </cell>
          <cell r="W6046">
            <v>0</v>
          </cell>
          <cell r="X6046">
            <v>0</v>
          </cell>
        </row>
        <row r="6047">
          <cell r="J6047">
            <v>0</v>
          </cell>
          <cell r="K6047">
            <v>0</v>
          </cell>
          <cell r="R6047">
            <v>0</v>
          </cell>
          <cell r="U6047">
            <v>0</v>
          </cell>
          <cell r="V6047">
            <v>0</v>
          </cell>
          <cell r="W6047">
            <v>0</v>
          </cell>
          <cell r="X6047">
            <v>0</v>
          </cell>
        </row>
        <row r="6048">
          <cell r="J6048">
            <v>0</v>
          </cell>
          <cell r="K6048">
            <v>0</v>
          </cell>
          <cell r="R6048">
            <v>0</v>
          </cell>
          <cell r="U6048">
            <v>0</v>
          </cell>
          <cell r="V6048">
            <v>0</v>
          </cell>
          <cell r="W6048">
            <v>0</v>
          </cell>
          <cell r="X6048">
            <v>0</v>
          </cell>
        </row>
        <row r="6049">
          <cell r="J6049">
            <v>0</v>
          </cell>
          <cell r="K6049">
            <v>0</v>
          </cell>
          <cell r="R6049">
            <v>0</v>
          </cell>
          <cell r="U6049">
            <v>0</v>
          </cell>
          <cell r="V6049">
            <v>0</v>
          </cell>
          <cell r="W6049">
            <v>0</v>
          </cell>
          <cell r="X6049">
            <v>0</v>
          </cell>
        </row>
        <row r="6050">
          <cell r="J6050">
            <v>0</v>
          </cell>
          <cell r="K6050">
            <v>0</v>
          </cell>
          <cell r="R6050">
            <v>0</v>
          </cell>
          <cell r="U6050">
            <v>0</v>
          </cell>
          <cell r="V6050">
            <v>0</v>
          </cell>
          <cell r="W6050">
            <v>0</v>
          </cell>
          <cell r="X6050">
            <v>0</v>
          </cell>
        </row>
        <row r="6051">
          <cell r="J6051">
            <v>0</v>
          </cell>
          <cell r="K6051">
            <v>0</v>
          </cell>
          <cell r="R6051">
            <v>0</v>
          </cell>
          <cell r="U6051">
            <v>0</v>
          </cell>
          <cell r="V6051">
            <v>0</v>
          </cell>
          <cell r="W6051">
            <v>0</v>
          </cell>
          <cell r="X6051">
            <v>0</v>
          </cell>
        </row>
        <row r="6052">
          <cell r="J6052">
            <v>0</v>
          </cell>
          <cell r="K6052">
            <v>0</v>
          </cell>
          <cell r="R6052">
            <v>0</v>
          </cell>
          <cell r="U6052">
            <v>0</v>
          </cell>
          <cell r="V6052">
            <v>0</v>
          </cell>
          <cell r="W6052">
            <v>0</v>
          </cell>
          <cell r="X6052">
            <v>0</v>
          </cell>
        </row>
        <row r="6053">
          <cell r="J6053">
            <v>0</v>
          </cell>
          <cell r="K6053">
            <v>0</v>
          </cell>
          <cell r="R6053">
            <v>0</v>
          </cell>
          <cell r="U6053">
            <v>0</v>
          </cell>
          <cell r="V6053">
            <v>0</v>
          </cell>
          <cell r="W6053">
            <v>0</v>
          </cell>
          <cell r="X6053">
            <v>0</v>
          </cell>
        </row>
        <row r="6054">
          <cell r="J6054">
            <v>0</v>
          </cell>
          <cell r="K6054">
            <v>0</v>
          </cell>
          <cell r="R6054">
            <v>0</v>
          </cell>
          <cell r="U6054">
            <v>0</v>
          </cell>
          <cell r="V6054">
            <v>0</v>
          </cell>
          <cell r="W6054">
            <v>0</v>
          </cell>
          <cell r="X6054">
            <v>0</v>
          </cell>
        </row>
        <row r="6055">
          <cell r="J6055">
            <v>0</v>
          </cell>
          <cell r="K6055">
            <v>0</v>
          </cell>
          <cell r="R6055">
            <v>0</v>
          </cell>
          <cell r="U6055">
            <v>0</v>
          </cell>
          <cell r="V6055">
            <v>0</v>
          </cell>
          <cell r="W6055">
            <v>0</v>
          </cell>
          <cell r="X6055">
            <v>0</v>
          </cell>
        </row>
        <row r="6056">
          <cell r="J6056">
            <v>0</v>
          </cell>
          <cell r="K6056">
            <v>0</v>
          </cell>
          <cell r="R6056">
            <v>0</v>
          </cell>
          <cell r="U6056">
            <v>0</v>
          </cell>
          <cell r="V6056">
            <v>0</v>
          </cell>
          <cell r="W6056">
            <v>0</v>
          </cell>
          <cell r="X6056">
            <v>0</v>
          </cell>
        </row>
        <row r="6057">
          <cell r="J6057">
            <v>0</v>
          </cell>
          <cell r="K6057">
            <v>0</v>
          </cell>
          <cell r="R6057">
            <v>0</v>
          </cell>
          <cell r="U6057">
            <v>0</v>
          </cell>
          <cell r="V6057">
            <v>0</v>
          </cell>
          <cell r="W6057">
            <v>0</v>
          </cell>
          <cell r="X6057">
            <v>0</v>
          </cell>
        </row>
        <row r="6058">
          <cell r="J6058">
            <v>0</v>
          </cell>
          <cell r="K6058">
            <v>0</v>
          </cell>
          <cell r="R6058">
            <v>0</v>
          </cell>
          <cell r="U6058">
            <v>0</v>
          </cell>
          <cell r="V6058">
            <v>0</v>
          </cell>
          <cell r="W6058">
            <v>0</v>
          </cell>
          <cell r="X6058">
            <v>0</v>
          </cell>
        </row>
        <row r="6059">
          <cell r="J6059">
            <v>0</v>
          </cell>
          <cell r="K6059">
            <v>0</v>
          </cell>
          <cell r="R6059">
            <v>0</v>
          </cell>
          <cell r="U6059">
            <v>0</v>
          </cell>
          <cell r="V6059">
            <v>0</v>
          </cell>
          <cell r="W6059">
            <v>0</v>
          </cell>
          <cell r="X6059">
            <v>0</v>
          </cell>
        </row>
        <row r="6060">
          <cell r="J6060">
            <v>0</v>
          </cell>
          <cell r="K6060">
            <v>0</v>
          </cell>
          <cell r="R6060">
            <v>0</v>
          </cell>
          <cell r="U6060">
            <v>0</v>
          </cell>
          <cell r="V6060">
            <v>0</v>
          </cell>
          <cell r="W6060">
            <v>0</v>
          </cell>
          <cell r="X6060">
            <v>0</v>
          </cell>
        </row>
        <row r="6061">
          <cell r="J6061">
            <v>0</v>
          </cell>
          <cell r="K6061">
            <v>0</v>
          </cell>
          <cell r="R6061">
            <v>0</v>
          </cell>
          <cell r="U6061">
            <v>0</v>
          </cell>
          <cell r="V6061">
            <v>0</v>
          </cell>
          <cell r="W6061">
            <v>0</v>
          </cell>
          <cell r="X6061">
            <v>0</v>
          </cell>
        </row>
        <row r="6062">
          <cell r="J6062">
            <v>0</v>
          </cell>
          <cell r="K6062">
            <v>0</v>
          </cell>
          <cell r="R6062">
            <v>0</v>
          </cell>
          <cell r="U6062">
            <v>0</v>
          </cell>
          <cell r="V6062">
            <v>0</v>
          </cell>
          <cell r="W6062">
            <v>0</v>
          </cell>
          <cell r="X6062">
            <v>0</v>
          </cell>
        </row>
        <row r="6063">
          <cell r="J6063">
            <v>0</v>
          </cell>
          <cell r="K6063">
            <v>0</v>
          </cell>
          <cell r="R6063">
            <v>0</v>
          </cell>
          <cell r="U6063">
            <v>0</v>
          </cell>
          <cell r="V6063">
            <v>0</v>
          </cell>
          <cell r="W6063">
            <v>0</v>
          </cell>
          <cell r="X6063">
            <v>0</v>
          </cell>
        </row>
        <row r="6064">
          <cell r="J6064">
            <v>0</v>
          </cell>
          <cell r="K6064">
            <v>0</v>
          </cell>
          <cell r="R6064">
            <v>0</v>
          </cell>
          <cell r="U6064">
            <v>0</v>
          </cell>
          <cell r="V6064">
            <v>0</v>
          </cell>
          <cell r="W6064">
            <v>0</v>
          </cell>
          <cell r="X6064">
            <v>0</v>
          </cell>
        </row>
        <row r="6065">
          <cell r="J6065">
            <v>0</v>
          </cell>
          <cell r="K6065">
            <v>0</v>
          </cell>
          <cell r="R6065">
            <v>0</v>
          </cell>
          <cell r="U6065">
            <v>0</v>
          </cell>
          <cell r="V6065">
            <v>0</v>
          </cell>
          <cell r="W6065">
            <v>0</v>
          </cell>
          <cell r="X6065">
            <v>0</v>
          </cell>
        </row>
        <row r="6066">
          <cell r="J6066">
            <v>0</v>
          </cell>
          <cell r="K6066">
            <v>0</v>
          </cell>
          <cell r="R6066">
            <v>0</v>
          </cell>
          <cell r="U6066">
            <v>0</v>
          </cell>
          <cell r="V6066">
            <v>0</v>
          </cell>
          <cell r="W6066">
            <v>0</v>
          </cell>
          <cell r="X6066">
            <v>0</v>
          </cell>
        </row>
        <row r="6067">
          <cell r="J6067">
            <v>0</v>
          </cell>
          <cell r="K6067">
            <v>0</v>
          </cell>
          <cell r="R6067">
            <v>0</v>
          </cell>
          <cell r="U6067">
            <v>0</v>
          </cell>
          <cell r="V6067">
            <v>0</v>
          </cell>
          <cell r="W6067">
            <v>0</v>
          </cell>
          <cell r="X6067">
            <v>0</v>
          </cell>
        </row>
        <row r="6068">
          <cell r="J6068">
            <v>0</v>
          </cell>
          <cell r="K6068">
            <v>0</v>
          </cell>
          <cell r="R6068">
            <v>0</v>
          </cell>
          <cell r="U6068">
            <v>0</v>
          </cell>
          <cell r="V6068">
            <v>0</v>
          </cell>
          <cell r="W6068">
            <v>0</v>
          </cell>
          <cell r="X6068">
            <v>0</v>
          </cell>
        </row>
        <row r="6069">
          <cell r="J6069">
            <v>0</v>
          </cell>
          <cell r="K6069">
            <v>0</v>
          </cell>
          <cell r="R6069">
            <v>0</v>
          </cell>
          <cell r="U6069">
            <v>0</v>
          </cell>
          <cell r="V6069">
            <v>0</v>
          </cell>
          <cell r="W6069">
            <v>0</v>
          </cell>
          <cell r="X6069">
            <v>0</v>
          </cell>
        </row>
        <row r="6070">
          <cell r="J6070">
            <v>0</v>
          </cell>
          <cell r="K6070">
            <v>0</v>
          </cell>
          <cell r="R6070">
            <v>0</v>
          </cell>
          <cell r="U6070">
            <v>0</v>
          </cell>
          <cell r="V6070">
            <v>0</v>
          </cell>
          <cell r="W6070">
            <v>0</v>
          </cell>
          <cell r="X6070">
            <v>0</v>
          </cell>
        </row>
        <row r="6071">
          <cell r="J6071">
            <v>0</v>
          </cell>
          <cell r="K6071">
            <v>0</v>
          </cell>
          <cell r="R6071">
            <v>0</v>
          </cell>
          <cell r="U6071">
            <v>0</v>
          </cell>
          <cell r="V6071">
            <v>0</v>
          </cell>
          <cell r="W6071">
            <v>0</v>
          </cell>
          <cell r="X6071">
            <v>0</v>
          </cell>
        </row>
        <row r="6072">
          <cell r="J6072">
            <v>0</v>
          </cell>
          <cell r="K6072">
            <v>0</v>
          </cell>
          <cell r="R6072">
            <v>0</v>
          </cell>
          <cell r="U6072">
            <v>0</v>
          </cell>
          <cell r="V6072">
            <v>0</v>
          </cell>
          <cell r="W6072">
            <v>0</v>
          </cell>
          <cell r="X6072">
            <v>0</v>
          </cell>
        </row>
        <row r="6073">
          <cell r="J6073">
            <v>0</v>
          </cell>
          <cell r="K6073">
            <v>0</v>
          </cell>
          <cell r="R6073">
            <v>0</v>
          </cell>
          <cell r="U6073">
            <v>0</v>
          </cell>
          <cell r="V6073">
            <v>0</v>
          </cell>
          <cell r="W6073">
            <v>0</v>
          </cell>
          <cell r="X6073">
            <v>0</v>
          </cell>
        </row>
        <row r="6074">
          <cell r="J6074">
            <v>0</v>
          </cell>
          <cell r="K6074">
            <v>0</v>
          </cell>
          <cell r="R6074">
            <v>0</v>
          </cell>
          <cell r="U6074">
            <v>0</v>
          </cell>
          <cell r="V6074">
            <v>0</v>
          </cell>
          <cell r="W6074">
            <v>0</v>
          </cell>
          <cell r="X6074">
            <v>0</v>
          </cell>
        </row>
        <row r="6075">
          <cell r="J6075">
            <v>0</v>
          </cell>
          <cell r="K6075">
            <v>0</v>
          </cell>
          <cell r="R6075">
            <v>0</v>
          </cell>
          <cell r="U6075">
            <v>0</v>
          </cell>
          <cell r="V6075">
            <v>0</v>
          </cell>
          <cell r="W6075">
            <v>0</v>
          </cell>
          <cell r="X6075">
            <v>0</v>
          </cell>
        </row>
        <row r="6076">
          <cell r="J6076">
            <v>0</v>
          </cell>
          <cell r="K6076">
            <v>0</v>
          </cell>
          <cell r="R6076">
            <v>0</v>
          </cell>
          <cell r="U6076">
            <v>0</v>
          </cell>
          <cell r="V6076">
            <v>0</v>
          </cell>
          <cell r="W6076">
            <v>0</v>
          </cell>
          <cell r="X6076">
            <v>0</v>
          </cell>
        </row>
        <row r="6077">
          <cell r="J6077">
            <v>0</v>
          </cell>
          <cell r="K6077">
            <v>0</v>
          </cell>
          <cell r="R6077">
            <v>0</v>
          </cell>
          <cell r="U6077">
            <v>0</v>
          </cell>
          <cell r="V6077">
            <v>0</v>
          </cell>
          <cell r="W6077">
            <v>0</v>
          </cell>
          <cell r="X6077">
            <v>0</v>
          </cell>
        </row>
        <row r="6078">
          <cell r="J6078">
            <v>0</v>
          </cell>
          <cell r="K6078">
            <v>0</v>
          </cell>
          <cell r="R6078">
            <v>0</v>
          </cell>
          <cell r="U6078">
            <v>0</v>
          </cell>
          <cell r="V6078">
            <v>0</v>
          </cell>
          <cell r="W6078">
            <v>0</v>
          </cell>
          <cell r="X6078">
            <v>0</v>
          </cell>
        </row>
        <row r="6079">
          <cell r="J6079">
            <v>0</v>
          </cell>
          <cell r="K6079">
            <v>0</v>
          </cell>
          <cell r="R6079">
            <v>0</v>
          </cell>
          <cell r="U6079">
            <v>0</v>
          </cell>
          <cell r="V6079">
            <v>0</v>
          </cell>
          <cell r="W6079">
            <v>0</v>
          </cell>
          <cell r="X6079">
            <v>0</v>
          </cell>
        </row>
        <row r="6080">
          <cell r="J6080">
            <v>0</v>
          </cell>
          <cell r="K6080">
            <v>0</v>
          </cell>
          <cell r="R6080">
            <v>0</v>
          </cell>
          <cell r="U6080">
            <v>0</v>
          </cell>
          <cell r="V6080">
            <v>0</v>
          </cell>
          <cell r="W6080">
            <v>0</v>
          </cell>
          <cell r="X6080">
            <v>0</v>
          </cell>
        </row>
        <row r="6081">
          <cell r="J6081">
            <v>0</v>
          </cell>
          <cell r="K6081">
            <v>0</v>
          </cell>
          <cell r="R6081">
            <v>0</v>
          </cell>
          <cell r="U6081">
            <v>0</v>
          </cell>
          <cell r="V6081">
            <v>0</v>
          </cell>
          <cell r="W6081">
            <v>0</v>
          </cell>
          <cell r="X6081">
            <v>0</v>
          </cell>
        </row>
        <row r="6082">
          <cell r="J6082">
            <v>0</v>
          </cell>
          <cell r="K6082">
            <v>0</v>
          </cell>
          <cell r="R6082">
            <v>0</v>
          </cell>
          <cell r="U6082">
            <v>0</v>
          </cell>
          <cell r="V6082">
            <v>0</v>
          </cell>
          <cell r="W6082">
            <v>0</v>
          </cell>
          <cell r="X6082">
            <v>0</v>
          </cell>
        </row>
        <row r="6083">
          <cell r="J6083">
            <v>0</v>
          </cell>
          <cell r="K6083">
            <v>0</v>
          </cell>
          <cell r="R6083">
            <v>0</v>
          </cell>
          <cell r="U6083">
            <v>0</v>
          </cell>
          <cell r="V6083">
            <v>0</v>
          </cell>
          <cell r="W6083">
            <v>0</v>
          </cell>
          <cell r="X6083">
            <v>0</v>
          </cell>
        </row>
        <row r="6084">
          <cell r="J6084">
            <v>0</v>
          </cell>
          <cell r="K6084">
            <v>0</v>
          </cell>
          <cell r="R6084">
            <v>0</v>
          </cell>
          <cell r="U6084">
            <v>0</v>
          </cell>
          <cell r="V6084">
            <v>0</v>
          </cell>
          <cell r="W6084">
            <v>0</v>
          </cell>
          <cell r="X6084">
            <v>0</v>
          </cell>
        </row>
        <row r="6085">
          <cell r="J6085">
            <v>0</v>
          </cell>
          <cell r="K6085">
            <v>0</v>
          </cell>
          <cell r="R6085">
            <v>0</v>
          </cell>
          <cell r="U6085">
            <v>0</v>
          </cell>
          <cell r="V6085">
            <v>0</v>
          </cell>
          <cell r="W6085">
            <v>0</v>
          </cell>
          <cell r="X6085">
            <v>0</v>
          </cell>
        </row>
        <row r="6086">
          <cell r="J6086">
            <v>0</v>
          </cell>
          <cell r="K6086">
            <v>0</v>
          </cell>
          <cell r="R6086">
            <v>0</v>
          </cell>
          <cell r="U6086">
            <v>0</v>
          </cell>
          <cell r="V6086">
            <v>0</v>
          </cell>
          <cell r="W6086">
            <v>0</v>
          </cell>
          <cell r="X6086">
            <v>0</v>
          </cell>
        </row>
        <row r="6087">
          <cell r="J6087">
            <v>0</v>
          </cell>
          <cell r="K6087">
            <v>0</v>
          </cell>
          <cell r="R6087">
            <v>0</v>
          </cell>
          <cell r="U6087">
            <v>0</v>
          </cell>
          <cell r="V6087">
            <v>0</v>
          </cell>
          <cell r="W6087">
            <v>0</v>
          </cell>
          <cell r="X6087">
            <v>0</v>
          </cell>
        </row>
        <row r="6088">
          <cell r="J6088">
            <v>0</v>
          </cell>
          <cell r="K6088">
            <v>0</v>
          </cell>
          <cell r="R6088">
            <v>0</v>
          </cell>
          <cell r="U6088">
            <v>0</v>
          </cell>
          <cell r="V6088">
            <v>0</v>
          </cell>
          <cell r="W6088">
            <v>0</v>
          </cell>
          <cell r="X6088">
            <v>0</v>
          </cell>
        </row>
        <row r="6089">
          <cell r="J6089">
            <v>0</v>
          </cell>
          <cell r="K6089">
            <v>0</v>
          </cell>
          <cell r="R6089">
            <v>0</v>
          </cell>
          <cell r="U6089">
            <v>0</v>
          </cell>
          <cell r="V6089">
            <v>0</v>
          </cell>
          <cell r="W6089">
            <v>0</v>
          </cell>
          <cell r="X6089">
            <v>0</v>
          </cell>
        </row>
        <row r="6090">
          <cell r="J6090">
            <v>0</v>
          </cell>
          <cell r="K6090">
            <v>0</v>
          </cell>
          <cell r="R6090">
            <v>0</v>
          </cell>
          <cell r="U6090">
            <v>0</v>
          </cell>
          <cell r="V6090">
            <v>0</v>
          </cell>
          <cell r="W6090">
            <v>0</v>
          </cell>
          <cell r="X6090">
            <v>0</v>
          </cell>
        </row>
        <row r="6091">
          <cell r="J6091">
            <v>0</v>
          </cell>
          <cell r="K6091">
            <v>0</v>
          </cell>
          <cell r="R6091">
            <v>0</v>
          </cell>
          <cell r="U6091">
            <v>0</v>
          </cell>
          <cell r="V6091">
            <v>0</v>
          </cell>
          <cell r="W6091">
            <v>0</v>
          </cell>
          <cell r="X6091">
            <v>0</v>
          </cell>
        </row>
        <row r="6092">
          <cell r="J6092">
            <v>0</v>
          </cell>
          <cell r="K6092">
            <v>0</v>
          </cell>
          <cell r="R6092">
            <v>0</v>
          </cell>
          <cell r="U6092">
            <v>0</v>
          </cell>
          <cell r="V6092">
            <v>0</v>
          </cell>
          <cell r="W6092">
            <v>0</v>
          </cell>
          <cell r="X6092">
            <v>0</v>
          </cell>
        </row>
        <row r="6093">
          <cell r="J6093">
            <v>0</v>
          </cell>
          <cell r="K6093">
            <v>0</v>
          </cell>
          <cell r="R6093">
            <v>0</v>
          </cell>
          <cell r="U6093">
            <v>0</v>
          </cell>
          <cell r="V6093">
            <v>0</v>
          </cell>
          <cell r="W6093">
            <v>0</v>
          </cell>
          <cell r="X6093">
            <v>0</v>
          </cell>
        </row>
        <row r="6094">
          <cell r="J6094">
            <v>0</v>
          </cell>
          <cell r="K6094">
            <v>0</v>
          </cell>
          <cell r="R6094">
            <v>0</v>
          </cell>
          <cell r="U6094">
            <v>0</v>
          </cell>
          <cell r="V6094">
            <v>0</v>
          </cell>
          <cell r="W6094">
            <v>0</v>
          </cell>
          <cell r="X6094">
            <v>0</v>
          </cell>
        </row>
        <row r="6095">
          <cell r="J6095">
            <v>0</v>
          </cell>
          <cell r="K6095">
            <v>0</v>
          </cell>
          <cell r="R6095">
            <v>0</v>
          </cell>
          <cell r="U6095">
            <v>0</v>
          </cell>
          <cell r="V6095">
            <v>0</v>
          </cell>
          <cell r="W6095">
            <v>0</v>
          </cell>
          <cell r="X6095">
            <v>0</v>
          </cell>
        </row>
        <row r="6096">
          <cell r="J6096">
            <v>0</v>
          </cell>
          <cell r="K6096">
            <v>0</v>
          </cell>
          <cell r="R6096">
            <v>0</v>
          </cell>
          <cell r="U6096">
            <v>0</v>
          </cell>
          <cell r="V6096">
            <v>0</v>
          </cell>
          <cell r="W6096">
            <v>0</v>
          </cell>
          <cell r="X6096">
            <v>0</v>
          </cell>
        </row>
        <row r="6097">
          <cell r="J6097">
            <v>0</v>
          </cell>
          <cell r="K6097">
            <v>0</v>
          </cell>
          <cell r="R6097">
            <v>0</v>
          </cell>
          <cell r="U6097">
            <v>0</v>
          </cell>
          <cell r="V6097">
            <v>0</v>
          </cell>
          <cell r="W6097">
            <v>0</v>
          </cell>
          <cell r="X6097">
            <v>0</v>
          </cell>
        </row>
        <row r="6098">
          <cell r="J6098">
            <v>0</v>
          </cell>
          <cell r="K6098">
            <v>0</v>
          </cell>
          <cell r="R6098">
            <v>0</v>
          </cell>
          <cell r="U6098">
            <v>0</v>
          </cell>
          <cell r="V6098">
            <v>0</v>
          </cell>
          <cell r="W6098">
            <v>0</v>
          </cell>
          <cell r="X6098">
            <v>0</v>
          </cell>
        </row>
        <row r="6099">
          <cell r="J6099">
            <v>0</v>
          </cell>
          <cell r="K6099">
            <v>0</v>
          </cell>
          <cell r="R6099">
            <v>0</v>
          </cell>
          <cell r="U6099">
            <v>0</v>
          </cell>
          <cell r="V6099">
            <v>0</v>
          </cell>
          <cell r="W6099">
            <v>0</v>
          </cell>
          <cell r="X6099">
            <v>0</v>
          </cell>
        </row>
        <row r="6100">
          <cell r="J6100">
            <v>0</v>
          </cell>
          <cell r="K6100">
            <v>0</v>
          </cell>
          <cell r="R6100">
            <v>0</v>
          </cell>
          <cell r="U6100">
            <v>0</v>
          </cell>
          <cell r="V6100">
            <v>0</v>
          </cell>
          <cell r="W6100">
            <v>0</v>
          </cell>
          <cell r="X6100">
            <v>0</v>
          </cell>
        </row>
        <row r="6101">
          <cell r="J6101">
            <v>0</v>
          </cell>
          <cell r="K6101">
            <v>0</v>
          </cell>
          <cell r="R6101">
            <v>0</v>
          </cell>
          <cell r="U6101">
            <v>0</v>
          </cell>
          <cell r="V6101">
            <v>0</v>
          </cell>
          <cell r="W6101">
            <v>0</v>
          </cell>
          <cell r="X6101">
            <v>0</v>
          </cell>
        </row>
        <row r="6102">
          <cell r="J6102">
            <v>0</v>
          </cell>
          <cell r="K6102">
            <v>0</v>
          </cell>
          <cell r="R6102">
            <v>0</v>
          </cell>
          <cell r="U6102">
            <v>0</v>
          </cell>
          <cell r="V6102">
            <v>0</v>
          </cell>
          <cell r="W6102">
            <v>0</v>
          </cell>
          <cell r="X6102">
            <v>0</v>
          </cell>
        </row>
        <row r="6103">
          <cell r="J6103">
            <v>0</v>
          </cell>
          <cell r="K6103">
            <v>0</v>
          </cell>
          <cell r="R6103">
            <v>0</v>
          </cell>
          <cell r="U6103">
            <v>0</v>
          </cell>
          <cell r="V6103">
            <v>0</v>
          </cell>
          <cell r="W6103">
            <v>0</v>
          </cell>
          <cell r="X6103">
            <v>0</v>
          </cell>
        </row>
        <row r="6104">
          <cell r="J6104">
            <v>0</v>
          </cell>
          <cell r="K6104">
            <v>0</v>
          </cell>
          <cell r="R6104">
            <v>0</v>
          </cell>
          <cell r="U6104">
            <v>0</v>
          </cell>
          <cell r="V6104">
            <v>0</v>
          </cell>
          <cell r="W6104">
            <v>0</v>
          </cell>
          <cell r="X6104">
            <v>0</v>
          </cell>
        </row>
        <row r="6105">
          <cell r="J6105">
            <v>0</v>
          </cell>
          <cell r="K6105">
            <v>0</v>
          </cell>
          <cell r="R6105">
            <v>0</v>
          </cell>
          <cell r="U6105">
            <v>0</v>
          </cell>
          <cell r="V6105">
            <v>0</v>
          </cell>
          <cell r="W6105">
            <v>0</v>
          </cell>
          <cell r="X6105">
            <v>0</v>
          </cell>
        </row>
        <row r="6106">
          <cell r="J6106">
            <v>0</v>
          </cell>
          <cell r="K6106">
            <v>0</v>
          </cell>
          <cell r="R6106">
            <v>0</v>
          </cell>
          <cell r="U6106">
            <v>0</v>
          </cell>
          <cell r="V6106">
            <v>0</v>
          </cell>
          <cell r="W6106">
            <v>0</v>
          </cell>
          <cell r="X6106">
            <v>0</v>
          </cell>
        </row>
        <row r="6107">
          <cell r="J6107">
            <v>0</v>
          </cell>
          <cell r="K6107">
            <v>0</v>
          </cell>
          <cell r="R6107">
            <v>0</v>
          </cell>
          <cell r="U6107">
            <v>0</v>
          </cell>
          <cell r="V6107">
            <v>0</v>
          </cell>
          <cell r="W6107">
            <v>0</v>
          </cell>
          <cell r="X6107">
            <v>0</v>
          </cell>
        </row>
        <row r="6108">
          <cell r="J6108">
            <v>0</v>
          </cell>
          <cell r="K6108">
            <v>0</v>
          </cell>
          <cell r="R6108">
            <v>0</v>
          </cell>
          <cell r="U6108">
            <v>0</v>
          </cell>
          <cell r="V6108">
            <v>0</v>
          </cell>
          <cell r="W6108">
            <v>0</v>
          </cell>
          <cell r="X6108">
            <v>0</v>
          </cell>
        </row>
        <row r="6109">
          <cell r="J6109">
            <v>0</v>
          </cell>
          <cell r="K6109">
            <v>0</v>
          </cell>
          <cell r="R6109">
            <v>0</v>
          </cell>
          <cell r="U6109">
            <v>0</v>
          </cell>
          <cell r="V6109">
            <v>0</v>
          </cell>
          <cell r="W6109">
            <v>0</v>
          </cell>
          <cell r="X6109">
            <v>0</v>
          </cell>
        </row>
        <row r="6110">
          <cell r="J6110">
            <v>0</v>
          </cell>
          <cell r="K6110">
            <v>0</v>
          </cell>
          <cell r="R6110">
            <v>0</v>
          </cell>
          <cell r="U6110">
            <v>0</v>
          </cell>
          <cell r="V6110">
            <v>0</v>
          </cell>
          <cell r="W6110">
            <v>0</v>
          </cell>
          <cell r="X6110">
            <v>0</v>
          </cell>
        </row>
        <row r="6111">
          <cell r="J6111">
            <v>0</v>
          </cell>
          <cell r="K6111">
            <v>0</v>
          </cell>
          <cell r="R6111">
            <v>0</v>
          </cell>
          <cell r="U6111">
            <v>0</v>
          </cell>
          <cell r="V6111">
            <v>0</v>
          </cell>
          <cell r="W6111">
            <v>0</v>
          </cell>
          <cell r="X6111">
            <v>0</v>
          </cell>
        </row>
        <row r="6112">
          <cell r="J6112">
            <v>0</v>
          </cell>
          <cell r="K6112">
            <v>0</v>
          </cell>
          <cell r="R6112">
            <v>0</v>
          </cell>
          <cell r="U6112">
            <v>0</v>
          </cell>
          <cell r="V6112">
            <v>0</v>
          </cell>
          <cell r="W6112">
            <v>0</v>
          </cell>
          <cell r="X6112">
            <v>0</v>
          </cell>
        </row>
        <row r="6113">
          <cell r="J6113">
            <v>0</v>
          </cell>
          <cell r="K6113">
            <v>0</v>
          </cell>
          <cell r="R6113">
            <v>0</v>
          </cell>
          <cell r="U6113">
            <v>0</v>
          </cell>
          <cell r="V6113">
            <v>0</v>
          </cell>
          <cell r="W6113">
            <v>0</v>
          </cell>
          <cell r="X6113">
            <v>0</v>
          </cell>
        </row>
        <row r="6114">
          <cell r="J6114">
            <v>0</v>
          </cell>
          <cell r="K6114">
            <v>0</v>
          </cell>
          <cell r="R6114">
            <v>0</v>
          </cell>
          <cell r="U6114">
            <v>0</v>
          </cell>
          <cell r="V6114">
            <v>0</v>
          </cell>
          <cell r="W6114">
            <v>0</v>
          </cell>
          <cell r="X6114">
            <v>0</v>
          </cell>
        </row>
        <row r="6115">
          <cell r="J6115">
            <v>0</v>
          </cell>
          <cell r="K6115">
            <v>0</v>
          </cell>
          <cell r="R6115">
            <v>0</v>
          </cell>
          <cell r="U6115">
            <v>0</v>
          </cell>
          <cell r="V6115">
            <v>0</v>
          </cell>
          <cell r="W6115">
            <v>0</v>
          </cell>
          <cell r="X6115">
            <v>0</v>
          </cell>
        </row>
        <row r="6116">
          <cell r="J6116">
            <v>0</v>
          </cell>
          <cell r="K6116">
            <v>0</v>
          </cell>
          <cell r="R6116">
            <v>0</v>
          </cell>
          <cell r="U6116">
            <v>0</v>
          </cell>
          <cell r="V6116">
            <v>0</v>
          </cell>
          <cell r="W6116">
            <v>0</v>
          </cell>
          <cell r="X6116">
            <v>0</v>
          </cell>
        </row>
        <row r="6117">
          <cell r="J6117">
            <v>0</v>
          </cell>
          <cell r="K6117">
            <v>0</v>
          </cell>
          <cell r="R6117">
            <v>0</v>
          </cell>
          <cell r="U6117">
            <v>0</v>
          </cell>
          <cell r="V6117">
            <v>0</v>
          </cell>
          <cell r="W6117">
            <v>0</v>
          </cell>
          <cell r="X6117">
            <v>0</v>
          </cell>
        </row>
        <row r="6118">
          <cell r="J6118">
            <v>0</v>
          </cell>
          <cell r="K6118">
            <v>0</v>
          </cell>
          <cell r="R6118">
            <v>0</v>
          </cell>
          <cell r="U6118">
            <v>0</v>
          </cell>
          <cell r="V6118">
            <v>0</v>
          </cell>
          <cell r="W6118">
            <v>0</v>
          </cell>
          <cell r="X6118">
            <v>0</v>
          </cell>
        </row>
        <row r="6119">
          <cell r="J6119">
            <v>0</v>
          </cell>
          <cell r="K6119">
            <v>0</v>
          </cell>
          <cell r="R6119">
            <v>0</v>
          </cell>
          <cell r="U6119">
            <v>0</v>
          </cell>
          <cell r="V6119">
            <v>0</v>
          </cell>
          <cell r="W6119">
            <v>0</v>
          </cell>
          <cell r="X6119">
            <v>0</v>
          </cell>
        </row>
        <row r="6120">
          <cell r="J6120">
            <v>0</v>
          </cell>
          <cell r="K6120">
            <v>0</v>
          </cell>
          <cell r="R6120">
            <v>0</v>
          </cell>
          <cell r="U6120">
            <v>0</v>
          </cell>
          <cell r="V6120">
            <v>0</v>
          </cell>
          <cell r="W6120">
            <v>0</v>
          </cell>
          <cell r="X6120">
            <v>0</v>
          </cell>
        </row>
        <row r="6121">
          <cell r="J6121">
            <v>0</v>
          </cell>
          <cell r="K6121">
            <v>0</v>
          </cell>
          <cell r="R6121">
            <v>0</v>
          </cell>
          <cell r="U6121">
            <v>0</v>
          </cell>
          <cell r="V6121">
            <v>0</v>
          </cell>
          <cell r="W6121">
            <v>0</v>
          </cell>
          <cell r="X6121">
            <v>0</v>
          </cell>
        </row>
        <row r="6122">
          <cell r="J6122">
            <v>0</v>
          </cell>
          <cell r="K6122">
            <v>0</v>
          </cell>
          <cell r="R6122">
            <v>0</v>
          </cell>
          <cell r="U6122">
            <v>0</v>
          </cell>
          <cell r="V6122">
            <v>0</v>
          </cell>
          <cell r="W6122">
            <v>0</v>
          </cell>
          <cell r="X6122">
            <v>0</v>
          </cell>
        </row>
        <row r="6123">
          <cell r="J6123">
            <v>0</v>
          </cell>
          <cell r="K6123">
            <v>0</v>
          </cell>
          <cell r="R6123">
            <v>0</v>
          </cell>
          <cell r="U6123">
            <v>0</v>
          </cell>
          <cell r="V6123">
            <v>0</v>
          </cell>
          <cell r="W6123">
            <v>0</v>
          </cell>
          <cell r="X6123">
            <v>0</v>
          </cell>
        </row>
        <row r="6124">
          <cell r="J6124">
            <v>0</v>
          </cell>
          <cell r="K6124">
            <v>0</v>
          </cell>
          <cell r="R6124">
            <v>0</v>
          </cell>
          <cell r="U6124">
            <v>0</v>
          </cell>
          <cell r="V6124">
            <v>0</v>
          </cell>
          <cell r="W6124">
            <v>0</v>
          </cell>
          <cell r="X6124">
            <v>0</v>
          </cell>
        </row>
        <row r="6125">
          <cell r="J6125">
            <v>0</v>
          </cell>
          <cell r="K6125">
            <v>0</v>
          </cell>
          <cell r="R6125">
            <v>0</v>
          </cell>
          <cell r="U6125">
            <v>0</v>
          </cell>
          <cell r="V6125">
            <v>0</v>
          </cell>
          <cell r="W6125">
            <v>0</v>
          </cell>
          <cell r="X6125">
            <v>0</v>
          </cell>
        </row>
        <row r="6126">
          <cell r="J6126">
            <v>0</v>
          </cell>
          <cell r="K6126">
            <v>0</v>
          </cell>
          <cell r="R6126">
            <v>0</v>
          </cell>
          <cell r="U6126">
            <v>0</v>
          </cell>
          <cell r="V6126">
            <v>0</v>
          </cell>
          <cell r="W6126">
            <v>0</v>
          </cell>
          <cell r="X6126">
            <v>0</v>
          </cell>
        </row>
        <row r="6127">
          <cell r="J6127">
            <v>0</v>
          </cell>
          <cell r="K6127">
            <v>0</v>
          </cell>
          <cell r="R6127">
            <v>0</v>
          </cell>
          <cell r="U6127">
            <v>0</v>
          </cell>
          <cell r="V6127">
            <v>0</v>
          </cell>
          <cell r="W6127">
            <v>0</v>
          </cell>
          <cell r="X6127">
            <v>0</v>
          </cell>
        </row>
        <row r="6128">
          <cell r="J6128">
            <v>0</v>
          </cell>
          <cell r="K6128">
            <v>0</v>
          </cell>
          <cell r="R6128">
            <v>0</v>
          </cell>
          <cell r="U6128">
            <v>0</v>
          </cell>
          <cell r="V6128">
            <v>0</v>
          </cell>
          <cell r="W6128">
            <v>0</v>
          </cell>
          <cell r="X6128">
            <v>0</v>
          </cell>
        </row>
        <row r="6129">
          <cell r="J6129">
            <v>0</v>
          </cell>
          <cell r="K6129">
            <v>0</v>
          </cell>
          <cell r="R6129">
            <v>0</v>
          </cell>
          <cell r="U6129">
            <v>0</v>
          </cell>
          <cell r="V6129">
            <v>0</v>
          </cell>
          <cell r="W6129">
            <v>0</v>
          </cell>
          <cell r="X6129">
            <v>0</v>
          </cell>
        </row>
        <row r="6130">
          <cell r="J6130">
            <v>0</v>
          </cell>
          <cell r="K6130">
            <v>0</v>
          </cell>
          <cell r="R6130">
            <v>0</v>
          </cell>
          <cell r="U6130">
            <v>0</v>
          </cell>
          <cell r="V6130">
            <v>0</v>
          </cell>
          <cell r="W6130">
            <v>0</v>
          </cell>
          <cell r="X6130">
            <v>0</v>
          </cell>
        </row>
        <row r="6131">
          <cell r="J6131">
            <v>0</v>
          </cell>
          <cell r="K6131">
            <v>0</v>
          </cell>
          <cell r="R6131">
            <v>0</v>
          </cell>
          <cell r="U6131">
            <v>0</v>
          </cell>
          <cell r="V6131">
            <v>0</v>
          </cell>
          <cell r="W6131">
            <v>0</v>
          </cell>
          <cell r="X6131">
            <v>0</v>
          </cell>
        </row>
        <row r="6132">
          <cell r="J6132">
            <v>0</v>
          </cell>
          <cell r="K6132">
            <v>0</v>
          </cell>
          <cell r="R6132">
            <v>0</v>
          </cell>
          <cell r="U6132">
            <v>0</v>
          </cell>
          <cell r="V6132">
            <v>0</v>
          </cell>
          <cell r="W6132">
            <v>0</v>
          </cell>
          <cell r="X6132">
            <v>0</v>
          </cell>
        </row>
        <row r="6133">
          <cell r="J6133">
            <v>0</v>
          </cell>
          <cell r="K6133">
            <v>0</v>
          </cell>
          <cell r="R6133">
            <v>0</v>
          </cell>
          <cell r="U6133">
            <v>0</v>
          </cell>
          <cell r="V6133">
            <v>0</v>
          </cell>
          <cell r="W6133">
            <v>0</v>
          </cell>
          <cell r="X6133">
            <v>0</v>
          </cell>
        </row>
        <row r="6134">
          <cell r="J6134">
            <v>0</v>
          </cell>
          <cell r="K6134">
            <v>0</v>
          </cell>
          <cell r="R6134">
            <v>0</v>
          </cell>
          <cell r="U6134">
            <v>0</v>
          </cell>
          <cell r="V6134">
            <v>0</v>
          </cell>
          <cell r="W6134">
            <v>0</v>
          </cell>
          <cell r="X6134">
            <v>0</v>
          </cell>
        </row>
        <row r="6135">
          <cell r="J6135">
            <v>0</v>
          </cell>
          <cell r="K6135">
            <v>0</v>
          </cell>
          <cell r="R6135">
            <v>0</v>
          </cell>
          <cell r="U6135">
            <v>0</v>
          </cell>
          <cell r="V6135">
            <v>0</v>
          </cell>
          <cell r="W6135">
            <v>0</v>
          </cell>
          <cell r="X6135">
            <v>0</v>
          </cell>
        </row>
        <row r="6136">
          <cell r="J6136">
            <v>0</v>
          </cell>
          <cell r="K6136">
            <v>0</v>
          </cell>
          <cell r="R6136">
            <v>0</v>
          </cell>
          <cell r="U6136">
            <v>0</v>
          </cell>
          <cell r="V6136">
            <v>0</v>
          </cell>
          <cell r="W6136">
            <v>0</v>
          </cell>
          <cell r="X6136">
            <v>0</v>
          </cell>
        </row>
        <row r="6137">
          <cell r="J6137">
            <v>0</v>
          </cell>
          <cell r="K6137">
            <v>0</v>
          </cell>
          <cell r="R6137">
            <v>0</v>
          </cell>
          <cell r="U6137">
            <v>0</v>
          </cell>
          <cell r="V6137">
            <v>0</v>
          </cell>
          <cell r="W6137">
            <v>0</v>
          </cell>
          <cell r="X6137">
            <v>0</v>
          </cell>
        </row>
        <row r="6138">
          <cell r="J6138">
            <v>0</v>
          </cell>
          <cell r="K6138">
            <v>0</v>
          </cell>
          <cell r="R6138">
            <v>0</v>
          </cell>
          <cell r="U6138">
            <v>0</v>
          </cell>
          <cell r="V6138">
            <v>0</v>
          </cell>
          <cell r="W6138">
            <v>0</v>
          </cell>
          <cell r="X6138">
            <v>0</v>
          </cell>
        </row>
        <row r="6139">
          <cell r="J6139">
            <v>0</v>
          </cell>
          <cell r="K6139">
            <v>0</v>
          </cell>
          <cell r="R6139">
            <v>0</v>
          </cell>
          <cell r="U6139">
            <v>0</v>
          </cell>
          <cell r="V6139">
            <v>0</v>
          </cell>
          <cell r="W6139">
            <v>0</v>
          </cell>
          <cell r="X6139">
            <v>0</v>
          </cell>
        </row>
        <row r="6140">
          <cell r="J6140">
            <v>0</v>
          </cell>
          <cell r="K6140">
            <v>0</v>
          </cell>
          <cell r="R6140">
            <v>0</v>
          </cell>
          <cell r="U6140">
            <v>0</v>
          </cell>
          <cell r="V6140">
            <v>0</v>
          </cell>
          <cell r="W6140">
            <v>0</v>
          </cell>
          <cell r="X6140">
            <v>0</v>
          </cell>
        </row>
        <row r="6141">
          <cell r="J6141">
            <v>0</v>
          </cell>
          <cell r="K6141">
            <v>0</v>
          </cell>
          <cell r="R6141">
            <v>0</v>
          </cell>
          <cell r="U6141">
            <v>0</v>
          </cell>
          <cell r="V6141">
            <v>0</v>
          </cell>
          <cell r="W6141">
            <v>0</v>
          </cell>
          <cell r="X6141">
            <v>0</v>
          </cell>
        </row>
        <row r="6142">
          <cell r="J6142">
            <v>0</v>
          </cell>
          <cell r="K6142">
            <v>0</v>
          </cell>
          <cell r="R6142">
            <v>0</v>
          </cell>
          <cell r="U6142">
            <v>0</v>
          </cell>
          <cell r="V6142">
            <v>0</v>
          </cell>
          <cell r="W6142">
            <v>0</v>
          </cell>
          <cell r="X6142">
            <v>0</v>
          </cell>
        </row>
        <row r="6143">
          <cell r="J6143">
            <v>0</v>
          </cell>
          <cell r="K6143">
            <v>0</v>
          </cell>
          <cell r="R6143">
            <v>0</v>
          </cell>
          <cell r="U6143">
            <v>0</v>
          </cell>
          <cell r="V6143">
            <v>0</v>
          </cell>
          <cell r="W6143">
            <v>0</v>
          </cell>
          <cell r="X6143">
            <v>0</v>
          </cell>
        </row>
        <row r="6144">
          <cell r="J6144">
            <v>0</v>
          </cell>
          <cell r="K6144">
            <v>0</v>
          </cell>
          <cell r="R6144">
            <v>0</v>
          </cell>
          <cell r="U6144">
            <v>0</v>
          </cell>
          <cell r="V6144">
            <v>0</v>
          </cell>
          <cell r="W6144">
            <v>0</v>
          </cell>
          <cell r="X6144">
            <v>0</v>
          </cell>
        </row>
        <row r="6145">
          <cell r="J6145">
            <v>0</v>
          </cell>
          <cell r="K6145">
            <v>0</v>
          </cell>
          <cell r="R6145">
            <v>0</v>
          </cell>
          <cell r="U6145">
            <v>0</v>
          </cell>
          <cell r="V6145">
            <v>0</v>
          </cell>
          <cell r="W6145">
            <v>0</v>
          </cell>
          <cell r="X6145">
            <v>0</v>
          </cell>
        </row>
        <row r="6146">
          <cell r="J6146">
            <v>0</v>
          </cell>
          <cell r="K6146">
            <v>0</v>
          </cell>
          <cell r="R6146">
            <v>0</v>
          </cell>
          <cell r="U6146">
            <v>0</v>
          </cell>
          <cell r="V6146">
            <v>0</v>
          </cell>
          <cell r="W6146">
            <v>0</v>
          </cell>
          <cell r="X6146">
            <v>0</v>
          </cell>
        </row>
        <row r="6147">
          <cell r="J6147">
            <v>0</v>
          </cell>
          <cell r="K6147">
            <v>0</v>
          </cell>
          <cell r="R6147">
            <v>0</v>
          </cell>
          <cell r="U6147">
            <v>0</v>
          </cell>
          <cell r="V6147">
            <v>0</v>
          </cell>
          <cell r="W6147">
            <v>0</v>
          </cell>
          <cell r="X6147">
            <v>0</v>
          </cell>
        </row>
        <row r="6148">
          <cell r="J6148">
            <v>0</v>
          </cell>
          <cell r="K6148">
            <v>0</v>
          </cell>
          <cell r="R6148">
            <v>0</v>
          </cell>
          <cell r="U6148">
            <v>0</v>
          </cell>
          <cell r="V6148">
            <v>0</v>
          </cell>
          <cell r="W6148">
            <v>0</v>
          </cell>
          <cell r="X6148">
            <v>0</v>
          </cell>
        </row>
        <row r="6149">
          <cell r="J6149">
            <v>0</v>
          </cell>
          <cell r="K6149">
            <v>0</v>
          </cell>
          <cell r="R6149">
            <v>0</v>
          </cell>
          <cell r="U6149">
            <v>0</v>
          </cell>
          <cell r="V6149">
            <v>0</v>
          </cell>
          <cell r="W6149">
            <v>0</v>
          </cell>
          <cell r="X6149">
            <v>0</v>
          </cell>
        </row>
        <row r="6150">
          <cell r="J6150">
            <v>0</v>
          </cell>
          <cell r="K6150">
            <v>0</v>
          </cell>
          <cell r="R6150">
            <v>0</v>
          </cell>
          <cell r="U6150">
            <v>0</v>
          </cell>
          <cell r="V6150">
            <v>0</v>
          </cell>
          <cell r="W6150">
            <v>0</v>
          </cell>
          <cell r="X6150">
            <v>0</v>
          </cell>
        </row>
        <row r="6151">
          <cell r="J6151">
            <v>0</v>
          </cell>
          <cell r="K6151">
            <v>0</v>
          </cell>
          <cell r="R6151">
            <v>0</v>
          </cell>
          <cell r="U6151">
            <v>0</v>
          </cell>
          <cell r="V6151">
            <v>0</v>
          </cell>
          <cell r="W6151">
            <v>0</v>
          </cell>
          <cell r="X6151">
            <v>0</v>
          </cell>
        </row>
        <row r="6152">
          <cell r="J6152">
            <v>0</v>
          </cell>
          <cell r="K6152">
            <v>0</v>
          </cell>
          <cell r="R6152">
            <v>0</v>
          </cell>
          <cell r="U6152">
            <v>0</v>
          </cell>
          <cell r="V6152">
            <v>0</v>
          </cell>
          <cell r="W6152">
            <v>0</v>
          </cell>
          <cell r="X6152">
            <v>0</v>
          </cell>
        </row>
        <row r="6153">
          <cell r="J6153">
            <v>0</v>
          </cell>
          <cell r="K6153">
            <v>0</v>
          </cell>
          <cell r="R6153">
            <v>0</v>
          </cell>
          <cell r="U6153">
            <v>0</v>
          </cell>
          <cell r="V6153">
            <v>0</v>
          </cell>
          <cell r="W6153">
            <v>0</v>
          </cell>
          <cell r="X6153">
            <v>0</v>
          </cell>
        </row>
        <row r="6154">
          <cell r="J6154">
            <v>0</v>
          </cell>
          <cell r="K6154">
            <v>0</v>
          </cell>
          <cell r="R6154">
            <v>0</v>
          </cell>
          <cell r="U6154">
            <v>0</v>
          </cell>
          <cell r="V6154">
            <v>0</v>
          </cell>
          <cell r="W6154">
            <v>0</v>
          </cell>
          <cell r="X6154">
            <v>0</v>
          </cell>
        </row>
        <row r="6155">
          <cell r="J6155">
            <v>0</v>
          </cell>
          <cell r="K6155">
            <v>0</v>
          </cell>
          <cell r="R6155">
            <v>0</v>
          </cell>
          <cell r="U6155">
            <v>0</v>
          </cell>
          <cell r="V6155">
            <v>0</v>
          </cell>
          <cell r="W6155">
            <v>0</v>
          </cell>
          <cell r="X6155">
            <v>0</v>
          </cell>
        </row>
        <row r="6156">
          <cell r="J6156">
            <v>0</v>
          </cell>
          <cell r="K6156">
            <v>0</v>
          </cell>
          <cell r="R6156">
            <v>0</v>
          </cell>
          <cell r="U6156">
            <v>0</v>
          </cell>
          <cell r="V6156">
            <v>0</v>
          </cell>
          <cell r="W6156">
            <v>0</v>
          </cell>
          <cell r="X6156">
            <v>0</v>
          </cell>
        </row>
        <row r="6157">
          <cell r="J6157">
            <v>0</v>
          </cell>
          <cell r="K6157">
            <v>0</v>
          </cell>
          <cell r="R6157">
            <v>0</v>
          </cell>
          <cell r="U6157">
            <v>0</v>
          </cell>
          <cell r="V6157">
            <v>0</v>
          </cell>
          <cell r="W6157">
            <v>0</v>
          </cell>
          <cell r="X6157">
            <v>0</v>
          </cell>
        </row>
        <row r="6158">
          <cell r="J6158">
            <v>0</v>
          </cell>
          <cell r="K6158">
            <v>0</v>
          </cell>
          <cell r="R6158">
            <v>0</v>
          </cell>
          <cell r="U6158">
            <v>0</v>
          </cell>
          <cell r="V6158">
            <v>0</v>
          </cell>
          <cell r="W6158">
            <v>0</v>
          </cell>
          <cell r="X6158">
            <v>0</v>
          </cell>
        </row>
        <row r="6159">
          <cell r="J6159">
            <v>0</v>
          </cell>
          <cell r="K6159">
            <v>0</v>
          </cell>
          <cell r="R6159">
            <v>0</v>
          </cell>
          <cell r="U6159">
            <v>0</v>
          </cell>
          <cell r="V6159">
            <v>0</v>
          </cell>
          <cell r="W6159">
            <v>0</v>
          </cell>
          <cell r="X6159">
            <v>0</v>
          </cell>
        </row>
        <row r="6160">
          <cell r="J6160">
            <v>0</v>
          </cell>
          <cell r="K6160">
            <v>0</v>
          </cell>
          <cell r="R6160">
            <v>0</v>
          </cell>
          <cell r="U6160">
            <v>0</v>
          </cell>
          <cell r="V6160">
            <v>0</v>
          </cell>
          <cell r="W6160">
            <v>0</v>
          </cell>
          <cell r="X6160">
            <v>0</v>
          </cell>
        </row>
        <row r="6161">
          <cell r="J6161">
            <v>0</v>
          </cell>
          <cell r="K6161">
            <v>0</v>
          </cell>
          <cell r="R6161">
            <v>0</v>
          </cell>
          <cell r="U6161">
            <v>0</v>
          </cell>
          <cell r="V6161">
            <v>0</v>
          </cell>
          <cell r="W6161">
            <v>0</v>
          </cell>
          <cell r="X6161">
            <v>0</v>
          </cell>
        </row>
        <row r="6162">
          <cell r="J6162">
            <v>0</v>
          </cell>
          <cell r="K6162">
            <v>0</v>
          </cell>
          <cell r="R6162">
            <v>0</v>
          </cell>
          <cell r="U6162">
            <v>0</v>
          </cell>
          <cell r="V6162">
            <v>0</v>
          </cell>
          <cell r="W6162">
            <v>0</v>
          </cell>
          <cell r="X6162">
            <v>0</v>
          </cell>
        </row>
        <row r="6163">
          <cell r="J6163">
            <v>0</v>
          </cell>
          <cell r="K6163">
            <v>0</v>
          </cell>
          <cell r="R6163">
            <v>0</v>
          </cell>
          <cell r="U6163">
            <v>0</v>
          </cell>
          <cell r="V6163">
            <v>0</v>
          </cell>
          <cell r="W6163">
            <v>0</v>
          </cell>
          <cell r="X6163">
            <v>0</v>
          </cell>
        </row>
        <row r="6164">
          <cell r="J6164">
            <v>0</v>
          </cell>
          <cell r="K6164">
            <v>0</v>
          </cell>
          <cell r="R6164">
            <v>0</v>
          </cell>
          <cell r="U6164">
            <v>0</v>
          </cell>
          <cell r="V6164">
            <v>0</v>
          </cell>
          <cell r="W6164">
            <v>0</v>
          </cell>
          <cell r="X6164">
            <v>0</v>
          </cell>
        </row>
        <row r="6165">
          <cell r="J6165">
            <v>0</v>
          </cell>
          <cell r="K6165">
            <v>0</v>
          </cell>
          <cell r="R6165">
            <v>0</v>
          </cell>
          <cell r="U6165">
            <v>0</v>
          </cell>
          <cell r="V6165">
            <v>0</v>
          </cell>
          <cell r="W6165">
            <v>0</v>
          </cell>
          <cell r="X6165">
            <v>0</v>
          </cell>
        </row>
        <row r="6166">
          <cell r="J6166">
            <v>0</v>
          </cell>
          <cell r="K6166">
            <v>0</v>
          </cell>
          <cell r="R6166">
            <v>0</v>
          </cell>
          <cell r="U6166">
            <v>0</v>
          </cell>
          <cell r="V6166">
            <v>0</v>
          </cell>
          <cell r="W6166">
            <v>0</v>
          </cell>
          <cell r="X6166">
            <v>0</v>
          </cell>
        </row>
        <row r="6167">
          <cell r="J6167">
            <v>0</v>
          </cell>
          <cell r="K6167">
            <v>0</v>
          </cell>
          <cell r="R6167">
            <v>0</v>
          </cell>
          <cell r="U6167">
            <v>0</v>
          </cell>
          <cell r="V6167">
            <v>0</v>
          </cell>
          <cell r="W6167">
            <v>0</v>
          </cell>
          <cell r="X6167">
            <v>0</v>
          </cell>
        </row>
        <row r="6168">
          <cell r="J6168">
            <v>0</v>
          </cell>
          <cell r="K6168">
            <v>0</v>
          </cell>
          <cell r="R6168">
            <v>0</v>
          </cell>
          <cell r="U6168">
            <v>0</v>
          </cell>
          <cell r="V6168">
            <v>0</v>
          </cell>
          <cell r="W6168">
            <v>0</v>
          </cell>
          <cell r="X6168">
            <v>0</v>
          </cell>
        </row>
        <row r="6169">
          <cell r="J6169">
            <v>0</v>
          </cell>
          <cell r="K6169">
            <v>0</v>
          </cell>
          <cell r="R6169">
            <v>0</v>
          </cell>
          <cell r="U6169">
            <v>0</v>
          </cell>
          <cell r="V6169">
            <v>0</v>
          </cell>
          <cell r="W6169">
            <v>0</v>
          </cell>
          <cell r="X6169">
            <v>0</v>
          </cell>
        </row>
        <row r="6170">
          <cell r="J6170">
            <v>0</v>
          </cell>
          <cell r="K6170">
            <v>0</v>
          </cell>
          <cell r="R6170">
            <v>0</v>
          </cell>
          <cell r="U6170">
            <v>0</v>
          </cell>
          <cell r="V6170">
            <v>0</v>
          </cell>
          <cell r="W6170">
            <v>0</v>
          </cell>
          <cell r="X6170">
            <v>0</v>
          </cell>
        </row>
        <row r="6171">
          <cell r="J6171">
            <v>0</v>
          </cell>
          <cell r="K6171">
            <v>0</v>
          </cell>
          <cell r="R6171">
            <v>0</v>
          </cell>
          <cell r="U6171">
            <v>0</v>
          </cell>
          <cell r="V6171">
            <v>0</v>
          </cell>
          <cell r="W6171">
            <v>0</v>
          </cell>
          <cell r="X6171">
            <v>0</v>
          </cell>
        </row>
        <row r="6172">
          <cell r="J6172">
            <v>0</v>
          </cell>
          <cell r="K6172">
            <v>0</v>
          </cell>
          <cell r="R6172">
            <v>0</v>
          </cell>
          <cell r="U6172">
            <v>0</v>
          </cell>
          <cell r="V6172">
            <v>0</v>
          </cell>
          <cell r="W6172">
            <v>0</v>
          </cell>
          <cell r="X6172">
            <v>0</v>
          </cell>
        </row>
        <row r="6173">
          <cell r="J6173">
            <v>0</v>
          </cell>
          <cell r="K6173">
            <v>0</v>
          </cell>
          <cell r="R6173">
            <v>0</v>
          </cell>
          <cell r="U6173">
            <v>0</v>
          </cell>
          <cell r="V6173">
            <v>0</v>
          </cell>
          <cell r="W6173">
            <v>0</v>
          </cell>
          <cell r="X6173">
            <v>0</v>
          </cell>
        </row>
        <row r="6174">
          <cell r="J6174">
            <v>0</v>
          </cell>
          <cell r="K6174">
            <v>0</v>
          </cell>
          <cell r="R6174">
            <v>0</v>
          </cell>
          <cell r="U6174">
            <v>0</v>
          </cell>
          <cell r="V6174">
            <v>0</v>
          </cell>
          <cell r="W6174">
            <v>0</v>
          </cell>
          <cell r="X6174">
            <v>0</v>
          </cell>
        </row>
        <row r="6175">
          <cell r="J6175">
            <v>0</v>
          </cell>
          <cell r="K6175">
            <v>0</v>
          </cell>
          <cell r="R6175">
            <v>0</v>
          </cell>
          <cell r="U6175">
            <v>0</v>
          </cell>
          <cell r="V6175">
            <v>0</v>
          </cell>
          <cell r="W6175">
            <v>0</v>
          </cell>
          <cell r="X6175">
            <v>0</v>
          </cell>
        </row>
        <row r="6176">
          <cell r="J6176">
            <v>0</v>
          </cell>
          <cell r="K6176">
            <v>0</v>
          </cell>
          <cell r="R6176">
            <v>0</v>
          </cell>
          <cell r="U6176">
            <v>0</v>
          </cell>
          <cell r="V6176">
            <v>0</v>
          </cell>
          <cell r="W6176">
            <v>0</v>
          </cell>
          <cell r="X6176">
            <v>0</v>
          </cell>
        </row>
        <row r="6177">
          <cell r="J6177">
            <v>0</v>
          </cell>
          <cell r="K6177">
            <v>0</v>
          </cell>
          <cell r="R6177">
            <v>0</v>
          </cell>
          <cell r="U6177">
            <v>0</v>
          </cell>
          <cell r="V6177">
            <v>0</v>
          </cell>
          <cell r="W6177">
            <v>0</v>
          </cell>
          <cell r="X6177">
            <v>0</v>
          </cell>
        </row>
        <row r="6178">
          <cell r="J6178">
            <v>0</v>
          </cell>
          <cell r="K6178">
            <v>0</v>
          </cell>
          <cell r="R6178">
            <v>0</v>
          </cell>
          <cell r="U6178">
            <v>0</v>
          </cell>
          <cell r="V6178">
            <v>0</v>
          </cell>
          <cell r="W6178">
            <v>0</v>
          </cell>
          <cell r="X6178">
            <v>0</v>
          </cell>
        </row>
        <row r="6179">
          <cell r="J6179">
            <v>0</v>
          </cell>
          <cell r="K6179">
            <v>0</v>
          </cell>
          <cell r="R6179">
            <v>0</v>
          </cell>
          <cell r="U6179">
            <v>0</v>
          </cell>
          <cell r="V6179">
            <v>0</v>
          </cell>
          <cell r="W6179">
            <v>0</v>
          </cell>
          <cell r="X6179">
            <v>0</v>
          </cell>
        </row>
        <row r="6180">
          <cell r="J6180">
            <v>0</v>
          </cell>
          <cell r="K6180">
            <v>0</v>
          </cell>
          <cell r="R6180">
            <v>0</v>
          </cell>
          <cell r="U6180">
            <v>0</v>
          </cell>
          <cell r="V6180">
            <v>0</v>
          </cell>
          <cell r="W6180">
            <v>0</v>
          </cell>
          <cell r="X6180">
            <v>0</v>
          </cell>
        </row>
        <row r="6181">
          <cell r="J6181">
            <v>0</v>
          </cell>
          <cell r="K6181">
            <v>0</v>
          </cell>
          <cell r="R6181">
            <v>0</v>
          </cell>
          <cell r="U6181">
            <v>0</v>
          </cell>
          <cell r="V6181">
            <v>0</v>
          </cell>
          <cell r="W6181">
            <v>0</v>
          </cell>
          <cell r="X6181">
            <v>0</v>
          </cell>
        </row>
        <row r="6182">
          <cell r="J6182">
            <v>0</v>
          </cell>
          <cell r="K6182">
            <v>0</v>
          </cell>
          <cell r="R6182">
            <v>0</v>
          </cell>
          <cell r="U6182">
            <v>0</v>
          </cell>
          <cell r="V6182">
            <v>0</v>
          </cell>
          <cell r="W6182">
            <v>0</v>
          </cell>
          <cell r="X6182">
            <v>0</v>
          </cell>
        </row>
        <row r="6183">
          <cell r="J6183">
            <v>0</v>
          </cell>
          <cell r="K6183">
            <v>0</v>
          </cell>
          <cell r="R6183">
            <v>0</v>
          </cell>
          <cell r="U6183">
            <v>0</v>
          </cell>
          <cell r="V6183">
            <v>0</v>
          </cell>
          <cell r="W6183">
            <v>0</v>
          </cell>
          <cell r="X6183">
            <v>0</v>
          </cell>
        </row>
        <row r="6184">
          <cell r="J6184">
            <v>0</v>
          </cell>
          <cell r="K6184">
            <v>0</v>
          </cell>
          <cell r="R6184">
            <v>0</v>
          </cell>
          <cell r="U6184">
            <v>0</v>
          </cell>
          <cell r="V6184">
            <v>0</v>
          </cell>
          <cell r="W6184">
            <v>0</v>
          </cell>
          <cell r="X6184">
            <v>0</v>
          </cell>
        </row>
        <row r="6185">
          <cell r="J6185">
            <v>0</v>
          </cell>
          <cell r="K6185">
            <v>0</v>
          </cell>
          <cell r="R6185">
            <v>0</v>
          </cell>
          <cell r="U6185">
            <v>0</v>
          </cell>
          <cell r="V6185">
            <v>0</v>
          </cell>
          <cell r="W6185">
            <v>0</v>
          </cell>
          <cell r="X6185">
            <v>0</v>
          </cell>
        </row>
        <row r="6186">
          <cell r="J6186">
            <v>0</v>
          </cell>
          <cell r="K6186">
            <v>0</v>
          </cell>
          <cell r="R6186">
            <v>0</v>
          </cell>
          <cell r="U6186">
            <v>0</v>
          </cell>
          <cell r="V6186">
            <v>0</v>
          </cell>
          <cell r="W6186">
            <v>0</v>
          </cell>
          <cell r="X6186">
            <v>0</v>
          </cell>
        </row>
        <row r="6187">
          <cell r="J6187">
            <v>0</v>
          </cell>
          <cell r="K6187">
            <v>0</v>
          </cell>
          <cell r="R6187">
            <v>0</v>
          </cell>
          <cell r="U6187">
            <v>0</v>
          </cell>
          <cell r="V6187">
            <v>0</v>
          </cell>
          <cell r="W6187">
            <v>0</v>
          </cell>
          <cell r="X6187">
            <v>0</v>
          </cell>
        </row>
        <row r="6188">
          <cell r="J6188">
            <v>0</v>
          </cell>
          <cell r="K6188">
            <v>0</v>
          </cell>
          <cell r="R6188">
            <v>0</v>
          </cell>
          <cell r="U6188">
            <v>0</v>
          </cell>
          <cell r="V6188">
            <v>0</v>
          </cell>
          <cell r="W6188">
            <v>0</v>
          </cell>
          <cell r="X6188">
            <v>0</v>
          </cell>
        </row>
        <row r="6189">
          <cell r="J6189">
            <v>0</v>
          </cell>
          <cell r="K6189">
            <v>0</v>
          </cell>
          <cell r="R6189">
            <v>0</v>
          </cell>
          <cell r="U6189">
            <v>0</v>
          </cell>
          <cell r="V6189">
            <v>0</v>
          </cell>
          <cell r="W6189">
            <v>0</v>
          </cell>
          <cell r="X6189">
            <v>0</v>
          </cell>
        </row>
        <row r="6190">
          <cell r="J6190">
            <v>0</v>
          </cell>
          <cell r="K6190">
            <v>0</v>
          </cell>
          <cell r="R6190">
            <v>0</v>
          </cell>
          <cell r="U6190">
            <v>0</v>
          </cell>
          <cell r="V6190">
            <v>0</v>
          </cell>
          <cell r="W6190">
            <v>0</v>
          </cell>
          <cell r="X6190">
            <v>0</v>
          </cell>
        </row>
        <row r="6191">
          <cell r="J6191">
            <v>0</v>
          </cell>
          <cell r="K6191">
            <v>0</v>
          </cell>
          <cell r="R6191">
            <v>0</v>
          </cell>
          <cell r="U6191">
            <v>0</v>
          </cell>
          <cell r="V6191">
            <v>0</v>
          </cell>
          <cell r="W6191">
            <v>0</v>
          </cell>
          <cell r="X6191">
            <v>0</v>
          </cell>
        </row>
        <row r="6192">
          <cell r="J6192">
            <v>0</v>
          </cell>
          <cell r="K6192">
            <v>0</v>
          </cell>
          <cell r="R6192">
            <v>0</v>
          </cell>
          <cell r="U6192">
            <v>0</v>
          </cell>
          <cell r="V6192">
            <v>0</v>
          </cell>
          <cell r="W6192">
            <v>0</v>
          </cell>
          <cell r="X6192">
            <v>0</v>
          </cell>
        </row>
        <row r="6193">
          <cell r="J6193">
            <v>0</v>
          </cell>
          <cell r="K6193">
            <v>0</v>
          </cell>
          <cell r="R6193">
            <v>0</v>
          </cell>
          <cell r="U6193">
            <v>0</v>
          </cell>
          <cell r="V6193">
            <v>0</v>
          </cell>
          <cell r="W6193">
            <v>0</v>
          </cell>
          <cell r="X6193">
            <v>0</v>
          </cell>
        </row>
        <row r="6194">
          <cell r="J6194">
            <v>0</v>
          </cell>
          <cell r="K6194">
            <v>0</v>
          </cell>
          <cell r="R6194">
            <v>0</v>
          </cell>
          <cell r="U6194">
            <v>0</v>
          </cell>
          <cell r="V6194">
            <v>0</v>
          </cell>
          <cell r="W6194">
            <v>0</v>
          </cell>
          <cell r="X6194">
            <v>0</v>
          </cell>
        </row>
        <row r="6195">
          <cell r="J6195">
            <v>0</v>
          </cell>
          <cell r="K6195">
            <v>0</v>
          </cell>
          <cell r="R6195">
            <v>0</v>
          </cell>
          <cell r="U6195">
            <v>0</v>
          </cell>
          <cell r="V6195">
            <v>0</v>
          </cell>
          <cell r="W6195">
            <v>0</v>
          </cell>
          <cell r="X6195">
            <v>0</v>
          </cell>
        </row>
        <row r="6196">
          <cell r="J6196">
            <v>0</v>
          </cell>
          <cell r="K6196">
            <v>0</v>
          </cell>
          <cell r="R6196">
            <v>0</v>
          </cell>
          <cell r="U6196">
            <v>0</v>
          </cell>
          <cell r="V6196">
            <v>0</v>
          </cell>
          <cell r="W6196">
            <v>0</v>
          </cell>
          <cell r="X6196">
            <v>0</v>
          </cell>
        </row>
        <row r="6197">
          <cell r="J6197">
            <v>0</v>
          </cell>
          <cell r="K6197">
            <v>0</v>
          </cell>
          <cell r="R6197">
            <v>0</v>
          </cell>
          <cell r="U6197">
            <v>0</v>
          </cell>
          <cell r="V6197">
            <v>0</v>
          </cell>
          <cell r="W6197">
            <v>0</v>
          </cell>
          <cell r="X6197">
            <v>0</v>
          </cell>
        </row>
        <row r="6198">
          <cell r="J6198">
            <v>0</v>
          </cell>
          <cell r="K6198">
            <v>0</v>
          </cell>
          <cell r="R6198">
            <v>0</v>
          </cell>
          <cell r="U6198">
            <v>0</v>
          </cell>
          <cell r="V6198">
            <v>0</v>
          </cell>
          <cell r="W6198">
            <v>0</v>
          </cell>
          <cell r="X6198">
            <v>0</v>
          </cell>
        </row>
        <row r="6199">
          <cell r="J6199">
            <v>0</v>
          </cell>
          <cell r="K6199">
            <v>0</v>
          </cell>
          <cell r="R6199">
            <v>0</v>
          </cell>
          <cell r="U6199">
            <v>0</v>
          </cell>
          <cell r="V6199">
            <v>0</v>
          </cell>
          <cell r="W6199">
            <v>0</v>
          </cell>
          <cell r="X6199">
            <v>0</v>
          </cell>
        </row>
        <row r="6200">
          <cell r="J6200">
            <v>0</v>
          </cell>
          <cell r="K6200">
            <v>0</v>
          </cell>
          <cell r="R6200">
            <v>0</v>
          </cell>
          <cell r="U6200">
            <v>0</v>
          </cell>
          <cell r="V6200">
            <v>0</v>
          </cell>
          <cell r="W6200">
            <v>0</v>
          </cell>
          <cell r="X6200">
            <v>0</v>
          </cell>
        </row>
        <row r="6201">
          <cell r="J6201">
            <v>0</v>
          </cell>
          <cell r="K6201">
            <v>0</v>
          </cell>
          <cell r="R6201">
            <v>0</v>
          </cell>
          <cell r="U6201">
            <v>0</v>
          </cell>
          <cell r="V6201">
            <v>0</v>
          </cell>
          <cell r="W6201">
            <v>0</v>
          </cell>
          <cell r="X6201">
            <v>0</v>
          </cell>
        </row>
        <row r="6202">
          <cell r="J6202">
            <v>0</v>
          </cell>
          <cell r="K6202">
            <v>0</v>
          </cell>
          <cell r="R6202">
            <v>0</v>
          </cell>
          <cell r="U6202">
            <v>0</v>
          </cell>
          <cell r="V6202">
            <v>0</v>
          </cell>
          <cell r="W6202">
            <v>0</v>
          </cell>
          <cell r="X6202">
            <v>0</v>
          </cell>
        </row>
        <row r="6203">
          <cell r="J6203">
            <v>0</v>
          </cell>
          <cell r="K6203">
            <v>0</v>
          </cell>
          <cell r="R6203">
            <v>0</v>
          </cell>
          <cell r="U6203">
            <v>0</v>
          </cell>
          <cell r="V6203">
            <v>0</v>
          </cell>
          <cell r="W6203">
            <v>0</v>
          </cell>
          <cell r="X6203">
            <v>0</v>
          </cell>
        </row>
        <row r="6204">
          <cell r="J6204">
            <v>0</v>
          </cell>
          <cell r="K6204">
            <v>0</v>
          </cell>
          <cell r="R6204">
            <v>0</v>
          </cell>
          <cell r="U6204">
            <v>0</v>
          </cell>
          <cell r="V6204">
            <v>0</v>
          </cell>
          <cell r="W6204">
            <v>0</v>
          </cell>
          <cell r="X6204">
            <v>0</v>
          </cell>
        </row>
        <row r="6205">
          <cell r="J6205">
            <v>0</v>
          </cell>
          <cell r="K6205">
            <v>0</v>
          </cell>
          <cell r="R6205">
            <v>0</v>
          </cell>
          <cell r="U6205">
            <v>0</v>
          </cell>
          <cell r="V6205">
            <v>0</v>
          </cell>
          <cell r="W6205">
            <v>0</v>
          </cell>
          <cell r="X6205">
            <v>0</v>
          </cell>
        </row>
        <row r="6206">
          <cell r="J6206">
            <v>0</v>
          </cell>
          <cell r="K6206">
            <v>0</v>
          </cell>
          <cell r="R6206">
            <v>0</v>
          </cell>
          <cell r="U6206">
            <v>0</v>
          </cell>
          <cell r="V6206">
            <v>0</v>
          </cell>
          <cell r="W6206">
            <v>0</v>
          </cell>
          <cell r="X6206">
            <v>0</v>
          </cell>
        </row>
        <row r="6207">
          <cell r="J6207">
            <v>0</v>
          </cell>
          <cell r="K6207">
            <v>0</v>
          </cell>
          <cell r="R6207">
            <v>0</v>
          </cell>
          <cell r="U6207">
            <v>0</v>
          </cell>
          <cell r="V6207">
            <v>0</v>
          </cell>
          <cell r="W6207">
            <v>0</v>
          </cell>
          <cell r="X6207">
            <v>0</v>
          </cell>
        </row>
        <row r="6208">
          <cell r="J6208">
            <v>0</v>
          </cell>
          <cell r="K6208">
            <v>0</v>
          </cell>
          <cell r="R6208">
            <v>0</v>
          </cell>
          <cell r="U6208">
            <v>0</v>
          </cell>
          <cell r="V6208">
            <v>0</v>
          </cell>
          <cell r="W6208">
            <v>0</v>
          </cell>
          <cell r="X6208">
            <v>0</v>
          </cell>
        </row>
        <row r="6209">
          <cell r="J6209">
            <v>0</v>
          </cell>
          <cell r="K6209">
            <v>0</v>
          </cell>
          <cell r="R6209">
            <v>0</v>
          </cell>
          <cell r="U6209">
            <v>0</v>
          </cell>
          <cell r="V6209">
            <v>0</v>
          </cell>
          <cell r="W6209">
            <v>0</v>
          </cell>
          <cell r="X6209">
            <v>0</v>
          </cell>
        </row>
        <row r="6210">
          <cell r="J6210">
            <v>0</v>
          </cell>
          <cell r="K6210">
            <v>0</v>
          </cell>
          <cell r="R6210">
            <v>0</v>
          </cell>
          <cell r="U6210">
            <v>0</v>
          </cell>
          <cell r="V6210">
            <v>0</v>
          </cell>
          <cell r="W6210">
            <v>0</v>
          </cell>
          <cell r="X6210">
            <v>0</v>
          </cell>
        </row>
        <row r="6211">
          <cell r="J6211">
            <v>0</v>
          </cell>
          <cell r="K6211">
            <v>0</v>
          </cell>
          <cell r="R6211">
            <v>0</v>
          </cell>
          <cell r="U6211">
            <v>0</v>
          </cell>
          <cell r="V6211">
            <v>0</v>
          </cell>
          <cell r="W6211">
            <v>0</v>
          </cell>
          <cell r="X6211">
            <v>0</v>
          </cell>
        </row>
        <row r="6212">
          <cell r="J6212">
            <v>0</v>
          </cell>
          <cell r="K6212">
            <v>0</v>
          </cell>
          <cell r="R6212">
            <v>0</v>
          </cell>
          <cell r="U6212">
            <v>0</v>
          </cell>
          <cell r="V6212">
            <v>0</v>
          </cell>
          <cell r="W6212">
            <v>0</v>
          </cell>
          <cell r="X6212">
            <v>0</v>
          </cell>
        </row>
        <row r="6213">
          <cell r="J6213">
            <v>0</v>
          </cell>
          <cell r="K6213">
            <v>0</v>
          </cell>
          <cell r="R6213">
            <v>0</v>
          </cell>
          <cell r="U6213">
            <v>0</v>
          </cell>
          <cell r="V6213">
            <v>0</v>
          </cell>
          <cell r="W6213">
            <v>0</v>
          </cell>
          <cell r="X6213">
            <v>0</v>
          </cell>
        </row>
        <row r="6214">
          <cell r="J6214">
            <v>0</v>
          </cell>
          <cell r="K6214">
            <v>0</v>
          </cell>
          <cell r="R6214">
            <v>0</v>
          </cell>
          <cell r="U6214">
            <v>0</v>
          </cell>
          <cell r="V6214">
            <v>0</v>
          </cell>
          <cell r="W6214">
            <v>0</v>
          </cell>
          <cell r="X6214">
            <v>0</v>
          </cell>
        </row>
        <row r="6215">
          <cell r="J6215">
            <v>0</v>
          </cell>
          <cell r="K6215">
            <v>0</v>
          </cell>
          <cell r="R6215">
            <v>0</v>
          </cell>
          <cell r="U6215">
            <v>0</v>
          </cell>
          <cell r="V6215">
            <v>0</v>
          </cell>
          <cell r="W6215">
            <v>0</v>
          </cell>
          <cell r="X6215">
            <v>0</v>
          </cell>
        </row>
        <row r="6216">
          <cell r="J6216">
            <v>0</v>
          </cell>
          <cell r="K6216">
            <v>0</v>
          </cell>
          <cell r="R6216">
            <v>0</v>
          </cell>
          <cell r="U6216">
            <v>0</v>
          </cell>
          <cell r="V6216">
            <v>0</v>
          </cell>
          <cell r="W6216">
            <v>0</v>
          </cell>
          <cell r="X6216">
            <v>0</v>
          </cell>
        </row>
        <row r="6217">
          <cell r="J6217">
            <v>0</v>
          </cell>
          <cell r="K6217">
            <v>0</v>
          </cell>
          <cell r="R6217">
            <v>0</v>
          </cell>
          <cell r="U6217">
            <v>0</v>
          </cell>
          <cell r="V6217">
            <v>0</v>
          </cell>
          <cell r="W6217">
            <v>0</v>
          </cell>
          <cell r="X6217">
            <v>0</v>
          </cell>
        </row>
        <row r="6218">
          <cell r="J6218">
            <v>0</v>
          </cell>
          <cell r="K6218">
            <v>0</v>
          </cell>
          <cell r="R6218">
            <v>0</v>
          </cell>
          <cell r="U6218">
            <v>0</v>
          </cell>
          <cell r="V6218">
            <v>0</v>
          </cell>
          <cell r="W6218">
            <v>0</v>
          </cell>
          <cell r="X6218">
            <v>0</v>
          </cell>
        </row>
        <row r="6219">
          <cell r="J6219">
            <v>0</v>
          </cell>
          <cell r="K6219">
            <v>0</v>
          </cell>
          <cell r="R6219">
            <v>0</v>
          </cell>
          <cell r="U6219">
            <v>0</v>
          </cell>
          <cell r="V6219">
            <v>0</v>
          </cell>
          <cell r="W6219">
            <v>0</v>
          </cell>
          <cell r="X6219">
            <v>0</v>
          </cell>
        </row>
        <row r="6220">
          <cell r="J6220">
            <v>0</v>
          </cell>
          <cell r="K6220">
            <v>0</v>
          </cell>
          <cell r="R6220">
            <v>0</v>
          </cell>
          <cell r="U6220">
            <v>0</v>
          </cell>
          <cell r="V6220">
            <v>0</v>
          </cell>
          <cell r="W6220">
            <v>0</v>
          </cell>
          <cell r="X6220">
            <v>0</v>
          </cell>
        </row>
        <row r="6221">
          <cell r="J6221">
            <v>0</v>
          </cell>
          <cell r="K6221">
            <v>0</v>
          </cell>
          <cell r="R6221">
            <v>0</v>
          </cell>
          <cell r="U6221">
            <v>0</v>
          </cell>
          <cell r="V6221">
            <v>0</v>
          </cell>
          <cell r="W6221">
            <v>0</v>
          </cell>
          <cell r="X6221">
            <v>0</v>
          </cell>
        </row>
        <row r="6222">
          <cell r="J6222">
            <v>0</v>
          </cell>
          <cell r="K6222">
            <v>0</v>
          </cell>
          <cell r="R6222">
            <v>0</v>
          </cell>
          <cell r="U6222">
            <v>0</v>
          </cell>
          <cell r="V6222">
            <v>0</v>
          </cell>
          <cell r="W6222">
            <v>0</v>
          </cell>
          <cell r="X6222">
            <v>0</v>
          </cell>
        </row>
        <row r="6223">
          <cell r="J6223">
            <v>0</v>
          </cell>
          <cell r="K6223">
            <v>0</v>
          </cell>
          <cell r="R6223">
            <v>0</v>
          </cell>
          <cell r="U6223">
            <v>0</v>
          </cell>
          <cell r="V6223">
            <v>0</v>
          </cell>
          <cell r="W6223">
            <v>0</v>
          </cell>
          <cell r="X6223">
            <v>0</v>
          </cell>
        </row>
        <row r="6224">
          <cell r="J6224">
            <v>0</v>
          </cell>
          <cell r="K6224">
            <v>0</v>
          </cell>
          <cell r="R6224">
            <v>0</v>
          </cell>
          <cell r="U6224">
            <v>0</v>
          </cell>
          <cell r="V6224">
            <v>0</v>
          </cell>
          <cell r="W6224">
            <v>0</v>
          </cell>
          <cell r="X6224">
            <v>0</v>
          </cell>
        </row>
        <row r="6225">
          <cell r="J6225">
            <v>0</v>
          </cell>
          <cell r="K6225">
            <v>0</v>
          </cell>
          <cell r="R6225">
            <v>0</v>
          </cell>
          <cell r="U6225">
            <v>0</v>
          </cell>
          <cell r="V6225">
            <v>0</v>
          </cell>
          <cell r="W6225">
            <v>0</v>
          </cell>
          <cell r="X6225">
            <v>0</v>
          </cell>
        </row>
        <row r="6226">
          <cell r="J6226">
            <v>0</v>
          </cell>
          <cell r="K6226">
            <v>0</v>
          </cell>
          <cell r="R6226">
            <v>0</v>
          </cell>
          <cell r="U6226">
            <v>0</v>
          </cell>
          <cell r="V6226">
            <v>0</v>
          </cell>
          <cell r="W6226">
            <v>0</v>
          </cell>
          <cell r="X6226">
            <v>0</v>
          </cell>
        </row>
        <row r="6227">
          <cell r="J6227">
            <v>0</v>
          </cell>
          <cell r="K6227">
            <v>0</v>
          </cell>
          <cell r="R6227">
            <v>0</v>
          </cell>
          <cell r="U6227">
            <v>0</v>
          </cell>
          <cell r="V6227">
            <v>0</v>
          </cell>
          <cell r="W6227">
            <v>0</v>
          </cell>
          <cell r="X6227">
            <v>0</v>
          </cell>
        </row>
        <row r="6228">
          <cell r="J6228">
            <v>0</v>
          </cell>
          <cell r="K6228">
            <v>0</v>
          </cell>
          <cell r="R6228">
            <v>0</v>
          </cell>
          <cell r="U6228">
            <v>0</v>
          </cell>
          <cell r="V6228">
            <v>0</v>
          </cell>
          <cell r="W6228">
            <v>0</v>
          </cell>
          <cell r="X6228">
            <v>0</v>
          </cell>
        </row>
        <row r="6229">
          <cell r="J6229">
            <v>0</v>
          </cell>
          <cell r="K6229">
            <v>0</v>
          </cell>
          <cell r="R6229">
            <v>0</v>
          </cell>
          <cell r="U6229">
            <v>0</v>
          </cell>
          <cell r="V6229">
            <v>0</v>
          </cell>
          <cell r="W6229">
            <v>0</v>
          </cell>
          <cell r="X6229">
            <v>0</v>
          </cell>
        </row>
        <row r="6230">
          <cell r="J6230">
            <v>0</v>
          </cell>
          <cell r="K6230">
            <v>0</v>
          </cell>
          <cell r="R6230">
            <v>0</v>
          </cell>
          <cell r="U6230">
            <v>0</v>
          </cell>
          <cell r="V6230">
            <v>0</v>
          </cell>
          <cell r="W6230">
            <v>0</v>
          </cell>
          <cell r="X6230">
            <v>0</v>
          </cell>
        </row>
        <row r="6231">
          <cell r="J6231">
            <v>0</v>
          </cell>
          <cell r="K6231">
            <v>0</v>
          </cell>
          <cell r="R6231">
            <v>0</v>
          </cell>
          <cell r="U6231">
            <v>0</v>
          </cell>
          <cell r="V6231">
            <v>0</v>
          </cell>
          <cell r="W6231">
            <v>0</v>
          </cell>
          <cell r="X6231">
            <v>0</v>
          </cell>
        </row>
        <row r="6232">
          <cell r="J6232">
            <v>0</v>
          </cell>
          <cell r="K6232">
            <v>0</v>
          </cell>
          <cell r="R6232">
            <v>0</v>
          </cell>
          <cell r="U6232">
            <v>0</v>
          </cell>
          <cell r="V6232">
            <v>0</v>
          </cell>
          <cell r="W6232">
            <v>0</v>
          </cell>
          <cell r="X6232">
            <v>0</v>
          </cell>
        </row>
        <row r="6233">
          <cell r="J6233">
            <v>0</v>
          </cell>
          <cell r="K6233">
            <v>0</v>
          </cell>
          <cell r="R6233">
            <v>0</v>
          </cell>
          <cell r="U6233">
            <v>0</v>
          </cell>
          <cell r="V6233">
            <v>0</v>
          </cell>
          <cell r="W6233">
            <v>0</v>
          </cell>
          <cell r="X6233">
            <v>0</v>
          </cell>
        </row>
        <row r="6234">
          <cell r="J6234">
            <v>0</v>
          </cell>
          <cell r="K6234">
            <v>0</v>
          </cell>
          <cell r="R6234">
            <v>0</v>
          </cell>
          <cell r="U6234">
            <v>0</v>
          </cell>
          <cell r="V6234">
            <v>0</v>
          </cell>
          <cell r="W6234">
            <v>0</v>
          </cell>
          <cell r="X6234">
            <v>0</v>
          </cell>
        </row>
        <row r="6235">
          <cell r="J6235">
            <v>0</v>
          </cell>
          <cell r="K6235">
            <v>0</v>
          </cell>
          <cell r="R6235">
            <v>0</v>
          </cell>
          <cell r="U6235">
            <v>0</v>
          </cell>
          <cell r="V6235">
            <v>0</v>
          </cell>
          <cell r="W6235">
            <v>0</v>
          </cell>
          <cell r="X6235">
            <v>0</v>
          </cell>
        </row>
        <row r="6236">
          <cell r="J6236">
            <v>0</v>
          </cell>
          <cell r="K6236">
            <v>0</v>
          </cell>
          <cell r="R6236">
            <v>0</v>
          </cell>
          <cell r="U6236">
            <v>0</v>
          </cell>
          <cell r="V6236">
            <v>0</v>
          </cell>
          <cell r="W6236">
            <v>0</v>
          </cell>
          <cell r="X6236">
            <v>0</v>
          </cell>
        </row>
        <row r="6237">
          <cell r="J6237">
            <v>0</v>
          </cell>
          <cell r="K6237">
            <v>0</v>
          </cell>
          <cell r="R6237">
            <v>0</v>
          </cell>
          <cell r="U6237">
            <v>0</v>
          </cell>
          <cell r="V6237">
            <v>0</v>
          </cell>
          <cell r="W6237">
            <v>0</v>
          </cell>
          <cell r="X6237">
            <v>0</v>
          </cell>
        </row>
        <row r="6238">
          <cell r="J6238">
            <v>0</v>
          </cell>
          <cell r="K6238">
            <v>0</v>
          </cell>
          <cell r="R6238">
            <v>0</v>
          </cell>
          <cell r="U6238">
            <v>0</v>
          </cell>
          <cell r="V6238">
            <v>0</v>
          </cell>
          <cell r="W6238">
            <v>0</v>
          </cell>
          <cell r="X6238">
            <v>0</v>
          </cell>
        </row>
        <row r="6239">
          <cell r="J6239">
            <v>0</v>
          </cell>
          <cell r="K6239">
            <v>0</v>
          </cell>
          <cell r="R6239">
            <v>0</v>
          </cell>
          <cell r="U6239">
            <v>0</v>
          </cell>
          <cell r="V6239">
            <v>0</v>
          </cell>
          <cell r="W6239">
            <v>0</v>
          </cell>
          <cell r="X6239">
            <v>0</v>
          </cell>
        </row>
        <row r="6240">
          <cell r="J6240">
            <v>0</v>
          </cell>
          <cell r="K6240">
            <v>0</v>
          </cell>
          <cell r="R6240">
            <v>0</v>
          </cell>
          <cell r="U6240">
            <v>0</v>
          </cell>
          <cell r="V6240">
            <v>0</v>
          </cell>
          <cell r="W6240">
            <v>0</v>
          </cell>
          <cell r="X6240">
            <v>0</v>
          </cell>
        </row>
        <row r="6241">
          <cell r="J6241">
            <v>0</v>
          </cell>
          <cell r="K6241">
            <v>0</v>
          </cell>
          <cell r="R6241">
            <v>0</v>
          </cell>
          <cell r="U6241">
            <v>0</v>
          </cell>
          <cell r="V6241">
            <v>0</v>
          </cell>
          <cell r="W6241">
            <v>0</v>
          </cell>
          <cell r="X6241">
            <v>0</v>
          </cell>
        </row>
        <row r="6242">
          <cell r="J6242">
            <v>0</v>
          </cell>
          <cell r="K6242">
            <v>0</v>
          </cell>
          <cell r="R6242">
            <v>0</v>
          </cell>
          <cell r="U6242">
            <v>0</v>
          </cell>
          <cell r="V6242">
            <v>0</v>
          </cell>
          <cell r="W6242">
            <v>0</v>
          </cell>
          <cell r="X6242">
            <v>0</v>
          </cell>
        </row>
        <row r="6243">
          <cell r="J6243">
            <v>0</v>
          </cell>
          <cell r="K6243">
            <v>0</v>
          </cell>
          <cell r="R6243">
            <v>0</v>
          </cell>
          <cell r="U6243">
            <v>0</v>
          </cell>
          <cell r="V6243">
            <v>0</v>
          </cell>
          <cell r="W6243">
            <v>0</v>
          </cell>
          <cell r="X6243">
            <v>0</v>
          </cell>
        </row>
        <row r="6244">
          <cell r="J6244">
            <v>0</v>
          </cell>
          <cell r="K6244">
            <v>0</v>
          </cell>
          <cell r="R6244">
            <v>0</v>
          </cell>
          <cell r="U6244">
            <v>0</v>
          </cell>
          <cell r="V6244">
            <v>0</v>
          </cell>
          <cell r="W6244">
            <v>0</v>
          </cell>
          <cell r="X6244">
            <v>0</v>
          </cell>
        </row>
        <row r="6245">
          <cell r="J6245">
            <v>0</v>
          </cell>
          <cell r="K6245">
            <v>0</v>
          </cell>
          <cell r="R6245">
            <v>0</v>
          </cell>
          <cell r="U6245">
            <v>0</v>
          </cell>
          <cell r="V6245">
            <v>0</v>
          </cell>
          <cell r="W6245">
            <v>0</v>
          </cell>
          <cell r="X6245">
            <v>0</v>
          </cell>
        </row>
        <row r="6246">
          <cell r="J6246">
            <v>0</v>
          </cell>
          <cell r="K6246">
            <v>0</v>
          </cell>
          <cell r="R6246">
            <v>0</v>
          </cell>
          <cell r="U6246">
            <v>0</v>
          </cell>
          <cell r="V6246">
            <v>0</v>
          </cell>
          <cell r="W6246">
            <v>0</v>
          </cell>
          <cell r="X6246">
            <v>0</v>
          </cell>
        </row>
        <row r="6247">
          <cell r="J6247">
            <v>0</v>
          </cell>
          <cell r="K6247">
            <v>0</v>
          </cell>
          <cell r="R6247">
            <v>0</v>
          </cell>
          <cell r="U6247">
            <v>0</v>
          </cell>
          <cell r="V6247">
            <v>0</v>
          </cell>
          <cell r="W6247">
            <v>0</v>
          </cell>
          <cell r="X6247">
            <v>0</v>
          </cell>
        </row>
        <row r="6248">
          <cell r="J6248">
            <v>0</v>
          </cell>
          <cell r="K6248">
            <v>0</v>
          </cell>
          <cell r="R6248">
            <v>0</v>
          </cell>
          <cell r="U6248">
            <v>0</v>
          </cell>
          <cell r="V6248">
            <v>0</v>
          </cell>
          <cell r="W6248">
            <v>0</v>
          </cell>
          <cell r="X6248">
            <v>0</v>
          </cell>
        </row>
        <row r="6249">
          <cell r="J6249">
            <v>0</v>
          </cell>
          <cell r="K6249">
            <v>0</v>
          </cell>
          <cell r="R6249">
            <v>0</v>
          </cell>
          <cell r="U6249">
            <v>0</v>
          </cell>
          <cell r="V6249">
            <v>0</v>
          </cell>
          <cell r="W6249">
            <v>0</v>
          </cell>
          <cell r="X6249">
            <v>0</v>
          </cell>
        </row>
        <row r="6250">
          <cell r="J6250">
            <v>0</v>
          </cell>
          <cell r="K6250">
            <v>0</v>
          </cell>
          <cell r="R6250">
            <v>0</v>
          </cell>
          <cell r="U6250">
            <v>0</v>
          </cell>
          <cell r="V6250">
            <v>0</v>
          </cell>
          <cell r="W6250">
            <v>0</v>
          </cell>
          <cell r="X6250">
            <v>0</v>
          </cell>
        </row>
        <row r="6251">
          <cell r="J6251">
            <v>0</v>
          </cell>
          <cell r="K6251">
            <v>0</v>
          </cell>
          <cell r="R6251">
            <v>0</v>
          </cell>
          <cell r="U6251">
            <v>0</v>
          </cell>
          <cell r="V6251">
            <v>0</v>
          </cell>
          <cell r="W6251">
            <v>0</v>
          </cell>
          <cell r="X6251">
            <v>0</v>
          </cell>
        </row>
        <row r="6252">
          <cell r="J6252">
            <v>0</v>
          </cell>
          <cell r="K6252">
            <v>0</v>
          </cell>
          <cell r="R6252">
            <v>0</v>
          </cell>
          <cell r="U6252">
            <v>0</v>
          </cell>
          <cell r="V6252">
            <v>0</v>
          </cell>
          <cell r="W6252">
            <v>0</v>
          </cell>
          <cell r="X6252">
            <v>0</v>
          </cell>
        </row>
        <row r="6253">
          <cell r="J6253">
            <v>0</v>
          </cell>
          <cell r="K6253">
            <v>0</v>
          </cell>
          <cell r="R6253">
            <v>0</v>
          </cell>
          <cell r="U6253">
            <v>0</v>
          </cell>
          <cell r="V6253">
            <v>0</v>
          </cell>
          <cell r="W6253">
            <v>0</v>
          </cell>
          <cell r="X6253">
            <v>0</v>
          </cell>
        </row>
        <row r="6254">
          <cell r="J6254">
            <v>0</v>
          </cell>
          <cell r="K6254">
            <v>0</v>
          </cell>
          <cell r="R6254">
            <v>0</v>
          </cell>
          <cell r="U6254">
            <v>0</v>
          </cell>
          <cell r="V6254">
            <v>0</v>
          </cell>
          <cell r="W6254">
            <v>0</v>
          </cell>
          <cell r="X6254">
            <v>0</v>
          </cell>
        </row>
        <row r="6255">
          <cell r="J6255">
            <v>0</v>
          </cell>
          <cell r="K6255">
            <v>0</v>
          </cell>
          <cell r="R6255">
            <v>0</v>
          </cell>
          <cell r="U6255">
            <v>0</v>
          </cell>
          <cell r="V6255">
            <v>0</v>
          </cell>
          <cell r="W6255">
            <v>0</v>
          </cell>
          <cell r="X6255">
            <v>0</v>
          </cell>
        </row>
        <row r="6256">
          <cell r="J6256">
            <v>0</v>
          </cell>
          <cell r="K6256">
            <v>0</v>
          </cell>
          <cell r="R6256">
            <v>0</v>
          </cell>
          <cell r="U6256">
            <v>0</v>
          </cell>
          <cell r="V6256">
            <v>0</v>
          </cell>
          <cell r="W6256">
            <v>0</v>
          </cell>
          <cell r="X6256">
            <v>0</v>
          </cell>
        </row>
        <row r="6257">
          <cell r="J6257">
            <v>0</v>
          </cell>
          <cell r="K6257">
            <v>0</v>
          </cell>
          <cell r="R6257">
            <v>0</v>
          </cell>
          <cell r="U6257">
            <v>0</v>
          </cell>
          <cell r="V6257">
            <v>0</v>
          </cell>
          <cell r="W6257">
            <v>0</v>
          </cell>
          <cell r="X6257">
            <v>0</v>
          </cell>
        </row>
        <row r="6258">
          <cell r="J6258">
            <v>0</v>
          </cell>
          <cell r="K6258">
            <v>0</v>
          </cell>
          <cell r="R6258">
            <v>0</v>
          </cell>
          <cell r="U6258">
            <v>0</v>
          </cell>
          <cell r="V6258">
            <v>0</v>
          </cell>
          <cell r="W6258">
            <v>0</v>
          </cell>
          <cell r="X6258">
            <v>0</v>
          </cell>
        </row>
        <row r="6259">
          <cell r="J6259">
            <v>0</v>
          </cell>
          <cell r="K6259">
            <v>0</v>
          </cell>
          <cell r="R6259">
            <v>0</v>
          </cell>
          <cell r="U6259">
            <v>0</v>
          </cell>
          <cell r="V6259">
            <v>0</v>
          </cell>
          <cell r="W6259">
            <v>0</v>
          </cell>
          <cell r="X6259">
            <v>0</v>
          </cell>
        </row>
        <row r="6260">
          <cell r="J6260">
            <v>0</v>
          </cell>
          <cell r="K6260">
            <v>0</v>
          </cell>
          <cell r="R6260">
            <v>0</v>
          </cell>
          <cell r="U6260">
            <v>0</v>
          </cell>
          <cell r="V6260">
            <v>0</v>
          </cell>
          <cell r="W6260">
            <v>0</v>
          </cell>
          <cell r="X6260">
            <v>0</v>
          </cell>
        </row>
        <row r="6261">
          <cell r="J6261">
            <v>0</v>
          </cell>
          <cell r="K6261">
            <v>0</v>
          </cell>
          <cell r="R6261">
            <v>0</v>
          </cell>
          <cell r="U6261">
            <v>0</v>
          </cell>
          <cell r="V6261">
            <v>0</v>
          </cell>
          <cell r="W6261">
            <v>0</v>
          </cell>
          <cell r="X6261">
            <v>0</v>
          </cell>
        </row>
        <row r="6262">
          <cell r="J6262">
            <v>0</v>
          </cell>
          <cell r="K6262">
            <v>0</v>
          </cell>
          <cell r="R6262">
            <v>0</v>
          </cell>
          <cell r="U6262">
            <v>0</v>
          </cell>
          <cell r="V6262">
            <v>0</v>
          </cell>
          <cell r="W6262">
            <v>0</v>
          </cell>
          <cell r="X6262">
            <v>0</v>
          </cell>
        </row>
        <row r="6263">
          <cell r="J6263">
            <v>0</v>
          </cell>
          <cell r="K6263">
            <v>0</v>
          </cell>
          <cell r="R6263">
            <v>0</v>
          </cell>
          <cell r="U6263">
            <v>0</v>
          </cell>
          <cell r="V6263">
            <v>0</v>
          </cell>
          <cell r="W6263">
            <v>0</v>
          </cell>
          <cell r="X6263">
            <v>0</v>
          </cell>
        </row>
        <row r="6264">
          <cell r="J6264">
            <v>0</v>
          </cell>
          <cell r="K6264">
            <v>0</v>
          </cell>
          <cell r="R6264">
            <v>0</v>
          </cell>
          <cell r="U6264">
            <v>0</v>
          </cell>
          <cell r="V6264">
            <v>0</v>
          </cell>
          <cell r="W6264">
            <v>0</v>
          </cell>
          <cell r="X6264">
            <v>0</v>
          </cell>
        </row>
        <row r="6265">
          <cell r="J6265">
            <v>0</v>
          </cell>
          <cell r="K6265">
            <v>0</v>
          </cell>
          <cell r="R6265">
            <v>0</v>
          </cell>
          <cell r="U6265">
            <v>0</v>
          </cell>
          <cell r="V6265">
            <v>0</v>
          </cell>
          <cell r="W6265">
            <v>0</v>
          </cell>
          <cell r="X6265">
            <v>0</v>
          </cell>
        </row>
        <row r="6266">
          <cell r="J6266">
            <v>0</v>
          </cell>
          <cell r="K6266">
            <v>0</v>
          </cell>
          <cell r="R6266">
            <v>0</v>
          </cell>
          <cell r="U6266">
            <v>0</v>
          </cell>
          <cell r="V6266">
            <v>0</v>
          </cell>
          <cell r="W6266">
            <v>0</v>
          </cell>
          <cell r="X6266">
            <v>0</v>
          </cell>
        </row>
        <row r="6267">
          <cell r="J6267">
            <v>0</v>
          </cell>
          <cell r="K6267">
            <v>0</v>
          </cell>
          <cell r="R6267">
            <v>0</v>
          </cell>
          <cell r="U6267">
            <v>0</v>
          </cell>
          <cell r="V6267">
            <v>0</v>
          </cell>
          <cell r="W6267">
            <v>0</v>
          </cell>
          <cell r="X6267">
            <v>0</v>
          </cell>
        </row>
        <row r="6268">
          <cell r="J6268">
            <v>0</v>
          </cell>
          <cell r="K6268">
            <v>0</v>
          </cell>
          <cell r="R6268">
            <v>0</v>
          </cell>
          <cell r="U6268">
            <v>0</v>
          </cell>
          <cell r="V6268">
            <v>0</v>
          </cell>
          <cell r="W6268">
            <v>0</v>
          </cell>
          <cell r="X6268">
            <v>0</v>
          </cell>
        </row>
        <row r="6269">
          <cell r="J6269">
            <v>0</v>
          </cell>
          <cell r="K6269">
            <v>0</v>
          </cell>
          <cell r="R6269">
            <v>0</v>
          </cell>
          <cell r="U6269">
            <v>0</v>
          </cell>
          <cell r="V6269">
            <v>0</v>
          </cell>
          <cell r="W6269">
            <v>0</v>
          </cell>
          <cell r="X6269">
            <v>0</v>
          </cell>
        </row>
        <row r="6270">
          <cell r="J6270">
            <v>0</v>
          </cell>
          <cell r="K6270">
            <v>0</v>
          </cell>
          <cell r="R6270">
            <v>0</v>
          </cell>
          <cell r="U6270">
            <v>0</v>
          </cell>
          <cell r="V6270">
            <v>0</v>
          </cell>
          <cell r="W6270">
            <v>0</v>
          </cell>
          <cell r="X6270">
            <v>0</v>
          </cell>
        </row>
        <row r="6271">
          <cell r="J6271">
            <v>0</v>
          </cell>
          <cell r="K6271">
            <v>0</v>
          </cell>
          <cell r="R6271">
            <v>0</v>
          </cell>
          <cell r="U6271">
            <v>0</v>
          </cell>
          <cell r="V6271">
            <v>0</v>
          </cell>
          <cell r="W6271">
            <v>0</v>
          </cell>
          <cell r="X6271">
            <v>0</v>
          </cell>
        </row>
        <row r="6272">
          <cell r="J6272">
            <v>0</v>
          </cell>
          <cell r="K6272">
            <v>0</v>
          </cell>
          <cell r="R6272">
            <v>0</v>
          </cell>
          <cell r="U6272">
            <v>0</v>
          </cell>
          <cell r="V6272">
            <v>0</v>
          </cell>
          <cell r="W6272">
            <v>0</v>
          </cell>
          <cell r="X6272">
            <v>0</v>
          </cell>
        </row>
        <row r="6273">
          <cell r="J6273">
            <v>0</v>
          </cell>
          <cell r="K6273">
            <v>0</v>
          </cell>
          <cell r="R6273">
            <v>0</v>
          </cell>
          <cell r="U6273">
            <v>0</v>
          </cell>
          <cell r="V6273">
            <v>0</v>
          </cell>
          <cell r="W6273">
            <v>0</v>
          </cell>
          <cell r="X6273">
            <v>0</v>
          </cell>
        </row>
        <row r="6274">
          <cell r="J6274">
            <v>0</v>
          </cell>
          <cell r="K6274">
            <v>0</v>
          </cell>
          <cell r="R6274">
            <v>0</v>
          </cell>
          <cell r="U6274">
            <v>0</v>
          </cell>
          <cell r="V6274">
            <v>0</v>
          </cell>
          <cell r="W6274">
            <v>0</v>
          </cell>
          <cell r="X6274">
            <v>0</v>
          </cell>
        </row>
        <row r="6275">
          <cell r="J6275">
            <v>0</v>
          </cell>
          <cell r="K6275">
            <v>0</v>
          </cell>
          <cell r="R6275">
            <v>0</v>
          </cell>
          <cell r="U6275">
            <v>0</v>
          </cell>
          <cell r="V6275">
            <v>0</v>
          </cell>
          <cell r="W6275">
            <v>0</v>
          </cell>
          <cell r="X6275">
            <v>0</v>
          </cell>
        </row>
        <row r="6276">
          <cell r="J6276">
            <v>0</v>
          </cell>
          <cell r="K6276">
            <v>0</v>
          </cell>
          <cell r="R6276">
            <v>0</v>
          </cell>
          <cell r="U6276">
            <v>0</v>
          </cell>
          <cell r="V6276">
            <v>0</v>
          </cell>
          <cell r="W6276">
            <v>0</v>
          </cell>
          <cell r="X6276">
            <v>0</v>
          </cell>
        </row>
        <row r="6277">
          <cell r="J6277">
            <v>0</v>
          </cell>
          <cell r="K6277">
            <v>0</v>
          </cell>
          <cell r="R6277">
            <v>0</v>
          </cell>
          <cell r="U6277">
            <v>0</v>
          </cell>
          <cell r="V6277">
            <v>0</v>
          </cell>
          <cell r="W6277">
            <v>0</v>
          </cell>
          <cell r="X6277">
            <v>0</v>
          </cell>
        </row>
        <row r="6278">
          <cell r="J6278">
            <v>0</v>
          </cell>
          <cell r="K6278">
            <v>0</v>
          </cell>
          <cell r="R6278">
            <v>0</v>
          </cell>
          <cell r="U6278">
            <v>0</v>
          </cell>
          <cell r="V6278">
            <v>0</v>
          </cell>
          <cell r="W6278">
            <v>0</v>
          </cell>
          <cell r="X6278">
            <v>0</v>
          </cell>
        </row>
        <row r="6279">
          <cell r="J6279">
            <v>0</v>
          </cell>
          <cell r="K6279">
            <v>0</v>
          </cell>
          <cell r="R6279">
            <v>0</v>
          </cell>
          <cell r="U6279">
            <v>0</v>
          </cell>
          <cell r="V6279">
            <v>0</v>
          </cell>
          <cell r="W6279">
            <v>0</v>
          </cell>
          <cell r="X6279">
            <v>0</v>
          </cell>
        </row>
        <row r="6280">
          <cell r="J6280">
            <v>0</v>
          </cell>
          <cell r="K6280">
            <v>0</v>
          </cell>
          <cell r="R6280">
            <v>0</v>
          </cell>
          <cell r="U6280">
            <v>0</v>
          </cell>
          <cell r="V6280">
            <v>0</v>
          </cell>
          <cell r="W6280">
            <v>0</v>
          </cell>
          <cell r="X6280">
            <v>0</v>
          </cell>
        </row>
        <row r="6281">
          <cell r="J6281">
            <v>0</v>
          </cell>
          <cell r="K6281">
            <v>0</v>
          </cell>
          <cell r="R6281">
            <v>0</v>
          </cell>
          <cell r="U6281">
            <v>0</v>
          </cell>
          <cell r="V6281">
            <v>0</v>
          </cell>
          <cell r="W6281">
            <v>0</v>
          </cell>
          <cell r="X6281">
            <v>0</v>
          </cell>
        </row>
        <row r="6282">
          <cell r="J6282">
            <v>0</v>
          </cell>
          <cell r="K6282">
            <v>0</v>
          </cell>
          <cell r="R6282">
            <v>0</v>
          </cell>
          <cell r="U6282">
            <v>0</v>
          </cell>
          <cell r="V6282">
            <v>0</v>
          </cell>
          <cell r="W6282">
            <v>0</v>
          </cell>
          <cell r="X6282">
            <v>0</v>
          </cell>
        </row>
        <row r="6283">
          <cell r="J6283">
            <v>0</v>
          </cell>
          <cell r="K6283">
            <v>0</v>
          </cell>
          <cell r="R6283">
            <v>0</v>
          </cell>
          <cell r="U6283">
            <v>0</v>
          </cell>
          <cell r="V6283">
            <v>0</v>
          </cell>
          <cell r="W6283">
            <v>0</v>
          </cell>
          <cell r="X6283">
            <v>0</v>
          </cell>
        </row>
        <row r="6284">
          <cell r="J6284">
            <v>0</v>
          </cell>
          <cell r="K6284">
            <v>0</v>
          </cell>
          <cell r="R6284">
            <v>0</v>
          </cell>
          <cell r="U6284">
            <v>0</v>
          </cell>
          <cell r="V6284">
            <v>0</v>
          </cell>
          <cell r="W6284">
            <v>0</v>
          </cell>
          <cell r="X6284">
            <v>0</v>
          </cell>
        </row>
        <row r="6285">
          <cell r="J6285">
            <v>0</v>
          </cell>
          <cell r="K6285">
            <v>0</v>
          </cell>
          <cell r="R6285">
            <v>0</v>
          </cell>
          <cell r="U6285">
            <v>0</v>
          </cell>
          <cell r="V6285">
            <v>0</v>
          </cell>
          <cell r="W6285">
            <v>0</v>
          </cell>
          <cell r="X6285">
            <v>0</v>
          </cell>
        </row>
        <row r="6286">
          <cell r="J6286">
            <v>0</v>
          </cell>
          <cell r="K6286">
            <v>0</v>
          </cell>
          <cell r="R6286">
            <v>0</v>
          </cell>
          <cell r="U6286">
            <v>0</v>
          </cell>
          <cell r="V6286">
            <v>0</v>
          </cell>
          <cell r="W6286">
            <v>0</v>
          </cell>
          <cell r="X6286">
            <v>0</v>
          </cell>
        </row>
        <row r="6287">
          <cell r="J6287">
            <v>0</v>
          </cell>
          <cell r="K6287">
            <v>0</v>
          </cell>
          <cell r="R6287">
            <v>0</v>
          </cell>
          <cell r="U6287">
            <v>0</v>
          </cell>
          <cell r="V6287">
            <v>0</v>
          </cell>
          <cell r="W6287">
            <v>0</v>
          </cell>
          <cell r="X6287">
            <v>0</v>
          </cell>
        </row>
        <row r="6288">
          <cell r="J6288">
            <v>0</v>
          </cell>
          <cell r="K6288">
            <v>0</v>
          </cell>
          <cell r="R6288">
            <v>0</v>
          </cell>
          <cell r="U6288">
            <v>0</v>
          </cell>
          <cell r="V6288">
            <v>0</v>
          </cell>
          <cell r="W6288">
            <v>0</v>
          </cell>
          <cell r="X6288">
            <v>0</v>
          </cell>
        </row>
        <row r="6289">
          <cell r="J6289">
            <v>0</v>
          </cell>
          <cell r="K6289">
            <v>0</v>
          </cell>
          <cell r="R6289">
            <v>0</v>
          </cell>
          <cell r="U6289">
            <v>0</v>
          </cell>
          <cell r="V6289">
            <v>0</v>
          </cell>
          <cell r="W6289">
            <v>0</v>
          </cell>
          <cell r="X6289">
            <v>0</v>
          </cell>
        </row>
        <row r="6290">
          <cell r="J6290">
            <v>0</v>
          </cell>
          <cell r="K6290">
            <v>0</v>
          </cell>
          <cell r="R6290">
            <v>0</v>
          </cell>
          <cell r="U6290">
            <v>0</v>
          </cell>
          <cell r="V6290">
            <v>0</v>
          </cell>
          <cell r="W6290">
            <v>0</v>
          </cell>
          <cell r="X6290">
            <v>0</v>
          </cell>
        </row>
        <row r="6291">
          <cell r="J6291">
            <v>0</v>
          </cell>
          <cell r="K6291">
            <v>0</v>
          </cell>
          <cell r="R6291">
            <v>0</v>
          </cell>
          <cell r="U6291">
            <v>0</v>
          </cell>
          <cell r="V6291">
            <v>0</v>
          </cell>
          <cell r="W6291">
            <v>0</v>
          </cell>
          <cell r="X6291">
            <v>0</v>
          </cell>
        </row>
        <row r="6292">
          <cell r="J6292">
            <v>0</v>
          </cell>
          <cell r="K6292">
            <v>0</v>
          </cell>
          <cell r="R6292">
            <v>0</v>
          </cell>
          <cell r="U6292">
            <v>0</v>
          </cell>
          <cell r="V6292">
            <v>0</v>
          </cell>
          <cell r="W6292">
            <v>0</v>
          </cell>
          <cell r="X6292">
            <v>0</v>
          </cell>
        </row>
        <row r="6293">
          <cell r="J6293">
            <v>0</v>
          </cell>
          <cell r="K6293">
            <v>0</v>
          </cell>
          <cell r="R6293">
            <v>0</v>
          </cell>
          <cell r="U6293">
            <v>0</v>
          </cell>
          <cell r="V6293">
            <v>0</v>
          </cell>
          <cell r="W6293">
            <v>0</v>
          </cell>
          <cell r="X6293">
            <v>0</v>
          </cell>
        </row>
        <row r="6294">
          <cell r="J6294">
            <v>0</v>
          </cell>
          <cell r="K6294">
            <v>0</v>
          </cell>
          <cell r="R6294">
            <v>0</v>
          </cell>
          <cell r="U6294">
            <v>0</v>
          </cell>
          <cell r="V6294">
            <v>0</v>
          </cell>
          <cell r="W6294">
            <v>0</v>
          </cell>
          <cell r="X6294">
            <v>0</v>
          </cell>
        </row>
        <row r="6295">
          <cell r="J6295">
            <v>0</v>
          </cell>
          <cell r="K6295">
            <v>0</v>
          </cell>
          <cell r="R6295">
            <v>0</v>
          </cell>
          <cell r="U6295">
            <v>0</v>
          </cell>
          <cell r="V6295">
            <v>0</v>
          </cell>
          <cell r="W6295">
            <v>0</v>
          </cell>
          <cell r="X6295">
            <v>0</v>
          </cell>
        </row>
        <row r="6296">
          <cell r="J6296">
            <v>0</v>
          </cell>
          <cell r="K6296">
            <v>0</v>
          </cell>
          <cell r="R6296">
            <v>0</v>
          </cell>
          <cell r="U6296">
            <v>0</v>
          </cell>
          <cell r="V6296">
            <v>0</v>
          </cell>
          <cell r="W6296">
            <v>0</v>
          </cell>
          <cell r="X6296">
            <v>0</v>
          </cell>
        </row>
        <row r="6297">
          <cell r="J6297">
            <v>0</v>
          </cell>
          <cell r="K6297">
            <v>0</v>
          </cell>
          <cell r="R6297">
            <v>0</v>
          </cell>
          <cell r="U6297">
            <v>0</v>
          </cell>
          <cell r="V6297">
            <v>0</v>
          </cell>
          <cell r="W6297">
            <v>0</v>
          </cell>
          <cell r="X6297">
            <v>0</v>
          </cell>
        </row>
        <row r="6298">
          <cell r="J6298">
            <v>0</v>
          </cell>
          <cell r="K6298">
            <v>0</v>
          </cell>
          <cell r="R6298">
            <v>0</v>
          </cell>
          <cell r="U6298">
            <v>0</v>
          </cell>
          <cell r="V6298">
            <v>0</v>
          </cell>
          <cell r="W6298">
            <v>0</v>
          </cell>
          <cell r="X6298">
            <v>0</v>
          </cell>
        </row>
        <row r="6299">
          <cell r="J6299">
            <v>0</v>
          </cell>
          <cell r="K6299">
            <v>0</v>
          </cell>
          <cell r="R6299">
            <v>0</v>
          </cell>
          <cell r="U6299">
            <v>0</v>
          </cell>
          <cell r="V6299">
            <v>0</v>
          </cell>
          <cell r="W6299">
            <v>0</v>
          </cell>
          <cell r="X6299">
            <v>0</v>
          </cell>
        </row>
        <row r="6300">
          <cell r="J6300">
            <v>0</v>
          </cell>
          <cell r="K6300">
            <v>0</v>
          </cell>
          <cell r="R6300">
            <v>0</v>
          </cell>
          <cell r="U6300">
            <v>0</v>
          </cell>
          <cell r="V6300">
            <v>0</v>
          </cell>
          <cell r="W6300">
            <v>0</v>
          </cell>
          <cell r="X6300">
            <v>0</v>
          </cell>
        </row>
        <row r="6301">
          <cell r="J6301">
            <v>0</v>
          </cell>
          <cell r="K6301">
            <v>0</v>
          </cell>
          <cell r="R6301">
            <v>0</v>
          </cell>
          <cell r="U6301">
            <v>0</v>
          </cell>
          <cell r="V6301">
            <v>0</v>
          </cell>
          <cell r="W6301">
            <v>0</v>
          </cell>
          <cell r="X6301">
            <v>0</v>
          </cell>
        </row>
        <row r="6302">
          <cell r="J6302">
            <v>0</v>
          </cell>
          <cell r="K6302">
            <v>0</v>
          </cell>
          <cell r="R6302">
            <v>0</v>
          </cell>
          <cell r="U6302">
            <v>0</v>
          </cell>
          <cell r="V6302">
            <v>0</v>
          </cell>
          <cell r="W6302">
            <v>0</v>
          </cell>
          <cell r="X6302">
            <v>0</v>
          </cell>
        </row>
        <row r="6303">
          <cell r="J6303">
            <v>0</v>
          </cell>
          <cell r="K6303">
            <v>0</v>
          </cell>
          <cell r="R6303">
            <v>0</v>
          </cell>
          <cell r="U6303">
            <v>0</v>
          </cell>
          <cell r="V6303">
            <v>0</v>
          </cell>
          <cell r="W6303">
            <v>0</v>
          </cell>
          <cell r="X6303">
            <v>0</v>
          </cell>
        </row>
        <row r="6304">
          <cell r="J6304">
            <v>0</v>
          </cell>
          <cell r="K6304">
            <v>0</v>
          </cell>
          <cell r="R6304">
            <v>0</v>
          </cell>
          <cell r="U6304">
            <v>0</v>
          </cell>
          <cell r="V6304">
            <v>0</v>
          </cell>
          <cell r="W6304">
            <v>0</v>
          </cell>
          <cell r="X6304">
            <v>0</v>
          </cell>
        </row>
        <row r="6305">
          <cell r="J6305">
            <v>0</v>
          </cell>
          <cell r="K6305">
            <v>0</v>
          </cell>
          <cell r="R6305">
            <v>0</v>
          </cell>
          <cell r="U6305">
            <v>0</v>
          </cell>
          <cell r="V6305">
            <v>0</v>
          </cell>
          <cell r="W6305">
            <v>0</v>
          </cell>
          <cell r="X6305">
            <v>0</v>
          </cell>
        </row>
        <row r="6306">
          <cell r="J6306">
            <v>0</v>
          </cell>
          <cell r="K6306">
            <v>0</v>
          </cell>
          <cell r="R6306">
            <v>0</v>
          </cell>
          <cell r="U6306">
            <v>0</v>
          </cell>
          <cell r="V6306">
            <v>0</v>
          </cell>
          <cell r="W6306">
            <v>0</v>
          </cell>
          <cell r="X6306">
            <v>0</v>
          </cell>
        </row>
        <row r="6307">
          <cell r="J6307">
            <v>0</v>
          </cell>
          <cell r="K6307">
            <v>0</v>
          </cell>
          <cell r="R6307">
            <v>0</v>
          </cell>
          <cell r="U6307">
            <v>0</v>
          </cell>
          <cell r="V6307">
            <v>0</v>
          </cell>
          <cell r="W6307">
            <v>0</v>
          </cell>
          <cell r="X6307">
            <v>0</v>
          </cell>
        </row>
        <row r="6308">
          <cell r="J6308">
            <v>0</v>
          </cell>
          <cell r="K6308">
            <v>0</v>
          </cell>
          <cell r="R6308">
            <v>0</v>
          </cell>
          <cell r="U6308">
            <v>0</v>
          </cell>
          <cell r="V6308">
            <v>0</v>
          </cell>
          <cell r="W6308">
            <v>0</v>
          </cell>
          <cell r="X6308">
            <v>0</v>
          </cell>
        </row>
        <row r="6309">
          <cell r="J6309">
            <v>0</v>
          </cell>
          <cell r="K6309">
            <v>0</v>
          </cell>
          <cell r="R6309">
            <v>0</v>
          </cell>
          <cell r="U6309">
            <v>0</v>
          </cell>
          <cell r="V6309">
            <v>0</v>
          </cell>
          <cell r="W6309">
            <v>0</v>
          </cell>
          <cell r="X6309">
            <v>0</v>
          </cell>
        </row>
        <row r="6310">
          <cell r="J6310">
            <v>0</v>
          </cell>
          <cell r="K6310">
            <v>0</v>
          </cell>
          <cell r="R6310">
            <v>0</v>
          </cell>
          <cell r="U6310">
            <v>0</v>
          </cell>
          <cell r="V6310">
            <v>0</v>
          </cell>
          <cell r="W6310">
            <v>0</v>
          </cell>
          <cell r="X6310">
            <v>0</v>
          </cell>
        </row>
        <row r="6311">
          <cell r="J6311">
            <v>0</v>
          </cell>
          <cell r="K6311">
            <v>0</v>
          </cell>
          <cell r="R6311">
            <v>0</v>
          </cell>
          <cell r="U6311">
            <v>0</v>
          </cell>
          <cell r="V6311">
            <v>0</v>
          </cell>
          <cell r="W6311">
            <v>0</v>
          </cell>
          <cell r="X6311">
            <v>0</v>
          </cell>
        </row>
        <row r="6312">
          <cell r="J6312">
            <v>0</v>
          </cell>
          <cell r="K6312">
            <v>0</v>
          </cell>
          <cell r="R6312">
            <v>0</v>
          </cell>
          <cell r="U6312">
            <v>0</v>
          </cell>
          <cell r="V6312">
            <v>0</v>
          </cell>
          <cell r="W6312">
            <v>0</v>
          </cell>
          <cell r="X6312">
            <v>0</v>
          </cell>
        </row>
        <row r="6313">
          <cell r="J6313">
            <v>0</v>
          </cell>
          <cell r="K6313">
            <v>0</v>
          </cell>
          <cell r="R6313">
            <v>0</v>
          </cell>
          <cell r="U6313">
            <v>0</v>
          </cell>
          <cell r="V6313">
            <v>0</v>
          </cell>
          <cell r="W6313">
            <v>0</v>
          </cell>
          <cell r="X6313">
            <v>0</v>
          </cell>
        </row>
        <row r="6314">
          <cell r="J6314">
            <v>0</v>
          </cell>
          <cell r="K6314">
            <v>0</v>
          </cell>
          <cell r="R6314">
            <v>0</v>
          </cell>
          <cell r="U6314">
            <v>0</v>
          </cell>
          <cell r="V6314">
            <v>0</v>
          </cell>
          <cell r="W6314">
            <v>0</v>
          </cell>
          <cell r="X6314">
            <v>0</v>
          </cell>
        </row>
        <row r="6315">
          <cell r="J6315">
            <v>0</v>
          </cell>
          <cell r="K6315">
            <v>0</v>
          </cell>
          <cell r="R6315">
            <v>0</v>
          </cell>
          <cell r="U6315">
            <v>0</v>
          </cell>
          <cell r="V6315">
            <v>0</v>
          </cell>
          <cell r="W6315">
            <v>0</v>
          </cell>
          <cell r="X6315">
            <v>0</v>
          </cell>
        </row>
        <row r="6316">
          <cell r="J6316">
            <v>0</v>
          </cell>
          <cell r="K6316">
            <v>0</v>
          </cell>
          <cell r="R6316">
            <v>0</v>
          </cell>
          <cell r="U6316">
            <v>0</v>
          </cell>
          <cell r="V6316">
            <v>0</v>
          </cell>
          <cell r="W6316">
            <v>0</v>
          </cell>
          <cell r="X6316">
            <v>0</v>
          </cell>
        </row>
        <row r="6317">
          <cell r="J6317">
            <v>0</v>
          </cell>
          <cell r="K6317">
            <v>0</v>
          </cell>
          <cell r="R6317">
            <v>0</v>
          </cell>
          <cell r="U6317">
            <v>0</v>
          </cell>
          <cell r="V6317">
            <v>0</v>
          </cell>
          <cell r="W6317">
            <v>0</v>
          </cell>
          <cell r="X6317">
            <v>0</v>
          </cell>
        </row>
        <row r="6318">
          <cell r="J6318">
            <v>0</v>
          </cell>
          <cell r="K6318">
            <v>0</v>
          </cell>
          <cell r="R6318">
            <v>0</v>
          </cell>
          <cell r="U6318">
            <v>0</v>
          </cell>
          <cell r="V6318">
            <v>0</v>
          </cell>
          <cell r="W6318">
            <v>0</v>
          </cell>
          <cell r="X6318">
            <v>0</v>
          </cell>
        </row>
        <row r="6319">
          <cell r="J6319">
            <v>0</v>
          </cell>
          <cell r="K6319">
            <v>0</v>
          </cell>
          <cell r="R6319">
            <v>0</v>
          </cell>
          <cell r="U6319">
            <v>0</v>
          </cell>
          <cell r="V6319">
            <v>0</v>
          </cell>
          <cell r="W6319">
            <v>0</v>
          </cell>
          <cell r="X6319">
            <v>0</v>
          </cell>
        </row>
        <row r="6320">
          <cell r="J6320">
            <v>0</v>
          </cell>
          <cell r="K6320">
            <v>0</v>
          </cell>
          <cell r="R6320">
            <v>0</v>
          </cell>
          <cell r="U6320">
            <v>0</v>
          </cell>
          <cell r="V6320">
            <v>0</v>
          </cell>
          <cell r="W6320">
            <v>0</v>
          </cell>
          <cell r="X6320">
            <v>0</v>
          </cell>
        </row>
        <row r="6321">
          <cell r="J6321">
            <v>0</v>
          </cell>
          <cell r="K6321">
            <v>0</v>
          </cell>
          <cell r="R6321">
            <v>0</v>
          </cell>
          <cell r="U6321">
            <v>0</v>
          </cell>
          <cell r="V6321">
            <v>0</v>
          </cell>
          <cell r="W6321">
            <v>0</v>
          </cell>
          <cell r="X6321">
            <v>0</v>
          </cell>
        </row>
        <row r="6322">
          <cell r="J6322">
            <v>0</v>
          </cell>
          <cell r="K6322">
            <v>0</v>
          </cell>
          <cell r="R6322">
            <v>0</v>
          </cell>
          <cell r="U6322">
            <v>0</v>
          </cell>
          <cell r="V6322">
            <v>0</v>
          </cell>
          <cell r="W6322">
            <v>0</v>
          </cell>
          <cell r="X6322">
            <v>0</v>
          </cell>
        </row>
        <row r="6323">
          <cell r="J6323">
            <v>0</v>
          </cell>
          <cell r="K6323">
            <v>0</v>
          </cell>
          <cell r="R6323">
            <v>0</v>
          </cell>
          <cell r="U6323">
            <v>0</v>
          </cell>
          <cell r="V6323">
            <v>0</v>
          </cell>
          <cell r="W6323">
            <v>0</v>
          </cell>
          <cell r="X6323">
            <v>0</v>
          </cell>
        </row>
        <row r="6324">
          <cell r="J6324">
            <v>0</v>
          </cell>
          <cell r="K6324">
            <v>0</v>
          </cell>
          <cell r="R6324">
            <v>0</v>
          </cell>
          <cell r="U6324">
            <v>0</v>
          </cell>
          <cell r="V6324">
            <v>0</v>
          </cell>
          <cell r="W6324">
            <v>0</v>
          </cell>
          <cell r="X6324">
            <v>0</v>
          </cell>
        </row>
        <row r="6325">
          <cell r="J6325">
            <v>0</v>
          </cell>
          <cell r="K6325">
            <v>0</v>
          </cell>
          <cell r="R6325">
            <v>0</v>
          </cell>
          <cell r="U6325">
            <v>0</v>
          </cell>
          <cell r="V6325">
            <v>0</v>
          </cell>
          <cell r="W6325">
            <v>0</v>
          </cell>
          <cell r="X6325">
            <v>0</v>
          </cell>
        </row>
        <row r="6326">
          <cell r="J6326">
            <v>0</v>
          </cell>
          <cell r="K6326">
            <v>0</v>
          </cell>
          <cell r="R6326">
            <v>0</v>
          </cell>
          <cell r="U6326">
            <v>0</v>
          </cell>
          <cell r="V6326">
            <v>0</v>
          </cell>
          <cell r="W6326">
            <v>0</v>
          </cell>
          <cell r="X6326">
            <v>0</v>
          </cell>
        </row>
        <row r="6327">
          <cell r="J6327">
            <v>0</v>
          </cell>
          <cell r="K6327">
            <v>0</v>
          </cell>
          <cell r="R6327">
            <v>0</v>
          </cell>
          <cell r="U6327">
            <v>0</v>
          </cell>
          <cell r="V6327">
            <v>0</v>
          </cell>
          <cell r="W6327">
            <v>0</v>
          </cell>
          <cell r="X6327">
            <v>0</v>
          </cell>
        </row>
        <row r="6328">
          <cell r="J6328">
            <v>0</v>
          </cell>
          <cell r="K6328">
            <v>0</v>
          </cell>
          <cell r="R6328">
            <v>0</v>
          </cell>
          <cell r="U6328">
            <v>0</v>
          </cell>
          <cell r="V6328">
            <v>0</v>
          </cell>
          <cell r="W6328">
            <v>0</v>
          </cell>
          <cell r="X6328">
            <v>0</v>
          </cell>
        </row>
        <row r="6329">
          <cell r="J6329">
            <v>0</v>
          </cell>
          <cell r="K6329">
            <v>0</v>
          </cell>
          <cell r="R6329">
            <v>0</v>
          </cell>
          <cell r="U6329">
            <v>0</v>
          </cell>
          <cell r="V6329">
            <v>0</v>
          </cell>
          <cell r="W6329">
            <v>0</v>
          </cell>
          <cell r="X6329">
            <v>0</v>
          </cell>
        </row>
        <row r="6330">
          <cell r="J6330">
            <v>0</v>
          </cell>
          <cell r="K6330">
            <v>0</v>
          </cell>
          <cell r="R6330">
            <v>0</v>
          </cell>
          <cell r="U6330">
            <v>0</v>
          </cell>
          <cell r="V6330">
            <v>0</v>
          </cell>
          <cell r="W6330">
            <v>0</v>
          </cell>
          <cell r="X6330">
            <v>0</v>
          </cell>
        </row>
        <row r="6331">
          <cell r="J6331">
            <v>0</v>
          </cell>
          <cell r="K6331">
            <v>0</v>
          </cell>
          <cell r="R6331">
            <v>0</v>
          </cell>
          <cell r="U6331">
            <v>0</v>
          </cell>
          <cell r="V6331">
            <v>0</v>
          </cell>
          <cell r="W6331">
            <v>0</v>
          </cell>
          <cell r="X6331">
            <v>0</v>
          </cell>
        </row>
        <row r="6332">
          <cell r="J6332">
            <v>0</v>
          </cell>
          <cell r="K6332">
            <v>0</v>
          </cell>
          <cell r="R6332">
            <v>0</v>
          </cell>
          <cell r="U6332">
            <v>0</v>
          </cell>
          <cell r="V6332">
            <v>0</v>
          </cell>
          <cell r="W6332">
            <v>0</v>
          </cell>
          <cell r="X6332">
            <v>0</v>
          </cell>
        </row>
        <row r="6333">
          <cell r="J6333">
            <v>0</v>
          </cell>
          <cell r="K6333">
            <v>0</v>
          </cell>
          <cell r="R6333">
            <v>0</v>
          </cell>
          <cell r="U6333">
            <v>0</v>
          </cell>
          <cell r="V6333">
            <v>0</v>
          </cell>
          <cell r="W6333">
            <v>0</v>
          </cell>
          <cell r="X6333">
            <v>0</v>
          </cell>
        </row>
        <row r="6334">
          <cell r="J6334">
            <v>0</v>
          </cell>
          <cell r="K6334">
            <v>0</v>
          </cell>
          <cell r="R6334">
            <v>0</v>
          </cell>
          <cell r="U6334">
            <v>0</v>
          </cell>
          <cell r="V6334">
            <v>0</v>
          </cell>
          <cell r="W6334">
            <v>0</v>
          </cell>
          <cell r="X6334">
            <v>0</v>
          </cell>
        </row>
        <row r="6335">
          <cell r="J6335">
            <v>0</v>
          </cell>
          <cell r="K6335">
            <v>0</v>
          </cell>
          <cell r="R6335">
            <v>0</v>
          </cell>
          <cell r="U6335">
            <v>0</v>
          </cell>
          <cell r="V6335">
            <v>0</v>
          </cell>
          <cell r="W6335">
            <v>0</v>
          </cell>
          <cell r="X6335">
            <v>0</v>
          </cell>
        </row>
        <row r="6336">
          <cell r="J6336">
            <v>0</v>
          </cell>
          <cell r="K6336">
            <v>0</v>
          </cell>
          <cell r="R6336">
            <v>0</v>
          </cell>
          <cell r="U6336">
            <v>0</v>
          </cell>
          <cell r="V6336">
            <v>0</v>
          </cell>
          <cell r="W6336">
            <v>0</v>
          </cell>
          <cell r="X6336">
            <v>0</v>
          </cell>
        </row>
        <row r="6337">
          <cell r="J6337">
            <v>0</v>
          </cell>
          <cell r="K6337">
            <v>0</v>
          </cell>
          <cell r="R6337">
            <v>0</v>
          </cell>
          <cell r="U6337">
            <v>0</v>
          </cell>
          <cell r="V6337">
            <v>0</v>
          </cell>
          <cell r="W6337">
            <v>0</v>
          </cell>
          <cell r="X6337">
            <v>0</v>
          </cell>
        </row>
        <row r="6338">
          <cell r="J6338">
            <v>0</v>
          </cell>
          <cell r="K6338">
            <v>0</v>
          </cell>
          <cell r="R6338">
            <v>0</v>
          </cell>
          <cell r="U6338">
            <v>0</v>
          </cell>
          <cell r="V6338">
            <v>0</v>
          </cell>
          <cell r="W6338">
            <v>0</v>
          </cell>
          <cell r="X6338">
            <v>0</v>
          </cell>
        </row>
        <row r="6339">
          <cell r="J6339">
            <v>0</v>
          </cell>
          <cell r="K6339">
            <v>0</v>
          </cell>
          <cell r="R6339">
            <v>0</v>
          </cell>
          <cell r="U6339">
            <v>0</v>
          </cell>
          <cell r="V6339">
            <v>0</v>
          </cell>
          <cell r="W6339">
            <v>0</v>
          </cell>
          <cell r="X6339">
            <v>0</v>
          </cell>
        </row>
        <row r="6340">
          <cell r="J6340">
            <v>0</v>
          </cell>
          <cell r="K6340">
            <v>0</v>
          </cell>
          <cell r="R6340">
            <v>0</v>
          </cell>
          <cell r="U6340">
            <v>0</v>
          </cell>
          <cell r="V6340">
            <v>0</v>
          </cell>
          <cell r="W6340">
            <v>0</v>
          </cell>
          <cell r="X6340">
            <v>0</v>
          </cell>
        </row>
        <row r="6341">
          <cell r="J6341">
            <v>0</v>
          </cell>
          <cell r="K6341">
            <v>0</v>
          </cell>
          <cell r="R6341">
            <v>0</v>
          </cell>
          <cell r="U6341">
            <v>0</v>
          </cell>
          <cell r="V6341">
            <v>0</v>
          </cell>
          <cell r="W6341">
            <v>0</v>
          </cell>
          <cell r="X6341">
            <v>0</v>
          </cell>
        </row>
        <row r="6342">
          <cell r="J6342">
            <v>0</v>
          </cell>
          <cell r="K6342">
            <v>0</v>
          </cell>
          <cell r="R6342">
            <v>0</v>
          </cell>
          <cell r="U6342">
            <v>0</v>
          </cell>
          <cell r="V6342">
            <v>0</v>
          </cell>
          <cell r="W6342">
            <v>0</v>
          </cell>
          <cell r="X6342">
            <v>0</v>
          </cell>
        </row>
        <row r="6343">
          <cell r="J6343">
            <v>0</v>
          </cell>
          <cell r="K6343">
            <v>0</v>
          </cell>
          <cell r="R6343">
            <v>0</v>
          </cell>
          <cell r="U6343">
            <v>0</v>
          </cell>
          <cell r="V6343">
            <v>0</v>
          </cell>
          <cell r="W6343">
            <v>0</v>
          </cell>
          <cell r="X6343">
            <v>0</v>
          </cell>
        </row>
        <row r="6344">
          <cell r="J6344">
            <v>0</v>
          </cell>
          <cell r="K6344">
            <v>0</v>
          </cell>
          <cell r="R6344">
            <v>0</v>
          </cell>
          <cell r="U6344">
            <v>0</v>
          </cell>
          <cell r="V6344">
            <v>0</v>
          </cell>
          <cell r="W6344">
            <v>0</v>
          </cell>
          <cell r="X6344">
            <v>0</v>
          </cell>
        </row>
        <row r="6345">
          <cell r="J6345">
            <v>0</v>
          </cell>
          <cell r="K6345">
            <v>0</v>
          </cell>
          <cell r="R6345">
            <v>0</v>
          </cell>
          <cell r="U6345">
            <v>0</v>
          </cell>
          <cell r="V6345">
            <v>0</v>
          </cell>
          <cell r="W6345">
            <v>0</v>
          </cell>
          <cell r="X6345">
            <v>0</v>
          </cell>
        </row>
        <row r="6346">
          <cell r="J6346">
            <v>0</v>
          </cell>
          <cell r="K6346">
            <v>0</v>
          </cell>
          <cell r="R6346">
            <v>0</v>
          </cell>
          <cell r="U6346">
            <v>0</v>
          </cell>
          <cell r="V6346">
            <v>0</v>
          </cell>
          <cell r="W6346">
            <v>0</v>
          </cell>
          <cell r="X6346">
            <v>0</v>
          </cell>
        </row>
        <row r="6347">
          <cell r="J6347">
            <v>0</v>
          </cell>
          <cell r="K6347">
            <v>0</v>
          </cell>
          <cell r="R6347">
            <v>0</v>
          </cell>
          <cell r="U6347">
            <v>0</v>
          </cell>
          <cell r="V6347">
            <v>0</v>
          </cell>
          <cell r="W6347">
            <v>0</v>
          </cell>
          <cell r="X6347">
            <v>0</v>
          </cell>
        </row>
        <row r="6348">
          <cell r="J6348">
            <v>0</v>
          </cell>
          <cell r="K6348">
            <v>0</v>
          </cell>
          <cell r="R6348">
            <v>0</v>
          </cell>
          <cell r="U6348">
            <v>0</v>
          </cell>
          <cell r="V6348">
            <v>0</v>
          </cell>
          <cell r="W6348">
            <v>0</v>
          </cell>
          <cell r="X6348">
            <v>0</v>
          </cell>
        </row>
        <row r="6349">
          <cell r="J6349">
            <v>0</v>
          </cell>
          <cell r="K6349">
            <v>0</v>
          </cell>
          <cell r="R6349">
            <v>0</v>
          </cell>
          <cell r="U6349">
            <v>0</v>
          </cell>
          <cell r="V6349">
            <v>0</v>
          </cell>
          <cell r="W6349">
            <v>0</v>
          </cell>
          <cell r="X6349">
            <v>0</v>
          </cell>
        </row>
        <row r="6350">
          <cell r="J6350">
            <v>0</v>
          </cell>
          <cell r="K6350">
            <v>0</v>
          </cell>
          <cell r="R6350">
            <v>0</v>
          </cell>
          <cell r="U6350">
            <v>0</v>
          </cell>
          <cell r="V6350">
            <v>0</v>
          </cell>
          <cell r="W6350">
            <v>0</v>
          </cell>
          <cell r="X6350">
            <v>0</v>
          </cell>
        </row>
        <row r="6351">
          <cell r="J6351">
            <v>0</v>
          </cell>
          <cell r="K6351">
            <v>0</v>
          </cell>
          <cell r="R6351">
            <v>0</v>
          </cell>
          <cell r="U6351">
            <v>0</v>
          </cell>
          <cell r="V6351">
            <v>0</v>
          </cell>
          <cell r="W6351">
            <v>0</v>
          </cell>
          <cell r="X6351">
            <v>0</v>
          </cell>
        </row>
        <row r="6352">
          <cell r="J6352">
            <v>0</v>
          </cell>
          <cell r="K6352">
            <v>0</v>
          </cell>
          <cell r="R6352">
            <v>0</v>
          </cell>
          <cell r="U6352">
            <v>0</v>
          </cell>
          <cell r="V6352">
            <v>0</v>
          </cell>
          <cell r="W6352">
            <v>0</v>
          </cell>
          <cell r="X6352">
            <v>0</v>
          </cell>
        </row>
        <row r="6353">
          <cell r="J6353">
            <v>0</v>
          </cell>
          <cell r="K6353">
            <v>0</v>
          </cell>
          <cell r="R6353">
            <v>0</v>
          </cell>
          <cell r="U6353">
            <v>0</v>
          </cell>
          <cell r="V6353">
            <v>0</v>
          </cell>
          <cell r="W6353">
            <v>0</v>
          </cell>
          <cell r="X6353">
            <v>0</v>
          </cell>
        </row>
        <row r="6354">
          <cell r="J6354">
            <v>0</v>
          </cell>
          <cell r="K6354">
            <v>0</v>
          </cell>
          <cell r="R6354">
            <v>0</v>
          </cell>
          <cell r="U6354">
            <v>0</v>
          </cell>
          <cell r="V6354">
            <v>0</v>
          </cell>
          <cell r="W6354">
            <v>0</v>
          </cell>
          <cell r="X6354">
            <v>0</v>
          </cell>
        </row>
        <row r="6355">
          <cell r="J6355">
            <v>0</v>
          </cell>
          <cell r="K6355">
            <v>0</v>
          </cell>
          <cell r="R6355">
            <v>0</v>
          </cell>
          <cell r="U6355">
            <v>0</v>
          </cell>
          <cell r="V6355">
            <v>0</v>
          </cell>
          <cell r="W6355">
            <v>0</v>
          </cell>
          <cell r="X6355">
            <v>0</v>
          </cell>
        </row>
        <row r="6356">
          <cell r="J6356">
            <v>0</v>
          </cell>
          <cell r="K6356">
            <v>0</v>
          </cell>
          <cell r="R6356">
            <v>0</v>
          </cell>
          <cell r="U6356">
            <v>0</v>
          </cell>
          <cell r="V6356">
            <v>0</v>
          </cell>
          <cell r="W6356">
            <v>0</v>
          </cell>
          <cell r="X6356">
            <v>0</v>
          </cell>
        </row>
        <row r="6357">
          <cell r="J6357">
            <v>0</v>
          </cell>
          <cell r="K6357">
            <v>0</v>
          </cell>
          <cell r="R6357">
            <v>0</v>
          </cell>
          <cell r="U6357">
            <v>0</v>
          </cell>
          <cell r="V6357">
            <v>0</v>
          </cell>
          <cell r="W6357">
            <v>0</v>
          </cell>
          <cell r="X6357">
            <v>0</v>
          </cell>
        </row>
        <row r="6358">
          <cell r="J6358">
            <v>0</v>
          </cell>
          <cell r="K6358">
            <v>0</v>
          </cell>
          <cell r="R6358">
            <v>0</v>
          </cell>
          <cell r="U6358">
            <v>0</v>
          </cell>
          <cell r="V6358">
            <v>0</v>
          </cell>
          <cell r="W6358">
            <v>0</v>
          </cell>
          <cell r="X6358">
            <v>0</v>
          </cell>
        </row>
        <row r="6359">
          <cell r="J6359">
            <v>0</v>
          </cell>
          <cell r="K6359">
            <v>0</v>
          </cell>
          <cell r="R6359">
            <v>0</v>
          </cell>
          <cell r="U6359">
            <v>0</v>
          </cell>
          <cell r="V6359">
            <v>0</v>
          </cell>
          <cell r="W6359">
            <v>0</v>
          </cell>
          <cell r="X6359">
            <v>0</v>
          </cell>
        </row>
        <row r="6360">
          <cell r="J6360">
            <v>0</v>
          </cell>
          <cell r="K6360">
            <v>0</v>
          </cell>
          <cell r="R6360">
            <v>0</v>
          </cell>
          <cell r="U6360">
            <v>0</v>
          </cell>
          <cell r="V6360">
            <v>0</v>
          </cell>
          <cell r="W6360">
            <v>0</v>
          </cell>
          <cell r="X6360">
            <v>0</v>
          </cell>
        </row>
        <row r="6361">
          <cell r="J6361">
            <v>0</v>
          </cell>
          <cell r="K6361">
            <v>0</v>
          </cell>
          <cell r="R6361">
            <v>0</v>
          </cell>
          <cell r="U6361">
            <v>0</v>
          </cell>
          <cell r="V6361">
            <v>0</v>
          </cell>
          <cell r="W6361">
            <v>0</v>
          </cell>
          <cell r="X6361">
            <v>0</v>
          </cell>
        </row>
        <row r="6362">
          <cell r="J6362">
            <v>0</v>
          </cell>
          <cell r="K6362">
            <v>0</v>
          </cell>
          <cell r="R6362">
            <v>0</v>
          </cell>
          <cell r="U6362">
            <v>0</v>
          </cell>
          <cell r="V6362">
            <v>0</v>
          </cell>
          <cell r="W6362">
            <v>0</v>
          </cell>
          <cell r="X6362">
            <v>0</v>
          </cell>
        </row>
        <row r="6363">
          <cell r="J6363">
            <v>0</v>
          </cell>
          <cell r="K6363">
            <v>0</v>
          </cell>
          <cell r="R6363">
            <v>0</v>
          </cell>
          <cell r="U6363">
            <v>0</v>
          </cell>
          <cell r="V6363">
            <v>0</v>
          </cell>
          <cell r="W6363">
            <v>0</v>
          </cell>
          <cell r="X6363">
            <v>0</v>
          </cell>
        </row>
        <row r="6364">
          <cell r="J6364">
            <v>0</v>
          </cell>
          <cell r="K6364">
            <v>0</v>
          </cell>
          <cell r="R6364">
            <v>0</v>
          </cell>
          <cell r="U6364">
            <v>0</v>
          </cell>
          <cell r="V6364">
            <v>0</v>
          </cell>
          <cell r="W6364">
            <v>0</v>
          </cell>
          <cell r="X6364">
            <v>0</v>
          </cell>
        </row>
        <row r="6365">
          <cell r="J6365">
            <v>0</v>
          </cell>
          <cell r="K6365">
            <v>0</v>
          </cell>
          <cell r="R6365">
            <v>0</v>
          </cell>
          <cell r="U6365">
            <v>0</v>
          </cell>
          <cell r="V6365">
            <v>0</v>
          </cell>
          <cell r="W6365">
            <v>0</v>
          </cell>
          <cell r="X6365">
            <v>0</v>
          </cell>
        </row>
        <row r="6366">
          <cell r="J6366">
            <v>0</v>
          </cell>
          <cell r="K6366">
            <v>0</v>
          </cell>
          <cell r="R6366">
            <v>0</v>
          </cell>
          <cell r="U6366">
            <v>0</v>
          </cell>
          <cell r="V6366">
            <v>0</v>
          </cell>
          <cell r="W6366">
            <v>0</v>
          </cell>
          <cell r="X6366">
            <v>0</v>
          </cell>
        </row>
        <row r="6367">
          <cell r="J6367">
            <v>0</v>
          </cell>
          <cell r="K6367">
            <v>0</v>
          </cell>
          <cell r="R6367">
            <v>0</v>
          </cell>
          <cell r="U6367">
            <v>0</v>
          </cell>
          <cell r="V6367">
            <v>0</v>
          </cell>
          <cell r="W6367">
            <v>0</v>
          </cell>
          <cell r="X6367">
            <v>0</v>
          </cell>
        </row>
        <row r="6368">
          <cell r="J6368">
            <v>0</v>
          </cell>
          <cell r="K6368">
            <v>0</v>
          </cell>
          <cell r="R6368">
            <v>0</v>
          </cell>
          <cell r="U6368">
            <v>0</v>
          </cell>
          <cell r="V6368">
            <v>0</v>
          </cell>
          <cell r="W6368">
            <v>0</v>
          </cell>
          <cell r="X6368">
            <v>0</v>
          </cell>
        </row>
        <row r="6369">
          <cell r="J6369">
            <v>0</v>
          </cell>
          <cell r="K6369">
            <v>0</v>
          </cell>
          <cell r="R6369">
            <v>0</v>
          </cell>
          <cell r="U6369">
            <v>0</v>
          </cell>
          <cell r="V6369">
            <v>0</v>
          </cell>
          <cell r="W6369">
            <v>0</v>
          </cell>
          <cell r="X6369">
            <v>0</v>
          </cell>
        </row>
        <row r="6370">
          <cell r="J6370">
            <v>0</v>
          </cell>
          <cell r="K6370">
            <v>0</v>
          </cell>
          <cell r="R6370">
            <v>0</v>
          </cell>
          <cell r="U6370">
            <v>0</v>
          </cell>
          <cell r="V6370">
            <v>0</v>
          </cell>
          <cell r="W6370">
            <v>0</v>
          </cell>
          <cell r="X6370">
            <v>0</v>
          </cell>
        </row>
        <row r="6371">
          <cell r="J6371">
            <v>0</v>
          </cell>
          <cell r="K6371">
            <v>0</v>
          </cell>
          <cell r="R6371">
            <v>0</v>
          </cell>
          <cell r="U6371">
            <v>0</v>
          </cell>
          <cell r="V6371">
            <v>0</v>
          </cell>
          <cell r="W6371">
            <v>0</v>
          </cell>
          <cell r="X6371">
            <v>0</v>
          </cell>
        </row>
        <row r="6372">
          <cell r="J6372">
            <v>0</v>
          </cell>
          <cell r="K6372">
            <v>0</v>
          </cell>
          <cell r="R6372">
            <v>0</v>
          </cell>
          <cell r="U6372">
            <v>0</v>
          </cell>
          <cell r="V6372">
            <v>0</v>
          </cell>
          <cell r="W6372">
            <v>0</v>
          </cell>
          <cell r="X6372">
            <v>0</v>
          </cell>
        </row>
        <row r="6373">
          <cell r="J6373">
            <v>0</v>
          </cell>
          <cell r="K6373">
            <v>0</v>
          </cell>
          <cell r="R6373">
            <v>0</v>
          </cell>
          <cell r="U6373">
            <v>0</v>
          </cell>
          <cell r="V6373">
            <v>0</v>
          </cell>
          <cell r="W6373">
            <v>0</v>
          </cell>
          <cell r="X6373">
            <v>0</v>
          </cell>
        </row>
        <row r="6374">
          <cell r="J6374">
            <v>0</v>
          </cell>
          <cell r="K6374">
            <v>0</v>
          </cell>
          <cell r="R6374">
            <v>0</v>
          </cell>
          <cell r="U6374">
            <v>0</v>
          </cell>
          <cell r="V6374">
            <v>0</v>
          </cell>
          <cell r="W6374">
            <v>0</v>
          </cell>
          <cell r="X6374">
            <v>0</v>
          </cell>
        </row>
        <row r="6375">
          <cell r="J6375">
            <v>0</v>
          </cell>
          <cell r="K6375">
            <v>0</v>
          </cell>
          <cell r="R6375">
            <v>0</v>
          </cell>
          <cell r="U6375">
            <v>0</v>
          </cell>
          <cell r="V6375">
            <v>0</v>
          </cell>
          <cell r="W6375">
            <v>0</v>
          </cell>
          <cell r="X6375">
            <v>0</v>
          </cell>
        </row>
        <row r="6376">
          <cell r="J6376">
            <v>0</v>
          </cell>
          <cell r="K6376">
            <v>0</v>
          </cell>
          <cell r="R6376">
            <v>0</v>
          </cell>
          <cell r="U6376">
            <v>0</v>
          </cell>
          <cell r="V6376">
            <v>0</v>
          </cell>
          <cell r="W6376">
            <v>0</v>
          </cell>
          <cell r="X6376">
            <v>0</v>
          </cell>
        </row>
        <row r="6377">
          <cell r="J6377">
            <v>0</v>
          </cell>
          <cell r="K6377">
            <v>0</v>
          </cell>
          <cell r="R6377">
            <v>0</v>
          </cell>
          <cell r="U6377">
            <v>0</v>
          </cell>
          <cell r="V6377">
            <v>0</v>
          </cell>
          <cell r="W6377">
            <v>0</v>
          </cell>
          <cell r="X6377">
            <v>0</v>
          </cell>
        </row>
        <row r="6378">
          <cell r="J6378">
            <v>0</v>
          </cell>
          <cell r="K6378">
            <v>0</v>
          </cell>
          <cell r="R6378">
            <v>0</v>
          </cell>
          <cell r="U6378">
            <v>0</v>
          </cell>
          <cell r="V6378">
            <v>0</v>
          </cell>
          <cell r="W6378">
            <v>0</v>
          </cell>
          <cell r="X6378">
            <v>0</v>
          </cell>
        </row>
        <row r="6379">
          <cell r="J6379">
            <v>0</v>
          </cell>
          <cell r="K6379">
            <v>0</v>
          </cell>
          <cell r="R6379">
            <v>0</v>
          </cell>
          <cell r="U6379">
            <v>0</v>
          </cell>
          <cell r="V6379">
            <v>0</v>
          </cell>
          <cell r="W6379">
            <v>0</v>
          </cell>
          <cell r="X6379">
            <v>0</v>
          </cell>
        </row>
        <row r="6380">
          <cell r="J6380">
            <v>0</v>
          </cell>
          <cell r="K6380">
            <v>0</v>
          </cell>
          <cell r="R6380">
            <v>0</v>
          </cell>
          <cell r="U6380">
            <v>0</v>
          </cell>
          <cell r="V6380">
            <v>0</v>
          </cell>
          <cell r="W6380">
            <v>0</v>
          </cell>
          <cell r="X6380">
            <v>0</v>
          </cell>
        </row>
        <row r="6381">
          <cell r="J6381">
            <v>0</v>
          </cell>
          <cell r="K6381">
            <v>0</v>
          </cell>
          <cell r="R6381">
            <v>0</v>
          </cell>
          <cell r="U6381">
            <v>0</v>
          </cell>
          <cell r="V6381">
            <v>0</v>
          </cell>
          <cell r="W6381">
            <v>0</v>
          </cell>
          <cell r="X6381">
            <v>0</v>
          </cell>
        </row>
        <row r="6382">
          <cell r="J6382">
            <v>0</v>
          </cell>
          <cell r="K6382">
            <v>0</v>
          </cell>
          <cell r="R6382">
            <v>0</v>
          </cell>
          <cell r="U6382">
            <v>0</v>
          </cell>
          <cell r="V6382">
            <v>0</v>
          </cell>
          <cell r="W6382">
            <v>0</v>
          </cell>
          <cell r="X6382">
            <v>0</v>
          </cell>
        </row>
        <row r="6383">
          <cell r="J6383">
            <v>0</v>
          </cell>
          <cell r="K6383">
            <v>0</v>
          </cell>
          <cell r="R6383">
            <v>0</v>
          </cell>
          <cell r="U6383">
            <v>0</v>
          </cell>
          <cell r="V6383">
            <v>0</v>
          </cell>
          <cell r="W6383">
            <v>0</v>
          </cell>
          <cell r="X6383">
            <v>0</v>
          </cell>
        </row>
        <row r="6384">
          <cell r="J6384">
            <v>0</v>
          </cell>
          <cell r="K6384">
            <v>0</v>
          </cell>
          <cell r="R6384">
            <v>0</v>
          </cell>
          <cell r="U6384">
            <v>0</v>
          </cell>
          <cell r="V6384">
            <v>0</v>
          </cell>
          <cell r="W6384">
            <v>0</v>
          </cell>
          <cell r="X6384">
            <v>0</v>
          </cell>
        </row>
        <row r="6385">
          <cell r="J6385">
            <v>0</v>
          </cell>
          <cell r="K6385">
            <v>0</v>
          </cell>
          <cell r="R6385">
            <v>0</v>
          </cell>
          <cell r="U6385">
            <v>0</v>
          </cell>
          <cell r="V6385">
            <v>0</v>
          </cell>
          <cell r="W6385">
            <v>0</v>
          </cell>
          <cell r="X6385">
            <v>0</v>
          </cell>
        </row>
        <row r="6386">
          <cell r="J6386">
            <v>0</v>
          </cell>
          <cell r="K6386">
            <v>0</v>
          </cell>
          <cell r="R6386">
            <v>0</v>
          </cell>
          <cell r="U6386">
            <v>0</v>
          </cell>
          <cell r="V6386">
            <v>0</v>
          </cell>
          <cell r="W6386">
            <v>0</v>
          </cell>
          <cell r="X6386">
            <v>0</v>
          </cell>
        </row>
        <row r="6387">
          <cell r="J6387">
            <v>0</v>
          </cell>
          <cell r="K6387">
            <v>0</v>
          </cell>
          <cell r="R6387">
            <v>0</v>
          </cell>
          <cell r="U6387">
            <v>0</v>
          </cell>
          <cell r="V6387">
            <v>0</v>
          </cell>
          <cell r="W6387">
            <v>0</v>
          </cell>
          <cell r="X6387">
            <v>0</v>
          </cell>
        </row>
        <row r="6388">
          <cell r="J6388">
            <v>0</v>
          </cell>
          <cell r="K6388">
            <v>0</v>
          </cell>
          <cell r="R6388">
            <v>0</v>
          </cell>
          <cell r="U6388">
            <v>0</v>
          </cell>
          <cell r="V6388">
            <v>0</v>
          </cell>
          <cell r="W6388">
            <v>0</v>
          </cell>
          <cell r="X6388">
            <v>0</v>
          </cell>
        </row>
        <row r="6389">
          <cell r="J6389">
            <v>0</v>
          </cell>
          <cell r="K6389">
            <v>0</v>
          </cell>
          <cell r="R6389">
            <v>0</v>
          </cell>
          <cell r="U6389">
            <v>0</v>
          </cell>
          <cell r="V6389">
            <v>0</v>
          </cell>
          <cell r="W6389">
            <v>0</v>
          </cell>
          <cell r="X6389">
            <v>0</v>
          </cell>
        </row>
        <row r="6390">
          <cell r="J6390">
            <v>0</v>
          </cell>
          <cell r="K6390">
            <v>0</v>
          </cell>
          <cell r="R6390">
            <v>0</v>
          </cell>
          <cell r="U6390">
            <v>0</v>
          </cell>
          <cell r="V6390">
            <v>0</v>
          </cell>
          <cell r="W6390">
            <v>0</v>
          </cell>
          <cell r="X6390">
            <v>0</v>
          </cell>
        </row>
        <row r="6391">
          <cell r="J6391">
            <v>0</v>
          </cell>
          <cell r="K6391">
            <v>0</v>
          </cell>
          <cell r="R6391">
            <v>0</v>
          </cell>
          <cell r="U6391">
            <v>0</v>
          </cell>
          <cell r="V6391">
            <v>0</v>
          </cell>
          <cell r="W6391">
            <v>0</v>
          </cell>
          <cell r="X6391">
            <v>0</v>
          </cell>
        </row>
        <row r="6392">
          <cell r="J6392">
            <v>0</v>
          </cell>
          <cell r="K6392">
            <v>0</v>
          </cell>
          <cell r="R6392">
            <v>0</v>
          </cell>
          <cell r="U6392">
            <v>0</v>
          </cell>
          <cell r="V6392">
            <v>0</v>
          </cell>
          <cell r="W6392">
            <v>0</v>
          </cell>
          <cell r="X6392">
            <v>0</v>
          </cell>
        </row>
        <row r="6393">
          <cell r="J6393">
            <v>0</v>
          </cell>
          <cell r="K6393">
            <v>0</v>
          </cell>
          <cell r="R6393">
            <v>0</v>
          </cell>
          <cell r="U6393">
            <v>0</v>
          </cell>
          <cell r="V6393">
            <v>0</v>
          </cell>
          <cell r="W6393">
            <v>0</v>
          </cell>
          <cell r="X6393">
            <v>0</v>
          </cell>
        </row>
        <row r="6394">
          <cell r="J6394">
            <v>0</v>
          </cell>
          <cell r="K6394">
            <v>0</v>
          </cell>
          <cell r="R6394">
            <v>0</v>
          </cell>
          <cell r="U6394">
            <v>0</v>
          </cell>
          <cell r="V6394">
            <v>0</v>
          </cell>
          <cell r="W6394">
            <v>0</v>
          </cell>
          <cell r="X6394">
            <v>0</v>
          </cell>
        </row>
        <row r="6395">
          <cell r="J6395">
            <v>0</v>
          </cell>
          <cell r="K6395">
            <v>0</v>
          </cell>
          <cell r="R6395">
            <v>0</v>
          </cell>
          <cell r="U6395">
            <v>0</v>
          </cell>
          <cell r="V6395">
            <v>0</v>
          </cell>
          <cell r="W6395">
            <v>0</v>
          </cell>
          <cell r="X6395">
            <v>0</v>
          </cell>
        </row>
        <row r="6396">
          <cell r="J6396">
            <v>0</v>
          </cell>
          <cell r="K6396">
            <v>0</v>
          </cell>
          <cell r="R6396">
            <v>0</v>
          </cell>
          <cell r="U6396">
            <v>0</v>
          </cell>
          <cell r="V6396">
            <v>0</v>
          </cell>
          <cell r="W6396">
            <v>0</v>
          </cell>
          <cell r="X6396">
            <v>0</v>
          </cell>
        </row>
        <row r="6397">
          <cell r="J6397">
            <v>0</v>
          </cell>
          <cell r="K6397">
            <v>0</v>
          </cell>
          <cell r="R6397">
            <v>0</v>
          </cell>
          <cell r="U6397">
            <v>0</v>
          </cell>
          <cell r="V6397">
            <v>0</v>
          </cell>
          <cell r="W6397">
            <v>0</v>
          </cell>
          <cell r="X6397">
            <v>0</v>
          </cell>
        </row>
        <row r="6398">
          <cell r="J6398">
            <v>0</v>
          </cell>
          <cell r="K6398">
            <v>0</v>
          </cell>
          <cell r="R6398">
            <v>0</v>
          </cell>
          <cell r="U6398">
            <v>0</v>
          </cell>
          <cell r="V6398">
            <v>0</v>
          </cell>
          <cell r="W6398">
            <v>0</v>
          </cell>
          <cell r="X6398">
            <v>0</v>
          </cell>
        </row>
        <row r="6399">
          <cell r="J6399">
            <v>0</v>
          </cell>
          <cell r="K6399">
            <v>0</v>
          </cell>
          <cell r="R6399">
            <v>0</v>
          </cell>
          <cell r="U6399">
            <v>0</v>
          </cell>
          <cell r="V6399">
            <v>0</v>
          </cell>
          <cell r="W6399">
            <v>0</v>
          </cell>
          <cell r="X6399">
            <v>0</v>
          </cell>
        </row>
        <row r="6400">
          <cell r="J6400">
            <v>0</v>
          </cell>
          <cell r="K6400">
            <v>0</v>
          </cell>
          <cell r="R6400">
            <v>0</v>
          </cell>
          <cell r="U6400">
            <v>0</v>
          </cell>
          <cell r="V6400">
            <v>0</v>
          </cell>
          <cell r="W6400">
            <v>0</v>
          </cell>
          <cell r="X6400">
            <v>0</v>
          </cell>
        </row>
        <row r="6401">
          <cell r="J6401">
            <v>0</v>
          </cell>
          <cell r="K6401">
            <v>0</v>
          </cell>
          <cell r="R6401">
            <v>0</v>
          </cell>
          <cell r="U6401">
            <v>0</v>
          </cell>
          <cell r="V6401">
            <v>0</v>
          </cell>
          <cell r="W6401">
            <v>0</v>
          </cell>
          <cell r="X6401">
            <v>0</v>
          </cell>
        </row>
        <row r="6402">
          <cell r="J6402">
            <v>0</v>
          </cell>
          <cell r="K6402">
            <v>0</v>
          </cell>
          <cell r="R6402">
            <v>0</v>
          </cell>
          <cell r="U6402">
            <v>0</v>
          </cell>
          <cell r="V6402">
            <v>0</v>
          </cell>
          <cell r="W6402">
            <v>0</v>
          </cell>
          <cell r="X6402">
            <v>0</v>
          </cell>
        </row>
        <row r="6403">
          <cell r="J6403">
            <v>0</v>
          </cell>
          <cell r="K6403">
            <v>0</v>
          </cell>
          <cell r="R6403">
            <v>0</v>
          </cell>
          <cell r="U6403">
            <v>0</v>
          </cell>
          <cell r="V6403">
            <v>0</v>
          </cell>
          <cell r="W6403">
            <v>0</v>
          </cell>
          <cell r="X6403">
            <v>0</v>
          </cell>
        </row>
        <row r="6404">
          <cell r="J6404">
            <v>0</v>
          </cell>
          <cell r="K6404">
            <v>0</v>
          </cell>
          <cell r="R6404">
            <v>0</v>
          </cell>
          <cell r="U6404">
            <v>0</v>
          </cell>
          <cell r="V6404">
            <v>0</v>
          </cell>
          <cell r="W6404">
            <v>0</v>
          </cell>
          <cell r="X6404">
            <v>0</v>
          </cell>
        </row>
        <row r="6405">
          <cell r="J6405">
            <v>0</v>
          </cell>
          <cell r="K6405">
            <v>0</v>
          </cell>
          <cell r="R6405">
            <v>0</v>
          </cell>
          <cell r="U6405">
            <v>0</v>
          </cell>
          <cell r="V6405">
            <v>0</v>
          </cell>
          <cell r="W6405">
            <v>0</v>
          </cell>
          <cell r="X6405">
            <v>0</v>
          </cell>
        </row>
        <row r="6406">
          <cell r="J6406">
            <v>0</v>
          </cell>
          <cell r="K6406">
            <v>0</v>
          </cell>
          <cell r="R6406">
            <v>0</v>
          </cell>
          <cell r="U6406">
            <v>0</v>
          </cell>
          <cell r="V6406">
            <v>0</v>
          </cell>
          <cell r="W6406">
            <v>0</v>
          </cell>
          <cell r="X6406">
            <v>0</v>
          </cell>
        </row>
        <row r="6407">
          <cell r="J6407">
            <v>0</v>
          </cell>
          <cell r="K6407">
            <v>0</v>
          </cell>
          <cell r="R6407">
            <v>0</v>
          </cell>
          <cell r="U6407">
            <v>0</v>
          </cell>
          <cell r="V6407">
            <v>0</v>
          </cell>
          <cell r="W6407">
            <v>0</v>
          </cell>
          <cell r="X6407">
            <v>0</v>
          </cell>
        </row>
        <row r="6408">
          <cell r="J6408">
            <v>0</v>
          </cell>
          <cell r="K6408">
            <v>0</v>
          </cell>
          <cell r="R6408">
            <v>0</v>
          </cell>
          <cell r="U6408">
            <v>0</v>
          </cell>
          <cell r="V6408">
            <v>0</v>
          </cell>
          <cell r="W6408">
            <v>0</v>
          </cell>
          <cell r="X6408">
            <v>0</v>
          </cell>
        </row>
        <row r="6409">
          <cell r="J6409">
            <v>0</v>
          </cell>
          <cell r="K6409">
            <v>0</v>
          </cell>
          <cell r="R6409">
            <v>0</v>
          </cell>
          <cell r="U6409">
            <v>0</v>
          </cell>
          <cell r="V6409">
            <v>0</v>
          </cell>
          <cell r="W6409">
            <v>0</v>
          </cell>
          <cell r="X6409">
            <v>0</v>
          </cell>
        </row>
        <row r="6410">
          <cell r="J6410">
            <v>0</v>
          </cell>
          <cell r="K6410">
            <v>0</v>
          </cell>
          <cell r="R6410">
            <v>0</v>
          </cell>
          <cell r="U6410">
            <v>0</v>
          </cell>
          <cell r="V6410">
            <v>0</v>
          </cell>
          <cell r="W6410">
            <v>0</v>
          </cell>
          <cell r="X6410">
            <v>0</v>
          </cell>
        </row>
        <row r="6411">
          <cell r="J6411">
            <v>0</v>
          </cell>
          <cell r="K6411">
            <v>0</v>
          </cell>
          <cell r="R6411">
            <v>0</v>
          </cell>
          <cell r="U6411">
            <v>0</v>
          </cell>
          <cell r="V6411">
            <v>0</v>
          </cell>
          <cell r="W6411">
            <v>0</v>
          </cell>
          <cell r="X6411">
            <v>0</v>
          </cell>
        </row>
        <row r="6412">
          <cell r="J6412">
            <v>0</v>
          </cell>
          <cell r="K6412">
            <v>0</v>
          </cell>
          <cell r="R6412">
            <v>0</v>
          </cell>
          <cell r="U6412">
            <v>0</v>
          </cell>
          <cell r="V6412">
            <v>0</v>
          </cell>
          <cell r="W6412">
            <v>0</v>
          </cell>
          <cell r="X6412">
            <v>0</v>
          </cell>
        </row>
        <row r="6413">
          <cell r="J6413">
            <v>0</v>
          </cell>
          <cell r="K6413">
            <v>0</v>
          </cell>
          <cell r="R6413">
            <v>0</v>
          </cell>
          <cell r="U6413">
            <v>0</v>
          </cell>
          <cell r="V6413">
            <v>0</v>
          </cell>
          <cell r="W6413">
            <v>0</v>
          </cell>
          <cell r="X6413">
            <v>0</v>
          </cell>
        </row>
        <row r="6414">
          <cell r="J6414">
            <v>0</v>
          </cell>
          <cell r="K6414">
            <v>0</v>
          </cell>
          <cell r="R6414">
            <v>0</v>
          </cell>
          <cell r="U6414">
            <v>0</v>
          </cell>
          <cell r="V6414">
            <v>0</v>
          </cell>
          <cell r="W6414">
            <v>0</v>
          </cell>
          <cell r="X6414">
            <v>0</v>
          </cell>
        </row>
        <row r="6415">
          <cell r="J6415">
            <v>0</v>
          </cell>
          <cell r="K6415">
            <v>0</v>
          </cell>
          <cell r="R6415">
            <v>0</v>
          </cell>
          <cell r="U6415">
            <v>0</v>
          </cell>
          <cell r="V6415">
            <v>0</v>
          </cell>
          <cell r="W6415">
            <v>0</v>
          </cell>
          <cell r="X6415">
            <v>0</v>
          </cell>
        </row>
        <row r="6416">
          <cell r="J6416">
            <v>0</v>
          </cell>
          <cell r="K6416">
            <v>0</v>
          </cell>
          <cell r="R6416">
            <v>0</v>
          </cell>
          <cell r="U6416">
            <v>0</v>
          </cell>
          <cell r="V6416">
            <v>0</v>
          </cell>
          <cell r="W6416">
            <v>0</v>
          </cell>
          <cell r="X6416">
            <v>0</v>
          </cell>
        </row>
        <row r="6417">
          <cell r="J6417">
            <v>0</v>
          </cell>
          <cell r="K6417">
            <v>0</v>
          </cell>
          <cell r="R6417">
            <v>0</v>
          </cell>
          <cell r="U6417">
            <v>0</v>
          </cell>
          <cell r="V6417">
            <v>0</v>
          </cell>
          <cell r="W6417">
            <v>0</v>
          </cell>
          <cell r="X6417">
            <v>0</v>
          </cell>
        </row>
        <row r="6418">
          <cell r="J6418">
            <v>0</v>
          </cell>
          <cell r="K6418">
            <v>0</v>
          </cell>
          <cell r="R6418">
            <v>0</v>
          </cell>
          <cell r="U6418">
            <v>0</v>
          </cell>
          <cell r="V6418">
            <v>0</v>
          </cell>
          <cell r="W6418">
            <v>0</v>
          </cell>
          <cell r="X6418">
            <v>0</v>
          </cell>
        </row>
        <row r="6419">
          <cell r="J6419">
            <v>0</v>
          </cell>
          <cell r="K6419">
            <v>0</v>
          </cell>
          <cell r="R6419">
            <v>0</v>
          </cell>
          <cell r="U6419">
            <v>0</v>
          </cell>
          <cell r="V6419">
            <v>0</v>
          </cell>
          <cell r="W6419">
            <v>0</v>
          </cell>
          <cell r="X6419">
            <v>0</v>
          </cell>
        </row>
        <row r="6420">
          <cell r="J6420">
            <v>0</v>
          </cell>
          <cell r="K6420">
            <v>0</v>
          </cell>
          <cell r="R6420">
            <v>0</v>
          </cell>
          <cell r="U6420">
            <v>0</v>
          </cell>
          <cell r="V6420">
            <v>0</v>
          </cell>
          <cell r="W6420">
            <v>0</v>
          </cell>
          <cell r="X6420">
            <v>0</v>
          </cell>
        </row>
        <row r="6421">
          <cell r="J6421">
            <v>0</v>
          </cell>
          <cell r="K6421">
            <v>0</v>
          </cell>
          <cell r="R6421">
            <v>0</v>
          </cell>
          <cell r="U6421">
            <v>0</v>
          </cell>
          <cell r="V6421">
            <v>0</v>
          </cell>
          <cell r="W6421">
            <v>0</v>
          </cell>
          <cell r="X6421">
            <v>0</v>
          </cell>
        </row>
        <row r="6422">
          <cell r="J6422">
            <v>0</v>
          </cell>
          <cell r="K6422">
            <v>0</v>
          </cell>
          <cell r="R6422">
            <v>0</v>
          </cell>
          <cell r="U6422">
            <v>0</v>
          </cell>
          <cell r="V6422">
            <v>0</v>
          </cell>
          <cell r="W6422">
            <v>0</v>
          </cell>
          <cell r="X6422">
            <v>0</v>
          </cell>
        </row>
        <row r="6423">
          <cell r="J6423">
            <v>0</v>
          </cell>
          <cell r="K6423">
            <v>0</v>
          </cell>
          <cell r="R6423">
            <v>0</v>
          </cell>
          <cell r="U6423">
            <v>0</v>
          </cell>
          <cell r="V6423">
            <v>0</v>
          </cell>
          <cell r="W6423">
            <v>0</v>
          </cell>
          <cell r="X6423">
            <v>0</v>
          </cell>
        </row>
        <row r="6424">
          <cell r="J6424">
            <v>0</v>
          </cell>
          <cell r="K6424">
            <v>0</v>
          </cell>
          <cell r="R6424">
            <v>0</v>
          </cell>
          <cell r="U6424">
            <v>0</v>
          </cell>
          <cell r="V6424">
            <v>0</v>
          </cell>
          <cell r="W6424">
            <v>0</v>
          </cell>
          <cell r="X6424">
            <v>0</v>
          </cell>
        </row>
        <row r="6425">
          <cell r="J6425">
            <v>0</v>
          </cell>
          <cell r="K6425">
            <v>0</v>
          </cell>
          <cell r="R6425">
            <v>0</v>
          </cell>
          <cell r="U6425">
            <v>0</v>
          </cell>
          <cell r="V6425">
            <v>0</v>
          </cell>
          <cell r="W6425">
            <v>0</v>
          </cell>
          <cell r="X6425">
            <v>0</v>
          </cell>
        </row>
        <row r="6426">
          <cell r="J6426">
            <v>0</v>
          </cell>
          <cell r="K6426">
            <v>0</v>
          </cell>
          <cell r="R6426">
            <v>0</v>
          </cell>
          <cell r="U6426">
            <v>0</v>
          </cell>
          <cell r="V6426">
            <v>0</v>
          </cell>
          <cell r="W6426">
            <v>0</v>
          </cell>
          <cell r="X6426">
            <v>0</v>
          </cell>
        </row>
        <row r="6427">
          <cell r="J6427">
            <v>0</v>
          </cell>
          <cell r="K6427">
            <v>0</v>
          </cell>
          <cell r="R6427">
            <v>0</v>
          </cell>
          <cell r="U6427">
            <v>0</v>
          </cell>
          <cell r="V6427">
            <v>0</v>
          </cell>
          <cell r="W6427">
            <v>0</v>
          </cell>
          <cell r="X6427">
            <v>0</v>
          </cell>
        </row>
        <row r="6428">
          <cell r="J6428">
            <v>0</v>
          </cell>
          <cell r="K6428">
            <v>0</v>
          </cell>
          <cell r="R6428">
            <v>0</v>
          </cell>
          <cell r="U6428">
            <v>0</v>
          </cell>
          <cell r="V6428">
            <v>0</v>
          </cell>
          <cell r="W6428">
            <v>0</v>
          </cell>
          <cell r="X6428">
            <v>0</v>
          </cell>
        </row>
        <row r="6429">
          <cell r="J6429">
            <v>0</v>
          </cell>
          <cell r="K6429">
            <v>0</v>
          </cell>
          <cell r="R6429">
            <v>0</v>
          </cell>
          <cell r="U6429">
            <v>0</v>
          </cell>
          <cell r="V6429">
            <v>0</v>
          </cell>
          <cell r="W6429">
            <v>0</v>
          </cell>
          <cell r="X6429">
            <v>0</v>
          </cell>
        </row>
        <row r="6430">
          <cell r="J6430">
            <v>0</v>
          </cell>
          <cell r="K6430">
            <v>0</v>
          </cell>
          <cell r="R6430">
            <v>0</v>
          </cell>
          <cell r="U6430">
            <v>0</v>
          </cell>
          <cell r="V6430">
            <v>0</v>
          </cell>
          <cell r="W6430">
            <v>0</v>
          </cell>
          <cell r="X6430">
            <v>0</v>
          </cell>
        </row>
        <row r="6431">
          <cell r="J6431">
            <v>0</v>
          </cell>
          <cell r="K6431">
            <v>0</v>
          </cell>
          <cell r="R6431">
            <v>0</v>
          </cell>
          <cell r="U6431">
            <v>0</v>
          </cell>
          <cell r="V6431">
            <v>0</v>
          </cell>
          <cell r="W6431">
            <v>0</v>
          </cell>
          <cell r="X6431">
            <v>0</v>
          </cell>
        </row>
        <row r="6432">
          <cell r="J6432">
            <v>0</v>
          </cell>
          <cell r="K6432">
            <v>0</v>
          </cell>
          <cell r="R6432">
            <v>0</v>
          </cell>
          <cell r="U6432">
            <v>0</v>
          </cell>
          <cell r="V6432">
            <v>0</v>
          </cell>
          <cell r="W6432">
            <v>0</v>
          </cell>
          <cell r="X6432">
            <v>0</v>
          </cell>
        </row>
        <row r="6433">
          <cell r="J6433">
            <v>0</v>
          </cell>
          <cell r="K6433">
            <v>0</v>
          </cell>
          <cell r="R6433">
            <v>0</v>
          </cell>
          <cell r="U6433">
            <v>0</v>
          </cell>
          <cell r="V6433">
            <v>0</v>
          </cell>
          <cell r="W6433">
            <v>0</v>
          </cell>
          <cell r="X6433">
            <v>0</v>
          </cell>
        </row>
        <row r="6434">
          <cell r="J6434">
            <v>0</v>
          </cell>
          <cell r="K6434">
            <v>0</v>
          </cell>
          <cell r="R6434">
            <v>0</v>
          </cell>
          <cell r="U6434">
            <v>0</v>
          </cell>
          <cell r="V6434">
            <v>0</v>
          </cell>
          <cell r="W6434">
            <v>0</v>
          </cell>
          <cell r="X6434">
            <v>0</v>
          </cell>
        </row>
        <row r="6435">
          <cell r="J6435">
            <v>0</v>
          </cell>
          <cell r="K6435">
            <v>0</v>
          </cell>
          <cell r="R6435">
            <v>0</v>
          </cell>
          <cell r="U6435">
            <v>0</v>
          </cell>
          <cell r="V6435">
            <v>0</v>
          </cell>
          <cell r="W6435">
            <v>0</v>
          </cell>
          <cell r="X6435">
            <v>0</v>
          </cell>
        </row>
        <row r="6436">
          <cell r="J6436">
            <v>0</v>
          </cell>
          <cell r="K6436">
            <v>0</v>
          </cell>
          <cell r="R6436">
            <v>0</v>
          </cell>
          <cell r="U6436">
            <v>0</v>
          </cell>
          <cell r="V6436">
            <v>0</v>
          </cell>
          <cell r="W6436">
            <v>0</v>
          </cell>
          <cell r="X6436">
            <v>0</v>
          </cell>
        </row>
        <row r="6437">
          <cell r="J6437">
            <v>0</v>
          </cell>
          <cell r="K6437">
            <v>0</v>
          </cell>
          <cell r="R6437">
            <v>0</v>
          </cell>
          <cell r="U6437">
            <v>0</v>
          </cell>
          <cell r="V6437">
            <v>0</v>
          </cell>
          <cell r="W6437">
            <v>0</v>
          </cell>
          <cell r="X6437">
            <v>0</v>
          </cell>
        </row>
        <row r="6438">
          <cell r="J6438">
            <v>0</v>
          </cell>
          <cell r="K6438">
            <v>0</v>
          </cell>
          <cell r="R6438">
            <v>0</v>
          </cell>
          <cell r="U6438">
            <v>0</v>
          </cell>
          <cell r="V6438">
            <v>0</v>
          </cell>
          <cell r="W6438">
            <v>0</v>
          </cell>
          <cell r="X6438">
            <v>0</v>
          </cell>
        </row>
        <row r="6439">
          <cell r="J6439">
            <v>0</v>
          </cell>
          <cell r="K6439">
            <v>0</v>
          </cell>
          <cell r="R6439">
            <v>0</v>
          </cell>
          <cell r="U6439">
            <v>0</v>
          </cell>
          <cell r="V6439">
            <v>0</v>
          </cell>
          <cell r="W6439">
            <v>0</v>
          </cell>
          <cell r="X6439">
            <v>0</v>
          </cell>
        </row>
        <row r="6440">
          <cell r="J6440">
            <v>0</v>
          </cell>
          <cell r="K6440">
            <v>0</v>
          </cell>
          <cell r="R6440">
            <v>0</v>
          </cell>
          <cell r="U6440">
            <v>0</v>
          </cell>
          <cell r="V6440">
            <v>0</v>
          </cell>
          <cell r="W6440">
            <v>0</v>
          </cell>
          <cell r="X6440">
            <v>0</v>
          </cell>
        </row>
        <row r="6441">
          <cell r="J6441">
            <v>0</v>
          </cell>
          <cell r="K6441">
            <v>0</v>
          </cell>
          <cell r="R6441">
            <v>0</v>
          </cell>
          <cell r="U6441">
            <v>0</v>
          </cell>
          <cell r="V6441">
            <v>0</v>
          </cell>
          <cell r="W6441">
            <v>0</v>
          </cell>
          <cell r="X6441">
            <v>0</v>
          </cell>
        </row>
        <row r="6442">
          <cell r="J6442">
            <v>0</v>
          </cell>
          <cell r="K6442">
            <v>0</v>
          </cell>
          <cell r="R6442">
            <v>0</v>
          </cell>
          <cell r="U6442">
            <v>0</v>
          </cell>
          <cell r="V6442">
            <v>0</v>
          </cell>
          <cell r="W6442">
            <v>0</v>
          </cell>
          <cell r="X6442">
            <v>0</v>
          </cell>
        </row>
        <row r="6443">
          <cell r="J6443">
            <v>0</v>
          </cell>
          <cell r="K6443">
            <v>0</v>
          </cell>
          <cell r="R6443">
            <v>0</v>
          </cell>
          <cell r="U6443">
            <v>0</v>
          </cell>
          <cell r="V6443">
            <v>0</v>
          </cell>
          <cell r="W6443">
            <v>0</v>
          </cell>
          <cell r="X6443">
            <v>0</v>
          </cell>
        </row>
        <row r="6444">
          <cell r="J6444">
            <v>0</v>
          </cell>
          <cell r="K6444">
            <v>0</v>
          </cell>
          <cell r="R6444">
            <v>0</v>
          </cell>
          <cell r="U6444">
            <v>0</v>
          </cell>
          <cell r="V6444">
            <v>0</v>
          </cell>
          <cell r="W6444">
            <v>0</v>
          </cell>
          <cell r="X6444">
            <v>0</v>
          </cell>
        </row>
        <row r="6445">
          <cell r="J6445">
            <v>0</v>
          </cell>
          <cell r="K6445">
            <v>0</v>
          </cell>
          <cell r="R6445">
            <v>0</v>
          </cell>
          <cell r="U6445">
            <v>0</v>
          </cell>
          <cell r="V6445">
            <v>0</v>
          </cell>
          <cell r="W6445">
            <v>0</v>
          </cell>
          <cell r="X6445">
            <v>0</v>
          </cell>
        </row>
        <row r="6446">
          <cell r="J6446">
            <v>0</v>
          </cell>
          <cell r="K6446">
            <v>0</v>
          </cell>
          <cell r="R6446">
            <v>0</v>
          </cell>
          <cell r="U6446">
            <v>0</v>
          </cell>
          <cell r="V6446">
            <v>0</v>
          </cell>
          <cell r="W6446">
            <v>0</v>
          </cell>
          <cell r="X6446">
            <v>0</v>
          </cell>
        </row>
        <row r="6447">
          <cell r="J6447">
            <v>0</v>
          </cell>
          <cell r="K6447">
            <v>0</v>
          </cell>
          <cell r="R6447">
            <v>0</v>
          </cell>
          <cell r="U6447">
            <v>0</v>
          </cell>
          <cell r="V6447">
            <v>0</v>
          </cell>
          <cell r="W6447">
            <v>0</v>
          </cell>
          <cell r="X6447">
            <v>0</v>
          </cell>
        </row>
        <row r="6448">
          <cell r="J6448">
            <v>0</v>
          </cell>
          <cell r="K6448">
            <v>0</v>
          </cell>
          <cell r="R6448">
            <v>0</v>
          </cell>
          <cell r="U6448">
            <v>0</v>
          </cell>
          <cell r="V6448">
            <v>0</v>
          </cell>
          <cell r="W6448">
            <v>0</v>
          </cell>
          <cell r="X6448">
            <v>0</v>
          </cell>
        </row>
        <row r="6449">
          <cell r="J6449">
            <v>0</v>
          </cell>
          <cell r="K6449">
            <v>0</v>
          </cell>
          <cell r="R6449">
            <v>0</v>
          </cell>
          <cell r="U6449">
            <v>0</v>
          </cell>
          <cell r="V6449">
            <v>0</v>
          </cell>
          <cell r="W6449">
            <v>0</v>
          </cell>
          <cell r="X6449">
            <v>0</v>
          </cell>
        </row>
        <row r="6450">
          <cell r="J6450">
            <v>0</v>
          </cell>
          <cell r="K6450">
            <v>0</v>
          </cell>
          <cell r="R6450">
            <v>0</v>
          </cell>
          <cell r="U6450">
            <v>0</v>
          </cell>
          <cell r="V6450">
            <v>0</v>
          </cell>
          <cell r="W6450">
            <v>0</v>
          </cell>
          <cell r="X6450">
            <v>0</v>
          </cell>
        </row>
        <row r="6451">
          <cell r="J6451">
            <v>0</v>
          </cell>
          <cell r="K6451">
            <v>0</v>
          </cell>
          <cell r="R6451">
            <v>0</v>
          </cell>
          <cell r="U6451">
            <v>0</v>
          </cell>
          <cell r="V6451">
            <v>0</v>
          </cell>
          <cell r="W6451">
            <v>0</v>
          </cell>
          <cell r="X6451">
            <v>0</v>
          </cell>
        </row>
        <row r="6452">
          <cell r="J6452">
            <v>0</v>
          </cell>
          <cell r="K6452">
            <v>0</v>
          </cell>
          <cell r="R6452">
            <v>0</v>
          </cell>
          <cell r="U6452">
            <v>0</v>
          </cell>
          <cell r="V6452">
            <v>0</v>
          </cell>
          <cell r="W6452">
            <v>0</v>
          </cell>
          <cell r="X6452">
            <v>0</v>
          </cell>
        </row>
        <row r="6453">
          <cell r="J6453">
            <v>0</v>
          </cell>
          <cell r="K6453">
            <v>0</v>
          </cell>
          <cell r="R6453">
            <v>0</v>
          </cell>
          <cell r="U6453">
            <v>0</v>
          </cell>
          <cell r="V6453">
            <v>0</v>
          </cell>
          <cell r="W6453">
            <v>0</v>
          </cell>
          <cell r="X6453">
            <v>0</v>
          </cell>
        </row>
        <row r="6454">
          <cell r="J6454">
            <v>0</v>
          </cell>
          <cell r="K6454">
            <v>0</v>
          </cell>
          <cell r="R6454">
            <v>0</v>
          </cell>
          <cell r="U6454">
            <v>0</v>
          </cell>
          <cell r="V6454">
            <v>0</v>
          </cell>
          <cell r="W6454">
            <v>0</v>
          </cell>
          <cell r="X6454">
            <v>0</v>
          </cell>
        </row>
        <row r="6455">
          <cell r="J6455">
            <v>0</v>
          </cell>
          <cell r="K6455">
            <v>0</v>
          </cell>
          <cell r="R6455">
            <v>0</v>
          </cell>
          <cell r="U6455">
            <v>0</v>
          </cell>
          <cell r="V6455">
            <v>0</v>
          </cell>
          <cell r="W6455">
            <v>0</v>
          </cell>
          <cell r="X6455">
            <v>0</v>
          </cell>
        </row>
        <row r="6456">
          <cell r="J6456">
            <v>0</v>
          </cell>
          <cell r="K6456">
            <v>0</v>
          </cell>
          <cell r="R6456">
            <v>0</v>
          </cell>
          <cell r="U6456">
            <v>0</v>
          </cell>
          <cell r="V6456">
            <v>0</v>
          </cell>
          <cell r="W6456">
            <v>0</v>
          </cell>
          <cell r="X6456">
            <v>0</v>
          </cell>
        </row>
        <row r="6457">
          <cell r="J6457">
            <v>0</v>
          </cell>
          <cell r="K6457">
            <v>0</v>
          </cell>
          <cell r="R6457">
            <v>0</v>
          </cell>
          <cell r="U6457">
            <v>0</v>
          </cell>
          <cell r="V6457">
            <v>0</v>
          </cell>
          <cell r="W6457">
            <v>0</v>
          </cell>
          <cell r="X6457">
            <v>0</v>
          </cell>
        </row>
        <row r="6458">
          <cell r="J6458">
            <v>0</v>
          </cell>
          <cell r="K6458">
            <v>0</v>
          </cell>
          <cell r="R6458">
            <v>0</v>
          </cell>
          <cell r="U6458">
            <v>0</v>
          </cell>
          <cell r="V6458">
            <v>0</v>
          </cell>
          <cell r="W6458">
            <v>0</v>
          </cell>
          <cell r="X6458">
            <v>0</v>
          </cell>
        </row>
        <row r="6459">
          <cell r="J6459">
            <v>0</v>
          </cell>
          <cell r="K6459">
            <v>0</v>
          </cell>
          <cell r="R6459">
            <v>0</v>
          </cell>
          <cell r="U6459">
            <v>0</v>
          </cell>
          <cell r="V6459">
            <v>0</v>
          </cell>
          <cell r="W6459">
            <v>0</v>
          </cell>
          <cell r="X6459">
            <v>0</v>
          </cell>
        </row>
        <row r="6460">
          <cell r="J6460">
            <v>0</v>
          </cell>
          <cell r="K6460">
            <v>0</v>
          </cell>
          <cell r="R6460">
            <v>0</v>
          </cell>
          <cell r="U6460">
            <v>0</v>
          </cell>
          <cell r="V6460">
            <v>0</v>
          </cell>
          <cell r="W6460">
            <v>0</v>
          </cell>
          <cell r="X6460">
            <v>0</v>
          </cell>
        </row>
        <row r="6461">
          <cell r="J6461">
            <v>0</v>
          </cell>
          <cell r="K6461">
            <v>0</v>
          </cell>
          <cell r="R6461">
            <v>0</v>
          </cell>
          <cell r="U6461">
            <v>0</v>
          </cell>
          <cell r="V6461">
            <v>0</v>
          </cell>
          <cell r="W6461">
            <v>0</v>
          </cell>
          <cell r="X6461">
            <v>0</v>
          </cell>
        </row>
        <row r="6462">
          <cell r="J6462">
            <v>0</v>
          </cell>
          <cell r="K6462">
            <v>0</v>
          </cell>
          <cell r="R6462">
            <v>0</v>
          </cell>
          <cell r="U6462">
            <v>0</v>
          </cell>
          <cell r="V6462">
            <v>0</v>
          </cell>
          <cell r="W6462">
            <v>0</v>
          </cell>
          <cell r="X6462">
            <v>0</v>
          </cell>
        </row>
        <row r="6463">
          <cell r="J6463">
            <v>0</v>
          </cell>
          <cell r="K6463">
            <v>0</v>
          </cell>
          <cell r="R6463">
            <v>0</v>
          </cell>
          <cell r="U6463">
            <v>0</v>
          </cell>
          <cell r="V6463">
            <v>0</v>
          </cell>
          <cell r="W6463">
            <v>0</v>
          </cell>
          <cell r="X6463">
            <v>0</v>
          </cell>
        </row>
        <row r="6464">
          <cell r="J6464">
            <v>0</v>
          </cell>
          <cell r="K6464">
            <v>0</v>
          </cell>
          <cell r="R6464">
            <v>0</v>
          </cell>
          <cell r="U6464">
            <v>0</v>
          </cell>
          <cell r="V6464">
            <v>0</v>
          </cell>
          <cell r="W6464">
            <v>0</v>
          </cell>
          <cell r="X6464">
            <v>0</v>
          </cell>
        </row>
        <row r="6465">
          <cell r="J6465">
            <v>0</v>
          </cell>
          <cell r="K6465">
            <v>0</v>
          </cell>
          <cell r="R6465">
            <v>0</v>
          </cell>
          <cell r="U6465">
            <v>0</v>
          </cell>
          <cell r="V6465">
            <v>0</v>
          </cell>
          <cell r="W6465">
            <v>0</v>
          </cell>
          <cell r="X6465">
            <v>0</v>
          </cell>
        </row>
        <row r="6466">
          <cell r="J6466">
            <v>0</v>
          </cell>
          <cell r="K6466">
            <v>0</v>
          </cell>
          <cell r="R6466">
            <v>0</v>
          </cell>
          <cell r="U6466">
            <v>0</v>
          </cell>
          <cell r="V6466">
            <v>0</v>
          </cell>
          <cell r="W6466">
            <v>0</v>
          </cell>
          <cell r="X6466">
            <v>0</v>
          </cell>
        </row>
        <row r="6467">
          <cell r="J6467">
            <v>0</v>
          </cell>
          <cell r="K6467">
            <v>0</v>
          </cell>
          <cell r="R6467">
            <v>0</v>
          </cell>
          <cell r="U6467">
            <v>0</v>
          </cell>
          <cell r="V6467">
            <v>0</v>
          </cell>
          <cell r="W6467">
            <v>0</v>
          </cell>
          <cell r="X6467">
            <v>0</v>
          </cell>
        </row>
        <row r="6468">
          <cell r="J6468">
            <v>0</v>
          </cell>
          <cell r="K6468">
            <v>0</v>
          </cell>
          <cell r="R6468">
            <v>0</v>
          </cell>
          <cell r="U6468">
            <v>0</v>
          </cell>
          <cell r="V6468">
            <v>0</v>
          </cell>
          <cell r="W6468">
            <v>0</v>
          </cell>
          <cell r="X6468">
            <v>0</v>
          </cell>
        </row>
        <row r="6469">
          <cell r="J6469">
            <v>0</v>
          </cell>
          <cell r="K6469">
            <v>0</v>
          </cell>
          <cell r="R6469">
            <v>0</v>
          </cell>
          <cell r="U6469">
            <v>0</v>
          </cell>
          <cell r="V6469">
            <v>0</v>
          </cell>
          <cell r="W6469">
            <v>0</v>
          </cell>
          <cell r="X6469">
            <v>0</v>
          </cell>
        </row>
        <row r="6470">
          <cell r="J6470">
            <v>0</v>
          </cell>
          <cell r="K6470">
            <v>0</v>
          </cell>
          <cell r="R6470">
            <v>0</v>
          </cell>
          <cell r="U6470">
            <v>0</v>
          </cell>
          <cell r="V6470">
            <v>0</v>
          </cell>
          <cell r="W6470">
            <v>0</v>
          </cell>
          <cell r="X6470">
            <v>0</v>
          </cell>
        </row>
        <row r="6471">
          <cell r="J6471">
            <v>0</v>
          </cell>
          <cell r="K6471">
            <v>0</v>
          </cell>
          <cell r="R6471">
            <v>0</v>
          </cell>
          <cell r="U6471">
            <v>0</v>
          </cell>
          <cell r="V6471">
            <v>0</v>
          </cell>
          <cell r="W6471">
            <v>0</v>
          </cell>
          <cell r="X6471">
            <v>0</v>
          </cell>
        </row>
        <row r="6472">
          <cell r="J6472">
            <v>0</v>
          </cell>
          <cell r="K6472">
            <v>0</v>
          </cell>
          <cell r="R6472">
            <v>0</v>
          </cell>
          <cell r="U6472">
            <v>0</v>
          </cell>
          <cell r="V6472">
            <v>0</v>
          </cell>
          <cell r="W6472">
            <v>0</v>
          </cell>
          <cell r="X6472">
            <v>0</v>
          </cell>
        </row>
        <row r="6473">
          <cell r="J6473">
            <v>0</v>
          </cell>
          <cell r="K6473">
            <v>0</v>
          </cell>
          <cell r="R6473">
            <v>0</v>
          </cell>
          <cell r="U6473">
            <v>0</v>
          </cell>
          <cell r="V6473">
            <v>0</v>
          </cell>
          <cell r="W6473">
            <v>0</v>
          </cell>
          <cell r="X6473">
            <v>0</v>
          </cell>
        </row>
        <row r="6474">
          <cell r="J6474">
            <v>0</v>
          </cell>
          <cell r="K6474">
            <v>0</v>
          </cell>
          <cell r="R6474">
            <v>0</v>
          </cell>
          <cell r="U6474">
            <v>0</v>
          </cell>
          <cell r="V6474">
            <v>0</v>
          </cell>
          <cell r="W6474">
            <v>0</v>
          </cell>
          <cell r="X6474">
            <v>0</v>
          </cell>
        </row>
        <row r="6475">
          <cell r="J6475">
            <v>0</v>
          </cell>
          <cell r="K6475">
            <v>0</v>
          </cell>
          <cell r="R6475">
            <v>0</v>
          </cell>
          <cell r="U6475">
            <v>0</v>
          </cell>
          <cell r="V6475">
            <v>0</v>
          </cell>
          <cell r="W6475">
            <v>0</v>
          </cell>
          <cell r="X6475">
            <v>0</v>
          </cell>
        </row>
        <row r="6476">
          <cell r="J6476">
            <v>0</v>
          </cell>
          <cell r="K6476">
            <v>0</v>
          </cell>
          <cell r="R6476">
            <v>0</v>
          </cell>
          <cell r="U6476">
            <v>0</v>
          </cell>
          <cell r="V6476">
            <v>0</v>
          </cell>
          <cell r="W6476">
            <v>0</v>
          </cell>
          <cell r="X6476">
            <v>0</v>
          </cell>
        </row>
        <row r="6477">
          <cell r="J6477">
            <v>0</v>
          </cell>
          <cell r="K6477">
            <v>0</v>
          </cell>
          <cell r="R6477">
            <v>0</v>
          </cell>
          <cell r="U6477">
            <v>0</v>
          </cell>
          <cell r="V6477">
            <v>0</v>
          </cell>
          <cell r="W6477">
            <v>0</v>
          </cell>
          <cell r="X6477">
            <v>0</v>
          </cell>
        </row>
        <row r="6478">
          <cell r="J6478">
            <v>0</v>
          </cell>
          <cell r="K6478">
            <v>0</v>
          </cell>
          <cell r="R6478">
            <v>0</v>
          </cell>
          <cell r="U6478">
            <v>0</v>
          </cell>
          <cell r="V6478">
            <v>0</v>
          </cell>
          <cell r="W6478">
            <v>0</v>
          </cell>
          <cell r="X6478">
            <v>0</v>
          </cell>
        </row>
        <row r="6479">
          <cell r="J6479">
            <v>0</v>
          </cell>
          <cell r="K6479">
            <v>0</v>
          </cell>
          <cell r="R6479">
            <v>0</v>
          </cell>
          <cell r="U6479">
            <v>0</v>
          </cell>
          <cell r="V6479">
            <v>0</v>
          </cell>
          <cell r="W6479">
            <v>0</v>
          </cell>
          <cell r="X6479">
            <v>0</v>
          </cell>
        </row>
        <row r="6480">
          <cell r="J6480">
            <v>0</v>
          </cell>
          <cell r="K6480">
            <v>0</v>
          </cell>
          <cell r="R6480">
            <v>0</v>
          </cell>
          <cell r="U6480">
            <v>0</v>
          </cell>
          <cell r="V6480">
            <v>0</v>
          </cell>
          <cell r="W6480">
            <v>0</v>
          </cell>
          <cell r="X6480">
            <v>0</v>
          </cell>
        </row>
        <row r="6481">
          <cell r="J6481">
            <v>0</v>
          </cell>
          <cell r="K6481">
            <v>0</v>
          </cell>
          <cell r="R6481">
            <v>0</v>
          </cell>
          <cell r="U6481">
            <v>0</v>
          </cell>
          <cell r="V6481">
            <v>0</v>
          </cell>
          <cell r="W6481">
            <v>0</v>
          </cell>
          <cell r="X6481">
            <v>0</v>
          </cell>
        </row>
        <row r="6482">
          <cell r="J6482">
            <v>0</v>
          </cell>
          <cell r="K6482">
            <v>0</v>
          </cell>
          <cell r="R6482">
            <v>0</v>
          </cell>
          <cell r="U6482">
            <v>0</v>
          </cell>
          <cell r="V6482">
            <v>0</v>
          </cell>
          <cell r="W6482">
            <v>0</v>
          </cell>
          <cell r="X6482">
            <v>0</v>
          </cell>
        </row>
        <row r="6483">
          <cell r="J6483">
            <v>0</v>
          </cell>
          <cell r="K6483">
            <v>0</v>
          </cell>
          <cell r="R6483">
            <v>0</v>
          </cell>
          <cell r="U6483">
            <v>0</v>
          </cell>
          <cell r="V6483">
            <v>0</v>
          </cell>
          <cell r="W6483">
            <v>0</v>
          </cell>
          <cell r="X6483">
            <v>0</v>
          </cell>
        </row>
        <row r="6484">
          <cell r="J6484">
            <v>0</v>
          </cell>
          <cell r="K6484">
            <v>0</v>
          </cell>
          <cell r="R6484">
            <v>0</v>
          </cell>
          <cell r="U6484">
            <v>0</v>
          </cell>
          <cell r="V6484">
            <v>0</v>
          </cell>
          <cell r="W6484">
            <v>0</v>
          </cell>
          <cell r="X6484">
            <v>0</v>
          </cell>
        </row>
        <row r="6485">
          <cell r="J6485">
            <v>0</v>
          </cell>
          <cell r="K6485">
            <v>0</v>
          </cell>
          <cell r="R6485">
            <v>0</v>
          </cell>
          <cell r="U6485">
            <v>0</v>
          </cell>
          <cell r="V6485">
            <v>0</v>
          </cell>
          <cell r="W6485">
            <v>0</v>
          </cell>
          <cell r="X6485">
            <v>0</v>
          </cell>
        </row>
        <row r="6486">
          <cell r="J6486">
            <v>0</v>
          </cell>
          <cell r="K6486">
            <v>0</v>
          </cell>
          <cell r="R6486">
            <v>0</v>
          </cell>
          <cell r="U6486">
            <v>0</v>
          </cell>
          <cell r="V6486">
            <v>0</v>
          </cell>
          <cell r="W6486">
            <v>0</v>
          </cell>
          <cell r="X6486">
            <v>0</v>
          </cell>
        </row>
        <row r="6487">
          <cell r="J6487">
            <v>0</v>
          </cell>
          <cell r="K6487">
            <v>0</v>
          </cell>
          <cell r="R6487">
            <v>0</v>
          </cell>
          <cell r="U6487">
            <v>0</v>
          </cell>
          <cell r="V6487">
            <v>0</v>
          </cell>
          <cell r="W6487">
            <v>0</v>
          </cell>
          <cell r="X6487">
            <v>0</v>
          </cell>
        </row>
        <row r="6488">
          <cell r="J6488">
            <v>0</v>
          </cell>
          <cell r="K6488">
            <v>0</v>
          </cell>
          <cell r="R6488">
            <v>0</v>
          </cell>
          <cell r="U6488">
            <v>0</v>
          </cell>
          <cell r="V6488">
            <v>0</v>
          </cell>
          <cell r="W6488">
            <v>0</v>
          </cell>
          <cell r="X6488">
            <v>0</v>
          </cell>
        </row>
        <row r="6489">
          <cell r="J6489">
            <v>0</v>
          </cell>
          <cell r="K6489">
            <v>0</v>
          </cell>
          <cell r="R6489">
            <v>0</v>
          </cell>
          <cell r="U6489">
            <v>0</v>
          </cell>
          <cell r="V6489">
            <v>0</v>
          </cell>
          <cell r="W6489">
            <v>0</v>
          </cell>
          <cell r="X6489">
            <v>0</v>
          </cell>
        </row>
        <row r="6490">
          <cell r="J6490">
            <v>0</v>
          </cell>
          <cell r="K6490">
            <v>0</v>
          </cell>
          <cell r="R6490">
            <v>0</v>
          </cell>
          <cell r="U6490">
            <v>0</v>
          </cell>
          <cell r="V6490">
            <v>0</v>
          </cell>
          <cell r="W6490">
            <v>0</v>
          </cell>
          <cell r="X6490">
            <v>0</v>
          </cell>
        </row>
        <row r="6491">
          <cell r="J6491">
            <v>0</v>
          </cell>
          <cell r="K6491">
            <v>0</v>
          </cell>
          <cell r="R6491">
            <v>0</v>
          </cell>
          <cell r="U6491">
            <v>0</v>
          </cell>
          <cell r="V6491">
            <v>0</v>
          </cell>
          <cell r="W6491">
            <v>0</v>
          </cell>
          <cell r="X6491">
            <v>0</v>
          </cell>
        </row>
        <row r="6492">
          <cell r="J6492">
            <v>0</v>
          </cell>
          <cell r="K6492">
            <v>0</v>
          </cell>
          <cell r="R6492">
            <v>0</v>
          </cell>
          <cell r="U6492">
            <v>0</v>
          </cell>
          <cell r="V6492">
            <v>0</v>
          </cell>
          <cell r="W6492">
            <v>0</v>
          </cell>
          <cell r="X6492">
            <v>0</v>
          </cell>
        </row>
        <row r="6493">
          <cell r="J6493">
            <v>0</v>
          </cell>
          <cell r="K6493">
            <v>0</v>
          </cell>
          <cell r="R6493">
            <v>0</v>
          </cell>
          <cell r="U6493">
            <v>0</v>
          </cell>
          <cell r="V6493">
            <v>0</v>
          </cell>
          <cell r="W6493">
            <v>0</v>
          </cell>
          <cell r="X6493">
            <v>0</v>
          </cell>
        </row>
        <row r="6494">
          <cell r="J6494">
            <v>0</v>
          </cell>
          <cell r="K6494">
            <v>0</v>
          </cell>
          <cell r="R6494">
            <v>0</v>
          </cell>
          <cell r="U6494">
            <v>0</v>
          </cell>
          <cell r="V6494">
            <v>0</v>
          </cell>
          <cell r="W6494">
            <v>0</v>
          </cell>
          <cell r="X6494">
            <v>0</v>
          </cell>
        </row>
        <row r="6495">
          <cell r="J6495">
            <v>0</v>
          </cell>
          <cell r="K6495">
            <v>0</v>
          </cell>
          <cell r="R6495">
            <v>0</v>
          </cell>
          <cell r="U6495">
            <v>0</v>
          </cell>
          <cell r="V6495">
            <v>0</v>
          </cell>
          <cell r="W6495">
            <v>0</v>
          </cell>
          <cell r="X6495">
            <v>0</v>
          </cell>
        </row>
        <row r="6496">
          <cell r="J6496">
            <v>0</v>
          </cell>
          <cell r="K6496">
            <v>0</v>
          </cell>
          <cell r="R6496">
            <v>0</v>
          </cell>
          <cell r="U6496">
            <v>0</v>
          </cell>
          <cell r="V6496">
            <v>0</v>
          </cell>
          <cell r="W6496">
            <v>0</v>
          </cell>
          <cell r="X6496">
            <v>0</v>
          </cell>
        </row>
        <row r="6497">
          <cell r="J6497">
            <v>0</v>
          </cell>
          <cell r="K6497">
            <v>0</v>
          </cell>
          <cell r="R6497">
            <v>0</v>
          </cell>
          <cell r="U6497">
            <v>0</v>
          </cell>
          <cell r="V6497">
            <v>0</v>
          </cell>
          <cell r="W6497">
            <v>0</v>
          </cell>
          <cell r="X6497">
            <v>0</v>
          </cell>
        </row>
        <row r="6498">
          <cell r="J6498">
            <v>0</v>
          </cell>
          <cell r="K6498">
            <v>0</v>
          </cell>
          <cell r="R6498">
            <v>0</v>
          </cell>
          <cell r="U6498">
            <v>0</v>
          </cell>
          <cell r="V6498">
            <v>0</v>
          </cell>
          <cell r="W6498">
            <v>0</v>
          </cell>
          <cell r="X6498">
            <v>0</v>
          </cell>
        </row>
        <row r="6499">
          <cell r="J6499">
            <v>0</v>
          </cell>
          <cell r="K6499">
            <v>0</v>
          </cell>
          <cell r="R6499">
            <v>0</v>
          </cell>
          <cell r="U6499">
            <v>0</v>
          </cell>
          <cell r="V6499">
            <v>0</v>
          </cell>
          <cell r="W6499">
            <v>0</v>
          </cell>
          <cell r="X6499">
            <v>0</v>
          </cell>
        </row>
        <row r="6500">
          <cell r="J6500">
            <v>0</v>
          </cell>
          <cell r="K6500">
            <v>0</v>
          </cell>
          <cell r="R6500">
            <v>0</v>
          </cell>
          <cell r="U6500">
            <v>0</v>
          </cell>
          <cell r="V6500">
            <v>0</v>
          </cell>
          <cell r="W6500">
            <v>0</v>
          </cell>
          <cell r="X6500">
            <v>0</v>
          </cell>
        </row>
        <row r="6501">
          <cell r="J6501">
            <v>0</v>
          </cell>
          <cell r="K6501">
            <v>0</v>
          </cell>
          <cell r="R6501">
            <v>0</v>
          </cell>
          <cell r="U6501">
            <v>0</v>
          </cell>
          <cell r="V6501">
            <v>0</v>
          </cell>
          <cell r="W6501">
            <v>0</v>
          </cell>
          <cell r="X6501">
            <v>0</v>
          </cell>
        </row>
        <row r="6502">
          <cell r="J6502">
            <v>0</v>
          </cell>
          <cell r="K6502">
            <v>0</v>
          </cell>
          <cell r="R6502">
            <v>0</v>
          </cell>
          <cell r="U6502">
            <v>0</v>
          </cell>
          <cell r="V6502">
            <v>0</v>
          </cell>
          <cell r="W6502">
            <v>0</v>
          </cell>
          <cell r="X6502">
            <v>0</v>
          </cell>
        </row>
        <row r="6503">
          <cell r="J6503">
            <v>0</v>
          </cell>
          <cell r="K6503">
            <v>0</v>
          </cell>
          <cell r="R6503">
            <v>0</v>
          </cell>
          <cell r="U6503">
            <v>0</v>
          </cell>
          <cell r="V6503">
            <v>0</v>
          </cell>
          <cell r="W6503">
            <v>0</v>
          </cell>
          <cell r="X6503">
            <v>0</v>
          </cell>
        </row>
        <row r="6504">
          <cell r="J6504">
            <v>0</v>
          </cell>
          <cell r="K6504">
            <v>0</v>
          </cell>
          <cell r="R6504">
            <v>0</v>
          </cell>
          <cell r="U6504">
            <v>0</v>
          </cell>
          <cell r="V6504">
            <v>0</v>
          </cell>
          <cell r="W6504">
            <v>0</v>
          </cell>
          <cell r="X6504">
            <v>0</v>
          </cell>
        </row>
        <row r="6505">
          <cell r="J6505">
            <v>0</v>
          </cell>
          <cell r="K6505">
            <v>0</v>
          </cell>
          <cell r="R6505">
            <v>0</v>
          </cell>
          <cell r="U6505">
            <v>0</v>
          </cell>
          <cell r="V6505">
            <v>0</v>
          </cell>
          <cell r="W6505">
            <v>0</v>
          </cell>
          <cell r="X6505">
            <v>0</v>
          </cell>
        </row>
        <row r="6506">
          <cell r="J6506">
            <v>0</v>
          </cell>
          <cell r="K6506">
            <v>0</v>
          </cell>
          <cell r="R6506">
            <v>0</v>
          </cell>
          <cell r="U6506">
            <v>0</v>
          </cell>
          <cell r="V6506">
            <v>0</v>
          </cell>
          <cell r="W6506">
            <v>0</v>
          </cell>
          <cell r="X6506">
            <v>0</v>
          </cell>
        </row>
        <row r="6507">
          <cell r="J6507">
            <v>0</v>
          </cell>
          <cell r="K6507">
            <v>0</v>
          </cell>
          <cell r="R6507">
            <v>0</v>
          </cell>
          <cell r="U6507">
            <v>0</v>
          </cell>
          <cell r="V6507">
            <v>0</v>
          </cell>
          <cell r="W6507">
            <v>0</v>
          </cell>
          <cell r="X6507">
            <v>0</v>
          </cell>
        </row>
        <row r="6508">
          <cell r="J6508">
            <v>0</v>
          </cell>
          <cell r="K6508">
            <v>0</v>
          </cell>
          <cell r="R6508">
            <v>0</v>
          </cell>
          <cell r="U6508">
            <v>0</v>
          </cell>
          <cell r="V6508">
            <v>0</v>
          </cell>
          <cell r="W6508">
            <v>0</v>
          </cell>
          <cell r="X6508">
            <v>0</v>
          </cell>
        </row>
        <row r="6509">
          <cell r="J6509">
            <v>0</v>
          </cell>
          <cell r="K6509">
            <v>0</v>
          </cell>
          <cell r="R6509">
            <v>0</v>
          </cell>
          <cell r="U6509">
            <v>0</v>
          </cell>
          <cell r="V6509">
            <v>0</v>
          </cell>
          <cell r="W6509">
            <v>0</v>
          </cell>
          <cell r="X6509">
            <v>0</v>
          </cell>
        </row>
        <row r="6510">
          <cell r="J6510">
            <v>0</v>
          </cell>
          <cell r="K6510">
            <v>0</v>
          </cell>
          <cell r="R6510">
            <v>0</v>
          </cell>
          <cell r="U6510">
            <v>0</v>
          </cell>
          <cell r="V6510">
            <v>0</v>
          </cell>
          <cell r="W6510">
            <v>0</v>
          </cell>
          <cell r="X6510">
            <v>0</v>
          </cell>
        </row>
        <row r="6511">
          <cell r="J6511">
            <v>0</v>
          </cell>
          <cell r="K6511">
            <v>0</v>
          </cell>
          <cell r="R6511">
            <v>0</v>
          </cell>
          <cell r="U6511">
            <v>0</v>
          </cell>
          <cell r="V6511">
            <v>0</v>
          </cell>
          <cell r="W6511">
            <v>0</v>
          </cell>
          <cell r="X6511">
            <v>0</v>
          </cell>
        </row>
        <row r="6512">
          <cell r="J6512">
            <v>0</v>
          </cell>
          <cell r="K6512">
            <v>0</v>
          </cell>
          <cell r="R6512">
            <v>0</v>
          </cell>
          <cell r="U6512">
            <v>0</v>
          </cell>
          <cell r="V6512">
            <v>0</v>
          </cell>
          <cell r="W6512">
            <v>0</v>
          </cell>
          <cell r="X6512">
            <v>0</v>
          </cell>
        </row>
        <row r="6513">
          <cell r="J6513">
            <v>0</v>
          </cell>
          <cell r="K6513">
            <v>0</v>
          </cell>
          <cell r="R6513">
            <v>0</v>
          </cell>
          <cell r="U6513">
            <v>0</v>
          </cell>
          <cell r="V6513">
            <v>0</v>
          </cell>
          <cell r="W6513">
            <v>0</v>
          </cell>
          <cell r="X6513">
            <v>0</v>
          </cell>
        </row>
        <row r="6514">
          <cell r="J6514">
            <v>0</v>
          </cell>
          <cell r="K6514">
            <v>0</v>
          </cell>
          <cell r="R6514">
            <v>0</v>
          </cell>
          <cell r="U6514">
            <v>0</v>
          </cell>
          <cell r="V6514">
            <v>0</v>
          </cell>
          <cell r="W6514">
            <v>0</v>
          </cell>
          <cell r="X6514">
            <v>0</v>
          </cell>
        </row>
        <row r="6515">
          <cell r="J6515">
            <v>0</v>
          </cell>
          <cell r="K6515">
            <v>0</v>
          </cell>
          <cell r="R6515">
            <v>0</v>
          </cell>
          <cell r="U6515">
            <v>0</v>
          </cell>
          <cell r="V6515">
            <v>0</v>
          </cell>
          <cell r="W6515">
            <v>0</v>
          </cell>
          <cell r="X6515">
            <v>0</v>
          </cell>
        </row>
        <row r="6516">
          <cell r="J6516">
            <v>0</v>
          </cell>
          <cell r="K6516">
            <v>0</v>
          </cell>
          <cell r="R6516">
            <v>0</v>
          </cell>
          <cell r="U6516">
            <v>0</v>
          </cell>
          <cell r="V6516">
            <v>0</v>
          </cell>
          <cell r="W6516">
            <v>0</v>
          </cell>
          <cell r="X6516">
            <v>0</v>
          </cell>
        </row>
        <row r="6517">
          <cell r="J6517">
            <v>0</v>
          </cell>
          <cell r="K6517">
            <v>0</v>
          </cell>
          <cell r="R6517">
            <v>0</v>
          </cell>
          <cell r="U6517">
            <v>0</v>
          </cell>
          <cell r="V6517">
            <v>0</v>
          </cell>
          <cell r="W6517">
            <v>0</v>
          </cell>
          <cell r="X6517">
            <v>0</v>
          </cell>
        </row>
        <row r="6518">
          <cell r="J6518">
            <v>0</v>
          </cell>
          <cell r="K6518">
            <v>0</v>
          </cell>
          <cell r="R6518">
            <v>0</v>
          </cell>
          <cell r="U6518">
            <v>0</v>
          </cell>
          <cell r="V6518">
            <v>0</v>
          </cell>
          <cell r="W6518">
            <v>0</v>
          </cell>
          <cell r="X6518">
            <v>0</v>
          </cell>
        </row>
        <row r="6519">
          <cell r="J6519">
            <v>0</v>
          </cell>
          <cell r="K6519">
            <v>0</v>
          </cell>
          <cell r="R6519">
            <v>0</v>
          </cell>
          <cell r="U6519">
            <v>0</v>
          </cell>
          <cell r="V6519">
            <v>0</v>
          </cell>
          <cell r="W6519">
            <v>0</v>
          </cell>
          <cell r="X6519">
            <v>0</v>
          </cell>
        </row>
        <row r="6520">
          <cell r="J6520">
            <v>0</v>
          </cell>
          <cell r="K6520">
            <v>0</v>
          </cell>
          <cell r="R6520">
            <v>0</v>
          </cell>
          <cell r="U6520">
            <v>0</v>
          </cell>
          <cell r="V6520">
            <v>0</v>
          </cell>
          <cell r="W6520">
            <v>0</v>
          </cell>
          <cell r="X6520">
            <v>0</v>
          </cell>
        </row>
        <row r="6521">
          <cell r="J6521">
            <v>0</v>
          </cell>
          <cell r="K6521">
            <v>0</v>
          </cell>
          <cell r="R6521">
            <v>0</v>
          </cell>
          <cell r="U6521">
            <v>0</v>
          </cell>
          <cell r="V6521">
            <v>0</v>
          </cell>
          <cell r="W6521">
            <v>0</v>
          </cell>
          <cell r="X6521">
            <v>0</v>
          </cell>
        </row>
        <row r="6522">
          <cell r="J6522">
            <v>0</v>
          </cell>
          <cell r="K6522">
            <v>0</v>
          </cell>
          <cell r="R6522">
            <v>0</v>
          </cell>
          <cell r="U6522">
            <v>0</v>
          </cell>
          <cell r="V6522">
            <v>0</v>
          </cell>
          <cell r="W6522">
            <v>0</v>
          </cell>
          <cell r="X6522">
            <v>0</v>
          </cell>
        </row>
        <row r="6523">
          <cell r="J6523">
            <v>0</v>
          </cell>
          <cell r="K6523">
            <v>0</v>
          </cell>
          <cell r="R6523">
            <v>0</v>
          </cell>
          <cell r="U6523">
            <v>0</v>
          </cell>
          <cell r="V6523">
            <v>0</v>
          </cell>
          <cell r="W6523">
            <v>0</v>
          </cell>
          <cell r="X6523">
            <v>0</v>
          </cell>
        </row>
        <row r="6524">
          <cell r="J6524">
            <v>0</v>
          </cell>
          <cell r="K6524">
            <v>0</v>
          </cell>
          <cell r="R6524">
            <v>0</v>
          </cell>
          <cell r="U6524">
            <v>0</v>
          </cell>
          <cell r="V6524">
            <v>0</v>
          </cell>
          <cell r="W6524">
            <v>0</v>
          </cell>
          <cell r="X6524">
            <v>0</v>
          </cell>
        </row>
        <row r="6525">
          <cell r="J6525">
            <v>0</v>
          </cell>
          <cell r="K6525">
            <v>0</v>
          </cell>
          <cell r="R6525">
            <v>0</v>
          </cell>
          <cell r="U6525">
            <v>0</v>
          </cell>
          <cell r="V6525">
            <v>0</v>
          </cell>
          <cell r="W6525">
            <v>0</v>
          </cell>
          <cell r="X6525">
            <v>0</v>
          </cell>
        </row>
        <row r="6526">
          <cell r="J6526">
            <v>0</v>
          </cell>
          <cell r="K6526">
            <v>0</v>
          </cell>
          <cell r="R6526">
            <v>0</v>
          </cell>
          <cell r="U6526">
            <v>0</v>
          </cell>
          <cell r="V6526">
            <v>0</v>
          </cell>
          <cell r="W6526">
            <v>0</v>
          </cell>
          <cell r="X6526">
            <v>0</v>
          </cell>
        </row>
        <row r="6527">
          <cell r="J6527">
            <v>0</v>
          </cell>
          <cell r="K6527">
            <v>0</v>
          </cell>
          <cell r="R6527">
            <v>0</v>
          </cell>
          <cell r="U6527">
            <v>0</v>
          </cell>
          <cell r="V6527">
            <v>0</v>
          </cell>
          <cell r="W6527">
            <v>0</v>
          </cell>
          <cell r="X6527">
            <v>0</v>
          </cell>
        </row>
        <row r="6528">
          <cell r="J6528">
            <v>0</v>
          </cell>
          <cell r="K6528">
            <v>0</v>
          </cell>
          <cell r="R6528">
            <v>0</v>
          </cell>
          <cell r="U6528">
            <v>0</v>
          </cell>
          <cell r="V6528">
            <v>0</v>
          </cell>
          <cell r="W6528">
            <v>0</v>
          </cell>
          <cell r="X6528">
            <v>0</v>
          </cell>
        </row>
        <row r="6529">
          <cell r="J6529">
            <v>0</v>
          </cell>
          <cell r="K6529">
            <v>0</v>
          </cell>
          <cell r="R6529">
            <v>0</v>
          </cell>
          <cell r="U6529">
            <v>0</v>
          </cell>
          <cell r="V6529">
            <v>0</v>
          </cell>
          <cell r="W6529">
            <v>0</v>
          </cell>
          <cell r="X6529">
            <v>0</v>
          </cell>
        </row>
        <row r="6530">
          <cell r="J6530">
            <v>0</v>
          </cell>
          <cell r="K6530">
            <v>0</v>
          </cell>
          <cell r="R6530">
            <v>0</v>
          </cell>
          <cell r="U6530">
            <v>0</v>
          </cell>
          <cell r="V6530">
            <v>0</v>
          </cell>
          <cell r="W6530">
            <v>0</v>
          </cell>
          <cell r="X6530">
            <v>0</v>
          </cell>
        </row>
        <row r="6531">
          <cell r="J6531">
            <v>0</v>
          </cell>
          <cell r="K6531">
            <v>0</v>
          </cell>
          <cell r="R6531">
            <v>0</v>
          </cell>
          <cell r="U6531">
            <v>0</v>
          </cell>
          <cell r="V6531">
            <v>0</v>
          </cell>
          <cell r="W6531">
            <v>0</v>
          </cell>
          <cell r="X6531">
            <v>0</v>
          </cell>
        </row>
        <row r="6532">
          <cell r="J6532">
            <v>0</v>
          </cell>
          <cell r="K6532">
            <v>0</v>
          </cell>
          <cell r="R6532">
            <v>0</v>
          </cell>
          <cell r="U6532">
            <v>0</v>
          </cell>
          <cell r="V6532">
            <v>0</v>
          </cell>
          <cell r="W6532">
            <v>0</v>
          </cell>
          <cell r="X6532">
            <v>0</v>
          </cell>
        </row>
        <row r="6533">
          <cell r="J6533">
            <v>0</v>
          </cell>
          <cell r="K6533">
            <v>0</v>
          </cell>
          <cell r="R6533">
            <v>0</v>
          </cell>
          <cell r="U6533">
            <v>0</v>
          </cell>
          <cell r="V6533">
            <v>0</v>
          </cell>
          <cell r="W6533">
            <v>0</v>
          </cell>
          <cell r="X6533">
            <v>0</v>
          </cell>
        </row>
        <row r="6534">
          <cell r="J6534">
            <v>0</v>
          </cell>
          <cell r="K6534">
            <v>0</v>
          </cell>
          <cell r="R6534">
            <v>0</v>
          </cell>
          <cell r="U6534">
            <v>0</v>
          </cell>
          <cell r="V6534">
            <v>0</v>
          </cell>
          <cell r="W6534">
            <v>0</v>
          </cell>
          <cell r="X6534">
            <v>0</v>
          </cell>
        </row>
        <row r="6535">
          <cell r="J6535">
            <v>0</v>
          </cell>
          <cell r="K6535">
            <v>0</v>
          </cell>
          <cell r="R6535">
            <v>0</v>
          </cell>
          <cell r="U6535">
            <v>0</v>
          </cell>
          <cell r="V6535">
            <v>0</v>
          </cell>
          <cell r="W6535">
            <v>0</v>
          </cell>
          <cell r="X6535">
            <v>0</v>
          </cell>
        </row>
        <row r="6536">
          <cell r="J6536">
            <v>0</v>
          </cell>
          <cell r="K6536">
            <v>0</v>
          </cell>
          <cell r="R6536">
            <v>0</v>
          </cell>
          <cell r="U6536">
            <v>0</v>
          </cell>
          <cell r="V6536">
            <v>0</v>
          </cell>
          <cell r="W6536">
            <v>0</v>
          </cell>
          <cell r="X6536">
            <v>0</v>
          </cell>
        </row>
        <row r="6537">
          <cell r="J6537">
            <v>0</v>
          </cell>
          <cell r="K6537">
            <v>0</v>
          </cell>
          <cell r="R6537">
            <v>0</v>
          </cell>
          <cell r="U6537">
            <v>0</v>
          </cell>
          <cell r="V6537">
            <v>0</v>
          </cell>
          <cell r="W6537">
            <v>0</v>
          </cell>
          <cell r="X6537">
            <v>0</v>
          </cell>
        </row>
        <row r="6538">
          <cell r="J6538">
            <v>0</v>
          </cell>
          <cell r="K6538">
            <v>0</v>
          </cell>
          <cell r="R6538">
            <v>0</v>
          </cell>
          <cell r="U6538">
            <v>0</v>
          </cell>
          <cell r="V6538">
            <v>0</v>
          </cell>
          <cell r="W6538">
            <v>0</v>
          </cell>
          <cell r="X6538">
            <v>0</v>
          </cell>
        </row>
        <row r="6539">
          <cell r="J6539">
            <v>0</v>
          </cell>
          <cell r="K6539">
            <v>0</v>
          </cell>
          <cell r="R6539">
            <v>0</v>
          </cell>
          <cell r="U6539">
            <v>0</v>
          </cell>
          <cell r="V6539">
            <v>0</v>
          </cell>
          <cell r="W6539">
            <v>0</v>
          </cell>
          <cell r="X6539">
            <v>0</v>
          </cell>
        </row>
        <row r="6540">
          <cell r="J6540">
            <v>0</v>
          </cell>
          <cell r="K6540">
            <v>0</v>
          </cell>
          <cell r="R6540">
            <v>0</v>
          </cell>
          <cell r="U6540">
            <v>0</v>
          </cell>
          <cell r="V6540">
            <v>0</v>
          </cell>
          <cell r="W6540">
            <v>0</v>
          </cell>
          <cell r="X6540">
            <v>0</v>
          </cell>
        </row>
        <row r="6541">
          <cell r="J6541">
            <v>0</v>
          </cell>
          <cell r="K6541">
            <v>0</v>
          </cell>
          <cell r="R6541">
            <v>0</v>
          </cell>
          <cell r="U6541">
            <v>0</v>
          </cell>
          <cell r="V6541">
            <v>0</v>
          </cell>
          <cell r="W6541">
            <v>0</v>
          </cell>
          <cell r="X6541">
            <v>0</v>
          </cell>
        </row>
        <row r="6542">
          <cell r="J6542">
            <v>0</v>
          </cell>
          <cell r="K6542">
            <v>0</v>
          </cell>
          <cell r="R6542">
            <v>0</v>
          </cell>
          <cell r="U6542">
            <v>0</v>
          </cell>
          <cell r="V6542">
            <v>0</v>
          </cell>
          <cell r="W6542">
            <v>0</v>
          </cell>
          <cell r="X6542">
            <v>0</v>
          </cell>
        </row>
        <row r="6543">
          <cell r="J6543">
            <v>0</v>
          </cell>
          <cell r="K6543">
            <v>0</v>
          </cell>
          <cell r="R6543">
            <v>0</v>
          </cell>
          <cell r="U6543">
            <v>0</v>
          </cell>
          <cell r="V6543">
            <v>0</v>
          </cell>
          <cell r="W6543">
            <v>0</v>
          </cell>
          <cell r="X6543">
            <v>0</v>
          </cell>
        </row>
        <row r="6544">
          <cell r="J6544">
            <v>0</v>
          </cell>
          <cell r="K6544">
            <v>0</v>
          </cell>
          <cell r="R6544">
            <v>0</v>
          </cell>
          <cell r="U6544">
            <v>0</v>
          </cell>
          <cell r="V6544">
            <v>0</v>
          </cell>
          <cell r="W6544">
            <v>0</v>
          </cell>
          <cell r="X6544">
            <v>0</v>
          </cell>
        </row>
        <row r="6545">
          <cell r="J6545">
            <v>0</v>
          </cell>
          <cell r="K6545">
            <v>0</v>
          </cell>
          <cell r="R6545">
            <v>0</v>
          </cell>
          <cell r="U6545">
            <v>0</v>
          </cell>
          <cell r="V6545">
            <v>0</v>
          </cell>
          <cell r="W6545">
            <v>0</v>
          </cell>
          <cell r="X6545">
            <v>0</v>
          </cell>
        </row>
        <row r="6546">
          <cell r="J6546">
            <v>0</v>
          </cell>
          <cell r="K6546">
            <v>0</v>
          </cell>
          <cell r="R6546">
            <v>0</v>
          </cell>
          <cell r="U6546">
            <v>0</v>
          </cell>
          <cell r="V6546">
            <v>0</v>
          </cell>
          <cell r="W6546">
            <v>0</v>
          </cell>
          <cell r="X6546">
            <v>0</v>
          </cell>
        </row>
        <row r="6547">
          <cell r="J6547">
            <v>0</v>
          </cell>
          <cell r="K6547">
            <v>0</v>
          </cell>
          <cell r="R6547">
            <v>0</v>
          </cell>
          <cell r="U6547">
            <v>0</v>
          </cell>
          <cell r="V6547">
            <v>0</v>
          </cell>
          <cell r="W6547">
            <v>0</v>
          </cell>
          <cell r="X6547">
            <v>0</v>
          </cell>
        </row>
        <row r="6548">
          <cell r="J6548">
            <v>0</v>
          </cell>
          <cell r="K6548">
            <v>0</v>
          </cell>
          <cell r="R6548">
            <v>0</v>
          </cell>
          <cell r="U6548">
            <v>0</v>
          </cell>
          <cell r="V6548">
            <v>0</v>
          </cell>
          <cell r="W6548">
            <v>0</v>
          </cell>
          <cell r="X6548">
            <v>0</v>
          </cell>
        </row>
        <row r="6549">
          <cell r="J6549">
            <v>0</v>
          </cell>
          <cell r="K6549">
            <v>0</v>
          </cell>
          <cell r="R6549">
            <v>0</v>
          </cell>
          <cell r="U6549">
            <v>0</v>
          </cell>
          <cell r="V6549">
            <v>0</v>
          </cell>
          <cell r="W6549">
            <v>0</v>
          </cell>
          <cell r="X6549">
            <v>0</v>
          </cell>
        </row>
        <row r="6550">
          <cell r="J6550">
            <v>0</v>
          </cell>
          <cell r="K6550">
            <v>0</v>
          </cell>
          <cell r="R6550">
            <v>0</v>
          </cell>
          <cell r="U6550">
            <v>0</v>
          </cell>
          <cell r="V6550">
            <v>0</v>
          </cell>
          <cell r="W6550">
            <v>0</v>
          </cell>
          <cell r="X6550">
            <v>0</v>
          </cell>
        </row>
        <row r="6551">
          <cell r="J6551">
            <v>0</v>
          </cell>
          <cell r="K6551">
            <v>0</v>
          </cell>
          <cell r="R6551">
            <v>0</v>
          </cell>
          <cell r="U6551">
            <v>0</v>
          </cell>
          <cell r="V6551">
            <v>0</v>
          </cell>
          <cell r="W6551">
            <v>0</v>
          </cell>
          <cell r="X6551">
            <v>0</v>
          </cell>
        </row>
        <row r="6552">
          <cell r="J6552">
            <v>0</v>
          </cell>
          <cell r="K6552">
            <v>0</v>
          </cell>
          <cell r="R6552">
            <v>0</v>
          </cell>
          <cell r="U6552">
            <v>0</v>
          </cell>
          <cell r="V6552">
            <v>0</v>
          </cell>
          <cell r="W6552">
            <v>0</v>
          </cell>
          <cell r="X6552">
            <v>0</v>
          </cell>
        </row>
        <row r="6553">
          <cell r="J6553">
            <v>0</v>
          </cell>
          <cell r="K6553">
            <v>0</v>
          </cell>
          <cell r="R6553">
            <v>0</v>
          </cell>
          <cell r="U6553">
            <v>0</v>
          </cell>
          <cell r="V6553">
            <v>0</v>
          </cell>
          <cell r="W6553">
            <v>0</v>
          </cell>
          <cell r="X6553">
            <v>0</v>
          </cell>
        </row>
        <row r="6554">
          <cell r="J6554">
            <v>0</v>
          </cell>
          <cell r="K6554">
            <v>0</v>
          </cell>
          <cell r="R6554">
            <v>0</v>
          </cell>
          <cell r="U6554">
            <v>0</v>
          </cell>
          <cell r="V6554">
            <v>0</v>
          </cell>
          <cell r="W6554">
            <v>0</v>
          </cell>
          <cell r="X6554">
            <v>0</v>
          </cell>
        </row>
        <row r="6555">
          <cell r="J6555">
            <v>0</v>
          </cell>
          <cell r="K6555">
            <v>0</v>
          </cell>
          <cell r="R6555">
            <v>0</v>
          </cell>
          <cell r="U6555">
            <v>0</v>
          </cell>
          <cell r="V6555">
            <v>0</v>
          </cell>
          <cell r="W6555">
            <v>0</v>
          </cell>
          <cell r="X6555">
            <v>0</v>
          </cell>
        </row>
        <row r="6556">
          <cell r="J6556">
            <v>0</v>
          </cell>
          <cell r="K6556">
            <v>0</v>
          </cell>
          <cell r="R6556">
            <v>0</v>
          </cell>
          <cell r="U6556">
            <v>0</v>
          </cell>
          <cell r="V6556">
            <v>0</v>
          </cell>
          <cell r="W6556">
            <v>0</v>
          </cell>
          <cell r="X6556">
            <v>0</v>
          </cell>
        </row>
        <row r="6557">
          <cell r="J6557">
            <v>0</v>
          </cell>
          <cell r="K6557">
            <v>0</v>
          </cell>
          <cell r="R6557">
            <v>0</v>
          </cell>
          <cell r="U6557">
            <v>0</v>
          </cell>
          <cell r="V6557">
            <v>0</v>
          </cell>
          <cell r="W6557">
            <v>0</v>
          </cell>
          <cell r="X6557">
            <v>0</v>
          </cell>
        </row>
        <row r="6558">
          <cell r="J6558">
            <v>0</v>
          </cell>
          <cell r="K6558">
            <v>0</v>
          </cell>
          <cell r="R6558">
            <v>0</v>
          </cell>
          <cell r="U6558">
            <v>0</v>
          </cell>
          <cell r="V6558">
            <v>0</v>
          </cell>
          <cell r="W6558">
            <v>0</v>
          </cell>
          <cell r="X6558">
            <v>0</v>
          </cell>
        </row>
        <row r="6559">
          <cell r="J6559">
            <v>0</v>
          </cell>
          <cell r="K6559">
            <v>0</v>
          </cell>
          <cell r="R6559">
            <v>0</v>
          </cell>
          <cell r="U6559">
            <v>0</v>
          </cell>
          <cell r="V6559">
            <v>0</v>
          </cell>
          <cell r="W6559">
            <v>0</v>
          </cell>
          <cell r="X6559">
            <v>0</v>
          </cell>
        </row>
        <row r="6560">
          <cell r="J6560">
            <v>0</v>
          </cell>
          <cell r="K6560">
            <v>0</v>
          </cell>
          <cell r="R6560">
            <v>0</v>
          </cell>
          <cell r="U6560">
            <v>0</v>
          </cell>
          <cell r="V6560">
            <v>0</v>
          </cell>
          <cell r="W6560">
            <v>0</v>
          </cell>
          <cell r="X6560">
            <v>0</v>
          </cell>
        </row>
        <row r="6561">
          <cell r="J6561">
            <v>0</v>
          </cell>
          <cell r="K6561">
            <v>0</v>
          </cell>
          <cell r="R6561">
            <v>0</v>
          </cell>
          <cell r="U6561">
            <v>0</v>
          </cell>
          <cell r="V6561">
            <v>0</v>
          </cell>
          <cell r="W6561">
            <v>0</v>
          </cell>
          <cell r="X6561">
            <v>0</v>
          </cell>
        </row>
        <row r="6562">
          <cell r="J6562">
            <v>0</v>
          </cell>
          <cell r="K6562">
            <v>0</v>
          </cell>
          <cell r="R6562">
            <v>0</v>
          </cell>
          <cell r="U6562">
            <v>0</v>
          </cell>
          <cell r="V6562">
            <v>0</v>
          </cell>
          <cell r="W6562">
            <v>0</v>
          </cell>
          <cell r="X6562">
            <v>0</v>
          </cell>
        </row>
        <row r="6563">
          <cell r="J6563">
            <v>0</v>
          </cell>
          <cell r="K6563">
            <v>0</v>
          </cell>
          <cell r="R6563">
            <v>0</v>
          </cell>
          <cell r="U6563">
            <v>0</v>
          </cell>
          <cell r="V6563">
            <v>0</v>
          </cell>
          <cell r="W6563">
            <v>0</v>
          </cell>
          <cell r="X6563">
            <v>0</v>
          </cell>
        </row>
        <row r="6564">
          <cell r="J6564">
            <v>0</v>
          </cell>
          <cell r="K6564">
            <v>0</v>
          </cell>
          <cell r="R6564">
            <v>0</v>
          </cell>
          <cell r="U6564">
            <v>0</v>
          </cell>
          <cell r="V6564">
            <v>0</v>
          </cell>
          <cell r="W6564">
            <v>0</v>
          </cell>
          <cell r="X6564">
            <v>0</v>
          </cell>
        </row>
        <row r="6565">
          <cell r="J6565">
            <v>0</v>
          </cell>
          <cell r="K6565">
            <v>0</v>
          </cell>
          <cell r="R6565">
            <v>0</v>
          </cell>
          <cell r="U6565">
            <v>0</v>
          </cell>
          <cell r="V6565">
            <v>0</v>
          </cell>
          <cell r="W6565">
            <v>0</v>
          </cell>
          <cell r="X6565">
            <v>0</v>
          </cell>
        </row>
        <row r="6566">
          <cell r="J6566">
            <v>0</v>
          </cell>
          <cell r="K6566">
            <v>0</v>
          </cell>
          <cell r="R6566">
            <v>0</v>
          </cell>
          <cell r="U6566">
            <v>0</v>
          </cell>
          <cell r="V6566">
            <v>0</v>
          </cell>
          <cell r="W6566">
            <v>0</v>
          </cell>
          <cell r="X6566">
            <v>0</v>
          </cell>
        </row>
        <row r="6567">
          <cell r="J6567">
            <v>0</v>
          </cell>
          <cell r="K6567">
            <v>0</v>
          </cell>
          <cell r="R6567">
            <v>0</v>
          </cell>
          <cell r="U6567">
            <v>0</v>
          </cell>
          <cell r="V6567">
            <v>0</v>
          </cell>
          <cell r="W6567">
            <v>0</v>
          </cell>
          <cell r="X6567">
            <v>0</v>
          </cell>
        </row>
        <row r="6568">
          <cell r="J6568">
            <v>0</v>
          </cell>
          <cell r="K6568">
            <v>0</v>
          </cell>
          <cell r="R6568">
            <v>0</v>
          </cell>
          <cell r="U6568">
            <v>0</v>
          </cell>
          <cell r="V6568">
            <v>0</v>
          </cell>
          <cell r="W6568">
            <v>0</v>
          </cell>
          <cell r="X6568">
            <v>0</v>
          </cell>
        </row>
        <row r="6569">
          <cell r="J6569">
            <v>0</v>
          </cell>
          <cell r="K6569">
            <v>0</v>
          </cell>
          <cell r="R6569">
            <v>0</v>
          </cell>
          <cell r="U6569">
            <v>0</v>
          </cell>
          <cell r="V6569">
            <v>0</v>
          </cell>
          <cell r="W6569">
            <v>0</v>
          </cell>
          <cell r="X6569">
            <v>0</v>
          </cell>
        </row>
        <row r="6570">
          <cell r="J6570">
            <v>0</v>
          </cell>
          <cell r="K6570">
            <v>0</v>
          </cell>
          <cell r="R6570">
            <v>0</v>
          </cell>
          <cell r="U6570">
            <v>0</v>
          </cell>
          <cell r="V6570">
            <v>0</v>
          </cell>
          <cell r="W6570">
            <v>0</v>
          </cell>
          <cell r="X6570">
            <v>0</v>
          </cell>
        </row>
        <row r="6571">
          <cell r="J6571">
            <v>0</v>
          </cell>
          <cell r="K6571">
            <v>0</v>
          </cell>
          <cell r="R6571">
            <v>0</v>
          </cell>
          <cell r="U6571">
            <v>0</v>
          </cell>
          <cell r="V6571">
            <v>0</v>
          </cell>
          <cell r="W6571">
            <v>0</v>
          </cell>
          <cell r="X6571">
            <v>0</v>
          </cell>
        </row>
        <row r="6572">
          <cell r="J6572">
            <v>0</v>
          </cell>
          <cell r="K6572">
            <v>0</v>
          </cell>
          <cell r="R6572">
            <v>0</v>
          </cell>
          <cell r="U6572">
            <v>0</v>
          </cell>
          <cell r="V6572">
            <v>0</v>
          </cell>
          <cell r="W6572">
            <v>0</v>
          </cell>
          <cell r="X6572">
            <v>0</v>
          </cell>
        </row>
        <row r="6573">
          <cell r="J6573">
            <v>0</v>
          </cell>
          <cell r="K6573">
            <v>0</v>
          </cell>
          <cell r="R6573">
            <v>0</v>
          </cell>
          <cell r="U6573">
            <v>0</v>
          </cell>
          <cell r="V6573">
            <v>0</v>
          </cell>
          <cell r="W6573">
            <v>0</v>
          </cell>
          <cell r="X6573">
            <v>0</v>
          </cell>
        </row>
        <row r="6574">
          <cell r="J6574">
            <v>0</v>
          </cell>
          <cell r="K6574">
            <v>0</v>
          </cell>
          <cell r="R6574">
            <v>0</v>
          </cell>
          <cell r="U6574">
            <v>0</v>
          </cell>
          <cell r="V6574">
            <v>0</v>
          </cell>
          <cell r="W6574">
            <v>0</v>
          </cell>
          <cell r="X6574">
            <v>0</v>
          </cell>
        </row>
        <row r="6575">
          <cell r="J6575">
            <v>0</v>
          </cell>
          <cell r="K6575">
            <v>0</v>
          </cell>
          <cell r="R6575">
            <v>0</v>
          </cell>
          <cell r="U6575">
            <v>0</v>
          </cell>
          <cell r="V6575">
            <v>0</v>
          </cell>
          <cell r="W6575">
            <v>0</v>
          </cell>
          <cell r="X6575">
            <v>0</v>
          </cell>
        </row>
        <row r="6576">
          <cell r="J6576">
            <v>0</v>
          </cell>
          <cell r="K6576">
            <v>0</v>
          </cell>
          <cell r="R6576">
            <v>0</v>
          </cell>
          <cell r="U6576">
            <v>0</v>
          </cell>
          <cell r="V6576">
            <v>0</v>
          </cell>
          <cell r="W6576">
            <v>0</v>
          </cell>
          <cell r="X6576">
            <v>0</v>
          </cell>
        </row>
        <row r="6577">
          <cell r="J6577">
            <v>0</v>
          </cell>
          <cell r="K6577">
            <v>0</v>
          </cell>
          <cell r="R6577">
            <v>0</v>
          </cell>
          <cell r="U6577">
            <v>0</v>
          </cell>
          <cell r="V6577">
            <v>0</v>
          </cell>
          <cell r="W6577">
            <v>0</v>
          </cell>
          <cell r="X6577">
            <v>0</v>
          </cell>
        </row>
        <row r="6578">
          <cell r="J6578">
            <v>0</v>
          </cell>
          <cell r="K6578">
            <v>0</v>
          </cell>
          <cell r="R6578">
            <v>0</v>
          </cell>
          <cell r="U6578">
            <v>0</v>
          </cell>
          <cell r="V6578">
            <v>0</v>
          </cell>
          <cell r="W6578">
            <v>0</v>
          </cell>
          <cell r="X6578">
            <v>0</v>
          </cell>
        </row>
        <row r="6579">
          <cell r="J6579">
            <v>0</v>
          </cell>
          <cell r="K6579">
            <v>0</v>
          </cell>
          <cell r="R6579">
            <v>0</v>
          </cell>
          <cell r="U6579">
            <v>0</v>
          </cell>
          <cell r="V6579">
            <v>0</v>
          </cell>
          <cell r="W6579">
            <v>0</v>
          </cell>
          <cell r="X6579">
            <v>0</v>
          </cell>
        </row>
        <row r="6580">
          <cell r="J6580">
            <v>0</v>
          </cell>
          <cell r="K6580">
            <v>0</v>
          </cell>
          <cell r="R6580">
            <v>0</v>
          </cell>
          <cell r="U6580">
            <v>0</v>
          </cell>
          <cell r="V6580">
            <v>0</v>
          </cell>
          <cell r="W6580">
            <v>0</v>
          </cell>
          <cell r="X6580">
            <v>0</v>
          </cell>
        </row>
        <row r="6581">
          <cell r="J6581">
            <v>0</v>
          </cell>
          <cell r="K6581">
            <v>0</v>
          </cell>
          <cell r="R6581">
            <v>0</v>
          </cell>
          <cell r="U6581">
            <v>0</v>
          </cell>
          <cell r="V6581">
            <v>0</v>
          </cell>
          <cell r="W6581">
            <v>0</v>
          </cell>
          <cell r="X6581">
            <v>0</v>
          </cell>
        </row>
        <row r="6582">
          <cell r="J6582">
            <v>0</v>
          </cell>
          <cell r="K6582">
            <v>0</v>
          </cell>
          <cell r="R6582">
            <v>0</v>
          </cell>
          <cell r="U6582">
            <v>0</v>
          </cell>
          <cell r="V6582">
            <v>0</v>
          </cell>
          <cell r="W6582">
            <v>0</v>
          </cell>
          <cell r="X6582">
            <v>0</v>
          </cell>
        </row>
        <row r="6583">
          <cell r="J6583">
            <v>0</v>
          </cell>
          <cell r="K6583">
            <v>0</v>
          </cell>
          <cell r="R6583">
            <v>0</v>
          </cell>
          <cell r="U6583">
            <v>0</v>
          </cell>
          <cell r="V6583">
            <v>0</v>
          </cell>
          <cell r="W6583">
            <v>0</v>
          </cell>
          <cell r="X6583">
            <v>0</v>
          </cell>
        </row>
        <row r="6584">
          <cell r="J6584">
            <v>0</v>
          </cell>
          <cell r="K6584">
            <v>0</v>
          </cell>
          <cell r="R6584">
            <v>0</v>
          </cell>
          <cell r="U6584">
            <v>0</v>
          </cell>
          <cell r="V6584">
            <v>0</v>
          </cell>
          <cell r="W6584">
            <v>0</v>
          </cell>
          <cell r="X6584">
            <v>0</v>
          </cell>
        </row>
        <row r="6585">
          <cell r="J6585">
            <v>0</v>
          </cell>
          <cell r="K6585">
            <v>0</v>
          </cell>
          <cell r="R6585">
            <v>0</v>
          </cell>
          <cell r="U6585">
            <v>0</v>
          </cell>
          <cell r="V6585">
            <v>0</v>
          </cell>
          <cell r="W6585">
            <v>0</v>
          </cell>
          <cell r="X6585">
            <v>0</v>
          </cell>
        </row>
        <row r="6586">
          <cell r="J6586">
            <v>0</v>
          </cell>
          <cell r="K6586">
            <v>0</v>
          </cell>
          <cell r="R6586">
            <v>0</v>
          </cell>
          <cell r="U6586">
            <v>0</v>
          </cell>
          <cell r="V6586">
            <v>0</v>
          </cell>
          <cell r="W6586">
            <v>0</v>
          </cell>
          <cell r="X6586">
            <v>0</v>
          </cell>
        </row>
        <row r="6587">
          <cell r="J6587">
            <v>0</v>
          </cell>
          <cell r="K6587">
            <v>0</v>
          </cell>
          <cell r="R6587">
            <v>0</v>
          </cell>
          <cell r="U6587">
            <v>0</v>
          </cell>
          <cell r="V6587">
            <v>0</v>
          </cell>
          <cell r="W6587">
            <v>0</v>
          </cell>
          <cell r="X6587">
            <v>0</v>
          </cell>
        </row>
        <row r="6588">
          <cell r="J6588">
            <v>0</v>
          </cell>
          <cell r="K6588">
            <v>0</v>
          </cell>
          <cell r="R6588">
            <v>0</v>
          </cell>
          <cell r="U6588">
            <v>0</v>
          </cell>
          <cell r="V6588">
            <v>0</v>
          </cell>
          <cell r="W6588">
            <v>0</v>
          </cell>
          <cell r="X6588">
            <v>0</v>
          </cell>
        </row>
        <row r="6589">
          <cell r="J6589">
            <v>0</v>
          </cell>
          <cell r="K6589">
            <v>0</v>
          </cell>
          <cell r="R6589">
            <v>0</v>
          </cell>
          <cell r="U6589">
            <v>0</v>
          </cell>
          <cell r="V6589">
            <v>0</v>
          </cell>
          <cell r="W6589">
            <v>0</v>
          </cell>
          <cell r="X6589">
            <v>0</v>
          </cell>
        </row>
        <row r="6590">
          <cell r="J6590">
            <v>0</v>
          </cell>
          <cell r="K6590">
            <v>0</v>
          </cell>
          <cell r="R6590">
            <v>0</v>
          </cell>
          <cell r="U6590">
            <v>0</v>
          </cell>
          <cell r="V6590">
            <v>0</v>
          </cell>
          <cell r="W6590">
            <v>0</v>
          </cell>
          <cell r="X6590">
            <v>0</v>
          </cell>
        </row>
        <row r="6591">
          <cell r="J6591">
            <v>0</v>
          </cell>
          <cell r="K6591">
            <v>0</v>
          </cell>
          <cell r="R6591">
            <v>0</v>
          </cell>
          <cell r="U6591">
            <v>0</v>
          </cell>
          <cell r="V6591">
            <v>0</v>
          </cell>
          <cell r="W6591">
            <v>0</v>
          </cell>
          <cell r="X6591">
            <v>0</v>
          </cell>
        </row>
        <row r="6592">
          <cell r="J6592">
            <v>0</v>
          </cell>
          <cell r="K6592">
            <v>0</v>
          </cell>
          <cell r="R6592">
            <v>0</v>
          </cell>
          <cell r="U6592">
            <v>0</v>
          </cell>
          <cell r="V6592">
            <v>0</v>
          </cell>
          <cell r="W6592">
            <v>0</v>
          </cell>
          <cell r="X6592">
            <v>0</v>
          </cell>
        </row>
        <row r="6593">
          <cell r="J6593">
            <v>0</v>
          </cell>
          <cell r="K6593">
            <v>0</v>
          </cell>
          <cell r="R6593">
            <v>0</v>
          </cell>
          <cell r="U6593">
            <v>0</v>
          </cell>
          <cell r="V6593">
            <v>0</v>
          </cell>
          <cell r="W6593">
            <v>0</v>
          </cell>
          <cell r="X6593">
            <v>0</v>
          </cell>
        </row>
        <row r="6594">
          <cell r="J6594">
            <v>0</v>
          </cell>
          <cell r="K6594">
            <v>0</v>
          </cell>
          <cell r="R6594">
            <v>0</v>
          </cell>
          <cell r="U6594">
            <v>0</v>
          </cell>
          <cell r="V6594">
            <v>0</v>
          </cell>
          <cell r="W6594">
            <v>0</v>
          </cell>
          <cell r="X6594">
            <v>0</v>
          </cell>
        </row>
        <row r="6595">
          <cell r="J6595">
            <v>0</v>
          </cell>
          <cell r="K6595">
            <v>0</v>
          </cell>
          <cell r="R6595">
            <v>0</v>
          </cell>
          <cell r="U6595">
            <v>0</v>
          </cell>
          <cell r="V6595">
            <v>0</v>
          </cell>
          <cell r="W6595">
            <v>0</v>
          </cell>
          <cell r="X6595">
            <v>0</v>
          </cell>
        </row>
        <row r="6596">
          <cell r="J6596">
            <v>0</v>
          </cell>
          <cell r="K6596">
            <v>0</v>
          </cell>
          <cell r="R6596">
            <v>0</v>
          </cell>
          <cell r="U6596">
            <v>0</v>
          </cell>
          <cell r="V6596">
            <v>0</v>
          </cell>
          <cell r="W6596">
            <v>0</v>
          </cell>
          <cell r="X6596">
            <v>0</v>
          </cell>
        </row>
        <row r="6597">
          <cell r="J6597">
            <v>0</v>
          </cell>
          <cell r="K6597">
            <v>0</v>
          </cell>
          <cell r="R6597">
            <v>0</v>
          </cell>
          <cell r="U6597">
            <v>0</v>
          </cell>
          <cell r="V6597">
            <v>0</v>
          </cell>
          <cell r="W6597">
            <v>0</v>
          </cell>
          <cell r="X6597">
            <v>0</v>
          </cell>
        </row>
        <row r="6598">
          <cell r="J6598">
            <v>0</v>
          </cell>
          <cell r="K6598">
            <v>0</v>
          </cell>
          <cell r="R6598">
            <v>0</v>
          </cell>
          <cell r="U6598">
            <v>0</v>
          </cell>
          <cell r="V6598">
            <v>0</v>
          </cell>
          <cell r="W6598">
            <v>0</v>
          </cell>
          <cell r="X6598">
            <v>0</v>
          </cell>
        </row>
        <row r="6599">
          <cell r="J6599">
            <v>0</v>
          </cell>
          <cell r="K6599">
            <v>0</v>
          </cell>
          <cell r="R6599">
            <v>0</v>
          </cell>
          <cell r="U6599">
            <v>0</v>
          </cell>
          <cell r="V6599">
            <v>0</v>
          </cell>
          <cell r="W6599">
            <v>0</v>
          </cell>
          <cell r="X6599">
            <v>0</v>
          </cell>
        </row>
        <row r="6600">
          <cell r="J6600">
            <v>0</v>
          </cell>
          <cell r="K6600">
            <v>0</v>
          </cell>
          <cell r="R6600">
            <v>0</v>
          </cell>
          <cell r="U6600">
            <v>0</v>
          </cell>
          <cell r="V6600">
            <v>0</v>
          </cell>
          <cell r="W6600">
            <v>0</v>
          </cell>
          <cell r="X6600">
            <v>0</v>
          </cell>
        </row>
        <row r="6601">
          <cell r="J6601">
            <v>0</v>
          </cell>
          <cell r="K6601">
            <v>0</v>
          </cell>
          <cell r="R6601">
            <v>0</v>
          </cell>
          <cell r="U6601">
            <v>0</v>
          </cell>
          <cell r="V6601">
            <v>0</v>
          </cell>
          <cell r="W6601">
            <v>0</v>
          </cell>
          <cell r="X6601">
            <v>0</v>
          </cell>
        </row>
        <row r="6602">
          <cell r="J6602">
            <v>0</v>
          </cell>
          <cell r="K6602">
            <v>0</v>
          </cell>
          <cell r="R6602">
            <v>0</v>
          </cell>
          <cell r="U6602">
            <v>0</v>
          </cell>
          <cell r="V6602">
            <v>0</v>
          </cell>
          <cell r="W6602">
            <v>0</v>
          </cell>
          <cell r="X6602">
            <v>0</v>
          </cell>
        </row>
        <row r="6603">
          <cell r="J6603">
            <v>0</v>
          </cell>
          <cell r="K6603">
            <v>0</v>
          </cell>
          <cell r="R6603">
            <v>0</v>
          </cell>
          <cell r="U6603">
            <v>0</v>
          </cell>
          <cell r="V6603">
            <v>0</v>
          </cell>
          <cell r="W6603">
            <v>0</v>
          </cell>
          <cell r="X6603">
            <v>0</v>
          </cell>
        </row>
        <row r="6604">
          <cell r="J6604">
            <v>0</v>
          </cell>
          <cell r="K6604">
            <v>0</v>
          </cell>
          <cell r="R6604">
            <v>0</v>
          </cell>
          <cell r="U6604">
            <v>0</v>
          </cell>
          <cell r="V6604">
            <v>0</v>
          </cell>
          <cell r="W6604">
            <v>0</v>
          </cell>
          <cell r="X6604">
            <v>0</v>
          </cell>
        </row>
        <row r="6605">
          <cell r="J6605">
            <v>0</v>
          </cell>
          <cell r="K6605">
            <v>0</v>
          </cell>
          <cell r="R6605">
            <v>0</v>
          </cell>
          <cell r="U6605">
            <v>0</v>
          </cell>
          <cell r="V6605">
            <v>0</v>
          </cell>
          <cell r="W6605">
            <v>0</v>
          </cell>
          <cell r="X6605">
            <v>0</v>
          </cell>
        </row>
        <row r="6606">
          <cell r="J6606">
            <v>0</v>
          </cell>
          <cell r="K6606">
            <v>0</v>
          </cell>
          <cell r="R6606">
            <v>0</v>
          </cell>
          <cell r="U6606">
            <v>0</v>
          </cell>
          <cell r="V6606">
            <v>0</v>
          </cell>
          <cell r="W6606">
            <v>0</v>
          </cell>
          <cell r="X6606">
            <v>0</v>
          </cell>
        </row>
        <row r="6607">
          <cell r="J6607">
            <v>0</v>
          </cell>
          <cell r="K6607">
            <v>0</v>
          </cell>
          <cell r="R6607">
            <v>0</v>
          </cell>
          <cell r="U6607">
            <v>0</v>
          </cell>
          <cell r="V6607">
            <v>0</v>
          </cell>
          <cell r="W6607">
            <v>0</v>
          </cell>
          <cell r="X6607">
            <v>0</v>
          </cell>
        </row>
        <row r="6608">
          <cell r="J6608">
            <v>0</v>
          </cell>
          <cell r="K6608">
            <v>0</v>
          </cell>
          <cell r="R6608">
            <v>0</v>
          </cell>
          <cell r="U6608">
            <v>0</v>
          </cell>
          <cell r="V6608">
            <v>0</v>
          </cell>
          <cell r="W6608">
            <v>0</v>
          </cell>
          <cell r="X6608">
            <v>0</v>
          </cell>
        </row>
        <row r="6609">
          <cell r="J6609">
            <v>0</v>
          </cell>
          <cell r="K6609">
            <v>0</v>
          </cell>
          <cell r="R6609">
            <v>0</v>
          </cell>
          <cell r="U6609">
            <v>0</v>
          </cell>
          <cell r="V6609">
            <v>0</v>
          </cell>
          <cell r="W6609">
            <v>0</v>
          </cell>
          <cell r="X6609">
            <v>0</v>
          </cell>
        </row>
        <row r="6610">
          <cell r="J6610">
            <v>0</v>
          </cell>
          <cell r="K6610">
            <v>0</v>
          </cell>
          <cell r="R6610">
            <v>0</v>
          </cell>
          <cell r="U6610">
            <v>0</v>
          </cell>
          <cell r="V6610">
            <v>0</v>
          </cell>
          <cell r="W6610">
            <v>0</v>
          </cell>
          <cell r="X6610">
            <v>0</v>
          </cell>
        </row>
        <row r="6611">
          <cell r="J6611">
            <v>0</v>
          </cell>
          <cell r="K6611">
            <v>0</v>
          </cell>
          <cell r="R6611">
            <v>0</v>
          </cell>
          <cell r="U6611">
            <v>0</v>
          </cell>
          <cell r="V6611">
            <v>0</v>
          </cell>
          <cell r="W6611">
            <v>0</v>
          </cell>
          <cell r="X6611">
            <v>0</v>
          </cell>
        </row>
        <row r="6612">
          <cell r="J6612">
            <v>0</v>
          </cell>
          <cell r="K6612">
            <v>0</v>
          </cell>
          <cell r="R6612">
            <v>0</v>
          </cell>
          <cell r="U6612">
            <v>0</v>
          </cell>
          <cell r="V6612">
            <v>0</v>
          </cell>
          <cell r="W6612">
            <v>0</v>
          </cell>
          <cell r="X6612">
            <v>0</v>
          </cell>
        </row>
        <row r="6613">
          <cell r="J6613">
            <v>0</v>
          </cell>
          <cell r="K6613">
            <v>0</v>
          </cell>
          <cell r="R6613">
            <v>0</v>
          </cell>
          <cell r="U6613">
            <v>0</v>
          </cell>
          <cell r="V6613">
            <v>0</v>
          </cell>
          <cell r="W6613">
            <v>0</v>
          </cell>
          <cell r="X6613">
            <v>0</v>
          </cell>
        </row>
        <row r="6614">
          <cell r="J6614">
            <v>0</v>
          </cell>
          <cell r="K6614">
            <v>0</v>
          </cell>
          <cell r="R6614">
            <v>0</v>
          </cell>
          <cell r="U6614">
            <v>0</v>
          </cell>
          <cell r="V6614">
            <v>0</v>
          </cell>
          <cell r="W6614">
            <v>0</v>
          </cell>
          <cell r="X6614">
            <v>0</v>
          </cell>
        </row>
        <row r="6615">
          <cell r="J6615">
            <v>0</v>
          </cell>
          <cell r="K6615">
            <v>0</v>
          </cell>
          <cell r="R6615">
            <v>0</v>
          </cell>
          <cell r="U6615">
            <v>0</v>
          </cell>
          <cell r="V6615">
            <v>0</v>
          </cell>
          <cell r="W6615">
            <v>0</v>
          </cell>
          <cell r="X6615">
            <v>0</v>
          </cell>
        </row>
        <row r="6616">
          <cell r="J6616">
            <v>0</v>
          </cell>
          <cell r="K6616">
            <v>0</v>
          </cell>
          <cell r="R6616">
            <v>0</v>
          </cell>
          <cell r="U6616">
            <v>0</v>
          </cell>
          <cell r="V6616">
            <v>0</v>
          </cell>
          <cell r="W6616">
            <v>0</v>
          </cell>
          <cell r="X6616">
            <v>0</v>
          </cell>
        </row>
        <row r="6617">
          <cell r="J6617">
            <v>0</v>
          </cell>
          <cell r="K6617">
            <v>0</v>
          </cell>
          <cell r="R6617">
            <v>0</v>
          </cell>
          <cell r="U6617">
            <v>0</v>
          </cell>
          <cell r="V6617">
            <v>0</v>
          </cell>
          <cell r="W6617">
            <v>0</v>
          </cell>
          <cell r="X6617">
            <v>0</v>
          </cell>
        </row>
        <row r="6618">
          <cell r="J6618">
            <v>0</v>
          </cell>
          <cell r="K6618">
            <v>0</v>
          </cell>
          <cell r="R6618">
            <v>0</v>
          </cell>
          <cell r="U6618">
            <v>0</v>
          </cell>
          <cell r="V6618">
            <v>0</v>
          </cell>
          <cell r="W6618">
            <v>0</v>
          </cell>
          <cell r="X6618">
            <v>0</v>
          </cell>
        </row>
        <row r="6619">
          <cell r="J6619">
            <v>0</v>
          </cell>
          <cell r="K6619">
            <v>0</v>
          </cell>
          <cell r="R6619">
            <v>0</v>
          </cell>
          <cell r="U6619">
            <v>0</v>
          </cell>
          <cell r="V6619">
            <v>0</v>
          </cell>
          <cell r="W6619">
            <v>0</v>
          </cell>
          <cell r="X6619">
            <v>0</v>
          </cell>
        </row>
        <row r="6620">
          <cell r="J6620">
            <v>0</v>
          </cell>
          <cell r="K6620">
            <v>0</v>
          </cell>
          <cell r="R6620">
            <v>0</v>
          </cell>
          <cell r="U6620">
            <v>0</v>
          </cell>
          <cell r="V6620">
            <v>0</v>
          </cell>
          <cell r="W6620">
            <v>0</v>
          </cell>
          <cell r="X6620">
            <v>0</v>
          </cell>
        </row>
        <row r="6621">
          <cell r="J6621">
            <v>0</v>
          </cell>
          <cell r="K6621">
            <v>0</v>
          </cell>
          <cell r="R6621">
            <v>0</v>
          </cell>
          <cell r="U6621">
            <v>0</v>
          </cell>
          <cell r="V6621">
            <v>0</v>
          </cell>
          <cell r="W6621">
            <v>0</v>
          </cell>
          <cell r="X6621">
            <v>0</v>
          </cell>
        </row>
        <row r="6622">
          <cell r="J6622">
            <v>0</v>
          </cell>
          <cell r="K6622">
            <v>0</v>
          </cell>
          <cell r="R6622">
            <v>0</v>
          </cell>
          <cell r="U6622">
            <v>0</v>
          </cell>
          <cell r="V6622">
            <v>0</v>
          </cell>
          <cell r="W6622">
            <v>0</v>
          </cell>
          <cell r="X6622">
            <v>0</v>
          </cell>
        </row>
        <row r="6623">
          <cell r="J6623">
            <v>0</v>
          </cell>
          <cell r="K6623">
            <v>0</v>
          </cell>
          <cell r="R6623">
            <v>0</v>
          </cell>
          <cell r="U6623">
            <v>0</v>
          </cell>
          <cell r="V6623">
            <v>0</v>
          </cell>
          <cell r="W6623">
            <v>0</v>
          </cell>
          <cell r="X6623">
            <v>0</v>
          </cell>
        </row>
        <row r="6624">
          <cell r="J6624">
            <v>0</v>
          </cell>
          <cell r="K6624">
            <v>0</v>
          </cell>
          <cell r="R6624">
            <v>0</v>
          </cell>
          <cell r="U6624">
            <v>0</v>
          </cell>
          <cell r="V6624">
            <v>0</v>
          </cell>
          <cell r="W6624">
            <v>0</v>
          </cell>
          <cell r="X6624">
            <v>0</v>
          </cell>
        </row>
        <row r="6625">
          <cell r="J6625">
            <v>0</v>
          </cell>
          <cell r="K6625">
            <v>0</v>
          </cell>
          <cell r="R6625">
            <v>0</v>
          </cell>
          <cell r="U6625">
            <v>0</v>
          </cell>
          <cell r="V6625">
            <v>0</v>
          </cell>
          <cell r="W6625">
            <v>0</v>
          </cell>
          <cell r="X6625">
            <v>0</v>
          </cell>
        </row>
        <row r="6626">
          <cell r="J6626">
            <v>0</v>
          </cell>
          <cell r="K6626">
            <v>0</v>
          </cell>
          <cell r="R6626">
            <v>0</v>
          </cell>
          <cell r="U6626">
            <v>0</v>
          </cell>
          <cell r="V6626">
            <v>0</v>
          </cell>
          <cell r="W6626">
            <v>0</v>
          </cell>
          <cell r="X6626">
            <v>0</v>
          </cell>
        </row>
        <row r="6627">
          <cell r="J6627">
            <v>0</v>
          </cell>
          <cell r="K6627">
            <v>0</v>
          </cell>
          <cell r="R6627">
            <v>0</v>
          </cell>
          <cell r="U6627">
            <v>0</v>
          </cell>
          <cell r="V6627">
            <v>0</v>
          </cell>
          <cell r="W6627">
            <v>0</v>
          </cell>
          <cell r="X6627">
            <v>0</v>
          </cell>
        </row>
        <row r="6628">
          <cell r="J6628">
            <v>0</v>
          </cell>
          <cell r="K6628">
            <v>0</v>
          </cell>
          <cell r="R6628">
            <v>0</v>
          </cell>
          <cell r="U6628">
            <v>0</v>
          </cell>
          <cell r="V6628">
            <v>0</v>
          </cell>
          <cell r="W6628">
            <v>0</v>
          </cell>
          <cell r="X6628">
            <v>0</v>
          </cell>
        </row>
        <row r="6629">
          <cell r="J6629">
            <v>0</v>
          </cell>
          <cell r="K6629">
            <v>0</v>
          </cell>
          <cell r="R6629">
            <v>0</v>
          </cell>
          <cell r="U6629">
            <v>0</v>
          </cell>
          <cell r="V6629">
            <v>0</v>
          </cell>
          <cell r="W6629">
            <v>0</v>
          </cell>
          <cell r="X6629">
            <v>0</v>
          </cell>
        </row>
        <row r="6630">
          <cell r="J6630">
            <v>0</v>
          </cell>
          <cell r="K6630">
            <v>0</v>
          </cell>
          <cell r="R6630">
            <v>0</v>
          </cell>
          <cell r="U6630">
            <v>0</v>
          </cell>
          <cell r="V6630">
            <v>0</v>
          </cell>
          <cell r="W6630">
            <v>0</v>
          </cell>
          <cell r="X6630">
            <v>0</v>
          </cell>
        </row>
        <row r="6631">
          <cell r="J6631">
            <v>0</v>
          </cell>
          <cell r="K6631">
            <v>0</v>
          </cell>
          <cell r="R6631">
            <v>0</v>
          </cell>
          <cell r="U6631">
            <v>0</v>
          </cell>
          <cell r="V6631">
            <v>0</v>
          </cell>
          <cell r="W6631">
            <v>0</v>
          </cell>
          <cell r="X6631">
            <v>0</v>
          </cell>
        </row>
        <row r="6632">
          <cell r="J6632">
            <v>0</v>
          </cell>
          <cell r="K6632">
            <v>0</v>
          </cell>
          <cell r="R6632">
            <v>0</v>
          </cell>
          <cell r="U6632">
            <v>0</v>
          </cell>
          <cell r="V6632">
            <v>0</v>
          </cell>
          <cell r="W6632">
            <v>0</v>
          </cell>
          <cell r="X6632">
            <v>0</v>
          </cell>
        </row>
        <row r="6633">
          <cell r="J6633">
            <v>0</v>
          </cell>
          <cell r="K6633">
            <v>0</v>
          </cell>
          <cell r="R6633">
            <v>0</v>
          </cell>
          <cell r="U6633">
            <v>0</v>
          </cell>
          <cell r="V6633">
            <v>0</v>
          </cell>
          <cell r="W6633">
            <v>0</v>
          </cell>
          <cell r="X6633">
            <v>0</v>
          </cell>
        </row>
        <row r="6634">
          <cell r="J6634">
            <v>0</v>
          </cell>
          <cell r="K6634">
            <v>0</v>
          </cell>
          <cell r="R6634">
            <v>0</v>
          </cell>
          <cell r="U6634">
            <v>0</v>
          </cell>
          <cell r="V6634">
            <v>0</v>
          </cell>
          <cell r="W6634">
            <v>0</v>
          </cell>
          <cell r="X6634">
            <v>0</v>
          </cell>
        </row>
        <row r="6635">
          <cell r="J6635">
            <v>0</v>
          </cell>
          <cell r="K6635">
            <v>0</v>
          </cell>
          <cell r="R6635">
            <v>0</v>
          </cell>
          <cell r="U6635">
            <v>0</v>
          </cell>
          <cell r="V6635">
            <v>0</v>
          </cell>
          <cell r="W6635">
            <v>0</v>
          </cell>
          <cell r="X6635">
            <v>0</v>
          </cell>
        </row>
        <row r="6636">
          <cell r="J6636">
            <v>0</v>
          </cell>
          <cell r="K6636">
            <v>0</v>
          </cell>
          <cell r="R6636">
            <v>0</v>
          </cell>
          <cell r="U6636">
            <v>0</v>
          </cell>
          <cell r="V6636">
            <v>0</v>
          </cell>
          <cell r="W6636">
            <v>0</v>
          </cell>
          <cell r="X6636">
            <v>0</v>
          </cell>
        </row>
        <row r="6637">
          <cell r="J6637">
            <v>0</v>
          </cell>
          <cell r="K6637">
            <v>0</v>
          </cell>
          <cell r="R6637">
            <v>0</v>
          </cell>
          <cell r="U6637">
            <v>0</v>
          </cell>
          <cell r="V6637">
            <v>0</v>
          </cell>
          <cell r="W6637">
            <v>0</v>
          </cell>
          <cell r="X6637">
            <v>0</v>
          </cell>
        </row>
        <row r="6638">
          <cell r="J6638">
            <v>0</v>
          </cell>
          <cell r="K6638">
            <v>0</v>
          </cell>
          <cell r="R6638">
            <v>0</v>
          </cell>
          <cell r="U6638">
            <v>0</v>
          </cell>
          <cell r="V6638">
            <v>0</v>
          </cell>
          <cell r="W6638">
            <v>0</v>
          </cell>
          <cell r="X6638">
            <v>0</v>
          </cell>
        </row>
        <row r="6639">
          <cell r="J6639">
            <v>0</v>
          </cell>
          <cell r="K6639">
            <v>0</v>
          </cell>
          <cell r="R6639">
            <v>0</v>
          </cell>
          <cell r="U6639">
            <v>0</v>
          </cell>
          <cell r="V6639">
            <v>0</v>
          </cell>
          <cell r="W6639">
            <v>0</v>
          </cell>
          <cell r="X6639">
            <v>0</v>
          </cell>
        </row>
        <row r="6640">
          <cell r="J6640">
            <v>0</v>
          </cell>
          <cell r="K6640">
            <v>0</v>
          </cell>
          <cell r="R6640">
            <v>0</v>
          </cell>
          <cell r="U6640">
            <v>0</v>
          </cell>
          <cell r="V6640">
            <v>0</v>
          </cell>
          <cell r="W6640">
            <v>0</v>
          </cell>
          <cell r="X6640">
            <v>0</v>
          </cell>
        </row>
        <row r="6641">
          <cell r="J6641">
            <v>0</v>
          </cell>
          <cell r="K6641">
            <v>0</v>
          </cell>
          <cell r="R6641">
            <v>0</v>
          </cell>
          <cell r="U6641">
            <v>0</v>
          </cell>
          <cell r="V6641">
            <v>0</v>
          </cell>
          <cell r="W6641">
            <v>0</v>
          </cell>
          <cell r="X6641">
            <v>0</v>
          </cell>
        </row>
        <row r="6642">
          <cell r="J6642">
            <v>0</v>
          </cell>
          <cell r="K6642">
            <v>0</v>
          </cell>
          <cell r="R6642">
            <v>0</v>
          </cell>
          <cell r="U6642">
            <v>0</v>
          </cell>
          <cell r="V6642">
            <v>0</v>
          </cell>
          <cell r="W6642">
            <v>0</v>
          </cell>
          <cell r="X6642">
            <v>0</v>
          </cell>
        </row>
        <row r="6643">
          <cell r="J6643">
            <v>0</v>
          </cell>
          <cell r="K6643">
            <v>0</v>
          </cell>
          <cell r="R6643">
            <v>0</v>
          </cell>
          <cell r="U6643">
            <v>0</v>
          </cell>
          <cell r="V6643">
            <v>0</v>
          </cell>
          <cell r="W6643">
            <v>0</v>
          </cell>
          <cell r="X6643">
            <v>0</v>
          </cell>
        </row>
        <row r="6644">
          <cell r="J6644">
            <v>0</v>
          </cell>
          <cell r="K6644">
            <v>0</v>
          </cell>
          <cell r="R6644">
            <v>0</v>
          </cell>
          <cell r="U6644">
            <v>0</v>
          </cell>
          <cell r="V6644">
            <v>0</v>
          </cell>
          <cell r="W6644">
            <v>0</v>
          </cell>
          <cell r="X6644">
            <v>0</v>
          </cell>
        </row>
        <row r="6645">
          <cell r="J6645">
            <v>0</v>
          </cell>
          <cell r="K6645">
            <v>0</v>
          </cell>
          <cell r="R6645">
            <v>0</v>
          </cell>
          <cell r="U6645">
            <v>0</v>
          </cell>
          <cell r="V6645">
            <v>0</v>
          </cell>
          <cell r="W6645">
            <v>0</v>
          </cell>
          <cell r="X6645">
            <v>0</v>
          </cell>
        </row>
        <row r="6646">
          <cell r="J6646">
            <v>0</v>
          </cell>
          <cell r="K6646">
            <v>0</v>
          </cell>
          <cell r="R6646">
            <v>0</v>
          </cell>
          <cell r="U6646">
            <v>0</v>
          </cell>
          <cell r="V6646">
            <v>0</v>
          </cell>
          <cell r="W6646">
            <v>0</v>
          </cell>
          <cell r="X6646">
            <v>0</v>
          </cell>
        </row>
        <row r="6647">
          <cell r="J6647">
            <v>0</v>
          </cell>
          <cell r="K6647">
            <v>0</v>
          </cell>
          <cell r="R6647">
            <v>0</v>
          </cell>
          <cell r="U6647">
            <v>0</v>
          </cell>
          <cell r="V6647">
            <v>0</v>
          </cell>
          <cell r="W6647">
            <v>0</v>
          </cell>
          <cell r="X6647">
            <v>0</v>
          </cell>
        </row>
        <row r="6648">
          <cell r="J6648">
            <v>0</v>
          </cell>
          <cell r="K6648">
            <v>0</v>
          </cell>
          <cell r="R6648">
            <v>0</v>
          </cell>
          <cell r="U6648">
            <v>0</v>
          </cell>
          <cell r="V6648">
            <v>0</v>
          </cell>
          <cell r="W6648">
            <v>0</v>
          </cell>
          <cell r="X6648">
            <v>0</v>
          </cell>
        </row>
        <row r="6649">
          <cell r="J6649">
            <v>0</v>
          </cell>
          <cell r="K6649">
            <v>0</v>
          </cell>
          <cell r="R6649">
            <v>0</v>
          </cell>
          <cell r="U6649">
            <v>0</v>
          </cell>
          <cell r="V6649">
            <v>0</v>
          </cell>
          <cell r="W6649">
            <v>0</v>
          </cell>
          <cell r="X6649">
            <v>0</v>
          </cell>
        </row>
        <row r="6650">
          <cell r="J6650">
            <v>0</v>
          </cell>
          <cell r="K6650">
            <v>0</v>
          </cell>
          <cell r="R6650">
            <v>0</v>
          </cell>
          <cell r="U6650">
            <v>0</v>
          </cell>
          <cell r="V6650">
            <v>0</v>
          </cell>
          <cell r="W6650">
            <v>0</v>
          </cell>
          <cell r="X6650">
            <v>0</v>
          </cell>
        </row>
        <row r="6651">
          <cell r="J6651">
            <v>0</v>
          </cell>
          <cell r="K6651">
            <v>0</v>
          </cell>
          <cell r="R6651">
            <v>0</v>
          </cell>
          <cell r="U6651">
            <v>0</v>
          </cell>
          <cell r="V6651">
            <v>0</v>
          </cell>
          <cell r="W6651">
            <v>0</v>
          </cell>
          <cell r="X6651">
            <v>0</v>
          </cell>
        </row>
        <row r="6652">
          <cell r="J6652">
            <v>0</v>
          </cell>
          <cell r="K6652">
            <v>0</v>
          </cell>
          <cell r="R6652">
            <v>0</v>
          </cell>
          <cell r="U6652">
            <v>0</v>
          </cell>
          <cell r="V6652">
            <v>0</v>
          </cell>
          <cell r="W6652">
            <v>0</v>
          </cell>
          <cell r="X6652">
            <v>0</v>
          </cell>
        </row>
        <row r="6653">
          <cell r="J6653">
            <v>0</v>
          </cell>
          <cell r="K6653">
            <v>0</v>
          </cell>
          <cell r="R6653">
            <v>0</v>
          </cell>
          <cell r="U6653">
            <v>0</v>
          </cell>
          <cell r="V6653">
            <v>0</v>
          </cell>
          <cell r="W6653">
            <v>0</v>
          </cell>
          <cell r="X6653">
            <v>0</v>
          </cell>
        </row>
        <row r="6654">
          <cell r="J6654">
            <v>0</v>
          </cell>
          <cell r="K6654">
            <v>0</v>
          </cell>
          <cell r="R6654">
            <v>0</v>
          </cell>
          <cell r="U6654">
            <v>0</v>
          </cell>
          <cell r="V6654">
            <v>0</v>
          </cell>
          <cell r="W6654">
            <v>0</v>
          </cell>
          <cell r="X6654">
            <v>0</v>
          </cell>
        </row>
        <row r="6655">
          <cell r="J6655">
            <v>0</v>
          </cell>
          <cell r="K6655">
            <v>0</v>
          </cell>
          <cell r="R6655">
            <v>0</v>
          </cell>
          <cell r="U6655">
            <v>0</v>
          </cell>
          <cell r="V6655">
            <v>0</v>
          </cell>
          <cell r="W6655">
            <v>0</v>
          </cell>
          <cell r="X6655">
            <v>0</v>
          </cell>
        </row>
        <row r="6656">
          <cell r="J6656">
            <v>0</v>
          </cell>
          <cell r="K6656">
            <v>0</v>
          </cell>
          <cell r="R6656">
            <v>0</v>
          </cell>
          <cell r="U6656">
            <v>0</v>
          </cell>
          <cell r="V6656">
            <v>0</v>
          </cell>
          <cell r="W6656">
            <v>0</v>
          </cell>
          <cell r="X6656">
            <v>0</v>
          </cell>
        </row>
        <row r="6657">
          <cell r="J6657">
            <v>0</v>
          </cell>
          <cell r="K6657">
            <v>0</v>
          </cell>
          <cell r="R6657">
            <v>0</v>
          </cell>
          <cell r="U6657">
            <v>0</v>
          </cell>
          <cell r="V6657">
            <v>0</v>
          </cell>
          <cell r="W6657">
            <v>0</v>
          </cell>
          <cell r="X6657">
            <v>0</v>
          </cell>
        </row>
        <row r="6658">
          <cell r="J6658">
            <v>0</v>
          </cell>
          <cell r="K6658">
            <v>0</v>
          </cell>
          <cell r="R6658">
            <v>0</v>
          </cell>
          <cell r="U6658">
            <v>0</v>
          </cell>
          <cell r="V6658">
            <v>0</v>
          </cell>
          <cell r="W6658">
            <v>0</v>
          </cell>
          <cell r="X6658">
            <v>0</v>
          </cell>
        </row>
        <row r="6659">
          <cell r="J6659">
            <v>0</v>
          </cell>
          <cell r="K6659">
            <v>0</v>
          </cell>
          <cell r="R6659">
            <v>0</v>
          </cell>
          <cell r="U6659">
            <v>0</v>
          </cell>
          <cell r="V6659">
            <v>0</v>
          </cell>
          <cell r="W6659">
            <v>0</v>
          </cell>
          <cell r="X6659">
            <v>0</v>
          </cell>
        </row>
        <row r="6660">
          <cell r="J6660">
            <v>0</v>
          </cell>
          <cell r="K6660">
            <v>0</v>
          </cell>
          <cell r="R6660">
            <v>0</v>
          </cell>
          <cell r="U6660">
            <v>0</v>
          </cell>
          <cell r="V6660">
            <v>0</v>
          </cell>
          <cell r="W6660">
            <v>0</v>
          </cell>
          <cell r="X6660">
            <v>0</v>
          </cell>
        </row>
        <row r="6661">
          <cell r="J6661">
            <v>0</v>
          </cell>
          <cell r="K6661">
            <v>0</v>
          </cell>
          <cell r="R6661">
            <v>0</v>
          </cell>
          <cell r="U6661">
            <v>0</v>
          </cell>
          <cell r="V6661">
            <v>0</v>
          </cell>
          <cell r="W6661">
            <v>0</v>
          </cell>
          <cell r="X6661">
            <v>0</v>
          </cell>
        </row>
        <row r="6662">
          <cell r="J6662">
            <v>0</v>
          </cell>
          <cell r="K6662">
            <v>0</v>
          </cell>
          <cell r="R6662">
            <v>0</v>
          </cell>
          <cell r="U6662">
            <v>0</v>
          </cell>
          <cell r="V6662">
            <v>0</v>
          </cell>
          <cell r="W6662">
            <v>0</v>
          </cell>
          <cell r="X6662">
            <v>0</v>
          </cell>
        </row>
        <row r="6663">
          <cell r="J6663">
            <v>0</v>
          </cell>
          <cell r="K6663">
            <v>0</v>
          </cell>
          <cell r="R6663">
            <v>0</v>
          </cell>
          <cell r="U6663">
            <v>0</v>
          </cell>
          <cell r="V6663">
            <v>0</v>
          </cell>
          <cell r="W6663">
            <v>0</v>
          </cell>
          <cell r="X6663">
            <v>0</v>
          </cell>
        </row>
        <row r="6664">
          <cell r="J6664">
            <v>0</v>
          </cell>
          <cell r="K6664">
            <v>0</v>
          </cell>
          <cell r="R6664">
            <v>0</v>
          </cell>
          <cell r="U6664">
            <v>0</v>
          </cell>
          <cell r="V6664">
            <v>0</v>
          </cell>
          <cell r="W6664">
            <v>0</v>
          </cell>
          <cell r="X6664">
            <v>0</v>
          </cell>
        </row>
        <row r="6665">
          <cell r="J6665">
            <v>0</v>
          </cell>
          <cell r="K6665">
            <v>0</v>
          </cell>
          <cell r="R6665">
            <v>0</v>
          </cell>
          <cell r="U6665">
            <v>0</v>
          </cell>
          <cell r="V6665">
            <v>0</v>
          </cell>
          <cell r="W6665">
            <v>0</v>
          </cell>
          <cell r="X6665">
            <v>0</v>
          </cell>
        </row>
        <row r="6666">
          <cell r="J6666">
            <v>0</v>
          </cell>
          <cell r="K6666">
            <v>0</v>
          </cell>
          <cell r="R6666">
            <v>0</v>
          </cell>
          <cell r="U6666">
            <v>0</v>
          </cell>
          <cell r="V6666">
            <v>0</v>
          </cell>
          <cell r="W6666">
            <v>0</v>
          </cell>
          <cell r="X6666">
            <v>0</v>
          </cell>
        </row>
        <row r="6667">
          <cell r="J6667">
            <v>0</v>
          </cell>
          <cell r="K6667">
            <v>0</v>
          </cell>
          <cell r="R6667">
            <v>0</v>
          </cell>
          <cell r="U6667">
            <v>0</v>
          </cell>
          <cell r="V6667">
            <v>0</v>
          </cell>
          <cell r="W6667">
            <v>0</v>
          </cell>
          <cell r="X6667">
            <v>0</v>
          </cell>
        </row>
        <row r="6668">
          <cell r="J6668">
            <v>0</v>
          </cell>
          <cell r="K6668">
            <v>0</v>
          </cell>
          <cell r="R6668">
            <v>0</v>
          </cell>
          <cell r="U6668">
            <v>0</v>
          </cell>
          <cell r="V6668">
            <v>0</v>
          </cell>
          <cell r="W6668">
            <v>0</v>
          </cell>
          <cell r="X6668">
            <v>0</v>
          </cell>
        </row>
        <row r="6669">
          <cell r="J6669">
            <v>0</v>
          </cell>
          <cell r="K6669">
            <v>0</v>
          </cell>
          <cell r="R6669">
            <v>0</v>
          </cell>
          <cell r="U6669">
            <v>0</v>
          </cell>
          <cell r="V6669">
            <v>0</v>
          </cell>
          <cell r="W6669">
            <v>0</v>
          </cell>
          <cell r="X6669">
            <v>0</v>
          </cell>
        </row>
        <row r="6670">
          <cell r="J6670">
            <v>0</v>
          </cell>
          <cell r="K6670">
            <v>0</v>
          </cell>
          <cell r="R6670">
            <v>0</v>
          </cell>
          <cell r="U6670">
            <v>0</v>
          </cell>
          <cell r="V6670">
            <v>0</v>
          </cell>
          <cell r="W6670">
            <v>0</v>
          </cell>
          <cell r="X6670">
            <v>0</v>
          </cell>
        </row>
        <row r="6671">
          <cell r="J6671">
            <v>0</v>
          </cell>
          <cell r="K6671">
            <v>0</v>
          </cell>
          <cell r="R6671">
            <v>0</v>
          </cell>
          <cell r="U6671">
            <v>0</v>
          </cell>
          <cell r="V6671">
            <v>0</v>
          </cell>
          <cell r="W6671">
            <v>0</v>
          </cell>
          <cell r="X6671">
            <v>0</v>
          </cell>
        </row>
        <row r="6672">
          <cell r="J6672">
            <v>0</v>
          </cell>
          <cell r="K6672">
            <v>0</v>
          </cell>
          <cell r="R6672">
            <v>0</v>
          </cell>
          <cell r="U6672">
            <v>0</v>
          </cell>
          <cell r="V6672">
            <v>0</v>
          </cell>
          <cell r="W6672">
            <v>0</v>
          </cell>
          <cell r="X6672">
            <v>0</v>
          </cell>
        </row>
        <row r="6673">
          <cell r="J6673">
            <v>0</v>
          </cell>
          <cell r="K6673">
            <v>0</v>
          </cell>
          <cell r="R6673">
            <v>0</v>
          </cell>
          <cell r="U6673">
            <v>0</v>
          </cell>
          <cell r="V6673">
            <v>0</v>
          </cell>
          <cell r="W6673">
            <v>0</v>
          </cell>
          <cell r="X6673">
            <v>0</v>
          </cell>
        </row>
        <row r="6674">
          <cell r="J6674">
            <v>0</v>
          </cell>
          <cell r="K6674">
            <v>0</v>
          </cell>
          <cell r="R6674">
            <v>0</v>
          </cell>
          <cell r="U6674">
            <v>0</v>
          </cell>
          <cell r="V6674">
            <v>0</v>
          </cell>
          <cell r="W6674">
            <v>0</v>
          </cell>
          <cell r="X6674">
            <v>0</v>
          </cell>
        </row>
        <row r="6675">
          <cell r="J6675">
            <v>0</v>
          </cell>
          <cell r="K6675">
            <v>0</v>
          </cell>
          <cell r="R6675">
            <v>0</v>
          </cell>
          <cell r="U6675">
            <v>0</v>
          </cell>
          <cell r="V6675">
            <v>0</v>
          </cell>
          <cell r="W6675">
            <v>0</v>
          </cell>
          <cell r="X6675">
            <v>0</v>
          </cell>
        </row>
        <row r="6676">
          <cell r="J6676">
            <v>0</v>
          </cell>
          <cell r="K6676">
            <v>0</v>
          </cell>
          <cell r="R6676">
            <v>0</v>
          </cell>
          <cell r="U6676">
            <v>0</v>
          </cell>
          <cell r="V6676">
            <v>0</v>
          </cell>
          <cell r="W6676">
            <v>0</v>
          </cell>
          <cell r="X6676">
            <v>0</v>
          </cell>
        </row>
        <row r="6677">
          <cell r="J6677">
            <v>0</v>
          </cell>
          <cell r="K6677">
            <v>0</v>
          </cell>
          <cell r="R6677">
            <v>0</v>
          </cell>
          <cell r="U6677">
            <v>0</v>
          </cell>
          <cell r="V6677">
            <v>0</v>
          </cell>
          <cell r="W6677">
            <v>0</v>
          </cell>
          <cell r="X6677">
            <v>0</v>
          </cell>
        </row>
        <row r="6678">
          <cell r="J6678">
            <v>0</v>
          </cell>
          <cell r="K6678">
            <v>0</v>
          </cell>
          <cell r="R6678">
            <v>0</v>
          </cell>
          <cell r="U6678">
            <v>0</v>
          </cell>
          <cell r="V6678">
            <v>0</v>
          </cell>
          <cell r="W6678">
            <v>0</v>
          </cell>
          <cell r="X6678">
            <v>0</v>
          </cell>
        </row>
        <row r="6679">
          <cell r="J6679">
            <v>0</v>
          </cell>
          <cell r="K6679">
            <v>0</v>
          </cell>
          <cell r="R6679">
            <v>0</v>
          </cell>
          <cell r="U6679">
            <v>0</v>
          </cell>
          <cell r="V6679">
            <v>0</v>
          </cell>
          <cell r="W6679">
            <v>0</v>
          </cell>
          <cell r="X6679">
            <v>0</v>
          </cell>
        </row>
        <row r="6680">
          <cell r="J6680">
            <v>0</v>
          </cell>
          <cell r="K6680">
            <v>0</v>
          </cell>
          <cell r="R6680">
            <v>0</v>
          </cell>
          <cell r="U6680">
            <v>0</v>
          </cell>
          <cell r="V6680">
            <v>0</v>
          </cell>
          <cell r="W6680">
            <v>0</v>
          </cell>
          <cell r="X6680">
            <v>0</v>
          </cell>
        </row>
        <row r="6681">
          <cell r="J6681">
            <v>0</v>
          </cell>
          <cell r="K6681">
            <v>0</v>
          </cell>
          <cell r="R6681">
            <v>0</v>
          </cell>
          <cell r="U6681">
            <v>0</v>
          </cell>
          <cell r="V6681">
            <v>0</v>
          </cell>
          <cell r="W6681">
            <v>0</v>
          </cell>
          <cell r="X6681">
            <v>0</v>
          </cell>
        </row>
        <row r="6682">
          <cell r="J6682">
            <v>0</v>
          </cell>
          <cell r="K6682">
            <v>0</v>
          </cell>
          <cell r="R6682">
            <v>0</v>
          </cell>
          <cell r="U6682">
            <v>0</v>
          </cell>
          <cell r="V6682">
            <v>0</v>
          </cell>
          <cell r="W6682">
            <v>0</v>
          </cell>
          <cell r="X6682">
            <v>0</v>
          </cell>
        </row>
        <row r="6683">
          <cell r="J6683">
            <v>0</v>
          </cell>
          <cell r="K6683">
            <v>0</v>
          </cell>
          <cell r="R6683">
            <v>0</v>
          </cell>
          <cell r="U6683">
            <v>0</v>
          </cell>
          <cell r="V6683">
            <v>0</v>
          </cell>
          <cell r="W6683">
            <v>0</v>
          </cell>
          <cell r="X6683">
            <v>0</v>
          </cell>
        </row>
        <row r="6684">
          <cell r="J6684">
            <v>0</v>
          </cell>
          <cell r="K6684">
            <v>0</v>
          </cell>
          <cell r="R6684">
            <v>0</v>
          </cell>
          <cell r="U6684">
            <v>0</v>
          </cell>
          <cell r="V6684">
            <v>0</v>
          </cell>
          <cell r="W6684">
            <v>0</v>
          </cell>
          <cell r="X6684">
            <v>0</v>
          </cell>
        </row>
        <row r="6685">
          <cell r="J6685">
            <v>0</v>
          </cell>
          <cell r="K6685">
            <v>0</v>
          </cell>
          <cell r="R6685">
            <v>0</v>
          </cell>
          <cell r="U6685">
            <v>0</v>
          </cell>
          <cell r="V6685">
            <v>0</v>
          </cell>
          <cell r="W6685">
            <v>0</v>
          </cell>
          <cell r="X6685">
            <v>0</v>
          </cell>
        </row>
        <row r="6686">
          <cell r="J6686">
            <v>0</v>
          </cell>
          <cell r="K6686">
            <v>0</v>
          </cell>
          <cell r="R6686">
            <v>0</v>
          </cell>
          <cell r="U6686">
            <v>0</v>
          </cell>
          <cell r="V6686">
            <v>0</v>
          </cell>
          <cell r="W6686">
            <v>0</v>
          </cell>
          <cell r="X6686">
            <v>0</v>
          </cell>
        </row>
        <row r="6687">
          <cell r="J6687">
            <v>0</v>
          </cell>
          <cell r="K6687">
            <v>0</v>
          </cell>
          <cell r="R6687">
            <v>0</v>
          </cell>
          <cell r="U6687">
            <v>0</v>
          </cell>
          <cell r="V6687">
            <v>0</v>
          </cell>
          <cell r="W6687">
            <v>0</v>
          </cell>
          <cell r="X6687">
            <v>0</v>
          </cell>
        </row>
        <row r="6688">
          <cell r="J6688">
            <v>0</v>
          </cell>
          <cell r="K6688">
            <v>0</v>
          </cell>
          <cell r="R6688">
            <v>0</v>
          </cell>
          <cell r="U6688">
            <v>0</v>
          </cell>
          <cell r="V6688">
            <v>0</v>
          </cell>
          <cell r="W6688">
            <v>0</v>
          </cell>
          <cell r="X6688">
            <v>0</v>
          </cell>
        </row>
        <row r="6689">
          <cell r="J6689">
            <v>0</v>
          </cell>
          <cell r="K6689">
            <v>0</v>
          </cell>
          <cell r="R6689">
            <v>0</v>
          </cell>
          <cell r="U6689">
            <v>0</v>
          </cell>
          <cell r="V6689">
            <v>0</v>
          </cell>
          <cell r="W6689">
            <v>0</v>
          </cell>
          <cell r="X6689">
            <v>0</v>
          </cell>
        </row>
        <row r="6690">
          <cell r="J6690">
            <v>0</v>
          </cell>
          <cell r="K6690">
            <v>0</v>
          </cell>
          <cell r="R6690">
            <v>0</v>
          </cell>
          <cell r="U6690">
            <v>0</v>
          </cell>
          <cell r="V6690">
            <v>0</v>
          </cell>
          <cell r="W6690">
            <v>0</v>
          </cell>
          <cell r="X6690">
            <v>0</v>
          </cell>
        </row>
        <row r="6691">
          <cell r="J6691">
            <v>0</v>
          </cell>
          <cell r="K6691">
            <v>0</v>
          </cell>
          <cell r="R6691">
            <v>0</v>
          </cell>
          <cell r="U6691">
            <v>0</v>
          </cell>
          <cell r="V6691">
            <v>0</v>
          </cell>
          <cell r="W6691">
            <v>0</v>
          </cell>
          <cell r="X6691">
            <v>0</v>
          </cell>
        </row>
        <row r="6692">
          <cell r="J6692">
            <v>0</v>
          </cell>
          <cell r="K6692">
            <v>0</v>
          </cell>
          <cell r="R6692">
            <v>0</v>
          </cell>
          <cell r="U6692">
            <v>0</v>
          </cell>
          <cell r="V6692">
            <v>0</v>
          </cell>
          <cell r="W6692">
            <v>0</v>
          </cell>
          <cell r="X6692">
            <v>0</v>
          </cell>
        </row>
        <row r="6693">
          <cell r="J6693">
            <v>0</v>
          </cell>
          <cell r="K6693">
            <v>0</v>
          </cell>
          <cell r="R6693">
            <v>0</v>
          </cell>
          <cell r="U6693">
            <v>0</v>
          </cell>
          <cell r="V6693">
            <v>0</v>
          </cell>
          <cell r="W6693">
            <v>0</v>
          </cell>
          <cell r="X6693">
            <v>0</v>
          </cell>
        </row>
        <row r="6694">
          <cell r="J6694">
            <v>0</v>
          </cell>
          <cell r="K6694">
            <v>0</v>
          </cell>
          <cell r="R6694">
            <v>0</v>
          </cell>
          <cell r="U6694">
            <v>0</v>
          </cell>
          <cell r="V6694">
            <v>0</v>
          </cell>
          <cell r="W6694">
            <v>0</v>
          </cell>
          <cell r="X6694">
            <v>0</v>
          </cell>
        </row>
        <row r="6695">
          <cell r="J6695">
            <v>0</v>
          </cell>
          <cell r="K6695">
            <v>0</v>
          </cell>
          <cell r="R6695">
            <v>0</v>
          </cell>
          <cell r="U6695">
            <v>0</v>
          </cell>
          <cell r="V6695">
            <v>0</v>
          </cell>
          <cell r="W6695">
            <v>0</v>
          </cell>
          <cell r="X6695">
            <v>0</v>
          </cell>
        </row>
        <row r="6696">
          <cell r="J6696">
            <v>0</v>
          </cell>
          <cell r="K6696">
            <v>0</v>
          </cell>
          <cell r="R6696">
            <v>0</v>
          </cell>
          <cell r="U6696">
            <v>0</v>
          </cell>
          <cell r="V6696">
            <v>0</v>
          </cell>
          <cell r="W6696">
            <v>0</v>
          </cell>
          <cell r="X6696">
            <v>0</v>
          </cell>
        </row>
        <row r="6697">
          <cell r="J6697">
            <v>0</v>
          </cell>
          <cell r="K6697">
            <v>0</v>
          </cell>
          <cell r="R6697">
            <v>0</v>
          </cell>
          <cell r="U6697">
            <v>0</v>
          </cell>
          <cell r="V6697">
            <v>0</v>
          </cell>
          <cell r="W6697">
            <v>0</v>
          </cell>
          <cell r="X6697">
            <v>0</v>
          </cell>
        </row>
        <row r="6698">
          <cell r="J6698">
            <v>0</v>
          </cell>
          <cell r="K6698">
            <v>0</v>
          </cell>
          <cell r="R6698">
            <v>0</v>
          </cell>
          <cell r="U6698">
            <v>0</v>
          </cell>
          <cell r="V6698">
            <v>0</v>
          </cell>
          <cell r="W6698">
            <v>0</v>
          </cell>
          <cell r="X6698">
            <v>0</v>
          </cell>
        </row>
        <row r="6699">
          <cell r="J6699">
            <v>0</v>
          </cell>
          <cell r="K6699">
            <v>0</v>
          </cell>
          <cell r="R6699">
            <v>0</v>
          </cell>
          <cell r="U6699">
            <v>0</v>
          </cell>
          <cell r="V6699">
            <v>0</v>
          </cell>
          <cell r="W6699">
            <v>0</v>
          </cell>
          <cell r="X6699">
            <v>0</v>
          </cell>
        </row>
        <row r="6700">
          <cell r="J6700">
            <v>0</v>
          </cell>
          <cell r="K6700">
            <v>0</v>
          </cell>
          <cell r="R6700">
            <v>0</v>
          </cell>
          <cell r="U6700">
            <v>0</v>
          </cell>
          <cell r="V6700">
            <v>0</v>
          </cell>
          <cell r="W6700">
            <v>0</v>
          </cell>
          <cell r="X6700">
            <v>0</v>
          </cell>
        </row>
        <row r="6701">
          <cell r="J6701">
            <v>0</v>
          </cell>
          <cell r="K6701">
            <v>0</v>
          </cell>
          <cell r="R6701">
            <v>0</v>
          </cell>
          <cell r="U6701">
            <v>0</v>
          </cell>
          <cell r="V6701">
            <v>0</v>
          </cell>
          <cell r="W6701">
            <v>0</v>
          </cell>
          <cell r="X6701">
            <v>0</v>
          </cell>
        </row>
        <row r="6702">
          <cell r="J6702">
            <v>0</v>
          </cell>
          <cell r="K6702">
            <v>0</v>
          </cell>
          <cell r="R6702">
            <v>0</v>
          </cell>
          <cell r="U6702">
            <v>0</v>
          </cell>
          <cell r="V6702">
            <v>0</v>
          </cell>
          <cell r="W6702">
            <v>0</v>
          </cell>
          <cell r="X6702">
            <v>0</v>
          </cell>
        </row>
        <row r="6703">
          <cell r="J6703">
            <v>0</v>
          </cell>
          <cell r="K6703">
            <v>0</v>
          </cell>
          <cell r="R6703">
            <v>0</v>
          </cell>
          <cell r="U6703">
            <v>0</v>
          </cell>
          <cell r="V6703">
            <v>0</v>
          </cell>
          <cell r="W6703">
            <v>0</v>
          </cell>
          <cell r="X6703">
            <v>0</v>
          </cell>
        </row>
        <row r="6704">
          <cell r="J6704">
            <v>0</v>
          </cell>
          <cell r="K6704">
            <v>0</v>
          </cell>
          <cell r="R6704">
            <v>0</v>
          </cell>
          <cell r="U6704">
            <v>0</v>
          </cell>
          <cell r="V6704">
            <v>0</v>
          </cell>
          <cell r="W6704">
            <v>0</v>
          </cell>
          <cell r="X6704">
            <v>0</v>
          </cell>
        </row>
        <row r="6705">
          <cell r="J6705">
            <v>0</v>
          </cell>
          <cell r="K6705">
            <v>0</v>
          </cell>
          <cell r="R6705">
            <v>0</v>
          </cell>
          <cell r="U6705">
            <v>0</v>
          </cell>
          <cell r="V6705">
            <v>0</v>
          </cell>
          <cell r="W6705">
            <v>0</v>
          </cell>
          <cell r="X6705">
            <v>0</v>
          </cell>
        </row>
        <row r="6706">
          <cell r="J6706">
            <v>0</v>
          </cell>
          <cell r="K6706">
            <v>0</v>
          </cell>
          <cell r="R6706">
            <v>0</v>
          </cell>
          <cell r="U6706">
            <v>0</v>
          </cell>
          <cell r="V6706">
            <v>0</v>
          </cell>
          <cell r="W6706">
            <v>0</v>
          </cell>
          <cell r="X6706">
            <v>0</v>
          </cell>
        </row>
        <row r="6707">
          <cell r="J6707">
            <v>0</v>
          </cell>
          <cell r="K6707">
            <v>0</v>
          </cell>
          <cell r="R6707">
            <v>0</v>
          </cell>
          <cell r="U6707">
            <v>0</v>
          </cell>
          <cell r="V6707">
            <v>0</v>
          </cell>
          <cell r="W6707">
            <v>0</v>
          </cell>
          <cell r="X6707">
            <v>0</v>
          </cell>
        </row>
        <row r="6708">
          <cell r="J6708">
            <v>0</v>
          </cell>
          <cell r="K6708">
            <v>0</v>
          </cell>
          <cell r="R6708">
            <v>0</v>
          </cell>
          <cell r="U6708">
            <v>0</v>
          </cell>
          <cell r="V6708">
            <v>0</v>
          </cell>
          <cell r="W6708">
            <v>0</v>
          </cell>
          <cell r="X6708">
            <v>0</v>
          </cell>
        </row>
        <row r="6709">
          <cell r="J6709">
            <v>0</v>
          </cell>
          <cell r="K6709">
            <v>0</v>
          </cell>
          <cell r="R6709">
            <v>0</v>
          </cell>
          <cell r="U6709">
            <v>0</v>
          </cell>
          <cell r="V6709">
            <v>0</v>
          </cell>
          <cell r="W6709">
            <v>0</v>
          </cell>
          <cell r="X6709">
            <v>0</v>
          </cell>
        </row>
        <row r="6710">
          <cell r="J6710">
            <v>0</v>
          </cell>
          <cell r="K6710">
            <v>0</v>
          </cell>
          <cell r="R6710">
            <v>0</v>
          </cell>
          <cell r="U6710">
            <v>0</v>
          </cell>
          <cell r="V6710">
            <v>0</v>
          </cell>
          <cell r="W6710">
            <v>0</v>
          </cell>
          <cell r="X6710">
            <v>0</v>
          </cell>
        </row>
        <row r="6711">
          <cell r="J6711">
            <v>0</v>
          </cell>
          <cell r="K6711">
            <v>0</v>
          </cell>
          <cell r="R6711">
            <v>0</v>
          </cell>
          <cell r="U6711">
            <v>0</v>
          </cell>
          <cell r="V6711">
            <v>0</v>
          </cell>
          <cell r="W6711">
            <v>0</v>
          </cell>
          <cell r="X6711">
            <v>0</v>
          </cell>
        </row>
        <row r="6712">
          <cell r="J6712">
            <v>0</v>
          </cell>
          <cell r="K6712">
            <v>0</v>
          </cell>
          <cell r="R6712">
            <v>0</v>
          </cell>
          <cell r="U6712">
            <v>0</v>
          </cell>
          <cell r="V6712">
            <v>0</v>
          </cell>
          <cell r="W6712">
            <v>0</v>
          </cell>
          <cell r="X6712">
            <v>0</v>
          </cell>
        </row>
        <row r="6713">
          <cell r="J6713">
            <v>0</v>
          </cell>
          <cell r="K6713">
            <v>0</v>
          </cell>
          <cell r="R6713">
            <v>0</v>
          </cell>
          <cell r="U6713">
            <v>0</v>
          </cell>
          <cell r="V6713">
            <v>0</v>
          </cell>
          <cell r="W6713">
            <v>0</v>
          </cell>
          <cell r="X6713">
            <v>0</v>
          </cell>
        </row>
        <row r="6714">
          <cell r="J6714">
            <v>0</v>
          </cell>
          <cell r="K6714">
            <v>0</v>
          </cell>
          <cell r="R6714">
            <v>0</v>
          </cell>
          <cell r="U6714">
            <v>0</v>
          </cell>
          <cell r="V6714">
            <v>0</v>
          </cell>
          <cell r="W6714">
            <v>0</v>
          </cell>
          <cell r="X6714">
            <v>0</v>
          </cell>
        </row>
        <row r="6715">
          <cell r="J6715">
            <v>0</v>
          </cell>
          <cell r="K6715">
            <v>0</v>
          </cell>
          <cell r="R6715">
            <v>0</v>
          </cell>
          <cell r="U6715">
            <v>0</v>
          </cell>
          <cell r="V6715">
            <v>0</v>
          </cell>
          <cell r="W6715">
            <v>0</v>
          </cell>
          <cell r="X6715">
            <v>0</v>
          </cell>
        </row>
        <row r="6716">
          <cell r="J6716">
            <v>0</v>
          </cell>
          <cell r="K6716">
            <v>0</v>
          </cell>
          <cell r="R6716">
            <v>0</v>
          </cell>
          <cell r="U6716">
            <v>0</v>
          </cell>
          <cell r="V6716">
            <v>0</v>
          </cell>
          <cell r="W6716">
            <v>0</v>
          </cell>
          <cell r="X6716">
            <v>0</v>
          </cell>
        </row>
        <row r="6717">
          <cell r="J6717">
            <v>0</v>
          </cell>
          <cell r="K6717">
            <v>0</v>
          </cell>
          <cell r="R6717">
            <v>0</v>
          </cell>
          <cell r="U6717">
            <v>0</v>
          </cell>
          <cell r="V6717">
            <v>0</v>
          </cell>
          <cell r="W6717">
            <v>0</v>
          </cell>
          <cell r="X6717">
            <v>0</v>
          </cell>
        </row>
        <row r="6718">
          <cell r="J6718">
            <v>0</v>
          </cell>
          <cell r="K6718">
            <v>0</v>
          </cell>
          <cell r="R6718">
            <v>0</v>
          </cell>
          <cell r="U6718">
            <v>0</v>
          </cell>
          <cell r="V6718">
            <v>0</v>
          </cell>
          <cell r="W6718">
            <v>0</v>
          </cell>
          <cell r="X6718">
            <v>0</v>
          </cell>
        </row>
        <row r="6719">
          <cell r="J6719">
            <v>0</v>
          </cell>
          <cell r="K6719">
            <v>0</v>
          </cell>
          <cell r="R6719">
            <v>0</v>
          </cell>
          <cell r="U6719">
            <v>0</v>
          </cell>
          <cell r="V6719">
            <v>0</v>
          </cell>
          <cell r="W6719">
            <v>0</v>
          </cell>
          <cell r="X6719">
            <v>0</v>
          </cell>
        </row>
        <row r="6720">
          <cell r="J6720">
            <v>0</v>
          </cell>
          <cell r="K6720">
            <v>0</v>
          </cell>
          <cell r="R6720">
            <v>0</v>
          </cell>
          <cell r="U6720">
            <v>0</v>
          </cell>
          <cell r="V6720">
            <v>0</v>
          </cell>
          <cell r="W6720">
            <v>0</v>
          </cell>
          <cell r="X6720">
            <v>0</v>
          </cell>
        </row>
        <row r="6721">
          <cell r="J6721">
            <v>0</v>
          </cell>
          <cell r="K6721">
            <v>0</v>
          </cell>
          <cell r="R6721">
            <v>0</v>
          </cell>
          <cell r="U6721">
            <v>0</v>
          </cell>
          <cell r="V6721">
            <v>0</v>
          </cell>
          <cell r="W6721">
            <v>0</v>
          </cell>
          <cell r="X6721">
            <v>0</v>
          </cell>
        </row>
        <row r="6722">
          <cell r="J6722">
            <v>0</v>
          </cell>
          <cell r="K6722">
            <v>0</v>
          </cell>
          <cell r="R6722">
            <v>0</v>
          </cell>
          <cell r="U6722">
            <v>0</v>
          </cell>
          <cell r="V6722">
            <v>0</v>
          </cell>
          <cell r="W6722">
            <v>0</v>
          </cell>
          <cell r="X6722">
            <v>0</v>
          </cell>
        </row>
        <row r="6723">
          <cell r="J6723">
            <v>0</v>
          </cell>
          <cell r="K6723">
            <v>0</v>
          </cell>
          <cell r="R6723">
            <v>0</v>
          </cell>
          <cell r="U6723">
            <v>0</v>
          </cell>
          <cell r="V6723">
            <v>0</v>
          </cell>
          <cell r="W6723">
            <v>0</v>
          </cell>
          <cell r="X6723">
            <v>0</v>
          </cell>
        </row>
        <row r="6724">
          <cell r="J6724">
            <v>0</v>
          </cell>
          <cell r="K6724">
            <v>0</v>
          </cell>
          <cell r="R6724">
            <v>0</v>
          </cell>
          <cell r="U6724">
            <v>0</v>
          </cell>
          <cell r="V6724">
            <v>0</v>
          </cell>
          <cell r="W6724">
            <v>0</v>
          </cell>
          <cell r="X6724">
            <v>0</v>
          </cell>
        </row>
        <row r="6725">
          <cell r="J6725">
            <v>0</v>
          </cell>
          <cell r="K6725">
            <v>0</v>
          </cell>
          <cell r="R6725">
            <v>0</v>
          </cell>
          <cell r="U6725">
            <v>0</v>
          </cell>
          <cell r="V6725">
            <v>0</v>
          </cell>
          <cell r="W6725">
            <v>0</v>
          </cell>
          <cell r="X6725">
            <v>0</v>
          </cell>
        </row>
        <row r="6726">
          <cell r="J6726">
            <v>0</v>
          </cell>
          <cell r="K6726">
            <v>0</v>
          </cell>
          <cell r="R6726">
            <v>0</v>
          </cell>
          <cell r="U6726">
            <v>0</v>
          </cell>
          <cell r="V6726">
            <v>0</v>
          </cell>
          <cell r="W6726">
            <v>0</v>
          </cell>
          <cell r="X6726">
            <v>0</v>
          </cell>
        </row>
        <row r="6727">
          <cell r="J6727">
            <v>0</v>
          </cell>
          <cell r="K6727">
            <v>0</v>
          </cell>
          <cell r="R6727">
            <v>0</v>
          </cell>
          <cell r="U6727">
            <v>0</v>
          </cell>
          <cell r="V6727">
            <v>0</v>
          </cell>
          <cell r="W6727">
            <v>0</v>
          </cell>
          <cell r="X6727">
            <v>0</v>
          </cell>
        </row>
        <row r="6728">
          <cell r="J6728">
            <v>0</v>
          </cell>
          <cell r="K6728">
            <v>0</v>
          </cell>
          <cell r="R6728">
            <v>0</v>
          </cell>
          <cell r="U6728">
            <v>0</v>
          </cell>
          <cell r="V6728">
            <v>0</v>
          </cell>
          <cell r="W6728">
            <v>0</v>
          </cell>
          <cell r="X6728">
            <v>0</v>
          </cell>
        </row>
        <row r="6729">
          <cell r="J6729">
            <v>0</v>
          </cell>
          <cell r="K6729">
            <v>0</v>
          </cell>
          <cell r="R6729">
            <v>0</v>
          </cell>
          <cell r="U6729">
            <v>0</v>
          </cell>
          <cell r="V6729">
            <v>0</v>
          </cell>
          <cell r="W6729">
            <v>0</v>
          </cell>
          <cell r="X6729">
            <v>0</v>
          </cell>
        </row>
        <row r="6730">
          <cell r="J6730">
            <v>0</v>
          </cell>
          <cell r="K6730">
            <v>0</v>
          </cell>
          <cell r="R6730">
            <v>0</v>
          </cell>
          <cell r="U6730">
            <v>0</v>
          </cell>
          <cell r="V6730">
            <v>0</v>
          </cell>
          <cell r="W6730">
            <v>0</v>
          </cell>
          <cell r="X6730">
            <v>0</v>
          </cell>
        </row>
        <row r="6731">
          <cell r="J6731">
            <v>0</v>
          </cell>
          <cell r="K6731">
            <v>0</v>
          </cell>
          <cell r="R6731">
            <v>0</v>
          </cell>
          <cell r="U6731">
            <v>0</v>
          </cell>
          <cell r="V6731">
            <v>0</v>
          </cell>
          <cell r="W6731">
            <v>0</v>
          </cell>
          <cell r="X6731">
            <v>0</v>
          </cell>
        </row>
        <row r="6732">
          <cell r="J6732">
            <v>0</v>
          </cell>
          <cell r="K6732">
            <v>0</v>
          </cell>
          <cell r="R6732">
            <v>0</v>
          </cell>
          <cell r="U6732">
            <v>0</v>
          </cell>
          <cell r="V6732">
            <v>0</v>
          </cell>
          <cell r="W6732">
            <v>0</v>
          </cell>
          <cell r="X6732">
            <v>0</v>
          </cell>
        </row>
        <row r="6733">
          <cell r="J6733">
            <v>0</v>
          </cell>
          <cell r="K6733">
            <v>0</v>
          </cell>
          <cell r="R6733">
            <v>0</v>
          </cell>
          <cell r="U6733">
            <v>0</v>
          </cell>
          <cell r="V6733">
            <v>0</v>
          </cell>
          <cell r="W6733">
            <v>0</v>
          </cell>
          <cell r="X6733">
            <v>0</v>
          </cell>
        </row>
        <row r="6734">
          <cell r="J6734">
            <v>0</v>
          </cell>
          <cell r="K6734">
            <v>0</v>
          </cell>
          <cell r="R6734">
            <v>0</v>
          </cell>
          <cell r="U6734">
            <v>0</v>
          </cell>
          <cell r="V6734">
            <v>0</v>
          </cell>
          <cell r="W6734">
            <v>0</v>
          </cell>
          <cell r="X6734">
            <v>0</v>
          </cell>
        </row>
        <row r="6735">
          <cell r="J6735">
            <v>0</v>
          </cell>
          <cell r="K6735">
            <v>0</v>
          </cell>
          <cell r="R6735">
            <v>0</v>
          </cell>
          <cell r="U6735">
            <v>0</v>
          </cell>
          <cell r="V6735">
            <v>0</v>
          </cell>
          <cell r="W6735">
            <v>0</v>
          </cell>
          <cell r="X6735">
            <v>0</v>
          </cell>
        </row>
        <row r="6736">
          <cell r="J6736">
            <v>0</v>
          </cell>
          <cell r="K6736">
            <v>0</v>
          </cell>
          <cell r="R6736">
            <v>0</v>
          </cell>
          <cell r="U6736">
            <v>0</v>
          </cell>
          <cell r="V6736">
            <v>0</v>
          </cell>
          <cell r="W6736">
            <v>0</v>
          </cell>
          <cell r="X6736">
            <v>0</v>
          </cell>
        </row>
        <row r="6737">
          <cell r="J6737">
            <v>0</v>
          </cell>
          <cell r="K6737">
            <v>0</v>
          </cell>
          <cell r="R6737">
            <v>0</v>
          </cell>
          <cell r="U6737">
            <v>0</v>
          </cell>
          <cell r="V6737">
            <v>0</v>
          </cell>
          <cell r="W6737">
            <v>0</v>
          </cell>
          <cell r="X6737">
            <v>0</v>
          </cell>
        </row>
        <row r="6738">
          <cell r="J6738">
            <v>0</v>
          </cell>
          <cell r="K6738">
            <v>0</v>
          </cell>
          <cell r="R6738">
            <v>0</v>
          </cell>
          <cell r="U6738">
            <v>0</v>
          </cell>
          <cell r="V6738">
            <v>0</v>
          </cell>
          <cell r="W6738">
            <v>0</v>
          </cell>
          <cell r="X6738">
            <v>0</v>
          </cell>
        </row>
        <row r="6739">
          <cell r="J6739">
            <v>0</v>
          </cell>
          <cell r="K6739">
            <v>0</v>
          </cell>
          <cell r="R6739">
            <v>0</v>
          </cell>
          <cell r="U6739">
            <v>0</v>
          </cell>
          <cell r="V6739">
            <v>0</v>
          </cell>
          <cell r="W6739">
            <v>0</v>
          </cell>
          <cell r="X6739">
            <v>0</v>
          </cell>
        </row>
        <row r="6740">
          <cell r="J6740">
            <v>0</v>
          </cell>
          <cell r="K6740">
            <v>0</v>
          </cell>
          <cell r="R6740">
            <v>0</v>
          </cell>
          <cell r="U6740">
            <v>0</v>
          </cell>
          <cell r="V6740">
            <v>0</v>
          </cell>
          <cell r="W6740">
            <v>0</v>
          </cell>
          <cell r="X6740">
            <v>0</v>
          </cell>
        </row>
        <row r="6741">
          <cell r="J6741">
            <v>0</v>
          </cell>
          <cell r="K6741">
            <v>0</v>
          </cell>
          <cell r="R6741">
            <v>0</v>
          </cell>
          <cell r="U6741">
            <v>0</v>
          </cell>
          <cell r="V6741">
            <v>0</v>
          </cell>
          <cell r="W6741">
            <v>0</v>
          </cell>
          <cell r="X6741">
            <v>0</v>
          </cell>
        </row>
        <row r="6742">
          <cell r="J6742">
            <v>0</v>
          </cell>
          <cell r="K6742">
            <v>0</v>
          </cell>
          <cell r="R6742">
            <v>0</v>
          </cell>
          <cell r="U6742">
            <v>0</v>
          </cell>
          <cell r="V6742">
            <v>0</v>
          </cell>
          <cell r="W6742">
            <v>0</v>
          </cell>
          <cell r="X6742">
            <v>0</v>
          </cell>
        </row>
        <row r="6743">
          <cell r="J6743">
            <v>0</v>
          </cell>
          <cell r="K6743">
            <v>0</v>
          </cell>
          <cell r="R6743">
            <v>0</v>
          </cell>
          <cell r="U6743">
            <v>0</v>
          </cell>
          <cell r="V6743">
            <v>0</v>
          </cell>
          <cell r="W6743">
            <v>0</v>
          </cell>
          <cell r="X6743">
            <v>0</v>
          </cell>
        </row>
        <row r="6744">
          <cell r="J6744">
            <v>0</v>
          </cell>
          <cell r="K6744">
            <v>0</v>
          </cell>
          <cell r="R6744">
            <v>0</v>
          </cell>
          <cell r="U6744">
            <v>0</v>
          </cell>
          <cell r="V6744">
            <v>0</v>
          </cell>
          <cell r="W6744">
            <v>0</v>
          </cell>
          <cell r="X6744">
            <v>0</v>
          </cell>
        </row>
        <row r="6745">
          <cell r="J6745">
            <v>0</v>
          </cell>
          <cell r="K6745">
            <v>0</v>
          </cell>
          <cell r="R6745">
            <v>0</v>
          </cell>
          <cell r="U6745">
            <v>0</v>
          </cell>
          <cell r="V6745">
            <v>0</v>
          </cell>
          <cell r="W6745">
            <v>0</v>
          </cell>
          <cell r="X6745">
            <v>0</v>
          </cell>
        </row>
        <row r="6746">
          <cell r="J6746">
            <v>0</v>
          </cell>
          <cell r="K6746">
            <v>0</v>
          </cell>
          <cell r="R6746">
            <v>0</v>
          </cell>
          <cell r="U6746">
            <v>0</v>
          </cell>
          <cell r="V6746">
            <v>0</v>
          </cell>
          <cell r="W6746">
            <v>0</v>
          </cell>
          <cell r="X6746">
            <v>0</v>
          </cell>
        </row>
        <row r="6747">
          <cell r="J6747">
            <v>0</v>
          </cell>
          <cell r="K6747">
            <v>0</v>
          </cell>
          <cell r="R6747">
            <v>0</v>
          </cell>
          <cell r="U6747">
            <v>0</v>
          </cell>
          <cell r="V6747">
            <v>0</v>
          </cell>
          <cell r="W6747">
            <v>0</v>
          </cell>
          <cell r="X6747">
            <v>0</v>
          </cell>
        </row>
        <row r="6748">
          <cell r="J6748">
            <v>0</v>
          </cell>
          <cell r="K6748">
            <v>0</v>
          </cell>
          <cell r="R6748">
            <v>0</v>
          </cell>
          <cell r="U6748">
            <v>0</v>
          </cell>
          <cell r="V6748">
            <v>0</v>
          </cell>
          <cell r="W6748">
            <v>0</v>
          </cell>
          <cell r="X6748">
            <v>0</v>
          </cell>
        </row>
        <row r="6749">
          <cell r="J6749">
            <v>0</v>
          </cell>
          <cell r="K6749">
            <v>0</v>
          </cell>
          <cell r="R6749">
            <v>0</v>
          </cell>
          <cell r="U6749">
            <v>0</v>
          </cell>
          <cell r="V6749">
            <v>0</v>
          </cell>
          <cell r="W6749">
            <v>0</v>
          </cell>
          <cell r="X6749">
            <v>0</v>
          </cell>
        </row>
        <row r="6750">
          <cell r="J6750">
            <v>0</v>
          </cell>
          <cell r="K6750">
            <v>0</v>
          </cell>
          <cell r="R6750">
            <v>0</v>
          </cell>
          <cell r="U6750">
            <v>0</v>
          </cell>
          <cell r="V6750">
            <v>0</v>
          </cell>
          <cell r="W6750">
            <v>0</v>
          </cell>
          <cell r="X6750">
            <v>0</v>
          </cell>
        </row>
        <row r="6751">
          <cell r="J6751">
            <v>0</v>
          </cell>
          <cell r="K6751">
            <v>0</v>
          </cell>
          <cell r="R6751">
            <v>0</v>
          </cell>
          <cell r="U6751">
            <v>0</v>
          </cell>
          <cell r="V6751">
            <v>0</v>
          </cell>
          <cell r="W6751">
            <v>0</v>
          </cell>
          <cell r="X6751">
            <v>0</v>
          </cell>
        </row>
        <row r="6752">
          <cell r="J6752">
            <v>0</v>
          </cell>
          <cell r="K6752">
            <v>0</v>
          </cell>
          <cell r="R6752">
            <v>0</v>
          </cell>
          <cell r="U6752">
            <v>0</v>
          </cell>
          <cell r="V6752">
            <v>0</v>
          </cell>
          <cell r="W6752">
            <v>0</v>
          </cell>
          <cell r="X6752">
            <v>0</v>
          </cell>
        </row>
        <row r="6753">
          <cell r="J6753">
            <v>0</v>
          </cell>
          <cell r="K6753">
            <v>0</v>
          </cell>
          <cell r="R6753">
            <v>0</v>
          </cell>
          <cell r="U6753">
            <v>0</v>
          </cell>
          <cell r="V6753">
            <v>0</v>
          </cell>
          <cell r="W6753">
            <v>0</v>
          </cell>
          <cell r="X6753">
            <v>0</v>
          </cell>
        </row>
        <row r="6754">
          <cell r="J6754">
            <v>0</v>
          </cell>
          <cell r="K6754">
            <v>0</v>
          </cell>
          <cell r="R6754">
            <v>0</v>
          </cell>
          <cell r="U6754">
            <v>0</v>
          </cell>
          <cell r="V6754">
            <v>0</v>
          </cell>
          <cell r="W6754">
            <v>0</v>
          </cell>
          <cell r="X6754">
            <v>0</v>
          </cell>
        </row>
        <row r="6755">
          <cell r="J6755">
            <v>0</v>
          </cell>
          <cell r="K6755">
            <v>0</v>
          </cell>
          <cell r="R6755">
            <v>0</v>
          </cell>
          <cell r="U6755">
            <v>0</v>
          </cell>
          <cell r="V6755">
            <v>0</v>
          </cell>
          <cell r="W6755">
            <v>0</v>
          </cell>
          <cell r="X6755">
            <v>0</v>
          </cell>
        </row>
        <row r="6756">
          <cell r="J6756">
            <v>0</v>
          </cell>
          <cell r="K6756">
            <v>0</v>
          </cell>
          <cell r="R6756">
            <v>0</v>
          </cell>
          <cell r="U6756">
            <v>0</v>
          </cell>
          <cell r="V6756">
            <v>0</v>
          </cell>
          <cell r="W6756">
            <v>0</v>
          </cell>
          <cell r="X6756">
            <v>0</v>
          </cell>
        </row>
        <row r="6757">
          <cell r="J6757">
            <v>0</v>
          </cell>
          <cell r="K6757">
            <v>0</v>
          </cell>
          <cell r="R6757">
            <v>0</v>
          </cell>
          <cell r="U6757">
            <v>0</v>
          </cell>
          <cell r="V6757">
            <v>0</v>
          </cell>
          <cell r="W6757">
            <v>0</v>
          </cell>
          <cell r="X6757">
            <v>0</v>
          </cell>
        </row>
        <row r="6758">
          <cell r="J6758">
            <v>0</v>
          </cell>
          <cell r="K6758">
            <v>0</v>
          </cell>
          <cell r="R6758">
            <v>0</v>
          </cell>
          <cell r="U6758">
            <v>0</v>
          </cell>
          <cell r="V6758">
            <v>0</v>
          </cell>
          <cell r="W6758">
            <v>0</v>
          </cell>
          <cell r="X6758">
            <v>0</v>
          </cell>
        </row>
        <row r="6759">
          <cell r="J6759">
            <v>0</v>
          </cell>
          <cell r="K6759">
            <v>0</v>
          </cell>
          <cell r="R6759">
            <v>0</v>
          </cell>
          <cell r="U6759">
            <v>0</v>
          </cell>
          <cell r="V6759">
            <v>0</v>
          </cell>
          <cell r="W6759">
            <v>0</v>
          </cell>
          <cell r="X6759">
            <v>0</v>
          </cell>
        </row>
        <row r="6760">
          <cell r="J6760">
            <v>0</v>
          </cell>
          <cell r="K6760">
            <v>0</v>
          </cell>
          <cell r="R6760">
            <v>0</v>
          </cell>
          <cell r="U6760">
            <v>0</v>
          </cell>
          <cell r="V6760">
            <v>0</v>
          </cell>
          <cell r="W6760">
            <v>0</v>
          </cell>
          <cell r="X6760">
            <v>0</v>
          </cell>
        </row>
        <row r="6761">
          <cell r="J6761">
            <v>0</v>
          </cell>
          <cell r="K6761">
            <v>0</v>
          </cell>
          <cell r="R6761">
            <v>0</v>
          </cell>
          <cell r="U6761">
            <v>0</v>
          </cell>
          <cell r="V6761">
            <v>0</v>
          </cell>
          <cell r="W6761">
            <v>0</v>
          </cell>
          <cell r="X6761">
            <v>0</v>
          </cell>
        </row>
        <row r="6762">
          <cell r="J6762">
            <v>0</v>
          </cell>
          <cell r="K6762">
            <v>0</v>
          </cell>
          <cell r="R6762">
            <v>0</v>
          </cell>
          <cell r="U6762">
            <v>0</v>
          </cell>
          <cell r="V6762">
            <v>0</v>
          </cell>
          <cell r="W6762">
            <v>0</v>
          </cell>
          <cell r="X6762">
            <v>0</v>
          </cell>
        </row>
        <row r="6763">
          <cell r="J6763">
            <v>0</v>
          </cell>
          <cell r="K6763">
            <v>0</v>
          </cell>
          <cell r="R6763">
            <v>0</v>
          </cell>
          <cell r="U6763">
            <v>0</v>
          </cell>
          <cell r="V6763">
            <v>0</v>
          </cell>
          <cell r="W6763">
            <v>0</v>
          </cell>
          <cell r="X6763">
            <v>0</v>
          </cell>
        </row>
        <row r="6764">
          <cell r="J6764">
            <v>0</v>
          </cell>
          <cell r="K6764">
            <v>0</v>
          </cell>
          <cell r="R6764">
            <v>0</v>
          </cell>
          <cell r="U6764">
            <v>0</v>
          </cell>
          <cell r="V6764">
            <v>0</v>
          </cell>
          <cell r="W6764">
            <v>0</v>
          </cell>
          <cell r="X6764">
            <v>0</v>
          </cell>
        </row>
        <row r="6765">
          <cell r="J6765">
            <v>0</v>
          </cell>
          <cell r="K6765">
            <v>0</v>
          </cell>
          <cell r="R6765">
            <v>0</v>
          </cell>
          <cell r="U6765">
            <v>0</v>
          </cell>
          <cell r="V6765">
            <v>0</v>
          </cell>
          <cell r="W6765">
            <v>0</v>
          </cell>
          <cell r="X6765">
            <v>0</v>
          </cell>
        </row>
        <row r="6766">
          <cell r="J6766">
            <v>0</v>
          </cell>
          <cell r="K6766">
            <v>0</v>
          </cell>
          <cell r="R6766">
            <v>0</v>
          </cell>
          <cell r="U6766">
            <v>0</v>
          </cell>
          <cell r="V6766">
            <v>0</v>
          </cell>
          <cell r="W6766">
            <v>0</v>
          </cell>
          <cell r="X6766">
            <v>0</v>
          </cell>
        </row>
        <row r="6767">
          <cell r="J6767">
            <v>0</v>
          </cell>
          <cell r="K6767">
            <v>0</v>
          </cell>
          <cell r="R6767">
            <v>0</v>
          </cell>
          <cell r="U6767">
            <v>0</v>
          </cell>
          <cell r="V6767">
            <v>0</v>
          </cell>
          <cell r="W6767">
            <v>0</v>
          </cell>
          <cell r="X6767">
            <v>0</v>
          </cell>
        </row>
        <row r="6768">
          <cell r="J6768">
            <v>0</v>
          </cell>
          <cell r="K6768">
            <v>0</v>
          </cell>
          <cell r="R6768">
            <v>0</v>
          </cell>
          <cell r="U6768">
            <v>0</v>
          </cell>
          <cell r="V6768">
            <v>0</v>
          </cell>
          <cell r="W6768">
            <v>0</v>
          </cell>
          <cell r="X6768">
            <v>0</v>
          </cell>
        </row>
        <row r="6769">
          <cell r="J6769">
            <v>0</v>
          </cell>
          <cell r="K6769">
            <v>0</v>
          </cell>
          <cell r="R6769">
            <v>0</v>
          </cell>
          <cell r="U6769">
            <v>0</v>
          </cell>
          <cell r="V6769">
            <v>0</v>
          </cell>
          <cell r="W6769">
            <v>0</v>
          </cell>
          <cell r="X6769">
            <v>0</v>
          </cell>
        </row>
        <row r="6770">
          <cell r="J6770">
            <v>0</v>
          </cell>
          <cell r="K6770">
            <v>0</v>
          </cell>
          <cell r="R6770">
            <v>0</v>
          </cell>
          <cell r="U6770">
            <v>0</v>
          </cell>
          <cell r="V6770">
            <v>0</v>
          </cell>
          <cell r="W6770">
            <v>0</v>
          </cell>
          <cell r="X6770">
            <v>0</v>
          </cell>
        </row>
        <row r="6771">
          <cell r="J6771">
            <v>0</v>
          </cell>
          <cell r="K6771">
            <v>0</v>
          </cell>
          <cell r="R6771">
            <v>0</v>
          </cell>
          <cell r="U6771">
            <v>0</v>
          </cell>
          <cell r="V6771">
            <v>0</v>
          </cell>
          <cell r="W6771">
            <v>0</v>
          </cell>
          <cell r="X6771">
            <v>0</v>
          </cell>
        </row>
        <row r="6772">
          <cell r="J6772">
            <v>0</v>
          </cell>
          <cell r="K6772">
            <v>0</v>
          </cell>
          <cell r="R6772">
            <v>0</v>
          </cell>
          <cell r="U6772">
            <v>0</v>
          </cell>
          <cell r="V6772">
            <v>0</v>
          </cell>
          <cell r="W6772">
            <v>0</v>
          </cell>
          <cell r="X6772">
            <v>0</v>
          </cell>
        </row>
        <row r="6773">
          <cell r="J6773">
            <v>0</v>
          </cell>
          <cell r="K6773">
            <v>0</v>
          </cell>
          <cell r="R6773">
            <v>0</v>
          </cell>
          <cell r="U6773">
            <v>0</v>
          </cell>
          <cell r="V6773">
            <v>0</v>
          </cell>
          <cell r="W6773">
            <v>0</v>
          </cell>
          <cell r="X6773">
            <v>0</v>
          </cell>
        </row>
        <row r="6774">
          <cell r="J6774">
            <v>0</v>
          </cell>
          <cell r="K6774">
            <v>0</v>
          </cell>
          <cell r="R6774">
            <v>0</v>
          </cell>
          <cell r="U6774">
            <v>0</v>
          </cell>
          <cell r="V6774">
            <v>0</v>
          </cell>
          <cell r="W6774">
            <v>0</v>
          </cell>
          <cell r="X6774">
            <v>0</v>
          </cell>
        </row>
        <row r="6775">
          <cell r="J6775">
            <v>0</v>
          </cell>
          <cell r="K6775">
            <v>0</v>
          </cell>
          <cell r="R6775">
            <v>0</v>
          </cell>
          <cell r="U6775">
            <v>0</v>
          </cell>
          <cell r="V6775">
            <v>0</v>
          </cell>
          <cell r="W6775">
            <v>0</v>
          </cell>
          <cell r="X6775">
            <v>0</v>
          </cell>
        </row>
        <row r="6776">
          <cell r="J6776">
            <v>0</v>
          </cell>
          <cell r="K6776">
            <v>0</v>
          </cell>
          <cell r="R6776">
            <v>0</v>
          </cell>
          <cell r="U6776">
            <v>0</v>
          </cell>
          <cell r="V6776">
            <v>0</v>
          </cell>
          <cell r="W6776">
            <v>0</v>
          </cell>
          <cell r="X6776">
            <v>0</v>
          </cell>
        </row>
        <row r="6777">
          <cell r="J6777">
            <v>0</v>
          </cell>
          <cell r="K6777">
            <v>0</v>
          </cell>
          <cell r="R6777">
            <v>0</v>
          </cell>
          <cell r="U6777">
            <v>0</v>
          </cell>
          <cell r="V6777">
            <v>0</v>
          </cell>
          <cell r="W6777">
            <v>0</v>
          </cell>
          <cell r="X6777">
            <v>0</v>
          </cell>
        </row>
        <row r="6778">
          <cell r="J6778">
            <v>0</v>
          </cell>
          <cell r="K6778">
            <v>0</v>
          </cell>
          <cell r="R6778">
            <v>0</v>
          </cell>
          <cell r="U6778">
            <v>0</v>
          </cell>
          <cell r="V6778">
            <v>0</v>
          </cell>
          <cell r="W6778">
            <v>0</v>
          </cell>
          <cell r="X6778">
            <v>0</v>
          </cell>
        </row>
        <row r="6779">
          <cell r="J6779">
            <v>0</v>
          </cell>
          <cell r="K6779">
            <v>0</v>
          </cell>
          <cell r="R6779">
            <v>0</v>
          </cell>
          <cell r="U6779">
            <v>0</v>
          </cell>
          <cell r="V6779">
            <v>0</v>
          </cell>
          <cell r="W6779">
            <v>0</v>
          </cell>
          <cell r="X6779">
            <v>0</v>
          </cell>
        </row>
        <row r="6780">
          <cell r="J6780">
            <v>0</v>
          </cell>
          <cell r="K6780">
            <v>0</v>
          </cell>
          <cell r="R6780">
            <v>0</v>
          </cell>
          <cell r="U6780">
            <v>0</v>
          </cell>
          <cell r="V6780">
            <v>0</v>
          </cell>
          <cell r="W6780">
            <v>0</v>
          </cell>
          <cell r="X6780">
            <v>0</v>
          </cell>
        </row>
        <row r="6781">
          <cell r="J6781">
            <v>0</v>
          </cell>
          <cell r="K6781">
            <v>0</v>
          </cell>
          <cell r="R6781">
            <v>0</v>
          </cell>
          <cell r="U6781">
            <v>0</v>
          </cell>
          <cell r="V6781">
            <v>0</v>
          </cell>
          <cell r="W6781">
            <v>0</v>
          </cell>
          <cell r="X6781">
            <v>0</v>
          </cell>
        </row>
        <row r="6782">
          <cell r="J6782">
            <v>0</v>
          </cell>
          <cell r="K6782">
            <v>0</v>
          </cell>
          <cell r="R6782">
            <v>0</v>
          </cell>
          <cell r="U6782">
            <v>0</v>
          </cell>
          <cell r="V6782">
            <v>0</v>
          </cell>
          <cell r="W6782">
            <v>0</v>
          </cell>
          <cell r="X6782">
            <v>0</v>
          </cell>
        </row>
        <row r="6783">
          <cell r="J6783">
            <v>0</v>
          </cell>
          <cell r="K6783">
            <v>0</v>
          </cell>
          <cell r="R6783">
            <v>0</v>
          </cell>
          <cell r="U6783">
            <v>0</v>
          </cell>
          <cell r="V6783">
            <v>0</v>
          </cell>
          <cell r="W6783">
            <v>0</v>
          </cell>
          <cell r="X6783">
            <v>0</v>
          </cell>
        </row>
        <row r="6784">
          <cell r="J6784">
            <v>0</v>
          </cell>
          <cell r="K6784">
            <v>0</v>
          </cell>
          <cell r="R6784">
            <v>0</v>
          </cell>
          <cell r="U6784">
            <v>0</v>
          </cell>
          <cell r="V6784">
            <v>0</v>
          </cell>
          <cell r="W6784">
            <v>0</v>
          </cell>
          <cell r="X6784">
            <v>0</v>
          </cell>
        </row>
        <row r="6785">
          <cell r="J6785">
            <v>0</v>
          </cell>
          <cell r="K6785">
            <v>0</v>
          </cell>
          <cell r="R6785">
            <v>0</v>
          </cell>
          <cell r="U6785">
            <v>0</v>
          </cell>
          <cell r="V6785">
            <v>0</v>
          </cell>
          <cell r="W6785">
            <v>0</v>
          </cell>
          <cell r="X6785">
            <v>0</v>
          </cell>
        </row>
        <row r="6786">
          <cell r="J6786">
            <v>0</v>
          </cell>
          <cell r="K6786">
            <v>0</v>
          </cell>
          <cell r="R6786">
            <v>0</v>
          </cell>
          <cell r="U6786">
            <v>0</v>
          </cell>
          <cell r="V6786">
            <v>0</v>
          </cell>
          <cell r="W6786">
            <v>0</v>
          </cell>
          <cell r="X6786">
            <v>0</v>
          </cell>
        </row>
        <row r="6787">
          <cell r="J6787">
            <v>0</v>
          </cell>
          <cell r="K6787">
            <v>0</v>
          </cell>
          <cell r="R6787">
            <v>0</v>
          </cell>
          <cell r="U6787">
            <v>0</v>
          </cell>
          <cell r="V6787">
            <v>0</v>
          </cell>
          <cell r="W6787">
            <v>0</v>
          </cell>
          <cell r="X6787">
            <v>0</v>
          </cell>
        </row>
        <row r="6788">
          <cell r="J6788">
            <v>0</v>
          </cell>
          <cell r="K6788">
            <v>0</v>
          </cell>
          <cell r="R6788">
            <v>0</v>
          </cell>
          <cell r="U6788">
            <v>0</v>
          </cell>
          <cell r="V6788">
            <v>0</v>
          </cell>
          <cell r="W6788">
            <v>0</v>
          </cell>
          <cell r="X6788">
            <v>0</v>
          </cell>
        </row>
        <row r="6789">
          <cell r="J6789">
            <v>0</v>
          </cell>
          <cell r="K6789">
            <v>0</v>
          </cell>
          <cell r="R6789">
            <v>0</v>
          </cell>
          <cell r="U6789">
            <v>0</v>
          </cell>
          <cell r="V6789">
            <v>0</v>
          </cell>
          <cell r="W6789">
            <v>0</v>
          </cell>
          <cell r="X6789">
            <v>0</v>
          </cell>
        </row>
        <row r="6790">
          <cell r="J6790">
            <v>0</v>
          </cell>
          <cell r="K6790">
            <v>0</v>
          </cell>
          <cell r="R6790">
            <v>0</v>
          </cell>
          <cell r="U6790">
            <v>0</v>
          </cell>
          <cell r="V6790">
            <v>0</v>
          </cell>
          <cell r="W6790">
            <v>0</v>
          </cell>
          <cell r="X6790">
            <v>0</v>
          </cell>
        </row>
        <row r="6791">
          <cell r="J6791">
            <v>0</v>
          </cell>
          <cell r="K6791">
            <v>0</v>
          </cell>
          <cell r="R6791">
            <v>0</v>
          </cell>
          <cell r="U6791">
            <v>0</v>
          </cell>
          <cell r="V6791">
            <v>0</v>
          </cell>
          <cell r="W6791">
            <v>0</v>
          </cell>
          <cell r="X6791">
            <v>0</v>
          </cell>
        </row>
        <row r="6792">
          <cell r="J6792">
            <v>0</v>
          </cell>
          <cell r="K6792">
            <v>0</v>
          </cell>
          <cell r="R6792">
            <v>0</v>
          </cell>
          <cell r="U6792">
            <v>0</v>
          </cell>
          <cell r="V6792">
            <v>0</v>
          </cell>
          <cell r="W6792">
            <v>0</v>
          </cell>
          <cell r="X6792">
            <v>0</v>
          </cell>
        </row>
        <row r="6793">
          <cell r="J6793">
            <v>0</v>
          </cell>
          <cell r="K6793">
            <v>0</v>
          </cell>
          <cell r="R6793">
            <v>0</v>
          </cell>
          <cell r="U6793">
            <v>0</v>
          </cell>
          <cell r="V6793">
            <v>0</v>
          </cell>
          <cell r="W6793">
            <v>0</v>
          </cell>
          <cell r="X6793">
            <v>0</v>
          </cell>
        </row>
        <row r="6794">
          <cell r="J6794">
            <v>0</v>
          </cell>
          <cell r="K6794">
            <v>0</v>
          </cell>
          <cell r="R6794">
            <v>0</v>
          </cell>
          <cell r="U6794">
            <v>0</v>
          </cell>
          <cell r="V6794">
            <v>0</v>
          </cell>
          <cell r="W6794">
            <v>0</v>
          </cell>
          <cell r="X6794">
            <v>0</v>
          </cell>
        </row>
        <row r="6795">
          <cell r="J6795">
            <v>0</v>
          </cell>
          <cell r="K6795">
            <v>0</v>
          </cell>
          <cell r="R6795">
            <v>0</v>
          </cell>
          <cell r="U6795">
            <v>0</v>
          </cell>
          <cell r="V6795">
            <v>0</v>
          </cell>
          <cell r="W6795">
            <v>0</v>
          </cell>
          <cell r="X6795">
            <v>0</v>
          </cell>
        </row>
        <row r="6796">
          <cell r="J6796">
            <v>0</v>
          </cell>
          <cell r="K6796">
            <v>0</v>
          </cell>
          <cell r="R6796">
            <v>0</v>
          </cell>
          <cell r="U6796">
            <v>0</v>
          </cell>
          <cell r="V6796">
            <v>0</v>
          </cell>
          <cell r="W6796">
            <v>0</v>
          </cell>
          <cell r="X6796">
            <v>0</v>
          </cell>
        </row>
        <row r="6797">
          <cell r="J6797">
            <v>0</v>
          </cell>
          <cell r="K6797">
            <v>0</v>
          </cell>
          <cell r="R6797">
            <v>0</v>
          </cell>
          <cell r="U6797">
            <v>0</v>
          </cell>
          <cell r="V6797">
            <v>0</v>
          </cell>
          <cell r="W6797">
            <v>0</v>
          </cell>
          <cell r="X6797">
            <v>0</v>
          </cell>
        </row>
        <row r="6798">
          <cell r="J6798">
            <v>0</v>
          </cell>
          <cell r="K6798">
            <v>0</v>
          </cell>
          <cell r="R6798">
            <v>0</v>
          </cell>
          <cell r="U6798">
            <v>0</v>
          </cell>
          <cell r="V6798">
            <v>0</v>
          </cell>
          <cell r="W6798">
            <v>0</v>
          </cell>
          <cell r="X6798">
            <v>0</v>
          </cell>
        </row>
        <row r="6799">
          <cell r="J6799">
            <v>0</v>
          </cell>
          <cell r="K6799">
            <v>0</v>
          </cell>
          <cell r="R6799">
            <v>0</v>
          </cell>
          <cell r="U6799">
            <v>0</v>
          </cell>
          <cell r="V6799">
            <v>0</v>
          </cell>
          <cell r="W6799">
            <v>0</v>
          </cell>
          <cell r="X6799">
            <v>0</v>
          </cell>
        </row>
        <row r="6800">
          <cell r="J6800">
            <v>0</v>
          </cell>
          <cell r="K6800">
            <v>0</v>
          </cell>
          <cell r="R6800">
            <v>0</v>
          </cell>
          <cell r="U6800">
            <v>0</v>
          </cell>
          <cell r="V6800">
            <v>0</v>
          </cell>
          <cell r="W6800">
            <v>0</v>
          </cell>
          <cell r="X6800">
            <v>0</v>
          </cell>
        </row>
        <row r="6801">
          <cell r="J6801">
            <v>0</v>
          </cell>
          <cell r="K6801">
            <v>0</v>
          </cell>
          <cell r="R6801">
            <v>0</v>
          </cell>
          <cell r="U6801">
            <v>0</v>
          </cell>
          <cell r="V6801">
            <v>0</v>
          </cell>
          <cell r="W6801">
            <v>0</v>
          </cell>
          <cell r="X6801">
            <v>0</v>
          </cell>
        </row>
        <row r="6802">
          <cell r="J6802">
            <v>0</v>
          </cell>
          <cell r="K6802">
            <v>0</v>
          </cell>
          <cell r="R6802">
            <v>0</v>
          </cell>
          <cell r="U6802">
            <v>0</v>
          </cell>
          <cell r="V6802">
            <v>0</v>
          </cell>
          <cell r="W6802">
            <v>0</v>
          </cell>
          <cell r="X6802">
            <v>0</v>
          </cell>
        </row>
        <row r="6803">
          <cell r="J6803">
            <v>0</v>
          </cell>
          <cell r="K6803">
            <v>0</v>
          </cell>
          <cell r="R6803">
            <v>0</v>
          </cell>
          <cell r="U6803">
            <v>0</v>
          </cell>
          <cell r="V6803">
            <v>0</v>
          </cell>
          <cell r="W6803">
            <v>0</v>
          </cell>
          <cell r="X6803">
            <v>0</v>
          </cell>
        </row>
        <row r="6804">
          <cell r="J6804">
            <v>0</v>
          </cell>
          <cell r="K6804">
            <v>0</v>
          </cell>
          <cell r="R6804">
            <v>0</v>
          </cell>
          <cell r="U6804">
            <v>0</v>
          </cell>
          <cell r="V6804">
            <v>0</v>
          </cell>
          <cell r="W6804">
            <v>0</v>
          </cell>
          <cell r="X6804">
            <v>0</v>
          </cell>
        </row>
        <row r="6805">
          <cell r="J6805">
            <v>0</v>
          </cell>
          <cell r="K6805">
            <v>0</v>
          </cell>
          <cell r="R6805">
            <v>0</v>
          </cell>
          <cell r="U6805">
            <v>0</v>
          </cell>
          <cell r="V6805">
            <v>0</v>
          </cell>
          <cell r="W6805">
            <v>0</v>
          </cell>
          <cell r="X6805">
            <v>0</v>
          </cell>
        </row>
        <row r="6806">
          <cell r="J6806">
            <v>0</v>
          </cell>
          <cell r="K6806">
            <v>0</v>
          </cell>
          <cell r="R6806">
            <v>0</v>
          </cell>
          <cell r="U6806">
            <v>0</v>
          </cell>
          <cell r="V6806">
            <v>0</v>
          </cell>
          <cell r="W6806">
            <v>0</v>
          </cell>
          <cell r="X6806">
            <v>0</v>
          </cell>
        </row>
        <row r="6807">
          <cell r="J6807">
            <v>0</v>
          </cell>
          <cell r="K6807">
            <v>0</v>
          </cell>
          <cell r="R6807">
            <v>0</v>
          </cell>
          <cell r="U6807">
            <v>0</v>
          </cell>
          <cell r="V6807">
            <v>0</v>
          </cell>
          <cell r="W6807">
            <v>0</v>
          </cell>
          <cell r="X6807">
            <v>0</v>
          </cell>
        </row>
        <row r="6808">
          <cell r="J6808">
            <v>0</v>
          </cell>
          <cell r="K6808">
            <v>0</v>
          </cell>
          <cell r="R6808">
            <v>0</v>
          </cell>
          <cell r="U6808">
            <v>0</v>
          </cell>
          <cell r="V6808">
            <v>0</v>
          </cell>
          <cell r="W6808">
            <v>0</v>
          </cell>
          <cell r="X6808">
            <v>0</v>
          </cell>
        </row>
        <row r="6809">
          <cell r="J6809">
            <v>0</v>
          </cell>
          <cell r="K6809">
            <v>0</v>
          </cell>
          <cell r="R6809">
            <v>0</v>
          </cell>
          <cell r="U6809">
            <v>0</v>
          </cell>
          <cell r="V6809">
            <v>0</v>
          </cell>
          <cell r="W6809">
            <v>0</v>
          </cell>
          <cell r="X6809">
            <v>0</v>
          </cell>
        </row>
        <row r="6810">
          <cell r="J6810">
            <v>0</v>
          </cell>
          <cell r="K6810">
            <v>0</v>
          </cell>
          <cell r="R6810">
            <v>0</v>
          </cell>
          <cell r="U6810">
            <v>0</v>
          </cell>
          <cell r="V6810">
            <v>0</v>
          </cell>
          <cell r="W6810">
            <v>0</v>
          </cell>
          <cell r="X6810">
            <v>0</v>
          </cell>
        </row>
        <row r="6811">
          <cell r="J6811">
            <v>0</v>
          </cell>
          <cell r="K6811">
            <v>0</v>
          </cell>
          <cell r="R6811">
            <v>0</v>
          </cell>
          <cell r="U6811">
            <v>0</v>
          </cell>
          <cell r="V6811">
            <v>0</v>
          </cell>
          <cell r="W6811">
            <v>0</v>
          </cell>
          <cell r="X6811">
            <v>0</v>
          </cell>
        </row>
        <row r="6812">
          <cell r="J6812">
            <v>0</v>
          </cell>
          <cell r="K6812">
            <v>0</v>
          </cell>
          <cell r="R6812">
            <v>0</v>
          </cell>
          <cell r="U6812">
            <v>0</v>
          </cell>
          <cell r="V6812">
            <v>0</v>
          </cell>
          <cell r="W6812">
            <v>0</v>
          </cell>
          <cell r="X6812">
            <v>0</v>
          </cell>
        </row>
        <row r="6813">
          <cell r="J6813">
            <v>0</v>
          </cell>
          <cell r="K6813">
            <v>0</v>
          </cell>
          <cell r="R6813">
            <v>0</v>
          </cell>
          <cell r="U6813">
            <v>0</v>
          </cell>
          <cell r="V6813">
            <v>0</v>
          </cell>
          <cell r="W6813">
            <v>0</v>
          </cell>
          <cell r="X6813">
            <v>0</v>
          </cell>
        </row>
        <row r="6814">
          <cell r="J6814">
            <v>0</v>
          </cell>
          <cell r="K6814">
            <v>0</v>
          </cell>
          <cell r="R6814">
            <v>0</v>
          </cell>
          <cell r="U6814">
            <v>0</v>
          </cell>
          <cell r="V6814">
            <v>0</v>
          </cell>
          <cell r="W6814">
            <v>0</v>
          </cell>
          <cell r="X6814">
            <v>0</v>
          </cell>
        </row>
        <row r="6815">
          <cell r="J6815">
            <v>0</v>
          </cell>
          <cell r="K6815">
            <v>0</v>
          </cell>
          <cell r="R6815">
            <v>0</v>
          </cell>
          <cell r="U6815">
            <v>0</v>
          </cell>
          <cell r="V6815">
            <v>0</v>
          </cell>
          <cell r="W6815">
            <v>0</v>
          </cell>
          <cell r="X6815">
            <v>0</v>
          </cell>
        </row>
        <row r="6816">
          <cell r="J6816">
            <v>0</v>
          </cell>
          <cell r="K6816">
            <v>0</v>
          </cell>
          <cell r="R6816">
            <v>0</v>
          </cell>
          <cell r="U6816">
            <v>0</v>
          </cell>
          <cell r="V6816">
            <v>0</v>
          </cell>
          <cell r="W6816">
            <v>0</v>
          </cell>
          <cell r="X6816">
            <v>0</v>
          </cell>
        </row>
        <row r="6817">
          <cell r="J6817">
            <v>0</v>
          </cell>
          <cell r="K6817">
            <v>0</v>
          </cell>
          <cell r="R6817">
            <v>0</v>
          </cell>
          <cell r="U6817">
            <v>0</v>
          </cell>
          <cell r="V6817">
            <v>0</v>
          </cell>
          <cell r="W6817">
            <v>0</v>
          </cell>
          <cell r="X6817">
            <v>0</v>
          </cell>
        </row>
        <row r="6818">
          <cell r="J6818">
            <v>0</v>
          </cell>
          <cell r="K6818">
            <v>0</v>
          </cell>
          <cell r="R6818">
            <v>0</v>
          </cell>
          <cell r="U6818">
            <v>0</v>
          </cell>
          <cell r="V6818">
            <v>0</v>
          </cell>
          <cell r="W6818">
            <v>0</v>
          </cell>
          <cell r="X6818">
            <v>0</v>
          </cell>
        </row>
        <row r="6819">
          <cell r="J6819">
            <v>0</v>
          </cell>
          <cell r="K6819">
            <v>0</v>
          </cell>
          <cell r="R6819">
            <v>0</v>
          </cell>
          <cell r="U6819">
            <v>0</v>
          </cell>
          <cell r="V6819">
            <v>0</v>
          </cell>
          <cell r="W6819">
            <v>0</v>
          </cell>
          <cell r="X6819">
            <v>0</v>
          </cell>
        </row>
        <row r="6820">
          <cell r="J6820">
            <v>0</v>
          </cell>
          <cell r="K6820">
            <v>0</v>
          </cell>
          <cell r="R6820">
            <v>0</v>
          </cell>
          <cell r="U6820">
            <v>0</v>
          </cell>
          <cell r="V6820">
            <v>0</v>
          </cell>
          <cell r="W6820">
            <v>0</v>
          </cell>
          <cell r="X6820">
            <v>0</v>
          </cell>
        </row>
        <row r="6821">
          <cell r="J6821">
            <v>0</v>
          </cell>
          <cell r="K6821">
            <v>0</v>
          </cell>
          <cell r="R6821">
            <v>0</v>
          </cell>
          <cell r="U6821">
            <v>0</v>
          </cell>
          <cell r="V6821">
            <v>0</v>
          </cell>
          <cell r="W6821">
            <v>0</v>
          </cell>
          <cell r="X6821">
            <v>0</v>
          </cell>
        </row>
        <row r="6822">
          <cell r="J6822">
            <v>0</v>
          </cell>
          <cell r="K6822">
            <v>0</v>
          </cell>
          <cell r="R6822">
            <v>0</v>
          </cell>
          <cell r="U6822">
            <v>0</v>
          </cell>
          <cell r="V6822">
            <v>0</v>
          </cell>
          <cell r="W6822">
            <v>0</v>
          </cell>
          <cell r="X6822">
            <v>0</v>
          </cell>
        </row>
        <row r="6823">
          <cell r="J6823">
            <v>0</v>
          </cell>
          <cell r="K6823">
            <v>0</v>
          </cell>
          <cell r="R6823">
            <v>0</v>
          </cell>
          <cell r="U6823">
            <v>0</v>
          </cell>
          <cell r="V6823">
            <v>0</v>
          </cell>
          <cell r="W6823">
            <v>0</v>
          </cell>
          <cell r="X6823">
            <v>0</v>
          </cell>
        </row>
        <row r="6824">
          <cell r="J6824">
            <v>0</v>
          </cell>
          <cell r="K6824">
            <v>0</v>
          </cell>
          <cell r="R6824">
            <v>0</v>
          </cell>
          <cell r="U6824">
            <v>0</v>
          </cell>
          <cell r="V6824">
            <v>0</v>
          </cell>
          <cell r="W6824">
            <v>0</v>
          </cell>
          <cell r="X6824">
            <v>0</v>
          </cell>
        </row>
        <row r="6825">
          <cell r="J6825">
            <v>0</v>
          </cell>
          <cell r="K6825">
            <v>0</v>
          </cell>
          <cell r="R6825">
            <v>0</v>
          </cell>
          <cell r="U6825">
            <v>0</v>
          </cell>
          <cell r="V6825">
            <v>0</v>
          </cell>
          <cell r="W6825">
            <v>0</v>
          </cell>
          <cell r="X6825">
            <v>0</v>
          </cell>
        </row>
        <row r="6826">
          <cell r="J6826">
            <v>0</v>
          </cell>
          <cell r="K6826">
            <v>0</v>
          </cell>
          <cell r="R6826">
            <v>0</v>
          </cell>
          <cell r="U6826">
            <v>0</v>
          </cell>
          <cell r="V6826">
            <v>0</v>
          </cell>
          <cell r="W6826">
            <v>0</v>
          </cell>
          <cell r="X6826">
            <v>0</v>
          </cell>
        </row>
        <row r="6827">
          <cell r="J6827">
            <v>0</v>
          </cell>
          <cell r="K6827">
            <v>0</v>
          </cell>
          <cell r="R6827">
            <v>0</v>
          </cell>
          <cell r="U6827">
            <v>0</v>
          </cell>
          <cell r="V6827">
            <v>0</v>
          </cell>
          <cell r="W6827">
            <v>0</v>
          </cell>
          <cell r="X6827">
            <v>0</v>
          </cell>
        </row>
        <row r="6828">
          <cell r="J6828">
            <v>0</v>
          </cell>
          <cell r="K6828">
            <v>0</v>
          </cell>
          <cell r="R6828">
            <v>0</v>
          </cell>
          <cell r="U6828">
            <v>0</v>
          </cell>
          <cell r="V6828">
            <v>0</v>
          </cell>
          <cell r="W6828">
            <v>0</v>
          </cell>
          <cell r="X6828">
            <v>0</v>
          </cell>
        </row>
        <row r="6829">
          <cell r="J6829">
            <v>0</v>
          </cell>
          <cell r="K6829">
            <v>0</v>
          </cell>
          <cell r="R6829">
            <v>0</v>
          </cell>
          <cell r="U6829">
            <v>0</v>
          </cell>
          <cell r="V6829">
            <v>0</v>
          </cell>
          <cell r="W6829">
            <v>0</v>
          </cell>
          <cell r="X6829">
            <v>0</v>
          </cell>
        </row>
        <row r="6830">
          <cell r="J6830">
            <v>0</v>
          </cell>
          <cell r="K6830">
            <v>0</v>
          </cell>
          <cell r="R6830">
            <v>0</v>
          </cell>
          <cell r="U6830">
            <v>0</v>
          </cell>
          <cell r="V6830">
            <v>0</v>
          </cell>
          <cell r="W6830">
            <v>0</v>
          </cell>
          <cell r="X6830">
            <v>0</v>
          </cell>
        </row>
        <row r="6831">
          <cell r="J6831">
            <v>0</v>
          </cell>
          <cell r="K6831">
            <v>0</v>
          </cell>
          <cell r="R6831">
            <v>0</v>
          </cell>
          <cell r="U6831">
            <v>0</v>
          </cell>
          <cell r="V6831">
            <v>0</v>
          </cell>
          <cell r="W6831">
            <v>0</v>
          </cell>
          <cell r="X6831">
            <v>0</v>
          </cell>
        </row>
        <row r="6832">
          <cell r="J6832">
            <v>0</v>
          </cell>
          <cell r="K6832">
            <v>0</v>
          </cell>
          <cell r="R6832">
            <v>0</v>
          </cell>
          <cell r="U6832">
            <v>0</v>
          </cell>
          <cell r="V6832">
            <v>0</v>
          </cell>
          <cell r="W6832">
            <v>0</v>
          </cell>
          <cell r="X6832">
            <v>0</v>
          </cell>
        </row>
        <row r="6833">
          <cell r="J6833">
            <v>0</v>
          </cell>
          <cell r="K6833">
            <v>0</v>
          </cell>
          <cell r="R6833">
            <v>0</v>
          </cell>
          <cell r="U6833">
            <v>0</v>
          </cell>
          <cell r="V6833">
            <v>0</v>
          </cell>
          <cell r="W6833">
            <v>0</v>
          </cell>
          <cell r="X6833">
            <v>0</v>
          </cell>
        </row>
        <row r="6834">
          <cell r="J6834">
            <v>0</v>
          </cell>
          <cell r="K6834">
            <v>0</v>
          </cell>
          <cell r="R6834">
            <v>0</v>
          </cell>
          <cell r="U6834">
            <v>0</v>
          </cell>
          <cell r="V6834">
            <v>0</v>
          </cell>
          <cell r="W6834">
            <v>0</v>
          </cell>
          <cell r="X6834">
            <v>0</v>
          </cell>
        </row>
        <row r="6835">
          <cell r="J6835">
            <v>0</v>
          </cell>
          <cell r="K6835">
            <v>0</v>
          </cell>
          <cell r="R6835">
            <v>0</v>
          </cell>
          <cell r="U6835">
            <v>0</v>
          </cell>
          <cell r="V6835">
            <v>0</v>
          </cell>
          <cell r="W6835">
            <v>0</v>
          </cell>
          <cell r="X6835">
            <v>0</v>
          </cell>
        </row>
        <row r="6836">
          <cell r="J6836">
            <v>0</v>
          </cell>
          <cell r="K6836">
            <v>0</v>
          </cell>
          <cell r="R6836">
            <v>0</v>
          </cell>
          <cell r="U6836">
            <v>0</v>
          </cell>
          <cell r="V6836">
            <v>0</v>
          </cell>
          <cell r="W6836">
            <v>0</v>
          </cell>
          <cell r="X6836">
            <v>0</v>
          </cell>
        </row>
        <row r="6837">
          <cell r="J6837">
            <v>0</v>
          </cell>
          <cell r="K6837">
            <v>0</v>
          </cell>
          <cell r="R6837">
            <v>0</v>
          </cell>
          <cell r="U6837">
            <v>0</v>
          </cell>
          <cell r="V6837">
            <v>0</v>
          </cell>
          <cell r="W6837">
            <v>0</v>
          </cell>
          <cell r="X6837">
            <v>0</v>
          </cell>
        </row>
        <row r="6838">
          <cell r="J6838">
            <v>0</v>
          </cell>
          <cell r="K6838">
            <v>0</v>
          </cell>
          <cell r="R6838">
            <v>0</v>
          </cell>
          <cell r="U6838">
            <v>0</v>
          </cell>
          <cell r="V6838">
            <v>0</v>
          </cell>
          <cell r="W6838">
            <v>0</v>
          </cell>
          <cell r="X6838">
            <v>0</v>
          </cell>
        </row>
        <row r="6839">
          <cell r="J6839">
            <v>0</v>
          </cell>
          <cell r="K6839">
            <v>0</v>
          </cell>
          <cell r="R6839">
            <v>0</v>
          </cell>
          <cell r="U6839">
            <v>0</v>
          </cell>
          <cell r="V6839">
            <v>0</v>
          </cell>
          <cell r="W6839">
            <v>0</v>
          </cell>
          <cell r="X6839">
            <v>0</v>
          </cell>
        </row>
        <row r="6840">
          <cell r="J6840">
            <v>0</v>
          </cell>
          <cell r="K6840">
            <v>0</v>
          </cell>
          <cell r="R6840">
            <v>0</v>
          </cell>
          <cell r="U6840">
            <v>0</v>
          </cell>
          <cell r="V6840">
            <v>0</v>
          </cell>
          <cell r="W6840">
            <v>0</v>
          </cell>
          <cell r="X6840">
            <v>0</v>
          </cell>
        </row>
        <row r="6841">
          <cell r="J6841">
            <v>0</v>
          </cell>
          <cell r="K6841">
            <v>0</v>
          </cell>
          <cell r="R6841">
            <v>0</v>
          </cell>
          <cell r="U6841">
            <v>0</v>
          </cell>
          <cell r="V6841">
            <v>0</v>
          </cell>
          <cell r="W6841">
            <v>0</v>
          </cell>
          <cell r="X6841">
            <v>0</v>
          </cell>
        </row>
        <row r="6842">
          <cell r="J6842">
            <v>0</v>
          </cell>
          <cell r="K6842">
            <v>0</v>
          </cell>
          <cell r="R6842">
            <v>0</v>
          </cell>
          <cell r="U6842">
            <v>0</v>
          </cell>
          <cell r="V6842">
            <v>0</v>
          </cell>
          <cell r="W6842">
            <v>0</v>
          </cell>
          <cell r="X6842">
            <v>0</v>
          </cell>
        </row>
        <row r="6843">
          <cell r="J6843">
            <v>0</v>
          </cell>
          <cell r="K6843">
            <v>0</v>
          </cell>
          <cell r="R6843">
            <v>0</v>
          </cell>
          <cell r="U6843">
            <v>0</v>
          </cell>
          <cell r="V6843">
            <v>0</v>
          </cell>
          <cell r="W6843">
            <v>0</v>
          </cell>
          <cell r="X6843">
            <v>0</v>
          </cell>
        </row>
        <row r="6844">
          <cell r="J6844">
            <v>0</v>
          </cell>
          <cell r="K6844">
            <v>0</v>
          </cell>
          <cell r="R6844">
            <v>0</v>
          </cell>
          <cell r="U6844">
            <v>0</v>
          </cell>
          <cell r="V6844">
            <v>0</v>
          </cell>
          <cell r="W6844">
            <v>0</v>
          </cell>
          <cell r="X6844">
            <v>0</v>
          </cell>
        </row>
        <row r="6845">
          <cell r="J6845">
            <v>0</v>
          </cell>
          <cell r="K6845">
            <v>0</v>
          </cell>
          <cell r="R6845">
            <v>0</v>
          </cell>
          <cell r="U6845">
            <v>0</v>
          </cell>
          <cell r="V6845">
            <v>0</v>
          </cell>
          <cell r="W6845">
            <v>0</v>
          </cell>
          <cell r="X6845">
            <v>0</v>
          </cell>
        </row>
        <row r="6846">
          <cell r="J6846">
            <v>0</v>
          </cell>
          <cell r="K6846">
            <v>0</v>
          </cell>
          <cell r="R6846">
            <v>0</v>
          </cell>
          <cell r="U6846">
            <v>0</v>
          </cell>
          <cell r="V6846">
            <v>0</v>
          </cell>
          <cell r="W6846">
            <v>0</v>
          </cell>
          <cell r="X6846">
            <v>0</v>
          </cell>
        </row>
        <row r="6847">
          <cell r="J6847">
            <v>0</v>
          </cell>
          <cell r="K6847">
            <v>0</v>
          </cell>
          <cell r="R6847">
            <v>0</v>
          </cell>
          <cell r="U6847">
            <v>0</v>
          </cell>
          <cell r="V6847">
            <v>0</v>
          </cell>
          <cell r="W6847">
            <v>0</v>
          </cell>
          <cell r="X6847">
            <v>0</v>
          </cell>
        </row>
        <row r="6848">
          <cell r="J6848">
            <v>0</v>
          </cell>
          <cell r="K6848">
            <v>0</v>
          </cell>
          <cell r="R6848">
            <v>0</v>
          </cell>
          <cell r="U6848">
            <v>0</v>
          </cell>
          <cell r="V6848">
            <v>0</v>
          </cell>
          <cell r="W6848">
            <v>0</v>
          </cell>
          <cell r="X6848">
            <v>0</v>
          </cell>
        </row>
        <row r="6849">
          <cell r="J6849">
            <v>0</v>
          </cell>
          <cell r="K6849">
            <v>0</v>
          </cell>
          <cell r="R6849">
            <v>0</v>
          </cell>
          <cell r="U6849">
            <v>0</v>
          </cell>
          <cell r="V6849">
            <v>0</v>
          </cell>
          <cell r="W6849">
            <v>0</v>
          </cell>
          <cell r="X6849">
            <v>0</v>
          </cell>
        </row>
        <row r="6850">
          <cell r="J6850">
            <v>0</v>
          </cell>
          <cell r="K6850">
            <v>0</v>
          </cell>
          <cell r="R6850">
            <v>0</v>
          </cell>
          <cell r="U6850">
            <v>0</v>
          </cell>
          <cell r="V6850">
            <v>0</v>
          </cell>
          <cell r="W6850">
            <v>0</v>
          </cell>
          <cell r="X6850">
            <v>0</v>
          </cell>
        </row>
        <row r="6851">
          <cell r="J6851">
            <v>0</v>
          </cell>
          <cell r="K6851">
            <v>0</v>
          </cell>
          <cell r="R6851">
            <v>0</v>
          </cell>
          <cell r="U6851">
            <v>0</v>
          </cell>
          <cell r="V6851">
            <v>0</v>
          </cell>
          <cell r="W6851">
            <v>0</v>
          </cell>
          <cell r="X6851">
            <v>0</v>
          </cell>
        </row>
        <row r="6852">
          <cell r="J6852">
            <v>0</v>
          </cell>
          <cell r="K6852">
            <v>0</v>
          </cell>
          <cell r="R6852">
            <v>0</v>
          </cell>
          <cell r="U6852">
            <v>0</v>
          </cell>
          <cell r="V6852">
            <v>0</v>
          </cell>
          <cell r="W6852">
            <v>0</v>
          </cell>
          <cell r="X6852">
            <v>0</v>
          </cell>
        </row>
        <row r="6853">
          <cell r="J6853">
            <v>0</v>
          </cell>
          <cell r="K6853">
            <v>0</v>
          </cell>
          <cell r="R6853">
            <v>0</v>
          </cell>
          <cell r="U6853">
            <v>0</v>
          </cell>
          <cell r="V6853">
            <v>0</v>
          </cell>
          <cell r="W6853">
            <v>0</v>
          </cell>
          <cell r="X6853">
            <v>0</v>
          </cell>
        </row>
        <row r="6854">
          <cell r="J6854">
            <v>0</v>
          </cell>
          <cell r="K6854">
            <v>0</v>
          </cell>
          <cell r="R6854">
            <v>0</v>
          </cell>
          <cell r="U6854">
            <v>0</v>
          </cell>
          <cell r="V6854">
            <v>0</v>
          </cell>
          <cell r="W6854">
            <v>0</v>
          </cell>
          <cell r="X6854">
            <v>0</v>
          </cell>
        </row>
        <row r="6855">
          <cell r="J6855">
            <v>0</v>
          </cell>
          <cell r="K6855">
            <v>0</v>
          </cell>
          <cell r="R6855">
            <v>0</v>
          </cell>
          <cell r="U6855">
            <v>0</v>
          </cell>
          <cell r="V6855">
            <v>0</v>
          </cell>
          <cell r="W6855">
            <v>0</v>
          </cell>
          <cell r="X6855">
            <v>0</v>
          </cell>
        </row>
        <row r="6856">
          <cell r="J6856">
            <v>0</v>
          </cell>
          <cell r="K6856">
            <v>0</v>
          </cell>
          <cell r="R6856">
            <v>0</v>
          </cell>
          <cell r="U6856">
            <v>0</v>
          </cell>
          <cell r="V6856">
            <v>0</v>
          </cell>
          <cell r="W6856">
            <v>0</v>
          </cell>
          <cell r="X6856">
            <v>0</v>
          </cell>
        </row>
        <row r="6857">
          <cell r="J6857">
            <v>0</v>
          </cell>
          <cell r="K6857">
            <v>0</v>
          </cell>
          <cell r="R6857">
            <v>0</v>
          </cell>
          <cell r="U6857">
            <v>0</v>
          </cell>
          <cell r="V6857">
            <v>0</v>
          </cell>
          <cell r="W6857">
            <v>0</v>
          </cell>
          <cell r="X6857">
            <v>0</v>
          </cell>
        </row>
        <row r="6858">
          <cell r="J6858">
            <v>0</v>
          </cell>
          <cell r="K6858">
            <v>0</v>
          </cell>
          <cell r="R6858">
            <v>0</v>
          </cell>
          <cell r="U6858">
            <v>0</v>
          </cell>
          <cell r="V6858">
            <v>0</v>
          </cell>
          <cell r="W6858">
            <v>0</v>
          </cell>
          <cell r="X6858">
            <v>0</v>
          </cell>
        </row>
        <row r="6859">
          <cell r="J6859">
            <v>0</v>
          </cell>
          <cell r="K6859">
            <v>0</v>
          </cell>
          <cell r="R6859">
            <v>0</v>
          </cell>
          <cell r="U6859">
            <v>0</v>
          </cell>
          <cell r="V6859">
            <v>0</v>
          </cell>
          <cell r="W6859">
            <v>0</v>
          </cell>
          <cell r="X6859">
            <v>0</v>
          </cell>
        </row>
        <row r="6860">
          <cell r="J6860">
            <v>0</v>
          </cell>
          <cell r="K6860">
            <v>0</v>
          </cell>
          <cell r="R6860">
            <v>0</v>
          </cell>
          <cell r="U6860">
            <v>0</v>
          </cell>
          <cell r="V6860">
            <v>0</v>
          </cell>
          <cell r="W6860">
            <v>0</v>
          </cell>
          <cell r="X6860">
            <v>0</v>
          </cell>
        </row>
        <row r="6861">
          <cell r="J6861">
            <v>0</v>
          </cell>
          <cell r="K6861">
            <v>0</v>
          </cell>
          <cell r="R6861">
            <v>0</v>
          </cell>
          <cell r="U6861">
            <v>0</v>
          </cell>
          <cell r="V6861">
            <v>0</v>
          </cell>
          <cell r="W6861">
            <v>0</v>
          </cell>
          <cell r="X6861">
            <v>0</v>
          </cell>
        </row>
        <row r="6862">
          <cell r="J6862">
            <v>0</v>
          </cell>
          <cell r="K6862">
            <v>0</v>
          </cell>
          <cell r="R6862">
            <v>0</v>
          </cell>
          <cell r="U6862">
            <v>0</v>
          </cell>
          <cell r="V6862">
            <v>0</v>
          </cell>
          <cell r="W6862">
            <v>0</v>
          </cell>
          <cell r="X6862">
            <v>0</v>
          </cell>
        </row>
        <row r="6863">
          <cell r="J6863">
            <v>0</v>
          </cell>
          <cell r="K6863">
            <v>0</v>
          </cell>
          <cell r="R6863">
            <v>0</v>
          </cell>
          <cell r="U6863">
            <v>0</v>
          </cell>
          <cell r="V6863">
            <v>0</v>
          </cell>
          <cell r="W6863">
            <v>0</v>
          </cell>
          <cell r="X6863">
            <v>0</v>
          </cell>
        </row>
        <row r="6864">
          <cell r="J6864">
            <v>0</v>
          </cell>
          <cell r="K6864">
            <v>0</v>
          </cell>
          <cell r="R6864">
            <v>0</v>
          </cell>
          <cell r="U6864">
            <v>0</v>
          </cell>
          <cell r="V6864">
            <v>0</v>
          </cell>
          <cell r="W6864">
            <v>0</v>
          </cell>
          <cell r="X6864">
            <v>0</v>
          </cell>
        </row>
        <row r="6865">
          <cell r="J6865">
            <v>0</v>
          </cell>
          <cell r="K6865">
            <v>0</v>
          </cell>
          <cell r="R6865">
            <v>0</v>
          </cell>
          <cell r="U6865">
            <v>0</v>
          </cell>
          <cell r="V6865">
            <v>0</v>
          </cell>
          <cell r="W6865">
            <v>0</v>
          </cell>
          <cell r="X6865">
            <v>0</v>
          </cell>
        </row>
        <row r="6866">
          <cell r="J6866">
            <v>0</v>
          </cell>
          <cell r="K6866">
            <v>0</v>
          </cell>
          <cell r="R6866">
            <v>0</v>
          </cell>
          <cell r="U6866">
            <v>0</v>
          </cell>
          <cell r="V6866">
            <v>0</v>
          </cell>
          <cell r="W6866">
            <v>0</v>
          </cell>
          <cell r="X6866">
            <v>0</v>
          </cell>
        </row>
        <row r="6867">
          <cell r="J6867">
            <v>0</v>
          </cell>
          <cell r="K6867">
            <v>0</v>
          </cell>
          <cell r="R6867">
            <v>0</v>
          </cell>
          <cell r="U6867">
            <v>0</v>
          </cell>
          <cell r="V6867">
            <v>0</v>
          </cell>
          <cell r="W6867">
            <v>0</v>
          </cell>
          <cell r="X6867">
            <v>0</v>
          </cell>
        </row>
        <row r="6868">
          <cell r="J6868">
            <v>0</v>
          </cell>
          <cell r="K6868">
            <v>0</v>
          </cell>
          <cell r="R6868">
            <v>0</v>
          </cell>
          <cell r="U6868">
            <v>0</v>
          </cell>
          <cell r="V6868">
            <v>0</v>
          </cell>
          <cell r="W6868">
            <v>0</v>
          </cell>
          <cell r="X6868">
            <v>0</v>
          </cell>
        </row>
        <row r="6869">
          <cell r="J6869">
            <v>0</v>
          </cell>
          <cell r="K6869">
            <v>0</v>
          </cell>
          <cell r="R6869">
            <v>0</v>
          </cell>
          <cell r="U6869">
            <v>0</v>
          </cell>
          <cell r="V6869">
            <v>0</v>
          </cell>
          <cell r="W6869">
            <v>0</v>
          </cell>
          <cell r="X6869">
            <v>0</v>
          </cell>
        </row>
        <row r="6870">
          <cell r="J6870">
            <v>0</v>
          </cell>
          <cell r="K6870">
            <v>0</v>
          </cell>
          <cell r="R6870">
            <v>0</v>
          </cell>
          <cell r="U6870">
            <v>0</v>
          </cell>
          <cell r="V6870">
            <v>0</v>
          </cell>
          <cell r="W6870">
            <v>0</v>
          </cell>
          <cell r="X6870">
            <v>0</v>
          </cell>
        </row>
        <row r="6871">
          <cell r="J6871">
            <v>0</v>
          </cell>
          <cell r="K6871">
            <v>0</v>
          </cell>
          <cell r="R6871">
            <v>0</v>
          </cell>
          <cell r="U6871">
            <v>0</v>
          </cell>
          <cell r="V6871">
            <v>0</v>
          </cell>
          <cell r="W6871">
            <v>0</v>
          </cell>
          <cell r="X6871">
            <v>0</v>
          </cell>
        </row>
        <row r="6872">
          <cell r="J6872">
            <v>0</v>
          </cell>
          <cell r="K6872">
            <v>0</v>
          </cell>
          <cell r="R6872">
            <v>0</v>
          </cell>
          <cell r="U6872">
            <v>0</v>
          </cell>
          <cell r="V6872">
            <v>0</v>
          </cell>
          <cell r="W6872">
            <v>0</v>
          </cell>
          <cell r="X6872">
            <v>0</v>
          </cell>
        </row>
        <row r="6873">
          <cell r="J6873">
            <v>0</v>
          </cell>
          <cell r="K6873">
            <v>0</v>
          </cell>
          <cell r="R6873">
            <v>0</v>
          </cell>
          <cell r="U6873">
            <v>0</v>
          </cell>
          <cell r="V6873">
            <v>0</v>
          </cell>
          <cell r="W6873">
            <v>0</v>
          </cell>
          <cell r="X6873">
            <v>0</v>
          </cell>
        </row>
        <row r="6874">
          <cell r="J6874">
            <v>0</v>
          </cell>
          <cell r="K6874">
            <v>0</v>
          </cell>
          <cell r="R6874">
            <v>0</v>
          </cell>
          <cell r="U6874">
            <v>0</v>
          </cell>
          <cell r="V6874">
            <v>0</v>
          </cell>
          <cell r="W6874">
            <v>0</v>
          </cell>
          <cell r="X6874">
            <v>0</v>
          </cell>
        </row>
        <row r="6875">
          <cell r="J6875">
            <v>0</v>
          </cell>
          <cell r="K6875">
            <v>0</v>
          </cell>
          <cell r="R6875">
            <v>0</v>
          </cell>
          <cell r="U6875">
            <v>0</v>
          </cell>
          <cell r="V6875">
            <v>0</v>
          </cell>
          <cell r="W6875">
            <v>0</v>
          </cell>
          <cell r="X6875">
            <v>0</v>
          </cell>
        </row>
        <row r="6876">
          <cell r="J6876">
            <v>0</v>
          </cell>
          <cell r="K6876">
            <v>0</v>
          </cell>
          <cell r="R6876">
            <v>0</v>
          </cell>
          <cell r="U6876">
            <v>0</v>
          </cell>
          <cell r="V6876">
            <v>0</v>
          </cell>
          <cell r="W6876">
            <v>0</v>
          </cell>
          <cell r="X6876">
            <v>0</v>
          </cell>
        </row>
        <row r="6877">
          <cell r="J6877">
            <v>0</v>
          </cell>
          <cell r="K6877">
            <v>0</v>
          </cell>
          <cell r="R6877">
            <v>0</v>
          </cell>
          <cell r="U6877">
            <v>0</v>
          </cell>
          <cell r="V6877">
            <v>0</v>
          </cell>
          <cell r="W6877">
            <v>0</v>
          </cell>
          <cell r="X6877">
            <v>0</v>
          </cell>
        </row>
        <row r="6878">
          <cell r="J6878">
            <v>0</v>
          </cell>
          <cell r="K6878">
            <v>0</v>
          </cell>
          <cell r="R6878">
            <v>0</v>
          </cell>
          <cell r="U6878">
            <v>0</v>
          </cell>
          <cell r="V6878">
            <v>0</v>
          </cell>
          <cell r="W6878">
            <v>0</v>
          </cell>
          <cell r="X6878">
            <v>0</v>
          </cell>
        </row>
        <row r="6879">
          <cell r="J6879">
            <v>0</v>
          </cell>
          <cell r="K6879">
            <v>0</v>
          </cell>
          <cell r="R6879">
            <v>0</v>
          </cell>
          <cell r="U6879">
            <v>0</v>
          </cell>
          <cell r="V6879">
            <v>0</v>
          </cell>
          <cell r="W6879">
            <v>0</v>
          </cell>
          <cell r="X6879">
            <v>0</v>
          </cell>
        </row>
        <row r="6880">
          <cell r="J6880">
            <v>0</v>
          </cell>
          <cell r="K6880">
            <v>0</v>
          </cell>
          <cell r="R6880">
            <v>0</v>
          </cell>
          <cell r="U6880">
            <v>0</v>
          </cell>
          <cell r="V6880">
            <v>0</v>
          </cell>
          <cell r="W6880">
            <v>0</v>
          </cell>
          <cell r="X6880">
            <v>0</v>
          </cell>
        </row>
        <row r="6881">
          <cell r="J6881">
            <v>0</v>
          </cell>
          <cell r="K6881">
            <v>0</v>
          </cell>
          <cell r="R6881">
            <v>0</v>
          </cell>
          <cell r="U6881">
            <v>0</v>
          </cell>
          <cell r="V6881">
            <v>0</v>
          </cell>
          <cell r="W6881">
            <v>0</v>
          </cell>
          <cell r="X6881">
            <v>0</v>
          </cell>
        </row>
        <row r="6882">
          <cell r="J6882">
            <v>0</v>
          </cell>
          <cell r="K6882">
            <v>0</v>
          </cell>
          <cell r="R6882">
            <v>0</v>
          </cell>
          <cell r="U6882">
            <v>0</v>
          </cell>
          <cell r="V6882">
            <v>0</v>
          </cell>
          <cell r="W6882">
            <v>0</v>
          </cell>
          <cell r="X6882">
            <v>0</v>
          </cell>
        </row>
        <row r="6883">
          <cell r="J6883">
            <v>0</v>
          </cell>
          <cell r="K6883">
            <v>0</v>
          </cell>
          <cell r="R6883">
            <v>0</v>
          </cell>
          <cell r="U6883">
            <v>0</v>
          </cell>
          <cell r="V6883">
            <v>0</v>
          </cell>
          <cell r="W6883">
            <v>0</v>
          </cell>
          <cell r="X6883">
            <v>0</v>
          </cell>
        </row>
        <row r="6884">
          <cell r="J6884">
            <v>0</v>
          </cell>
          <cell r="K6884">
            <v>0</v>
          </cell>
          <cell r="R6884">
            <v>0</v>
          </cell>
          <cell r="U6884">
            <v>0</v>
          </cell>
          <cell r="V6884">
            <v>0</v>
          </cell>
          <cell r="W6884">
            <v>0</v>
          </cell>
          <cell r="X6884">
            <v>0</v>
          </cell>
        </row>
        <row r="6885">
          <cell r="J6885">
            <v>0</v>
          </cell>
          <cell r="K6885">
            <v>0</v>
          </cell>
          <cell r="R6885">
            <v>0</v>
          </cell>
          <cell r="U6885">
            <v>0</v>
          </cell>
          <cell r="V6885">
            <v>0</v>
          </cell>
          <cell r="W6885">
            <v>0</v>
          </cell>
          <cell r="X6885">
            <v>0</v>
          </cell>
        </row>
        <row r="6886">
          <cell r="J6886">
            <v>0</v>
          </cell>
          <cell r="K6886">
            <v>0</v>
          </cell>
          <cell r="R6886">
            <v>0</v>
          </cell>
          <cell r="U6886">
            <v>0</v>
          </cell>
          <cell r="V6886">
            <v>0</v>
          </cell>
          <cell r="W6886">
            <v>0</v>
          </cell>
          <cell r="X6886">
            <v>0</v>
          </cell>
        </row>
        <row r="6887">
          <cell r="J6887">
            <v>0</v>
          </cell>
          <cell r="K6887">
            <v>0</v>
          </cell>
          <cell r="R6887">
            <v>0</v>
          </cell>
          <cell r="U6887">
            <v>0</v>
          </cell>
          <cell r="V6887">
            <v>0</v>
          </cell>
          <cell r="W6887">
            <v>0</v>
          </cell>
          <cell r="X6887">
            <v>0</v>
          </cell>
        </row>
        <row r="6888">
          <cell r="J6888">
            <v>0</v>
          </cell>
          <cell r="K6888">
            <v>0</v>
          </cell>
          <cell r="R6888">
            <v>0</v>
          </cell>
          <cell r="U6888">
            <v>0</v>
          </cell>
          <cell r="V6888">
            <v>0</v>
          </cell>
          <cell r="W6888">
            <v>0</v>
          </cell>
          <cell r="X6888">
            <v>0</v>
          </cell>
        </row>
        <row r="6889">
          <cell r="J6889">
            <v>0</v>
          </cell>
          <cell r="K6889">
            <v>0</v>
          </cell>
          <cell r="R6889">
            <v>0</v>
          </cell>
          <cell r="U6889">
            <v>0</v>
          </cell>
          <cell r="V6889">
            <v>0</v>
          </cell>
          <cell r="W6889">
            <v>0</v>
          </cell>
          <cell r="X6889">
            <v>0</v>
          </cell>
        </row>
        <row r="6890">
          <cell r="J6890">
            <v>0</v>
          </cell>
          <cell r="K6890">
            <v>0</v>
          </cell>
          <cell r="R6890">
            <v>0</v>
          </cell>
          <cell r="U6890">
            <v>0</v>
          </cell>
          <cell r="V6890">
            <v>0</v>
          </cell>
          <cell r="W6890">
            <v>0</v>
          </cell>
          <cell r="X6890">
            <v>0</v>
          </cell>
        </row>
        <row r="6891">
          <cell r="J6891">
            <v>0</v>
          </cell>
          <cell r="K6891">
            <v>0</v>
          </cell>
          <cell r="R6891">
            <v>0</v>
          </cell>
          <cell r="U6891">
            <v>0</v>
          </cell>
          <cell r="V6891">
            <v>0</v>
          </cell>
          <cell r="W6891">
            <v>0</v>
          </cell>
          <cell r="X6891">
            <v>0</v>
          </cell>
        </row>
        <row r="6892">
          <cell r="J6892">
            <v>0</v>
          </cell>
          <cell r="K6892">
            <v>0</v>
          </cell>
          <cell r="R6892">
            <v>0</v>
          </cell>
          <cell r="U6892">
            <v>0</v>
          </cell>
          <cell r="V6892">
            <v>0</v>
          </cell>
          <cell r="W6892">
            <v>0</v>
          </cell>
          <cell r="X6892">
            <v>0</v>
          </cell>
        </row>
        <row r="6893">
          <cell r="J6893">
            <v>0</v>
          </cell>
          <cell r="K6893">
            <v>0</v>
          </cell>
          <cell r="R6893">
            <v>0</v>
          </cell>
          <cell r="U6893">
            <v>0</v>
          </cell>
          <cell r="V6893">
            <v>0</v>
          </cell>
          <cell r="W6893">
            <v>0</v>
          </cell>
          <cell r="X6893">
            <v>0</v>
          </cell>
        </row>
        <row r="6894">
          <cell r="J6894">
            <v>0</v>
          </cell>
          <cell r="K6894">
            <v>0</v>
          </cell>
          <cell r="R6894">
            <v>0</v>
          </cell>
          <cell r="U6894">
            <v>0</v>
          </cell>
          <cell r="V6894">
            <v>0</v>
          </cell>
          <cell r="W6894">
            <v>0</v>
          </cell>
          <cell r="X6894">
            <v>0</v>
          </cell>
        </row>
        <row r="6895">
          <cell r="J6895">
            <v>0</v>
          </cell>
          <cell r="K6895">
            <v>0</v>
          </cell>
          <cell r="R6895">
            <v>0</v>
          </cell>
          <cell r="U6895">
            <v>0</v>
          </cell>
          <cell r="V6895">
            <v>0</v>
          </cell>
          <cell r="W6895">
            <v>0</v>
          </cell>
          <cell r="X6895">
            <v>0</v>
          </cell>
        </row>
        <row r="6896">
          <cell r="J6896">
            <v>0</v>
          </cell>
          <cell r="K6896">
            <v>0</v>
          </cell>
          <cell r="R6896">
            <v>0</v>
          </cell>
          <cell r="U6896">
            <v>0</v>
          </cell>
          <cell r="V6896">
            <v>0</v>
          </cell>
          <cell r="W6896">
            <v>0</v>
          </cell>
          <cell r="X6896">
            <v>0</v>
          </cell>
        </row>
        <row r="6897">
          <cell r="J6897">
            <v>0</v>
          </cell>
          <cell r="K6897">
            <v>0</v>
          </cell>
          <cell r="R6897">
            <v>0</v>
          </cell>
          <cell r="U6897">
            <v>0</v>
          </cell>
          <cell r="V6897">
            <v>0</v>
          </cell>
          <cell r="W6897">
            <v>0</v>
          </cell>
          <cell r="X6897">
            <v>0</v>
          </cell>
        </row>
        <row r="6898">
          <cell r="J6898">
            <v>0</v>
          </cell>
          <cell r="K6898">
            <v>0</v>
          </cell>
          <cell r="R6898">
            <v>0</v>
          </cell>
          <cell r="U6898">
            <v>0</v>
          </cell>
          <cell r="V6898">
            <v>0</v>
          </cell>
          <cell r="W6898">
            <v>0</v>
          </cell>
          <cell r="X6898">
            <v>0</v>
          </cell>
        </row>
        <row r="6899">
          <cell r="J6899">
            <v>0</v>
          </cell>
          <cell r="K6899">
            <v>0</v>
          </cell>
          <cell r="R6899">
            <v>0</v>
          </cell>
          <cell r="U6899">
            <v>0</v>
          </cell>
          <cell r="V6899">
            <v>0</v>
          </cell>
          <cell r="W6899">
            <v>0</v>
          </cell>
          <cell r="X6899">
            <v>0</v>
          </cell>
        </row>
        <row r="6900">
          <cell r="J6900">
            <v>0</v>
          </cell>
          <cell r="K6900">
            <v>0</v>
          </cell>
          <cell r="R6900">
            <v>0</v>
          </cell>
          <cell r="U6900">
            <v>0</v>
          </cell>
          <cell r="V6900">
            <v>0</v>
          </cell>
          <cell r="W6900">
            <v>0</v>
          </cell>
          <cell r="X6900">
            <v>0</v>
          </cell>
        </row>
        <row r="6901">
          <cell r="J6901">
            <v>0</v>
          </cell>
          <cell r="K6901">
            <v>0</v>
          </cell>
          <cell r="R6901">
            <v>0</v>
          </cell>
          <cell r="U6901">
            <v>0</v>
          </cell>
          <cell r="V6901">
            <v>0</v>
          </cell>
          <cell r="W6901">
            <v>0</v>
          </cell>
          <cell r="X6901">
            <v>0</v>
          </cell>
        </row>
        <row r="6902">
          <cell r="J6902">
            <v>0</v>
          </cell>
          <cell r="K6902">
            <v>0</v>
          </cell>
          <cell r="R6902">
            <v>0</v>
          </cell>
          <cell r="U6902">
            <v>0</v>
          </cell>
          <cell r="V6902">
            <v>0</v>
          </cell>
          <cell r="W6902">
            <v>0</v>
          </cell>
          <cell r="X6902">
            <v>0</v>
          </cell>
        </row>
        <row r="6903">
          <cell r="J6903">
            <v>0</v>
          </cell>
          <cell r="K6903">
            <v>0</v>
          </cell>
          <cell r="R6903">
            <v>0</v>
          </cell>
          <cell r="U6903">
            <v>0</v>
          </cell>
          <cell r="V6903">
            <v>0</v>
          </cell>
          <cell r="W6903">
            <v>0</v>
          </cell>
          <cell r="X6903">
            <v>0</v>
          </cell>
        </row>
        <row r="6904">
          <cell r="J6904">
            <v>0</v>
          </cell>
          <cell r="K6904">
            <v>0</v>
          </cell>
          <cell r="R6904">
            <v>0</v>
          </cell>
          <cell r="U6904">
            <v>0</v>
          </cell>
          <cell r="V6904">
            <v>0</v>
          </cell>
          <cell r="W6904">
            <v>0</v>
          </cell>
          <cell r="X6904">
            <v>0</v>
          </cell>
        </row>
        <row r="6905">
          <cell r="J6905">
            <v>0</v>
          </cell>
          <cell r="K6905">
            <v>0</v>
          </cell>
          <cell r="R6905">
            <v>0</v>
          </cell>
          <cell r="U6905">
            <v>0</v>
          </cell>
          <cell r="V6905">
            <v>0</v>
          </cell>
          <cell r="W6905">
            <v>0</v>
          </cell>
          <cell r="X6905">
            <v>0</v>
          </cell>
        </row>
        <row r="6906">
          <cell r="J6906">
            <v>0</v>
          </cell>
          <cell r="K6906">
            <v>0</v>
          </cell>
          <cell r="R6906">
            <v>0</v>
          </cell>
          <cell r="U6906">
            <v>0</v>
          </cell>
          <cell r="V6906">
            <v>0</v>
          </cell>
          <cell r="W6906">
            <v>0</v>
          </cell>
          <cell r="X6906">
            <v>0</v>
          </cell>
        </row>
        <row r="6907">
          <cell r="J6907">
            <v>0</v>
          </cell>
          <cell r="K6907">
            <v>0</v>
          </cell>
          <cell r="R6907">
            <v>0</v>
          </cell>
          <cell r="U6907">
            <v>0</v>
          </cell>
          <cell r="V6907">
            <v>0</v>
          </cell>
          <cell r="W6907">
            <v>0</v>
          </cell>
          <cell r="X6907">
            <v>0</v>
          </cell>
        </row>
        <row r="6908">
          <cell r="J6908">
            <v>0</v>
          </cell>
          <cell r="K6908">
            <v>0</v>
          </cell>
          <cell r="R6908">
            <v>0</v>
          </cell>
          <cell r="U6908">
            <v>0</v>
          </cell>
          <cell r="V6908">
            <v>0</v>
          </cell>
          <cell r="W6908">
            <v>0</v>
          </cell>
          <cell r="X6908">
            <v>0</v>
          </cell>
        </row>
        <row r="6909">
          <cell r="J6909">
            <v>0</v>
          </cell>
          <cell r="K6909">
            <v>0</v>
          </cell>
          <cell r="R6909">
            <v>0</v>
          </cell>
          <cell r="U6909">
            <v>0</v>
          </cell>
          <cell r="V6909">
            <v>0</v>
          </cell>
          <cell r="W6909">
            <v>0</v>
          </cell>
          <cell r="X6909">
            <v>0</v>
          </cell>
        </row>
        <row r="6910">
          <cell r="J6910">
            <v>0</v>
          </cell>
          <cell r="K6910">
            <v>0</v>
          </cell>
          <cell r="R6910">
            <v>0</v>
          </cell>
          <cell r="U6910">
            <v>0</v>
          </cell>
          <cell r="V6910">
            <v>0</v>
          </cell>
          <cell r="W6910">
            <v>0</v>
          </cell>
          <cell r="X6910">
            <v>0</v>
          </cell>
        </row>
        <row r="6911">
          <cell r="J6911">
            <v>0</v>
          </cell>
          <cell r="K6911">
            <v>0</v>
          </cell>
          <cell r="R6911">
            <v>0</v>
          </cell>
          <cell r="U6911">
            <v>0</v>
          </cell>
          <cell r="V6911">
            <v>0</v>
          </cell>
          <cell r="W6911">
            <v>0</v>
          </cell>
          <cell r="X6911">
            <v>0</v>
          </cell>
        </row>
        <row r="6912">
          <cell r="J6912">
            <v>0</v>
          </cell>
          <cell r="K6912">
            <v>0</v>
          </cell>
          <cell r="R6912">
            <v>0</v>
          </cell>
          <cell r="U6912">
            <v>0</v>
          </cell>
          <cell r="V6912">
            <v>0</v>
          </cell>
          <cell r="W6912">
            <v>0</v>
          </cell>
          <cell r="X6912">
            <v>0</v>
          </cell>
        </row>
        <row r="6913">
          <cell r="J6913">
            <v>0</v>
          </cell>
          <cell r="K6913">
            <v>0</v>
          </cell>
          <cell r="R6913">
            <v>0</v>
          </cell>
          <cell r="U6913">
            <v>0</v>
          </cell>
          <cell r="V6913">
            <v>0</v>
          </cell>
          <cell r="W6913">
            <v>0</v>
          </cell>
          <cell r="X6913">
            <v>0</v>
          </cell>
        </row>
        <row r="6914">
          <cell r="J6914">
            <v>0</v>
          </cell>
          <cell r="K6914">
            <v>0</v>
          </cell>
          <cell r="R6914">
            <v>0</v>
          </cell>
          <cell r="U6914">
            <v>0</v>
          </cell>
          <cell r="V6914">
            <v>0</v>
          </cell>
          <cell r="W6914">
            <v>0</v>
          </cell>
          <cell r="X6914">
            <v>0</v>
          </cell>
        </row>
        <row r="6915">
          <cell r="J6915">
            <v>0</v>
          </cell>
          <cell r="K6915">
            <v>0</v>
          </cell>
          <cell r="R6915">
            <v>0</v>
          </cell>
          <cell r="U6915">
            <v>0</v>
          </cell>
          <cell r="V6915">
            <v>0</v>
          </cell>
          <cell r="W6915">
            <v>0</v>
          </cell>
          <cell r="X6915">
            <v>0</v>
          </cell>
        </row>
        <row r="6916">
          <cell r="J6916">
            <v>0</v>
          </cell>
          <cell r="K6916">
            <v>0</v>
          </cell>
          <cell r="R6916">
            <v>0</v>
          </cell>
          <cell r="U6916">
            <v>0</v>
          </cell>
          <cell r="V6916">
            <v>0</v>
          </cell>
          <cell r="W6916">
            <v>0</v>
          </cell>
          <cell r="X6916">
            <v>0</v>
          </cell>
        </row>
        <row r="6917">
          <cell r="J6917">
            <v>0</v>
          </cell>
          <cell r="K6917">
            <v>0</v>
          </cell>
          <cell r="R6917">
            <v>0</v>
          </cell>
          <cell r="U6917">
            <v>0</v>
          </cell>
          <cell r="V6917">
            <v>0</v>
          </cell>
          <cell r="W6917">
            <v>0</v>
          </cell>
          <cell r="X6917">
            <v>0</v>
          </cell>
        </row>
        <row r="6918">
          <cell r="J6918">
            <v>0</v>
          </cell>
          <cell r="K6918">
            <v>0</v>
          </cell>
          <cell r="R6918">
            <v>0</v>
          </cell>
          <cell r="U6918">
            <v>0</v>
          </cell>
          <cell r="V6918">
            <v>0</v>
          </cell>
          <cell r="W6918">
            <v>0</v>
          </cell>
          <cell r="X6918">
            <v>0</v>
          </cell>
        </row>
        <row r="6919">
          <cell r="J6919">
            <v>0</v>
          </cell>
          <cell r="K6919">
            <v>0</v>
          </cell>
          <cell r="R6919">
            <v>0</v>
          </cell>
          <cell r="U6919">
            <v>0</v>
          </cell>
          <cell r="V6919">
            <v>0</v>
          </cell>
          <cell r="W6919">
            <v>0</v>
          </cell>
          <cell r="X6919">
            <v>0</v>
          </cell>
        </row>
        <row r="6920">
          <cell r="J6920">
            <v>0</v>
          </cell>
          <cell r="K6920">
            <v>0</v>
          </cell>
          <cell r="R6920">
            <v>0</v>
          </cell>
          <cell r="U6920">
            <v>0</v>
          </cell>
          <cell r="V6920">
            <v>0</v>
          </cell>
          <cell r="W6920">
            <v>0</v>
          </cell>
          <cell r="X6920">
            <v>0</v>
          </cell>
        </row>
        <row r="6921">
          <cell r="J6921">
            <v>0</v>
          </cell>
          <cell r="K6921">
            <v>0</v>
          </cell>
          <cell r="R6921">
            <v>0</v>
          </cell>
          <cell r="U6921">
            <v>0</v>
          </cell>
          <cell r="V6921">
            <v>0</v>
          </cell>
          <cell r="W6921">
            <v>0</v>
          </cell>
          <cell r="X6921">
            <v>0</v>
          </cell>
        </row>
        <row r="6922">
          <cell r="J6922">
            <v>0</v>
          </cell>
          <cell r="K6922">
            <v>0</v>
          </cell>
          <cell r="R6922">
            <v>0</v>
          </cell>
          <cell r="U6922">
            <v>0</v>
          </cell>
          <cell r="V6922">
            <v>0</v>
          </cell>
          <cell r="W6922">
            <v>0</v>
          </cell>
          <cell r="X6922">
            <v>0</v>
          </cell>
        </row>
        <row r="6923">
          <cell r="J6923">
            <v>0</v>
          </cell>
          <cell r="K6923">
            <v>0</v>
          </cell>
          <cell r="R6923">
            <v>0</v>
          </cell>
          <cell r="U6923">
            <v>0</v>
          </cell>
          <cell r="V6923">
            <v>0</v>
          </cell>
          <cell r="W6923">
            <v>0</v>
          </cell>
          <cell r="X6923">
            <v>0</v>
          </cell>
        </row>
        <row r="6924">
          <cell r="J6924">
            <v>0</v>
          </cell>
          <cell r="K6924">
            <v>0</v>
          </cell>
          <cell r="R6924">
            <v>0</v>
          </cell>
          <cell r="U6924">
            <v>0</v>
          </cell>
          <cell r="V6924">
            <v>0</v>
          </cell>
          <cell r="W6924">
            <v>0</v>
          </cell>
          <cell r="X6924">
            <v>0</v>
          </cell>
        </row>
        <row r="6925">
          <cell r="J6925">
            <v>0</v>
          </cell>
          <cell r="K6925">
            <v>0</v>
          </cell>
          <cell r="R6925">
            <v>0</v>
          </cell>
          <cell r="U6925">
            <v>0</v>
          </cell>
          <cell r="V6925">
            <v>0</v>
          </cell>
          <cell r="W6925">
            <v>0</v>
          </cell>
          <cell r="X6925">
            <v>0</v>
          </cell>
        </row>
        <row r="6926">
          <cell r="J6926">
            <v>0</v>
          </cell>
          <cell r="K6926">
            <v>0</v>
          </cell>
          <cell r="R6926">
            <v>0</v>
          </cell>
          <cell r="U6926">
            <v>0</v>
          </cell>
          <cell r="V6926">
            <v>0</v>
          </cell>
          <cell r="W6926">
            <v>0</v>
          </cell>
          <cell r="X6926">
            <v>0</v>
          </cell>
        </row>
        <row r="6927">
          <cell r="J6927">
            <v>0</v>
          </cell>
          <cell r="K6927">
            <v>0</v>
          </cell>
          <cell r="R6927">
            <v>0</v>
          </cell>
          <cell r="U6927">
            <v>0</v>
          </cell>
          <cell r="V6927">
            <v>0</v>
          </cell>
          <cell r="W6927">
            <v>0</v>
          </cell>
          <cell r="X6927">
            <v>0</v>
          </cell>
        </row>
        <row r="6928">
          <cell r="J6928">
            <v>0</v>
          </cell>
          <cell r="K6928">
            <v>0</v>
          </cell>
          <cell r="R6928">
            <v>0</v>
          </cell>
          <cell r="U6928">
            <v>0</v>
          </cell>
          <cell r="V6928">
            <v>0</v>
          </cell>
          <cell r="W6928">
            <v>0</v>
          </cell>
          <cell r="X6928">
            <v>0</v>
          </cell>
        </row>
        <row r="6929">
          <cell r="J6929">
            <v>0</v>
          </cell>
          <cell r="K6929">
            <v>0</v>
          </cell>
          <cell r="R6929">
            <v>0</v>
          </cell>
          <cell r="U6929">
            <v>0</v>
          </cell>
          <cell r="V6929">
            <v>0</v>
          </cell>
          <cell r="W6929">
            <v>0</v>
          </cell>
          <cell r="X6929">
            <v>0</v>
          </cell>
        </row>
        <row r="6930">
          <cell r="J6930">
            <v>0</v>
          </cell>
          <cell r="K6930">
            <v>0</v>
          </cell>
          <cell r="R6930">
            <v>0</v>
          </cell>
          <cell r="U6930">
            <v>0</v>
          </cell>
          <cell r="V6930">
            <v>0</v>
          </cell>
          <cell r="W6930">
            <v>0</v>
          </cell>
          <cell r="X6930">
            <v>0</v>
          </cell>
        </row>
        <row r="6931">
          <cell r="J6931">
            <v>0</v>
          </cell>
          <cell r="K6931">
            <v>0</v>
          </cell>
          <cell r="R6931">
            <v>0</v>
          </cell>
          <cell r="U6931">
            <v>0</v>
          </cell>
          <cell r="V6931">
            <v>0</v>
          </cell>
          <cell r="W6931">
            <v>0</v>
          </cell>
          <cell r="X6931">
            <v>0</v>
          </cell>
        </row>
        <row r="6932">
          <cell r="J6932">
            <v>0</v>
          </cell>
          <cell r="K6932">
            <v>0</v>
          </cell>
          <cell r="R6932">
            <v>0</v>
          </cell>
          <cell r="U6932">
            <v>0</v>
          </cell>
          <cell r="V6932">
            <v>0</v>
          </cell>
          <cell r="W6932">
            <v>0</v>
          </cell>
          <cell r="X6932">
            <v>0</v>
          </cell>
        </row>
        <row r="6933">
          <cell r="J6933">
            <v>0</v>
          </cell>
          <cell r="K6933">
            <v>0</v>
          </cell>
          <cell r="R6933">
            <v>0</v>
          </cell>
          <cell r="U6933">
            <v>0</v>
          </cell>
          <cell r="V6933">
            <v>0</v>
          </cell>
          <cell r="W6933">
            <v>0</v>
          </cell>
          <cell r="X6933">
            <v>0</v>
          </cell>
        </row>
        <row r="6934">
          <cell r="J6934">
            <v>0</v>
          </cell>
          <cell r="K6934">
            <v>0</v>
          </cell>
          <cell r="R6934">
            <v>0</v>
          </cell>
          <cell r="U6934">
            <v>0</v>
          </cell>
          <cell r="V6934">
            <v>0</v>
          </cell>
          <cell r="W6934">
            <v>0</v>
          </cell>
          <cell r="X6934">
            <v>0</v>
          </cell>
        </row>
        <row r="6935">
          <cell r="J6935">
            <v>0</v>
          </cell>
          <cell r="K6935">
            <v>0</v>
          </cell>
          <cell r="R6935">
            <v>0</v>
          </cell>
          <cell r="U6935">
            <v>0</v>
          </cell>
          <cell r="V6935">
            <v>0</v>
          </cell>
          <cell r="W6935">
            <v>0</v>
          </cell>
          <cell r="X6935">
            <v>0</v>
          </cell>
        </row>
        <row r="6936">
          <cell r="J6936">
            <v>0</v>
          </cell>
          <cell r="K6936">
            <v>0</v>
          </cell>
          <cell r="R6936">
            <v>0</v>
          </cell>
          <cell r="U6936">
            <v>0</v>
          </cell>
          <cell r="V6936">
            <v>0</v>
          </cell>
          <cell r="W6936">
            <v>0</v>
          </cell>
          <cell r="X6936">
            <v>0</v>
          </cell>
        </row>
        <row r="6937">
          <cell r="J6937">
            <v>0</v>
          </cell>
          <cell r="K6937">
            <v>0</v>
          </cell>
          <cell r="R6937">
            <v>0</v>
          </cell>
          <cell r="U6937">
            <v>0</v>
          </cell>
          <cell r="V6937">
            <v>0</v>
          </cell>
          <cell r="W6937">
            <v>0</v>
          </cell>
          <cell r="X6937">
            <v>0</v>
          </cell>
        </row>
        <row r="6938">
          <cell r="J6938">
            <v>0</v>
          </cell>
          <cell r="K6938">
            <v>0</v>
          </cell>
          <cell r="R6938">
            <v>0</v>
          </cell>
          <cell r="U6938">
            <v>0</v>
          </cell>
          <cell r="V6938">
            <v>0</v>
          </cell>
          <cell r="W6938">
            <v>0</v>
          </cell>
          <cell r="X6938">
            <v>0</v>
          </cell>
        </row>
        <row r="6939">
          <cell r="J6939">
            <v>0</v>
          </cell>
          <cell r="K6939">
            <v>0</v>
          </cell>
          <cell r="R6939">
            <v>0</v>
          </cell>
          <cell r="U6939">
            <v>0</v>
          </cell>
          <cell r="V6939">
            <v>0</v>
          </cell>
          <cell r="W6939">
            <v>0</v>
          </cell>
          <cell r="X6939">
            <v>0</v>
          </cell>
        </row>
        <row r="6940">
          <cell r="J6940">
            <v>0</v>
          </cell>
          <cell r="K6940">
            <v>0</v>
          </cell>
          <cell r="R6940">
            <v>0</v>
          </cell>
          <cell r="U6940">
            <v>0</v>
          </cell>
          <cell r="V6940">
            <v>0</v>
          </cell>
          <cell r="W6940">
            <v>0</v>
          </cell>
          <cell r="X6940">
            <v>0</v>
          </cell>
        </row>
        <row r="6941">
          <cell r="J6941">
            <v>0</v>
          </cell>
          <cell r="K6941">
            <v>0</v>
          </cell>
          <cell r="R6941">
            <v>0</v>
          </cell>
          <cell r="U6941">
            <v>0</v>
          </cell>
          <cell r="V6941">
            <v>0</v>
          </cell>
          <cell r="W6941">
            <v>0</v>
          </cell>
          <cell r="X6941">
            <v>0</v>
          </cell>
        </row>
        <row r="6942">
          <cell r="J6942">
            <v>0</v>
          </cell>
          <cell r="K6942">
            <v>0</v>
          </cell>
          <cell r="R6942">
            <v>0</v>
          </cell>
          <cell r="U6942">
            <v>0</v>
          </cell>
          <cell r="V6942">
            <v>0</v>
          </cell>
          <cell r="W6942">
            <v>0</v>
          </cell>
          <cell r="X6942">
            <v>0</v>
          </cell>
        </row>
        <row r="6943">
          <cell r="J6943">
            <v>0</v>
          </cell>
          <cell r="K6943">
            <v>0</v>
          </cell>
          <cell r="R6943">
            <v>0</v>
          </cell>
          <cell r="U6943">
            <v>0</v>
          </cell>
          <cell r="V6943">
            <v>0</v>
          </cell>
          <cell r="W6943">
            <v>0</v>
          </cell>
          <cell r="X6943">
            <v>0</v>
          </cell>
        </row>
        <row r="6944">
          <cell r="J6944">
            <v>0</v>
          </cell>
          <cell r="K6944">
            <v>0</v>
          </cell>
          <cell r="R6944">
            <v>0</v>
          </cell>
          <cell r="U6944">
            <v>0</v>
          </cell>
          <cell r="V6944">
            <v>0</v>
          </cell>
          <cell r="W6944">
            <v>0</v>
          </cell>
          <cell r="X6944">
            <v>0</v>
          </cell>
        </row>
        <row r="6945">
          <cell r="J6945">
            <v>0</v>
          </cell>
          <cell r="K6945">
            <v>0</v>
          </cell>
          <cell r="R6945">
            <v>0</v>
          </cell>
          <cell r="U6945">
            <v>0</v>
          </cell>
          <cell r="V6945">
            <v>0</v>
          </cell>
          <cell r="W6945">
            <v>0</v>
          </cell>
          <cell r="X6945">
            <v>0</v>
          </cell>
        </row>
        <row r="6946">
          <cell r="J6946">
            <v>0</v>
          </cell>
          <cell r="K6946">
            <v>0</v>
          </cell>
          <cell r="R6946">
            <v>0</v>
          </cell>
          <cell r="U6946">
            <v>0</v>
          </cell>
          <cell r="V6946">
            <v>0</v>
          </cell>
          <cell r="W6946">
            <v>0</v>
          </cell>
          <cell r="X6946">
            <v>0</v>
          </cell>
        </row>
        <row r="6947">
          <cell r="J6947">
            <v>0</v>
          </cell>
          <cell r="K6947">
            <v>0</v>
          </cell>
          <cell r="R6947">
            <v>0</v>
          </cell>
          <cell r="U6947">
            <v>0</v>
          </cell>
          <cell r="V6947">
            <v>0</v>
          </cell>
          <cell r="W6947">
            <v>0</v>
          </cell>
          <cell r="X6947">
            <v>0</v>
          </cell>
        </row>
        <row r="6948">
          <cell r="J6948">
            <v>0</v>
          </cell>
          <cell r="K6948">
            <v>0</v>
          </cell>
          <cell r="R6948">
            <v>0</v>
          </cell>
          <cell r="U6948">
            <v>0</v>
          </cell>
          <cell r="V6948">
            <v>0</v>
          </cell>
          <cell r="W6948">
            <v>0</v>
          </cell>
          <cell r="X6948">
            <v>0</v>
          </cell>
        </row>
        <row r="6949">
          <cell r="J6949">
            <v>0</v>
          </cell>
          <cell r="K6949">
            <v>0</v>
          </cell>
          <cell r="R6949">
            <v>0</v>
          </cell>
          <cell r="U6949">
            <v>0</v>
          </cell>
          <cell r="V6949">
            <v>0</v>
          </cell>
          <cell r="W6949">
            <v>0</v>
          </cell>
          <cell r="X6949">
            <v>0</v>
          </cell>
        </row>
        <row r="6950">
          <cell r="J6950">
            <v>0</v>
          </cell>
          <cell r="K6950">
            <v>0</v>
          </cell>
          <cell r="R6950">
            <v>0</v>
          </cell>
          <cell r="U6950">
            <v>0</v>
          </cell>
          <cell r="V6950">
            <v>0</v>
          </cell>
          <cell r="W6950">
            <v>0</v>
          </cell>
          <cell r="X6950">
            <v>0</v>
          </cell>
        </row>
        <row r="6951">
          <cell r="J6951">
            <v>0</v>
          </cell>
          <cell r="K6951">
            <v>0</v>
          </cell>
          <cell r="R6951">
            <v>0</v>
          </cell>
          <cell r="U6951">
            <v>0</v>
          </cell>
          <cell r="V6951">
            <v>0</v>
          </cell>
          <cell r="W6951">
            <v>0</v>
          </cell>
          <cell r="X6951">
            <v>0</v>
          </cell>
        </row>
        <row r="6952">
          <cell r="J6952">
            <v>0</v>
          </cell>
          <cell r="K6952">
            <v>0</v>
          </cell>
          <cell r="R6952">
            <v>0</v>
          </cell>
          <cell r="U6952">
            <v>0</v>
          </cell>
          <cell r="V6952">
            <v>0</v>
          </cell>
          <cell r="W6952">
            <v>0</v>
          </cell>
          <cell r="X6952">
            <v>0</v>
          </cell>
        </row>
        <row r="6953">
          <cell r="J6953">
            <v>0</v>
          </cell>
          <cell r="K6953">
            <v>0</v>
          </cell>
          <cell r="R6953">
            <v>0</v>
          </cell>
          <cell r="U6953">
            <v>0</v>
          </cell>
          <cell r="V6953">
            <v>0</v>
          </cell>
          <cell r="W6953">
            <v>0</v>
          </cell>
          <cell r="X6953">
            <v>0</v>
          </cell>
        </row>
        <row r="6954">
          <cell r="J6954">
            <v>0</v>
          </cell>
          <cell r="K6954">
            <v>0</v>
          </cell>
          <cell r="R6954">
            <v>0</v>
          </cell>
          <cell r="U6954">
            <v>0</v>
          </cell>
          <cell r="V6954">
            <v>0</v>
          </cell>
          <cell r="W6954">
            <v>0</v>
          </cell>
          <cell r="X6954">
            <v>0</v>
          </cell>
        </row>
        <row r="6955">
          <cell r="J6955">
            <v>0</v>
          </cell>
          <cell r="K6955">
            <v>0</v>
          </cell>
          <cell r="R6955">
            <v>0</v>
          </cell>
          <cell r="U6955">
            <v>0</v>
          </cell>
          <cell r="V6955">
            <v>0</v>
          </cell>
          <cell r="W6955">
            <v>0</v>
          </cell>
          <cell r="X6955">
            <v>0</v>
          </cell>
        </row>
        <row r="6956">
          <cell r="J6956">
            <v>0</v>
          </cell>
          <cell r="K6956">
            <v>0</v>
          </cell>
          <cell r="R6956">
            <v>0</v>
          </cell>
          <cell r="U6956">
            <v>0</v>
          </cell>
          <cell r="V6956">
            <v>0</v>
          </cell>
          <cell r="W6956">
            <v>0</v>
          </cell>
          <cell r="X6956">
            <v>0</v>
          </cell>
        </row>
        <row r="6957">
          <cell r="J6957">
            <v>0</v>
          </cell>
          <cell r="K6957">
            <v>0</v>
          </cell>
          <cell r="R6957">
            <v>0</v>
          </cell>
          <cell r="U6957">
            <v>0</v>
          </cell>
          <cell r="V6957">
            <v>0</v>
          </cell>
          <cell r="W6957">
            <v>0</v>
          </cell>
          <cell r="X6957">
            <v>0</v>
          </cell>
        </row>
        <row r="6958">
          <cell r="J6958">
            <v>0</v>
          </cell>
          <cell r="K6958">
            <v>0</v>
          </cell>
          <cell r="R6958">
            <v>0</v>
          </cell>
          <cell r="U6958">
            <v>0</v>
          </cell>
          <cell r="V6958">
            <v>0</v>
          </cell>
          <cell r="W6958">
            <v>0</v>
          </cell>
          <cell r="X6958">
            <v>0</v>
          </cell>
        </row>
        <row r="6959">
          <cell r="J6959">
            <v>0</v>
          </cell>
          <cell r="K6959">
            <v>0</v>
          </cell>
          <cell r="R6959">
            <v>0</v>
          </cell>
          <cell r="U6959">
            <v>0</v>
          </cell>
          <cell r="V6959">
            <v>0</v>
          </cell>
          <cell r="W6959">
            <v>0</v>
          </cell>
          <cell r="X6959">
            <v>0</v>
          </cell>
        </row>
        <row r="6960">
          <cell r="J6960">
            <v>0</v>
          </cell>
          <cell r="K6960">
            <v>0</v>
          </cell>
          <cell r="R6960">
            <v>0</v>
          </cell>
          <cell r="U6960">
            <v>0</v>
          </cell>
          <cell r="V6960">
            <v>0</v>
          </cell>
          <cell r="W6960">
            <v>0</v>
          </cell>
          <cell r="X6960">
            <v>0</v>
          </cell>
        </row>
        <row r="6961">
          <cell r="J6961">
            <v>0</v>
          </cell>
          <cell r="K6961">
            <v>0</v>
          </cell>
          <cell r="R6961">
            <v>0</v>
          </cell>
          <cell r="U6961">
            <v>0</v>
          </cell>
          <cell r="V6961">
            <v>0</v>
          </cell>
          <cell r="W6961">
            <v>0</v>
          </cell>
          <cell r="X6961">
            <v>0</v>
          </cell>
        </row>
        <row r="6962">
          <cell r="J6962">
            <v>0</v>
          </cell>
          <cell r="K6962">
            <v>0</v>
          </cell>
          <cell r="R6962">
            <v>0</v>
          </cell>
          <cell r="U6962">
            <v>0</v>
          </cell>
          <cell r="V6962">
            <v>0</v>
          </cell>
          <cell r="W6962">
            <v>0</v>
          </cell>
          <cell r="X6962">
            <v>0</v>
          </cell>
        </row>
        <row r="6963">
          <cell r="J6963">
            <v>0</v>
          </cell>
          <cell r="K6963">
            <v>0</v>
          </cell>
          <cell r="R6963">
            <v>0</v>
          </cell>
          <cell r="U6963">
            <v>0</v>
          </cell>
          <cell r="V6963">
            <v>0</v>
          </cell>
          <cell r="W6963">
            <v>0</v>
          </cell>
          <cell r="X6963">
            <v>0</v>
          </cell>
        </row>
        <row r="6964">
          <cell r="J6964">
            <v>0</v>
          </cell>
          <cell r="K6964">
            <v>0</v>
          </cell>
          <cell r="R6964">
            <v>0</v>
          </cell>
          <cell r="U6964">
            <v>0</v>
          </cell>
          <cell r="V6964">
            <v>0</v>
          </cell>
          <cell r="W6964">
            <v>0</v>
          </cell>
          <cell r="X6964">
            <v>0</v>
          </cell>
        </row>
        <row r="6965">
          <cell r="J6965">
            <v>0</v>
          </cell>
          <cell r="K6965">
            <v>0</v>
          </cell>
          <cell r="R6965">
            <v>0</v>
          </cell>
          <cell r="U6965">
            <v>0</v>
          </cell>
          <cell r="V6965">
            <v>0</v>
          </cell>
          <cell r="W6965">
            <v>0</v>
          </cell>
          <cell r="X6965">
            <v>0</v>
          </cell>
        </row>
        <row r="6966">
          <cell r="J6966">
            <v>0</v>
          </cell>
          <cell r="K6966">
            <v>0</v>
          </cell>
          <cell r="R6966">
            <v>0</v>
          </cell>
          <cell r="U6966">
            <v>0</v>
          </cell>
          <cell r="V6966">
            <v>0</v>
          </cell>
          <cell r="W6966">
            <v>0</v>
          </cell>
          <cell r="X6966">
            <v>0</v>
          </cell>
        </row>
        <row r="6967">
          <cell r="J6967">
            <v>0</v>
          </cell>
          <cell r="K6967">
            <v>0</v>
          </cell>
          <cell r="R6967">
            <v>0</v>
          </cell>
          <cell r="U6967">
            <v>0</v>
          </cell>
          <cell r="V6967">
            <v>0</v>
          </cell>
          <cell r="W6967">
            <v>0</v>
          </cell>
          <cell r="X6967">
            <v>0</v>
          </cell>
        </row>
        <row r="6968">
          <cell r="J6968">
            <v>0</v>
          </cell>
          <cell r="K6968">
            <v>0</v>
          </cell>
          <cell r="R6968">
            <v>0</v>
          </cell>
          <cell r="U6968">
            <v>0</v>
          </cell>
          <cell r="V6968">
            <v>0</v>
          </cell>
          <cell r="W6968">
            <v>0</v>
          </cell>
          <cell r="X6968">
            <v>0</v>
          </cell>
        </row>
        <row r="6969">
          <cell r="J6969">
            <v>0</v>
          </cell>
          <cell r="K6969">
            <v>0</v>
          </cell>
          <cell r="R6969">
            <v>0</v>
          </cell>
          <cell r="U6969">
            <v>0</v>
          </cell>
          <cell r="V6969">
            <v>0</v>
          </cell>
          <cell r="W6969">
            <v>0</v>
          </cell>
          <cell r="X6969">
            <v>0</v>
          </cell>
        </row>
        <row r="6970">
          <cell r="J6970">
            <v>0</v>
          </cell>
          <cell r="K6970">
            <v>0</v>
          </cell>
          <cell r="R6970">
            <v>0</v>
          </cell>
          <cell r="U6970">
            <v>0</v>
          </cell>
          <cell r="V6970">
            <v>0</v>
          </cell>
          <cell r="W6970">
            <v>0</v>
          </cell>
          <cell r="X6970">
            <v>0</v>
          </cell>
        </row>
        <row r="6971">
          <cell r="J6971">
            <v>0</v>
          </cell>
          <cell r="K6971">
            <v>0</v>
          </cell>
          <cell r="R6971">
            <v>0</v>
          </cell>
          <cell r="U6971">
            <v>0</v>
          </cell>
          <cell r="V6971">
            <v>0</v>
          </cell>
          <cell r="W6971">
            <v>0</v>
          </cell>
          <cell r="X6971">
            <v>0</v>
          </cell>
        </row>
        <row r="6972">
          <cell r="J6972">
            <v>0</v>
          </cell>
          <cell r="K6972">
            <v>0</v>
          </cell>
          <cell r="R6972">
            <v>0</v>
          </cell>
          <cell r="U6972">
            <v>0</v>
          </cell>
          <cell r="V6972">
            <v>0</v>
          </cell>
          <cell r="W6972">
            <v>0</v>
          </cell>
          <cell r="X6972">
            <v>0</v>
          </cell>
        </row>
        <row r="6973">
          <cell r="J6973">
            <v>0</v>
          </cell>
          <cell r="K6973">
            <v>0</v>
          </cell>
          <cell r="R6973">
            <v>0</v>
          </cell>
          <cell r="U6973">
            <v>0</v>
          </cell>
          <cell r="V6973">
            <v>0</v>
          </cell>
          <cell r="W6973">
            <v>0</v>
          </cell>
          <cell r="X6973">
            <v>0</v>
          </cell>
        </row>
        <row r="6974">
          <cell r="J6974">
            <v>0</v>
          </cell>
          <cell r="K6974">
            <v>0</v>
          </cell>
          <cell r="R6974">
            <v>0</v>
          </cell>
          <cell r="U6974">
            <v>0</v>
          </cell>
          <cell r="V6974">
            <v>0</v>
          </cell>
          <cell r="W6974">
            <v>0</v>
          </cell>
          <cell r="X6974">
            <v>0</v>
          </cell>
        </row>
        <row r="6975">
          <cell r="J6975">
            <v>0</v>
          </cell>
          <cell r="K6975">
            <v>0</v>
          </cell>
          <cell r="R6975">
            <v>0</v>
          </cell>
          <cell r="U6975">
            <v>0</v>
          </cell>
          <cell r="V6975">
            <v>0</v>
          </cell>
          <cell r="W6975">
            <v>0</v>
          </cell>
          <cell r="X6975">
            <v>0</v>
          </cell>
        </row>
        <row r="6976">
          <cell r="J6976">
            <v>0</v>
          </cell>
          <cell r="K6976">
            <v>0</v>
          </cell>
          <cell r="R6976">
            <v>0</v>
          </cell>
          <cell r="U6976">
            <v>0</v>
          </cell>
          <cell r="V6976">
            <v>0</v>
          </cell>
          <cell r="W6976">
            <v>0</v>
          </cell>
          <cell r="X6976">
            <v>0</v>
          </cell>
        </row>
        <row r="6977">
          <cell r="J6977">
            <v>0</v>
          </cell>
          <cell r="K6977">
            <v>0</v>
          </cell>
          <cell r="R6977">
            <v>0</v>
          </cell>
          <cell r="U6977">
            <v>0</v>
          </cell>
          <cell r="V6977">
            <v>0</v>
          </cell>
          <cell r="W6977">
            <v>0</v>
          </cell>
          <cell r="X6977">
            <v>0</v>
          </cell>
        </row>
        <row r="6978">
          <cell r="J6978">
            <v>0</v>
          </cell>
          <cell r="K6978">
            <v>0</v>
          </cell>
          <cell r="R6978">
            <v>0</v>
          </cell>
          <cell r="U6978">
            <v>0</v>
          </cell>
          <cell r="V6978">
            <v>0</v>
          </cell>
          <cell r="W6978">
            <v>0</v>
          </cell>
          <cell r="X6978">
            <v>0</v>
          </cell>
        </row>
        <row r="6979">
          <cell r="J6979">
            <v>0</v>
          </cell>
          <cell r="K6979">
            <v>0</v>
          </cell>
          <cell r="R6979">
            <v>0</v>
          </cell>
          <cell r="U6979">
            <v>0</v>
          </cell>
          <cell r="V6979">
            <v>0</v>
          </cell>
          <cell r="W6979">
            <v>0</v>
          </cell>
          <cell r="X6979">
            <v>0</v>
          </cell>
        </row>
        <row r="6980">
          <cell r="J6980">
            <v>0</v>
          </cell>
          <cell r="K6980">
            <v>0</v>
          </cell>
          <cell r="R6980">
            <v>0</v>
          </cell>
          <cell r="U6980">
            <v>0</v>
          </cell>
          <cell r="V6980">
            <v>0</v>
          </cell>
          <cell r="W6980">
            <v>0</v>
          </cell>
          <cell r="X6980">
            <v>0</v>
          </cell>
        </row>
        <row r="6981">
          <cell r="J6981">
            <v>0</v>
          </cell>
          <cell r="K6981">
            <v>0</v>
          </cell>
          <cell r="R6981">
            <v>0</v>
          </cell>
          <cell r="U6981">
            <v>0</v>
          </cell>
          <cell r="V6981">
            <v>0</v>
          </cell>
          <cell r="W6981">
            <v>0</v>
          </cell>
          <cell r="X6981">
            <v>0</v>
          </cell>
        </row>
        <row r="6982">
          <cell r="J6982">
            <v>0</v>
          </cell>
          <cell r="K6982">
            <v>0</v>
          </cell>
          <cell r="R6982">
            <v>0</v>
          </cell>
          <cell r="U6982">
            <v>0</v>
          </cell>
          <cell r="V6982">
            <v>0</v>
          </cell>
          <cell r="W6982">
            <v>0</v>
          </cell>
          <cell r="X6982">
            <v>0</v>
          </cell>
        </row>
        <row r="6983">
          <cell r="J6983">
            <v>0</v>
          </cell>
          <cell r="K6983">
            <v>0</v>
          </cell>
          <cell r="R6983">
            <v>0</v>
          </cell>
          <cell r="U6983">
            <v>0</v>
          </cell>
          <cell r="V6983">
            <v>0</v>
          </cell>
          <cell r="W6983">
            <v>0</v>
          </cell>
          <cell r="X6983">
            <v>0</v>
          </cell>
        </row>
        <row r="6984">
          <cell r="J6984">
            <v>0</v>
          </cell>
          <cell r="K6984">
            <v>0</v>
          </cell>
          <cell r="R6984">
            <v>0</v>
          </cell>
          <cell r="U6984">
            <v>0</v>
          </cell>
          <cell r="V6984">
            <v>0</v>
          </cell>
          <cell r="W6984">
            <v>0</v>
          </cell>
          <cell r="X6984">
            <v>0</v>
          </cell>
        </row>
        <row r="6985">
          <cell r="J6985">
            <v>0</v>
          </cell>
          <cell r="K6985">
            <v>0</v>
          </cell>
          <cell r="R6985">
            <v>0</v>
          </cell>
          <cell r="U6985">
            <v>0</v>
          </cell>
          <cell r="V6985">
            <v>0</v>
          </cell>
          <cell r="W6985">
            <v>0</v>
          </cell>
          <cell r="X6985">
            <v>0</v>
          </cell>
        </row>
        <row r="6986">
          <cell r="J6986">
            <v>0</v>
          </cell>
          <cell r="K6986">
            <v>0</v>
          </cell>
          <cell r="R6986">
            <v>0</v>
          </cell>
          <cell r="U6986">
            <v>0</v>
          </cell>
          <cell r="V6986">
            <v>0</v>
          </cell>
          <cell r="W6986">
            <v>0</v>
          </cell>
          <cell r="X6986">
            <v>0</v>
          </cell>
        </row>
        <row r="6987">
          <cell r="J6987">
            <v>0</v>
          </cell>
          <cell r="K6987">
            <v>0</v>
          </cell>
          <cell r="R6987">
            <v>0</v>
          </cell>
          <cell r="U6987">
            <v>0</v>
          </cell>
          <cell r="V6987">
            <v>0</v>
          </cell>
          <cell r="W6987">
            <v>0</v>
          </cell>
          <cell r="X6987">
            <v>0</v>
          </cell>
        </row>
        <row r="6988">
          <cell r="J6988">
            <v>0</v>
          </cell>
          <cell r="K6988">
            <v>0</v>
          </cell>
          <cell r="R6988">
            <v>0</v>
          </cell>
          <cell r="U6988">
            <v>0</v>
          </cell>
          <cell r="V6988">
            <v>0</v>
          </cell>
          <cell r="W6988">
            <v>0</v>
          </cell>
          <cell r="X6988">
            <v>0</v>
          </cell>
        </row>
        <row r="6989">
          <cell r="J6989">
            <v>0</v>
          </cell>
          <cell r="K6989">
            <v>0</v>
          </cell>
          <cell r="R6989">
            <v>0</v>
          </cell>
          <cell r="U6989">
            <v>0</v>
          </cell>
          <cell r="V6989">
            <v>0</v>
          </cell>
          <cell r="W6989">
            <v>0</v>
          </cell>
          <cell r="X6989">
            <v>0</v>
          </cell>
        </row>
        <row r="6990">
          <cell r="J6990">
            <v>0</v>
          </cell>
          <cell r="K6990">
            <v>0</v>
          </cell>
          <cell r="R6990">
            <v>0</v>
          </cell>
          <cell r="U6990">
            <v>0</v>
          </cell>
          <cell r="V6990">
            <v>0</v>
          </cell>
          <cell r="W6990">
            <v>0</v>
          </cell>
          <cell r="X6990">
            <v>0</v>
          </cell>
        </row>
        <row r="6991">
          <cell r="J6991">
            <v>0</v>
          </cell>
          <cell r="K6991">
            <v>0</v>
          </cell>
          <cell r="R6991">
            <v>0</v>
          </cell>
          <cell r="U6991">
            <v>0</v>
          </cell>
          <cell r="V6991">
            <v>0</v>
          </cell>
          <cell r="W6991">
            <v>0</v>
          </cell>
          <cell r="X6991">
            <v>0</v>
          </cell>
        </row>
        <row r="6992">
          <cell r="J6992">
            <v>0</v>
          </cell>
          <cell r="K6992">
            <v>0</v>
          </cell>
          <cell r="R6992">
            <v>0</v>
          </cell>
          <cell r="U6992">
            <v>0</v>
          </cell>
          <cell r="V6992">
            <v>0</v>
          </cell>
          <cell r="W6992">
            <v>0</v>
          </cell>
          <cell r="X6992">
            <v>0</v>
          </cell>
        </row>
        <row r="6993">
          <cell r="J6993">
            <v>0</v>
          </cell>
          <cell r="K6993">
            <v>0</v>
          </cell>
          <cell r="R6993">
            <v>0</v>
          </cell>
          <cell r="U6993">
            <v>0</v>
          </cell>
          <cell r="V6993">
            <v>0</v>
          </cell>
          <cell r="W6993">
            <v>0</v>
          </cell>
          <cell r="X6993">
            <v>0</v>
          </cell>
        </row>
        <row r="6994">
          <cell r="J6994">
            <v>0</v>
          </cell>
          <cell r="K6994">
            <v>0</v>
          </cell>
          <cell r="R6994">
            <v>0</v>
          </cell>
          <cell r="U6994">
            <v>0</v>
          </cell>
          <cell r="V6994">
            <v>0</v>
          </cell>
          <cell r="W6994">
            <v>0</v>
          </cell>
          <cell r="X6994">
            <v>0</v>
          </cell>
        </row>
        <row r="6995">
          <cell r="J6995">
            <v>0</v>
          </cell>
          <cell r="K6995">
            <v>0</v>
          </cell>
          <cell r="R6995">
            <v>0</v>
          </cell>
          <cell r="U6995">
            <v>0</v>
          </cell>
          <cell r="V6995">
            <v>0</v>
          </cell>
          <cell r="W6995">
            <v>0</v>
          </cell>
          <cell r="X6995">
            <v>0</v>
          </cell>
        </row>
        <row r="6996">
          <cell r="J6996">
            <v>0</v>
          </cell>
          <cell r="K6996">
            <v>0</v>
          </cell>
          <cell r="R6996">
            <v>0</v>
          </cell>
          <cell r="U6996">
            <v>0</v>
          </cell>
          <cell r="V6996">
            <v>0</v>
          </cell>
          <cell r="W6996">
            <v>0</v>
          </cell>
          <cell r="X6996">
            <v>0</v>
          </cell>
        </row>
        <row r="6997">
          <cell r="J6997">
            <v>0</v>
          </cell>
          <cell r="K6997">
            <v>0</v>
          </cell>
          <cell r="R6997">
            <v>0</v>
          </cell>
          <cell r="U6997">
            <v>0</v>
          </cell>
          <cell r="V6997">
            <v>0</v>
          </cell>
          <cell r="W6997">
            <v>0</v>
          </cell>
          <cell r="X6997">
            <v>0</v>
          </cell>
        </row>
        <row r="6998">
          <cell r="J6998">
            <v>0</v>
          </cell>
          <cell r="K6998">
            <v>0</v>
          </cell>
          <cell r="R6998">
            <v>0</v>
          </cell>
          <cell r="U6998">
            <v>0</v>
          </cell>
          <cell r="V6998">
            <v>0</v>
          </cell>
          <cell r="W6998">
            <v>0</v>
          </cell>
          <cell r="X6998">
            <v>0</v>
          </cell>
        </row>
        <row r="6999">
          <cell r="J6999">
            <v>0</v>
          </cell>
          <cell r="K6999">
            <v>0</v>
          </cell>
          <cell r="R6999">
            <v>0</v>
          </cell>
          <cell r="U6999">
            <v>0</v>
          </cell>
          <cell r="V6999">
            <v>0</v>
          </cell>
          <cell r="W6999">
            <v>0</v>
          </cell>
          <cell r="X6999">
            <v>0</v>
          </cell>
        </row>
        <row r="7000">
          <cell r="J7000">
            <v>0</v>
          </cell>
          <cell r="K7000">
            <v>0</v>
          </cell>
          <cell r="R7000">
            <v>0</v>
          </cell>
          <cell r="U7000">
            <v>0</v>
          </cell>
          <cell r="V7000">
            <v>0</v>
          </cell>
          <cell r="W7000">
            <v>0</v>
          </cell>
          <cell r="X7000">
            <v>0</v>
          </cell>
        </row>
        <row r="7001">
          <cell r="J7001">
            <v>0</v>
          </cell>
          <cell r="K7001">
            <v>0</v>
          </cell>
          <cell r="R7001">
            <v>0</v>
          </cell>
          <cell r="U7001">
            <v>0</v>
          </cell>
          <cell r="V7001">
            <v>0</v>
          </cell>
          <cell r="W7001">
            <v>0</v>
          </cell>
          <cell r="X7001">
            <v>0</v>
          </cell>
        </row>
        <row r="7002">
          <cell r="J7002">
            <v>0</v>
          </cell>
          <cell r="K7002">
            <v>0</v>
          </cell>
          <cell r="R7002">
            <v>0</v>
          </cell>
          <cell r="U7002">
            <v>0</v>
          </cell>
          <cell r="V7002">
            <v>0</v>
          </cell>
          <cell r="W7002">
            <v>0</v>
          </cell>
          <cell r="X7002">
            <v>0</v>
          </cell>
        </row>
        <row r="7003">
          <cell r="J7003">
            <v>0</v>
          </cell>
          <cell r="K7003">
            <v>0</v>
          </cell>
          <cell r="R7003">
            <v>0</v>
          </cell>
          <cell r="U7003">
            <v>0</v>
          </cell>
          <cell r="V7003">
            <v>0</v>
          </cell>
          <cell r="W7003">
            <v>0</v>
          </cell>
          <cell r="X7003">
            <v>0</v>
          </cell>
        </row>
        <row r="7004">
          <cell r="J7004">
            <v>0</v>
          </cell>
          <cell r="K7004">
            <v>0</v>
          </cell>
          <cell r="R7004">
            <v>0</v>
          </cell>
          <cell r="U7004">
            <v>0</v>
          </cell>
          <cell r="V7004">
            <v>0</v>
          </cell>
          <cell r="W7004">
            <v>0</v>
          </cell>
          <cell r="X7004">
            <v>0</v>
          </cell>
        </row>
        <row r="7005">
          <cell r="J7005">
            <v>0</v>
          </cell>
          <cell r="K7005">
            <v>0</v>
          </cell>
          <cell r="R7005">
            <v>0</v>
          </cell>
          <cell r="U7005">
            <v>0</v>
          </cell>
          <cell r="V7005">
            <v>0</v>
          </cell>
          <cell r="W7005">
            <v>0</v>
          </cell>
          <cell r="X7005">
            <v>0</v>
          </cell>
        </row>
        <row r="7006">
          <cell r="J7006">
            <v>0</v>
          </cell>
          <cell r="K7006">
            <v>0</v>
          </cell>
          <cell r="R7006">
            <v>0</v>
          </cell>
          <cell r="U7006">
            <v>0</v>
          </cell>
          <cell r="V7006">
            <v>0</v>
          </cell>
          <cell r="W7006">
            <v>0</v>
          </cell>
          <cell r="X7006">
            <v>0</v>
          </cell>
        </row>
        <row r="7007">
          <cell r="J7007">
            <v>0</v>
          </cell>
          <cell r="K7007">
            <v>0</v>
          </cell>
          <cell r="R7007">
            <v>0</v>
          </cell>
          <cell r="U7007">
            <v>0</v>
          </cell>
          <cell r="V7007">
            <v>0</v>
          </cell>
          <cell r="W7007">
            <v>0</v>
          </cell>
          <cell r="X7007">
            <v>0</v>
          </cell>
        </row>
        <row r="7008">
          <cell r="J7008">
            <v>0</v>
          </cell>
          <cell r="K7008">
            <v>0</v>
          </cell>
          <cell r="R7008">
            <v>0</v>
          </cell>
          <cell r="U7008">
            <v>0</v>
          </cell>
          <cell r="V7008">
            <v>0</v>
          </cell>
          <cell r="W7008">
            <v>0</v>
          </cell>
          <cell r="X7008">
            <v>0</v>
          </cell>
        </row>
        <row r="7009">
          <cell r="J7009">
            <v>0</v>
          </cell>
          <cell r="K7009">
            <v>0</v>
          </cell>
          <cell r="R7009">
            <v>0</v>
          </cell>
          <cell r="U7009">
            <v>0</v>
          </cell>
          <cell r="V7009">
            <v>0</v>
          </cell>
          <cell r="W7009">
            <v>0</v>
          </cell>
          <cell r="X7009">
            <v>0</v>
          </cell>
        </row>
        <row r="7010">
          <cell r="J7010">
            <v>0</v>
          </cell>
          <cell r="K7010">
            <v>0</v>
          </cell>
          <cell r="R7010">
            <v>0</v>
          </cell>
          <cell r="U7010">
            <v>0</v>
          </cell>
          <cell r="V7010">
            <v>0</v>
          </cell>
          <cell r="W7010">
            <v>0</v>
          </cell>
          <cell r="X7010">
            <v>0</v>
          </cell>
        </row>
        <row r="7011">
          <cell r="J7011">
            <v>0</v>
          </cell>
          <cell r="K7011">
            <v>0</v>
          </cell>
          <cell r="R7011">
            <v>0</v>
          </cell>
          <cell r="U7011">
            <v>0</v>
          </cell>
          <cell r="V7011">
            <v>0</v>
          </cell>
          <cell r="W7011">
            <v>0</v>
          </cell>
          <cell r="X7011">
            <v>0</v>
          </cell>
        </row>
        <row r="7012">
          <cell r="J7012">
            <v>0</v>
          </cell>
          <cell r="K7012">
            <v>0</v>
          </cell>
          <cell r="R7012">
            <v>0</v>
          </cell>
          <cell r="U7012">
            <v>0</v>
          </cell>
          <cell r="V7012">
            <v>0</v>
          </cell>
          <cell r="W7012">
            <v>0</v>
          </cell>
          <cell r="X7012">
            <v>0</v>
          </cell>
        </row>
        <row r="7013">
          <cell r="J7013">
            <v>0</v>
          </cell>
          <cell r="K7013">
            <v>0</v>
          </cell>
          <cell r="R7013">
            <v>0</v>
          </cell>
          <cell r="U7013">
            <v>0</v>
          </cell>
          <cell r="V7013">
            <v>0</v>
          </cell>
          <cell r="W7013">
            <v>0</v>
          </cell>
          <cell r="X7013">
            <v>0</v>
          </cell>
        </row>
        <row r="7014">
          <cell r="J7014">
            <v>0</v>
          </cell>
          <cell r="K7014">
            <v>0</v>
          </cell>
          <cell r="R7014">
            <v>0</v>
          </cell>
          <cell r="U7014">
            <v>0</v>
          </cell>
          <cell r="V7014">
            <v>0</v>
          </cell>
          <cell r="W7014">
            <v>0</v>
          </cell>
          <cell r="X7014">
            <v>0</v>
          </cell>
        </row>
        <row r="7015">
          <cell r="J7015">
            <v>0</v>
          </cell>
          <cell r="K7015">
            <v>0</v>
          </cell>
          <cell r="R7015">
            <v>0</v>
          </cell>
          <cell r="U7015">
            <v>0</v>
          </cell>
          <cell r="V7015">
            <v>0</v>
          </cell>
          <cell r="W7015">
            <v>0</v>
          </cell>
          <cell r="X7015">
            <v>0</v>
          </cell>
        </row>
        <row r="7016">
          <cell r="J7016">
            <v>0</v>
          </cell>
          <cell r="K7016">
            <v>0</v>
          </cell>
          <cell r="R7016">
            <v>0</v>
          </cell>
          <cell r="U7016">
            <v>0</v>
          </cell>
          <cell r="V7016">
            <v>0</v>
          </cell>
          <cell r="W7016">
            <v>0</v>
          </cell>
          <cell r="X7016">
            <v>0</v>
          </cell>
        </row>
        <row r="7017">
          <cell r="J7017">
            <v>0</v>
          </cell>
          <cell r="K7017">
            <v>0</v>
          </cell>
          <cell r="R7017">
            <v>0</v>
          </cell>
          <cell r="U7017">
            <v>0</v>
          </cell>
          <cell r="V7017">
            <v>0</v>
          </cell>
          <cell r="W7017">
            <v>0</v>
          </cell>
          <cell r="X7017">
            <v>0</v>
          </cell>
        </row>
        <row r="7018">
          <cell r="J7018">
            <v>0</v>
          </cell>
          <cell r="K7018">
            <v>0</v>
          </cell>
          <cell r="R7018">
            <v>0</v>
          </cell>
          <cell r="U7018">
            <v>0</v>
          </cell>
          <cell r="V7018">
            <v>0</v>
          </cell>
          <cell r="W7018">
            <v>0</v>
          </cell>
          <cell r="X7018">
            <v>0</v>
          </cell>
        </row>
        <row r="7019">
          <cell r="J7019">
            <v>0</v>
          </cell>
          <cell r="K7019">
            <v>0</v>
          </cell>
          <cell r="R7019">
            <v>0</v>
          </cell>
          <cell r="U7019">
            <v>0</v>
          </cell>
          <cell r="V7019">
            <v>0</v>
          </cell>
          <cell r="W7019">
            <v>0</v>
          </cell>
          <cell r="X7019">
            <v>0</v>
          </cell>
        </row>
        <row r="7020">
          <cell r="J7020">
            <v>0</v>
          </cell>
          <cell r="K7020">
            <v>0</v>
          </cell>
          <cell r="R7020">
            <v>0</v>
          </cell>
          <cell r="U7020">
            <v>0</v>
          </cell>
          <cell r="V7020">
            <v>0</v>
          </cell>
          <cell r="W7020">
            <v>0</v>
          </cell>
          <cell r="X7020">
            <v>0</v>
          </cell>
        </row>
        <row r="7021">
          <cell r="J7021">
            <v>0</v>
          </cell>
          <cell r="K7021">
            <v>0</v>
          </cell>
          <cell r="R7021">
            <v>0</v>
          </cell>
          <cell r="U7021">
            <v>0</v>
          </cell>
          <cell r="V7021">
            <v>0</v>
          </cell>
          <cell r="W7021">
            <v>0</v>
          </cell>
          <cell r="X7021">
            <v>0</v>
          </cell>
        </row>
        <row r="7022">
          <cell r="J7022">
            <v>0</v>
          </cell>
          <cell r="K7022">
            <v>0</v>
          </cell>
          <cell r="R7022">
            <v>0</v>
          </cell>
          <cell r="U7022">
            <v>0</v>
          </cell>
          <cell r="V7022">
            <v>0</v>
          </cell>
          <cell r="W7022">
            <v>0</v>
          </cell>
          <cell r="X7022">
            <v>0</v>
          </cell>
        </row>
        <row r="7023">
          <cell r="J7023">
            <v>0</v>
          </cell>
          <cell r="K7023">
            <v>0</v>
          </cell>
          <cell r="R7023">
            <v>0</v>
          </cell>
          <cell r="U7023">
            <v>0</v>
          </cell>
          <cell r="V7023">
            <v>0</v>
          </cell>
          <cell r="W7023">
            <v>0</v>
          </cell>
          <cell r="X7023">
            <v>0</v>
          </cell>
        </row>
        <row r="7024">
          <cell r="J7024">
            <v>0</v>
          </cell>
          <cell r="K7024">
            <v>0</v>
          </cell>
          <cell r="R7024">
            <v>0</v>
          </cell>
          <cell r="U7024">
            <v>0</v>
          </cell>
          <cell r="V7024">
            <v>0</v>
          </cell>
          <cell r="W7024">
            <v>0</v>
          </cell>
          <cell r="X7024">
            <v>0</v>
          </cell>
        </row>
        <row r="7025">
          <cell r="J7025">
            <v>0</v>
          </cell>
          <cell r="K7025">
            <v>0</v>
          </cell>
          <cell r="R7025">
            <v>0</v>
          </cell>
          <cell r="U7025">
            <v>0</v>
          </cell>
          <cell r="V7025">
            <v>0</v>
          </cell>
          <cell r="W7025">
            <v>0</v>
          </cell>
          <cell r="X7025">
            <v>0</v>
          </cell>
        </row>
        <row r="7026">
          <cell r="J7026">
            <v>0</v>
          </cell>
          <cell r="K7026">
            <v>0</v>
          </cell>
          <cell r="R7026">
            <v>0</v>
          </cell>
          <cell r="U7026">
            <v>0</v>
          </cell>
          <cell r="V7026">
            <v>0</v>
          </cell>
          <cell r="W7026">
            <v>0</v>
          </cell>
          <cell r="X7026">
            <v>0</v>
          </cell>
        </row>
        <row r="7027">
          <cell r="J7027">
            <v>0</v>
          </cell>
          <cell r="K7027">
            <v>0</v>
          </cell>
          <cell r="R7027">
            <v>0</v>
          </cell>
          <cell r="U7027">
            <v>0</v>
          </cell>
          <cell r="V7027">
            <v>0</v>
          </cell>
          <cell r="W7027">
            <v>0</v>
          </cell>
          <cell r="X7027">
            <v>0</v>
          </cell>
        </row>
        <row r="7028">
          <cell r="J7028">
            <v>0</v>
          </cell>
          <cell r="K7028">
            <v>0</v>
          </cell>
          <cell r="R7028">
            <v>0</v>
          </cell>
          <cell r="U7028">
            <v>0</v>
          </cell>
          <cell r="V7028">
            <v>0</v>
          </cell>
          <cell r="W7028">
            <v>0</v>
          </cell>
          <cell r="X7028">
            <v>0</v>
          </cell>
        </row>
        <row r="7029">
          <cell r="J7029">
            <v>0</v>
          </cell>
          <cell r="K7029">
            <v>0</v>
          </cell>
          <cell r="R7029">
            <v>0</v>
          </cell>
          <cell r="U7029">
            <v>0</v>
          </cell>
          <cell r="V7029">
            <v>0</v>
          </cell>
          <cell r="W7029">
            <v>0</v>
          </cell>
          <cell r="X7029">
            <v>0</v>
          </cell>
        </row>
        <row r="7030">
          <cell r="J7030">
            <v>0</v>
          </cell>
          <cell r="K7030">
            <v>0</v>
          </cell>
          <cell r="R7030">
            <v>0</v>
          </cell>
          <cell r="U7030">
            <v>0</v>
          </cell>
          <cell r="V7030">
            <v>0</v>
          </cell>
          <cell r="W7030">
            <v>0</v>
          </cell>
          <cell r="X7030">
            <v>0</v>
          </cell>
        </row>
        <row r="7031">
          <cell r="J7031">
            <v>0</v>
          </cell>
          <cell r="K7031">
            <v>0</v>
          </cell>
          <cell r="R7031">
            <v>0</v>
          </cell>
          <cell r="U7031">
            <v>0</v>
          </cell>
          <cell r="V7031">
            <v>0</v>
          </cell>
          <cell r="W7031">
            <v>0</v>
          </cell>
          <cell r="X7031">
            <v>0</v>
          </cell>
        </row>
        <row r="7032">
          <cell r="J7032">
            <v>0</v>
          </cell>
          <cell r="K7032">
            <v>0</v>
          </cell>
          <cell r="R7032">
            <v>0</v>
          </cell>
          <cell r="U7032">
            <v>0</v>
          </cell>
          <cell r="V7032">
            <v>0</v>
          </cell>
          <cell r="W7032">
            <v>0</v>
          </cell>
          <cell r="X7032">
            <v>0</v>
          </cell>
        </row>
        <row r="7033">
          <cell r="J7033">
            <v>0</v>
          </cell>
          <cell r="K7033">
            <v>0</v>
          </cell>
          <cell r="R7033">
            <v>0</v>
          </cell>
          <cell r="U7033">
            <v>0</v>
          </cell>
          <cell r="V7033">
            <v>0</v>
          </cell>
          <cell r="W7033">
            <v>0</v>
          </cell>
          <cell r="X7033">
            <v>0</v>
          </cell>
        </row>
        <row r="7034">
          <cell r="J7034">
            <v>0</v>
          </cell>
          <cell r="K7034">
            <v>0</v>
          </cell>
          <cell r="R7034">
            <v>0</v>
          </cell>
          <cell r="U7034">
            <v>0</v>
          </cell>
          <cell r="V7034">
            <v>0</v>
          </cell>
          <cell r="W7034">
            <v>0</v>
          </cell>
          <cell r="X7034">
            <v>0</v>
          </cell>
        </row>
        <row r="7035">
          <cell r="J7035">
            <v>0</v>
          </cell>
          <cell r="K7035">
            <v>0</v>
          </cell>
          <cell r="R7035">
            <v>0</v>
          </cell>
          <cell r="U7035">
            <v>0</v>
          </cell>
          <cell r="V7035">
            <v>0</v>
          </cell>
          <cell r="W7035">
            <v>0</v>
          </cell>
          <cell r="X7035">
            <v>0</v>
          </cell>
        </row>
        <row r="7036">
          <cell r="J7036">
            <v>0</v>
          </cell>
          <cell r="K7036">
            <v>0</v>
          </cell>
          <cell r="R7036">
            <v>0</v>
          </cell>
          <cell r="U7036">
            <v>0</v>
          </cell>
          <cell r="V7036">
            <v>0</v>
          </cell>
          <cell r="W7036">
            <v>0</v>
          </cell>
          <cell r="X7036">
            <v>0</v>
          </cell>
        </row>
        <row r="7037">
          <cell r="J7037">
            <v>0</v>
          </cell>
          <cell r="K7037">
            <v>0</v>
          </cell>
          <cell r="R7037">
            <v>0</v>
          </cell>
          <cell r="U7037">
            <v>0</v>
          </cell>
          <cell r="V7037">
            <v>0</v>
          </cell>
          <cell r="W7037">
            <v>0</v>
          </cell>
          <cell r="X7037">
            <v>0</v>
          </cell>
        </row>
        <row r="7038">
          <cell r="J7038">
            <v>0</v>
          </cell>
          <cell r="K7038">
            <v>0</v>
          </cell>
          <cell r="R7038">
            <v>0</v>
          </cell>
          <cell r="U7038">
            <v>0</v>
          </cell>
          <cell r="V7038">
            <v>0</v>
          </cell>
          <cell r="W7038">
            <v>0</v>
          </cell>
          <cell r="X7038">
            <v>0</v>
          </cell>
        </row>
        <row r="7039">
          <cell r="J7039">
            <v>0</v>
          </cell>
          <cell r="K7039">
            <v>0</v>
          </cell>
          <cell r="R7039">
            <v>0</v>
          </cell>
          <cell r="U7039">
            <v>0</v>
          </cell>
          <cell r="V7039">
            <v>0</v>
          </cell>
          <cell r="W7039">
            <v>0</v>
          </cell>
          <cell r="X7039">
            <v>0</v>
          </cell>
        </row>
        <row r="7040">
          <cell r="J7040">
            <v>0</v>
          </cell>
          <cell r="K7040">
            <v>0</v>
          </cell>
          <cell r="R7040">
            <v>0</v>
          </cell>
          <cell r="U7040">
            <v>0</v>
          </cell>
          <cell r="V7040">
            <v>0</v>
          </cell>
          <cell r="W7040">
            <v>0</v>
          </cell>
          <cell r="X7040">
            <v>0</v>
          </cell>
        </row>
        <row r="7041">
          <cell r="J7041">
            <v>0</v>
          </cell>
          <cell r="K7041">
            <v>0</v>
          </cell>
          <cell r="R7041">
            <v>0</v>
          </cell>
          <cell r="U7041">
            <v>0</v>
          </cell>
          <cell r="V7041">
            <v>0</v>
          </cell>
          <cell r="W7041">
            <v>0</v>
          </cell>
          <cell r="X7041">
            <v>0</v>
          </cell>
        </row>
        <row r="7042">
          <cell r="J7042">
            <v>0</v>
          </cell>
          <cell r="K7042">
            <v>0</v>
          </cell>
          <cell r="R7042">
            <v>0</v>
          </cell>
          <cell r="U7042">
            <v>0</v>
          </cell>
          <cell r="V7042">
            <v>0</v>
          </cell>
          <cell r="W7042">
            <v>0</v>
          </cell>
          <cell r="X7042">
            <v>0</v>
          </cell>
        </row>
        <row r="7043">
          <cell r="J7043">
            <v>0</v>
          </cell>
          <cell r="K7043">
            <v>0</v>
          </cell>
          <cell r="R7043">
            <v>0</v>
          </cell>
          <cell r="U7043">
            <v>0</v>
          </cell>
          <cell r="V7043">
            <v>0</v>
          </cell>
          <cell r="W7043">
            <v>0</v>
          </cell>
          <cell r="X7043">
            <v>0</v>
          </cell>
        </row>
        <row r="7044">
          <cell r="J7044">
            <v>0</v>
          </cell>
          <cell r="K7044">
            <v>0</v>
          </cell>
          <cell r="R7044">
            <v>0</v>
          </cell>
          <cell r="U7044">
            <v>0</v>
          </cell>
          <cell r="V7044">
            <v>0</v>
          </cell>
          <cell r="W7044">
            <v>0</v>
          </cell>
          <cell r="X7044">
            <v>0</v>
          </cell>
        </row>
        <row r="7045">
          <cell r="J7045">
            <v>0</v>
          </cell>
          <cell r="K7045">
            <v>0</v>
          </cell>
          <cell r="R7045">
            <v>0</v>
          </cell>
          <cell r="U7045">
            <v>0</v>
          </cell>
          <cell r="V7045">
            <v>0</v>
          </cell>
          <cell r="W7045">
            <v>0</v>
          </cell>
          <cell r="X7045">
            <v>0</v>
          </cell>
        </row>
        <row r="7046">
          <cell r="J7046">
            <v>0</v>
          </cell>
          <cell r="K7046">
            <v>0</v>
          </cell>
          <cell r="R7046">
            <v>0</v>
          </cell>
          <cell r="U7046">
            <v>0</v>
          </cell>
          <cell r="V7046">
            <v>0</v>
          </cell>
          <cell r="W7046">
            <v>0</v>
          </cell>
          <cell r="X7046">
            <v>0</v>
          </cell>
        </row>
        <row r="7047">
          <cell r="J7047">
            <v>0</v>
          </cell>
          <cell r="K7047">
            <v>0</v>
          </cell>
          <cell r="R7047">
            <v>0</v>
          </cell>
          <cell r="U7047">
            <v>0</v>
          </cell>
          <cell r="V7047">
            <v>0</v>
          </cell>
          <cell r="W7047">
            <v>0</v>
          </cell>
          <cell r="X7047">
            <v>0</v>
          </cell>
        </row>
        <row r="7048">
          <cell r="J7048">
            <v>0</v>
          </cell>
          <cell r="K7048">
            <v>0</v>
          </cell>
          <cell r="R7048">
            <v>0</v>
          </cell>
          <cell r="U7048">
            <v>0</v>
          </cell>
          <cell r="V7048">
            <v>0</v>
          </cell>
          <cell r="W7048">
            <v>0</v>
          </cell>
          <cell r="X7048">
            <v>0</v>
          </cell>
        </row>
        <row r="7049">
          <cell r="J7049">
            <v>0</v>
          </cell>
          <cell r="K7049">
            <v>0</v>
          </cell>
          <cell r="R7049">
            <v>0</v>
          </cell>
          <cell r="U7049">
            <v>0</v>
          </cell>
          <cell r="V7049">
            <v>0</v>
          </cell>
          <cell r="W7049">
            <v>0</v>
          </cell>
          <cell r="X7049">
            <v>0</v>
          </cell>
        </row>
        <row r="7050">
          <cell r="J7050">
            <v>0</v>
          </cell>
          <cell r="K7050">
            <v>0</v>
          </cell>
          <cell r="R7050">
            <v>0</v>
          </cell>
          <cell r="U7050">
            <v>0</v>
          </cell>
          <cell r="V7050">
            <v>0</v>
          </cell>
          <cell r="W7050">
            <v>0</v>
          </cell>
          <cell r="X7050">
            <v>0</v>
          </cell>
        </row>
        <row r="7051">
          <cell r="J7051">
            <v>0</v>
          </cell>
          <cell r="K7051">
            <v>0</v>
          </cell>
          <cell r="R7051">
            <v>0</v>
          </cell>
          <cell r="U7051">
            <v>0</v>
          </cell>
          <cell r="V7051">
            <v>0</v>
          </cell>
          <cell r="W7051">
            <v>0</v>
          </cell>
          <cell r="X7051">
            <v>0</v>
          </cell>
        </row>
        <row r="7052">
          <cell r="J7052">
            <v>0</v>
          </cell>
          <cell r="K7052">
            <v>0</v>
          </cell>
          <cell r="R7052">
            <v>0</v>
          </cell>
          <cell r="U7052">
            <v>0</v>
          </cell>
          <cell r="V7052">
            <v>0</v>
          </cell>
          <cell r="W7052">
            <v>0</v>
          </cell>
          <cell r="X7052">
            <v>0</v>
          </cell>
        </row>
        <row r="7053">
          <cell r="J7053">
            <v>0</v>
          </cell>
          <cell r="K7053">
            <v>0</v>
          </cell>
          <cell r="R7053">
            <v>0</v>
          </cell>
          <cell r="U7053">
            <v>0</v>
          </cell>
          <cell r="V7053">
            <v>0</v>
          </cell>
          <cell r="W7053">
            <v>0</v>
          </cell>
          <cell r="X7053">
            <v>0</v>
          </cell>
        </row>
        <row r="7054">
          <cell r="J7054">
            <v>0</v>
          </cell>
          <cell r="K7054">
            <v>0</v>
          </cell>
          <cell r="R7054">
            <v>0</v>
          </cell>
          <cell r="U7054">
            <v>0</v>
          </cell>
          <cell r="V7054">
            <v>0</v>
          </cell>
          <cell r="W7054">
            <v>0</v>
          </cell>
          <cell r="X7054">
            <v>0</v>
          </cell>
        </row>
        <row r="7055">
          <cell r="J7055">
            <v>0</v>
          </cell>
          <cell r="K7055">
            <v>0</v>
          </cell>
          <cell r="R7055">
            <v>0</v>
          </cell>
          <cell r="U7055">
            <v>0</v>
          </cell>
          <cell r="V7055">
            <v>0</v>
          </cell>
          <cell r="W7055">
            <v>0</v>
          </cell>
          <cell r="X7055">
            <v>0</v>
          </cell>
        </row>
        <row r="7056">
          <cell r="J7056">
            <v>0</v>
          </cell>
          <cell r="K7056">
            <v>0</v>
          </cell>
          <cell r="R7056">
            <v>0</v>
          </cell>
          <cell r="U7056">
            <v>0</v>
          </cell>
          <cell r="V7056">
            <v>0</v>
          </cell>
          <cell r="W7056">
            <v>0</v>
          </cell>
          <cell r="X7056">
            <v>0</v>
          </cell>
        </row>
        <row r="7057">
          <cell r="J7057">
            <v>0</v>
          </cell>
          <cell r="K7057">
            <v>0</v>
          </cell>
          <cell r="R7057">
            <v>0</v>
          </cell>
          <cell r="U7057">
            <v>0</v>
          </cell>
          <cell r="V7057">
            <v>0</v>
          </cell>
          <cell r="W7057">
            <v>0</v>
          </cell>
          <cell r="X7057">
            <v>0</v>
          </cell>
        </row>
        <row r="7058">
          <cell r="J7058">
            <v>0</v>
          </cell>
          <cell r="K7058">
            <v>0</v>
          </cell>
          <cell r="R7058">
            <v>0</v>
          </cell>
          <cell r="U7058">
            <v>0</v>
          </cell>
          <cell r="V7058">
            <v>0</v>
          </cell>
          <cell r="W7058">
            <v>0</v>
          </cell>
          <cell r="X7058">
            <v>0</v>
          </cell>
        </row>
        <row r="7059">
          <cell r="J7059">
            <v>0</v>
          </cell>
          <cell r="K7059">
            <v>0</v>
          </cell>
          <cell r="R7059">
            <v>0</v>
          </cell>
          <cell r="U7059">
            <v>0</v>
          </cell>
          <cell r="V7059">
            <v>0</v>
          </cell>
          <cell r="W7059">
            <v>0</v>
          </cell>
          <cell r="X7059">
            <v>0</v>
          </cell>
        </row>
        <row r="7060">
          <cell r="J7060">
            <v>0</v>
          </cell>
          <cell r="K7060">
            <v>0</v>
          </cell>
          <cell r="R7060">
            <v>0</v>
          </cell>
          <cell r="U7060">
            <v>0</v>
          </cell>
          <cell r="V7060">
            <v>0</v>
          </cell>
          <cell r="W7060">
            <v>0</v>
          </cell>
          <cell r="X7060">
            <v>0</v>
          </cell>
        </row>
        <row r="7061">
          <cell r="J7061">
            <v>0</v>
          </cell>
          <cell r="K7061">
            <v>0</v>
          </cell>
          <cell r="R7061">
            <v>0</v>
          </cell>
          <cell r="U7061">
            <v>0</v>
          </cell>
          <cell r="V7061">
            <v>0</v>
          </cell>
          <cell r="W7061">
            <v>0</v>
          </cell>
          <cell r="X7061">
            <v>0</v>
          </cell>
        </row>
        <row r="7062">
          <cell r="J7062">
            <v>0</v>
          </cell>
          <cell r="K7062">
            <v>0</v>
          </cell>
          <cell r="R7062">
            <v>0</v>
          </cell>
          <cell r="U7062">
            <v>0</v>
          </cell>
          <cell r="V7062">
            <v>0</v>
          </cell>
          <cell r="W7062">
            <v>0</v>
          </cell>
          <cell r="X7062">
            <v>0</v>
          </cell>
        </row>
        <row r="7063">
          <cell r="J7063">
            <v>0</v>
          </cell>
          <cell r="K7063">
            <v>0</v>
          </cell>
          <cell r="R7063">
            <v>0</v>
          </cell>
          <cell r="U7063">
            <v>0</v>
          </cell>
          <cell r="V7063">
            <v>0</v>
          </cell>
          <cell r="W7063">
            <v>0</v>
          </cell>
          <cell r="X7063">
            <v>0</v>
          </cell>
        </row>
        <row r="7064">
          <cell r="J7064">
            <v>0</v>
          </cell>
          <cell r="K7064">
            <v>0</v>
          </cell>
          <cell r="R7064">
            <v>0</v>
          </cell>
          <cell r="U7064">
            <v>0</v>
          </cell>
          <cell r="V7064">
            <v>0</v>
          </cell>
          <cell r="W7064">
            <v>0</v>
          </cell>
          <cell r="X7064">
            <v>0</v>
          </cell>
        </row>
        <row r="7065">
          <cell r="J7065">
            <v>0</v>
          </cell>
          <cell r="K7065">
            <v>0</v>
          </cell>
          <cell r="R7065">
            <v>0</v>
          </cell>
          <cell r="U7065">
            <v>0</v>
          </cell>
          <cell r="V7065">
            <v>0</v>
          </cell>
          <cell r="W7065">
            <v>0</v>
          </cell>
          <cell r="X7065">
            <v>0</v>
          </cell>
        </row>
        <row r="7066">
          <cell r="J7066">
            <v>0</v>
          </cell>
          <cell r="K7066">
            <v>0</v>
          </cell>
          <cell r="R7066">
            <v>0</v>
          </cell>
          <cell r="U7066">
            <v>0</v>
          </cell>
          <cell r="V7066">
            <v>0</v>
          </cell>
          <cell r="W7066">
            <v>0</v>
          </cell>
          <cell r="X7066">
            <v>0</v>
          </cell>
        </row>
        <row r="7067">
          <cell r="J7067">
            <v>0</v>
          </cell>
          <cell r="K7067">
            <v>0</v>
          </cell>
          <cell r="R7067">
            <v>0</v>
          </cell>
          <cell r="U7067">
            <v>0</v>
          </cell>
          <cell r="V7067">
            <v>0</v>
          </cell>
          <cell r="W7067">
            <v>0</v>
          </cell>
          <cell r="X7067">
            <v>0</v>
          </cell>
        </row>
        <row r="7068">
          <cell r="J7068">
            <v>0</v>
          </cell>
          <cell r="K7068">
            <v>0</v>
          </cell>
          <cell r="R7068">
            <v>0</v>
          </cell>
          <cell r="U7068">
            <v>0</v>
          </cell>
          <cell r="V7068">
            <v>0</v>
          </cell>
          <cell r="W7068">
            <v>0</v>
          </cell>
          <cell r="X7068">
            <v>0</v>
          </cell>
        </row>
        <row r="7069">
          <cell r="J7069">
            <v>0</v>
          </cell>
          <cell r="K7069">
            <v>0</v>
          </cell>
          <cell r="R7069">
            <v>0</v>
          </cell>
          <cell r="U7069">
            <v>0</v>
          </cell>
          <cell r="V7069">
            <v>0</v>
          </cell>
          <cell r="W7069">
            <v>0</v>
          </cell>
          <cell r="X7069">
            <v>0</v>
          </cell>
        </row>
        <row r="7070">
          <cell r="J7070">
            <v>0</v>
          </cell>
          <cell r="K7070">
            <v>0</v>
          </cell>
          <cell r="R7070">
            <v>0</v>
          </cell>
          <cell r="U7070">
            <v>0</v>
          </cell>
          <cell r="V7070">
            <v>0</v>
          </cell>
          <cell r="W7070">
            <v>0</v>
          </cell>
          <cell r="X7070">
            <v>0</v>
          </cell>
        </row>
        <row r="7071">
          <cell r="J7071">
            <v>0</v>
          </cell>
          <cell r="K7071">
            <v>0</v>
          </cell>
          <cell r="R7071">
            <v>0</v>
          </cell>
          <cell r="U7071">
            <v>0</v>
          </cell>
          <cell r="V7071">
            <v>0</v>
          </cell>
          <cell r="W7071">
            <v>0</v>
          </cell>
          <cell r="X7071">
            <v>0</v>
          </cell>
        </row>
        <row r="7072">
          <cell r="J7072">
            <v>0</v>
          </cell>
          <cell r="K7072">
            <v>0</v>
          </cell>
          <cell r="R7072">
            <v>0</v>
          </cell>
          <cell r="U7072">
            <v>0</v>
          </cell>
          <cell r="V7072">
            <v>0</v>
          </cell>
          <cell r="W7072">
            <v>0</v>
          </cell>
          <cell r="X7072">
            <v>0</v>
          </cell>
        </row>
        <row r="7073">
          <cell r="J7073">
            <v>0</v>
          </cell>
          <cell r="K7073">
            <v>0</v>
          </cell>
          <cell r="R7073">
            <v>0</v>
          </cell>
          <cell r="U7073">
            <v>0</v>
          </cell>
          <cell r="V7073">
            <v>0</v>
          </cell>
          <cell r="W7073">
            <v>0</v>
          </cell>
          <cell r="X7073">
            <v>0</v>
          </cell>
        </row>
        <row r="7074">
          <cell r="J7074">
            <v>0</v>
          </cell>
          <cell r="K7074">
            <v>0</v>
          </cell>
          <cell r="R7074">
            <v>0</v>
          </cell>
          <cell r="U7074">
            <v>0</v>
          </cell>
          <cell r="V7074">
            <v>0</v>
          </cell>
          <cell r="W7074">
            <v>0</v>
          </cell>
          <cell r="X7074">
            <v>0</v>
          </cell>
        </row>
        <row r="7075">
          <cell r="J7075">
            <v>0</v>
          </cell>
          <cell r="K7075">
            <v>0</v>
          </cell>
          <cell r="R7075">
            <v>0</v>
          </cell>
          <cell r="U7075">
            <v>0</v>
          </cell>
          <cell r="V7075">
            <v>0</v>
          </cell>
          <cell r="W7075">
            <v>0</v>
          </cell>
          <cell r="X7075">
            <v>0</v>
          </cell>
        </row>
        <row r="7076">
          <cell r="J7076">
            <v>0</v>
          </cell>
          <cell r="K7076">
            <v>0</v>
          </cell>
          <cell r="R7076">
            <v>0</v>
          </cell>
          <cell r="U7076">
            <v>0</v>
          </cell>
          <cell r="V7076">
            <v>0</v>
          </cell>
          <cell r="W7076">
            <v>0</v>
          </cell>
          <cell r="X7076">
            <v>0</v>
          </cell>
        </row>
        <row r="7077">
          <cell r="J7077">
            <v>0</v>
          </cell>
          <cell r="K7077">
            <v>0</v>
          </cell>
          <cell r="R7077">
            <v>0</v>
          </cell>
          <cell r="U7077">
            <v>0</v>
          </cell>
          <cell r="V7077">
            <v>0</v>
          </cell>
          <cell r="W7077">
            <v>0</v>
          </cell>
          <cell r="X7077">
            <v>0</v>
          </cell>
        </row>
        <row r="7078">
          <cell r="J7078">
            <v>0</v>
          </cell>
          <cell r="K7078">
            <v>0</v>
          </cell>
          <cell r="R7078">
            <v>0</v>
          </cell>
          <cell r="U7078">
            <v>0</v>
          </cell>
          <cell r="V7078">
            <v>0</v>
          </cell>
          <cell r="W7078">
            <v>0</v>
          </cell>
          <cell r="X7078">
            <v>0</v>
          </cell>
        </row>
        <row r="7079">
          <cell r="J7079">
            <v>0</v>
          </cell>
          <cell r="K7079">
            <v>0</v>
          </cell>
          <cell r="R7079">
            <v>0</v>
          </cell>
          <cell r="U7079">
            <v>0</v>
          </cell>
          <cell r="V7079">
            <v>0</v>
          </cell>
          <cell r="W7079">
            <v>0</v>
          </cell>
          <cell r="X7079">
            <v>0</v>
          </cell>
        </row>
        <row r="7080">
          <cell r="J7080">
            <v>0</v>
          </cell>
          <cell r="K7080">
            <v>0</v>
          </cell>
          <cell r="R7080">
            <v>0</v>
          </cell>
          <cell r="U7080">
            <v>0</v>
          </cell>
          <cell r="V7080">
            <v>0</v>
          </cell>
          <cell r="W7080">
            <v>0</v>
          </cell>
          <cell r="X7080">
            <v>0</v>
          </cell>
        </row>
        <row r="7081">
          <cell r="J7081">
            <v>0</v>
          </cell>
          <cell r="K7081">
            <v>0</v>
          </cell>
          <cell r="R7081">
            <v>0</v>
          </cell>
          <cell r="U7081">
            <v>0</v>
          </cell>
          <cell r="V7081">
            <v>0</v>
          </cell>
          <cell r="W7081">
            <v>0</v>
          </cell>
          <cell r="X7081">
            <v>0</v>
          </cell>
        </row>
        <row r="7082">
          <cell r="J7082">
            <v>0</v>
          </cell>
          <cell r="K7082">
            <v>0</v>
          </cell>
          <cell r="R7082">
            <v>0</v>
          </cell>
          <cell r="U7082">
            <v>0</v>
          </cell>
          <cell r="V7082">
            <v>0</v>
          </cell>
          <cell r="W7082">
            <v>0</v>
          </cell>
          <cell r="X7082">
            <v>0</v>
          </cell>
        </row>
        <row r="7083">
          <cell r="J7083">
            <v>0</v>
          </cell>
          <cell r="K7083">
            <v>0</v>
          </cell>
          <cell r="R7083">
            <v>0</v>
          </cell>
          <cell r="U7083">
            <v>0</v>
          </cell>
          <cell r="V7083">
            <v>0</v>
          </cell>
          <cell r="W7083">
            <v>0</v>
          </cell>
          <cell r="X7083">
            <v>0</v>
          </cell>
        </row>
        <row r="7084">
          <cell r="J7084">
            <v>0</v>
          </cell>
          <cell r="K7084">
            <v>0</v>
          </cell>
          <cell r="R7084">
            <v>0</v>
          </cell>
          <cell r="U7084">
            <v>0</v>
          </cell>
          <cell r="V7084">
            <v>0</v>
          </cell>
          <cell r="W7084">
            <v>0</v>
          </cell>
          <cell r="X7084">
            <v>0</v>
          </cell>
        </row>
        <row r="7085">
          <cell r="J7085">
            <v>0</v>
          </cell>
          <cell r="K7085">
            <v>0</v>
          </cell>
          <cell r="R7085">
            <v>0</v>
          </cell>
          <cell r="U7085">
            <v>0</v>
          </cell>
          <cell r="V7085">
            <v>0</v>
          </cell>
          <cell r="W7085">
            <v>0</v>
          </cell>
          <cell r="X7085">
            <v>0</v>
          </cell>
        </row>
        <row r="7086">
          <cell r="J7086">
            <v>0</v>
          </cell>
          <cell r="K7086">
            <v>0</v>
          </cell>
          <cell r="R7086">
            <v>0</v>
          </cell>
          <cell r="U7086">
            <v>0</v>
          </cell>
          <cell r="V7086">
            <v>0</v>
          </cell>
          <cell r="W7086">
            <v>0</v>
          </cell>
          <cell r="X7086">
            <v>0</v>
          </cell>
        </row>
        <row r="7087">
          <cell r="J7087">
            <v>0</v>
          </cell>
          <cell r="K7087">
            <v>0</v>
          </cell>
          <cell r="R7087">
            <v>0</v>
          </cell>
          <cell r="U7087">
            <v>0</v>
          </cell>
          <cell r="V7087">
            <v>0</v>
          </cell>
          <cell r="W7087">
            <v>0</v>
          </cell>
          <cell r="X7087">
            <v>0</v>
          </cell>
        </row>
        <row r="7088">
          <cell r="J7088">
            <v>0</v>
          </cell>
          <cell r="K7088">
            <v>0</v>
          </cell>
          <cell r="R7088">
            <v>0</v>
          </cell>
          <cell r="U7088">
            <v>0</v>
          </cell>
          <cell r="V7088">
            <v>0</v>
          </cell>
          <cell r="W7088">
            <v>0</v>
          </cell>
          <cell r="X7088">
            <v>0</v>
          </cell>
        </row>
        <row r="7089">
          <cell r="J7089">
            <v>0</v>
          </cell>
          <cell r="K7089">
            <v>0</v>
          </cell>
          <cell r="R7089">
            <v>0</v>
          </cell>
          <cell r="U7089">
            <v>0</v>
          </cell>
          <cell r="V7089">
            <v>0</v>
          </cell>
          <cell r="W7089">
            <v>0</v>
          </cell>
          <cell r="X7089">
            <v>0</v>
          </cell>
        </row>
        <row r="7090">
          <cell r="J7090">
            <v>0</v>
          </cell>
          <cell r="K7090">
            <v>0</v>
          </cell>
          <cell r="R7090">
            <v>0</v>
          </cell>
          <cell r="U7090">
            <v>0</v>
          </cell>
          <cell r="V7090">
            <v>0</v>
          </cell>
          <cell r="W7090">
            <v>0</v>
          </cell>
          <cell r="X7090">
            <v>0</v>
          </cell>
        </row>
        <row r="7091">
          <cell r="J7091">
            <v>0</v>
          </cell>
          <cell r="K7091">
            <v>0</v>
          </cell>
          <cell r="R7091">
            <v>0</v>
          </cell>
          <cell r="U7091">
            <v>0</v>
          </cell>
          <cell r="V7091">
            <v>0</v>
          </cell>
          <cell r="W7091">
            <v>0</v>
          </cell>
          <cell r="X7091">
            <v>0</v>
          </cell>
        </row>
        <row r="7092">
          <cell r="J7092">
            <v>0</v>
          </cell>
          <cell r="K7092">
            <v>0</v>
          </cell>
          <cell r="R7092">
            <v>0</v>
          </cell>
          <cell r="U7092">
            <v>0</v>
          </cell>
          <cell r="V7092">
            <v>0</v>
          </cell>
          <cell r="W7092">
            <v>0</v>
          </cell>
          <cell r="X7092">
            <v>0</v>
          </cell>
        </row>
        <row r="7093">
          <cell r="J7093">
            <v>0</v>
          </cell>
          <cell r="K7093">
            <v>0</v>
          </cell>
          <cell r="R7093">
            <v>0</v>
          </cell>
          <cell r="U7093">
            <v>0</v>
          </cell>
          <cell r="V7093">
            <v>0</v>
          </cell>
          <cell r="W7093">
            <v>0</v>
          </cell>
          <cell r="X7093">
            <v>0</v>
          </cell>
        </row>
        <row r="7094">
          <cell r="J7094">
            <v>0</v>
          </cell>
          <cell r="K7094">
            <v>0</v>
          </cell>
          <cell r="R7094">
            <v>0</v>
          </cell>
          <cell r="U7094">
            <v>0</v>
          </cell>
          <cell r="V7094">
            <v>0</v>
          </cell>
          <cell r="W7094">
            <v>0</v>
          </cell>
          <cell r="X7094">
            <v>0</v>
          </cell>
        </row>
        <row r="7095">
          <cell r="J7095">
            <v>0</v>
          </cell>
          <cell r="K7095">
            <v>0</v>
          </cell>
          <cell r="R7095">
            <v>0</v>
          </cell>
          <cell r="U7095">
            <v>0</v>
          </cell>
          <cell r="V7095">
            <v>0</v>
          </cell>
          <cell r="W7095">
            <v>0</v>
          </cell>
          <cell r="X7095">
            <v>0</v>
          </cell>
        </row>
        <row r="7096">
          <cell r="J7096">
            <v>0</v>
          </cell>
          <cell r="K7096">
            <v>0</v>
          </cell>
          <cell r="R7096">
            <v>0</v>
          </cell>
          <cell r="U7096">
            <v>0</v>
          </cell>
          <cell r="V7096">
            <v>0</v>
          </cell>
          <cell r="W7096">
            <v>0</v>
          </cell>
          <cell r="X7096">
            <v>0</v>
          </cell>
        </row>
        <row r="7097">
          <cell r="J7097">
            <v>0</v>
          </cell>
          <cell r="K7097">
            <v>0</v>
          </cell>
          <cell r="R7097">
            <v>0</v>
          </cell>
          <cell r="U7097">
            <v>0</v>
          </cell>
          <cell r="V7097">
            <v>0</v>
          </cell>
          <cell r="W7097">
            <v>0</v>
          </cell>
          <cell r="X7097">
            <v>0</v>
          </cell>
        </row>
        <row r="7098">
          <cell r="J7098">
            <v>0</v>
          </cell>
          <cell r="K7098">
            <v>0</v>
          </cell>
          <cell r="R7098">
            <v>0</v>
          </cell>
          <cell r="U7098">
            <v>0</v>
          </cell>
          <cell r="V7098">
            <v>0</v>
          </cell>
          <cell r="W7098">
            <v>0</v>
          </cell>
          <cell r="X7098">
            <v>0</v>
          </cell>
        </row>
        <row r="7099">
          <cell r="J7099">
            <v>0</v>
          </cell>
          <cell r="K7099">
            <v>0</v>
          </cell>
          <cell r="R7099">
            <v>0</v>
          </cell>
          <cell r="U7099">
            <v>0</v>
          </cell>
          <cell r="V7099">
            <v>0</v>
          </cell>
          <cell r="W7099">
            <v>0</v>
          </cell>
          <cell r="X7099">
            <v>0</v>
          </cell>
        </row>
        <row r="7100">
          <cell r="J7100">
            <v>0</v>
          </cell>
          <cell r="K7100">
            <v>0</v>
          </cell>
          <cell r="R7100">
            <v>0</v>
          </cell>
          <cell r="U7100">
            <v>0</v>
          </cell>
          <cell r="V7100">
            <v>0</v>
          </cell>
          <cell r="W7100">
            <v>0</v>
          </cell>
          <cell r="X7100">
            <v>0</v>
          </cell>
        </row>
        <row r="7101">
          <cell r="J7101">
            <v>0</v>
          </cell>
          <cell r="K7101">
            <v>0</v>
          </cell>
          <cell r="R7101">
            <v>0</v>
          </cell>
          <cell r="U7101">
            <v>0</v>
          </cell>
          <cell r="V7101">
            <v>0</v>
          </cell>
          <cell r="W7101">
            <v>0</v>
          </cell>
          <cell r="X7101">
            <v>0</v>
          </cell>
        </row>
        <row r="7102">
          <cell r="J7102">
            <v>0</v>
          </cell>
          <cell r="K7102">
            <v>0</v>
          </cell>
          <cell r="R7102">
            <v>0</v>
          </cell>
          <cell r="U7102">
            <v>0</v>
          </cell>
          <cell r="V7102">
            <v>0</v>
          </cell>
          <cell r="W7102">
            <v>0</v>
          </cell>
          <cell r="X7102">
            <v>0</v>
          </cell>
        </row>
        <row r="7103">
          <cell r="J7103">
            <v>0</v>
          </cell>
          <cell r="K7103">
            <v>0</v>
          </cell>
          <cell r="R7103">
            <v>0</v>
          </cell>
          <cell r="U7103">
            <v>0</v>
          </cell>
          <cell r="V7103">
            <v>0</v>
          </cell>
          <cell r="W7103">
            <v>0</v>
          </cell>
          <cell r="X7103">
            <v>0</v>
          </cell>
        </row>
        <row r="7104">
          <cell r="J7104">
            <v>0</v>
          </cell>
          <cell r="K7104">
            <v>0</v>
          </cell>
          <cell r="R7104">
            <v>0</v>
          </cell>
          <cell r="U7104">
            <v>0</v>
          </cell>
          <cell r="V7104">
            <v>0</v>
          </cell>
          <cell r="W7104">
            <v>0</v>
          </cell>
          <cell r="X7104">
            <v>0</v>
          </cell>
        </row>
        <row r="7105">
          <cell r="J7105">
            <v>0</v>
          </cell>
          <cell r="K7105">
            <v>0</v>
          </cell>
          <cell r="R7105">
            <v>0</v>
          </cell>
          <cell r="U7105">
            <v>0</v>
          </cell>
          <cell r="V7105">
            <v>0</v>
          </cell>
          <cell r="W7105">
            <v>0</v>
          </cell>
          <cell r="X7105">
            <v>0</v>
          </cell>
        </row>
        <row r="7106">
          <cell r="J7106">
            <v>0</v>
          </cell>
          <cell r="K7106">
            <v>0</v>
          </cell>
          <cell r="R7106">
            <v>0</v>
          </cell>
          <cell r="U7106">
            <v>0</v>
          </cell>
          <cell r="V7106">
            <v>0</v>
          </cell>
          <cell r="W7106">
            <v>0</v>
          </cell>
          <cell r="X7106">
            <v>0</v>
          </cell>
        </row>
        <row r="7107">
          <cell r="J7107">
            <v>0</v>
          </cell>
          <cell r="K7107">
            <v>0</v>
          </cell>
          <cell r="R7107">
            <v>0</v>
          </cell>
          <cell r="U7107">
            <v>0</v>
          </cell>
          <cell r="V7107">
            <v>0</v>
          </cell>
          <cell r="W7107">
            <v>0</v>
          </cell>
          <cell r="X7107">
            <v>0</v>
          </cell>
        </row>
        <row r="7108">
          <cell r="J7108">
            <v>0</v>
          </cell>
          <cell r="K7108">
            <v>0</v>
          </cell>
          <cell r="R7108">
            <v>0</v>
          </cell>
          <cell r="U7108">
            <v>0</v>
          </cell>
          <cell r="V7108">
            <v>0</v>
          </cell>
          <cell r="W7108">
            <v>0</v>
          </cell>
          <cell r="X7108">
            <v>0</v>
          </cell>
        </row>
        <row r="7109">
          <cell r="J7109">
            <v>0</v>
          </cell>
          <cell r="K7109">
            <v>0</v>
          </cell>
          <cell r="R7109">
            <v>0</v>
          </cell>
          <cell r="U7109">
            <v>0</v>
          </cell>
          <cell r="V7109">
            <v>0</v>
          </cell>
          <cell r="W7109">
            <v>0</v>
          </cell>
          <cell r="X7109">
            <v>0</v>
          </cell>
        </row>
        <row r="7110">
          <cell r="J7110">
            <v>0</v>
          </cell>
          <cell r="K7110">
            <v>0</v>
          </cell>
          <cell r="R7110">
            <v>0</v>
          </cell>
          <cell r="U7110">
            <v>0</v>
          </cell>
          <cell r="V7110">
            <v>0</v>
          </cell>
          <cell r="W7110">
            <v>0</v>
          </cell>
          <cell r="X7110">
            <v>0</v>
          </cell>
        </row>
        <row r="7111">
          <cell r="J7111">
            <v>0</v>
          </cell>
          <cell r="K7111">
            <v>0</v>
          </cell>
          <cell r="R7111">
            <v>0</v>
          </cell>
          <cell r="U7111">
            <v>0</v>
          </cell>
          <cell r="V7111">
            <v>0</v>
          </cell>
          <cell r="W7111">
            <v>0</v>
          </cell>
          <cell r="X7111">
            <v>0</v>
          </cell>
        </row>
        <row r="7112">
          <cell r="J7112">
            <v>0</v>
          </cell>
          <cell r="K7112">
            <v>0</v>
          </cell>
          <cell r="R7112">
            <v>0</v>
          </cell>
          <cell r="U7112">
            <v>0</v>
          </cell>
          <cell r="V7112">
            <v>0</v>
          </cell>
          <cell r="W7112">
            <v>0</v>
          </cell>
          <cell r="X7112">
            <v>0</v>
          </cell>
        </row>
        <row r="7113">
          <cell r="J7113">
            <v>0</v>
          </cell>
          <cell r="K7113">
            <v>0</v>
          </cell>
          <cell r="R7113">
            <v>0</v>
          </cell>
          <cell r="U7113">
            <v>0</v>
          </cell>
          <cell r="V7113">
            <v>0</v>
          </cell>
          <cell r="W7113">
            <v>0</v>
          </cell>
          <cell r="X7113">
            <v>0</v>
          </cell>
        </row>
        <row r="7114">
          <cell r="J7114">
            <v>0</v>
          </cell>
          <cell r="K7114">
            <v>0</v>
          </cell>
          <cell r="R7114">
            <v>0</v>
          </cell>
          <cell r="U7114">
            <v>0</v>
          </cell>
          <cell r="V7114">
            <v>0</v>
          </cell>
          <cell r="W7114">
            <v>0</v>
          </cell>
          <cell r="X7114">
            <v>0</v>
          </cell>
        </row>
        <row r="7115">
          <cell r="J7115">
            <v>0</v>
          </cell>
          <cell r="K7115">
            <v>0</v>
          </cell>
          <cell r="R7115">
            <v>0</v>
          </cell>
          <cell r="U7115">
            <v>0</v>
          </cell>
          <cell r="V7115">
            <v>0</v>
          </cell>
          <cell r="W7115">
            <v>0</v>
          </cell>
          <cell r="X7115">
            <v>0</v>
          </cell>
        </row>
        <row r="7116">
          <cell r="J7116">
            <v>0</v>
          </cell>
          <cell r="K7116">
            <v>0</v>
          </cell>
          <cell r="R7116">
            <v>0</v>
          </cell>
          <cell r="U7116">
            <v>0</v>
          </cell>
          <cell r="V7116">
            <v>0</v>
          </cell>
          <cell r="W7116">
            <v>0</v>
          </cell>
          <cell r="X7116">
            <v>0</v>
          </cell>
        </row>
        <row r="7117">
          <cell r="J7117">
            <v>0</v>
          </cell>
          <cell r="K7117">
            <v>0</v>
          </cell>
          <cell r="R7117">
            <v>0</v>
          </cell>
          <cell r="U7117">
            <v>0</v>
          </cell>
          <cell r="V7117">
            <v>0</v>
          </cell>
          <cell r="W7117">
            <v>0</v>
          </cell>
          <cell r="X7117">
            <v>0</v>
          </cell>
        </row>
        <row r="7118">
          <cell r="J7118">
            <v>0</v>
          </cell>
          <cell r="K7118">
            <v>0</v>
          </cell>
          <cell r="R7118">
            <v>0</v>
          </cell>
          <cell r="U7118">
            <v>0</v>
          </cell>
          <cell r="V7118">
            <v>0</v>
          </cell>
          <cell r="W7118">
            <v>0</v>
          </cell>
          <cell r="X7118">
            <v>0</v>
          </cell>
        </row>
        <row r="7119">
          <cell r="J7119">
            <v>0</v>
          </cell>
          <cell r="K7119">
            <v>0</v>
          </cell>
          <cell r="R7119">
            <v>0</v>
          </cell>
          <cell r="U7119">
            <v>0</v>
          </cell>
          <cell r="V7119">
            <v>0</v>
          </cell>
          <cell r="W7119">
            <v>0</v>
          </cell>
          <cell r="X7119">
            <v>0</v>
          </cell>
        </row>
        <row r="7120">
          <cell r="J7120">
            <v>0</v>
          </cell>
          <cell r="K7120">
            <v>0</v>
          </cell>
          <cell r="R7120">
            <v>0</v>
          </cell>
          <cell r="U7120">
            <v>0</v>
          </cell>
          <cell r="V7120">
            <v>0</v>
          </cell>
          <cell r="W7120">
            <v>0</v>
          </cell>
          <cell r="X7120">
            <v>0</v>
          </cell>
        </row>
        <row r="7121">
          <cell r="J7121">
            <v>0</v>
          </cell>
          <cell r="K7121">
            <v>0</v>
          </cell>
          <cell r="R7121">
            <v>0</v>
          </cell>
          <cell r="U7121">
            <v>0</v>
          </cell>
          <cell r="V7121">
            <v>0</v>
          </cell>
          <cell r="W7121">
            <v>0</v>
          </cell>
          <cell r="X7121">
            <v>0</v>
          </cell>
        </row>
        <row r="7122">
          <cell r="J7122">
            <v>0</v>
          </cell>
          <cell r="K7122">
            <v>0</v>
          </cell>
          <cell r="R7122">
            <v>0</v>
          </cell>
          <cell r="U7122">
            <v>0</v>
          </cell>
          <cell r="V7122">
            <v>0</v>
          </cell>
          <cell r="W7122">
            <v>0</v>
          </cell>
          <cell r="X7122">
            <v>0</v>
          </cell>
        </row>
        <row r="7123">
          <cell r="J7123">
            <v>0</v>
          </cell>
          <cell r="K7123">
            <v>0</v>
          </cell>
          <cell r="R7123">
            <v>0</v>
          </cell>
          <cell r="U7123">
            <v>0</v>
          </cell>
          <cell r="V7123">
            <v>0</v>
          </cell>
          <cell r="W7123">
            <v>0</v>
          </cell>
          <cell r="X7123">
            <v>0</v>
          </cell>
        </row>
        <row r="7124">
          <cell r="J7124">
            <v>0</v>
          </cell>
          <cell r="K7124">
            <v>0</v>
          </cell>
          <cell r="R7124">
            <v>0</v>
          </cell>
          <cell r="U7124">
            <v>0</v>
          </cell>
          <cell r="V7124">
            <v>0</v>
          </cell>
          <cell r="W7124">
            <v>0</v>
          </cell>
          <cell r="X7124">
            <v>0</v>
          </cell>
        </row>
        <row r="7125">
          <cell r="J7125">
            <v>0</v>
          </cell>
          <cell r="K7125">
            <v>0</v>
          </cell>
          <cell r="R7125">
            <v>0</v>
          </cell>
          <cell r="U7125">
            <v>0</v>
          </cell>
          <cell r="V7125">
            <v>0</v>
          </cell>
          <cell r="W7125">
            <v>0</v>
          </cell>
          <cell r="X7125">
            <v>0</v>
          </cell>
        </row>
        <row r="7126">
          <cell r="J7126">
            <v>0</v>
          </cell>
          <cell r="K7126">
            <v>0</v>
          </cell>
          <cell r="R7126">
            <v>0</v>
          </cell>
          <cell r="U7126">
            <v>0</v>
          </cell>
          <cell r="V7126">
            <v>0</v>
          </cell>
          <cell r="W7126">
            <v>0</v>
          </cell>
          <cell r="X7126">
            <v>0</v>
          </cell>
        </row>
        <row r="7127">
          <cell r="J7127">
            <v>0</v>
          </cell>
          <cell r="K7127">
            <v>0</v>
          </cell>
          <cell r="R7127">
            <v>0</v>
          </cell>
          <cell r="U7127">
            <v>0</v>
          </cell>
          <cell r="V7127">
            <v>0</v>
          </cell>
          <cell r="W7127">
            <v>0</v>
          </cell>
          <cell r="X7127">
            <v>0</v>
          </cell>
        </row>
        <row r="7128">
          <cell r="J7128">
            <v>0</v>
          </cell>
          <cell r="K7128">
            <v>0</v>
          </cell>
          <cell r="R7128">
            <v>0</v>
          </cell>
          <cell r="U7128">
            <v>0</v>
          </cell>
          <cell r="V7128">
            <v>0</v>
          </cell>
          <cell r="W7128">
            <v>0</v>
          </cell>
          <cell r="X7128">
            <v>0</v>
          </cell>
        </row>
        <row r="7129">
          <cell r="J7129">
            <v>0</v>
          </cell>
          <cell r="K7129">
            <v>0</v>
          </cell>
          <cell r="R7129">
            <v>0</v>
          </cell>
          <cell r="U7129">
            <v>0</v>
          </cell>
          <cell r="V7129">
            <v>0</v>
          </cell>
          <cell r="W7129">
            <v>0</v>
          </cell>
          <cell r="X7129">
            <v>0</v>
          </cell>
        </row>
        <row r="7130">
          <cell r="J7130">
            <v>0</v>
          </cell>
          <cell r="K7130">
            <v>0</v>
          </cell>
          <cell r="R7130">
            <v>0</v>
          </cell>
          <cell r="U7130">
            <v>0</v>
          </cell>
          <cell r="V7130">
            <v>0</v>
          </cell>
          <cell r="W7130">
            <v>0</v>
          </cell>
          <cell r="X7130">
            <v>0</v>
          </cell>
        </row>
        <row r="7131">
          <cell r="J7131">
            <v>0</v>
          </cell>
          <cell r="K7131">
            <v>0</v>
          </cell>
          <cell r="R7131">
            <v>0</v>
          </cell>
          <cell r="U7131">
            <v>0</v>
          </cell>
          <cell r="V7131">
            <v>0</v>
          </cell>
          <cell r="W7131">
            <v>0</v>
          </cell>
          <cell r="X7131">
            <v>0</v>
          </cell>
        </row>
        <row r="7132">
          <cell r="J7132">
            <v>0</v>
          </cell>
          <cell r="K7132">
            <v>0</v>
          </cell>
          <cell r="R7132">
            <v>0</v>
          </cell>
          <cell r="U7132">
            <v>0</v>
          </cell>
          <cell r="V7132">
            <v>0</v>
          </cell>
          <cell r="W7132">
            <v>0</v>
          </cell>
          <cell r="X7132">
            <v>0</v>
          </cell>
        </row>
        <row r="7133">
          <cell r="J7133">
            <v>0</v>
          </cell>
          <cell r="K7133">
            <v>0</v>
          </cell>
          <cell r="R7133">
            <v>0</v>
          </cell>
          <cell r="U7133">
            <v>0</v>
          </cell>
          <cell r="V7133">
            <v>0</v>
          </cell>
          <cell r="W7133">
            <v>0</v>
          </cell>
          <cell r="X7133">
            <v>0</v>
          </cell>
        </row>
        <row r="7134">
          <cell r="J7134">
            <v>0</v>
          </cell>
          <cell r="K7134">
            <v>0</v>
          </cell>
          <cell r="R7134">
            <v>0</v>
          </cell>
          <cell r="U7134">
            <v>0</v>
          </cell>
          <cell r="V7134">
            <v>0</v>
          </cell>
          <cell r="W7134">
            <v>0</v>
          </cell>
          <cell r="X7134">
            <v>0</v>
          </cell>
        </row>
        <row r="7135">
          <cell r="J7135">
            <v>0</v>
          </cell>
          <cell r="K7135">
            <v>0</v>
          </cell>
          <cell r="R7135">
            <v>0</v>
          </cell>
          <cell r="U7135">
            <v>0</v>
          </cell>
          <cell r="V7135">
            <v>0</v>
          </cell>
          <cell r="W7135">
            <v>0</v>
          </cell>
          <cell r="X7135">
            <v>0</v>
          </cell>
        </row>
        <row r="7136">
          <cell r="J7136">
            <v>0</v>
          </cell>
          <cell r="K7136">
            <v>0</v>
          </cell>
          <cell r="R7136">
            <v>0</v>
          </cell>
          <cell r="U7136">
            <v>0</v>
          </cell>
          <cell r="V7136">
            <v>0</v>
          </cell>
          <cell r="W7136">
            <v>0</v>
          </cell>
          <cell r="X7136">
            <v>0</v>
          </cell>
        </row>
        <row r="7137">
          <cell r="J7137">
            <v>0</v>
          </cell>
          <cell r="K7137">
            <v>0</v>
          </cell>
          <cell r="R7137">
            <v>0</v>
          </cell>
          <cell r="U7137">
            <v>0</v>
          </cell>
          <cell r="V7137">
            <v>0</v>
          </cell>
          <cell r="W7137">
            <v>0</v>
          </cell>
          <cell r="X7137">
            <v>0</v>
          </cell>
        </row>
        <row r="7138">
          <cell r="J7138">
            <v>0</v>
          </cell>
          <cell r="K7138">
            <v>0</v>
          </cell>
          <cell r="R7138">
            <v>0</v>
          </cell>
          <cell r="U7138">
            <v>0</v>
          </cell>
          <cell r="V7138">
            <v>0</v>
          </cell>
          <cell r="W7138">
            <v>0</v>
          </cell>
          <cell r="X7138">
            <v>0</v>
          </cell>
        </row>
        <row r="7139">
          <cell r="J7139">
            <v>0</v>
          </cell>
          <cell r="K7139">
            <v>0</v>
          </cell>
          <cell r="R7139">
            <v>0</v>
          </cell>
          <cell r="U7139">
            <v>0</v>
          </cell>
          <cell r="V7139">
            <v>0</v>
          </cell>
          <cell r="W7139">
            <v>0</v>
          </cell>
          <cell r="X7139">
            <v>0</v>
          </cell>
        </row>
        <row r="7140">
          <cell r="J7140">
            <v>0</v>
          </cell>
          <cell r="K7140">
            <v>0</v>
          </cell>
          <cell r="R7140">
            <v>0</v>
          </cell>
          <cell r="U7140">
            <v>0</v>
          </cell>
          <cell r="V7140">
            <v>0</v>
          </cell>
          <cell r="W7140">
            <v>0</v>
          </cell>
          <cell r="X7140">
            <v>0</v>
          </cell>
        </row>
        <row r="7141">
          <cell r="J7141">
            <v>0</v>
          </cell>
          <cell r="K7141">
            <v>0</v>
          </cell>
          <cell r="R7141">
            <v>0</v>
          </cell>
          <cell r="U7141">
            <v>0</v>
          </cell>
          <cell r="V7141">
            <v>0</v>
          </cell>
          <cell r="W7141">
            <v>0</v>
          </cell>
          <cell r="X7141">
            <v>0</v>
          </cell>
        </row>
        <row r="7142">
          <cell r="J7142">
            <v>0</v>
          </cell>
          <cell r="K7142">
            <v>0</v>
          </cell>
          <cell r="R7142">
            <v>0</v>
          </cell>
          <cell r="U7142">
            <v>0</v>
          </cell>
          <cell r="V7142">
            <v>0</v>
          </cell>
          <cell r="W7142">
            <v>0</v>
          </cell>
          <cell r="X7142">
            <v>0</v>
          </cell>
        </row>
        <row r="7143">
          <cell r="J7143">
            <v>0</v>
          </cell>
          <cell r="K7143">
            <v>0</v>
          </cell>
          <cell r="R7143">
            <v>0</v>
          </cell>
          <cell r="U7143">
            <v>0</v>
          </cell>
          <cell r="V7143">
            <v>0</v>
          </cell>
          <cell r="W7143">
            <v>0</v>
          </cell>
          <cell r="X7143">
            <v>0</v>
          </cell>
        </row>
        <row r="7144">
          <cell r="J7144">
            <v>0</v>
          </cell>
          <cell r="K7144">
            <v>0</v>
          </cell>
          <cell r="R7144">
            <v>0</v>
          </cell>
          <cell r="U7144">
            <v>0</v>
          </cell>
          <cell r="V7144">
            <v>0</v>
          </cell>
          <cell r="W7144">
            <v>0</v>
          </cell>
          <cell r="X7144">
            <v>0</v>
          </cell>
        </row>
        <row r="7145">
          <cell r="J7145">
            <v>0</v>
          </cell>
          <cell r="K7145">
            <v>0</v>
          </cell>
          <cell r="R7145">
            <v>0</v>
          </cell>
          <cell r="U7145">
            <v>0</v>
          </cell>
          <cell r="V7145">
            <v>0</v>
          </cell>
          <cell r="W7145">
            <v>0</v>
          </cell>
          <cell r="X7145">
            <v>0</v>
          </cell>
        </row>
        <row r="7146">
          <cell r="J7146">
            <v>0</v>
          </cell>
          <cell r="K7146">
            <v>0</v>
          </cell>
          <cell r="R7146">
            <v>0</v>
          </cell>
          <cell r="U7146">
            <v>0</v>
          </cell>
          <cell r="V7146">
            <v>0</v>
          </cell>
          <cell r="W7146">
            <v>0</v>
          </cell>
          <cell r="X7146">
            <v>0</v>
          </cell>
        </row>
        <row r="7147">
          <cell r="J7147">
            <v>0</v>
          </cell>
          <cell r="K7147">
            <v>0</v>
          </cell>
          <cell r="R7147">
            <v>0</v>
          </cell>
          <cell r="U7147">
            <v>0</v>
          </cell>
          <cell r="V7147">
            <v>0</v>
          </cell>
          <cell r="W7147">
            <v>0</v>
          </cell>
          <cell r="X7147">
            <v>0</v>
          </cell>
        </row>
        <row r="7148">
          <cell r="J7148">
            <v>0</v>
          </cell>
          <cell r="K7148">
            <v>0</v>
          </cell>
          <cell r="R7148">
            <v>0</v>
          </cell>
          <cell r="U7148">
            <v>0</v>
          </cell>
          <cell r="V7148">
            <v>0</v>
          </cell>
          <cell r="W7148">
            <v>0</v>
          </cell>
          <cell r="X7148">
            <v>0</v>
          </cell>
        </row>
        <row r="7149">
          <cell r="J7149">
            <v>0</v>
          </cell>
          <cell r="K7149">
            <v>0</v>
          </cell>
          <cell r="R7149">
            <v>0</v>
          </cell>
          <cell r="U7149">
            <v>0</v>
          </cell>
          <cell r="V7149">
            <v>0</v>
          </cell>
          <cell r="W7149">
            <v>0</v>
          </cell>
          <cell r="X7149">
            <v>0</v>
          </cell>
        </row>
        <row r="7150">
          <cell r="J7150">
            <v>0</v>
          </cell>
          <cell r="K7150">
            <v>0</v>
          </cell>
          <cell r="R7150">
            <v>0</v>
          </cell>
          <cell r="U7150">
            <v>0</v>
          </cell>
          <cell r="V7150">
            <v>0</v>
          </cell>
          <cell r="W7150">
            <v>0</v>
          </cell>
          <cell r="X7150">
            <v>0</v>
          </cell>
        </row>
        <row r="7151">
          <cell r="J7151">
            <v>0</v>
          </cell>
          <cell r="K7151">
            <v>0</v>
          </cell>
          <cell r="R7151">
            <v>0</v>
          </cell>
          <cell r="U7151">
            <v>0</v>
          </cell>
          <cell r="V7151">
            <v>0</v>
          </cell>
          <cell r="W7151">
            <v>0</v>
          </cell>
          <cell r="X7151">
            <v>0</v>
          </cell>
        </row>
        <row r="7152">
          <cell r="J7152">
            <v>0</v>
          </cell>
          <cell r="K7152">
            <v>0</v>
          </cell>
          <cell r="R7152">
            <v>0</v>
          </cell>
          <cell r="U7152">
            <v>0</v>
          </cell>
          <cell r="V7152">
            <v>0</v>
          </cell>
          <cell r="W7152">
            <v>0</v>
          </cell>
          <cell r="X7152">
            <v>0</v>
          </cell>
        </row>
        <row r="7153">
          <cell r="J7153">
            <v>0</v>
          </cell>
          <cell r="K7153">
            <v>0</v>
          </cell>
          <cell r="R7153">
            <v>0</v>
          </cell>
          <cell r="U7153">
            <v>0</v>
          </cell>
          <cell r="V7153">
            <v>0</v>
          </cell>
          <cell r="W7153">
            <v>0</v>
          </cell>
          <cell r="X7153">
            <v>0</v>
          </cell>
        </row>
        <row r="7154">
          <cell r="J7154">
            <v>0</v>
          </cell>
          <cell r="K7154">
            <v>0</v>
          </cell>
          <cell r="R7154">
            <v>0</v>
          </cell>
          <cell r="U7154">
            <v>0</v>
          </cell>
          <cell r="V7154">
            <v>0</v>
          </cell>
          <cell r="W7154">
            <v>0</v>
          </cell>
          <cell r="X7154">
            <v>0</v>
          </cell>
        </row>
        <row r="7155">
          <cell r="J7155">
            <v>0</v>
          </cell>
          <cell r="K7155">
            <v>0</v>
          </cell>
          <cell r="R7155">
            <v>0</v>
          </cell>
          <cell r="U7155">
            <v>0</v>
          </cell>
          <cell r="V7155">
            <v>0</v>
          </cell>
          <cell r="W7155">
            <v>0</v>
          </cell>
          <cell r="X7155">
            <v>0</v>
          </cell>
        </row>
        <row r="7156">
          <cell r="J7156">
            <v>0</v>
          </cell>
          <cell r="K7156">
            <v>0</v>
          </cell>
          <cell r="R7156">
            <v>0</v>
          </cell>
          <cell r="U7156">
            <v>0</v>
          </cell>
          <cell r="V7156">
            <v>0</v>
          </cell>
          <cell r="W7156">
            <v>0</v>
          </cell>
          <cell r="X7156">
            <v>0</v>
          </cell>
        </row>
        <row r="7157">
          <cell r="J7157">
            <v>0</v>
          </cell>
          <cell r="K7157">
            <v>0</v>
          </cell>
          <cell r="R7157">
            <v>0</v>
          </cell>
          <cell r="U7157">
            <v>0</v>
          </cell>
          <cell r="V7157">
            <v>0</v>
          </cell>
          <cell r="W7157">
            <v>0</v>
          </cell>
          <cell r="X7157">
            <v>0</v>
          </cell>
        </row>
        <row r="7158">
          <cell r="J7158">
            <v>0</v>
          </cell>
          <cell r="K7158">
            <v>0</v>
          </cell>
          <cell r="R7158">
            <v>0</v>
          </cell>
          <cell r="U7158">
            <v>0</v>
          </cell>
          <cell r="V7158">
            <v>0</v>
          </cell>
          <cell r="W7158">
            <v>0</v>
          </cell>
          <cell r="X7158">
            <v>0</v>
          </cell>
        </row>
        <row r="7159">
          <cell r="J7159">
            <v>0</v>
          </cell>
          <cell r="K7159">
            <v>0</v>
          </cell>
          <cell r="R7159">
            <v>0</v>
          </cell>
          <cell r="U7159">
            <v>0</v>
          </cell>
          <cell r="V7159">
            <v>0</v>
          </cell>
          <cell r="W7159">
            <v>0</v>
          </cell>
          <cell r="X7159">
            <v>0</v>
          </cell>
        </row>
        <row r="7160">
          <cell r="J7160">
            <v>0</v>
          </cell>
          <cell r="K7160">
            <v>0</v>
          </cell>
          <cell r="R7160">
            <v>0</v>
          </cell>
          <cell r="U7160">
            <v>0</v>
          </cell>
          <cell r="V7160">
            <v>0</v>
          </cell>
          <cell r="W7160">
            <v>0</v>
          </cell>
          <cell r="X7160">
            <v>0</v>
          </cell>
        </row>
        <row r="7161">
          <cell r="J7161">
            <v>0</v>
          </cell>
          <cell r="K7161">
            <v>0</v>
          </cell>
          <cell r="R7161">
            <v>0</v>
          </cell>
          <cell r="U7161">
            <v>0</v>
          </cell>
          <cell r="V7161">
            <v>0</v>
          </cell>
          <cell r="W7161">
            <v>0</v>
          </cell>
          <cell r="X7161">
            <v>0</v>
          </cell>
        </row>
        <row r="7162">
          <cell r="J7162">
            <v>0</v>
          </cell>
          <cell r="K7162">
            <v>0</v>
          </cell>
          <cell r="R7162">
            <v>0</v>
          </cell>
          <cell r="U7162">
            <v>0</v>
          </cell>
          <cell r="V7162">
            <v>0</v>
          </cell>
          <cell r="W7162">
            <v>0</v>
          </cell>
          <cell r="X7162">
            <v>0</v>
          </cell>
        </row>
        <row r="7163">
          <cell r="J7163">
            <v>0</v>
          </cell>
          <cell r="K7163">
            <v>0</v>
          </cell>
          <cell r="R7163">
            <v>0</v>
          </cell>
          <cell r="U7163">
            <v>0</v>
          </cell>
          <cell r="V7163">
            <v>0</v>
          </cell>
          <cell r="W7163">
            <v>0</v>
          </cell>
          <cell r="X7163">
            <v>0</v>
          </cell>
        </row>
        <row r="7164">
          <cell r="J7164">
            <v>0</v>
          </cell>
          <cell r="K7164">
            <v>0</v>
          </cell>
          <cell r="R7164">
            <v>0</v>
          </cell>
          <cell r="U7164">
            <v>0</v>
          </cell>
          <cell r="V7164">
            <v>0</v>
          </cell>
          <cell r="W7164">
            <v>0</v>
          </cell>
          <cell r="X7164">
            <v>0</v>
          </cell>
        </row>
        <row r="7165">
          <cell r="J7165">
            <v>0</v>
          </cell>
          <cell r="K7165">
            <v>0</v>
          </cell>
          <cell r="R7165">
            <v>0</v>
          </cell>
          <cell r="U7165">
            <v>0</v>
          </cell>
          <cell r="V7165">
            <v>0</v>
          </cell>
          <cell r="W7165">
            <v>0</v>
          </cell>
          <cell r="X7165">
            <v>0</v>
          </cell>
        </row>
        <row r="7166">
          <cell r="J7166">
            <v>0</v>
          </cell>
          <cell r="K7166">
            <v>0</v>
          </cell>
          <cell r="R7166">
            <v>0</v>
          </cell>
          <cell r="U7166">
            <v>0</v>
          </cell>
          <cell r="V7166">
            <v>0</v>
          </cell>
          <cell r="W7166">
            <v>0</v>
          </cell>
          <cell r="X7166">
            <v>0</v>
          </cell>
        </row>
        <row r="7167">
          <cell r="J7167">
            <v>0</v>
          </cell>
          <cell r="K7167">
            <v>0</v>
          </cell>
          <cell r="R7167">
            <v>0</v>
          </cell>
          <cell r="U7167">
            <v>0</v>
          </cell>
          <cell r="V7167">
            <v>0</v>
          </cell>
          <cell r="W7167">
            <v>0</v>
          </cell>
          <cell r="X7167">
            <v>0</v>
          </cell>
        </row>
        <row r="7168">
          <cell r="J7168">
            <v>0</v>
          </cell>
          <cell r="K7168">
            <v>0</v>
          </cell>
          <cell r="R7168">
            <v>0</v>
          </cell>
          <cell r="U7168">
            <v>0</v>
          </cell>
          <cell r="V7168">
            <v>0</v>
          </cell>
          <cell r="W7168">
            <v>0</v>
          </cell>
          <cell r="X7168">
            <v>0</v>
          </cell>
        </row>
        <row r="7169">
          <cell r="J7169">
            <v>0</v>
          </cell>
          <cell r="K7169">
            <v>0</v>
          </cell>
          <cell r="R7169">
            <v>0</v>
          </cell>
          <cell r="U7169">
            <v>0</v>
          </cell>
          <cell r="V7169">
            <v>0</v>
          </cell>
          <cell r="W7169">
            <v>0</v>
          </cell>
          <cell r="X7169">
            <v>0</v>
          </cell>
        </row>
        <row r="7170">
          <cell r="J7170">
            <v>0</v>
          </cell>
          <cell r="K7170">
            <v>0</v>
          </cell>
          <cell r="R7170">
            <v>0</v>
          </cell>
          <cell r="U7170">
            <v>0</v>
          </cell>
          <cell r="V7170">
            <v>0</v>
          </cell>
          <cell r="W7170">
            <v>0</v>
          </cell>
          <cell r="X7170">
            <v>0</v>
          </cell>
        </row>
        <row r="7171">
          <cell r="J7171">
            <v>0</v>
          </cell>
          <cell r="K7171">
            <v>0</v>
          </cell>
          <cell r="R7171">
            <v>0</v>
          </cell>
          <cell r="U7171">
            <v>0</v>
          </cell>
          <cell r="V7171">
            <v>0</v>
          </cell>
          <cell r="W7171">
            <v>0</v>
          </cell>
          <cell r="X7171">
            <v>0</v>
          </cell>
        </row>
        <row r="7172">
          <cell r="J7172">
            <v>0</v>
          </cell>
          <cell r="K7172">
            <v>0</v>
          </cell>
          <cell r="R7172">
            <v>0</v>
          </cell>
          <cell r="U7172">
            <v>0</v>
          </cell>
          <cell r="V7172">
            <v>0</v>
          </cell>
          <cell r="W7172">
            <v>0</v>
          </cell>
          <cell r="X7172">
            <v>0</v>
          </cell>
        </row>
        <row r="7173">
          <cell r="J7173">
            <v>0</v>
          </cell>
          <cell r="K7173">
            <v>0</v>
          </cell>
          <cell r="R7173">
            <v>0</v>
          </cell>
          <cell r="U7173">
            <v>0</v>
          </cell>
          <cell r="V7173">
            <v>0</v>
          </cell>
          <cell r="W7173">
            <v>0</v>
          </cell>
          <cell r="X7173">
            <v>0</v>
          </cell>
        </row>
        <row r="7174">
          <cell r="J7174">
            <v>0</v>
          </cell>
          <cell r="K7174">
            <v>0</v>
          </cell>
          <cell r="R7174">
            <v>0</v>
          </cell>
          <cell r="U7174">
            <v>0</v>
          </cell>
          <cell r="V7174">
            <v>0</v>
          </cell>
          <cell r="W7174">
            <v>0</v>
          </cell>
          <cell r="X7174">
            <v>0</v>
          </cell>
        </row>
        <row r="7175">
          <cell r="J7175">
            <v>0</v>
          </cell>
          <cell r="K7175">
            <v>0</v>
          </cell>
          <cell r="R7175">
            <v>0</v>
          </cell>
          <cell r="U7175">
            <v>0</v>
          </cell>
          <cell r="V7175">
            <v>0</v>
          </cell>
          <cell r="W7175">
            <v>0</v>
          </cell>
          <cell r="X7175">
            <v>0</v>
          </cell>
        </row>
        <row r="7176">
          <cell r="J7176">
            <v>0</v>
          </cell>
          <cell r="K7176">
            <v>0</v>
          </cell>
          <cell r="R7176">
            <v>0</v>
          </cell>
          <cell r="U7176">
            <v>0</v>
          </cell>
          <cell r="V7176">
            <v>0</v>
          </cell>
          <cell r="W7176">
            <v>0</v>
          </cell>
          <cell r="X7176">
            <v>0</v>
          </cell>
        </row>
        <row r="7177">
          <cell r="J7177">
            <v>0</v>
          </cell>
          <cell r="K7177">
            <v>0</v>
          </cell>
          <cell r="R7177">
            <v>0</v>
          </cell>
          <cell r="U7177">
            <v>0</v>
          </cell>
          <cell r="V7177">
            <v>0</v>
          </cell>
          <cell r="W7177">
            <v>0</v>
          </cell>
          <cell r="X7177">
            <v>0</v>
          </cell>
        </row>
        <row r="7178">
          <cell r="J7178">
            <v>0</v>
          </cell>
          <cell r="K7178">
            <v>0</v>
          </cell>
          <cell r="R7178">
            <v>0</v>
          </cell>
          <cell r="U7178">
            <v>0</v>
          </cell>
          <cell r="V7178">
            <v>0</v>
          </cell>
          <cell r="W7178">
            <v>0</v>
          </cell>
          <cell r="X7178">
            <v>0</v>
          </cell>
        </row>
        <row r="7179">
          <cell r="J7179">
            <v>0</v>
          </cell>
          <cell r="K7179">
            <v>0</v>
          </cell>
          <cell r="R7179">
            <v>0</v>
          </cell>
          <cell r="U7179">
            <v>0</v>
          </cell>
          <cell r="V7179">
            <v>0</v>
          </cell>
          <cell r="W7179">
            <v>0</v>
          </cell>
          <cell r="X7179">
            <v>0</v>
          </cell>
        </row>
        <row r="7180">
          <cell r="J7180">
            <v>0</v>
          </cell>
          <cell r="K7180">
            <v>0</v>
          </cell>
          <cell r="R7180">
            <v>0</v>
          </cell>
          <cell r="U7180">
            <v>0</v>
          </cell>
          <cell r="V7180">
            <v>0</v>
          </cell>
          <cell r="W7180">
            <v>0</v>
          </cell>
          <cell r="X7180">
            <v>0</v>
          </cell>
        </row>
        <row r="7181">
          <cell r="J7181">
            <v>0</v>
          </cell>
          <cell r="K7181">
            <v>0</v>
          </cell>
          <cell r="R7181">
            <v>0</v>
          </cell>
          <cell r="U7181">
            <v>0</v>
          </cell>
          <cell r="V7181">
            <v>0</v>
          </cell>
          <cell r="W7181">
            <v>0</v>
          </cell>
          <cell r="X7181">
            <v>0</v>
          </cell>
        </row>
        <row r="7182">
          <cell r="J7182">
            <v>0</v>
          </cell>
          <cell r="K7182">
            <v>0</v>
          </cell>
          <cell r="R7182">
            <v>0</v>
          </cell>
          <cell r="U7182">
            <v>0</v>
          </cell>
          <cell r="V7182">
            <v>0</v>
          </cell>
          <cell r="W7182">
            <v>0</v>
          </cell>
          <cell r="X7182">
            <v>0</v>
          </cell>
        </row>
        <row r="7183">
          <cell r="J7183">
            <v>0</v>
          </cell>
          <cell r="K7183">
            <v>0</v>
          </cell>
          <cell r="R7183">
            <v>0</v>
          </cell>
          <cell r="U7183">
            <v>0</v>
          </cell>
          <cell r="V7183">
            <v>0</v>
          </cell>
          <cell r="W7183">
            <v>0</v>
          </cell>
          <cell r="X7183">
            <v>0</v>
          </cell>
        </row>
        <row r="7184">
          <cell r="J7184">
            <v>0</v>
          </cell>
          <cell r="K7184">
            <v>0</v>
          </cell>
          <cell r="R7184">
            <v>0</v>
          </cell>
          <cell r="U7184">
            <v>0</v>
          </cell>
          <cell r="V7184">
            <v>0</v>
          </cell>
          <cell r="W7184">
            <v>0</v>
          </cell>
          <cell r="X7184">
            <v>0</v>
          </cell>
        </row>
        <row r="7185">
          <cell r="J7185">
            <v>0</v>
          </cell>
          <cell r="K7185">
            <v>0</v>
          </cell>
          <cell r="R7185">
            <v>0</v>
          </cell>
          <cell r="U7185">
            <v>0</v>
          </cell>
          <cell r="V7185">
            <v>0</v>
          </cell>
          <cell r="W7185">
            <v>0</v>
          </cell>
          <cell r="X7185">
            <v>0</v>
          </cell>
        </row>
        <row r="7186">
          <cell r="J7186">
            <v>0</v>
          </cell>
          <cell r="K7186">
            <v>0</v>
          </cell>
          <cell r="R7186">
            <v>0</v>
          </cell>
          <cell r="U7186">
            <v>0</v>
          </cell>
          <cell r="V7186">
            <v>0</v>
          </cell>
          <cell r="W7186">
            <v>0</v>
          </cell>
          <cell r="X7186">
            <v>0</v>
          </cell>
        </row>
        <row r="7187">
          <cell r="J7187">
            <v>0</v>
          </cell>
          <cell r="K7187">
            <v>0</v>
          </cell>
          <cell r="R7187">
            <v>0</v>
          </cell>
          <cell r="U7187">
            <v>0</v>
          </cell>
          <cell r="V7187">
            <v>0</v>
          </cell>
          <cell r="W7187">
            <v>0</v>
          </cell>
          <cell r="X7187">
            <v>0</v>
          </cell>
        </row>
        <row r="7188">
          <cell r="J7188">
            <v>0</v>
          </cell>
          <cell r="K7188">
            <v>0</v>
          </cell>
          <cell r="R7188">
            <v>0</v>
          </cell>
          <cell r="U7188">
            <v>0</v>
          </cell>
          <cell r="V7188">
            <v>0</v>
          </cell>
          <cell r="W7188">
            <v>0</v>
          </cell>
          <cell r="X7188">
            <v>0</v>
          </cell>
        </row>
        <row r="7189">
          <cell r="J7189">
            <v>0</v>
          </cell>
          <cell r="K7189">
            <v>0</v>
          </cell>
          <cell r="R7189">
            <v>0</v>
          </cell>
          <cell r="U7189">
            <v>0</v>
          </cell>
          <cell r="V7189">
            <v>0</v>
          </cell>
          <cell r="W7189">
            <v>0</v>
          </cell>
          <cell r="X7189">
            <v>0</v>
          </cell>
        </row>
        <row r="7190">
          <cell r="J7190">
            <v>0</v>
          </cell>
          <cell r="K7190">
            <v>0</v>
          </cell>
          <cell r="R7190">
            <v>0</v>
          </cell>
          <cell r="U7190">
            <v>0</v>
          </cell>
          <cell r="V7190">
            <v>0</v>
          </cell>
          <cell r="W7190">
            <v>0</v>
          </cell>
          <cell r="X7190">
            <v>0</v>
          </cell>
        </row>
        <row r="7191">
          <cell r="J7191">
            <v>0</v>
          </cell>
          <cell r="K7191">
            <v>0</v>
          </cell>
          <cell r="R7191">
            <v>0</v>
          </cell>
          <cell r="U7191">
            <v>0</v>
          </cell>
          <cell r="V7191">
            <v>0</v>
          </cell>
          <cell r="W7191">
            <v>0</v>
          </cell>
          <cell r="X7191">
            <v>0</v>
          </cell>
        </row>
        <row r="7192">
          <cell r="J7192">
            <v>0</v>
          </cell>
          <cell r="K7192">
            <v>0</v>
          </cell>
          <cell r="R7192">
            <v>0</v>
          </cell>
          <cell r="U7192">
            <v>0</v>
          </cell>
          <cell r="V7192">
            <v>0</v>
          </cell>
          <cell r="W7192">
            <v>0</v>
          </cell>
          <cell r="X7192">
            <v>0</v>
          </cell>
        </row>
        <row r="7193">
          <cell r="J7193">
            <v>0</v>
          </cell>
          <cell r="K7193">
            <v>0</v>
          </cell>
          <cell r="R7193">
            <v>0</v>
          </cell>
          <cell r="U7193">
            <v>0</v>
          </cell>
          <cell r="V7193">
            <v>0</v>
          </cell>
          <cell r="W7193">
            <v>0</v>
          </cell>
          <cell r="X7193">
            <v>0</v>
          </cell>
        </row>
        <row r="7194">
          <cell r="J7194">
            <v>0</v>
          </cell>
          <cell r="K7194">
            <v>0</v>
          </cell>
          <cell r="R7194">
            <v>0</v>
          </cell>
          <cell r="U7194">
            <v>0</v>
          </cell>
          <cell r="V7194">
            <v>0</v>
          </cell>
          <cell r="W7194">
            <v>0</v>
          </cell>
          <cell r="X7194">
            <v>0</v>
          </cell>
        </row>
        <row r="7195">
          <cell r="J7195">
            <v>0</v>
          </cell>
          <cell r="K7195">
            <v>0</v>
          </cell>
          <cell r="R7195">
            <v>0</v>
          </cell>
          <cell r="U7195">
            <v>0</v>
          </cell>
          <cell r="V7195">
            <v>0</v>
          </cell>
          <cell r="W7195">
            <v>0</v>
          </cell>
          <cell r="X7195">
            <v>0</v>
          </cell>
        </row>
        <row r="7196">
          <cell r="J7196">
            <v>0</v>
          </cell>
          <cell r="K7196">
            <v>0</v>
          </cell>
          <cell r="R7196">
            <v>0</v>
          </cell>
          <cell r="U7196">
            <v>0</v>
          </cell>
          <cell r="V7196">
            <v>0</v>
          </cell>
          <cell r="W7196">
            <v>0</v>
          </cell>
          <cell r="X7196">
            <v>0</v>
          </cell>
        </row>
        <row r="7197">
          <cell r="J7197">
            <v>0</v>
          </cell>
          <cell r="K7197">
            <v>0</v>
          </cell>
          <cell r="R7197">
            <v>0</v>
          </cell>
          <cell r="U7197">
            <v>0</v>
          </cell>
          <cell r="V7197">
            <v>0</v>
          </cell>
          <cell r="W7197">
            <v>0</v>
          </cell>
          <cell r="X7197">
            <v>0</v>
          </cell>
        </row>
        <row r="7198">
          <cell r="J7198">
            <v>0</v>
          </cell>
          <cell r="K7198">
            <v>0</v>
          </cell>
          <cell r="R7198">
            <v>0</v>
          </cell>
          <cell r="U7198">
            <v>0</v>
          </cell>
          <cell r="V7198">
            <v>0</v>
          </cell>
          <cell r="W7198">
            <v>0</v>
          </cell>
          <cell r="X7198">
            <v>0</v>
          </cell>
        </row>
        <row r="7199">
          <cell r="J7199">
            <v>0</v>
          </cell>
          <cell r="K7199">
            <v>0</v>
          </cell>
          <cell r="R7199">
            <v>0</v>
          </cell>
          <cell r="U7199">
            <v>0</v>
          </cell>
          <cell r="V7199">
            <v>0</v>
          </cell>
          <cell r="W7199">
            <v>0</v>
          </cell>
          <cell r="X7199">
            <v>0</v>
          </cell>
        </row>
        <row r="7200">
          <cell r="J7200">
            <v>0</v>
          </cell>
          <cell r="K7200">
            <v>0</v>
          </cell>
          <cell r="R7200">
            <v>0</v>
          </cell>
          <cell r="U7200">
            <v>0</v>
          </cell>
          <cell r="V7200">
            <v>0</v>
          </cell>
          <cell r="W7200">
            <v>0</v>
          </cell>
          <cell r="X7200">
            <v>0</v>
          </cell>
        </row>
        <row r="7201">
          <cell r="J7201">
            <v>0</v>
          </cell>
          <cell r="K7201">
            <v>0</v>
          </cell>
          <cell r="R7201">
            <v>0</v>
          </cell>
          <cell r="U7201">
            <v>0</v>
          </cell>
          <cell r="V7201">
            <v>0</v>
          </cell>
          <cell r="W7201">
            <v>0</v>
          </cell>
          <cell r="X7201">
            <v>0</v>
          </cell>
        </row>
        <row r="7202">
          <cell r="J7202">
            <v>0</v>
          </cell>
          <cell r="K7202">
            <v>0</v>
          </cell>
          <cell r="R7202">
            <v>0</v>
          </cell>
          <cell r="U7202">
            <v>0</v>
          </cell>
          <cell r="V7202">
            <v>0</v>
          </cell>
          <cell r="W7202">
            <v>0</v>
          </cell>
          <cell r="X7202">
            <v>0</v>
          </cell>
        </row>
        <row r="7203">
          <cell r="J7203">
            <v>0</v>
          </cell>
          <cell r="K7203">
            <v>0</v>
          </cell>
          <cell r="R7203">
            <v>0</v>
          </cell>
          <cell r="U7203">
            <v>0</v>
          </cell>
          <cell r="V7203">
            <v>0</v>
          </cell>
          <cell r="W7203">
            <v>0</v>
          </cell>
          <cell r="X7203">
            <v>0</v>
          </cell>
        </row>
        <row r="7204">
          <cell r="J7204">
            <v>0</v>
          </cell>
          <cell r="K7204">
            <v>0</v>
          </cell>
          <cell r="R7204">
            <v>0</v>
          </cell>
          <cell r="U7204">
            <v>0</v>
          </cell>
          <cell r="V7204">
            <v>0</v>
          </cell>
          <cell r="W7204">
            <v>0</v>
          </cell>
          <cell r="X7204">
            <v>0</v>
          </cell>
        </row>
        <row r="7205">
          <cell r="J7205">
            <v>0</v>
          </cell>
          <cell r="K7205">
            <v>0</v>
          </cell>
          <cell r="R7205">
            <v>0</v>
          </cell>
          <cell r="U7205">
            <v>0</v>
          </cell>
          <cell r="V7205">
            <v>0</v>
          </cell>
          <cell r="W7205">
            <v>0</v>
          </cell>
          <cell r="X7205">
            <v>0</v>
          </cell>
        </row>
        <row r="7206">
          <cell r="J7206">
            <v>0</v>
          </cell>
          <cell r="K7206">
            <v>0</v>
          </cell>
          <cell r="R7206">
            <v>0</v>
          </cell>
          <cell r="U7206">
            <v>0</v>
          </cell>
          <cell r="V7206">
            <v>0</v>
          </cell>
          <cell r="W7206">
            <v>0</v>
          </cell>
          <cell r="X7206">
            <v>0</v>
          </cell>
        </row>
        <row r="7207">
          <cell r="J7207">
            <v>0</v>
          </cell>
          <cell r="K7207">
            <v>0</v>
          </cell>
          <cell r="R7207">
            <v>0</v>
          </cell>
          <cell r="U7207">
            <v>0</v>
          </cell>
          <cell r="V7207">
            <v>0</v>
          </cell>
          <cell r="W7207">
            <v>0</v>
          </cell>
          <cell r="X7207">
            <v>0</v>
          </cell>
        </row>
        <row r="7208">
          <cell r="J7208">
            <v>0</v>
          </cell>
          <cell r="K7208">
            <v>0</v>
          </cell>
          <cell r="R7208">
            <v>0</v>
          </cell>
          <cell r="U7208">
            <v>0</v>
          </cell>
          <cell r="V7208">
            <v>0</v>
          </cell>
          <cell r="W7208">
            <v>0</v>
          </cell>
          <cell r="X7208">
            <v>0</v>
          </cell>
        </row>
        <row r="7209">
          <cell r="J7209">
            <v>0</v>
          </cell>
          <cell r="K7209">
            <v>0</v>
          </cell>
          <cell r="R7209">
            <v>0</v>
          </cell>
          <cell r="U7209">
            <v>0</v>
          </cell>
          <cell r="V7209">
            <v>0</v>
          </cell>
          <cell r="W7209">
            <v>0</v>
          </cell>
          <cell r="X7209">
            <v>0</v>
          </cell>
        </row>
        <row r="7210">
          <cell r="J7210">
            <v>0</v>
          </cell>
          <cell r="K7210">
            <v>0</v>
          </cell>
          <cell r="R7210">
            <v>0</v>
          </cell>
          <cell r="U7210">
            <v>0</v>
          </cell>
          <cell r="V7210">
            <v>0</v>
          </cell>
          <cell r="W7210">
            <v>0</v>
          </cell>
          <cell r="X7210">
            <v>0</v>
          </cell>
        </row>
        <row r="7211">
          <cell r="J7211">
            <v>0</v>
          </cell>
          <cell r="K7211">
            <v>0</v>
          </cell>
          <cell r="R7211">
            <v>0</v>
          </cell>
          <cell r="U7211">
            <v>0</v>
          </cell>
          <cell r="V7211">
            <v>0</v>
          </cell>
          <cell r="W7211">
            <v>0</v>
          </cell>
          <cell r="X7211">
            <v>0</v>
          </cell>
        </row>
        <row r="7212">
          <cell r="J7212">
            <v>0</v>
          </cell>
          <cell r="K7212">
            <v>0</v>
          </cell>
          <cell r="R7212">
            <v>0</v>
          </cell>
          <cell r="U7212">
            <v>0</v>
          </cell>
          <cell r="V7212">
            <v>0</v>
          </cell>
          <cell r="W7212">
            <v>0</v>
          </cell>
          <cell r="X7212">
            <v>0</v>
          </cell>
        </row>
        <row r="7213">
          <cell r="J7213">
            <v>0</v>
          </cell>
          <cell r="K7213">
            <v>0</v>
          </cell>
          <cell r="R7213">
            <v>0</v>
          </cell>
          <cell r="U7213">
            <v>0</v>
          </cell>
          <cell r="V7213">
            <v>0</v>
          </cell>
          <cell r="W7213">
            <v>0</v>
          </cell>
          <cell r="X7213">
            <v>0</v>
          </cell>
        </row>
        <row r="7214">
          <cell r="J7214">
            <v>0</v>
          </cell>
          <cell r="K7214">
            <v>0</v>
          </cell>
          <cell r="R7214">
            <v>0</v>
          </cell>
          <cell r="U7214">
            <v>0</v>
          </cell>
          <cell r="V7214">
            <v>0</v>
          </cell>
          <cell r="W7214">
            <v>0</v>
          </cell>
          <cell r="X7214">
            <v>0</v>
          </cell>
        </row>
        <row r="7215">
          <cell r="J7215">
            <v>0</v>
          </cell>
          <cell r="K7215">
            <v>0</v>
          </cell>
          <cell r="R7215">
            <v>0</v>
          </cell>
          <cell r="U7215">
            <v>0</v>
          </cell>
          <cell r="V7215">
            <v>0</v>
          </cell>
          <cell r="W7215">
            <v>0</v>
          </cell>
          <cell r="X7215">
            <v>0</v>
          </cell>
        </row>
        <row r="7216">
          <cell r="J7216">
            <v>0</v>
          </cell>
          <cell r="K7216">
            <v>0</v>
          </cell>
          <cell r="R7216">
            <v>0</v>
          </cell>
          <cell r="U7216">
            <v>0</v>
          </cell>
          <cell r="V7216">
            <v>0</v>
          </cell>
          <cell r="W7216">
            <v>0</v>
          </cell>
          <cell r="X7216">
            <v>0</v>
          </cell>
        </row>
        <row r="7217">
          <cell r="J7217">
            <v>0</v>
          </cell>
          <cell r="K7217">
            <v>0</v>
          </cell>
          <cell r="R7217">
            <v>0</v>
          </cell>
          <cell r="U7217">
            <v>0</v>
          </cell>
          <cell r="V7217">
            <v>0</v>
          </cell>
          <cell r="W7217">
            <v>0</v>
          </cell>
          <cell r="X7217">
            <v>0</v>
          </cell>
        </row>
        <row r="7218">
          <cell r="J7218">
            <v>0</v>
          </cell>
          <cell r="K7218">
            <v>0</v>
          </cell>
          <cell r="R7218">
            <v>0</v>
          </cell>
          <cell r="U7218">
            <v>0</v>
          </cell>
          <cell r="V7218">
            <v>0</v>
          </cell>
          <cell r="W7218">
            <v>0</v>
          </cell>
          <cell r="X7218">
            <v>0</v>
          </cell>
        </row>
        <row r="7219">
          <cell r="J7219">
            <v>0</v>
          </cell>
          <cell r="K7219">
            <v>0</v>
          </cell>
          <cell r="R7219">
            <v>0</v>
          </cell>
          <cell r="U7219">
            <v>0</v>
          </cell>
          <cell r="V7219">
            <v>0</v>
          </cell>
          <cell r="W7219">
            <v>0</v>
          </cell>
          <cell r="X7219">
            <v>0</v>
          </cell>
        </row>
        <row r="7220">
          <cell r="J7220">
            <v>0</v>
          </cell>
          <cell r="K7220">
            <v>0</v>
          </cell>
          <cell r="R7220">
            <v>0</v>
          </cell>
          <cell r="U7220">
            <v>0</v>
          </cell>
          <cell r="V7220">
            <v>0</v>
          </cell>
          <cell r="W7220">
            <v>0</v>
          </cell>
          <cell r="X7220">
            <v>0</v>
          </cell>
        </row>
        <row r="7221">
          <cell r="J7221">
            <v>0</v>
          </cell>
          <cell r="K7221">
            <v>0</v>
          </cell>
          <cell r="R7221">
            <v>0</v>
          </cell>
          <cell r="U7221">
            <v>0</v>
          </cell>
          <cell r="V7221">
            <v>0</v>
          </cell>
          <cell r="W7221">
            <v>0</v>
          </cell>
          <cell r="X7221">
            <v>0</v>
          </cell>
        </row>
        <row r="7222">
          <cell r="J7222">
            <v>0</v>
          </cell>
          <cell r="K7222">
            <v>0</v>
          </cell>
          <cell r="R7222">
            <v>0</v>
          </cell>
          <cell r="U7222">
            <v>0</v>
          </cell>
          <cell r="V7222">
            <v>0</v>
          </cell>
          <cell r="W7222">
            <v>0</v>
          </cell>
          <cell r="X7222">
            <v>0</v>
          </cell>
        </row>
        <row r="7223">
          <cell r="J7223">
            <v>0</v>
          </cell>
          <cell r="K7223">
            <v>0</v>
          </cell>
          <cell r="R7223">
            <v>0</v>
          </cell>
          <cell r="U7223">
            <v>0</v>
          </cell>
          <cell r="V7223">
            <v>0</v>
          </cell>
          <cell r="W7223">
            <v>0</v>
          </cell>
          <cell r="X7223">
            <v>0</v>
          </cell>
        </row>
        <row r="7224">
          <cell r="J7224">
            <v>0</v>
          </cell>
          <cell r="K7224">
            <v>0</v>
          </cell>
          <cell r="R7224">
            <v>0</v>
          </cell>
          <cell r="U7224">
            <v>0</v>
          </cell>
          <cell r="V7224">
            <v>0</v>
          </cell>
          <cell r="W7224">
            <v>0</v>
          </cell>
          <cell r="X7224">
            <v>0</v>
          </cell>
        </row>
        <row r="7225">
          <cell r="J7225">
            <v>0</v>
          </cell>
          <cell r="K7225">
            <v>0</v>
          </cell>
          <cell r="R7225">
            <v>0</v>
          </cell>
          <cell r="U7225">
            <v>0</v>
          </cell>
          <cell r="V7225">
            <v>0</v>
          </cell>
          <cell r="W7225">
            <v>0</v>
          </cell>
          <cell r="X7225">
            <v>0</v>
          </cell>
        </row>
        <row r="7226">
          <cell r="J7226">
            <v>0</v>
          </cell>
          <cell r="K7226">
            <v>0</v>
          </cell>
          <cell r="R7226">
            <v>0</v>
          </cell>
          <cell r="U7226">
            <v>0</v>
          </cell>
          <cell r="V7226">
            <v>0</v>
          </cell>
          <cell r="W7226">
            <v>0</v>
          </cell>
          <cell r="X7226">
            <v>0</v>
          </cell>
        </row>
        <row r="7227">
          <cell r="J7227">
            <v>0</v>
          </cell>
          <cell r="K7227">
            <v>0</v>
          </cell>
          <cell r="R7227">
            <v>0</v>
          </cell>
          <cell r="U7227">
            <v>0</v>
          </cell>
          <cell r="V7227">
            <v>0</v>
          </cell>
          <cell r="W7227">
            <v>0</v>
          </cell>
          <cell r="X7227">
            <v>0</v>
          </cell>
        </row>
        <row r="7228">
          <cell r="J7228">
            <v>0</v>
          </cell>
          <cell r="K7228">
            <v>0</v>
          </cell>
          <cell r="R7228">
            <v>0</v>
          </cell>
          <cell r="U7228">
            <v>0</v>
          </cell>
          <cell r="V7228">
            <v>0</v>
          </cell>
          <cell r="W7228">
            <v>0</v>
          </cell>
          <cell r="X7228">
            <v>0</v>
          </cell>
        </row>
        <row r="7229">
          <cell r="J7229">
            <v>0</v>
          </cell>
          <cell r="K7229">
            <v>0</v>
          </cell>
          <cell r="R7229">
            <v>0</v>
          </cell>
          <cell r="U7229">
            <v>0</v>
          </cell>
          <cell r="V7229">
            <v>0</v>
          </cell>
          <cell r="W7229">
            <v>0</v>
          </cell>
          <cell r="X7229">
            <v>0</v>
          </cell>
        </row>
        <row r="7230">
          <cell r="J7230">
            <v>0</v>
          </cell>
          <cell r="K7230">
            <v>0</v>
          </cell>
          <cell r="R7230">
            <v>0</v>
          </cell>
          <cell r="U7230">
            <v>0</v>
          </cell>
          <cell r="V7230">
            <v>0</v>
          </cell>
          <cell r="W7230">
            <v>0</v>
          </cell>
          <cell r="X7230">
            <v>0</v>
          </cell>
        </row>
        <row r="7231">
          <cell r="J7231">
            <v>0</v>
          </cell>
          <cell r="K7231">
            <v>0</v>
          </cell>
          <cell r="R7231">
            <v>0</v>
          </cell>
          <cell r="U7231">
            <v>0</v>
          </cell>
          <cell r="V7231">
            <v>0</v>
          </cell>
          <cell r="W7231">
            <v>0</v>
          </cell>
          <cell r="X7231">
            <v>0</v>
          </cell>
        </row>
        <row r="7232">
          <cell r="J7232">
            <v>0</v>
          </cell>
          <cell r="K7232">
            <v>0</v>
          </cell>
          <cell r="R7232">
            <v>0</v>
          </cell>
          <cell r="U7232">
            <v>0</v>
          </cell>
          <cell r="V7232">
            <v>0</v>
          </cell>
          <cell r="W7232">
            <v>0</v>
          </cell>
          <cell r="X7232">
            <v>0</v>
          </cell>
        </row>
        <row r="7233">
          <cell r="J7233">
            <v>0</v>
          </cell>
          <cell r="K7233">
            <v>0</v>
          </cell>
          <cell r="R7233">
            <v>0</v>
          </cell>
          <cell r="U7233">
            <v>0</v>
          </cell>
          <cell r="V7233">
            <v>0</v>
          </cell>
          <cell r="W7233">
            <v>0</v>
          </cell>
          <cell r="X7233">
            <v>0</v>
          </cell>
        </row>
        <row r="7234">
          <cell r="J7234">
            <v>0</v>
          </cell>
          <cell r="K7234">
            <v>0</v>
          </cell>
          <cell r="R7234">
            <v>0</v>
          </cell>
          <cell r="U7234">
            <v>0</v>
          </cell>
          <cell r="V7234">
            <v>0</v>
          </cell>
          <cell r="W7234">
            <v>0</v>
          </cell>
          <cell r="X7234">
            <v>0</v>
          </cell>
        </row>
        <row r="7235">
          <cell r="J7235">
            <v>0</v>
          </cell>
          <cell r="K7235">
            <v>0</v>
          </cell>
          <cell r="R7235">
            <v>0</v>
          </cell>
          <cell r="U7235">
            <v>0</v>
          </cell>
          <cell r="V7235">
            <v>0</v>
          </cell>
          <cell r="W7235">
            <v>0</v>
          </cell>
          <cell r="X7235">
            <v>0</v>
          </cell>
        </row>
        <row r="7236">
          <cell r="J7236">
            <v>0</v>
          </cell>
          <cell r="K7236">
            <v>0</v>
          </cell>
          <cell r="R7236">
            <v>0</v>
          </cell>
          <cell r="U7236">
            <v>0</v>
          </cell>
          <cell r="V7236">
            <v>0</v>
          </cell>
          <cell r="W7236">
            <v>0</v>
          </cell>
          <cell r="X7236">
            <v>0</v>
          </cell>
        </row>
        <row r="7237">
          <cell r="J7237">
            <v>0</v>
          </cell>
          <cell r="K7237">
            <v>0</v>
          </cell>
          <cell r="R7237">
            <v>0</v>
          </cell>
          <cell r="U7237">
            <v>0</v>
          </cell>
          <cell r="V7237">
            <v>0</v>
          </cell>
          <cell r="W7237">
            <v>0</v>
          </cell>
          <cell r="X7237">
            <v>0</v>
          </cell>
        </row>
        <row r="7238">
          <cell r="J7238">
            <v>0</v>
          </cell>
          <cell r="K7238">
            <v>0</v>
          </cell>
          <cell r="R7238">
            <v>0</v>
          </cell>
          <cell r="U7238">
            <v>0</v>
          </cell>
          <cell r="V7238">
            <v>0</v>
          </cell>
          <cell r="W7238">
            <v>0</v>
          </cell>
          <cell r="X7238">
            <v>0</v>
          </cell>
        </row>
        <row r="7239">
          <cell r="J7239">
            <v>0</v>
          </cell>
          <cell r="K7239">
            <v>0</v>
          </cell>
          <cell r="R7239">
            <v>0</v>
          </cell>
          <cell r="U7239">
            <v>0</v>
          </cell>
          <cell r="V7239">
            <v>0</v>
          </cell>
          <cell r="W7239">
            <v>0</v>
          </cell>
          <cell r="X7239">
            <v>0</v>
          </cell>
        </row>
        <row r="7240">
          <cell r="J7240">
            <v>0</v>
          </cell>
          <cell r="K7240">
            <v>0</v>
          </cell>
          <cell r="R7240">
            <v>0</v>
          </cell>
          <cell r="U7240">
            <v>0</v>
          </cell>
          <cell r="V7240">
            <v>0</v>
          </cell>
          <cell r="W7240">
            <v>0</v>
          </cell>
          <cell r="X7240">
            <v>0</v>
          </cell>
        </row>
        <row r="7241">
          <cell r="J7241">
            <v>0</v>
          </cell>
          <cell r="K7241">
            <v>0</v>
          </cell>
          <cell r="R7241">
            <v>0</v>
          </cell>
          <cell r="U7241">
            <v>0</v>
          </cell>
          <cell r="V7241">
            <v>0</v>
          </cell>
          <cell r="W7241">
            <v>0</v>
          </cell>
          <cell r="X7241">
            <v>0</v>
          </cell>
        </row>
        <row r="7242">
          <cell r="J7242">
            <v>0</v>
          </cell>
          <cell r="K7242">
            <v>0</v>
          </cell>
          <cell r="R7242">
            <v>0</v>
          </cell>
          <cell r="U7242">
            <v>0</v>
          </cell>
          <cell r="V7242">
            <v>0</v>
          </cell>
          <cell r="W7242">
            <v>0</v>
          </cell>
          <cell r="X7242">
            <v>0</v>
          </cell>
        </row>
        <row r="7243">
          <cell r="J7243">
            <v>0</v>
          </cell>
          <cell r="K7243">
            <v>0</v>
          </cell>
          <cell r="R7243">
            <v>0</v>
          </cell>
          <cell r="U7243">
            <v>0</v>
          </cell>
          <cell r="V7243">
            <v>0</v>
          </cell>
          <cell r="W7243">
            <v>0</v>
          </cell>
          <cell r="X7243">
            <v>0</v>
          </cell>
        </row>
        <row r="7244">
          <cell r="J7244">
            <v>0</v>
          </cell>
          <cell r="K7244">
            <v>0</v>
          </cell>
          <cell r="R7244">
            <v>0</v>
          </cell>
          <cell r="U7244">
            <v>0</v>
          </cell>
          <cell r="V7244">
            <v>0</v>
          </cell>
          <cell r="W7244">
            <v>0</v>
          </cell>
          <cell r="X7244">
            <v>0</v>
          </cell>
        </row>
        <row r="7245">
          <cell r="J7245">
            <v>0</v>
          </cell>
          <cell r="K7245">
            <v>0</v>
          </cell>
          <cell r="R7245">
            <v>0</v>
          </cell>
          <cell r="U7245">
            <v>0</v>
          </cell>
          <cell r="V7245">
            <v>0</v>
          </cell>
          <cell r="W7245">
            <v>0</v>
          </cell>
          <cell r="X7245">
            <v>0</v>
          </cell>
        </row>
        <row r="7246">
          <cell r="J7246">
            <v>0</v>
          </cell>
          <cell r="K7246">
            <v>0</v>
          </cell>
          <cell r="R7246">
            <v>0</v>
          </cell>
          <cell r="U7246">
            <v>0</v>
          </cell>
          <cell r="V7246">
            <v>0</v>
          </cell>
          <cell r="W7246">
            <v>0</v>
          </cell>
          <cell r="X7246">
            <v>0</v>
          </cell>
        </row>
        <row r="7247">
          <cell r="J7247">
            <v>0</v>
          </cell>
          <cell r="K7247">
            <v>0</v>
          </cell>
          <cell r="R7247">
            <v>0</v>
          </cell>
          <cell r="U7247">
            <v>0</v>
          </cell>
          <cell r="V7247">
            <v>0</v>
          </cell>
          <cell r="W7247">
            <v>0</v>
          </cell>
          <cell r="X7247">
            <v>0</v>
          </cell>
        </row>
        <row r="7248">
          <cell r="J7248">
            <v>0</v>
          </cell>
          <cell r="K7248">
            <v>0</v>
          </cell>
          <cell r="R7248">
            <v>0</v>
          </cell>
          <cell r="U7248">
            <v>0</v>
          </cell>
          <cell r="V7248">
            <v>0</v>
          </cell>
          <cell r="W7248">
            <v>0</v>
          </cell>
          <cell r="X7248">
            <v>0</v>
          </cell>
        </row>
        <row r="7249">
          <cell r="J7249">
            <v>0</v>
          </cell>
          <cell r="K7249">
            <v>0</v>
          </cell>
          <cell r="R7249">
            <v>0</v>
          </cell>
          <cell r="U7249">
            <v>0</v>
          </cell>
          <cell r="V7249">
            <v>0</v>
          </cell>
          <cell r="W7249">
            <v>0</v>
          </cell>
          <cell r="X7249">
            <v>0</v>
          </cell>
        </row>
        <row r="7250">
          <cell r="J7250">
            <v>0</v>
          </cell>
          <cell r="K7250">
            <v>0</v>
          </cell>
          <cell r="R7250">
            <v>0</v>
          </cell>
          <cell r="U7250">
            <v>0</v>
          </cell>
          <cell r="V7250">
            <v>0</v>
          </cell>
          <cell r="W7250">
            <v>0</v>
          </cell>
          <cell r="X7250">
            <v>0</v>
          </cell>
        </row>
        <row r="7251">
          <cell r="J7251">
            <v>0</v>
          </cell>
          <cell r="K7251">
            <v>0</v>
          </cell>
          <cell r="R7251">
            <v>0</v>
          </cell>
          <cell r="U7251">
            <v>0</v>
          </cell>
          <cell r="V7251">
            <v>0</v>
          </cell>
          <cell r="W7251">
            <v>0</v>
          </cell>
          <cell r="X7251">
            <v>0</v>
          </cell>
        </row>
        <row r="7252">
          <cell r="J7252">
            <v>0</v>
          </cell>
          <cell r="K7252">
            <v>0</v>
          </cell>
          <cell r="R7252">
            <v>0</v>
          </cell>
          <cell r="U7252">
            <v>0</v>
          </cell>
          <cell r="V7252">
            <v>0</v>
          </cell>
          <cell r="W7252">
            <v>0</v>
          </cell>
          <cell r="X7252">
            <v>0</v>
          </cell>
        </row>
        <row r="7253">
          <cell r="J7253">
            <v>0</v>
          </cell>
          <cell r="K7253">
            <v>0</v>
          </cell>
          <cell r="R7253">
            <v>0</v>
          </cell>
          <cell r="U7253">
            <v>0</v>
          </cell>
          <cell r="V7253">
            <v>0</v>
          </cell>
          <cell r="W7253">
            <v>0</v>
          </cell>
          <cell r="X7253">
            <v>0</v>
          </cell>
        </row>
        <row r="7254">
          <cell r="J7254">
            <v>0</v>
          </cell>
          <cell r="K7254">
            <v>0</v>
          </cell>
          <cell r="R7254">
            <v>0</v>
          </cell>
          <cell r="U7254">
            <v>0</v>
          </cell>
          <cell r="V7254">
            <v>0</v>
          </cell>
          <cell r="W7254">
            <v>0</v>
          </cell>
          <cell r="X7254">
            <v>0</v>
          </cell>
        </row>
        <row r="7255">
          <cell r="J7255">
            <v>0</v>
          </cell>
          <cell r="K7255">
            <v>0</v>
          </cell>
          <cell r="R7255">
            <v>0</v>
          </cell>
          <cell r="U7255">
            <v>0</v>
          </cell>
          <cell r="V7255">
            <v>0</v>
          </cell>
          <cell r="W7255">
            <v>0</v>
          </cell>
          <cell r="X7255">
            <v>0</v>
          </cell>
        </row>
        <row r="7256">
          <cell r="J7256">
            <v>0</v>
          </cell>
          <cell r="K7256">
            <v>0</v>
          </cell>
          <cell r="R7256">
            <v>0</v>
          </cell>
          <cell r="U7256">
            <v>0</v>
          </cell>
          <cell r="V7256">
            <v>0</v>
          </cell>
          <cell r="W7256">
            <v>0</v>
          </cell>
          <cell r="X7256">
            <v>0</v>
          </cell>
        </row>
        <row r="7257">
          <cell r="J7257">
            <v>0</v>
          </cell>
          <cell r="K7257">
            <v>0</v>
          </cell>
          <cell r="R7257">
            <v>0</v>
          </cell>
          <cell r="U7257">
            <v>0</v>
          </cell>
          <cell r="V7257">
            <v>0</v>
          </cell>
          <cell r="W7257">
            <v>0</v>
          </cell>
          <cell r="X7257">
            <v>0</v>
          </cell>
        </row>
        <row r="7258">
          <cell r="J7258">
            <v>0</v>
          </cell>
          <cell r="K7258">
            <v>0</v>
          </cell>
          <cell r="R7258">
            <v>0</v>
          </cell>
          <cell r="U7258">
            <v>0</v>
          </cell>
          <cell r="V7258">
            <v>0</v>
          </cell>
          <cell r="W7258">
            <v>0</v>
          </cell>
          <cell r="X7258">
            <v>0</v>
          </cell>
        </row>
        <row r="7259">
          <cell r="J7259">
            <v>0</v>
          </cell>
          <cell r="K7259">
            <v>0</v>
          </cell>
          <cell r="R7259">
            <v>0</v>
          </cell>
          <cell r="U7259">
            <v>0</v>
          </cell>
          <cell r="V7259">
            <v>0</v>
          </cell>
          <cell r="W7259">
            <v>0</v>
          </cell>
          <cell r="X7259">
            <v>0</v>
          </cell>
        </row>
        <row r="7260">
          <cell r="J7260">
            <v>0</v>
          </cell>
          <cell r="K7260">
            <v>0</v>
          </cell>
          <cell r="R7260">
            <v>0</v>
          </cell>
          <cell r="U7260">
            <v>0</v>
          </cell>
          <cell r="V7260">
            <v>0</v>
          </cell>
          <cell r="W7260">
            <v>0</v>
          </cell>
          <cell r="X7260">
            <v>0</v>
          </cell>
        </row>
        <row r="7261">
          <cell r="J7261">
            <v>0</v>
          </cell>
          <cell r="K7261">
            <v>0</v>
          </cell>
          <cell r="R7261">
            <v>0</v>
          </cell>
          <cell r="U7261">
            <v>0</v>
          </cell>
          <cell r="V7261">
            <v>0</v>
          </cell>
          <cell r="W7261">
            <v>0</v>
          </cell>
          <cell r="X7261">
            <v>0</v>
          </cell>
        </row>
        <row r="7262">
          <cell r="J7262">
            <v>0</v>
          </cell>
          <cell r="K7262">
            <v>0</v>
          </cell>
          <cell r="R7262">
            <v>0</v>
          </cell>
          <cell r="U7262">
            <v>0</v>
          </cell>
          <cell r="V7262">
            <v>0</v>
          </cell>
          <cell r="W7262">
            <v>0</v>
          </cell>
          <cell r="X7262">
            <v>0</v>
          </cell>
        </row>
        <row r="7263">
          <cell r="J7263">
            <v>0</v>
          </cell>
          <cell r="K7263">
            <v>0</v>
          </cell>
          <cell r="R7263">
            <v>0</v>
          </cell>
          <cell r="U7263">
            <v>0</v>
          </cell>
          <cell r="V7263">
            <v>0</v>
          </cell>
          <cell r="W7263">
            <v>0</v>
          </cell>
          <cell r="X7263">
            <v>0</v>
          </cell>
        </row>
        <row r="7264">
          <cell r="J7264">
            <v>0</v>
          </cell>
          <cell r="K7264">
            <v>0</v>
          </cell>
          <cell r="R7264">
            <v>0</v>
          </cell>
          <cell r="U7264">
            <v>0</v>
          </cell>
          <cell r="V7264">
            <v>0</v>
          </cell>
          <cell r="W7264">
            <v>0</v>
          </cell>
          <cell r="X7264">
            <v>0</v>
          </cell>
        </row>
        <row r="7265">
          <cell r="J7265">
            <v>0</v>
          </cell>
          <cell r="K7265">
            <v>0</v>
          </cell>
          <cell r="R7265">
            <v>0</v>
          </cell>
          <cell r="U7265">
            <v>0</v>
          </cell>
          <cell r="V7265">
            <v>0</v>
          </cell>
          <cell r="W7265">
            <v>0</v>
          </cell>
          <cell r="X7265">
            <v>0</v>
          </cell>
        </row>
        <row r="7266">
          <cell r="J7266">
            <v>0</v>
          </cell>
          <cell r="K7266">
            <v>0</v>
          </cell>
          <cell r="R7266">
            <v>0</v>
          </cell>
          <cell r="U7266">
            <v>0</v>
          </cell>
          <cell r="V7266">
            <v>0</v>
          </cell>
          <cell r="W7266">
            <v>0</v>
          </cell>
          <cell r="X7266">
            <v>0</v>
          </cell>
        </row>
        <row r="7267">
          <cell r="J7267">
            <v>0</v>
          </cell>
          <cell r="K7267">
            <v>0</v>
          </cell>
          <cell r="R7267">
            <v>0</v>
          </cell>
          <cell r="U7267">
            <v>0</v>
          </cell>
          <cell r="V7267">
            <v>0</v>
          </cell>
          <cell r="W7267">
            <v>0</v>
          </cell>
          <cell r="X7267">
            <v>0</v>
          </cell>
        </row>
        <row r="7268">
          <cell r="J7268">
            <v>0</v>
          </cell>
          <cell r="K7268">
            <v>0</v>
          </cell>
          <cell r="R7268">
            <v>0</v>
          </cell>
          <cell r="U7268">
            <v>0</v>
          </cell>
          <cell r="V7268">
            <v>0</v>
          </cell>
          <cell r="W7268">
            <v>0</v>
          </cell>
          <cell r="X7268">
            <v>0</v>
          </cell>
        </row>
        <row r="7269">
          <cell r="J7269">
            <v>0</v>
          </cell>
          <cell r="K7269">
            <v>0</v>
          </cell>
          <cell r="R7269">
            <v>0</v>
          </cell>
          <cell r="U7269">
            <v>0</v>
          </cell>
          <cell r="V7269">
            <v>0</v>
          </cell>
          <cell r="W7269">
            <v>0</v>
          </cell>
          <cell r="X7269">
            <v>0</v>
          </cell>
        </row>
        <row r="7270">
          <cell r="J7270">
            <v>0</v>
          </cell>
          <cell r="K7270">
            <v>0</v>
          </cell>
          <cell r="R7270">
            <v>0</v>
          </cell>
          <cell r="U7270">
            <v>0</v>
          </cell>
          <cell r="V7270">
            <v>0</v>
          </cell>
          <cell r="W7270">
            <v>0</v>
          </cell>
          <cell r="X7270">
            <v>0</v>
          </cell>
        </row>
        <row r="7271">
          <cell r="J7271">
            <v>0</v>
          </cell>
          <cell r="K7271">
            <v>0</v>
          </cell>
          <cell r="R7271">
            <v>0</v>
          </cell>
          <cell r="U7271">
            <v>0</v>
          </cell>
          <cell r="V7271">
            <v>0</v>
          </cell>
          <cell r="W7271">
            <v>0</v>
          </cell>
          <cell r="X7271">
            <v>0</v>
          </cell>
        </row>
        <row r="7272">
          <cell r="J7272">
            <v>0</v>
          </cell>
          <cell r="K7272">
            <v>0</v>
          </cell>
          <cell r="R7272">
            <v>0</v>
          </cell>
          <cell r="U7272">
            <v>0</v>
          </cell>
          <cell r="V7272">
            <v>0</v>
          </cell>
          <cell r="W7272">
            <v>0</v>
          </cell>
          <cell r="X7272">
            <v>0</v>
          </cell>
        </row>
        <row r="7273">
          <cell r="J7273">
            <v>0</v>
          </cell>
          <cell r="K7273">
            <v>0</v>
          </cell>
          <cell r="R7273">
            <v>0</v>
          </cell>
          <cell r="U7273">
            <v>0</v>
          </cell>
          <cell r="V7273">
            <v>0</v>
          </cell>
          <cell r="W7273">
            <v>0</v>
          </cell>
          <cell r="X7273">
            <v>0</v>
          </cell>
        </row>
        <row r="7274">
          <cell r="J7274">
            <v>0</v>
          </cell>
          <cell r="K7274">
            <v>0</v>
          </cell>
          <cell r="R7274">
            <v>0</v>
          </cell>
          <cell r="U7274">
            <v>0</v>
          </cell>
          <cell r="V7274">
            <v>0</v>
          </cell>
          <cell r="W7274">
            <v>0</v>
          </cell>
          <cell r="X7274">
            <v>0</v>
          </cell>
        </row>
        <row r="7275">
          <cell r="J7275">
            <v>0</v>
          </cell>
          <cell r="K7275">
            <v>0</v>
          </cell>
          <cell r="R7275">
            <v>0</v>
          </cell>
          <cell r="U7275">
            <v>0</v>
          </cell>
          <cell r="V7275">
            <v>0</v>
          </cell>
          <cell r="W7275">
            <v>0</v>
          </cell>
          <cell r="X7275">
            <v>0</v>
          </cell>
        </row>
        <row r="7276">
          <cell r="J7276">
            <v>0</v>
          </cell>
          <cell r="K7276">
            <v>0</v>
          </cell>
          <cell r="R7276">
            <v>0</v>
          </cell>
          <cell r="U7276">
            <v>0</v>
          </cell>
          <cell r="V7276">
            <v>0</v>
          </cell>
          <cell r="W7276">
            <v>0</v>
          </cell>
          <cell r="X7276">
            <v>0</v>
          </cell>
        </row>
        <row r="7277">
          <cell r="J7277">
            <v>0</v>
          </cell>
          <cell r="K7277">
            <v>0</v>
          </cell>
          <cell r="R7277">
            <v>0</v>
          </cell>
          <cell r="U7277">
            <v>0</v>
          </cell>
          <cell r="V7277">
            <v>0</v>
          </cell>
          <cell r="W7277">
            <v>0</v>
          </cell>
          <cell r="X7277">
            <v>0</v>
          </cell>
        </row>
        <row r="7278">
          <cell r="J7278">
            <v>0</v>
          </cell>
          <cell r="K7278">
            <v>0</v>
          </cell>
          <cell r="R7278">
            <v>0</v>
          </cell>
          <cell r="U7278">
            <v>0</v>
          </cell>
          <cell r="V7278">
            <v>0</v>
          </cell>
          <cell r="W7278">
            <v>0</v>
          </cell>
          <cell r="X7278">
            <v>0</v>
          </cell>
        </row>
        <row r="7279">
          <cell r="J7279">
            <v>0</v>
          </cell>
          <cell r="K7279">
            <v>0</v>
          </cell>
          <cell r="R7279">
            <v>0</v>
          </cell>
          <cell r="U7279">
            <v>0</v>
          </cell>
          <cell r="V7279">
            <v>0</v>
          </cell>
          <cell r="W7279">
            <v>0</v>
          </cell>
          <cell r="X7279">
            <v>0</v>
          </cell>
        </row>
        <row r="7280">
          <cell r="J7280">
            <v>0</v>
          </cell>
          <cell r="K7280">
            <v>0</v>
          </cell>
          <cell r="R7280">
            <v>0</v>
          </cell>
          <cell r="U7280">
            <v>0</v>
          </cell>
          <cell r="V7280">
            <v>0</v>
          </cell>
          <cell r="W7280">
            <v>0</v>
          </cell>
          <cell r="X7280">
            <v>0</v>
          </cell>
        </row>
        <row r="7281">
          <cell r="J7281">
            <v>0</v>
          </cell>
          <cell r="K7281">
            <v>0</v>
          </cell>
          <cell r="R7281">
            <v>0</v>
          </cell>
          <cell r="U7281">
            <v>0</v>
          </cell>
          <cell r="V7281">
            <v>0</v>
          </cell>
          <cell r="W7281">
            <v>0</v>
          </cell>
          <cell r="X7281">
            <v>0</v>
          </cell>
        </row>
        <row r="7282">
          <cell r="J7282">
            <v>0</v>
          </cell>
          <cell r="K7282">
            <v>0</v>
          </cell>
          <cell r="R7282">
            <v>0</v>
          </cell>
          <cell r="U7282">
            <v>0</v>
          </cell>
          <cell r="V7282">
            <v>0</v>
          </cell>
          <cell r="W7282">
            <v>0</v>
          </cell>
          <cell r="X7282">
            <v>0</v>
          </cell>
        </row>
        <row r="7283">
          <cell r="J7283">
            <v>0</v>
          </cell>
          <cell r="K7283">
            <v>0</v>
          </cell>
          <cell r="R7283">
            <v>0</v>
          </cell>
          <cell r="U7283">
            <v>0</v>
          </cell>
          <cell r="V7283">
            <v>0</v>
          </cell>
          <cell r="W7283">
            <v>0</v>
          </cell>
          <cell r="X7283">
            <v>0</v>
          </cell>
        </row>
        <row r="7284">
          <cell r="J7284">
            <v>0</v>
          </cell>
          <cell r="K7284">
            <v>0</v>
          </cell>
          <cell r="R7284">
            <v>0</v>
          </cell>
          <cell r="U7284">
            <v>0</v>
          </cell>
          <cell r="V7284">
            <v>0</v>
          </cell>
          <cell r="W7284">
            <v>0</v>
          </cell>
          <cell r="X7284">
            <v>0</v>
          </cell>
        </row>
        <row r="7285">
          <cell r="J7285">
            <v>0</v>
          </cell>
          <cell r="K7285">
            <v>0</v>
          </cell>
          <cell r="R7285">
            <v>0</v>
          </cell>
          <cell r="U7285">
            <v>0</v>
          </cell>
          <cell r="V7285">
            <v>0</v>
          </cell>
          <cell r="W7285">
            <v>0</v>
          </cell>
          <cell r="X7285">
            <v>0</v>
          </cell>
        </row>
        <row r="7286">
          <cell r="J7286">
            <v>0</v>
          </cell>
          <cell r="K7286">
            <v>0</v>
          </cell>
          <cell r="R7286">
            <v>0</v>
          </cell>
          <cell r="U7286">
            <v>0</v>
          </cell>
          <cell r="V7286">
            <v>0</v>
          </cell>
          <cell r="W7286">
            <v>0</v>
          </cell>
          <cell r="X7286">
            <v>0</v>
          </cell>
        </row>
        <row r="7287">
          <cell r="J7287">
            <v>0</v>
          </cell>
          <cell r="K7287">
            <v>0</v>
          </cell>
          <cell r="R7287">
            <v>0</v>
          </cell>
          <cell r="U7287">
            <v>0</v>
          </cell>
          <cell r="V7287">
            <v>0</v>
          </cell>
          <cell r="W7287">
            <v>0</v>
          </cell>
          <cell r="X7287">
            <v>0</v>
          </cell>
        </row>
        <row r="7288">
          <cell r="J7288">
            <v>0</v>
          </cell>
          <cell r="K7288">
            <v>0</v>
          </cell>
          <cell r="R7288">
            <v>0</v>
          </cell>
          <cell r="U7288">
            <v>0</v>
          </cell>
          <cell r="V7288">
            <v>0</v>
          </cell>
          <cell r="W7288">
            <v>0</v>
          </cell>
          <cell r="X7288">
            <v>0</v>
          </cell>
        </row>
        <row r="7289">
          <cell r="J7289">
            <v>0</v>
          </cell>
          <cell r="K7289">
            <v>0</v>
          </cell>
          <cell r="R7289">
            <v>0</v>
          </cell>
          <cell r="U7289">
            <v>0</v>
          </cell>
          <cell r="V7289">
            <v>0</v>
          </cell>
          <cell r="W7289">
            <v>0</v>
          </cell>
          <cell r="X7289">
            <v>0</v>
          </cell>
        </row>
        <row r="7290">
          <cell r="J7290">
            <v>0</v>
          </cell>
          <cell r="K7290">
            <v>0</v>
          </cell>
          <cell r="R7290">
            <v>0</v>
          </cell>
          <cell r="U7290">
            <v>0</v>
          </cell>
          <cell r="V7290">
            <v>0</v>
          </cell>
          <cell r="W7290">
            <v>0</v>
          </cell>
          <cell r="X7290">
            <v>0</v>
          </cell>
        </row>
        <row r="7291">
          <cell r="J7291">
            <v>0</v>
          </cell>
          <cell r="K7291">
            <v>0</v>
          </cell>
          <cell r="R7291">
            <v>0</v>
          </cell>
          <cell r="U7291">
            <v>0</v>
          </cell>
          <cell r="V7291">
            <v>0</v>
          </cell>
          <cell r="W7291">
            <v>0</v>
          </cell>
          <cell r="X7291">
            <v>0</v>
          </cell>
        </row>
        <row r="7292">
          <cell r="J7292">
            <v>0</v>
          </cell>
          <cell r="K7292">
            <v>0</v>
          </cell>
          <cell r="R7292">
            <v>0</v>
          </cell>
          <cell r="U7292">
            <v>0</v>
          </cell>
          <cell r="V7292">
            <v>0</v>
          </cell>
          <cell r="W7292">
            <v>0</v>
          </cell>
          <cell r="X7292">
            <v>0</v>
          </cell>
        </row>
        <row r="7293">
          <cell r="J7293">
            <v>0</v>
          </cell>
          <cell r="K7293">
            <v>0</v>
          </cell>
          <cell r="R7293">
            <v>0</v>
          </cell>
          <cell r="U7293">
            <v>0</v>
          </cell>
          <cell r="V7293">
            <v>0</v>
          </cell>
          <cell r="W7293">
            <v>0</v>
          </cell>
          <cell r="X7293">
            <v>0</v>
          </cell>
        </row>
        <row r="7294">
          <cell r="J7294">
            <v>0</v>
          </cell>
          <cell r="K7294">
            <v>0</v>
          </cell>
          <cell r="R7294">
            <v>0</v>
          </cell>
          <cell r="U7294">
            <v>0</v>
          </cell>
          <cell r="V7294">
            <v>0</v>
          </cell>
          <cell r="W7294">
            <v>0</v>
          </cell>
          <cell r="X7294">
            <v>0</v>
          </cell>
        </row>
        <row r="7295">
          <cell r="J7295">
            <v>0</v>
          </cell>
          <cell r="K7295">
            <v>0</v>
          </cell>
          <cell r="R7295">
            <v>0</v>
          </cell>
          <cell r="U7295">
            <v>0</v>
          </cell>
          <cell r="V7295">
            <v>0</v>
          </cell>
          <cell r="W7295">
            <v>0</v>
          </cell>
          <cell r="X7295">
            <v>0</v>
          </cell>
        </row>
        <row r="7296">
          <cell r="J7296">
            <v>0</v>
          </cell>
          <cell r="K7296">
            <v>0</v>
          </cell>
          <cell r="R7296">
            <v>0</v>
          </cell>
          <cell r="U7296">
            <v>0</v>
          </cell>
          <cell r="V7296">
            <v>0</v>
          </cell>
          <cell r="W7296">
            <v>0</v>
          </cell>
          <cell r="X7296">
            <v>0</v>
          </cell>
        </row>
        <row r="7297">
          <cell r="J7297">
            <v>0</v>
          </cell>
          <cell r="K7297">
            <v>0</v>
          </cell>
          <cell r="R7297">
            <v>0</v>
          </cell>
          <cell r="U7297">
            <v>0</v>
          </cell>
          <cell r="V7297">
            <v>0</v>
          </cell>
          <cell r="W7297">
            <v>0</v>
          </cell>
          <cell r="X7297">
            <v>0</v>
          </cell>
        </row>
        <row r="7298">
          <cell r="J7298">
            <v>0</v>
          </cell>
          <cell r="K7298">
            <v>0</v>
          </cell>
          <cell r="R7298">
            <v>0</v>
          </cell>
          <cell r="U7298">
            <v>0</v>
          </cell>
          <cell r="V7298">
            <v>0</v>
          </cell>
          <cell r="W7298">
            <v>0</v>
          </cell>
          <cell r="X7298">
            <v>0</v>
          </cell>
        </row>
        <row r="7299">
          <cell r="J7299">
            <v>0</v>
          </cell>
          <cell r="K7299">
            <v>0</v>
          </cell>
          <cell r="R7299">
            <v>0</v>
          </cell>
          <cell r="U7299">
            <v>0</v>
          </cell>
          <cell r="V7299">
            <v>0</v>
          </cell>
          <cell r="W7299">
            <v>0</v>
          </cell>
          <cell r="X7299">
            <v>0</v>
          </cell>
        </row>
        <row r="7300">
          <cell r="J7300">
            <v>0</v>
          </cell>
          <cell r="K7300">
            <v>0</v>
          </cell>
          <cell r="R7300">
            <v>0</v>
          </cell>
          <cell r="U7300">
            <v>0</v>
          </cell>
          <cell r="V7300">
            <v>0</v>
          </cell>
          <cell r="W7300">
            <v>0</v>
          </cell>
          <cell r="X7300">
            <v>0</v>
          </cell>
        </row>
        <row r="7301">
          <cell r="J7301">
            <v>0</v>
          </cell>
          <cell r="K7301">
            <v>0</v>
          </cell>
          <cell r="R7301">
            <v>0</v>
          </cell>
          <cell r="U7301">
            <v>0</v>
          </cell>
          <cell r="V7301">
            <v>0</v>
          </cell>
          <cell r="W7301">
            <v>0</v>
          </cell>
          <cell r="X7301">
            <v>0</v>
          </cell>
        </row>
        <row r="7302">
          <cell r="J7302">
            <v>0</v>
          </cell>
          <cell r="K7302">
            <v>0</v>
          </cell>
          <cell r="R7302">
            <v>0</v>
          </cell>
          <cell r="U7302">
            <v>0</v>
          </cell>
          <cell r="V7302">
            <v>0</v>
          </cell>
          <cell r="W7302">
            <v>0</v>
          </cell>
          <cell r="X7302">
            <v>0</v>
          </cell>
        </row>
        <row r="7303">
          <cell r="J7303">
            <v>0</v>
          </cell>
          <cell r="K7303">
            <v>0</v>
          </cell>
          <cell r="R7303">
            <v>0</v>
          </cell>
          <cell r="U7303">
            <v>0</v>
          </cell>
          <cell r="V7303">
            <v>0</v>
          </cell>
          <cell r="W7303">
            <v>0</v>
          </cell>
          <cell r="X7303">
            <v>0</v>
          </cell>
        </row>
        <row r="7304">
          <cell r="J7304">
            <v>0</v>
          </cell>
          <cell r="K7304">
            <v>0</v>
          </cell>
          <cell r="R7304">
            <v>0</v>
          </cell>
          <cell r="U7304">
            <v>0</v>
          </cell>
          <cell r="V7304">
            <v>0</v>
          </cell>
          <cell r="W7304">
            <v>0</v>
          </cell>
          <cell r="X7304">
            <v>0</v>
          </cell>
        </row>
        <row r="7305">
          <cell r="J7305">
            <v>0</v>
          </cell>
          <cell r="K7305">
            <v>0</v>
          </cell>
          <cell r="R7305">
            <v>0</v>
          </cell>
          <cell r="U7305">
            <v>0</v>
          </cell>
          <cell r="V7305">
            <v>0</v>
          </cell>
          <cell r="W7305">
            <v>0</v>
          </cell>
          <cell r="X7305">
            <v>0</v>
          </cell>
        </row>
        <row r="7306">
          <cell r="J7306">
            <v>0</v>
          </cell>
          <cell r="K7306">
            <v>0</v>
          </cell>
          <cell r="R7306">
            <v>0</v>
          </cell>
          <cell r="U7306">
            <v>0</v>
          </cell>
          <cell r="V7306">
            <v>0</v>
          </cell>
          <cell r="W7306">
            <v>0</v>
          </cell>
          <cell r="X7306">
            <v>0</v>
          </cell>
        </row>
        <row r="7307">
          <cell r="J7307">
            <v>0</v>
          </cell>
          <cell r="K7307">
            <v>0</v>
          </cell>
          <cell r="R7307">
            <v>0</v>
          </cell>
          <cell r="U7307">
            <v>0</v>
          </cell>
          <cell r="V7307">
            <v>0</v>
          </cell>
          <cell r="W7307">
            <v>0</v>
          </cell>
          <cell r="X7307">
            <v>0</v>
          </cell>
        </row>
        <row r="7308">
          <cell r="J7308">
            <v>0</v>
          </cell>
          <cell r="K7308">
            <v>0</v>
          </cell>
          <cell r="R7308">
            <v>0</v>
          </cell>
          <cell r="U7308">
            <v>0</v>
          </cell>
          <cell r="V7308">
            <v>0</v>
          </cell>
          <cell r="W7308">
            <v>0</v>
          </cell>
          <cell r="X7308">
            <v>0</v>
          </cell>
        </row>
        <row r="7309">
          <cell r="J7309">
            <v>0</v>
          </cell>
          <cell r="K7309">
            <v>0</v>
          </cell>
          <cell r="R7309">
            <v>0</v>
          </cell>
          <cell r="U7309">
            <v>0</v>
          </cell>
          <cell r="V7309">
            <v>0</v>
          </cell>
          <cell r="W7309">
            <v>0</v>
          </cell>
          <cell r="X7309">
            <v>0</v>
          </cell>
        </row>
        <row r="7310">
          <cell r="J7310">
            <v>0</v>
          </cell>
          <cell r="K7310">
            <v>0</v>
          </cell>
          <cell r="R7310">
            <v>0</v>
          </cell>
          <cell r="U7310">
            <v>0</v>
          </cell>
          <cell r="V7310">
            <v>0</v>
          </cell>
          <cell r="W7310">
            <v>0</v>
          </cell>
          <cell r="X7310">
            <v>0</v>
          </cell>
        </row>
        <row r="7311">
          <cell r="J7311">
            <v>0</v>
          </cell>
          <cell r="K7311">
            <v>0</v>
          </cell>
          <cell r="R7311">
            <v>0</v>
          </cell>
          <cell r="U7311">
            <v>0</v>
          </cell>
          <cell r="V7311">
            <v>0</v>
          </cell>
          <cell r="W7311">
            <v>0</v>
          </cell>
          <cell r="X7311">
            <v>0</v>
          </cell>
        </row>
        <row r="7312">
          <cell r="J7312">
            <v>0</v>
          </cell>
          <cell r="K7312">
            <v>0</v>
          </cell>
          <cell r="R7312">
            <v>0</v>
          </cell>
          <cell r="U7312">
            <v>0</v>
          </cell>
          <cell r="V7312">
            <v>0</v>
          </cell>
          <cell r="W7312">
            <v>0</v>
          </cell>
          <cell r="X7312">
            <v>0</v>
          </cell>
        </row>
        <row r="7313">
          <cell r="J7313">
            <v>0</v>
          </cell>
          <cell r="K7313">
            <v>0</v>
          </cell>
          <cell r="R7313">
            <v>0</v>
          </cell>
          <cell r="U7313">
            <v>0</v>
          </cell>
          <cell r="V7313">
            <v>0</v>
          </cell>
          <cell r="W7313">
            <v>0</v>
          </cell>
          <cell r="X7313">
            <v>0</v>
          </cell>
        </row>
        <row r="7314">
          <cell r="J7314">
            <v>0</v>
          </cell>
          <cell r="K7314">
            <v>0</v>
          </cell>
          <cell r="R7314">
            <v>0</v>
          </cell>
          <cell r="U7314">
            <v>0</v>
          </cell>
          <cell r="V7314">
            <v>0</v>
          </cell>
          <cell r="W7314">
            <v>0</v>
          </cell>
          <cell r="X7314">
            <v>0</v>
          </cell>
        </row>
        <row r="7315">
          <cell r="J7315">
            <v>0</v>
          </cell>
          <cell r="K7315">
            <v>0</v>
          </cell>
          <cell r="R7315">
            <v>0</v>
          </cell>
          <cell r="U7315">
            <v>0</v>
          </cell>
          <cell r="V7315">
            <v>0</v>
          </cell>
          <cell r="W7315">
            <v>0</v>
          </cell>
          <cell r="X7315">
            <v>0</v>
          </cell>
        </row>
        <row r="7316">
          <cell r="J7316">
            <v>0</v>
          </cell>
          <cell r="K7316">
            <v>0</v>
          </cell>
          <cell r="R7316">
            <v>0</v>
          </cell>
          <cell r="U7316">
            <v>0</v>
          </cell>
          <cell r="V7316">
            <v>0</v>
          </cell>
          <cell r="W7316">
            <v>0</v>
          </cell>
          <cell r="X7316">
            <v>0</v>
          </cell>
        </row>
        <row r="7317">
          <cell r="J7317">
            <v>0</v>
          </cell>
          <cell r="K7317">
            <v>0</v>
          </cell>
          <cell r="R7317">
            <v>0</v>
          </cell>
          <cell r="U7317">
            <v>0</v>
          </cell>
          <cell r="V7317">
            <v>0</v>
          </cell>
          <cell r="W7317">
            <v>0</v>
          </cell>
          <cell r="X7317">
            <v>0</v>
          </cell>
        </row>
        <row r="7318">
          <cell r="J7318">
            <v>0</v>
          </cell>
          <cell r="K7318">
            <v>0</v>
          </cell>
          <cell r="R7318">
            <v>0</v>
          </cell>
          <cell r="U7318">
            <v>0</v>
          </cell>
          <cell r="V7318">
            <v>0</v>
          </cell>
          <cell r="W7318">
            <v>0</v>
          </cell>
          <cell r="X7318">
            <v>0</v>
          </cell>
        </row>
        <row r="7319">
          <cell r="J7319">
            <v>0</v>
          </cell>
          <cell r="K7319">
            <v>0</v>
          </cell>
          <cell r="R7319">
            <v>0</v>
          </cell>
          <cell r="U7319">
            <v>0</v>
          </cell>
          <cell r="V7319">
            <v>0</v>
          </cell>
          <cell r="W7319">
            <v>0</v>
          </cell>
          <cell r="X7319">
            <v>0</v>
          </cell>
        </row>
        <row r="7320">
          <cell r="J7320">
            <v>0</v>
          </cell>
          <cell r="K7320">
            <v>0</v>
          </cell>
          <cell r="R7320">
            <v>0</v>
          </cell>
          <cell r="U7320">
            <v>0</v>
          </cell>
          <cell r="V7320">
            <v>0</v>
          </cell>
          <cell r="W7320">
            <v>0</v>
          </cell>
          <cell r="X7320">
            <v>0</v>
          </cell>
        </row>
        <row r="7321">
          <cell r="J7321">
            <v>0</v>
          </cell>
          <cell r="K7321">
            <v>0</v>
          </cell>
          <cell r="R7321">
            <v>0</v>
          </cell>
          <cell r="U7321">
            <v>0</v>
          </cell>
          <cell r="V7321">
            <v>0</v>
          </cell>
          <cell r="W7321">
            <v>0</v>
          </cell>
          <cell r="X7321">
            <v>0</v>
          </cell>
        </row>
        <row r="7322">
          <cell r="J7322">
            <v>0</v>
          </cell>
          <cell r="K7322">
            <v>0</v>
          </cell>
          <cell r="R7322">
            <v>0</v>
          </cell>
          <cell r="U7322">
            <v>0</v>
          </cell>
          <cell r="V7322">
            <v>0</v>
          </cell>
          <cell r="W7322">
            <v>0</v>
          </cell>
          <cell r="X7322">
            <v>0</v>
          </cell>
        </row>
        <row r="7323">
          <cell r="J7323">
            <v>0</v>
          </cell>
          <cell r="K7323">
            <v>0</v>
          </cell>
          <cell r="R7323">
            <v>0</v>
          </cell>
          <cell r="U7323">
            <v>0</v>
          </cell>
          <cell r="V7323">
            <v>0</v>
          </cell>
          <cell r="W7323">
            <v>0</v>
          </cell>
          <cell r="X7323">
            <v>0</v>
          </cell>
        </row>
        <row r="7324">
          <cell r="J7324">
            <v>0</v>
          </cell>
          <cell r="K7324">
            <v>0</v>
          </cell>
          <cell r="R7324">
            <v>0</v>
          </cell>
          <cell r="U7324">
            <v>0</v>
          </cell>
          <cell r="V7324">
            <v>0</v>
          </cell>
          <cell r="W7324">
            <v>0</v>
          </cell>
          <cell r="X7324">
            <v>0</v>
          </cell>
        </row>
        <row r="7325">
          <cell r="J7325">
            <v>0</v>
          </cell>
          <cell r="K7325">
            <v>0</v>
          </cell>
          <cell r="R7325">
            <v>0</v>
          </cell>
          <cell r="U7325">
            <v>0</v>
          </cell>
          <cell r="V7325">
            <v>0</v>
          </cell>
          <cell r="W7325">
            <v>0</v>
          </cell>
          <cell r="X7325">
            <v>0</v>
          </cell>
        </row>
        <row r="7326">
          <cell r="J7326">
            <v>0</v>
          </cell>
          <cell r="K7326">
            <v>0</v>
          </cell>
          <cell r="R7326">
            <v>0</v>
          </cell>
          <cell r="U7326">
            <v>0</v>
          </cell>
          <cell r="V7326">
            <v>0</v>
          </cell>
          <cell r="W7326">
            <v>0</v>
          </cell>
          <cell r="X7326">
            <v>0</v>
          </cell>
        </row>
        <row r="7327">
          <cell r="J7327">
            <v>0</v>
          </cell>
          <cell r="K7327">
            <v>0</v>
          </cell>
          <cell r="R7327">
            <v>0</v>
          </cell>
          <cell r="U7327">
            <v>0</v>
          </cell>
          <cell r="V7327">
            <v>0</v>
          </cell>
          <cell r="W7327">
            <v>0</v>
          </cell>
          <cell r="X7327">
            <v>0</v>
          </cell>
        </row>
        <row r="7328">
          <cell r="J7328">
            <v>0</v>
          </cell>
          <cell r="K7328">
            <v>0</v>
          </cell>
          <cell r="R7328">
            <v>0</v>
          </cell>
          <cell r="U7328">
            <v>0</v>
          </cell>
          <cell r="V7328">
            <v>0</v>
          </cell>
          <cell r="W7328">
            <v>0</v>
          </cell>
          <cell r="X7328">
            <v>0</v>
          </cell>
        </row>
        <row r="7329">
          <cell r="J7329">
            <v>0</v>
          </cell>
          <cell r="K7329">
            <v>0</v>
          </cell>
          <cell r="R7329">
            <v>0</v>
          </cell>
          <cell r="U7329">
            <v>0</v>
          </cell>
          <cell r="V7329">
            <v>0</v>
          </cell>
          <cell r="W7329">
            <v>0</v>
          </cell>
          <cell r="X7329">
            <v>0</v>
          </cell>
        </row>
        <row r="7330">
          <cell r="J7330">
            <v>0</v>
          </cell>
          <cell r="K7330">
            <v>0</v>
          </cell>
          <cell r="R7330">
            <v>0</v>
          </cell>
          <cell r="U7330">
            <v>0</v>
          </cell>
          <cell r="V7330">
            <v>0</v>
          </cell>
          <cell r="W7330">
            <v>0</v>
          </cell>
          <cell r="X7330">
            <v>0</v>
          </cell>
        </row>
        <row r="7331">
          <cell r="J7331">
            <v>0</v>
          </cell>
          <cell r="K7331">
            <v>0</v>
          </cell>
          <cell r="R7331">
            <v>0</v>
          </cell>
          <cell r="U7331">
            <v>0</v>
          </cell>
          <cell r="V7331">
            <v>0</v>
          </cell>
          <cell r="W7331">
            <v>0</v>
          </cell>
          <cell r="X7331">
            <v>0</v>
          </cell>
        </row>
        <row r="7332">
          <cell r="J7332">
            <v>0</v>
          </cell>
          <cell r="K7332">
            <v>0</v>
          </cell>
          <cell r="R7332">
            <v>0</v>
          </cell>
          <cell r="U7332">
            <v>0</v>
          </cell>
          <cell r="V7332">
            <v>0</v>
          </cell>
          <cell r="W7332">
            <v>0</v>
          </cell>
          <cell r="X7332">
            <v>0</v>
          </cell>
        </row>
        <row r="7333">
          <cell r="J7333">
            <v>0</v>
          </cell>
          <cell r="K7333">
            <v>0</v>
          </cell>
          <cell r="R7333">
            <v>0</v>
          </cell>
          <cell r="U7333">
            <v>0</v>
          </cell>
          <cell r="V7333">
            <v>0</v>
          </cell>
          <cell r="W7333">
            <v>0</v>
          </cell>
          <cell r="X7333">
            <v>0</v>
          </cell>
        </row>
        <row r="7334">
          <cell r="J7334">
            <v>0</v>
          </cell>
          <cell r="K7334">
            <v>0</v>
          </cell>
          <cell r="R7334">
            <v>0</v>
          </cell>
          <cell r="U7334">
            <v>0</v>
          </cell>
          <cell r="V7334">
            <v>0</v>
          </cell>
          <cell r="W7334">
            <v>0</v>
          </cell>
          <cell r="X7334">
            <v>0</v>
          </cell>
        </row>
        <row r="7335">
          <cell r="J7335">
            <v>0</v>
          </cell>
          <cell r="K7335">
            <v>0</v>
          </cell>
          <cell r="R7335">
            <v>0</v>
          </cell>
          <cell r="U7335">
            <v>0</v>
          </cell>
          <cell r="V7335">
            <v>0</v>
          </cell>
          <cell r="W7335">
            <v>0</v>
          </cell>
          <cell r="X7335">
            <v>0</v>
          </cell>
        </row>
        <row r="7336">
          <cell r="J7336">
            <v>0</v>
          </cell>
          <cell r="K7336">
            <v>0</v>
          </cell>
          <cell r="R7336">
            <v>0</v>
          </cell>
          <cell r="U7336">
            <v>0</v>
          </cell>
          <cell r="V7336">
            <v>0</v>
          </cell>
          <cell r="W7336">
            <v>0</v>
          </cell>
          <cell r="X7336">
            <v>0</v>
          </cell>
        </row>
        <row r="7337">
          <cell r="J7337">
            <v>0</v>
          </cell>
          <cell r="K7337">
            <v>0</v>
          </cell>
          <cell r="R7337">
            <v>0</v>
          </cell>
          <cell r="U7337">
            <v>0</v>
          </cell>
          <cell r="V7337">
            <v>0</v>
          </cell>
          <cell r="W7337">
            <v>0</v>
          </cell>
          <cell r="X7337">
            <v>0</v>
          </cell>
        </row>
        <row r="7338">
          <cell r="J7338">
            <v>0</v>
          </cell>
          <cell r="K7338">
            <v>0</v>
          </cell>
          <cell r="R7338">
            <v>0</v>
          </cell>
          <cell r="U7338">
            <v>0</v>
          </cell>
          <cell r="V7338">
            <v>0</v>
          </cell>
          <cell r="W7338">
            <v>0</v>
          </cell>
          <cell r="X7338">
            <v>0</v>
          </cell>
        </row>
        <row r="7339">
          <cell r="J7339">
            <v>0</v>
          </cell>
          <cell r="K7339">
            <v>0</v>
          </cell>
          <cell r="R7339">
            <v>0</v>
          </cell>
          <cell r="U7339">
            <v>0</v>
          </cell>
          <cell r="V7339">
            <v>0</v>
          </cell>
          <cell r="W7339">
            <v>0</v>
          </cell>
          <cell r="X7339">
            <v>0</v>
          </cell>
        </row>
        <row r="7340">
          <cell r="J7340">
            <v>0</v>
          </cell>
          <cell r="K7340">
            <v>0</v>
          </cell>
          <cell r="R7340">
            <v>0</v>
          </cell>
          <cell r="U7340">
            <v>0</v>
          </cell>
          <cell r="V7340">
            <v>0</v>
          </cell>
          <cell r="W7340">
            <v>0</v>
          </cell>
          <cell r="X7340">
            <v>0</v>
          </cell>
        </row>
        <row r="7341">
          <cell r="J7341">
            <v>0</v>
          </cell>
          <cell r="K7341">
            <v>0</v>
          </cell>
          <cell r="R7341">
            <v>0</v>
          </cell>
          <cell r="U7341">
            <v>0</v>
          </cell>
          <cell r="V7341">
            <v>0</v>
          </cell>
          <cell r="W7341">
            <v>0</v>
          </cell>
          <cell r="X7341">
            <v>0</v>
          </cell>
        </row>
        <row r="7342">
          <cell r="J7342">
            <v>0</v>
          </cell>
          <cell r="K7342">
            <v>0</v>
          </cell>
          <cell r="R7342">
            <v>0</v>
          </cell>
          <cell r="U7342">
            <v>0</v>
          </cell>
          <cell r="V7342">
            <v>0</v>
          </cell>
          <cell r="W7342">
            <v>0</v>
          </cell>
          <cell r="X7342">
            <v>0</v>
          </cell>
        </row>
        <row r="7343">
          <cell r="J7343">
            <v>0</v>
          </cell>
          <cell r="K7343">
            <v>0</v>
          </cell>
          <cell r="R7343">
            <v>0</v>
          </cell>
          <cell r="U7343">
            <v>0</v>
          </cell>
          <cell r="V7343">
            <v>0</v>
          </cell>
          <cell r="W7343">
            <v>0</v>
          </cell>
          <cell r="X7343">
            <v>0</v>
          </cell>
        </row>
        <row r="7344">
          <cell r="J7344">
            <v>0</v>
          </cell>
          <cell r="K7344">
            <v>0</v>
          </cell>
          <cell r="R7344">
            <v>0</v>
          </cell>
          <cell r="U7344">
            <v>0</v>
          </cell>
          <cell r="V7344">
            <v>0</v>
          </cell>
          <cell r="W7344">
            <v>0</v>
          </cell>
          <cell r="X7344">
            <v>0</v>
          </cell>
        </row>
        <row r="7345">
          <cell r="J7345">
            <v>0</v>
          </cell>
          <cell r="K7345">
            <v>0</v>
          </cell>
          <cell r="R7345">
            <v>0</v>
          </cell>
          <cell r="U7345">
            <v>0</v>
          </cell>
          <cell r="V7345">
            <v>0</v>
          </cell>
          <cell r="W7345">
            <v>0</v>
          </cell>
          <cell r="X7345">
            <v>0</v>
          </cell>
        </row>
        <row r="7346">
          <cell r="J7346">
            <v>0</v>
          </cell>
          <cell r="K7346">
            <v>0</v>
          </cell>
          <cell r="R7346">
            <v>0</v>
          </cell>
          <cell r="U7346">
            <v>0</v>
          </cell>
          <cell r="V7346">
            <v>0</v>
          </cell>
          <cell r="W7346">
            <v>0</v>
          </cell>
          <cell r="X7346">
            <v>0</v>
          </cell>
        </row>
        <row r="7347">
          <cell r="J7347">
            <v>0</v>
          </cell>
          <cell r="K7347">
            <v>0</v>
          </cell>
          <cell r="R7347">
            <v>0</v>
          </cell>
          <cell r="U7347">
            <v>0</v>
          </cell>
          <cell r="V7347">
            <v>0</v>
          </cell>
          <cell r="W7347">
            <v>0</v>
          </cell>
          <cell r="X7347">
            <v>0</v>
          </cell>
        </row>
        <row r="7348">
          <cell r="J7348">
            <v>0</v>
          </cell>
          <cell r="K7348">
            <v>0</v>
          </cell>
          <cell r="R7348">
            <v>0</v>
          </cell>
          <cell r="U7348">
            <v>0</v>
          </cell>
          <cell r="V7348">
            <v>0</v>
          </cell>
          <cell r="W7348">
            <v>0</v>
          </cell>
          <cell r="X7348">
            <v>0</v>
          </cell>
        </row>
        <row r="7349">
          <cell r="J7349">
            <v>0</v>
          </cell>
          <cell r="K7349">
            <v>0</v>
          </cell>
          <cell r="R7349">
            <v>0</v>
          </cell>
          <cell r="U7349">
            <v>0</v>
          </cell>
          <cell r="V7349">
            <v>0</v>
          </cell>
          <cell r="W7349">
            <v>0</v>
          </cell>
          <cell r="X7349">
            <v>0</v>
          </cell>
        </row>
        <row r="7350">
          <cell r="J7350">
            <v>0</v>
          </cell>
          <cell r="K7350">
            <v>0</v>
          </cell>
          <cell r="R7350">
            <v>0</v>
          </cell>
          <cell r="U7350">
            <v>0</v>
          </cell>
          <cell r="V7350">
            <v>0</v>
          </cell>
          <cell r="W7350">
            <v>0</v>
          </cell>
          <cell r="X7350">
            <v>0</v>
          </cell>
        </row>
        <row r="7351">
          <cell r="J7351">
            <v>0</v>
          </cell>
          <cell r="K7351">
            <v>0</v>
          </cell>
          <cell r="R7351">
            <v>0</v>
          </cell>
          <cell r="U7351">
            <v>0</v>
          </cell>
          <cell r="V7351">
            <v>0</v>
          </cell>
          <cell r="W7351">
            <v>0</v>
          </cell>
          <cell r="X7351">
            <v>0</v>
          </cell>
        </row>
        <row r="7352">
          <cell r="J7352">
            <v>0</v>
          </cell>
          <cell r="K7352">
            <v>0</v>
          </cell>
          <cell r="R7352">
            <v>0</v>
          </cell>
          <cell r="U7352">
            <v>0</v>
          </cell>
          <cell r="V7352">
            <v>0</v>
          </cell>
          <cell r="W7352">
            <v>0</v>
          </cell>
          <cell r="X7352">
            <v>0</v>
          </cell>
        </row>
        <row r="7353">
          <cell r="J7353">
            <v>0</v>
          </cell>
          <cell r="K7353">
            <v>0</v>
          </cell>
          <cell r="R7353">
            <v>0</v>
          </cell>
          <cell r="U7353">
            <v>0</v>
          </cell>
          <cell r="V7353">
            <v>0</v>
          </cell>
          <cell r="W7353">
            <v>0</v>
          </cell>
          <cell r="X7353">
            <v>0</v>
          </cell>
        </row>
        <row r="7354">
          <cell r="J7354">
            <v>0</v>
          </cell>
          <cell r="K7354">
            <v>0</v>
          </cell>
          <cell r="R7354">
            <v>0</v>
          </cell>
          <cell r="U7354">
            <v>0</v>
          </cell>
          <cell r="V7354">
            <v>0</v>
          </cell>
          <cell r="W7354">
            <v>0</v>
          </cell>
          <cell r="X7354">
            <v>0</v>
          </cell>
        </row>
        <row r="7355">
          <cell r="J7355">
            <v>0</v>
          </cell>
          <cell r="K7355">
            <v>0</v>
          </cell>
          <cell r="R7355">
            <v>0</v>
          </cell>
          <cell r="U7355">
            <v>0</v>
          </cell>
          <cell r="V7355">
            <v>0</v>
          </cell>
          <cell r="W7355">
            <v>0</v>
          </cell>
          <cell r="X7355">
            <v>0</v>
          </cell>
        </row>
        <row r="7356">
          <cell r="J7356">
            <v>0</v>
          </cell>
          <cell r="K7356">
            <v>0</v>
          </cell>
          <cell r="R7356">
            <v>0</v>
          </cell>
          <cell r="U7356">
            <v>0</v>
          </cell>
          <cell r="V7356">
            <v>0</v>
          </cell>
          <cell r="W7356">
            <v>0</v>
          </cell>
          <cell r="X7356">
            <v>0</v>
          </cell>
        </row>
        <row r="7357">
          <cell r="J7357">
            <v>0</v>
          </cell>
          <cell r="K7357">
            <v>0</v>
          </cell>
          <cell r="R7357">
            <v>0</v>
          </cell>
          <cell r="U7357">
            <v>0</v>
          </cell>
          <cell r="V7357">
            <v>0</v>
          </cell>
          <cell r="W7357">
            <v>0</v>
          </cell>
          <cell r="X7357">
            <v>0</v>
          </cell>
        </row>
        <row r="7358">
          <cell r="J7358">
            <v>0</v>
          </cell>
          <cell r="K7358">
            <v>0</v>
          </cell>
          <cell r="R7358">
            <v>0</v>
          </cell>
          <cell r="U7358">
            <v>0</v>
          </cell>
          <cell r="V7358">
            <v>0</v>
          </cell>
          <cell r="W7358">
            <v>0</v>
          </cell>
          <cell r="X7358">
            <v>0</v>
          </cell>
        </row>
        <row r="7359">
          <cell r="J7359">
            <v>0</v>
          </cell>
          <cell r="K7359">
            <v>0</v>
          </cell>
          <cell r="R7359">
            <v>0</v>
          </cell>
          <cell r="U7359">
            <v>0</v>
          </cell>
          <cell r="V7359">
            <v>0</v>
          </cell>
          <cell r="W7359">
            <v>0</v>
          </cell>
          <cell r="X7359">
            <v>0</v>
          </cell>
        </row>
        <row r="7360">
          <cell r="J7360">
            <v>0</v>
          </cell>
          <cell r="K7360">
            <v>0</v>
          </cell>
          <cell r="R7360">
            <v>0</v>
          </cell>
          <cell r="U7360">
            <v>0</v>
          </cell>
          <cell r="V7360">
            <v>0</v>
          </cell>
          <cell r="W7360">
            <v>0</v>
          </cell>
          <cell r="X7360">
            <v>0</v>
          </cell>
        </row>
        <row r="7361">
          <cell r="J7361">
            <v>0</v>
          </cell>
          <cell r="K7361">
            <v>0</v>
          </cell>
          <cell r="R7361">
            <v>0</v>
          </cell>
          <cell r="U7361">
            <v>0</v>
          </cell>
          <cell r="V7361">
            <v>0</v>
          </cell>
          <cell r="W7361">
            <v>0</v>
          </cell>
          <cell r="X7361">
            <v>0</v>
          </cell>
        </row>
        <row r="7362">
          <cell r="J7362">
            <v>0</v>
          </cell>
          <cell r="K7362">
            <v>0</v>
          </cell>
          <cell r="R7362">
            <v>0</v>
          </cell>
          <cell r="U7362">
            <v>0</v>
          </cell>
          <cell r="V7362">
            <v>0</v>
          </cell>
          <cell r="W7362">
            <v>0</v>
          </cell>
          <cell r="X7362">
            <v>0</v>
          </cell>
        </row>
        <row r="7363">
          <cell r="J7363">
            <v>0</v>
          </cell>
          <cell r="K7363">
            <v>0</v>
          </cell>
          <cell r="R7363">
            <v>0</v>
          </cell>
          <cell r="U7363">
            <v>0</v>
          </cell>
          <cell r="V7363">
            <v>0</v>
          </cell>
          <cell r="W7363">
            <v>0</v>
          </cell>
          <cell r="X7363">
            <v>0</v>
          </cell>
        </row>
        <row r="7364">
          <cell r="J7364">
            <v>0</v>
          </cell>
          <cell r="K7364">
            <v>0</v>
          </cell>
          <cell r="R7364">
            <v>0</v>
          </cell>
          <cell r="U7364">
            <v>0</v>
          </cell>
          <cell r="V7364">
            <v>0</v>
          </cell>
          <cell r="W7364">
            <v>0</v>
          </cell>
          <cell r="X7364">
            <v>0</v>
          </cell>
        </row>
        <row r="7365">
          <cell r="J7365">
            <v>0</v>
          </cell>
          <cell r="K7365">
            <v>0</v>
          </cell>
          <cell r="R7365">
            <v>0</v>
          </cell>
          <cell r="U7365">
            <v>0</v>
          </cell>
          <cell r="V7365">
            <v>0</v>
          </cell>
          <cell r="W7365">
            <v>0</v>
          </cell>
          <cell r="X7365">
            <v>0</v>
          </cell>
        </row>
        <row r="7366">
          <cell r="J7366">
            <v>0</v>
          </cell>
          <cell r="K7366">
            <v>0</v>
          </cell>
          <cell r="R7366">
            <v>0</v>
          </cell>
          <cell r="U7366">
            <v>0</v>
          </cell>
          <cell r="V7366">
            <v>0</v>
          </cell>
          <cell r="W7366">
            <v>0</v>
          </cell>
          <cell r="X7366">
            <v>0</v>
          </cell>
        </row>
        <row r="7367">
          <cell r="J7367">
            <v>0</v>
          </cell>
          <cell r="K7367">
            <v>0</v>
          </cell>
          <cell r="R7367">
            <v>0</v>
          </cell>
          <cell r="U7367">
            <v>0</v>
          </cell>
          <cell r="V7367">
            <v>0</v>
          </cell>
          <cell r="W7367">
            <v>0</v>
          </cell>
          <cell r="X7367">
            <v>0</v>
          </cell>
        </row>
        <row r="7368">
          <cell r="J7368">
            <v>0</v>
          </cell>
          <cell r="K7368">
            <v>0</v>
          </cell>
          <cell r="R7368">
            <v>0</v>
          </cell>
          <cell r="U7368">
            <v>0</v>
          </cell>
          <cell r="V7368">
            <v>0</v>
          </cell>
          <cell r="W7368">
            <v>0</v>
          </cell>
          <cell r="X7368">
            <v>0</v>
          </cell>
        </row>
        <row r="7369">
          <cell r="J7369">
            <v>0</v>
          </cell>
          <cell r="K7369">
            <v>0</v>
          </cell>
          <cell r="R7369">
            <v>0</v>
          </cell>
          <cell r="U7369">
            <v>0</v>
          </cell>
          <cell r="V7369">
            <v>0</v>
          </cell>
          <cell r="W7369">
            <v>0</v>
          </cell>
          <cell r="X7369">
            <v>0</v>
          </cell>
        </row>
        <row r="7370">
          <cell r="J7370">
            <v>0</v>
          </cell>
          <cell r="K7370">
            <v>0</v>
          </cell>
          <cell r="R7370">
            <v>0</v>
          </cell>
          <cell r="U7370">
            <v>0</v>
          </cell>
          <cell r="V7370">
            <v>0</v>
          </cell>
          <cell r="W7370">
            <v>0</v>
          </cell>
          <cell r="X7370">
            <v>0</v>
          </cell>
        </row>
        <row r="7371">
          <cell r="J7371">
            <v>0</v>
          </cell>
          <cell r="K7371">
            <v>0</v>
          </cell>
          <cell r="R7371">
            <v>0</v>
          </cell>
          <cell r="U7371">
            <v>0</v>
          </cell>
          <cell r="V7371">
            <v>0</v>
          </cell>
          <cell r="W7371">
            <v>0</v>
          </cell>
          <cell r="X7371">
            <v>0</v>
          </cell>
        </row>
        <row r="7372">
          <cell r="J7372">
            <v>0</v>
          </cell>
          <cell r="K7372">
            <v>0</v>
          </cell>
          <cell r="R7372">
            <v>0</v>
          </cell>
          <cell r="U7372">
            <v>0</v>
          </cell>
          <cell r="V7372">
            <v>0</v>
          </cell>
          <cell r="W7372">
            <v>0</v>
          </cell>
          <cell r="X7372">
            <v>0</v>
          </cell>
        </row>
        <row r="7373">
          <cell r="J7373">
            <v>0</v>
          </cell>
          <cell r="K7373">
            <v>0</v>
          </cell>
          <cell r="R7373">
            <v>0</v>
          </cell>
          <cell r="U7373">
            <v>0</v>
          </cell>
          <cell r="V7373">
            <v>0</v>
          </cell>
          <cell r="W7373">
            <v>0</v>
          </cell>
          <cell r="X7373">
            <v>0</v>
          </cell>
        </row>
        <row r="7374">
          <cell r="J7374">
            <v>0</v>
          </cell>
          <cell r="K7374">
            <v>0</v>
          </cell>
          <cell r="R7374">
            <v>0</v>
          </cell>
          <cell r="U7374">
            <v>0</v>
          </cell>
          <cell r="V7374">
            <v>0</v>
          </cell>
          <cell r="W7374">
            <v>0</v>
          </cell>
          <cell r="X7374">
            <v>0</v>
          </cell>
        </row>
        <row r="7375">
          <cell r="J7375">
            <v>0</v>
          </cell>
          <cell r="K7375">
            <v>0</v>
          </cell>
          <cell r="R7375">
            <v>0</v>
          </cell>
          <cell r="U7375">
            <v>0</v>
          </cell>
          <cell r="V7375">
            <v>0</v>
          </cell>
          <cell r="W7375">
            <v>0</v>
          </cell>
          <cell r="X7375">
            <v>0</v>
          </cell>
        </row>
        <row r="7376">
          <cell r="J7376">
            <v>0</v>
          </cell>
          <cell r="K7376">
            <v>0</v>
          </cell>
          <cell r="R7376">
            <v>0</v>
          </cell>
          <cell r="U7376">
            <v>0</v>
          </cell>
          <cell r="V7376">
            <v>0</v>
          </cell>
          <cell r="W7376">
            <v>0</v>
          </cell>
          <cell r="X7376">
            <v>0</v>
          </cell>
        </row>
        <row r="7377">
          <cell r="J7377">
            <v>0</v>
          </cell>
          <cell r="K7377">
            <v>0</v>
          </cell>
          <cell r="R7377">
            <v>0</v>
          </cell>
          <cell r="U7377">
            <v>0</v>
          </cell>
          <cell r="V7377">
            <v>0</v>
          </cell>
          <cell r="W7377">
            <v>0</v>
          </cell>
          <cell r="X7377">
            <v>0</v>
          </cell>
        </row>
        <row r="7378">
          <cell r="J7378">
            <v>0</v>
          </cell>
          <cell r="K7378">
            <v>0</v>
          </cell>
          <cell r="R7378">
            <v>0</v>
          </cell>
          <cell r="U7378">
            <v>0</v>
          </cell>
          <cell r="V7378">
            <v>0</v>
          </cell>
          <cell r="W7378">
            <v>0</v>
          </cell>
          <cell r="X7378">
            <v>0</v>
          </cell>
        </row>
        <row r="7379">
          <cell r="J7379">
            <v>0</v>
          </cell>
          <cell r="K7379">
            <v>0</v>
          </cell>
          <cell r="R7379">
            <v>0</v>
          </cell>
          <cell r="U7379">
            <v>0</v>
          </cell>
          <cell r="V7379">
            <v>0</v>
          </cell>
          <cell r="W7379">
            <v>0</v>
          </cell>
          <cell r="X7379">
            <v>0</v>
          </cell>
        </row>
        <row r="7380">
          <cell r="J7380">
            <v>0</v>
          </cell>
          <cell r="K7380">
            <v>0</v>
          </cell>
          <cell r="R7380">
            <v>0</v>
          </cell>
          <cell r="U7380">
            <v>0</v>
          </cell>
          <cell r="V7380">
            <v>0</v>
          </cell>
          <cell r="W7380">
            <v>0</v>
          </cell>
          <cell r="X7380">
            <v>0</v>
          </cell>
        </row>
        <row r="7381">
          <cell r="J7381">
            <v>0</v>
          </cell>
          <cell r="K7381">
            <v>0</v>
          </cell>
          <cell r="R7381">
            <v>0</v>
          </cell>
          <cell r="U7381">
            <v>0</v>
          </cell>
          <cell r="V7381">
            <v>0</v>
          </cell>
          <cell r="W7381">
            <v>0</v>
          </cell>
          <cell r="X7381">
            <v>0</v>
          </cell>
        </row>
        <row r="7382">
          <cell r="J7382">
            <v>0</v>
          </cell>
          <cell r="K7382">
            <v>0</v>
          </cell>
          <cell r="R7382">
            <v>0</v>
          </cell>
          <cell r="U7382">
            <v>0</v>
          </cell>
          <cell r="V7382">
            <v>0</v>
          </cell>
          <cell r="W7382">
            <v>0</v>
          </cell>
          <cell r="X7382">
            <v>0</v>
          </cell>
        </row>
        <row r="7383">
          <cell r="J7383">
            <v>0</v>
          </cell>
          <cell r="K7383">
            <v>0</v>
          </cell>
          <cell r="R7383">
            <v>0</v>
          </cell>
          <cell r="U7383">
            <v>0</v>
          </cell>
          <cell r="V7383">
            <v>0</v>
          </cell>
          <cell r="W7383">
            <v>0</v>
          </cell>
          <cell r="X7383">
            <v>0</v>
          </cell>
        </row>
        <row r="7384">
          <cell r="J7384">
            <v>0</v>
          </cell>
          <cell r="K7384">
            <v>0</v>
          </cell>
          <cell r="R7384">
            <v>0</v>
          </cell>
          <cell r="U7384">
            <v>0</v>
          </cell>
          <cell r="V7384">
            <v>0</v>
          </cell>
          <cell r="W7384">
            <v>0</v>
          </cell>
          <cell r="X7384">
            <v>0</v>
          </cell>
        </row>
        <row r="7385">
          <cell r="J7385">
            <v>0</v>
          </cell>
          <cell r="K7385">
            <v>0</v>
          </cell>
          <cell r="R7385">
            <v>0</v>
          </cell>
          <cell r="U7385">
            <v>0</v>
          </cell>
          <cell r="V7385">
            <v>0</v>
          </cell>
          <cell r="W7385">
            <v>0</v>
          </cell>
          <cell r="X7385">
            <v>0</v>
          </cell>
        </row>
        <row r="7386">
          <cell r="J7386">
            <v>0</v>
          </cell>
          <cell r="K7386">
            <v>0</v>
          </cell>
          <cell r="R7386">
            <v>0</v>
          </cell>
          <cell r="U7386">
            <v>0</v>
          </cell>
          <cell r="V7386">
            <v>0</v>
          </cell>
          <cell r="W7386">
            <v>0</v>
          </cell>
          <cell r="X7386">
            <v>0</v>
          </cell>
        </row>
        <row r="7387">
          <cell r="J7387">
            <v>0</v>
          </cell>
          <cell r="K7387">
            <v>0</v>
          </cell>
          <cell r="R7387">
            <v>0</v>
          </cell>
          <cell r="U7387">
            <v>0</v>
          </cell>
          <cell r="V7387">
            <v>0</v>
          </cell>
          <cell r="W7387">
            <v>0</v>
          </cell>
          <cell r="X7387">
            <v>0</v>
          </cell>
        </row>
        <row r="7388">
          <cell r="J7388">
            <v>0</v>
          </cell>
          <cell r="K7388">
            <v>0</v>
          </cell>
          <cell r="R7388">
            <v>0</v>
          </cell>
          <cell r="U7388">
            <v>0</v>
          </cell>
          <cell r="V7388">
            <v>0</v>
          </cell>
          <cell r="W7388">
            <v>0</v>
          </cell>
          <cell r="X7388">
            <v>0</v>
          </cell>
        </row>
        <row r="7389">
          <cell r="J7389">
            <v>0</v>
          </cell>
          <cell r="K7389">
            <v>0</v>
          </cell>
          <cell r="R7389">
            <v>0</v>
          </cell>
          <cell r="U7389">
            <v>0</v>
          </cell>
          <cell r="V7389">
            <v>0</v>
          </cell>
          <cell r="W7389">
            <v>0</v>
          </cell>
          <cell r="X7389">
            <v>0</v>
          </cell>
        </row>
        <row r="7390">
          <cell r="J7390">
            <v>0</v>
          </cell>
          <cell r="K7390">
            <v>0</v>
          </cell>
          <cell r="R7390">
            <v>0</v>
          </cell>
          <cell r="U7390">
            <v>0</v>
          </cell>
          <cell r="V7390">
            <v>0</v>
          </cell>
          <cell r="W7390">
            <v>0</v>
          </cell>
          <cell r="X7390">
            <v>0</v>
          </cell>
        </row>
        <row r="7391">
          <cell r="J7391">
            <v>0</v>
          </cell>
          <cell r="K7391">
            <v>0</v>
          </cell>
          <cell r="R7391">
            <v>0</v>
          </cell>
          <cell r="U7391">
            <v>0</v>
          </cell>
          <cell r="V7391">
            <v>0</v>
          </cell>
          <cell r="W7391">
            <v>0</v>
          </cell>
          <cell r="X7391">
            <v>0</v>
          </cell>
        </row>
        <row r="7392">
          <cell r="J7392">
            <v>0</v>
          </cell>
          <cell r="K7392">
            <v>0</v>
          </cell>
          <cell r="R7392">
            <v>0</v>
          </cell>
          <cell r="U7392">
            <v>0</v>
          </cell>
          <cell r="V7392">
            <v>0</v>
          </cell>
          <cell r="W7392">
            <v>0</v>
          </cell>
          <cell r="X7392">
            <v>0</v>
          </cell>
        </row>
        <row r="7393">
          <cell r="J7393">
            <v>0</v>
          </cell>
          <cell r="K7393">
            <v>0</v>
          </cell>
          <cell r="R7393">
            <v>0</v>
          </cell>
          <cell r="U7393">
            <v>0</v>
          </cell>
          <cell r="V7393">
            <v>0</v>
          </cell>
          <cell r="W7393">
            <v>0</v>
          </cell>
          <cell r="X7393">
            <v>0</v>
          </cell>
        </row>
        <row r="7394">
          <cell r="J7394">
            <v>0</v>
          </cell>
          <cell r="K7394">
            <v>0</v>
          </cell>
          <cell r="R7394">
            <v>0</v>
          </cell>
          <cell r="U7394">
            <v>0</v>
          </cell>
          <cell r="V7394">
            <v>0</v>
          </cell>
          <cell r="W7394">
            <v>0</v>
          </cell>
          <cell r="X7394">
            <v>0</v>
          </cell>
        </row>
        <row r="7395">
          <cell r="J7395">
            <v>0</v>
          </cell>
          <cell r="K7395">
            <v>0</v>
          </cell>
          <cell r="R7395">
            <v>0</v>
          </cell>
          <cell r="U7395">
            <v>0</v>
          </cell>
          <cell r="V7395">
            <v>0</v>
          </cell>
          <cell r="W7395">
            <v>0</v>
          </cell>
          <cell r="X7395">
            <v>0</v>
          </cell>
        </row>
        <row r="7396">
          <cell r="J7396">
            <v>0</v>
          </cell>
          <cell r="K7396">
            <v>0</v>
          </cell>
          <cell r="R7396">
            <v>0</v>
          </cell>
          <cell r="U7396">
            <v>0</v>
          </cell>
          <cell r="V7396">
            <v>0</v>
          </cell>
          <cell r="W7396">
            <v>0</v>
          </cell>
          <cell r="X7396">
            <v>0</v>
          </cell>
        </row>
        <row r="7397">
          <cell r="J7397">
            <v>0</v>
          </cell>
          <cell r="K7397">
            <v>0</v>
          </cell>
          <cell r="R7397">
            <v>0</v>
          </cell>
          <cell r="U7397">
            <v>0</v>
          </cell>
          <cell r="V7397">
            <v>0</v>
          </cell>
          <cell r="W7397">
            <v>0</v>
          </cell>
          <cell r="X7397">
            <v>0</v>
          </cell>
        </row>
        <row r="7398">
          <cell r="J7398">
            <v>0</v>
          </cell>
          <cell r="K7398">
            <v>0</v>
          </cell>
          <cell r="R7398">
            <v>0</v>
          </cell>
          <cell r="U7398">
            <v>0</v>
          </cell>
          <cell r="V7398">
            <v>0</v>
          </cell>
          <cell r="W7398">
            <v>0</v>
          </cell>
          <cell r="X7398">
            <v>0</v>
          </cell>
        </row>
        <row r="7399">
          <cell r="J7399">
            <v>0</v>
          </cell>
          <cell r="K7399">
            <v>0</v>
          </cell>
          <cell r="R7399">
            <v>0</v>
          </cell>
          <cell r="U7399">
            <v>0</v>
          </cell>
          <cell r="V7399">
            <v>0</v>
          </cell>
          <cell r="W7399">
            <v>0</v>
          </cell>
          <cell r="X7399">
            <v>0</v>
          </cell>
        </row>
        <row r="7400">
          <cell r="J7400">
            <v>0</v>
          </cell>
          <cell r="K7400">
            <v>0</v>
          </cell>
          <cell r="R7400">
            <v>0</v>
          </cell>
          <cell r="U7400">
            <v>0</v>
          </cell>
          <cell r="V7400">
            <v>0</v>
          </cell>
          <cell r="W7400">
            <v>0</v>
          </cell>
          <cell r="X7400">
            <v>0</v>
          </cell>
        </row>
        <row r="7401">
          <cell r="J7401">
            <v>0</v>
          </cell>
          <cell r="K7401">
            <v>0</v>
          </cell>
          <cell r="R7401">
            <v>0</v>
          </cell>
          <cell r="U7401">
            <v>0</v>
          </cell>
          <cell r="V7401">
            <v>0</v>
          </cell>
          <cell r="W7401">
            <v>0</v>
          </cell>
          <cell r="X7401">
            <v>0</v>
          </cell>
        </row>
        <row r="7402">
          <cell r="J7402">
            <v>0</v>
          </cell>
          <cell r="K7402">
            <v>0</v>
          </cell>
          <cell r="R7402">
            <v>0</v>
          </cell>
          <cell r="U7402">
            <v>0</v>
          </cell>
          <cell r="V7402">
            <v>0</v>
          </cell>
          <cell r="W7402">
            <v>0</v>
          </cell>
          <cell r="X7402">
            <v>0</v>
          </cell>
        </row>
        <row r="7403">
          <cell r="J7403">
            <v>0</v>
          </cell>
          <cell r="K7403">
            <v>0</v>
          </cell>
          <cell r="R7403">
            <v>0</v>
          </cell>
          <cell r="U7403">
            <v>0</v>
          </cell>
          <cell r="V7403">
            <v>0</v>
          </cell>
          <cell r="W7403">
            <v>0</v>
          </cell>
          <cell r="X7403">
            <v>0</v>
          </cell>
        </row>
        <row r="7404">
          <cell r="J7404">
            <v>0</v>
          </cell>
          <cell r="K7404">
            <v>0</v>
          </cell>
          <cell r="R7404">
            <v>0</v>
          </cell>
          <cell r="U7404">
            <v>0</v>
          </cell>
          <cell r="V7404">
            <v>0</v>
          </cell>
          <cell r="W7404">
            <v>0</v>
          </cell>
          <cell r="X7404">
            <v>0</v>
          </cell>
        </row>
        <row r="7405">
          <cell r="J7405">
            <v>0</v>
          </cell>
          <cell r="K7405">
            <v>0</v>
          </cell>
          <cell r="R7405">
            <v>0</v>
          </cell>
          <cell r="U7405">
            <v>0</v>
          </cell>
          <cell r="V7405">
            <v>0</v>
          </cell>
          <cell r="W7405">
            <v>0</v>
          </cell>
          <cell r="X7405">
            <v>0</v>
          </cell>
        </row>
        <row r="7406">
          <cell r="J7406">
            <v>0</v>
          </cell>
          <cell r="K7406">
            <v>0</v>
          </cell>
          <cell r="R7406">
            <v>0</v>
          </cell>
          <cell r="U7406">
            <v>0</v>
          </cell>
          <cell r="V7406">
            <v>0</v>
          </cell>
          <cell r="W7406">
            <v>0</v>
          </cell>
          <cell r="X7406">
            <v>0</v>
          </cell>
        </row>
        <row r="7407">
          <cell r="J7407">
            <v>0</v>
          </cell>
          <cell r="K7407">
            <v>0</v>
          </cell>
          <cell r="R7407">
            <v>0</v>
          </cell>
          <cell r="U7407">
            <v>0</v>
          </cell>
          <cell r="V7407">
            <v>0</v>
          </cell>
          <cell r="W7407">
            <v>0</v>
          </cell>
          <cell r="X7407">
            <v>0</v>
          </cell>
        </row>
        <row r="7408">
          <cell r="J7408">
            <v>0</v>
          </cell>
          <cell r="K7408">
            <v>0</v>
          </cell>
          <cell r="R7408">
            <v>0</v>
          </cell>
          <cell r="U7408">
            <v>0</v>
          </cell>
          <cell r="V7408">
            <v>0</v>
          </cell>
          <cell r="W7408">
            <v>0</v>
          </cell>
          <cell r="X7408">
            <v>0</v>
          </cell>
        </row>
        <row r="7409">
          <cell r="J7409">
            <v>0</v>
          </cell>
          <cell r="K7409">
            <v>0</v>
          </cell>
          <cell r="R7409">
            <v>0</v>
          </cell>
          <cell r="U7409">
            <v>0</v>
          </cell>
          <cell r="V7409">
            <v>0</v>
          </cell>
          <cell r="W7409">
            <v>0</v>
          </cell>
          <cell r="X7409">
            <v>0</v>
          </cell>
        </row>
        <row r="7410">
          <cell r="J7410">
            <v>0</v>
          </cell>
          <cell r="K7410">
            <v>0</v>
          </cell>
          <cell r="R7410">
            <v>0</v>
          </cell>
          <cell r="U7410">
            <v>0</v>
          </cell>
          <cell r="V7410">
            <v>0</v>
          </cell>
          <cell r="W7410">
            <v>0</v>
          </cell>
          <cell r="X7410">
            <v>0</v>
          </cell>
        </row>
        <row r="7411">
          <cell r="J7411">
            <v>0</v>
          </cell>
          <cell r="K7411">
            <v>0</v>
          </cell>
          <cell r="R7411">
            <v>0</v>
          </cell>
          <cell r="U7411">
            <v>0</v>
          </cell>
          <cell r="V7411">
            <v>0</v>
          </cell>
          <cell r="W7411">
            <v>0</v>
          </cell>
          <cell r="X7411">
            <v>0</v>
          </cell>
        </row>
        <row r="7412">
          <cell r="J7412">
            <v>0</v>
          </cell>
          <cell r="K7412">
            <v>0</v>
          </cell>
          <cell r="R7412">
            <v>0</v>
          </cell>
          <cell r="U7412">
            <v>0</v>
          </cell>
          <cell r="V7412">
            <v>0</v>
          </cell>
          <cell r="W7412">
            <v>0</v>
          </cell>
          <cell r="X7412">
            <v>0</v>
          </cell>
        </row>
        <row r="7413">
          <cell r="J7413">
            <v>0</v>
          </cell>
          <cell r="K7413">
            <v>0</v>
          </cell>
          <cell r="R7413">
            <v>0</v>
          </cell>
          <cell r="U7413">
            <v>0</v>
          </cell>
          <cell r="V7413">
            <v>0</v>
          </cell>
          <cell r="W7413">
            <v>0</v>
          </cell>
          <cell r="X7413">
            <v>0</v>
          </cell>
        </row>
        <row r="7414">
          <cell r="J7414">
            <v>0</v>
          </cell>
          <cell r="K7414">
            <v>0</v>
          </cell>
          <cell r="R7414">
            <v>0</v>
          </cell>
          <cell r="U7414">
            <v>0</v>
          </cell>
          <cell r="V7414">
            <v>0</v>
          </cell>
          <cell r="W7414">
            <v>0</v>
          </cell>
          <cell r="X7414">
            <v>0</v>
          </cell>
        </row>
        <row r="7415">
          <cell r="J7415">
            <v>0</v>
          </cell>
          <cell r="K7415">
            <v>0</v>
          </cell>
          <cell r="R7415">
            <v>0</v>
          </cell>
          <cell r="U7415">
            <v>0</v>
          </cell>
          <cell r="V7415">
            <v>0</v>
          </cell>
          <cell r="W7415">
            <v>0</v>
          </cell>
          <cell r="X7415">
            <v>0</v>
          </cell>
        </row>
        <row r="7416">
          <cell r="J7416">
            <v>0</v>
          </cell>
          <cell r="K7416">
            <v>0</v>
          </cell>
          <cell r="R7416">
            <v>0</v>
          </cell>
          <cell r="U7416">
            <v>0</v>
          </cell>
          <cell r="V7416">
            <v>0</v>
          </cell>
          <cell r="W7416">
            <v>0</v>
          </cell>
          <cell r="X7416">
            <v>0</v>
          </cell>
        </row>
        <row r="7417">
          <cell r="J7417">
            <v>0</v>
          </cell>
          <cell r="K7417">
            <v>0</v>
          </cell>
          <cell r="R7417">
            <v>0</v>
          </cell>
          <cell r="U7417">
            <v>0</v>
          </cell>
          <cell r="V7417">
            <v>0</v>
          </cell>
          <cell r="W7417">
            <v>0</v>
          </cell>
          <cell r="X7417">
            <v>0</v>
          </cell>
        </row>
        <row r="7418">
          <cell r="J7418">
            <v>0</v>
          </cell>
          <cell r="K7418">
            <v>0</v>
          </cell>
          <cell r="R7418">
            <v>0</v>
          </cell>
          <cell r="U7418">
            <v>0</v>
          </cell>
          <cell r="V7418">
            <v>0</v>
          </cell>
          <cell r="W7418">
            <v>0</v>
          </cell>
          <cell r="X7418">
            <v>0</v>
          </cell>
        </row>
        <row r="7419">
          <cell r="J7419">
            <v>0</v>
          </cell>
          <cell r="K7419">
            <v>0</v>
          </cell>
          <cell r="R7419">
            <v>0</v>
          </cell>
          <cell r="U7419">
            <v>0</v>
          </cell>
          <cell r="V7419">
            <v>0</v>
          </cell>
          <cell r="W7419">
            <v>0</v>
          </cell>
          <cell r="X7419">
            <v>0</v>
          </cell>
        </row>
        <row r="7420">
          <cell r="J7420">
            <v>0</v>
          </cell>
          <cell r="K7420">
            <v>0</v>
          </cell>
          <cell r="R7420">
            <v>0</v>
          </cell>
          <cell r="U7420">
            <v>0</v>
          </cell>
          <cell r="V7420">
            <v>0</v>
          </cell>
          <cell r="W7420">
            <v>0</v>
          </cell>
          <cell r="X7420">
            <v>0</v>
          </cell>
        </row>
        <row r="7421">
          <cell r="J7421">
            <v>0</v>
          </cell>
          <cell r="K7421">
            <v>0</v>
          </cell>
          <cell r="R7421">
            <v>0</v>
          </cell>
          <cell r="U7421">
            <v>0</v>
          </cell>
          <cell r="V7421">
            <v>0</v>
          </cell>
          <cell r="W7421">
            <v>0</v>
          </cell>
          <cell r="X7421">
            <v>0</v>
          </cell>
        </row>
        <row r="7422">
          <cell r="J7422">
            <v>0</v>
          </cell>
          <cell r="K7422">
            <v>0</v>
          </cell>
          <cell r="R7422">
            <v>0</v>
          </cell>
          <cell r="U7422">
            <v>0</v>
          </cell>
          <cell r="V7422">
            <v>0</v>
          </cell>
          <cell r="W7422">
            <v>0</v>
          </cell>
          <cell r="X7422">
            <v>0</v>
          </cell>
        </row>
        <row r="7423">
          <cell r="J7423">
            <v>0</v>
          </cell>
          <cell r="K7423">
            <v>0</v>
          </cell>
          <cell r="R7423">
            <v>0</v>
          </cell>
          <cell r="U7423">
            <v>0</v>
          </cell>
          <cell r="V7423">
            <v>0</v>
          </cell>
          <cell r="W7423">
            <v>0</v>
          </cell>
          <cell r="X7423">
            <v>0</v>
          </cell>
        </row>
        <row r="7424">
          <cell r="J7424">
            <v>0</v>
          </cell>
          <cell r="K7424">
            <v>0</v>
          </cell>
          <cell r="R7424">
            <v>0</v>
          </cell>
          <cell r="U7424">
            <v>0</v>
          </cell>
          <cell r="V7424">
            <v>0</v>
          </cell>
          <cell r="W7424">
            <v>0</v>
          </cell>
          <cell r="X7424">
            <v>0</v>
          </cell>
        </row>
        <row r="7425">
          <cell r="J7425">
            <v>0</v>
          </cell>
          <cell r="K7425">
            <v>0</v>
          </cell>
          <cell r="R7425">
            <v>0</v>
          </cell>
          <cell r="U7425">
            <v>0</v>
          </cell>
          <cell r="V7425">
            <v>0</v>
          </cell>
          <cell r="W7425">
            <v>0</v>
          </cell>
          <cell r="X7425">
            <v>0</v>
          </cell>
        </row>
        <row r="7426">
          <cell r="J7426">
            <v>0</v>
          </cell>
          <cell r="K7426">
            <v>0</v>
          </cell>
          <cell r="R7426">
            <v>0</v>
          </cell>
          <cell r="U7426">
            <v>0</v>
          </cell>
          <cell r="V7426">
            <v>0</v>
          </cell>
          <cell r="W7426">
            <v>0</v>
          </cell>
          <cell r="X7426">
            <v>0</v>
          </cell>
        </row>
        <row r="7427">
          <cell r="J7427">
            <v>0</v>
          </cell>
          <cell r="K7427">
            <v>0</v>
          </cell>
          <cell r="R7427">
            <v>0</v>
          </cell>
          <cell r="U7427">
            <v>0</v>
          </cell>
          <cell r="V7427">
            <v>0</v>
          </cell>
          <cell r="W7427">
            <v>0</v>
          </cell>
          <cell r="X7427">
            <v>0</v>
          </cell>
        </row>
        <row r="7428">
          <cell r="J7428">
            <v>0</v>
          </cell>
          <cell r="K7428">
            <v>0</v>
          </cell>
          <cell r="R7428">
            <v>0</v>
          </cell>
          <cell r="U7428">
            <v>0</v>
          </cell>
          <cell r="V7428">
            <v>0</v>
          </cell>
          <cell r="W7428">
            <v>0</v>
          </cell>
          <cell r="X7428">
            <v>0</v>
          </cell>
        </row>
        <row r="7429">
          <cell r="J7429">
            <v>0</v>
          </cell>
          <cell r="K7429">
            <v>0</v>
          </cell>
          <cell r="R7429">
            <v>0</v>
          </cell>
          <cell r="U7429">
            <v>0</v>
          </cell>
          <cell r="V7429">
            <v>0</v>
          </cell>
          <cell r="W7429">
            <v>0</v>
          </cell>
          <cell r="X7429">
            <v>0</v>
          </cell>
        </row>
        <row r="7430">
          <cell r="J7430">
            <v>0</v>
          </cell>
          <cell r="K7430">
            <v>0</v>
          </cell>
          <cell r="R7430">
            <v>0</v>
          </cell>
          <cell r="U7430">
            <v>0</v>
          </cell>
          <cell r="V7430">
            <v>0</v>
          </cell>
          <cell r="W7430">
            <v>0</v>
          </cell>
          <cell r="X7430">
            <v>0</v>
          </cell>
        </row>
        <row r="7431">
          <cell r="J7431">
            <v>0</v>
          </cell>
          <cell r="K7431">
            <v>0</v>
          </cell>
          <cell r="R7431">
            <v>0</v>
          </cell>
          <cell r="U7431">
            <v>0</v>
          </cell>
          <cell r="V7431">
            <v>0</v>
          </cell>
          <cell r="W7431">
            <v>0</v>
          </cell>
          <cell r="X7431">
            <v>0</v>
          </cell>
        </row>
        <row r="7432">
          <cell r="J7432">
            <v>0</v>
          </cell>
          <cell r="K7432">
            <v>0</v>
          </cell>
          <cell r="R7432">
            <v>0</v>
          </cell>
          <cell r="U7432">
            <v>0</v>
          </cell>
          <cell r="V7432">
            <v>0</v>
          </cell>
          <cell r="W7432">
            <v>0</v>
          </cell>
          <cell r="X7432">
            <v>0</v>
          </cell>
        </row>
        <row r="7433">
          <cell r="J7433">
            <v>0</v>
          </cell>
          <cell r="K7433">
            <v>0</v>
          </cell>
          <cell r="R7433">
            <v>0</v>
          </cell>
          <cell r="U7433">
            <v>0</v>
          </cell>
          <cell r="V7433">
            <v>0</v>
          </cell>
          <cell r="W7433">
            <v>0</v>
          </cell>
          <cell r="X7433">
            <v>0</v>
          </cell>
        </row>
        <row r="7434">
          <cell r="J7434">
            <v>0</v>
          </cell>
          <cell r="K7434">
            <v>0</v>
          </cell>
          <cell r="R7434">
            <v>0</v>
          </cell>
          <cell r="U7434">
            <v>0</v>
          </cell>
          <cell r="V7434">
            <v>0</v>
          </cell>
          <cell r="W7434">
            <v>0</v>
          </cell>
          <cell r="X7434">
            <v>0</v>
          </cell>
        </row>
        <row r="7435">
          <cell r="J7435">
            <v>0</v>
          </cell>
          <cell r="K7435">
            <v>0</v>
          </cell>
          <cell r="R7435">
            <v>0</v>
          </cell>
          <cell r="U7435">
            <v>0</v>
          </cell>
          <cell r="V7435">
            <v>0</v>
          </cell>
          <cell r="W7435">
            <v>0</v>
          </cell>
          <cell r="X7435">
            <v>0</v>
          </cell>
        </row>
        <row r="7436">
          <cell r="J7436">
            <v>0</v>
          </cell>
          <cell r="K7436">
            <v>0</v>
          </cell>
          <cell r="R7436">
            <v>0</v>
          </cell>
          <cell r="U7436">
            <v>0</v>
          </cell>
          <cell r="V7436">
            <v>0</v>
          </cell>
          <cell r="W7436">
            <v>0</v>
          </cell>
          <cell r="X7436">
            <v>0</v>
          </cell>
        </row>
        <row r="7437">
          <cell r="J7437">
            <v>0</v>
          </cell>
          <cell r="K7437">
            <v>0</v>
          </cell>
          <cell r="R7437">
            <v>0</v>
          </cell>
          <cell r="U7437">
            <v>0</v>
          </cell>
          <cell r="V7437">
            <v>0</v>
          </cell>
          <cell r="W7437">
            <v>0</v>
          </cell>
          <cell r="X7437">
            <v>0</v>
          </cell>
        </row>
        <row r="7438">
          <cell r="J7438">
            <v>0</v>
          </cell>
          <cell r="K7438">
            <v>0</v>
          </cell>
          <cell r="R7438">
            <v>0</v>
          </cell>
          <cell r="U7438">
            <v>0</v>
          </cell>
          <cell r="V7438">
            <v>0</v>
          </cell>
          <cell r="W7438">
            <v>0</v>
          </cell>
          <cell r="X7438">
            <v>0</v>
          </cell>
        </row>
        <row r="7439">
          <cell r="J7439">
            <v>0</v>
          </cell>
          <cell r="K7439">
            <v>0</v>
          </cell>
          <cell r="R7439">
            <v>0</v>
          </cell>
          <cell r="U7439">
            <v>0</v>
          </cell>
          <cell r="V7439">
            <v>0</v>
          </cell>
          <cell r="W7439">
            <v>0</v>
          </cell>
          <cell r="X7439">
            <v>0</v>
          </cell>
        </row>
        <row r="7440">
          <cell r="J7440">
            <v>0</v>
          </cell>
          <cell r="K7440">
            <v>0</v>
          </cell>
          <cell r="R7440">
            <v>0</v>
          </cell>
          <cell r="U7440">
            <v>0</v>
          </cell>
          <cell r="V7440">
            <v>0</v>
          </cell>
          <cell r="W7440">
            <v>0</v>
          </cell>
          <cell r="X7440">
            <v>0</v>
          </cell>
        </row>
        <row r="7441">
          <cell r="J7441">
            <v>0</v>
          </cell>
          <cell r="K7441">
            <v>0</v>
          </cell>
          <cell r="R7441">
            <v>0</v>
          </cell>
          <cell r="U7441">
            <v>0</v>
          </cell>
          <cell r="V7441">
            <v>0</v>
          </cell>
          <cell r="W7441">
            <v>0</v>
          </cell>
          <cell r="X7441">
            <v>0</v>
          </cell>
        </row>
        <row r="7442">
          <cell r="J7442">
            <v>0</v>
          </cell>
          <cell r="K7442">
            <v>0</v>
          </cell>
          <cell r="R7442">
            <v>0</v>
          </cell>
          <cell r="U7442">
            <v>0</v>
          </cell>
          <cell r="V7442">
            <v>0</v>
          </cell>
          <cell r="W7442">
            <v>0</v>
          </cell>
          <cell r="X7442">
            <v>0</v>
          </cell>
        </row>
        <row r="7443">
          <cell r="J7443">
            <v>0</v>
          </cell>
          <cell r="K7443">
            <v>0</v>
          </cell>
          <cell r="R7443">
            <v>0</v>
          </cell>
          <cell r="U7443">
            <v>0</v>
          </cell>
          <cell r="V7443">
            <v>0</v>
          </cell>
          <cell r="W7443">
            <v>0</v>
          </cell>
          <cell r="X7443">
            <v>0</v>
          </cell>
        </row>
        <row r="7444">
          <cell r="J7444">
            <v>0</v>
          </cell>
          <cell r="K7444">
            <v>0</v>
          </cell>
          <cell r="R7444">
            <v>0</v>
          </cell>
          <cell r="U7444">
            <v>0</v>
          </cell>
          <cell r="V7444">
            <v>0</v>
          </cell>
          <cell r="W7444">
            <v>0</v>
          </cell>
          <cell r="X7444">
            <v>0</v>
          </cell>
        </row>
        <row r="7445">
          <cell r="J7445">
            <v>0</v>
          </cell>
          <cell r="K7445">
            <v>0</v>
          </cell>
          <cell r="R7445">
            <v>0</v>
          </cell>
          <cell r="U7445">
            <v>0</v>
          </cell>
          <cell r="V7445">
            <v>0</v>
          </cell>
          <cell r="W7445">
            <v>0</v>
          </cell>
          <cell r="X7445">
            <v>0</v>
          </cell>
        </row>
        <row r="7446">
          <cell r="J7446">
            <v>0</v>
          </cell>
          <cell r="K7446">
            <v>0</v>
          </cell>
          <cell r="R7446">
            <v>0</v>
          </cell>
          <cell r="U7446">
            <v>0</v>
          </cell>
          <cell r="V7446">
            <v>0</v>
          </cell>
          <cell r="W7446">
            <v>0</v>
          </cell>
          <cell r="X7446">
            <v>0</v>
          </cell>
        </row>
        <row r="7447">
          <cell r="J7447">
            <v>0</v>
          </cell>
          <cell r="K7447">
            <v>0</v>
          </cell>
          <cell r="R7447">
            <v>0</v>
          </cell>
          <cell r="U7447">
            <v>0</v>
          </cell>
          <cell r="V7447">
            <v>0</v>
          </cell>
          <cell r="W7447">
            <v>0</v>
          </cell>
          <cell r="X7447">
            <v>0</v>
          </cell>
        </row>
        <row r="7448">
          <cell r="J7448">
            <v>0</v>
          </cell>
          <cell r="K7448">
            <v>0</v>
          </cell>
          <cell r="R7448">
            <v>0</v>
          </cell>
          <cell r="U7448">
            <v>0</v>
          </cell>
          <cell r="V7448">
            <v>0</v>
          </cell>
          <cell r="W7448">
            <v>0</v>
          </cell>
          <cell r="X7448">
            <v>0</v>
          </cell>
        </row>
        <row r="7449">
          <cell r="J7449">
            <v>0</v>
          </cell>
          <cell r="K7449">
            <v>0</v>
          </cell>
          <cell r="R7449">
            <v>0</v>
          </cell>
          <cell r="U7449">
            <v>0</v>
          </cell>
          <cell r="V7449">
            <v>0</v>
          </cell>
          <cell r="W7449">
            <v>0</v>
          </cell>
          <cell r="X7449">
            <v>0</v>
          </cell>
        </row>
        <row r="7450">
          <cell r="J7450">
            <v>0</v>
          </cell>
          <cell r="K7450">
            <v>0</v>
          </cell>
          <cell r="R7450">
            <v>0</v>
          </cell>
          <cell r="U7450">
            <v>0</v>
          </cell>
          <cell r="V7450">
            <v>0</v>
          </cell>
          <cell r="W7450">
            <v>0</v>
          </cell>
          <cell r="X7450">
            <v>0</v>
          </cell>
        </row>
        <row r="7451">
          <cell r="J7451">
            <v>0</v>
          </cell>
          <cell r="K7451">
            <v>0</v>
          </cell>
          <cell r="R7451">
            <v>0</v>
          </cell>
          <cell r="U7451">
            <v>0</v>
          </cell>
          <cell r="V7451">
            <v>0</v>
          </cell>
          <cell r="W7451">
            <v>0</v>
          </cell>
          <cell r="X7451">
            <v>0</v>
          </cell>
        </row>
        <row r="7452">
          <cell r="J7452">
            <v>0</v>
          </cell>
          <cell r="K7452">
            <v>0</v>
          </cell>
          <cell r="R7452">
            <v>0</v>
          </cell>
          <cell r="U7452">
            <v>0</v>
          </cell>
          <cell r="V7452">
            <v>0</v>
          </cell>
          <cell r="W7452">
            <v>0</v>
          </cell>
          <cell r="X7452">
            <v>0</v>
          </cell>
        </row>
        <row r="7453">
          <cell r="J7453">
            <v>0</v>
          </cell>
          <cell r="K7453">
            <v>0</v>
          </cell>
          <cell r="R7453">
            <v>0</v>
          </cell>
          <cell r="U7453">
            <v>0</v>
          </cell>
          <cell r="V7453">
            <v>0</v>
          </cell>
          <cell r="W7453">
            <v>0</v>
          </cell>
          <cell r="X7453">
            <v>0</v>
          </cell>
        </row>
        <row r="7454">
          <cell r="J7454">
            <v>0</v>
          </cell>
          <cell r="K7454">
            <v>0</v>
          </cell>
          <cell r="R7454">
            <v>0</v>
          </cell>
          <cell r="U7454">
            <v>0</v>
          </cell>
          <cell r="V7454">
            <v>0</v>
          </cell>
          <cell r="W7454">
            <v>0</v>
          </cell>
          <cell r="X7454">
            <v>0</v>
          </cell>
        </row>
        <row r="7455">
          <cell r="J7455">
            <v>0</v>
          </cell>
          <cell r="K7455">
            <v>0</v>
          </cell>
          <cell r="R7455">
            <v>0</v>
          </cell>
          <cell r="U7455">
            <v>0</v>
          </cell>
          <cell r="V7455">
            <v>0</v>
          </cell>
          <cell r="W7455">
            <v>0</v>
          </cell>
          <cell r="X7455">
            <v>0</v>
          </cell>
        </row>
        <row r="7456">
          <cell r="J7456">
            <v>0</v>
          </cell>
          <cell r="K7456">
            <v>0</v>
          </cell>
          <cell r="R7456">
            <v>0</v>
          </cell>
          <cell r="U7456">
            <v>0</v>
          </cell>
          <cell r="V7456">
            <v>0</v>
          </cell>
          <cell r="W7456">
            <v>0</v>
          </cell>
          <cell r="X7456">
            <v>0</v>
          </cell>
        </row>
        <row r="7457">
          <cell r="J7457">
            <v>0</v>
          </cell>
          <cell r="K7457">
            <v>0</v>
          </cell>
          <cell r="R7457">
            <v>0</v>
          </cell>
          <cell r="U7457">
            <v>0</v>
          </cell>
          <cell r="V7457">
            <v>0</v>
          </cell>
          <cell r="W7457">
            <v>0</v>
          </cell>
          <cell r="X7457">
            <v>0</v>
          </cell>
        </row>
        <row r="7458">
          <cell r="J7458">
            <v>0</v>
          </cell>
          <cell r="K7458">
            <v>0</v>
          </cell>
          <cell r="R7458">
            <v>0</v>
          </cell>
          <cell r="U7458">
            <v>0</v>
          </cell>
          <cell r="V7458">
            <v>0</v>
          </cell>
          <cell r="W7458">
            <v>0</v>
          </cell>
          <cell r="X7458">
            <v>0</v>
          </cell>
        </row>
        <row r="7459">
          <cell r="J7459">
            <v>0</v>
          </cell>
          <cell r="K7459">
            <v>0</v>
          </cell>
          <cell r="R7459">
            <v>0</v>
          </cell>
          <cell r="U7459">
            <v>0</v>
          </cell>
          <cell r="V7459">
            <v>0</v>
          </cell>
          <cell r="W7459">
            <v>0</v>
          </cell>
          <cell r="X7459">
            <v>0</v>
          </cell>
        </row>
        <row r="7460">
          <cell r="J7460">
            <v>0</v>
          </cell>
          <cell r="K7460">
            <v>0</v>
          </cell>
          <cell r="R7460">
            <v>0</v>
          </cell>
          <cell r="U7460">
            <v>0</v>
          </cell>
          <cell r="V7460">
            <v>0</v>
          </cell>
          <cell r="W7460">
            <v>0</v>
          </cell>
          <cell r="X7460">
            <v>0</v>
          </cell>
        </row>
        <row r="7461">
          <cell r="J7461">
            <v>0</v>
          </cell>
          <cell r="K7461">
            <v>0</v>
          </cell>
          <cell r="R7461">
            <v>0</v>
          </cell>
          <cell r="U7461">
            <v>0</v>
          </cell>
          <cell r="V7461">
            <v>0</v>
          </cell>
          <cell r="W7461">
            <v>0</v>
          </cell>
          <cell r="X7461">
            <v>0</v>
          </cell>
        </row>
        <row r="7462">
          <cell r="J7462">
            <v>0</v>
          </cell>
          <cell r="K7462">
            <v>0</v>
          </cell>
          <cell r="R7462">
            <v>0</v>
          </cell>
          <cell r="U7462">
            <v>0</v>
          </cell>
          <cell r="V7462">
            <v>0</v>
          </cell>
          <cell r="W7462">
            <v>0</v>
          </cell>
          <cell r="X7462">
            <v>0</v>
          </cell>
        </row>
        <row r="7463">
          <cell r="J7463">
            <v>0</v>
          </cell>
          <cell r="K7463">
            <v>0</v>
          </cell>
          <cell r="R7463">
            <v>0</v>
          </cell>
          <cell r="U7463">
            <v>0</v>
          </cell>
          <cell r="V7463">
            <v>0</v>
          </cell>
          <cell r="W7463">
            <v>0</v>
          </cell>
          <cell r="X7463">
            <v>0</v>
          </cell>
        </row>
        <row r="7464">
          <cell r="J7464">
            <v>0</v>
          </cell>
          <cell r="K7464">
            <v>0</v>
          </cell>
          <cell r="R7464">
            <v>0</v>
          </cell>
          <cell r="U7464">
            <v>0</v>
          </cell>
          <cell r="V7464">
            <v>0</v>
          </cell>
          <cell r="W7464">
            <v>0</v>
          </cell>
          <cell r="X7464">
            <v>0</v>
          </cell>
        </row>
        <row r="7465">
          <cell r="J7465">
            <v>0</v>
          </cell>
          <cell r="K7465">
            <v>0</v>
          </cell>
          <cell r="R7465">
            <v>0</v>
          </cell>
          <cell r="U7465">
            <v>0</v>
          </cell>
          <cell r="V7465">
            <v>0</v>
          </cell>
          <cell r="W7465">
            <v>0</v>
          </cell>
          <cell r="X7465">
            <v>0</v>
          </cell>
        </row>
        <row r="7466">
          <cell r="J7466">
            <v>0</v>
          </cell>
          <cell r="K7466">
            <v>0</v>
          </cell>
          <cell r="R7466">
            <v>0</v>
          </cell>
          <cell r="U7466">
            <v>0</v>
          </cell>
          <cell r="V7466">
            <v>0</v>
          </cell>
          <cell r="W7466">
            <v>0</v>
          </cell>
          <cell r="X7466">
            <v>0</v>
          </cell>
        </row>
        <row r="7467">
          <cell r="J7467">
            <v>0</v>
          </cell>
          <cell r="K7467">
            <v>0</v>
          </cell>
          <cell r="R7467">
            <v>0</v>
          </cell>
          <cell r="U7467">
            <v>0</v>
          </cell>
          <cell r="V7467">
            <v>0</v>
          </cell>
          <cell r="W7467">
            <v>0</v>
          </cell>
          <cell r="X7467">
            <v>0</v>
          </cell>
        </row>
        <row r="7468">
          <cell r="J7468">
            <v>0</v>
          </cell>
          <cell r="K7468">
            <v>0</v>
          </cell>
          <cell r="R7468">
            <v>0</v>
          </cell>
          <cell r="U7468">
            <v>0</v>
          </cell>
          <cell r="V7468">
            <v>0</v>
          </cell>
          <cell r="W7468">
            <v>0</v>
          </cell>
          <cell r="X7468">
            <v>0</v>
          </cell>
        </row>
        <row r="7469">
          <cell r="J7469">
            <v>0</v>
          </cell>
          <cell r="K7469">
            <v>0</v>
          </cell>
          <cell r="R7469">
            <v>0</v>
          </cell>
          <cell r="U7469">
            <v>0</v>
          </cell>
          <cell r="V7469">
            <v>0</v>
          </cell>
          <cell r="W7469">
            <v>0</v>
          </cell>
          <cell r="X7469">
            <v>0</v>
          </cell>
        </row>
        <row r="7470">
          <cell r="J7470">
            <v>0</v>
          </cell>
          <cell r="K7470">
            <v>0</v>
          </cell>
          <cell r="R7470">
            <v>0</v>
          </cell>
          <cell r="U7470">
            <v>0</v>
          </cell>
          <cell r="V7470">
            <v>0</v>
          </cell>
          <cell r="W7470">
            <v>0</v>
          </cell>
          <cell r="X7470">
            <v>0</v>
          </cell>
        </row>
        <row r="7471">
          <cell r="J7471">
            <v>0</v>
          </cell>
          <cell r="K7471">
            <v>0</v>
          </cell>
          <cell r="R7471">
            <v>0</v>
          </cell>
          <cell r="U7471">
            <v>0</v>
          </cell>
          <cell r="V7471">
            <v>0</v>
          </cell>
          <cell r="W7471">
            <v>0</v>
          </cell>
          <cell r="X7471">
            <v>0</v>
          </cell>
        </row>
        <row r="7472">
          <cell r="J7472">
            <v>0</v>
          </cell>
          <cell r="K7472">
            <v>0</v>
          </cell>
          <cell r="R7472">
            <v>0</v>
          </cell>
          <cell r="U7472">
            <v>0</v>
          </cell>
          <cell r="V7472">
            <v>0</v>
          </cell>
          <cell r="W7472">
            <v>0</v>
          </cell>
          <cell r="X7472">
            <v>0</v>
          </cell>
        </row>
        <row r="7473">
          <cell r="J7473">
            <v>0</v>
          </cell>
          <cell r="K7473">
            <v>0</v>
          </cell>
          <cell r="R7473">
            <v>0</v>
          </cell>
          <cell r="U7473">
            <v>0</v>
          </cell>
          <cell r="V7473">
            <v>0</v>
          </cell>
          <cell r="W7473">
            <v>0</v>
          </cell>
          <cell r="X7473">
            <v>0</v>
          </cell>
        </row>
        <row r="7474">
          <cell r="J7474">
            <v>0</v>
          </cell>
          <cell r="K7474">
            <v>0</v>
          </cell>
          <cell r="R7474">
            <v>0</v>
          </cell>
          <cell r="U7474">
            <v>0</v>
          </cell>
          <cell r="V7474">
            <v>0</v>
          </cell>
          <cell r="W7474">
            <v>0</v>
          </cell>
          <cell r="X7474">
            <v>0</v>
          </cell>
        </row>
        <row r="7475">
          <cell r="J7475">
            <v>0</v>
          </cell>
          <cell r="K7475">
            <v>0</v>
          </cell>
          <cell r="R7475">
            <v>0</v>
          </cell>
          <cell r="U7475">
            <v>0</v>
          </cell>
          <cell r="V7475">
            <v>0</v>
          </cell>
          <cell r="W7475">
            <v>0</v>
          </cell>
          <cell r="X7475">
            <v>0</v>
          </cell>
        </row>
        <row r="7476">
          <cell r="J7476">
            <v>0</v>
          </cell>
          <cell r="K7476">
            <v>0</v>
          </cell>
          <cell r="R7476">
            <v>0</v>
          </cell>
          <cell r="U7476">
            <v>0</v>
          </cell>
          <cell r="V7476">
            <v>0</v>
          </cell>
          <cell r="W7476">
            <v>0</v>
          </cell>
          <cell r="X7476">
            <v>0</v>
          </cell>
        </row>
        <row r="7477">
          <cell r="J7477">
            <v>0</v>
          </cell>
          <cell r="K7477">
            <v>0</v>
          </cell>
          <cell r="R7477">
            <v>0</v>
          </cell>
          <cell r="U7477">
            <v>0</v>
          </cell>
          <cell r="V7477">
            <v>0</v>
          </cell>
          <cell r="W7477">
            <v>0</v>
          </cell>
          <cell r="X7477">
            <v>0</v>
          </cell>
        </row>
        <row r="7478">
          <cell r="J7478">
            <v>0</v>
          </cell>
          <cell r="K7478">
            <v>0</v>
          </cell>
          <cell r="R7478">
            <v>0</v>
          </cell>
          <cell r="U7478">
            <v>0</v>
          </cell>
          <cell r="V7478">
            <v>0</v>
          </cell>
          <cell r="W7478">
            <v>0</v>
          </cell>
          <cell r="X7478">
            <v>0</v>
          </cell>
        </row>
        <row r="7479">
          <cell r="J7479">
            <v>0</v>
          </cell>
          <cell r="K7479">
            <v>0</v>
          </cell>
          <cell r="R7479">
            <v>0</v>
          </cell>
          <cell r="U7479">
            <v>0</v>
          </cell>
          <cell r="V7479">
            <v>0</v>
          </cell>
          <cell r="W7479">
            <v>0</v>
          </cell>
          <cell r="X7479">
            <v>0</v>
          </cell>
        </row>
        <row r="7480">
          <cell r="J7480">
            <v>0</v>
          </cell>
          <cell r="K7480">
            <v>0</v>
          </cell>
          <cell r="R7480">
            <v>0</v>
          </cell>
          <cell r="U7480">
            <v>0</v>
          </cell>
          <cell r="V7480">
            <v>0</v>
          </cell>
          <cell r="W7480">
            <v>0</v>
          </cell>
          <cell r="X7480">
            <v>0</v>
          </cell>
        </row>
        <row r="7481">
          <cell r="J7481">
            <v>0</v>
          </cell>
          <cell r="K7481">
            <v>0</v>
          </cell>
          <cell r="R7481">
            <v>0</v>
          </cell>
          <cell r="U7481">
            <v>0</v>
          </cell>
          <cell r="V7481">
            <v>0</v>
          </cell>
          <cell r="W7481">
            <v>0</v>
          </cell>
          <cell r="X7481">
            <v>0</v>
          </cell>
        </row>
        <row r="7482">
          <cell r="J7482">
            <v>0</v>
          </cell>
          <cell r="K7482">
            <v>0</v>
          </cell>
          <cell r="R7482">
            <v>0</v>
          </cell>
          <cell r="U7482">
            <v>0</v>
          </cell>
          <cell r="V7482">
            <v>0</v>
          </cell>
          <cell r="W7482">
            <v>0</v>
          </cell>
          <cell r="X7482">
            <v>0</v>
          </cell>
        </row>
        <row r="7483">
          <cell r="J7483">
            <v>0</v>
          </cell>
          <cell r="K7483">
            <v>0</v>
          </cell>
          <cell r="R7483">
            <v>0</v>
          </cell>
          <cell r="U7483">
            <v>0</v>
          </cell>
          <cell r="V7483">
            <v>0</v>
          </cell>
          <cell r="W7483">
            <v>0</v>
          </cell>
          <cell r="X7483">
            <v>0</v>
          </cell>
        </row>
        <row r="7484">
          <cell r="J7484">
            <v>0</v>
          </cell>
          <cell r="K7484">
            <v>0</v>
          </cell>
          <cell r="R7484">
            <v>0</v>
          </cell>
          <cell r="U7484">
            <v>0</v>
          </cell>
          <cell r="V7484">
            <v>0</v>
          </cell>
          <cell r="W7484">
            <v>0</v>
          </cell>
          <cell r="X7484">
            <v>0</v>
          </cell>
        </row>
        <row r="7485">
          <cell r="J7485">
            <v>0</v>
          </cell>
          <cell r="K7485">
            <v>0</v>
          </cell>
          <cell r="R7485">
            <v>0</v>
          </cell>
          <cell r="U7485">
            <v>0</v>
          </cell>
          <cell r="V7485">
            <v>0</v>
          </cell>
          <cell r="W7485">
            <v>0</v>
          </cell>
          <cell r="X7485">
            <v>0</v>
          </cell>
        </row>
        <row r="7486">
          <cell r="J7486">
            <v>0</v>
          </cell>
          <cell r="K7486">
            <v>0</v>
          </cell>
          <cell r="R7486">
            <v>0</v>
          </cell>
          <cell r="U7486">
            <v>0</v>
          </cell>
          <cell r="V7486">
            <v>0</v>
          </cell>
          <cell r="W7486">
            <v>0</v>
          </cell>
          <cell r="X7486">
            <v>0</v>
          </cell>
        </row>
        <row r="7487">
          <cell r="J7487">
            <v>0</v>
          </cell>
          <cell r="K7487">
            <v>0</v>
          </cell>
          <cell r="R7487">
            <v>0</v>
          </cell>
          <cell r="U7487">
            <v>0</v>
          </cell>
          <cell r="V7487">
            <v>0</v>
          </cell>
          <cell r="W7487">
            <v>0</v>
          </cell>
          <cell r="X7487">
            <v>0</v>
          </cell>
        </row>
        <row r="7488">
          <cell r="J7488">
            <v>0</v>
          </cell>
          <cell r="K7488">
            <v>0</v>
          </cell>
          <cell r="R7488">
            <v>0</v>
          </cell>
          <cell r="U7488">
            <v>0</v>
          </cell>
          <cell r="V7488">
            <v>0</v>
          </cell>
          <cell r="W7488">
            <v>0</v>
          </cell>
          <cell r="X7488">
            <v>0</v>
          </cell>
        </row>
        <row r="7489">
          <cell r="J7489">
            <v>0</v>
          </cell>
          <cell r="K7489">
            <v>0</v>
          </cell>
          <cell r="R7489">
            <v>0</v>
          </cell>
          <cell r="U7489">
            <v>0</v>
          </cell>
          <cell r="V7489">
            <v>0</v>
          </cell>
          <cell r="W7489">
            <v>0</v>
          </cell>
          <cell r="X7489">
            <v>0</v>
          </cell>
        </row>
        <row r="7490">
          <cell r="J7490">
            <v>0</v>
          </cell>
          <cell r="K7490">
            <v>0</v>
          </cell>
          <cell r="R7490">
            <v>0</v>
          </cell>
          <cell r="U7490">
            <v>0</v>
          </cell>
          <cell r="V7490">
            <v>0</v>
          </cell>
          <cell r="W7490">
            <v>0</v>
          </cell>
          <cell r="X7490">
            <v>0</v>
          </cell>
        </row>
        <row r="7491">
          <cell r="J7491">
            <v>0</v>
          </cell>
          <cell r="K7491">
            <v>0</v>
          </cell>
          <cell r="R7491">
            <v>0</v>
          </cell>
          <cell r="U7491">
            <v>0</v>
          </cell>
          <cell r="V7491">
            <v>0</v>
          </cell>
          <cell r="W7491">
            <v>0</v>
          </cell>
          <cell r="X7491">
            <v>0</v>
          </cell>
        </row>
        <row r="7492">
          <cell r="J7492">
            <v>0</v>
          </cell>
          <cell r="K7492">
            <v>0</v>
          </cell>
          <cell r="R7492">
            <v>0</v>
          </cell>
          <cell r="U7492">
            <v>0</v>
          </cell>
          <cell r="V7492">
            <v>0</v>
          </cell>
          <cell r="W7492">
            <v>0</v>
          </cell>
          <cell r="X7492">
            <v>0</v>
          </cell>
        </row>
        <row r="7493">
          <cell r="J7493">
            <v>0</v>
          </cell>
          <cell r="K7493">
            <v>0</v>
          </cell>
          <cell r="R7493">
            <v>0</v>
          </cell>
          <cell r="U7493">
            <v>0</v>
          </cell>
          <cell r="V7493">
            <v>0</v>
          </cell>
          <cell r="W7493">
            <v>0</v>
          </cell>
          <cell r="X7493">
            <v>0</v>
          </cell>
        </row>
        <row r="7494">
          <cell r="J7494">
            <v>0</v>
          </cell>
          <cell r="K7494">
            <v>0</v>
          </cell>
          <cell r="R7494">
            <v>0</v>
          </cell>
          <cell r="U7494">
            <v>0</v>
          </cell>
          <cell r="V7494">
            <v>0</v>
          </cell>
          <cell r="W7494">
            <v>0</v>
          </cell>
          <cell r="X7494">
            <v>0</v>
          </cell>
        </row>
        <row r="7495">
          <cell r="J7495">
            <v>0</v>
          </cell>
          <cell r="K7495">
            <v>0</v>
          </cell>
          <cell r="R7495">
            <v>0</v>
          </cell>
          <cell r="U7495">
            <v>0</v>
          </cell>
          <cell r="V7495">
            <v>0</v>
          </cell>
          <cell r="W7495">
            <v>0</v>
          </cell>
          <cell r="X7495">
            <v>0</v>
          </cell>
        </row>
        <row r="7496">
          <cell r="J7496">
            <v>0</v>
          </cell>
          <cell r="K7496">
            <v>0</v>
          </cell>
          <cell r="R7496">
            <v>0</v>
          </cell>
          <cell r="U7496">
            <v>0</v>
          </cell>
          <cell r="V7496">
            <v>0</v>
          </cell>
          <cell r="W7496">
            <v>0</v>
          </cell>
          <cell r="X7496">
            <v>0</v>
          </cell>
        </row>
        <row r="7497">
          <cell r="J7497">
            <v>0</v>
          </cell>
          <cell r="K7497">
            <v>0</v>
          </cell>
          <cell r="R7497">
            <v>0</v>
          </cell>
          <cell r="U7497">
            <v>0</v>
          </cell>
          <cell r="V7497">
            <v>0</v>
          </cell>
          <cell r="W7497">
            <v>0</v>
          </cell>
          <cell r="X7497">
            <v>0</v>
          </cell>
        </row>
        <row r="7498">
          <cell r="J7498">
            <v>0</v>
          </cell>
          <cell r="K7498">
            <v>0</v>
          </cell>
          <cell r="R7498">
            <v>0</v>
          </cell>
          <cell r="U7498">
            <v>0</v>
          </cell>
          <cell r="V7498">
            <v>0</v>
          </cell>
          <cell r="W7498">
            <v>0</v>
          </cell>
          <cell r="X7498">
            <v>0</v>
          </cell>
        </row>
        <row r="7499">
          <cell r="J7499">
            <v>0</v>
          </cell>
          <cell r="K7499">
            <v>0</v>
          </cell>
          <cell r="R7499">
            <v>0</v>
          </cell>
          <cell r="U7499">
            <v>0</v>
          </cell>
          <cell r="V7499">
            <v>0</v>
          </cell>
          <cell r="W7499">
            <v>0</v>
          </cell>
          <cell r="X7499">
            <v>0</v>
          </cell>
        </row>
        <row r="7500">
          <cell r="J7500">
            <v>0</v>
          </cell>
          <cell r="K7500">
            <v>0</v>
          </cell>
          <cell r="R7500">
            <v>0</v>
          </cell>
          <cell r="U7500">
            <v>0</v>
          </cell>
          <cell r="V7500">
            <v>0</v>
          </cell>
          <cell r="W7500">
            <v>0</v>
          </cell>
          <cell r="X7500">
            <v>0</v>
          </cell>
        </row>
        <row r="7501">
          <cell r="J7501">
            <v>0</v>
          </cell>
          <cell r="K7501">
            <v>0</v>
          </cell>
          <cell r="R7501">
            <v>0</v>
          </cell>
          <cell r="U7501">
            <v>0</v>
          </cell>
          <cell r="V7501">
            <v>0</v>
          </cell>
          <cell r="W7501">
            <v>0</v>
          </cell>
          <cell r="X7501">
            <v>0</v>
          </cell>
        </row>
        <row r="7502">
          <cell r="J7502">
            <v>0</v>
          </cell>
          <cell r="K7502">
            <v>0</v>
          </cell>
          <cell r="R7502">
            <v>0</v>
          </cell>
          <cell r="U7502">
            <v>0</v>
          </cell>
          <cell r="V7502">
            <v>0</v>
          </cell>
          <cell r="W7502">
            <v>0</v>
          </cell>
          <cell r="X7502">
            <v>0</v>
          </cell>
        </row>
        <row r="7503">
          <cell r="J7503">
            <v>0</v>
          </cell>
          <cell r="K7503">
            <v>0</v>
          </cell>
          <cell r="R7503">
            <v>0</v>
          </cell>
          <cell r="U7503">
            <v>0</v>
          </cell>
          <cell r="V7503">
            <v>0</v>
          </cell>
          <cell r="W7503">
            <v>0</v>
          </cell>
          <cell r="X7503">
            <v>0</v>
          </cell>
        </row>
        <row r="7504">
          <cell r="J7504">
            <v>0</v>
          </cell>
          <cell r="K7504">
            <v>0</v>
          </cell>
          <cell r="R7504">
            <v>0</v>
          </cell>
          <cell r="U7504">
            <v>0</v>
          </cell>
          <cell r="V7504">
            <v>0</v>
          </cell>
          <cell r="W7504">
            <v>0</v>
          </cell>
          <cell r="X7504">
            <v>0</v>
          </cell>
        </row>
        <row r="7505">
          <cell r="J7505">
            <v>0</v>
          </cell>
          <cell r="K7505">
            <v>0</v>
          </cell>
          <cell r="R7505">
            <v>0</v>
          </cell>
          <cell r="U7505">
            <v>0</v>
          </cell>
          <cell r="V7505">
            <v>0</v>
          </cell>
          <cell r="W7505">
            <v>0</v>
          </cell>
          <cell r="X7505">
            <v>0</v>
          </cell>
        </row>
        <row r="7506">
          <cell r="J7506">
            <v>0</v>
          </cell>
          <cell r="K7506">
            <v>0</v>
          </cell>
          <cell r="R7506">
            <v>0</v>
          </cell>
          <cell r="U7506">
            <v>0</v>
          </cell>
          <cell r="V7506">
            <v>0</v>
          </cell>
          <cell r="W7506">
            <v>0</v>
          </cell>
          <cell r="X7506">
            <v>0</v>
          </cell>
        </row>
        <row r="7507">
          <cell r="J7507">
            <v>0</v>
          </cell>
          <cell r="K7507">
            <v>0</v>
          </cell>
          <cell r="R7507">
            <v>0</v>
          </cell>
          <cell r="U7507">
            <v>0</v>
          </cell>
          <cell r="V7507">
            <v>0</v>
          </cell>
          <cell r="W7507">
            <v>0</v>
          </cell>
          <cell r="X7507">
            <v>0</v>
          </cell>
        </row>
        <row r="7508">
          <cell r="J7508">
            <v>0</v>
          </cell>
          <cell r="K7508">
            <v>0</v>
          </cell>
          <cell r="R7508">
            <v>0</v>
          </cell>
          <cell r="U7508">
            <v>0</v>
          </cell>
          <cell r="V7508">
            <v>0</v>
          </cell>
          <cell r="W7508">
            <v>0</v>
          </cell>
          <cell r="X7508">
            <v>0</v>
          </cell>
        </row>
        <row r="7509">
          <cell r="J7509">
            <v>0</v>
          </cell>
          <cell r="K7509">
            <v>0</v>
          </cell>
          <cell r="R7509">
            <v>0</v>
          </cell>
          <cell r="U7509">
            <v>0</v>
          </cell>
          <cell r="V7509">
            <v>0</v>
          </cell>
          <cell r="W7509">
            <v>0</v>
          </cell>
          <cell r="X7509">
            <v>0</v>
          </cell>
        </row>
        <row r="7510">
          <cell r="J7510">
            <v>0</v>
          </cell>
          <cell r="K7510">
            <v>0</v>
          </cell>
          <cell r="R7510">
            <v>0</v>
          </cell>
          <cell r="U7510">
            <v>0</v>
          </cell>
          <cell r="V7510">
            <v>0</v>
          </cell>
          <cell r="W7510">
            <v>0</v>
          </cell>
          <cell r="X7510">
            <v>0</v>
          </cell>
        </row>
        <row r="7511">
          <cell r="J7511">
            <v>0</v>
          </cell>
          <cell r="K7511">
            <v>0</v>
          </cell>
          <cell r="R7511">
            <v>0</v>
          </cell>
          <cell r="U7511">
            <v>0</v>
          </cell>
          <cell r="V7511">
            <v>0</v>
          </cell>
          <cell r="W7511">
            <v>0</v>
          </cell>
          <cell r="X7511">
            <v>0</v>
          </cell>
        </row>
        <row r="7512">
          <cell r="J7512">
            <v>0</v>
          </cell>
          <cell r="K7512">
            <v>0</v>
          </cell>
          <cell r="R7512">
            <v>0</v>
          </cell>
          <cell r="U7512">
            <v>0</v>
          </cell>
          <cell r="V7512">
            <v>0</v>
          </cell>
          <cell r="W7512">
            <v>0</v>
          </cell>
          <cell r="X7512">
            <v>0</v>
          </cell>
        </row>
        <row r="7513">
          <cell r="J7513">
            <v>0</v>
          </cell>
          <cell r="K7513">
            <v>0</v>
          </cell>
          <cell r="R7513">
            <v>0</v>
          </cell>
          <cell r="U7513">
            <v>0</v>
          </cell>
          <cell r="V7513">
            <v>0</v>
          </cell>
          <cell r="W7513">
            <v>0</v>
          </cell>
          <cell r="X7513">
            <v>0</v>
          </cell>
        </row>
        <row r="7514">
          <cell r="J7514">
            <v>0</v>
          </cell>
          <cell r="K7514">
            <v>0</v>
          </cell>
          <cell r="R7514">
            <v>0</v>
          </cell>
          <cell r="U7514">
            <v>0</v>
          </cell>
          <cell r="V7514">
            <v>0</v>
          </cell>
          <cell r="W7514">
            <v>0</v>
          </cell>
          <cell r="X7514">
            <v>0</v>
          </cell>
        </row>
        <row r="7515">
          <cell r="J7515">
            <v>0</v>
          </cell>
          <cell r="K7515">
            <v>0</v>
          </cell>
          <cell r="R7515">
            <v>0</v>
          </cell>
          <cell r="U7515">
            <v>0</v>
          </cell>
          <cell r="V7515">
            <v>0</v>
          </cell>
          <cell r="W7515">
            <v>0</v>
          </cell>
          <cell r="X7515">
            <v>0</v>
          </cell>
        </row>
        <row r="7516">
          <cell r="J7516">
            <v>0</v>
          </cell>
          <cell r="K7516">
            <v>0</v>
          </cell>
          <cell r="R7516">
            <v>0</v>
          </cell>
          <cell r="U7516">
            <v>0</v>
          </cell>
          <cell r="V7516">
            <v>0</v>
          </cell>
          <cell r="W7516">
            <v>0</v>
          </cell>
          <cell r="X7516">
            <v>0</v>
          </cell>
        </row>
        <row r="7517">
          <cell r="J7517">
            <v>0</v>
          </cell>
          <cell r="K7517">
            <v>0</v>
          </cell>
          <cell r="R7517">
            <v>0</v>
          </cell>
          <cell r="U7517">
            <v>0</v>
          </cell>
          <cell r="V7517">
            <v>0</v>
          </cell>
          <cell r="W7517">
            <v>0</v>
          </cell>
          <cell r="X7517">
            <v>0</v>
          </cell>
        </row>
        <row r="7518">
          <cell r="J7518">
            <v>0</v>
          </cell>
          <cell r="K7518">
            <v>0</v>
          </cell>
          <cell r="R7518">
            <v>0</v>
          </cell>
          <cell r="U7518">
            <v>0</v>
          </cell>
          <cell r="V7518">
            <v>0</v>
          </cell>
          <cell r="W7518">
            <v>0</v>
          </cell>
          <cell r="X7518">
            <v>0</v>
          </cell>
        </row>
        <row r="7519">
          <cell r="J7519">
            <v>0</v>
          </cell>
          <cell r="K7519">
            <v>0</v>
          </cell>
          <cell r="R7519">
            <v>0</v>
          </cell>
          <cell r="U7519">
            <v>0</v>
          </cell>
          <cell r="V7519">
            <v>0</v>
          </cell>
          <cell r="W7519">
            <v>0</v>
          </cell>
          <cell r="X7519">
            <v>0</v>
          </cell>
        </row>
        <row r="7520">
          <cell r="J7520">
            <v>0</v>
          </cell>
          <cell r="K7520">
            <v>0</v>
          </cell>
          <cell r="R7520">
            <v>0</v>
          </cell>
          <cell r="U7520">
            <v>0</v>
          </cell>
          <cell r="V7520">
            <v>0</v>
          </cell>
          <cell r="W7520">
            <v>0</v>
          </cell>
          <cell r="X7520">
            <v>0</v>
          </cell>
        </row>
        <row r="7521">
          <cell r="J7521">
            <v>0</v>
          </cell>
          <cell r="K7521">
            <v>0</v>
          </cell>
          <cell r="R7521">
            <v>0</v>
          </cell>
          <cell r="U7521">
            <v>0</v>
          </cell>
          <cell r="V7521">
            <v>0</v>
          </cell>
          <cell r="W7521">
            <v>0</v>
          </cell>
          <cell r="X7521">
            <v>0</v>
          </cell>
        </row>
        <row r="7522">
          <cell r="J7522">
            <v>0</v>
          </cell>
          <cell r="K7522">
            <v>0</v>
          </cell>
          <cell r="R7522">
            <v>0</v>
          </cell>
          <cell r="U7522">
            <v>0</v>
          </cell>
          <cell r="V7522">
            <v>0</v>
          </cell>
          <cell r="W7522">
            <v>0</v>
          </cell>
          <cell r="X7522">
            <v>0</v>
          </cell>
        </row>
        <row r="7523">
          <cell r="J7523">
            <v>0</v>
          </cell>
          <cell r="K7523">
            <v>0</v>
          </cell>
          <cell r="R7523">
            <v>0</v>
          </cell>
          <cell r="U7523">
            <v>0</v>
          </cell>
          <cell r="V7523">
            <v>0</v>
          </cell>
          <cell r="W7523">
            <v>0</v>
          </cell>
          <cell r="X7523">
            <v>0</v>
          </cell>
        </row>
        <row r="7524">
          <cell r="J7524">
            <v>0</v>
          </cell>
          <cell r="K7524">
            <v>0</v>
          </cell>
          <cell r="R7524">
            <v>0</v>
          </cell>
          <cell r="U7524">
            <v>0</v>
          </cell>
          <cell r="V7524">
            <v>0</v>
          </cell>
          <cell r="W7524">
            <v>0</v>
          </cell>
          <cell r="X7524">
            <v>0</v>
          </cell>
        </row>
        <row r="7525">
          <cell r="J7525">
            <v>0</v>
          </cell>
          <cell r="K7525">
            <v>0</v>
          </cell>
          <cell r="R7525">
            <v>0</v>
          </cell>
          <cell r="U7525">
            <v>0</v>
          </cell>
          <cell r="V7525">
            <v>0</v>
          </cell>
          <cell r="W7525">
            <v>0</v>
          </cell>
          <cell r="X7525">
            <v>0</v>
          </cell>
        </row>
        <row r="7526">
          <cell r="J7526">
            <v>0</v>
          </cell>
          <cell r="K7526">
            <v>0</v>
          </cell>
          <cell r="R7526">
            <v>0</v>
          </cell>
          <cell r="U7526">
            <v>0</v>
          </cell>
          <cell r="V7526">
            <v>0</v>
          </cell>
          <cell r="W7526">
            <v>0</v>
          </cell>
          <cell r="X7526">
            <v>0</v>
          </cell>
        </row>
        <row r="7527">
          <cell r="J7527">
            <v>0</v>
          </cell>
          <cell r="K7527">
            <v>0</v>
          </cell>
          <cell r="R7527">
            <v>0</v>
          </cell>
          <cell r="U7527">
            <v>0</v>
          </cell>
          <cell r="V7527">
            <v>0</v>
          </cell>
          <cell r="W7527">
            <v>0</v>
          </cell>
          <cell r="X7527">
            <v>0</v>
          </cell>
        </row>
        <row r="7528">
          <cell r="J7528">
            <v>0</v>
          </cell>
          <cell r="K7528">
            <v>0</v>
          </cell>
          <cell r="R7528">
            <v>0</v>
          </cell>
          <cell r="U7528">
            <v>0</v>
          </cell>
          <cell r="V7528">
            <v>0</v>
          </cell>
          <cell r="W7528">
            <v>0</v>
          </cell>
          <cell r="X7528">
            <v>0</v>
          </cell>
        </row>
        <row r="7529">
          <cell r="J7529">
            <v>0</v>
          </cell>
          <cell r="K7529">
            <v>0</v>
          </cell>
          <cell r="R7529">
            <v>0</v>
          </cell>
          <cell r="U7529">
            <v>0</v>
          </cell>
          <cell r="V7529">
            <v>0</v>
          </cell>
          <cell r="W7529">
            <v>0</v>
          </cell>
          <cell r="X7529">
            <v>0</v>
          </cell>
        </row>
        <row r="7530">
          <cell r="J7530">
            <v>0</v>
          </cell>
          <cell r="K7530">
            <v>0</v>
          </cell>
          <cell r="R7530">
            <v>0</v>
          </cell>
          <cell r="U7530">
            <v>0</v>
          </cell>
          <cell r="V7530">
            <v>0</v>
          </cell>
          <cell r="W7530">
            <v>0</v>
          </cell>
          <cell r="X7530">
            <v>0</v>
          </cell>
        </row>
        <row r="7531">
          <cell r="J7531">
            <v>0</v>
          </cell>
          <cell r="K7531">
            <v>0</v>
          </cell>
          <cell r="R7531">
            <v>0</v>
          </cell>
          <cell r="U7531">
            <v>0</v>
          </cell>
          <cell r="V7531">
            <v>0</v>
          </cell>
          <cell r="W7531">
            <v>0</v>
          </cell>
          <cell r="X7531">
            <v>0</v>
          </cell>
        </row>
        <row r="7532">
          <cell r="J7532">
            <v>0</v>
          </cell>
          <cell r="K7532">
            <v>0</v>
          </cell>
          <cell r="R7532">
            <v>0</v>
          </cell>
          <cell r="U7532">
            <v>0</v>
          </cell>
          <cell r="V7532">
            <v>0</v>
          </cell>
          <cell r="W7532">
            <v>0</v>
          </cell>
          <cell r="X7532">
            <v>0</v>
          </cell>
        </row>
        <row r="7533">
          <cell r="J7533">
            <v>0</v>
          </cell>
          <cell r="K7533">
            <v>0</v>
          </cell>
          <cell r="R7533">
            <v>0</v>
          </cell>
          <cell r="U7533">
            <v>0</v>
          </cell>
          <cell r="V7533">
            <v>0</v>
          </cell>
          <cell r="W7533">
            <v>0</v>
          </cell>
          <cell r="X7533">
            <v>0</v>
          </cell>
        </row>
        <row r="7534">
          <cell r="J7534">
            <v>0</v>
          </cell>
          <cell r="K7534">
            <v>0</v>
          </cell>
          <cell r="R7534">
            <v>0</v>
          </cell>
          <cell r="U7534">
            <v>0</v>
          </cell>
          <cell r="V7534">
            <v>0</v>
          </cell>
          <cell r="W7534">
            <v>0</v>
          </cell>
          <cell r="X7534">
            <v>0</v>
          </cell>
        </row>
        <row r="7535">
          <cell r="J7535">
            <v>0</v>
          </cell>
          <cell r="K7535">
            <v>0</v>
          </cell>
          <cell r="R7535">
            <v>0</v>
          </cell>
          <cell r="U7535">
            <v>0</v>
          </cell>
          <cell r="V7535">
            <v>0</v>
          </cell>
          <cell r="W7535">
            <v>0</v>
          </cell>
          <cell r="X7535">
            <v>0</v>
          </cell>
        </row>
        <row r="7536">
          <cell r="J7536">
            <v>0</v>
          </cell>
          <cell r="K7536">
            <v>0</v>
          </cell>
          <cell r="R7536">
            <v>0</v>
          </cell>
          <cell r="U7536">
            <v>0</v>
          </cell>
          <cell r="V7536">
            <v>0</v>
          </cell>
          <cell r="W7536">
            <v>0</v>
          </cell>
          <cell r="X7536">
            <v>0</v>
          </cell>
        </row>
        <row r="7537">
          <cell r="J7537">
            <v>0</v>
          </cell>
          <cell r="K7537">
            <v>0</v>
          </cell>
          <cell r="R7537">
            <v>0</v>
          </cell>
          <cell r="U7537">
            <v>0</v>
          </cell>
          <cell r="V7537">
            <v>0</v>
          </cell>
          <cell r="W7537">
            <v>0</v>
          </cell>
          <cell r="X7537">
            <v>0</v>
          </cell>
        </row>
        <row r="7538">
          <cell r="J7538">
            <v>0</v>
          </cell>
          <cell r="K7538">
            <v>0</v>
          </cell>
          <cell r="R7538">
            <v>0</v>
          </cell>
          <cell r="U7538">
            <v>0</v>
          </cell>
          <cell r="V7538">
            <v>0</v>
          </cell>
          <cell r="W7538">
            <v>0</v>
          </cell>
          <cell r="X7538">
            <v>0</v>
          </cell>
        </row>
        <row r="7539">
          <cell r="J7539">
            <v>0</v>
          </cell>
          <cell r="K7539">
            <v>0</v>
          </cell>
          <cell r="R7539">
            <v>0</v>
          </cell>
          <cell r="U7539">
            <v>0</v>
          </cell>
          <cell r="V7539">
            <v>0</v>
          </cell>
          <cell r="W7539">
            <v>0</v>
          </cell>
          <cell r="X7539">
            <v>0</v>
          </cell>
        </row>
        <row r="7540">
          <cell r="J7540">
            <v>0</v>
          </cell>
          <cell r="K7540">
            <v>0</v>
          </cell>
          <cell r="R7540">
            <v>0</v>
          </cell>
          <cell r="U7540">
            <v>0</v>
          </cell>
          <cell r="V7540">
            <v>0</v>
          </cell>
          <cell r="W7540">
            <v>0</v>
          </cell>
          <cell r="X7540">
            <v>0</v>
          </cell>
        </row>
        <row r="7541">
          <cell r="J7541">
            <v>0</v>
          </cell>
          <cell r="K7541">
            <v>0</v>
          </cell>
          <cell r="R7541">
            <v>0</v>
          </cell>
          <cell r="U7541">
            <v>0</v>
          </cell>
          <cell r="V7541">
            <v>0</v>
          </cell>
          <cell r="W7541">
            <v>0</v>
          </cell>
          <cell r="X7541">
            <v>0</v>
          </cell>
        </row>
        <row r="7542">
          <cell r="J7542">
            <v>0</v>
          </cell>
          <cell r="K7542">
            <v>0</v>
          </cell>
          <cell r="R7542">
            <v>0</v>
          </cell>
          <cell r="U7542">
            <v>0</v>
          </cell>
          <cell r="V7542">
            <v>0</v>
          </cell>
          <cell r="W7542">
            <v>0</v>
          </cell>
          <cell r="X7542">
            <v>0</v>
          </cell>
        </row>
        <row r="7543">
          <cell r="J7543">
            <v>0</v>
          </cell>
          <cell r="K7543">
            <v>0</v>
          </cell>
          <cell r="R7543">
            <v>0</v>
          </cell>
          <cell r="U7543">
            <v>0</v>
          </cell>
          <cell r="V7543">
            <v>0</v>
          </cell>
          <cell r="W7543">
            <v>0</v>
          </cell>
          <cell r="X7543">
            <v>0</v>
          </cell>
        </row>
        <row r="7544">
          <cell r="J7544">
            <v>0</v>
          </cell>
          <cell r="K7544">
            <v>0</v>
          </cell>
          <cell r="R7544">
            <v>0</v>
          </cell>
          <cell r="U7544">
            <v>0</v>
          </cell>
          <cell r="V7544">
            <v>0</v>
          </cell>
          <cell r="W7544">
            <v>0</v>
          </cell>
          <cell r="X7544">
            <v>0</v>
          </cell>
        </row>
        <row r="7545">
          <cell r="J7545">
            <v>0</v>
          </cell>
          <cell r="K7545">
            <v>0</v>
          </cell>
          <cell r="R7545">
            <v>0</v>
          </cell>
          <cell r="U7545">
            <v>0</v>
          </cell>
          <cell r="V7545">
            <v>0</v>
          </cell>
          <cell r="W7545">
            <v>0</v>
          </cell>
          <cell r="X7545">
            <v>0</v>
          </cell>
        </row>
        <row r="7546">
          <cell r="J7546">
            <v>0</v>
          </cell>
          <cell r="K7546">
            <v>0</v>
          </cell>
          <cell r="R7546">
            <v>0</v>
          </cell>
          <cell r="U7546">
            <v>0</v>
          </cell>
          <cell r="V7546">
            <v>0</v>
          </cell>
          <cell r="W7546">
            <v>0</v>
          </cell>
          <cell r="X7546">
            <v>0</v>
          </cell>
        </row>
        <row r="7547">
          <cell r="J7547">
            <v>0</v>
          </cell>
          <cell r="K7547">
            <v>0</v>
          </cell>
          <cell r="R7547">
            <v>0</v>
          </cell>
          <cell r="U7547">
            <v>0</v>
          </cell>
          <cell r="V7547">
            <v>0</v>
          </cell>
          <cell r="W7547">
            <v>0</v>
          </cell>
          <cell r="X7547">
            <v>0</v>
          </cell>
        </row>
        <row r="7548">
          <cell r="J7548">
            <v>0</v>
          </cell>
          <cell r="K7548">
            <v>0</v>
          </cell>
          <cell r="R7548">
            <v>0</v>
          </cell>
          <cell r="U7548">
            <v>0</v>
          </cell>
          <cell r="V7548">
            <v>0</v>
          </cell>
          <cell r="W7548">
            <v>0</v>
          </cell>
          <cell r="X7548">
            <v>0</v>
          </cell>
        </row>
        <row r="7549">
          <cell r="J7549">
            <v>0</v>
          </cell>
          <cell r="K7549">
            <v>0</v>
          </cell>
          <cell r="R7549">
            <v>0</v>
          </cell>
          <cell r="U7549">
            <v>0</v>
          </cell>
          <cell r="V7549">
            <v>0</v>
          </cell>
          <cell r="W7549">
            <v>0</v>
          </cell>
          <cell r="X7549">
            <v>0</v>
          </cell>
        </row>
        <row r="7550">
          <cell r="J7550">
            <v>0</v>
          </cell>
          <cell r="K7550">
            <v>0</v>
          </cell>
          <cell r="R7550">
            <v>0</v>
          </cell>
          <cell r="U7550">
            <v>0</v>
          </cell>
          <cell r="V7550">
            <v>0</v>
          </cell>
          <cell r="W7550">
            <v>0</v>
          </cell>
          <cell r="X7550">
            <v>0</v>
          </cell>
        </row>
        <row r="7551">
          <cell r="J7551">
            <v>0</v>
          </cell>
          <cell r="K7551">
            <v>0</v>
          </cell>
          <cell r="R7551">
            <v>0</v>
          </cell>
          <cell r="U7551">
            <v>0</v>
          </cell>
          <cell r="V7551">
            <v>0</v>
          </cell>
          <cell r="W7551">
            <v>0</v>
          </cell>
          <cell r="X7551">
            <v>0</v>
          </cell>
        </row>
        <row r="7552">
          <cell r="J7552">
            <v>0</v>
          </cell>
          <cell r="K7552">
            <v>0</v>
          </cell>
          <cell r="R7552">
            <v>0</v>
          </cell>
          <cell r="U7552">
            <v>0</v>
          </cell>
          <cell r="V7552">
            <v>0</v>
          </cell>
          <cell r="W7552">
            <v>0</v>
          </cell>
          <cell r="X7552">
            <v>0</v>
          </cell>
        </row>
        <row r="7553">
          <cell r="J7553">
            <v>0</v>
          </cell>
          <cell r="K7553">
            <v>0</v>
          </cell>
          <cell r="R7553">
            <v>0</v>
          </cell>
          <cell r="U7553">
            <v>0</v>
          </cell>
          <cell r="V7553">
            <v>0</v>
          </cell>
          <cell r="W7553">
            <v>0</v>
          </cell>
          <cell r="X7553">
            <v>0</v>
          </cell>
        </row>
        <row r="7554">
          <cell r="J7554">
            <v>0</v>
          </cell>
          <cell r="K7554">
            <v>0</v>
          </cell>
          <cell r="R7554">
            <v>0</v>
          </cell>
          <cell r="U7554">
            <v>0</v>
          </cell>
          <cell r="V7554">
            <v>0</v>
          </cell>
          <cell r="W7554">
            <v>0</v>
          </cell>
          <cell r="X7554">
            <v>0</v>
          </cell>
        </row>
        <row r="7555">
          <cell r="J7555">
            <v>0</v>
          </cell>
          <cell r="K7555">
            <v>0</v>
          </cell>
          <cell r="R7555">
            <v>0</v>
          </cell>
          <cell r="U7555">
            <v>0</v>
          </cell>
          <cell r="V7555">
            <v>0</v>
          </cell>
          <cell r="W7555">
            <v>0</v>
          </cell>
          <cell r="X7555">
            <v>0</v>
          </cell>
        </row>
        <row r="7556">
          <cell r="J7556">
            <v>0</v>
          </cell>
          <cell r="K7556">
            <v>0</v>
          </cell>
          <cell r="R7556">
            <v>0</v>
          </cell>
          <cell r="U7556">
            <v>0</v>
          </cell>
          <cell r="V7556">
            <v>0</v>
          </cell>
          <cell r="W7556">
            <v>0</v>
          </cell>
          <cell r="X7556">
            <v>0</v>
          </cell>
        </row>
        <row r="7557">
          <cell r="J7557">
            <v>0</v>
          </cell>
          <cell r="K7557">
            <v>0</v>
          </cell>
          <cell r="R7557">
            <v>0</v>
          </cell>
          <cell r="U7557">
            <v>0</v>
          </cell>
          <cell r="V7557">
            <v>0</v>
          </cell>
          <cell r="W7557">
            <v>0</v>
          </cell>
          <cell r="X7557">
            <v>0</v>
          </cell>
        </row>
        <row r="7558">
          <cell r="J7558">
            <v>0</v>
          </cell>
          <cell r="K7558">
            <v>0</v>
          </cell>
          <cell r="R7558">
            <v>0</v>
          </cell>
          <cell r="U7558">
            <v>0</v>
          </cell>
          <cell r="V7558">
            <v>0</v>
          </cell>
          <cell r="W7558">
            <v>0</v>
          </cell>
          <cell r="X7558">
            <v>0</v>
          </cell>
        </row>
        <row r="7559">
          <cell r="J7559">
            <v>0</v>
          </cell>
          <cell r="K7559">
            <v>0</v>
          </cell>
          <cell r="R7559">
            <v>0</v>
          </cell>
          <cell r="U7559">
            <v>0</v>
          </cell>
          <cell r="V7559">
            <v>0</v>
          </cell>
          <cell r="W7559">
            <v>0</v>
          </cell>
          <cell r="X7559">
            <v>0</v>
          </cell>
        </row>
        <row r="7560">
          <cell r="J7560">
            <v>0</v>
          </cell>
          <cell r="K7560">
            <v>0</v>
          </cell>
          <cell r="R7560">
            <v>0</v>
          </cell>
          <cell r="U7560">
            <v>0</v>
          </cell>
          <cell r="V7560">
            <v>0</v>
          </cell>
          <cell r="W7560">
            <v>0</v>
          </cell>
          <cell r="X7560">
            <v>0</v>
          </cell>
        </row>
        <row r="7561">
          <cell r="J7561">
            <v>0</v>
          </cell>
          <cell r="K7561">
            <v>0</v>
          </cell>
          <cell r="R7561">
            <v>0</v>
          </cell>
          <cell r="U7561">
            <v>0</v>
          </cell>
          <cell r="V7561">
            <v>0</v>
          </cell>
          <cell r="W7561">
            <v>0</v>
          </cell>
          <cell r="X7561">
            <v>0</v>
          </cell>
        </row>
        <row r="7562">
          <cell r="J7562">
            <v>0</v>
          </cell>
          <cell r="K7562">
            <v>0</v>
          </cell>
          <cell r="R7562">
            <v>0</v>
          </cell>
          <cell r="U7562">
            <v>0</v>
          </cell>
          <cell r="V7562">
            <v>0</v>
          </cell>
          <cell r="W7562">
            <v>0</v>
          </cell>
          <cell r="X7562">
            <v>0</v>
          </cell>
        </row>
        <row r="7563">
          <cell r="J7563">
            <v>0</v>
          </cell>
          <cell r="K7563">
            <v>0</v>
          </cell>
          <cell r="R7563">
            <v>0</v>
          </cell>
          <cell r="U7563">
            <v>0</v>
          </cell>
          <cell r="V7563">
            <v>0</v>
          </cell>
          <cell r="W7563">
            <v>0</v>
          </cell>
          <cell r="X7563">
            <v>0</v>
          </cell>
        </row>
        <row r="7564">
          <cell r="J7564">
            <v>0</v>
          </cell>
          <cell r="K7564">
            <v>0</v>
          </cell>
          <cell r="R7564">
            <v>0</v>
          </cell>
          <cell r="U7564">
            <v>0</v>
          </cell>
          <cell r="V7564">
            <v>0</v>
          </cell>
          <cell r="W7564">
            <v>0</v>
          </cell>
          <cell r="X7564">
            <v>0</v>
          </cell>
        </row>
        <row r="7565">
          <cell r="J7565">
            <v>0</v>
          </cell>
          <cell r="K7565">
            <v>0</v>
          </cell>
          <cell r="R7565">
            <v>0</v>
          </cell>
          <cell r="U7565">
            <v>0</v>
          </cell>
          <cell r="V7565">
            <v>0</v>
          </cell>
          <cell r="W7565">
            <v>0</v>
          </cell>
          <cell r="X7565">
            <v>0</v>
          </cell>
        </row>
        <row r="7566">
          <cell r="J7566">
            <v>0</v>
          </cell>
          <cell r="K7566">
            <v>0</v>
          </cell>
          <cell r="R7566">
            <v>0</v>
          </cell>
          <cell r="U7566">
            <v>0</v>
          </cell>
          <cell r="V7566">
            <v>0</v>
          </cell>
          <cell r="W7566">
            <v>0</v>
          </cell>
          <cell r="X7566">
            <v>0</v>
          </cell>
        </row>
        <row r="7567">
          <cell r="J7567">
            <v>0</v>
          </cell>
          <cell r="K7567">
            <v>0</v>
          </cell>
          <cell r="R7567">
            <v>0</v>
          </cell>
          <cell r="U7567">
            <v>0</v>
          </cell>
          <cell r="V7567">
            <v>0</v>
          </cell>
          <cell r="W7567">
            <v>0</v>
          </cell>
          <cell r="X7567">
            <v>0</v>
          </cell>
        </row>
        <row r="7568">
          <cell r="J7568">
            <v>0</v>
          </cell>
          <cell r="K7568">
            <v>0</v>
          </cell>
          <cell r="R7568">
            <v>0</v>
          </cell>
          <cell r="U7568">
            <v>0</v>
          </cell>
          <cell r="V7568">
            <v>0</v>
          </cell>
          <cell r="W7568">
            <v>0</v>
          </cell>
          <cell r="X7568">
            <v>0</v>
          </cell>
        </row>
        <row r="7569">
          <cell r="J7569">
            <v>0</v>
          </cell>
          <cell r="K7569">
            <v>0</v>
          </cell>
          <cell r="R7569">
            <v>0</v>
          </cell>
          <cell r="U7569">
            <v>0</v>
          </cell>
          <cell r="V7569">
            <v>0</v>
          </cell>
          <cell r="W7569">
            <v>0</v>
          </cell>
          <cell r="X7569">
            <v>0</v>
          </cell>
        </row>
        <row r="7570">
          <cell r="J7570">
            <v>0</v>
          </cell>
          <cell r="K7570">
            <v>0</v>
          </cell>
          <cell r="R7570">
            <v>0</v>
          </cell>
          <cell r="U7570">
            <v>0</v>
          </cell>
          <cell r="V7570">
            <v>0</v>
          </cell>
          <cell r="W7570">
            <v>0</v>
          </cell>
          <cell r="X7570">
            <v>0</v>
          </cell>
        </row>
        <row r="7571">
          <cell r="J7571">
            <v>0</v>
          </cell>
          <cell r="K7571">
            <v>0</v>
          </cell>
          <cell r="R7571">
            <v>0</v>
          </cell>
          <cell r="U7571">
            <v>0</v>
          </cell>
          <cell r="V7571">
            <v>0</v>
          </cell>
          <cell r="W7571">
            <v>0</v>
          </cell>
          <cell r="X7571">
            <v>0</v>
          </cell>
        </row>
        <row r="7572">
          <cell r="J7572">
            <v>0</v>
          </cell>
          <cell r="K7572">
            <v>0</v>
          </cell>
          <cell r="R7572">
            <v>0</v>
          </cell>
          <cell r="U7572">
            <v>0</v>
          </cell>
          <cell r="V7572">
            <v>0</v>
          </cell>
          <cell r="W7572">
            <v>0</v>
          </cell>
          <cell r="X7572">
            <v>0</v>
          </cell>
        </row>
        <row r="7573">
          <cell r="J7573">
            <v>0</v>
          </cell>
          <cell r="K7573">
            <v>0</v>
          </cell>
          <cell r="R7573">
            <v>0</v>
          </cell>
          <cell r="U7573">
            <v>0</v>
          </cell>
          <cell r="V7573">
            <v>0</v>
          </cell>
          <cell r="W7573">
            <v>0</v>
          </cell>
          <cell r="X7573">
            <v>0</v>
          </cell>
        </row>
        <row r="7574">
          <cell r="J7574">
            <v>0</v>
          </cell>
          <cell r="K7574">
            <v>0</v>
          </cell>
          <cell r="R7574">
            <v>0</v>
          </cell>
          <cell r="U7574">
            <v>0</v>
          </cell>
          <cell r="V7574">
            <v>0</v>
          </cell>
          <cell r="W7574">
            <v>0</v>
          </cell>
          <cell r="X7574">
            <v>0</v>
          </cell>
        </row>
        <row r="7575">
          <cell r="J7575">
            <v>0</v>
          </cell>
          <cell r="K7575">
            <v>0</v>
          </cell>
          <cell r="R7575">
            <v>0</v>
          </cell>
          <cell r="U7575">
            <v>0</v>
          </cell>
          <cell r="V7575">
            <v>0</v>
          </cell>
          <cell r="W7575">
            <v>0</v>
          </cell>
          <cell r="X7575">
            <v>0</v>
          </cell>
        </row>
        <row r="7576">
          <cell r="J7576">
            <v>0</v>
          </cell>
          <cell r="K7576">
            <v>0</v>
          </cell>
          <cell r="R7576">
            <v>0</v>
          </cell>
          <cell r="U7576">
            <v>0</v>
          </cell>
          <cell r="V7576">
            <v>0</v>
          </cell>
          <cell r="W7576">
            <v>0</v>
          </cell>
          <cell r="X7576">
            <v>0</v>
          </cell>
        </row>
        <row r="7577">
          <cell r="J7577">
            <v>0</v>
          </cell>
          <cell r="K7577">
            <v>0</v>
          </cell>
          <cell r="R7577">
            <v>0</v>
          </cell>
          <cell r="U7577">
            <v>0</v>
          </cell>
          <cell r="V7577">
            <v>0</v>
          </cell>
          <cell r="W7577">
            <v>0</v>
          </cell>
          <cell r="X7577">
            <v>0</v>
          </cell>
        </row>
        <row r="7578">
          <cell r="J7578">
            <v>0</v>
          </cell>
          <cell r="K7578">
            <v>0</v>
          </cell>
          <cell r="R7578">
            <v>0</v>
          </cell>
          <cell r="U7578">
            <v>0</v>
          </cell>
          <cell r="V7578">
            <v>0</v>
          </cell>
          <cell r="W7578">
            <v>0</v>
          </cell>
          <cell r="X7578">
            <v>0</v>
          </cell>
        </row>
        <row r="7579">
          <cell r="J7579">
            <v>0</v>
          </cell>
          <cell r="K7579">
            <v>0</v>
          </cell>
          <cell r="R7579">
            <v>0</v>
          </cell>
          <cell r="U7579">
            <v>0</v>
          </cell>
          <cell r="V7579">
            <v>0</v>
          </cell>
          <cell r="W7579">
            <v>0</v>
          </cell>
          <cell r="X7579">
            <v>0</v>
          </cell>
        </row>
        <row r="7580">
          <cell r="J7580">
            <v>0</v>
          </cell>
          <cell r="K7580">
            <v>0</v>
          </cell>
          <cell r="R7580">
            <v>0</v>
          </cell>
          <cell r="U7580">
            <v>0</v>
          </cell>
          <cell r="V7580">
            <v>0</v>
          </cell>
          <cell r="W7580">
            <v>0</v>
          </cell>
          <cell r="X7580">
            <v>0</v>
          </cell>
        </row>
        <row r="7581">
          <cell r="J7581">
            <v>0</v>
          </cell>
          <cell r="K7581">
            <v>0</v>
          </cell>
          <cell r="R7581">
            <v>0</v>
          </cell>
          <cell r="U7581">
            <v>0</v>
          </cell>
          <cell r="V7581">
            <v>0</v>
          </cell>
          <cell r="W7581">
            <v>0</v>
          </cell>
          <cell r="X7581">
            <v>0</v>
          </cell>
        </row>
        <row r="7582">
          <cell r="J7582">
            <v>0</v>
          </cell>
          <cell r="K7582">
            <v>0</v>
          </cell>
          <cell r="R7582">
            <v>0</v>
          </cell>
          <cell r="U7582">
            <v>0</v>
          </cell>
          <cell r="V7582">
            <v>0</v>
          </cell>
          <cell r="W7582">
            <v>0</v>
          </cell>
          <cell r="X7582">
            <v>0</v>
          </cell>
        </row>
        <row r="7583">
          <cell r="J7583">
            <v>0</v>
          </cell>
          <cell r="K7583">
            <v>0</v>
          </cell>
          <cell r="R7583">
            <v>0</v>
          </cell>
          <cell r="U7583">
            <v>0</v>
          </cell>
          <cell r="V7583">
            <v>0</v>
          </cell>
          <cell r="W7583">
            <v>0</v>
          </cell>
          <cell r="X7583">
            <v>0</v>
          </cell>
        </row>
        <row r="7584">
          <cell r="J7584">
            <v>0</v>
          </cell>
          <cell r="K7584">
            <v>0</v>
          </cell>
          <cell r="R7584">
            <v>0</v>
          </cell>
          <cell r="U7584">
            <v>0</v>
          </cell>
          <cell r="V7584">
            <v>0</v>
          </cell>
          <cell r="W7584">
            <v>0</v>
          </cell>
          <cell r="X7584">
            <v>0</v>
          </cell>
        </row>
        <row r="7585">
          <cell r="J7585">
            <v>0</v>
          </cell>
          <cell r="K7585">
            <v>0</v>
          </cell>
          <cell r="R7585">
            <v>0</v>
          </cell>
          <cell r="U7585">
            <v>0</v>
          </cell>
          <cell r="V7585">
            <v>0</v>
          </cell>
          <cell r="W7585">
            <v>0</v>
          </cell>
          <cell r="X7585">
            <v>0</v>
          </cell>
        </row>
        <row r="7586">
          <cell r="J7586">
            <v>0</v>
          </cell>
          <cell r="K7586">
            <v>0</v>
          </cell>
          <cell r="R7586">
            <v>0</v>
          </cell>
          <cell r="U7586">
            <v>0</v>
          </cell>
          <cell r="V7586">
            <v>0</v>
          </cell>
          <cell r="W7586">
            <v>0</v>
          </cell>
          <cell r="X7586">
            <v>0</v>
          </cell>
        </row>
        <row r="7587">
          <cell r="J7587">
            <v>0</v>
          </cell>
          <cell r="K7587">
            <v>0</v>
          </cell>
          <cell r="R7587">
            <v>0</v>
          </cell>
          <cell r="U7587">
            <v>0</v>
          </cell>
          <cell r="V7587">
            <v>0</v>
          </cell>
          <cell r="W7587">
            <v>0</v>
          </cell>
          <cell r="X7587">
            <v>0</v>
          </cell>
        </row>
        <row r="7588">
          <cell r="J7588">
            <v>0</v>
          </cell>
          <cell r="K7588">
            <v>0</v>
          </cell>
          <cell r="R7588">
            <v>0</v>
          </cell>
          <cell r="U7588">
            <v>0</v>
          </cell>
          <cell r="V7588">
            <v>0</v>
          </cell>
          <cell r="W7588">
            <v>0</v>
          </cell>
          <cell r="X7588">
            <v>0</v>
          </cell>
        </row>
        <row r="7589">
          <cell r="J7589">
            <v>0</v>
          </cell>
          <cell r="K7589">
            <v>0</v>
          </cell>
          <cell r="R7589">
            <v>0</v>
          </cell>
          <cell r="U7589">
            <v>0</v>
          </cell>
          <cell r="V7589">
            <v>0</v>
          </cell>
          <cell r="W7589">
            <v>0</v>
          </cell>
          <cell r="X7589">
            <v>0</v>
          </cell>
        </row>
        <row r="7590">
          <cell r="J7590">
            <v>0</v>
          </cell>
          <cell r="K7590">
            <v>0</v>
          </cell>
          <cell r="R7590">
            <v>0</v>
          </cell>
          <cell r="U7590">
            <v>0</v>
          </cell>
          <cell r="V7590">
            <v>0</v>
          </cell>
          <cell r="W7590">
            <v>0</v>
          </cell>
          <cell r="X7590">
            <v>0</v>
          </cell>
        </row>
        <row r="7591">
          <cell r="J7591">
            <v>0</v>
          </cell>
          <cell r="K7591">
            <v>0</v>
          </cell>
          <cell r="R7591">
            <v>0</v>
          </cell>
          <cell r="U7591">
            <v>0</v>
          </cell>
          <cell r="V7591">
            <v>0</v>
          </cell>
          <cell r="W7591">
            <v>0</v>
          </cell>
          <cell r="X7591">
            <v>0</v>
          </cell>
        </row>
        <row r="7592">
          <cell r="J7592">
            <v>0</v>
          </cell>
          <cell r="K7592">
            <v>0</v>
          </cell>
          <cell r="R7592">
            <v>0</v>
          </cell>
          <cell r="U7592">
            <v>0</v>
          </cell>
          <cell r="V7592">
            <v>0</v>
          </cell>
          <cell r="W7592">
            <v>0</v>
          </cell>
          <cell r="X7592">
            <v>0</v>
          </cell>
        </row>
        <row r="7593">
          <cell r="J7593">
            <v>0</v>
          </cell>
          <cell r="K7593">
            <v>0</v>
          </cell>
          <cell r="R7593">
            <v>0</v>
          </cell>
          <cell r="U7593">
            <v>0</v>
          </cell>
          <cell r="V7593">
            <v>0</v>
          </cell>
          <cell r="W7593">
            <v>0</v>
          </cell>
          <cell r="X7593">
            <v>0</v>
          </cell>
        </row>
        <row r="7594">
          <cell r="J7594">
            <v>0</v>
          </cell>
          <cell r="K7594">
            <v>0</v>
          </cell>
          <cell r="R7594">
            <v>0</v>
          </cell>
          <cell r="U7594">
            <v>0</v>
          </cell>
          <cell r="V7594">
            <v>0</v>
          </cell>
          <cell r="W7594">
            <v>0</v>
          </cell>
          <cell r="X7594">
            <v>0</v>
          </cell>
        </row>
        <row r="7595">
          <cell r="J7595">
            <v>0</v>
          </cell>
          <cell r="K7595">
            <v>0</v>
          </cell>
          <cell r="R7595">
            <v>0</v>
          </cell>
          <cell r="U7595">
            <v>0</v>
          </cell>
          <cell r="V7595">
            <v>0</v>
          </cell>
          <cell r="W7595">
            <v>0</v>
          </cell>
          <cell r="X7595">
            <v>0</v>
          </cell>
        </row>
        <row r="7596">
          <cell r="J7596">
            <v>0</v>
          </cell>
          <cell r="K7596">
            <v>0</v>
          </cell>
          <cell r="R7596">
            <v>0</v>
          </cell>
          <cell r="U7596">
            <v>0</v>
          </cell>
          <cell r="V7596">
            <v>0</v>
          </cell>
          <cell r="W7596">
            <v>0</v>
          </cell>
          <cell r="X7596">
            <v>0</v>
          </cell>
        </row>
        <row r="7597">
          <cell r="J7597">
            <v>0</v>
          </cell>
          <cell r="K7597">
            <v>0</v>
          </cell>
          <cell r="R7597">
            <v>0</v>
          </cell>
          <cell r="U7597">
            <v>0</v>
          </cell>
          <cell r="V7597">
            <v>0</v>
          </cell>
          <cell r="W7597">
            <v>0</v>
          </cell>
          <cell r="X7597">
            <v>0</v>
          </cell>
        </row>
        <row r="7598">
          <cell r="J7598">
            <v>0</v>
          </cell>
          <cell r="K7598">
            <v>0</v>
          </cell>
          <cell r="R7598">
            <v>0</v>
          </cell>
          <cell r="U7598">
            <v>0</v>
          </cell>
          <cell r="V7598">
            <v>0</v>
          </cell>
          <cell r="W7598">
            <v>0</v>
          </cell>
          <cell r="X7598">
            <v>0</v>
          </cell>
        </row>
        <row r="7599">
          <cell r="J7599">
            <v>0</v>
          </cell>
          <cell r="K7599">
            <v>0</v>
          </cell>
          <cell r="R7599">
            <v>0</v>
          </cell>
          <cell r="U7599">
            <v>0</v>
          </cell>
          <cell r="V7599">
            <v>0</v>
          </cell>
          <cell r="W7599">
            <v>0</v>
          </cell>
          <cell r="X7599">
            <v>0</v>
          </cell>
        </row>
        <row r="7600">
          <cell r="J7600">
            <v>0</v>
          </cell>
          <cell r="K7600">
            <v>0</v>
          </cell>
          <cell r="R7600">
            <v>0</v>
          </cell>
          <cell r="U7600">
            <v>0</v>
          </cell>
          <cell r="V7600">
            <v>0</v>
          </cell>
          <cell r="W7600">
            <v>0</v>
          </cell>
          <cell r="X7600">
            <v>0</v>
          </cell>
        </row>
        <row r="7601">
          <cell r="J7601">
            <v>0</v>
          </cell>
          <cell r="K7601">
            <v>0</v>
          </cell>
          <cell r="R7601">
            <v>0</v>
          </cell>
          <cell r="U7601">
            <v>0</v>
          </cell>
          <cell r="V7601">
            <v>0</v>
          </cell>
          <cell r="W7601">
            <v>0</v>
          </cell>
          <cell r="X7601">
            <v>0</v>
          </cell>
        </row>
        <row r="7602">
          <cell r="J7602">
            <v>0</v>
          </cell>
          <cell r="K7602">
            <v>0</v>
          </cell>
          <cell r="R7602">
            <v>0</v>
          </cell>
          <cell r="U7602">
            <v>0</v>
          </cell>
          <cell r="V7602">
            <v>0</v>
          </cell>
          <cell r="W7602">
            <v>0</v>
          </cell>
          <cell r="X7602">
            <v>0</v>
          </cell>
        </row>
        <row r="7603">
          <cell r="J7603">
            <v>0</v>
          </cell>
          <cell r="K7603">
            <v>0</v>
          </cell>
          <cell r="R7603">
            <v>0</v>
          </cell>
          <cell r="U7603">
            <v>0</v>
          </cell>
          <cell r="V7603">
            <v>0</v>
          </cell>
          <cell r="W7603">
            <v>0</v>
          </cell>
          <cell r="X7603">
            <v>0</v>
          </cell>
        </row>
        <row r="7604">
          <cell r="J7604">
            <v>0</v>
          </cell>
          <cell r="K7604">
            <v>0</v>
          </cell>
          <cell r="R7604">
            <v>0</v>
          </cell>
          <cell r="U7604">
            <v>0</v>
          </cell>
          <cell r="V7604">
            <v>0</v>
          </cell>
          <cell r="W7604">
            <v>0</v>
          </cell>
          <cell r="X7604">
            <v>0</v>
          </cell>
        </row>
        <row r="7605">
          <cell r="J7605">
            <v>0</v>
          </cell>
          <cell r="K7605">
            <v>0</v>
          </cell>
          <cell r="R7605">
            <v>0</v>
          </cell>
          <cell r="U7605">
            <v>0</v>
          </cell>
          <cell r="V7605">
            <v>0</v>
          </cell>
          <cell r="W7605">
            <v>0</v>
          </cell>
          <cell r="X7605">
            <v>0</v>
          </cell>
        </row>
        <row r="7606">
          <cell r="J7606">
            <v>0</v>
          </cell>
          <cell r="K7606">
            <v>0</v>
          </cell>
          <cell r="R7606">
            <v>0</v>
          </cell>
          <cell r="U7606">
            <v>0</v>
          </cell>
          <cell r="V7606">
            <v>0</v>
          </cell>
          <cell r="W7606">
            <v>0</v>
          </cell>
          <cell r="X7606">
            <v>0</v>
          </cell>
        </row>
        <row r="7607">
          <cell r="J7607">
            <v>0</v>
          </cell>
          <cell r="K7607">
            <v>0</v>
          </cell>
          <cell r="R7607">
            <v>0</v>
          </cell>
          <cell r="U7607">
            <v>0</v>
          </cell>
          <cell r="V7607">
            <v>0</v>
          </cell>
          <cell r="W7607">
            <v>0</v>
          </cell>
          <cell r="X7607">
            <v>0</v>
          </cell>
        </row>
        <row r="7608">
          <cell r="J7608">
            <v>0</v>
          </cell>
          <cell r="K7608">
            <v>0</v>
          </cell>
          <cell r="R7608">
            <v>0</v>
          </cell>
          <cell r="U7608">
            <v>0</v>
          </cell>
          <cell r="V7608">
            <v>0</v>
          </cell>
          <cell r="W7608">
            <v>0</v>
          </cell>
          <cell r="X7608">
            <v>0</v>
          </cell>
        </row>
        <row r="7609">
          <cell r="J7609">
            <v>0</v>
          </cell>
          <cell r="K7609">
            <v>0</v>
          </cell>
          <cell r="R7609">
            <v>0</v>
          </cell>
          <cell r="U7609">
            <v>0</v>
          </cell>
          <cell r="V7609">
            <v>0</v>
          </cell>
          <cell r="W7609">
            <v>0</v>
          </cell>
          <cell r="X7609">
            <v>0</v>
          </cell>
        </row>
        <row r="7610">
          <cell r="J7610">
            <v>0</v>
          </cell>
          <cell r="K7610">
            <v>0</v>
          </cell>
          <cell r="R7610">
            <v>0</v>
          </cell>
          <cell r="U7610">
            <v>0</v>
          </cell>
          <cell r="V7610">
            <v>0</v>
          </cell>
          <cell r="W7610">
            <v>0</v>
          </cell>
          <cell r="X7610">
            <v>0</v>
          </cell>
        </row>
        <row r="7611">
          <cell r="J7611">
            <v>0</v>
          </cell>
          <cell r="K7611">
            <v>0</v>
          </cell>
          <cell r="R7611">
            <v>0</v>
          </cell>
          <cell r="U7611">
            <v>0</v>
          </cell>
          <cell r="V7611">
            <v>0</v>
          </cell>
          <cell r="W7611">
            <v>0</v>
          </cell>
          <cell r="X7611">
            <v>0</v>
          </cell>
        </row>
        <row r="7612">
          <cell r="J7612">
            <v>0</v>
          </cell>
          <cell r="K7612">
            <v>0</v>
          </cell>
          <cell r="R7612">
            <v>0</v>
          </cell>
          <cell r="U7612">
            <v>0</v>
          </cell>
          <cell r="V7612">
            <v>0</v>
          </cell>
          <cell r="W7612">
            <v>0</v>
          </cell>
          <cell r="X7612">
            <v>0</v>
          </cell>
        </row>
        <row r="7613">
          <cell r="J7613">
            <v>0</v>
          </cell>
          <cell r="K7613">
            <v>0</v>
          </cell>
          <cell r="R7613">
            <v>0</v>
          </cell>
          <cell r="U7613">
            <v>0</v>
          </cell>
          <cell r="V7613">
            <v>0</v>
          </cell>
          <cell r="W7613">
            <v>0</v>
          </cell>
          <cell r="X7613">
            <v>0</v>
          </cell>
        </row>
        <row r="7614">
          <cell r="J7614">
            <v>0</v>
          </cell>
          <cell r="K7614">
            <v>0</v>
          </cell>
          <cell r="R7614">
            <v>0</v>
          </cell>
          <cell r="U7614">
            <v>0</v>
          </cell>
          <cell r="V7614">
            <v>0</v>
          </cell>
          <cell r="W7614">
            <v>0</v>
          </cell>
          <cell r="X7614">
            <v>0</v>
          </cell>
        </row>
        <row r="7615">
          <cell r="J7615">
            <v>0</v>
          </cell>
          <cell r="K7615">
            <v>0</v>
          </cell>
          <cell r="R7615">
            <v>0</v>
          </cell>
          <cell r="U7615">
            <v>0</v>
          </cell>
          <cell r="V7615">
            <v>0</v>
          </cell>
          <cell r="W7615">
            <v>0</v>
          </cell>
          <cell r="X7615">
            <v>0</v>
          </cell>
        </row>
        <row r="7616">
          <cell r="J7616">
            <v>0</v>
          </cell>
          <cell r="K7616">
            <v>0</v>
          </cell>
          <cell r="R7616">
            <v>0</v>
          </cell>
          <cell r="U7616">
            <v>0</v>
          </cell>
          <cell r="V7616">
            <v>0</v>
          </cell>
          <cell r="W7616">
            <v>0</v>
          </cell>
          <cell r="X7616">
            <v>0</v>
          </cell>
        </row>
        <row r="7617">
          <cell r="J7617">
            <v>0</v>
          </cell>
          <cell r="K7617">
            <v>0</v>
          </cell>
          <cell r="R7617">
            <v>0</v>
          </cell>
          <cell r="U7617">
            <v>0</v>
          </cell>
          <cell r="V7617">
            <v>0</v>
          </cell>
          <cell r="W7617">
            <v>0</v>
          </cell>
          <cell r="X7617">
            <v>0</v>
          </cell>
        </row>
        <row r="7618">
          <cell r="J7618">
            <v>0</v>
          </cell>
          <cell r="K7618">
            <v>0</v>
          </cell>
          <cell r="R7618">
            <v>0</v>
          </cell>
          <cell r="U7618">
            <v>0</v>
          </cell>
          <cell r="V7618">
            <v>0</v>
          </cell>
          <cell r="W7618">
            <v>0</v>
          </cell>
          <cell r="X7618">
            <v>0</v>
          </cell>
        </row>
        <row r="7619">
          <cell r="J7619">
            <v>0</v>
          </cell>
          <cell r="K7619">
            <v>0</v>
          </cell>
          <cell r="R7619">
            <v>0</v>
          </cell>
          <cell r="U7619">
            <v>0</v>
          </cell>
          <cell r="V7619">
            <v>0</v>
          </cell>
          <cell r="W7619">
            <v>0</v>
          </cell>
          <cell r="X7619">
            <v>0</v>
          </cell>
        </row>
        <row r="7620">
          <cell r="J7620">
            <v>0</v>
          </cell>
          <cell r="K7620">
            <v>0</v>
          </cell>
          <cell r="R7620">
            <v>0</v>
          </cell>
          <cell r="U7620">
            <v>0</v>
          </cell>
          <cell r="V7620">
            <v>0</v>
          </cell>
          <cell r="W7620">
            <v>0</v>
          </cell>
          <cell r="X7620">
            <v>0</v>
          </cell>
        </row>
        <row r="7621">
          <cell r="J7621">
            <v>0</v>
          </cell>
          <cell r="K7621">
            <v>0</v>
          </cell>
          <cell r="R7621">
            <v>0</v>
          </cell>
          <cell r="U7621">
            <v>0</v>
          </cell>
          <cell r="V7621">
            <v>0</v>
          </cell>
          <cell r="W7621">
            <v>0</v>
          </cell>
          <cell r="X7621">
            <v>0</v>
          </cell>
        </row>
        <row r="7622">
          <cell r="J7622">
            <v>0</v>
          </cell>
          <cell r="K7622">
            <v>0</v>
          </cell>
          <cell r="R7622">
            <v>0</v>
          </cell>
          <cell r="U7622">
            <v>0</v>
          </cell>
          <cell r="V7622">
            <v>0</v>
          </cell>
          <cell r="W7622">
            <v>0</v>
          </cell>
          <cell r="X7622">
            <v>0</v>
          </cell>
        </row>
        <row r="7623">
          <cell r="J7623">
            <v>0</v>
          </cell>
          <cell r="K7623">
            <v>0</v>
          </cell>
          <cell r="R7623">
            <v>0</v>
          </cell>
          <cell r="U7623">
            <v>0</v>
          </cell>
          <cell r="V7623">
            <v>0</v>
          </cell>
          <cell r="W7623">
            <v>0</v>
          </cell>
          <cell r="X7623">
            <v>0</v>
          </cell>
        </row>
        <row r="7624">
          <cell r="J7624">
            <v>0</v>
          </cell>
          <cell r="K7624">
            <v>0</v>
          </cell>
          <cell r="R7624">
            <v>0</v>
          </cell>
          <cell r="U7624">
            <v>0</v>
          </cell>
          <cell r="V7624">
            <v>0</v>
          </cell>
          <cell r="W7624">
            <v>0</v>
          </cell>
          <cell r="X7624">
            <v>0</v>
          </cell>
        </row>
        <row r="7625">
          <cell r="J7625">
            <v>0</v>
          </cell>
          <cell r="K7625">
            <v>0</v>
          </cell>
          <cell r="R7625">
            <v>0</v>
          </cell>
          <cell r="U7625">
            <v>0</v>
          </cell>
          <cell r="V7625">
            <v>0</v>
          </cell>
          <cell r="W7625">
            <v>0</v>
          </cell>
          <cell r="X7625">
            <v>0</v>
          </cell>
        </row>
        <row r="7626">
          <cell r="J7626">
            <v>0</v>
          </cell>
          <cell r="K7626">
            <v>0</v>
          </cell>
          <cell r="R7626">
            <v>0</v>
          </cell>
          <cell r="U7626">
            <v>0</v>
          </cell>
          <cell r="V7626">
            <v>0</v>
          </cell>
          <cell r="W7626">
            <v>0</v>
          </cell>
          <cell r="X7626">
            <v>0</v>
          </cell>
        </row>
        <row r="7627">
          <cell r="J7627">
            <v>0</v>
          </cell>
          <cell r="K7627">
            <v>0</v>
          </cell>
          <cell r="R7627">
            <v>0</v>
          </cell>
          <cell r="U7627">
            <v>0</v>
          </cell>
          <cell r="V7627">
            <v>0</v>
          </cell>
          <cell r="W7627">
            <v>0</v>
          </cell>
          <cell r="X7627">
            <v>0</v>
          </cell>
        </row>
        <row r="7628">
          <cell r="J7628">
            <v>0</v>
          </cell>
          <cell r="K7628">
            <v>0</v>
          </cell>
          <cell r="R7628">
            <v>0</v>
          </cell>
          <cell r="U7628">
            <v>0</v>
          </cell>
          <cell r="V7628">
            <v>0</v>
          </cell>
          <cell r="W7628">
            <v>0</v>
          </cell>
          <cell r="X7628">
            <v>0</v>
          </cell>
        </row>
        <row r="7629">
          <cell r="J7629">
            <v>0</v>
          </cell>
          <cell r="K7629">
            <v>0</v>
          </cell>
          <cell r="R7629">
            <v>0</v>
          </cell>
          <cell r="U7629">
            <v>0</v>
          </cell>
          <cell r="V7629">
            <v>0</v>
          </cell>
          <cell r="W7629">
            <v>0</v>
          </cell>
          <cell r="X7629">
            <v>0</v>
          </cell>
        </row>
        <row r="7630">
          <cell r="J7630">
            <v>0</v>
          </cell>
          <cell r="K7630">
            <v>0</v>
          </cell>
          <cell r="R7630">
            <v>0</v>
          </cell>
          <cell r="U7630">
            <v>0</v>
          </cell>
          <cell r="V7630">
            <v>0</v>
          </cell>
          <cell r="W7630">
            <v>0</v>
          </cell>
          <cell r="X7630">
            <v>0</v>
          </cell>
        </row>
        <row r="7631">
          <cell r="J7631">
            <v>0</v>
          </cell>
          <cell r="K7631">
            <v>0</v>
          </cell>
          <cell r="R7631">
            <v>0</v>
          </cell>
          <cell r="U7631">
            <v>0</v>
          </cell>
          <cell r="V7631">
            <v>0</v>
          </cell>
          <cell r="W7631">
            <v>0</v>
          </cell>
          <cell r="X7631">
            <v>0</v>
          </cell>
        </row>
        <row r="7632">
          <cell r="J7632">
            <v>0</v>
          </cell>
          <cell r="K7632">
            <v>0</v>
          </cell>
          <cell r="R7632">
            <v>0</v>
          </cell>
          <cell r="U7632">
            <v>0</v>
          </cell>
          <cell r="V7632">
            <v>0</v>
          </cell>
          <cell r="W7632">
            <v>0</v>
          </cell>
          <cell r="X7632">
            <v>0</v>
          </cell>
        </row>
        <row r="7633">
          <cell r="J7633">
            <v>0</v>
          </cell>
          <cell r="K7633">
            <v>0</v>
          </cell>
          <cell r="R7633">
            <v>0</v>
          </cell>
          <cell r="U7633">
            <v>0</v>
          </cell>
          <cell r="V7633">
            <v>0</v>
          </cell>
          <cell r="W7633">
            <v>0</v>
          </cell>
          <cell r="X7633">
            <v>0</v>
          </cell>
        </row>
        <row r="7634">
          <cell r="J7634">
            <v>0</v>
          </cell>
          <cell r="K7634">
            <v>0</v>
          </cell>
          <cell r="R7634">
            <v>0</v>
          </cell>
          <cell r="U7634">
            <v>0</v>
          </cell>
          <cell r="V7634">
            <v>0</v>
          </cell>
          <cell r="W7634">
            <v>0</v>
          </cell>
          <cell r="X7634">
            <v>0</v>
          </cell>
        </row>
        <row r="7635">
          <cell r="J7635">
            <v>0</v>
          </cell>
          <cell r="K7635">
            <v>0</v>
          </cell>
          <cell r="R7635">
            <v>0</v>
          </cell>
          <cell r="U7635">
            <v>0</v>
          </cell>
          <cell r="V7635">
            <v>0</v>
          </cell>
          <cell r="W7635">
            <v>0</v>
          </cell>
          <cell r="X7635">
            <v>0</v>
          </cell>
        </row>
        <row r="7636">
          <cell r="J7636">
            <v>0</v>
          </cell>
          <cell r="K7636">
            <v>0</v>
          </cell>
          <cell r="R7636">
            <v>0</v>
          </cell>
          <cell r="U7636">
            <v>0</v>
          </cell>
          <cell r="V7636">
            <v>0</v>
          </cell>
          <cell r="W7636">
            <v>0</v>
          </cell>
          <cell r="X7636">
            <v>0</v>
          </cell>
        </row>
        <row r="7637">
          <cell r="J7637">
            <v>0</v>
          </cell>
          <cell r="K7637">
            <v>0</v>
          </cell>
          <cell r="R7637">
            <v>0</v>
          </cell>
          <cell r="U7637">
            <v>0</v>
          </cell>
          <cell r="V7637">
            <v>0</v>
          </cell>
          <cell r="W7637">
            <v>0</v>
          </cell>
          <cell r="X7637">
            <v>0</v>
          </cell>
        </row>
        <row r="7638">
          <cell r="J7638">
            <v>0</v>
          </cell>
          <cell r="K7638">
            <v>0</v>
          </cell>
          <cell r="R7638">
            <v>0</v>
          </cell>
          <cell r="U7638">
            <v>0</v>
          </cell>
          <cell r="V7638">
            <v>0</v>
          </cell>
          <cell r="W7638">
            <v>0</v>
          </cell>
          <cell r="X7638">
            <v>0</v>
          </cell>
        </row>
        <row r="7639">
          <cell r="J7639">
            <v>0</v>
          </cell>
          <cell r="K7639">
            <v>0</v>
          </cell>
          <cell r="R7639">
            <v>0</v>
          </cell>
          <cell r="U7639">
            <v>0</v>
          </cell>
          <cell r="V7639">
            <v>0</v>
          </cell>
          <cell r="W7639">
            <v>0</v>
          </cell>
          <cell r="X7639">
            <v>0</v>
          </cell>
        </row>
        <row r="7640">
          <cell r="J7640">
            <v>0</v>
          </cell>
          <cell r="K7640">
            <v>0</v>
          </cell>
          <cell r="R7640">
            <v>0</v>
          </cell>
          <cell r="U7640">
            <v>0</v>
          </cell>
          <cell r="V7640">
            <v>0</v>
          </cell>
          <cell r="W7640">
            <v>0</v>
          </cell>
          <cell r="X7640">
            <v>0</v>
          </cell>
        </row>
        <row r="7641">
          <cell r="J7641">
            <v>0</v>
          </cell>
          <cell r="K7641">
            <v>0</v>
          </cell>
          <cell r="R7641">
            <v>0</v>
          </cell>
          <cell r="U7641">
            <v>0</v>
          </cell>
          <cell r="V7641">
            <v>0</v>
          </cell>
          <cell r="W7641">
            <v>0</v>
          </cell>
          <cell r="X7641">
            <v>0</v>
          </cell>
        </row>
        <row r="7642">
          <cell r="J7642">
            <v>0</v>
          </cell>
          <cell r="K7642">
            <v>0</v>
          </cell>
          <cell r="R7642">
            <v>0</v>
          </cell>
          <cell r="U7642">
            <v>0</v>
          </cell>
          <cell r="V7642">
            <v>0</v>
          </cell>
          <cell r="W7642">
            <v>0</v>
          </cell>
          <cell r="X7642">
            <v>0</v>
          </cell>
        </row>
        <row r="7643">
          <cell r="J7643">
            <v>0</v>
          </cell>
          <cell r="K7643">
            <v>0</v>
          </cell>
          <cell r="R7643">
            <v>0</v>
          </cell>
          <cell r="U7643">
            <v>0</v>
          </cell>
          <cell r="V7643">
            <v>0</v>
          </cell>
          <cell r="W7643">
            <v>0</v>
          </cell>
          <cell r="X7643">
            <v>0</v>
          </cell>
        </row>
        <row r="7644">
          <cell r="J7644">
            <v>0</v>
          </cell>
          <cell r="K7644">
            <v>0</v>
          </cell>
          <cell r="R7644">
            <v>0</v>
          </cell>
          <cell r="U7644">
            <v>0</v>
          </cell>
          <cell r="V7644">
            <v>0</v>
          </cell>
          <cell r="W7644">
            <v>0</v>
          </cell>
          <cell r="X7644">
            <v>0</v>
          </cell>
        </row>
        <row r="7645">
          <cell r="J7645">
            <v>0</v>
          </cell>
          <cell r="K7645">
            <v>0</v>
          </cell>
          <cell r="R7645">
            <v>0</v>
          </cell>
          <cell r="U7645">
            <v>0</v>
          </cell>
          <cell r="V7645">
            <v>0</v>
          </cell>
          <cell r="W7645">
            <v>0</v>
          </cell>
          <cell r="X7645">
            <v>0</v>
          </cell>
        </row>
        <row r="7646">
          <cell r="J7646">
            <v>0</v>
          </cell>
          <cell r="K7646">
            <v>0</v>
          </cell>
          <cell r="R7646">
            <v>0</v>
          </cell>
          <cell r="U7646">
            <v>0</v>
          </cell>
          <cell r="V7646">
            <v>0</v>
          </cell>
          <cell r="W7646">
            <v>0</v>
          </cell>
          <cell r="X7646">
            <v>0</v>
          </cell>
        </row>
        <row r="7647">
          <cell r="J7647">
            <v>0</v>
          </cell>
          <cell r="K7647">
            <v>0</v>
          </cell>
          <cell r="R7647">
            <v>0</v>
          </cell>
          <cell r="U7647">
            <v>0</v>
          </cell>
          <cell r="V7647">
            <v>0</v>
          </cell>
          <cell r="W7647">
            <v>0</v>
          </cell>
          <cell r="X7647">
            <v>0</v>
          </cell>
        </row>
        <row r="7648">
          <cell r="J7648">
            <v>0</v>
          </cell>
          <cell r="K7648">
            <v>0</v>
          </cell>
          <cell r="R7648">
            <v>0</v>
          </cell>
          <cell r="U7648">
            <v>0</v>
          </cell>
          <cell r="V7648">
            <v>0</v>
          </cell>
          <cell r="W7648">
            <v>0</v>
          </cell>
          <cell r="X7648">
            <v>0</v>
          </cell>
        </row>
        <row r="7649">
          <cell r="J7649">
            <v>0</v>
          </cell>
          <cell r="K7649">
            <v>0</v>
          </cell>
          <cell r="R7649">
            <v>0</v>
          </cell>
          <cell r="U7649">
            <v>0</v>
          </cell>
          <cell r="V7649">
            <v>0</v>
          </cell>
          <cell r="W7649">
            <v>0</v>
          </cell>
          <cell r="X7649">
            <v>0</v>
          </cell>
        </row>
        <row r="7650">
          <cell r="J7650">
            <v>0</v>
          </cell>
          <cell r="K7650">
            <v>0</v>
          </cell>
          <cell r="R7650">
            <v>0</v>
          </cell>
          <cell r="U7650">
            <v>0</v>
          </cell>
          <cell r="V7650">
            <v>0</v>
          </cell>
          <cell r="W7650">
            <v>0</v>
          </cell>
          <cell r="X7650">
            <v>0</v>
          </cell>
        </row>
        <row r="7651">
          <cell r="J7651">
            <v>0</v>
          </cell>
          <cell r="K7651">
            <v>0</v>
          </cell>
          <cell r="R7651">
            <v>0</v>
          </cell>
          <cell r="U7651">
            <v>0</v>
          </cell>
          <cell r="V7651">
            <v>0</v>
          </cell>
          <cell r="W7651">
            <v>0</v>
          </cell>
          <cell r="X7651">
            <v>0</v>
          </cell>
        </row>
        <row r="7652">
          <cell r="J7652">
            <v>0</v>
          </cell>
          <cell r="K7652">
            <v>0</v>
          </cell>
          <cell r="R7652">
            <v>0</v>
          </cell>
          <cell r="U7652">
            <v>0</v>
          </cell>
          <cell r="V7652">
            <v>0</v>
          </cell>
          <cell r="W7652">
            <v>0</v>
          </cell>
          <cell r="X7652">
            <v>0</v>
          </cell>
        </row>
        <row r="7653">
          <cell r="J7653">
            <v>0</v>
          </cell>
          <cell r="K7653">
            <v>0</v>
          </cell>
          <cell r="R7653">
            <v>0</v>
          </cell>
          <cell r="U7653">
            <v>0</v>
          </cell>
          <cell r="V7653">
            <v>0</v>
          </cell>
          <cell r="W7653">
            <v>0</v>
          </cell>
          <cell r="X7653">
            <v>0</v>
          </cell>
        </row>
        <row r="7654">
          <cell r="J7654">
            <v>0</v>
          </cell>
          <cell r="K7654">
            <v>0</v>
          </cell>
          <cell r="R7654">
            <v>0</v>
          </cell>
          <cell r="U7654">
            <v>0</v>
          </cell>
          <cell r="V7654">
            <v>0</v>
          </cell>
          <cell r="W7654">
            <v>0</v>
          </cell>
          <cell r="X7654">
            <v>0</v>
          </cell>
        </row>
        <row r="7655">
          <cell r="J7655">
            <v>0</v>
          </cell>
          <cell r="K7655">
            <v>0</v>
          </cell>
          <cell r="R7655">
            <v>0</v>
          </cell>
          <cell r="U7655">
            <v>0</v>
          </cell>
          <cell r="V7655">
            <v>0</v>
          </cell>
          <cell r="W7655">
            <v>0</v>
          </cell>
          <cell r="X7655">
            <v>0</v>
          </cell>
        </row>
        <row r="7656">
          <cell r="J7656">
            <v>0</v>
          </cell>
          <cell r="K7656">
            <v>0</v>
          </cell>
          <cell r="R7656">
            <v>0</v>
          </cell>
          <cell r="U7656">
            <v>0</v>
          </cell>
          <cell r="V7656">
            <v>0</v>
          </cell>
          <cell r="W7656">
            <v>0</v>
          </cell>
          <cell r="X7656">
            <v>0</v>
          </cell>
        </row>
        <row r="7657">
          <cell r="J7657">
            <v>0</v>
          </cell>
          <cell r="K7657">
            <v>0</v>
          </cell>
          <cell r="R7657">
            <v>0</v>
          </cell>
          <cell r="U7657">
            <v>0</v>
          </cell>
          <cell r="V7657">
            <v>0</v>
          </cell>
          <cell r="W7657">
            <v>0</v>
          </cell>
          <cell r="X7657">
            <v>0</v>
          </cell>
        </row>
        <row r="7658">
          <cell r="J7658">
            <v>0</v>
          </cell>
          <cell r="K7658">
            <v>0</v>
          </cell>
          <cell r="R7658">
            <v>0</v>
          </cell>
          <cell r="U7658">
            <v>0</v>
          </cell>
          <cell r="V7658">
            <v>0</v>
          </cell>
          <cell r="W7658">
            <v>0</v>
          </cell>
          <cell r="X7658">
            <v>0</v>
          </cell>
        </row>
        <row r="7659">
          <cell r="J7659">
            <v>0</v>
          </cell>
          <cell r="K7659">
            <v>0</v>
          </cell>
          <cell r="R7659">
            <v>0</v>
          </cell>
          <cell r="U7659">
            <v>0</v>
          </cell>
          <cell r="V7659">
            <v>0</v>
          </cell>
          <cell r="W7659">
            <v>0</v>
          </cell>
          <cell r="X7659">
            <v>0</v>
          </cell>
        </row>
        <row r="7660">
          <cell r="J7660">
            <v>0</v>
          </cell>
          <cell r="K7660">
            <v>0</v>
          </cell>
          <cell r="R7660">
            <v>0</v>
          </cell>
          <cell r="U7660">
            <v>0</v>
          </cell>
          <cell r="V7660">
            <v>0</v>
          </cell>
          <cell r="W7660">
            <v>0</v>
          </cell>
          <cell r="X7660">
            <v>0</v>
          </cell>
        </row>
        <row r="7661">
          <cell r="J7661">
            <v>0</v>
          </cell>
          <cell r="K7661">
            <v>0</v>
          </cell>
          <cell r="R7661">
            <v>0</v>
          </cell>
          <cell r="U7661">
            <v>0</v>
          </cell>
          <cell r="V7661">
            <v>0</v>
          </cell>
          <cell r="W7661">
            <v>0</v>
          </cell>
          <cell r="X7661">
            <v>0</v>
          </cell>
        </row>
        <row r="7662">
          <cell r="J7662">
            <v>0</v>
          </cell>
          <cell r="K7662">
            <v>0</v>
          </cell>
          <cell r="R7662">
            <v>0</v>
          </cell>
          <cell r="U7662">
            <v>0</v>
          </cell>
          <cell r="V7662">
            <v>0</v>
          </cell>
          <cell r="W7662">
            <v>0</v>
          </cell>
          <cell r="X7662">
            <v>0</v>
          </cell>
        </row>
        <row r="7663">
          <cell r="J7663">
            <v>0</v>
          </cell>
          <cell r="K7663">
            <v>0</v>
          </cell>
          <cell r="R7663">
            <v>0</v>
          </cell>
          <cell r="U7663">
            <v>0</v>
          </cell>
          <cell r="V7663">
            <v>0</v>
          </cell>
          <cell r="W7663">
            <v>0</v>
          </cell>
          <cell r="X7663">
            <v>0</v>
          </cell>
        </row>
        <row r="7664">
          <cell r="J7664">
            <v>0</v>
          </cell>
          <cell r="K7664">
            <v>0</v>
          </cell>
          <cell r="R7664">
            <v>0</v>
          </cell>
          <cell r="U7664">
            <v>0</v>
          </cell>
          <cell r="V7664">
            <v>0</v>
          </cell>
          <cell r="W7664">
            <v>0</v>
          </cell>
          <cell r="X7664">
            <v>0</v>
          </cell>
        </row>
        <row r="7665">
          <cell r="J7665">
            <v>0</v>
          </cell>
          <cell r="K7665">
            <v>0</v>
          </cell>
          <cell r="R7665">
            <v>0</v>
          </cell>
          <cell r="U7665">
            <v>0</v>
          </cell>
          <cell r="V7665">
            <v>0</v>
          </cell>
          <cell r="W7665">
            <v>0</v>
          </cell>
          <cell r="X7665">
            <v>0</v>
          </cell>
        </row>
        <row r="7666">
          <cell r="J7666">
            <v>0</v>
          </cell>
          <cell r="K7666">
            <v>0</v>
          </cell>
          <cell r="R7666">
            <v>0</v>
          </cell>
          <cell r="U7666">
            <v>0</v>
          </cell>
          <cell r="V7666">
            <v>0</v>
          </cell>
          <cell r="W7666">
            <v>0</v>
          </cell>
          <cell r="X7666">
            <v>0</v>
          </cell>
        </row>
        <row r="7667">
          <cell r="J7667">
            <v>0</v>
          </cell>
          <cell r="K7667">
            <v>0</v>
          </cell>
          <cell r="R7667">
            <v>0</v>
          </cell>
          <cell r="U7667">
            <v>0</v>
          </cell>
          <cell r="V7667">
            <v>0</v>
          </cell>
          <cell r="W7667">
            <v>0</v>
          </cell>
          <cell r="X7667">
            <v>0</v>
          </cell>
        </row>
        <row r="7668">
          <cell r="J7668">
            <v>0</v>
          </cell>
          <cell r="K7668">
            <v>0</v>
          </cell>
          <cell r="R7668">
            <v>0</v>
          </cell>
          <cell r="U7668">
            <v>0</v>
          </cell>
          <cell r="V7668">
            <v>0</v>
          </cell>
          <cell r="W7668">
            <v>0</v>
          </cell>
          <cell r="X7668">
            <v>0</v>
          </cell>
        </row>
        <row r="7669">
          <cell r="J7669">
            <v>0</v>
          </cell>
          <cell r="K7669">
            <v>0</v>
          </cell>
          <cell r="R7669">
            <v>0</v>
          </cell>
          <cell r="U7669">
            <v>0</v>
          </cell>
          <cell r="V7669">
            <v>0</v>
          </cell>
          <cell r="W7669">
            <v>0</v>
          </cell>
          <cell r="X7669">
            <v>0</v>
          </cell>
        </row>
        <row r="7670">
          <cell r="J7670">
            <v>0</v>
          </cell>
          <cell r="K7670">
            <v>0</v>
          </cell>
          <cell r="R7670">
            <v>0</v>
          </cell>
          <cell r="U7670">
            <v>0</v>
          </cell>
          <cell r="V7670">
            <v>0</v>
          </cell>
          <cell r="W7670">
            <v>0</v>
          </cell>
          <cell r="X7670">
            <v>0</v>
          </cell>
        </row>
        <row r="7671">
          <cell r="J7671">
            <v>0</v>
          </cell>
          <cell r="K7671">
            <v>0</v>
          </cell>
          <cell r="R7671">
            <v>0</v>
          </cell>
          <cell r="U7671">
            <v>0</v>
          </cell>
          <cell r="V7671">
            <v>0</v>
          </cell>
          <cell r="W7671">
            <v>0</v>
          </cell>
          <cell r="X7671">
            <v>0</v>
          </cell>
        </row>
        <row r="7672">
          <cell r="J7672">
            <v>0</v>
          </cell>
          <cell r="K7672">
            <v>0</v>
          </cell>
          <cell r="R7672">
            <v>0</v>
          </cell>
          <cell r="U7672">
            <v>0</v>
          </cell>
          <cell r="V7672">
            <v>0</v>
          </cell>
          <cell r="W7672">
            <v>0</v>
          </cell>
          <cell r="X7672">
            <v>0</v>
          </cell>
        </row>
        <row r="7673">
          <cell r="J7673">
            <v>0</v>
          </cell>
          <cell r="K7673">
            <v>0</v>
          </cell>
          <cell r="R7673">
            <v>0</v>
          </cell>
          <cell r="U7673">
            <v>0</v>
          </cell>
          <cell r="V7673">
            <v>0</v>
          </cell>
          <cell r="W7673">
            <v>0</v>
          </cell>
          <cell r="X7673">
            <v>0</v>
          </cell>
        </row>
        <row r="7674">
          <cell r="J7674">
            <v>0</v>
          </cell>
          <cell r="K7674">
            <v>0</v>
          </cell>
          <cell r="R7674">
            <v>0</v>
          </cell>
          <cell r="U7674">
            <v>0</v>
          </cell>
          <cell r="V7674">
            <v>0</v>
          </cell>
          <cell r="W7674">
            <v>0</v>
          </cell>
          <cell r="X7674">
            <v>0</v>
          </cell>
        </row>
        <row r="7675">
          <cell r="J7675">
            <v>0</v>
          </cell>
          <cell r="K7675">
            <v>0</v>
          </cell>
          <cell r="R7675">
            <v>0</v>
          </cell>
          <cell r="U7675">
            <v>0</v>
          </cell>
          <cell r="V7675">
            <v>0</v>
          </cell>
          <cell r="W7675">
            <v>0</v>
          </cell>
          <cell r="X7675">
            <v>0</v>
          </cell>
        </row>
        <row r="7676">
          <cell r="J7676">
            <v>0</v>
          </cell>
          <cell r="K7676">
            <v>0</v>
          </cell>
          <cell r="R7676">
            <v>0</v>
          </cell>
          <cell r="U7676">
            <v>0</v>
          </cell>
          <cell r="V7676">
            <v>0</v>
          </cell>
          <cell r="W7676">
            <v>0</v>
          </cell>
          <cell r="X7676">
            <v>0</v>
          </cell>
        </row>
        <row r="7677">
          <cell r="J7677">
            <v>0</v>
          </cell>
          <cell r="K7677">
            <v>0</v>
          </cell>
          <cell r="R7677">
            <v>0</v>
          </cell>
          <cell r="U7677">
            <v>0</v>
          </cell>
          <cell r="V7677">
            <v>0</v>
          </cell>
          <cell r="W7677">
            <v>0</v>
          </cell>
          <cell r="X7677">
            <v>0</v>
          </cell>
        </row>
        <row r="7678">
          <cell r="J7678">
            <v>0</v>
          </cell>
          <cell r="K7678">
            <v>0</v>
          </cell>
          <cell r="R7678">
            <v>0</v>
          </cell>
          <cell r="U7678">
            <v>0</v>
          </cell>
          <cell r="V7678">
            <v>0</v>
          </cell>
          <cell r="W7678">
            <v>0</v>
          </cell>
          <cell r="X7678">
            <v>0</v>
          </cell>
        </row>
        <row r="7679">
          <cell r="J7679">
            <v>0</v>
          </cell>
          <cell r="K7679">
            <v>0</v>
          </cell>
          <cell r="R7679">
            <v>0</v>
          </cell>
          <cell r="U7679">
            <v>0</v>
          </cell>
          <cell r="V7679">
            <v>0</v>
          </cell>
          <cell r="W7679">
            <v>0</v>
          </cell>
          <cell r="X7679">
            <v>0</v>
          </cell>
        </row>
        <row r="7680">
          <cell r="J7680">
            <v>0</v>
          </cell>
          <cell r="K7680">
            <v>0</v>
          </cell>
          <cell r="R7680">
            <v>0</v>
          </cell>
          <cell r="U7680">
            <v>0</v>
          </cell>
          <cell r="V7680">
            <v>0</v>
          </cell>
          <cell r="W7680">
            <v>0</v>
          </cell>
          <cell r="X7680">
            <v>0</v>
          </cell>
        </row>
        <row r="7681">
          <cell r="J7681">
            <v>0</v>
          </cell>
          <cell r="K7681">
            <v>0</v>
          </cell>
          <cell r="R7681">
            <v>0</v>
          </cell>
          <cell r="U7681">
            <v>0</v>
          </cell>
          <cell r="V7681">
            <v>0</v>
          </cell>
          <cell r="W7681">
            <v>0</v>
          </cell>
          <cell r="X7681">
            <v>0</v>
          </cell>
        </row>
        <row r="7682">
          <cell r="J7682">
            <v>0</v>
          </cell>
          <cell r="K7682">
            <v>0</v>
          </cell>
          <cell r="R7682">
            <v>0</v>
          </cell>
          <cell r="U7682">
            <v>0</v>
          </cell>
          <cell r="V7682">
            <v>0</v>
          </cell>
          <cell r="W7682">
            <v>0</v>
          </cell>
          <cell r="X7682">
            <v>0</v>
          </cell>
        </row>
        <row r="7683">
          <cell r="J7683">
            <v>0</v>
          </cell>
          <cell r="K7683">
            <v>0</v>
          </cell>
          <cell r="R7683">
            <v>0</v>
          </cell>
          <cell r="U7683">
            <v>0</v>
          </cell>
          <cell r="V7683">
            <v>0</v>
          </cell>
          <cell r="W7683">
            <v>0</v>
          </cell>
          <cell r="X7683">
            <v>0</v>
          </cell>
        </row>
        <row r="7684">
          <cell r="J7684">
            <v>0</v>
          </cell>
          <cell r="K7684">
            <v>0</v>
          </cell>
          <cell r="R7684">
            <v>0</v>
          </cell>
          <cell r="U7684">
            <v>0</v>
          </cell>
          <cell r="V7684">
            <v>0</v>
          </cell>
          <cell r="W7684">
            <v>0</v>
          </cell>
          <cell r="X7684">
            <v>0</v>
          </cell>
        </row>
        <row r="7685">
          <cell r="J7685">
            <v>0</v>
          </cell>
          <cell r="K7685">
            <v>0</v>
          </cell>
          <cell r="R7685">
            <v>0</v>
          </cell>
          <cell r="U7685">
            <v>0</v>
          </cell>
          <cell r="V7685">
            <v>0</v>
          </cell>
          <cell r="W7685">
            <v>0</v>
          </cell>
          <cell r="X7685">
            <v>0</v>
          </cell>
        </row>
        <row r="7686">
          <cell r="J7686">
            <v>0</v>
          </cell>
          <cell r="K7686">
            <v>0</v>
          </cell>
          <cell r="R7686">
            <v>0</v>
          </cell>
          <cell r="U7686">
            <v>0</v>
          </cell>
          <cell r="V7686">
            <v>0</v>
          </cell>
          <cell r="W7686">
            <v>0</v>
          </cell>
          <cell r="X7686">
            <v>0</v>
          </cell>
        </row>
        <row r="7687">
          <cell r="J7687">
            <v>0</v>
          </cell>
          <cell r="K7687">
            <v>0</v>
          </cell>
          <cell r="R7687">
            <v>0</v>
          </cell>
          <cell r="U7687">
            <v>0</v>
          </cell>
          <cell r="V7687">
            <v>0</v>
          </cell>
          <cell r="W7687">
            <v>0</v>
          </cell>
          <cell r="X7687">
            <v>0</v>
          </cell>
        </row>
        <row r="7688">
          <cell r="J7688">
            <v>0</v>
          </cell>
          <cell r="K7688">
            <v>0</v>
          </cell>
          <cell r="R7688">
            <v>0</v>
          </cell>
          <cell r="U7688">
            <v>0</v>
          </cell>
          <cell r="V7688">
            <v>0</v>
          </cell>
          <cell r="W7688">
            <v>0</v>
          </cell>
          <cell r="X7688">
            <v>0</v>
          </cell>
        </row>
        <row r="7689">
          <cell r="J7689">
            <v>0</v>
          </cell>
          <cell r="K7689">
            <v>0</v>
          </cell>
          <cell r="R7689">
            <v>0</v>
          </cell>
          <cell r="U7689">
            <v>0</v>
          </cell>
          <cell r="V7689">
            <v>0</v>
          </cell>
          <cell r="W7689">
            <v>0</v>
          </cell>
          <cell r="X7689">
            <v>0</v>
          </cell>
        </row>
        <row r="7690">
          <cell r="J7690">
            <v>0</v>
          </cell>
          <cell r="K7690">
            <v>0</v>
          </cell>
          <cell r="R7690">
            <v>0</v>
          </cell>
          <cell r="U7690">
            <v>0</v>
          </cell>
          <cell r="V7690">
            <v>0</v>
          </cell>
          <cell r="W7690">
            <v>0</v>
          </cell>
          <cell r="X7690">
            <v>0</v>
          </cell>
        </row>
        <row r="7691">
          <cell r="J7691">
            <v>0</v>
          </cell>
          <cell r="K7691">
            <v>0</v>
          </cell>
          <cell r="R7691">
            <v>0</v>
          </cell>
          <cell r="U7691">
            <v>0</v>
          </cell>
          <cell r="V7691">
            <v>0</v>
          </cell>
          <cell r="W7691">
            <v>0</v>
          </cell>
          <cell r="X7691">
            <v>0</v>
          </cell>
        </row>
        <row r="7692">
          <cell r="J7692">
            <v>0</v>
          </cell>
          <cell r="K7692">
            <v>0</v>
          </cell>
          <cell r="R7692">
            <v>0</v>
          </cell>
          <cell r="U7692">
            <v>0</v>
          </cell>
          <cell r="V7692">
            <v>0</v>
          </cell>
          <cell r="W7692">
            <v>0</v>
          </cell>
          <cell r="X7692">
            <v>0</v>
          </cell>
        </row>
        <row r="7693">
          <cell r="J7693">
            <v>0</v>
          </cell>
          <cell r="K7693">
            <v>0</v>
          </cell>
          <cell r="R7693">
            <v>0</v>
          </cell>
          <cell r="U7693">
            <v>0</v>
          </cell>
          <cell r="V7693">
            <v>0</v>
          </cell>
          <cell r="W7693">
            <v>0</v>
          </cell>
          <cell r="X7693">
            <v>0</v>
          </cell>
        </row>
        <row r="7694">
          <cell r="J7694">
            <v>0</v>
          </cell>
          <cell r="K7694">
            <v>0</v>
          </cell>
          <cell r="R7694">
            <v>0</v>
          </cell>
          <cell r="U7694">
            <v>0</v>
          </cell>
          <cell r="V7694">
            <v>0</v>
          </cell>
          <cell r="W7694">
            <v>0</v>
          </cell>
          <cell r="X7694">
            <v>0</v>
          </cell>
        </row>
        <row r="7695">
          <cell r="J7695">
            <v>0</v>
          </cell>
          <cell r="K7695">
            <v>0</v>
          </cell>
          <cell r="R7695">
            <v>0</v>
          </cell>
          <cell r="U7695">
            <v>0</v>
          </cell>
          <cell r="V7695">
            <v>0</v>
          </cell>
          <cell r="W7695">
            <v>0</v>
          </cell>
          <cell r="X7695">
            <v>0</v>
          </cell>
        </row>
        <row r="7696">
          <cell r="J7696">
            <v>0</v>
          </cell>
          <cell r="K7696">
            <v>0</v>
          </cell>
          <cell r="R7696">
            <v>0</v>
          </cell>
          <cell r="U7696">
            <v>0</v>
          </cell>
          <cell r="V7696">
            <v>0</v>
          </cell>
          <cell r="W7696">
            <v>0</v>
          </cell>
          <cell r="X7696">
            <v>0</v>
          </cell>
        </row>
        <row r="7697">
          <cell r="J7697">
            <v>0</v>
          </cell>
          <cell r="K7697">
            <v>0</v>
          </cell>
          <cell r="R7697">
            <v>0</v>
          </cell>
          <cell r="U7697">
            <v>0</v>
          </cell>
          <cell r="V7697">
            <v>0</v>
          </cell>
          <cell r="W7697">
            <v>0</v>
          </cell>
          <cell r="X7697">
            <v>0</v>
          </cell>
        </row>
        <row r="7698">
          <cell r="J7698">
            <v>0</v>
          </cell>
          <cell r="K7698">
            <v>0</v>
          </cell>
          <cell r="R7698">
            <v>0</v>
          </cell>
          <cell r="U7698">
            <v>0</v>
          </cell>
          <cell r="V7698">
            <v>0</v>
          </cell>
          <cell r="W7698">
            <v>0</v>
          </cell>
          <cell r="X7698">
            <v>0</v>
          </cell>
        </row>
        <row r="7699">
          <cell r="J7699">
            <v>0</v>
          </cell>
          <cell r="K7699">
            <v>0</v>
          </cell>
          <cell r="R7699">
            <v>0</v>
          </cell>
          <cell r="U7699">
            <v>0</v>
          </cell>
          <cell r="V7699">
            <v>0</v>
          </cell>
          <cell r="W7699">
            <v>0</v>
          </cell>
          <cell r="X7699">
            <v>0</v>
          </cell>
        </row>
        <row r="7700">
          <cell r="J7700">
            <v>0</v>
          </cell>
          <cell r="K7700">
            <v>0</v>
          </cell>
          <cell r="R7700">
            <v>0</v>
          </cell>
          <cell r="U7700">
            <v>0</v>
          </cell>
          <cell r="V7700">
            <v>0</v>
          </cell>
          <cell r="W7700">
            <v>0</v>
          </cell>
          <cell r="X7700">
            <v>0</v>
          </cell>
        </row>
        <row r="7701">
          <cell r="J7701">
            <v>0</v>
          </cell>
          <cell r="K7701">
            <v>0</v>
          </cell>
          <cell r="R7701">
            <v>0</v>
          </cell>
          <cell r="U7701">
            <v>0</v>
          </cell>
          <cell r="V7701">
            <v>0</v>
          </cell>
          <cell r="W7701">
            <v>0</v>
          </cell>
          <cell r="X7701">
            <v>0</v>
          </cell>
        </row>
        <row r="7702">
          <cell r="J7702">
            <v>0</v>
          </cell>
          <cell r="K7702">
            <v>0</v>
          </cell>
          <cell r="R7702">
            <v>0</v>
          </cell>
          <cell r="U7702">
            <v>0</v>
          </cell>
          <cell r="V7702">
            <v>0</v>
          </cell>
          <cell r="W7702">
            <v>0</v>
          </cell>
          <cell r="X7702">
            <v>0</v>
          </cell>
        </row>
        <row r="7703">
          <cell r="J7703">
            <v>0</v>
          </cell>
          <cell r="K7703">
            <v>0</v>
          </cell>
          <cell r="R7703">
            <v>0</v>
          </cell>
          <cell r="U7703">
            <v>0</v>
          </cell>
          <cell r="V7703">
            <v>0</v>
          </cell>
          <cell r="W7703">
            <v>0</v>
          </cell>
          <cell r="X7703">
            <v>0</v>
          </cell>
        </row>
        <row r="7704">
          <cell r="J7704">
            <v>0</v>
          </cell>
          <cell r="K7704">
            <v>0</v>
          </cell>
          <cell r="R7704">
            <v>0</v>
          </cell>
          <cell r="U7704">
            <v>0</v>
          </cell>
          <cell r="V7704">
            <v>0</v>
          </cell>
          <cell r="W7704">
            <v>0</v>
          </cell>
          <cell r="X7704">
            <v>0</v>
          </cell>
        </row>
        <row r="7705">
          <cell r="J7705">
            <v>0</v>
          </cell>
          <cell r="K7705">
            <v>0</v>
          </cell>
          <cell r="R7705">
            <v>0</v>
          </cell>
          <cell r="U7705">
            <v>0</v>
          </cell>
          <cell r="V7705">
            <v>0</v>
          </cell>
          <cell r="W7705">
            <v>0</v>
          </cell>
          <cell r="X7705">
            <v>0</v>
          </cell>
        </row>
        <row r="7706">
          <cell r="J7706">
            <v>0</v>
          </cell>
          <cell r="K7706">
            <v>0</v>
          </cell>
          <cell r="R7706">
            <v>0</v>
          </cell>
          <cell r="U7706">
            <v>0</v>
          </cell>
          <cell r="V7706">
            <v>0</v>
          </cell>
          <cell r="W7706">
            <v>0</v>
          </cell>
          <cell r="X7706">
            <v>0</v>
          </cell>
        </row>
        <row r="7707">
          <cell r="J7707">
            <v>0</v>
          </cell>
          <cell r="K7707">
            <v>0</v>
          </cell>
          <cell r="R7707">
            <v>0</v>
          </cell>
          <cell r="U7707">
            <v>0</v>
          </cell>
          <cell r="V7707">
            <v>0</v>
          </cell>
          <cell r="W7707">
            <v>0</v>
          </cell>
          <cell r="X7707">
            <v>0</v>
          </cell>
        </row>
        <row r="7708">
          <cell r="J7708">
            <v>0</v>
          </cell>
          <cell r="K7708">
            <v>0</v>
          </cell>
          <cell r="R7708">
            <v>0</v>
          </cell>
          <cell r="U7708">
            <v>0</v>
          </cell>
          <cell r="V7708">
            <v>0</v>
          </cell>
          <cell r="W7708">
            <v>0</v>
          </cell>
          <cell r="X7708">
            <v>0</v>
          </cell>
        </row>
        <row r="7709">
          <cell r="J7709">
            <v>0</v>
          </cell>
          <cell r="K7709">
            <v>0</v>
          </cell>
          <cell r="R7709">
            <v>0</v>
          </cell>
          <cell r="U7709">
            <v>0</v>
          </cell>
          <cell r="V7709">
            <v>0</v>
          </cell>
          <cell r="W7709">
            <v>0</v>
          </cell>
          <cell r="X7709">
            <v>0</v>
          </cell>
        </row>
        <row r="7710">
          <cell r="J7710">
            <v>0</v>
          </cell>
          <cell r="K7710">
            <v>0</v>
          </cell>
          <cell r="R7710">
            <v>0</v>
          </cell>
          <cell r="U7710">
            <v>0</v>
          </cell>
          <cell r="V7710">
            <v>0</v>
          </cell>
          <cell r="W7710">
            <v>0</v>
          </cell>
          <cell r="X7710">
            <v>0</v>
          </cell>
        </row>
        <row r="7711">
          <cell r="J7711">
            <v>0</v>
          </cell>
          <cell r="K7711">
            <v>0</v>
          </cell>
          <cell r="R7711">
            <v>0</v>
          </cell>
          <cell r="U7711">
            <v>0</v>
          </cell>
          <cell r="V7711">
            <v>0</v>
          </cell>
          <cell r="W7711">
            <v>0</v>
          </cell>
          <cell r="X7711">
            <v>0</v>
          </cell>
        </row>
        <row r="7712">
          <cell r="J7712">
            <v>0</v>
          </cell>
          <cell r="K7712">
            <v>0</v>
          </cell>
          <cell r="R7712">
            <v>0</v>
          </cell>
          <cell r="U7712">
            <v>0</v>
          </cell>
          <cell r="V7712">
            <v>0</v>
          </cell>
          <cell r="W7712">
            <v>0</v>
          </cell>
          <cell r="X7712">
            <v>0</v>
          </cell>
        </row>
        <row r="7713">
          <cell r="J7713">
            <v>0</v>
          </cell>
          <cell r="K7713">
            <v>0</v>
          </cell>
          <cell r="R7713">
            <v>0</v>
          </cell>
          <cell r="U7713">
            <v>0</v>
          </cell>
          <cell r="V7713">
            <v>0</v>
          </cell>
          <cell r="W7713">
            <v>0</v>
          </cell>
          <cell r="X7713">
            <v>0</v>
          </cell>
        </row>
        <row r="7714">
          <cell r="J7714">
            <v>0</v>
          </cell>
          <cell r="K7714">
            <v>0</v>
          </cell>
          <cell r="R7714">
            <v>0</v>
          </cell>
          <cell r="U7714">
            <v>0</v>
          </cell>
          <cell r="V7714">
            <v>0</v>
          </cell>
          <cell r="W7714">
            <v>0</v>
          </cell>
          <cell r="X7714">
            <v>0</v>
          </cell>
        </row>
        <row r="7715">
          <cell r="J7715">
            <v>0</v>
          </cell>
          <cell r="K7715">
            <v>0</v>
          </cell>
          <cell r="R7715">
            <v>0</v>
          </cell>
          <cell r="U7715">
            <v>0</v>
          </cell>
          <cell r="V7715">
            <v>0</v>
          </cell>
          <cell r="W7715">
            <v>0</v>
          </cell>
          <cell r="X7715">
            <v>0</v>
          </cell>
        </row>
        <row r="7716">
          <cell r="J7716">
            <v>0</v>
          </cell>
          <cell r="K7716">
            <v>0</v>
          </cell>
          <cell r="R7716">
            <v>0</v>
          </cell>
          <cell r="U7716">
            <v>0</v>
          </cell>
          <cell r="V7716">
            <v>0</v>
          </cell>
          <cell r="W7716">
            <v>0</v>
          </cell>
          <cell r="X7716">
            <v>0</v>
          </cell>
        </row>
        <row r="7717">
          <cell r="J7717">
            <v>0</v>
          </cell>
          <cell r="K7717">
            <v>0</v>
          </cell>
          <cell r="R7717">
            <v>0</v>
          </cell>
          <cell r="U7717">
            <v>0</v>
          </cell>
          <cell r="V7717">
            <v>0</v>
          </cell>
          <cell r="W7717">
            <v>0</v>
          </cell>
          <cell r="X7717">
            <v>0</v>
          </cell>
        </row>
        <row r="7718">
          <cell r="J7718">
            <v>0</v>
          </cell>
          <cell r="K7718">
            <v>0</v>
          </cell>
          <cell r="R7718">
            <v>0</v>
          </cell>
          <cell r="U7718">
            <v>0</v>
          </cell>
          <cell r="V7718">
            <v>0</v>
          </cell>
          <cell r="W7718">
            <v>0</v>
          </cell>
          <cell r="X7718">
            <v>0</v>
          </cell>
        </row>
        <row r="7719">
          <cell r="J7719">
            <v>0</v>
          </cell>
          <cell r="K7719">
            <v>0</v>
          </cell>
          <cell r="R7719">
            <v>0</v>
          </cell>
          <cell r="U7719">
            <v>0</v>
          </cell>
          <cell r="V7719">
            <v>0</v>
          </cell>
          <cell r="W7719">
            <v>0</v>
          </cell>
          <cell r="X7719">
            <v>0</v>
          </cell>
        </row>
        <row r="7720">
          <cell r="J7720">
            <v>0</v>
          </cell>
          <cell r="K7720">
            <v>0</v>
          </cell>
          <cell r="R7720">
            <v>0</v>
          </cell>
          <cell r="U7720">
            <v>0</v>
          </cell>
          <cell r="V7720">
            <v>0</v>
          </cell>
          <cell r="W7720">
            <v>0</v>
          </cell>
          <cell r="X7720">
            <v>0</v>
          </cell>
        </row>
        <row r="7721">
          <cell r="J7721">
            <v>0</v>
          </cell>
          <cell r="K7721">
            <v>0</v>
          </cell>
          <cell r="R7721">
            <v>0</v>
          </cell>
          <cell r="U7721">
            <v>0</v>
          </cell>
          <cell r="V7721">
            <v>0</v>
          </cell>
          <cell r="W7721">
            <v>0</v>
          </cell>
          <cell r="X7721">
            <v>0</v>
          </cell>
        </row>
        <row r="7722">
          <cell r="J7722">
            <v>0</v>
          </cell>
          <cell r="K7722">
            <v>0</v>
          </cell>
          <cell r="R7722">
            <v>0</v>
          </cell>
          <cell r="U7722">
            <v>0</v>
          </cell>
          <cell r="V7722">
            <v>0</v>
          </cell>
          <cell r="W7722">
            <v>0</v>
          </cell>
          <cell r="X7722">
            <v>0</v>
          </cell>
        </row>
        <row r="7723">
          <cell r="J7723">
            <v>0</v>
          </cell>
          <cell r="K7723">
            <v>0</v>
          </cell>
          <cell r="R7723">
            <v>0</v>
          </cell>
          <cell r="U7723">
            <v>0</v>
          </cell>
          <cell r="V7723">
            <v>0</v>
          </cell>
          <cell r="W7723">
            <v>0</v>
          </cell>
          <cell r="X7723">
            <v>0</v>
          </cell>
        </row>
        <row r="7724">
          <cell r="J7724">
            <v>0</v>
          </cell>
          <cell r="K7724">
            <v>0</v>
          </cell>
          <cell r="R7724">
            <v>0</v>
          </cell>
          <cell r="U7724">
            <v>0</v>
          </cell>
          <cell r="V7724">
            <v>0</v>
          </cell>
          <cell r="W7724">
            <v>0</v>
          </cell>
          <cell r="X7724">
            <v>0</v>
          </cell>
        </row>
        <row r="7725">
          <cell r="J7725">
            <v>0</v>
          </cell>
          <cell r="K7725">
            <v>0</v>
          </cell>
          <cell r="R7725">
            <v>0</v>
          </cell>
          <cell r="U7725">
            <v>0</v>
          </cell>
          <cell r="V7725">
            <v>0</v>
          </cell>
          <cell r="W7725">
            <v>0</v>
          </cell>
          <cell r="X7725">
            <v>0</v>
          </cell>
        </row>
        <row r="7726">
          <cell r="J7726">
            <v>0</v>
          </cell>
          <cell r="K7726">
            <v>0</v>
          </cell>
          <cell r="R7726">
            <v>0</v>
          </cell>
          <cell r="U7726">
            <v>0</v>
          </cell>
          <cell r="V7726">
            <v>0</v>
          </cell>
          <cell r="W7726">
            <v>0</v>
          </cell>
          <cell r="X7726">
            <v>0</v>
          </cell>
        </row>
        <row r="7727">
          <cell r="J7727">
            <v>0</v>
          </cell>
          <cell r="K7727">
            <v>0</v>
          </cell>
          <cell r="R7727">
            <v>0</v>
          </cell>
          <cell r="U7727">
            <v>0</v>
          </cell>
          <cell r="V7727">
            <v>0</v>
          </cell>
          <cell r="W7727">
            <v>0</v>
          </cell>
          <cell r="X7727">
            <v>0</v>
          </cell>
        </row>
        <row r="7728">
          <cell r="J7728">
            <v>0</v>
          </cell>
          <cell r="K7728">
            <v>0</v>
          </cell>
          <cell r="R7728">
            <v>0</v>
          </cell>
          <cell r="U7728">
            <v>0</v>
          </cell>
          <cell r="V7728">
            <v>0</v>
          </cell>
          <cell r="W7728">
            <v>0</v>
          </cell>
          <cell r="X7728">
            <v>0</v>
          </cell>
        </row>
        <row r="7729">
          <cell r="J7729">
            <v>0</v>
          </cell>
          <cell r="K7729">
            <v>0</v>
          </cell>
          <cell r="R7729">
            <v>0</v>
          </cell>
          <cell r="U7729">
            <v>0</v>
          </cell>
          <cell r="V7729">
            <v>0</v>
          </cell>
          <cell r="W7729">
            <v>0</v>
          </cell>
          <cell r="X7729">
            <v>0</v>
          </cell>
        </row>
        <row r="7730">
          <cell r="J7730">
            <v>0</v>
          </cell>
          <cell r="K7730">
            <v>0</v>
          </cell>
          <cell r="R7730">
            <v>0</v>
          </cell>
          <cell r="U7730">
            <v>0</v>
          </cell>
          <cell r="V7730">
            <v>0</v>
          </cell>
          <cell r="W7730">
            <v>0</v>
          </cell>
          <cell r="X7730">
            <v>0</v>
          </cell>
        </row>
        <row r="7731">
          <cell r="J7731">
            <v>0</v>
          </cell>
          <cell r="K7731">
            <v>0</v>
          </cell>
          <cell r="R7731">
            <v>0</v>
          </cell>
          <cell r="U7731">
            <v>0</v>
          </cell>
          <cell r="V7731">
            <v>0</v>
          </cell>
          <cell r="W7731">
            <v>0</v>
          </cell>
          <cell r="X7731">
            <v>0</v>
          </cell>
        </row>
        <row r="7732">
          <cell r="J7732">
            <v>0</v>
          </cell>
          <cell r="K7732">
            <v>0</v>
          </cell>
          <cell r="R7732">
            <v>0</v>
          </cell>
          <cell r="U7732">
            <v>0</v>
          </cell>
          <cell r="V7732">
            <v>0</v>
          </cell>
          <cell r="W7732">
            <v>0</v>
          </cell>
          <cell r="X7732">
            <v>0</v>
          </cell>
        </row>
        <row r="7733">
          <cell r="J7733">
            <v>0</v>
          </cell>
          <cell r="K7733">
            <v>0</v>
          </cell>
          <cell r="R7733">
            <v>0</v>
          </cell>
          <cell r="U7733">
            <v>0</v>
          </cell>
          <cell r="V7733">
            <v>0</v>
          </cell>
          <cell r="W7733">
            <v>0</v>
          </cell>
          <cell r="X7733">
            <v>0</v>
          </cell>
        </row>
        <row r="7734">
          <cell r="J7734">
            <v>0</v>
          </cell>
          <cell r="K7734">
            <v>0</v>
          </cell>
          <cell r="R7734">
            <v>0</v>
          </cell>
          <cell r="U7734">
            <v>0</v>
          </cell>
          <cell r="V7734">
            <v>0</v>
          </cell>
          <cell r="W7734">
            <v>0</v>
          </cell>
          <cell r="X7734">
            <v>0</v>
          </cell>
        </row>
        <row r="7735">
          <cell r="J7735">
            <v>0</v>
          </cell>
          <cell r="K7735">
            <v>0</v>
          </cell>
          <cell r="R7735">
            <v>0</v>
          </cell>
          <cell r="U7735">
            <v>0</v>
          </cell>
          <cell r="V7735">
            <v>0</v>
          </cell>
          <cell r="W7735">
            <v>0</v>
          </cell>
          <cell r="X7735">
            <v>0</v>
          </cell>
        </row>
        <row r="7736">
          <cell r="J7736">
            <v>0</v>
          </cell>
          <cell r="K7736">
            <v>0</v>
          </cell>
          <cell r="R7736">
            <v>0</v>
          </cell>
          <cell r="U7736">
            <v>0</v>
          </cell>
          <cell r="V7736">
            <v>0</v>
          </cell>
          <cell r="W7736">
            <v>0</v>
          </cell>
          <cell r="X7736">
            <v>0</v>
          </cell>
        </row>
        <row r="7737">
          <cell r="J7737">
            <v>0</v>
          </cell>
          <cell r="K7737">
            <v>0</v>
          </cell>
          <cell r="R7737">
            <v>0</v>
          </cell>
          <cell r="U7737">
            <v>0</v>
          </cell>
          <cell r="V7737">
            <v>0</v>
          </cell>
          <cell r="W7737">
            <v>0</v>
          </cell>
          <cell r="X7737">
            <v>0</v>
          </cell>
        </row>
        <row r="7738">
          <cell r="J7738">
            <v>0</v>
          </cell>
          <cell r="K7738">
            <v>0</v>
          </cell>
          <cell r="R7738">
            <v>0</v>
          </cell>
          <cell r="U7738">
            <v>0</v>
          </cell>
          <cell r="V7738">
            <v>0</v>
          </cell>
          <cell r="W7738">
            <v>0</v>
          </cell>
          <cell r="X7738">
            <v>0</v>
          </cell>
        </row>
        <row r="7739">
          <cell r="J7739">
            <v>0</v>
          </cell>
          <cell r="K7739">
            <v>0</v>
          </cell>
          <cell r="R7739">
            <v>0</v>
          </cell>
          <cell r="U7739">
            <v>0</v>
          </cell>
          <cell r="V7739">
            <v>0</v>
          </cell>
          <cell r="W7739">
            <v>0</v>
          </cell>
          <cell r="X7739">
            <v>0</v>
          </cell>
        </row>
        <row r="7740">
          <cell r="J7740">
            <v>0</v>
          </cell>
          <cell r="K7740">
            <v>0</v>
          </cell>
          <cell r="R7740">
            <v>0</v>
          </cell>
          <cell r="U7740">
            <v>0</v>
          </cell>
          <cell r="V7740">
            <v>0</v>
          </cell>
          <cell r="W7740">
            <v>0</v>
          </cell>
          <cell r="X7740">
            <v>0</v>
          </cell>
        </row>
        <row r="7741">
          <cell r="J7741">
            <v>0</v>
          </cell>
          <cell r="K7741">
            <v>0</v>
          </cell>
          <cell r="R7741">
            <v>0</v>
          </cell>
          <cell r="U7741">
            <v>0</v>
          </cell>
          <cell r="V7741">
            <v>0</v>
          </cell>
          <cell r="W7741">
            <v>0</v>
          </cell>
          <cell r="X7741">
            <v>0</v>
          </cell>
        </row>
        <row r="7742">
          <cell r="J7742">
            <v>0</v>
          </cell>
          <cell r="K7742">
            <v>0</v>
          </cell>
          <cell r="R7742">
            <v>0</v>
          </cell>
          <cell r="U7742">
            <v>0</v>
          </cell>
          <cell r="V7742">
            <v>0</v>
          </cell>
          <cell r="W7742">
            <v>0</v>
          </cell>
          <cell r="X7742">
            <v>0</v>
          </cell>
        </row>
        <row r="7743">
          <cell r="J7743">
            <v>0</v>
          </cell>
          <cell r="K7743">
            <v>0</v>
          </cell>
          <cell r="R7743">
            <v>0</v>
          </cell>
          <cell r="U7743">
            <v>0</v>
          </cell>
          <cell r="V7743">
            <v>0</v>
          </cell>
          <cell r="W7743">
            <v>0</v>
          </cell>
          <cell r="X7743">
            <v>0</v>
          </cell>
        </row>
        <row r="7744">
          <cell r="J7744">
            <v>0</v>
          </cell>
          <cell r="K7744">
            <v>0</v>
          </cell>
          <cell r="R7744">
            <v>0</v>
          </cell>
          <cell r="U7744">
            <v>0</v>
          </cell>
          <cell r="V7744">
            <v>0</v>
          </cell>
          <cell r="W7744">
            <v>0</v>
          </cell>
          <cell r="X7744">
            <v>0</v>
          </cell>
        </row>
        <row r="7745">
          <cell r="J7745">
            <v>0</v>
          </cell>
          <cell r="K7745">
            <v>0</v>
          </cell>
          <cell r="R7745">
            <v>0</v>
          </cell>
          <cell r="U7745">
            <v>0</v>
          </cell>
          <cell r="V7745">
            <v>0</v>
          </cell>
          <cell r="W7745">
            <v>0</v>
          </cell>
          <cell r="X7745">
            <v>0</v>
          </cell>
        </row>
        <row r="7746">
          <cell r="J7746">
            <v>0</v>
          </cell>
          <cell r="K7746">
            <v>0</v>
          </cell>
          <cell r="R7746">
            <v>0</v>
          </cell>
          <cell r="U7746">
            <v>0</v>
          </cell>
          <cell r="V7746">
            <v>0</v>
          </cell>
          <cell r="W7746">
            <v>0</v>
          </cell>
          <cell r="X7746">
            <v>0</v>
          </cell>
        </row>
        <row r="7747">
          <cell r="J7747">
            <v>0</v>
          </cell>
          <cell r="K7747">
            <v>0</v>
          </cell>
          <cell r="R7747">
            <v>0</v>
          </cell>
          <cell r="U7747">
            <v>0</v>
          </cell>
          <cell r="V7747">
            <v>0</v>
          </cell>
          <cell r="W7747">
            <v>0</v>
          </cell>
          <cell r="X7747">
            <v>0</v>
          </cell>
        </row>
        <row r="7748">
          <cell r="J7748">
            <v>0</v>
          </cell>
          <cell r="K7748">
            <v>0</v>
          </cell>
          <cell r="R7748">
            <v>0</v>
          </cell>
          <cell r="U7748">
            <v>0</v>
          </cell>
          <cell r="V7748">
            <v>0</v>
          </cell>
          <cell r="W7748">
            <v>0</v>
          </cell>
          <cell r="X7748">
            <v>0</v>
          </cell>
        </row>
        <row r="7749">
          <cell r="J7749">
            <v>0</v>
          </cell>
          <cell r="K7749">
            <v>0</v>
          </cell>
          <cell r="R7749">
            <v>0</v>
          </cell>
          <cell r="U7749">
            <v>0</v>
          </cell>
          <cell r="V7749">
            <v>0</v>
          </cell>
          <cell r="W7749">
            <v>0</v>
          </cell>
          <cell r="X7749">
            <v>0</v>
          </cell>
        </row>
        <row r="7750">
          <cell r="J7750">
            <v>0</v>
          </cell>
          <cell r="K7750">
            <v>0</v>
          </cell>
          <cell r="R7750">
            <v>0</v>
          </cell>
          <cell r="U7750">
            <v>0</v>
          </cell>
          <cell r="V7750">
            <v>0</v>
          </cell>
          <cell r="W7750">
            <v>0</v>
          </cell>
          <cell r="X7750">
            <v>0</v>
          </cell>
        </row>
        <row r="7751">
          <cell r="J7751">
            <v>0</v>
          </cell>
          <cell r="K7751">
            <v>0</v>
          </cell>
          <cell r="R7751">
            <v>0</v>
          </cell>
          <cell r="U7751">
            <v>0</v>
          </cell>
          <cell r="V7751">
            <v>0</v>
          </cell>
          <cell r="W7751">
            <v>0</v>
          </cell>
          <cell r="X7751">
            <v>0</v>
          </cell>
        </row>
        <row r="7752">
          <cell r="J7752">
            <v>0</v>
          </cell>
          <cell r="K7752">
            <v>0</v>
          </cell>
          <cell r="R7752">
            <v>0</v>
          </cell>
          <cell r="U7752">
            <v>0</v>
          </cell>
          <cell r="V7752">
            <v>0</v>
          </cell>
          <cell r="W7752">
            <v>0</v>
          </cell>
          <cell r="X7752">
            <v>0</v>
          </cell>
        </row>
        <row r="7753">
          <cell r="J7753">
            <v>0</v>
          </cell>
          <cell r="K7753">
            <v>0</v>
          </cell>
          <cell r="R7753">
            <v>0</v>
          </cell>
          <cell r="U7753">
            <v>0</v>
          </cell>
          <cell r="V7753">
            <v>0</v>
          </cell>
          <cell r="W7753">
            <v>0</v>
          </cell>
          <cell r="X7753">
            <v>0</v>
          </cell>
        </row>
        <row r="7754">
          <cell r="J7754">
            <v>0</v>
          </cell>
          <cell r="K7754">
            <v>0</v>
          </cell>
          <cell r="R7754">
            <v>0</v>
          </cell>
          <cell r="U7754">
            <v>0</v>
          </cell>
          <cell r="V7754">
            <v>0</v>
          </cell>
          <cell r="W7754">
            <v>0</v>
          </cell>
          <cell r="X7754">
            <v>0</v>
          </cell>
        </row>
        <row r="7755">
          <cell r="J7755">
            <v>0</v>
          </cell>
          <cell r="K7755">
            <v>0</v>
          </cell>
          <cell r="R7755">
            <v>0</v>
          </cell>
          <cell r="U7755">
            <v>0</v>
          </cell>
          <cell r="V7755">
            <v>0</v>
          </cell>
          <cell r="W7755">
            <v>0</v>
          </cell>
          <cell r="X7755">
            <v>0</v>
          </cell>
        </row>
        <row r="7756">
          <cell r="J7756">
            <v>0</v>
          </cell>
          <cell r="K7756">
            <v>0</v>
          </cell>
          <cell r="R7756">
            <v>0</v>
          </cell>
          <cell r="U7756">
            <v>0</v>
          </cell>
          <cell r="V7756">
            <v>0</v>
          </cell>
          <cell r="W7756">
            <v>0</v>
          </cell>
          <cell r="X7756">
            <v>0</v>
          </cell>
        </row>
        <row r="7757">
          <cell r="J7757">
            <v>0</v>
          </cell>
          <cell r="K7757">
            <v>0</v>
          </cell>
          <cell r="R7757">
            <v>0</v>
          </cell>
          <cell r="U7757">
            <v>0</v>
          </cell>
          <cell r="V7757">
            <v>0</v>
          </cell>
          <cell r="W7757">
            <v>0</v>
          </cell>
          <cell r="X7757">
            <v>0</v>
          </cell>
        </row>
        <row r="7758">
          <cell r="J7758">
            <v>0</v>
          </cell>
          <cell r="K7758">
            <v>0</v>
          </cell>
          <cell r="R7758">
            <v>0</v>
          </cell>
          <cell r="U7758">
            <v>0</v>
          </cell>
          <cell r="V7758">
            <v>0</v>
          </cell>
          <cell r="W7758">
            <v>0</v>
          </cell>
          <cell r="X7758">
            <v>0</v>
          </cell>
        </row>
        <row r="7759">
          <cell r="J7759">
            <v>0</v>
          </cell>
          <cell r="K7759">
            <v>0</v>
          </cell>
          <cell r="R7759">
            <v>0</v>
          </cell>
          <cell r="U7759">
            <v>0</v>
          </cell>
          <cell r="V7759">
            <v>0</v>
          </cell>
          <cell r="W7759">
            <v>0</v>
          </cell>
          <cell r="X7759">
            <v>0</v>
          </cell>
        </row>
        <row r="7760">
          <cell r="J7760">
            <v>0</v>
          </cell>
          <cell r="K7760">
            <v>0</v>
          </cell>
          <cell r="R7760">
            <v>0</v>
          </cell>
          <cell r="U7760">
            <v>0</v>
          </cell>
          <cell r="V7760">
            <v>0</v>
          </cell>
          <cell r="W7760">
            <v>0</v>
          </cell>
          <cell r="X7760">
            <v>0</v>
          </cell>
        </row>
        <row r="7761">
          <cell r="J7761">
            <v>0</v>
          </cell>
          <cell r="K7761">
            <v>0</v>
          </cell>
          <cell r="R7761">
            <v>0</v>
          </cell>
          <cell r="U7761">
            <v>0</v>
          </cell>
          <cell r="V7761">
            <v>0</v>
          </cell>
          <cell r="W7761">
            <v>0</v>
          </cell>
          <cell r="X7761">
            <v>0</v>
          </cell>
        </row>
        <row r="7762">
          <cell r="J7762">
            <v>0</v>
          </cell>
          <cell r="K7762">
            <v>0</v>
          </cell>
          <cell r="R7762">
            <v>0</v>
          </cell>
          <cell r="U7762">
            <v>0</v>
          </cell>
          <cell r="V7762">
            <v>0</v>
          </cell>
          <cell r="W7762">
            <v>0</v>
          </cell>
          <cell r="X7762">
            <v>0</v>
          </cell>
        </row>
        <row r="7763">
          <cell r="J7763">
            <v>0</v>
          </cell>
          <cell r="K7763">
            <v>0</v>
          </cell>
          <cell r="R7763">
            <v>0</v>
          </cell>
          <cell r="U7763">
            <v>0</v>
          </cell>
          <cell r="V7763">
            <v>0</v>
          </cell>
          <cell r="W7763">
            <v>0</v>
          </cell>
          <cell r="X7763">
            <v>0</v>
          </cell>
        </row>
        <row r="7764">
          <cell r="J7764">
            <v>0</v>
          </cell>
          <cell r="K7764">
            <v>0</v>
          </cell>
          <cell r="R7764">
            <v>0</v>
          </cell>
          <cell r="U7764">
            <v>0</v>
          </cell>
          <cell r="V7764">
            <v>0</v>
          </cell>
          <cell r="W7764">
            <v>0</v>
          </cell>
          <cell r="X7764">
            <v>0</v>
          </cell>
        </row>
        <row r="7765">
          <cell r="J7765">
            <v>0</v>
          </cell>
          <cell r="K7765">
            <v>0</v>
          </cell>
          <cell r="R7765">
            <v>0</v>
          </cell>
          <cell r="U7765">
            <v>0</v>
          </cell>
          <cell r="V7765">
            <v>0</v>
          </cell>
          <cell r="W7765">
            <v>0</v>
          </cell>
          <cell r="X7765">
            <v>0</v>
          </cell>
        </row>
        <row r="7766">
          <cell r="J7766">
            <v>0</v>
          </cell>
          <cell r="K7766">
            <v>0</v>
          </cell>
          <cell r="R7766">
            <v>0</v>
          </cell>
          <cell r="U7766">
            <v>0</v>
          </cell>
          <cell r="V7766">
            <v>0</v>
          </cell>
          <cell r="W7766">
            <v>0</v>
          </cell>
          <cell r="X7766">
            <v>0</v>
          </cell>
        </row>
        <row r="7767">
          <cell r="J7767">
            <v>0</v>
          </cell>
          <cell r="K7767">
            <v>0</v>
          </cell>
          <cell r="R7767">
            <v>0</v>
          </cell>
          <cell r="U7767">
            <v>0</v>
          </cell>
          <cell r="V7767">
            <v>0</v>
          </cell>
          <cell r="W7767">
            <v>0</v>
          </cell>
          <cell r="X7767">
            <v>0</v>
          </cell>
        </row>
        <row r="7768">
          <cell r="J7768">
            <v>0</v>
          </cell>
          <cell r="K7768">
            <v>0</v>
          </cell>
          <cell r="R7768">
            <v>0</v>
          </cell>
          <cell r="U7768">
            <v>0</v>
          </cell>
          <cell r="V7768">
            <v>0</v>
          </cell>
          <cell r="W7768">
            <v>0</v>
          </cell>
          <cell r="X7768">
            <v>0</v>
          </cell>
        </row>
        <row r="7769">
          <cell r="J7769">
            <v>0</v>
          </cell>
          <cell r="K7769">
            <v>0</v>
          </cell>
          <cell r="R7769">
            <v>0</v>
          </cell>
          <cell r="U7769">
            <v>0</v>
          </cell>
          <cell r="V7769">
            <v>0</v>
          </cell>
          <cell r="W7769">
            <v>0</v>
          </cell>
          <cell r="X7769">
            <v>0</v>
          </cell>
        </row>
        <row r="7770">
          <cell r="J7770">
            <v>0</v>
          </cell>
          <cell r="K7770">
            <v>0</v>
          </cell>
          <cell r="R7770">
            <v>0</v>
          </cell>
          <cell r="U7770">
            <v>0</v>
          </cell>
          <cell r="V7770">
            <v>0</v>
          </cell>
          <cell r="W7770">
            <v>0</v>
          </cell>
          <cell r="X7770">
            <v>0</v>
          </cell>
        </row>
        <row r="7771">
          <cell r="J7771">
            <v>0</v>
          </cell>
          <cell r="K7771">
            <v>0</v>
          </cell>
          <cell r="R7771">
            <v>0</v>
          </cell>
          <cell r="U7771">
            <v>0</v>
          </cell>
          <cell r="V7771">
            <v>0</v>
          </cell>
          <cell r="W7771">
            <v>0</v>
          </cell>
          <cell r="X7771">
            <v>0</v>
          </cell>
        </row>
        <row r="7772">
          <cell r="J7772">
            <v>0</v>
          </cell>
          <cell r="K7772">
            <v>0</v>
          </cell>
          <cell r="R7772">
            <v>0</v>
          </cell>
          <cell r="U7772">
            <v>0</v>
          </cell>
          <cell r="V7772">
            <v>0</v>
          </cell>
          <cell r="W7772">
            <v>0</v>
          </cell>
          <cell r="X7772">
            <v>0</v>
          </cell>
        </row>
        <row r="7773">
          <cell r="J7773">
            <v>0</v>
          </cell>
          <cell r="K7773">
            <v>0</v>
          </cell>
          <cell r="R7773">
            <v>0</v>
          </cell>
          <cell r="U7773">
            <v>0</v>
          </cell>
          <cell r="V7773">
            <v>0</v>
          </cell>
          <cell r="W7773">
            <v>0</v>
          </cell>
          <cell r="X7773">
            <v>0</v>
          </cell>
        </row>
        <row r="7774">
          <cell r="J7774">
            <v>0</v>
          </cell>
          <cell r="K7774">
            <v>0</v>
          </cell>
          <cell r="R7774">
            <v>0</v>
          </cell>
          <cell r="U7774">
            <v>0</v>
          </cell>
          <cell r="V7774">
            <v>0</v>
          </cell>
          <cell r="W7774">
            <v>0</v>
          </cell>
          <cell r="X7774">
            <v>0</v>
          </cell>
        </row>
        <row r="7775">
          <cell r="J7775">
            <v>0</v>
          </cell>
          <cell r="K7775">
            <v>0</v>
          </cell>
          <cell r="R7775">
            <v>0</v>
          </cell>
          <cell r="U7775">
            <v>0</v>
          </cell>
          <cell r="V7775">
            <v>0</v>
          </cell>
          <cell r="W7775">
            <v>0</v>
          </cell>
          <cell r="X7775">
            <v>0</v>
          </cell>
        </row>
        <row r="7776">
          <cell r="J7776">
            <v>0</v>
          </cell>
          <cell r="K7776">
            <v>0</v>
          </cell>
          <cell r="R7776">
            <v>0</v>
          </cell>
          <cell r="U7776">
            <v>0</v>
          </cell>
          <cell r="V7776">
            <v>0</v>
          </cell>
          <cell r="W7776">
            <v>0</v>
          </cell>
          <cell r="X7776">
            <v>0</v>
          </cell>
        </row>
        <row r="7777">
          <cell r="J7777">
            <v>0</v>
          </cell>
          <cell r="K7777">
            <v>0</v>
          </cell>
          <cell r="R7777">
            <v>0</v>
          </cell>
          <cell r="U7777">
            <v>0</v>
          </cell>
          <cell r="V7777">
            <v>0</v>
          </cell>
          <cell r="W7777">
            <v>0</v>
          </cell>
          <cell r="X7777">
            <v>0</v>
          </cell>
        </row>
        <row r="7778">
          <cell r="J7778">
            <v>0</v>
          </cell>
          <cell r="K7778">
            <v>0</v>
          </cell>
          <cell r="R7778">
            <v>0</v>
          </cell>
          <cell r="U7778">
            <v>0</v>
          </cell>
          <cell r="V7778">
            <v>0</v>
          </cell>
          <cell r="W7778">
            <v>0</v>
          </cell>
          <cell r="X7778">
            <v>0</v>
          </cell>
        </row>
        <row r="7779">
          <cell r="J7779">
            <v>0</v>
          </cell>
          <cell r="K7779">
            <v>0</v>
          </cell>
          <cell r="R7779">
            <v>0</v>
          </cell>
          <cell r="U7779">
            <v>0</v>
          </cell>
          <cell r="V7779">
            <v>0</v>
          </cell>
          <cell r="W7779">
            <v>0</v>
          </cell>
          <cell r="X7779">
            <v>0</v>
          </cell>
        </row>
        <row r="7780">
          <cell r="J7780">
            <v>0</v>
          </cell>
          <cell r="K7780">
            <v>0</v>
          </cell>
          <cell r="R7780">
            <v>0</v>
          </cell>
          <cell r="U7780">
            <v>0</v>
          </cell>
          <cell r="V7780">
            <v>0</v>
          </cell>
          <cell r="W7780">
            <v>0</v>
          </cell>
          <cell r="X7780">
            <v>0</v>
          </cell>
        </row>
        <row r="7781">
          <cell r="J7781">
            <v>0</v>
          </cell>
          <cell r="K7781">
            <v>0</v>
          </cell>
          <cell r="R7781">
            <v>0</v>
          </cell>
          <cell r="U7781">
            <v>0</v>
          </cell>
          <cell r="V7781">
            <v>0</v>
          </cell>
          <cell r="W7781">
            <v>0</v>
          </cell>
          <cell r="X7781">
            <v>0</v>
          </cell>
        </row>
        <row r="7782">
          <cell r="J7782">
            <v>0</v>
          </cell>
          <cell r="K7782">
            <v>0</v>
          </cell>
          <cell r="R7782">
            <v>0</v>
          </cell>
          <cell r="U7782">
            <v>0</v>
          </cell>
          <cell r="V7782">
            <v>0</v>
          </cell>
          <cell r="W7782">
            <v>0</v>
          </cell>
          <cell r="X7782">
            <v>0</v>
          </cell>
        </row>
        <row r="7783">
          <cell r="J7783">
            <v>0</v>
          </cell>
          <cell r="K7783">
            <v>0</v>
          </cell>
          <cell r="R7783">
            <v>0</v>
          </cell>
          <cell r="U7783">
            <v>0</v>
          </cell>
          <cell r="V7783">
            <v>0</v>
          </cell>
          <cell r="W7783">
            <v>0</v>
          </cell>
          <cell r="X7783">
            <v>0</v>
          </cell>
        </row>
        <row r="7784">
          <cell r="J7784">
            <v>0</v>
          </cell>
          <cell r="K7784">
            <v>0</v>
          </cell>
          <cell r="R7784">
            <v>0</v>
          </cell>
          <cell r="U7784">
            <v>0</v>
          </cell>
          <cell r="V7784">
            <v>0</v>
          </cell>
          <cell r="W7784">
            <v>0</v>
          </cell>
          <cell r="X7784">
            <v>0</v>
          </cell>
        </row>
        <row r="7785">
          <cell r="J7785">
            <v>0</v>
          </cell>
          <cell r="K7785">
            <v>0</v>
          </cell>
          <cell r="R7785">
            <v>0</v>
          </cell>
          <cell r="U7785">
            <v>0</v>
          </cell>
          <cell r="V7785">
            <v>0</v>
          </cell>
          <cell r="W7785">
            <v>0</v>
          </cell>
          <cell r="X7785">
            <v>0</v>
          </cell>
        </row>
        <row r="7786">
          <cell r="J7786">
            <v>0</v>
          </cell>
          <cell r="K7786">
            <v>0</v>
          </cell>
          <cell r="R7786">
            <v>0</v>
          </cell>
          <cell r="U7786">
            <v>0</v>
          </cell>
          <cell r="V7786">
            <v>0</v>
          </cell>
          <cell r="W7786">
            <v>0</v>
          </cell>
          <cell r="X7786">
            <v>0</v>
          </cell>
        </row>
        <row r="7787">
          <cell r="J7787">
            <v>0</v>
          </cell>
          <cell r="K7787">
            <v>0</v>
          </cell>
          <cell r="R7787">
            <v>0</v>
          </cell>
          <cell r="U7787">
            <v>0</v>
          </cell>
          <cell r="V7787">
            <v>0</v>
          </cell>
          <cell r="W7787">
            <v>0</v>
          </cell>
          <cell r="X7787">
            <v>0</v>
          </cell>
        </row>
        <row r="7788">
          <cell r="J7788">
            <v>0</v>
          </cell>
          <cell r="K7788">
            <v>0</v>
          </cell>
          <cell r="R7788">
            <v>0</v>
          </cell>
          <cell r="U7788">
            <v>0</v>
          </cell>
          <cell r="V7788">
            <v>0</v>
          </cell>
          <cell r="W7788">
            <v>0</v>
          </cell>
          <cell r="X7788">
            <v>0</v>
          </cell>
        </row>
        <row r="7789">
          <cell r="J7789">
            <v>0</v>
          </cell>
          <cell r="K7789">
            <v>0</v>
          </cell>
          <cell r="R7789">
            <v>0</v>
          </cell>
          <cell r="U7789">
            <v>0</v>
          </cell>
          <cell r="V7789">
            <v>0</v>
          </cell>
          <cell r="W7789">
            <v>0</v>
          </cell>
          <cell r="X7789">
            <v>0</v>
          </cell>
        </row>
        <row r="7790">
          <cell r="J7790">
            <v>0</v>
          </cell>
          <cell r="K7790">
            <v>0</v>
          </cell>
          <cell r="R7790">
            <v>0</v>
          </cell>
          <cell r="U7790">
            <v>0</v>
          </cell>
          <cell r="V7790">
            <v>0</v>
          </cell>
          <cell r="W7790">
            <v>0</v>
          </cell>
          <cell r="X7790">
            <v>0</v>
          </cell>
        </row>
        <row r="7791">
          <cell r="J7791">
            <v>0</v>
          </cell>
          <cell r="K7791">
            <v>0</v>
          </cell>
          <cell r="R7791">
            <v>0</v>
          </cell>
          <cell r="U7791">
            <v>0</v>
          </cell>
          <cell r="V7791">
            <v>0</v>
          </cell>
          <cell r="W7791">
            <v>0</v>
          </cell>
          <cell r="X7791">
            <v>0</v>
          </cell>
        </row>
        <row r="7792">
          <cell r="J7792">
            <v>0</v>
          </cell>
          <cell r="K7792">
            <v>0</v>
          </cell>
          <cell r="R7792">
            <v>0</v>
          </cell>
          <cell r="U7792">
            <v>0</v>
          </cell>
          <cell r="V7792">
            <v>0</v>
          </cell>
          <cell r="W7792">
            <v>0</v>
          </cell>
          <cell r="X7792">
            <v>0</v>
          </cell>
        </row>
        <row r="7793">
          <cell r="J7793">
            <v>0</v>
          </cell>
          <cell r="K7793">
            <v>0</v>
          </cell>
          <cell r="R7793">
            <v>0</v>
          </cell>
          <cell r="U7793">
            <v>0</v>
          </cell>
          <cell r="V7793">
            <v>0</v>
          </cell>
          <cell r="W7793">
            <v>0</v>
          </cell>
          <cell r="X7793">
            <v>0</v>
          </cell>
        </row>
        <row r="7794">
          <cell r="J7794">
            <v>0</v>
          </cell>
          <cell r="K7794">
            <v>0</v>
          </cell>
          <cell r="R7794">
            <v>0</v>
          </cell>
          <cell r="U7794">
            <v>0</v>
          </cell>
          <cell r="V7794">
            <v>0</v>
          </cell>
          <cell r="W7794">
            <v>0</v>
          </cell>
          <cell r="X7794">
            <v>0</v>
          </cell>
        </row>
        <row r="7795">
          <cell r="J7795">
            <v>0</v>
          </cell>
          <cell r="K7795">
            <v>0</v>
          </cell>
          <cell r="R7795">
            <v>0</v>
          </cell>
          <cell r="U7795">
            <v>0</v>
          </cell>
          <cell r="V7795">
            <v>0</v>
          </cell>
          <cell r="W7795">
            <v>0</v>
          </cell>
          <cell r="X7795">
            <v>0</v>
          </cell>
        </row>
        <row r="7796">
          <cell r="J7796">
            <v>0</v>
          </cell>
          <cell r="K7796">
            <v>0</v>
          </cell>
          <cell r="R7796">
            <v>0</v>
          </cell>
          <cell r="U7796">
            <v>0</v>
          </cell>
          <cell r="V7796">
            <v>0</v>
          </cell>
          <cell r="W7796">
            <v>0</v>
          </cell>
          <cell r="X7796">
            <v>0</v>
          </cell>
        </row>
        <row r="7797">
          <cell r="J7797">
            <v>0</v>
          </cell>
          <cell r="K7797">
            <v>0</v>
          </cell>
          <cell r="R7797">
            <v>0</v>
          </cell>
          <cell r="U7797">
            <v>0</v>
          </cell>
          <cell r="V7797">
            <v>0</v>
          </cell>
          <cell r="W7797">
            <v>0</v>
          </cell>
          <cell r="X7797">
            <v>0</v>
          </cell>
        </row>
        <row r="7798">
          <cell r="J7798">
            <v>0</v>
          </cell>
          <cell r="K7798">
            <v>0</v>
          </cell>
          <cell r="R7798">
            <v>0</v>
          </cell>
          <cell r="U7798">
            <v>0</v>
          </cell>
          <cell r="V7798">
            <v>0</v>
          </cell>
          <cell r="W7798">
            <v>0</v>
          </cell>
          <cell r="X7798">
            <v>0</v>
          </cell>
        </row>
        <row r="7799">
          <cell r="J7799">
            <v>0</v>
          </cell>
          <cell r="K7799">
            <v>0</v>
          </cell>
          <cell r="R7799">
            <v>0</v>
          </cell>
          <cell r="U7799">
            <v>0</v>
          </cell>
          <cell r="V7799">
            <v>0</v>
          </cell>
          <cell r="W7799">
            <v>0</v>
          </cell>
          <cell r="X7799">
            <v>0</v>
          </cell>
        </row>
        <row r="7800">
          <cell r="J7800">
            <v>0</v>
          </cell>
          <cell r="K7800">
            <v>0</v>
          </cell>
          <cell r="R7800">
            <v>0</v>
          </cell>
          <cell r="U7800">
            <v>0</v>
          </cell>
          <cell r="V7800">
            <v>0</v>
          </cell>
          <cell r="W7800">
            <v>0</v>
          </cell>
          <cell r="X7800">
            <v>0</v>
          </cell>
        </row>
        <row r="7801">
          <cell r="J7801">
            <v>0</v>
          </cell>
          <cell r="K7801">
            <v>0</v>
          </cell>
          <cell r="R7801">
            <v>0</v>
          </cell>
          <cell r="U7801">
            <v>0</v>
          </cell>
          <cell r="V7801">
            <v>0</v>
          </cell>
          <cell r="W7801">
            <v>0</v>
          </cell>
          <cell r="X7801">
            <v>0</v>
          </cell>
        </row>
        <row r="7802">
          <cell r="J7802">
            <v>0</v>
          </cell>
          <cell r="K7802">
            <v>0</v>
          </cell>
          <cell r="R7802">
            <v>0</v>
          </cell>
          <cell r="U7802">
            <v>0</v>
          </cell>
          <cell r="V7802">
            <v>0</v>
          </cell>
          <cell r="W7802">
            <v>0</v>
          </cell>
          <cell r="X7802">
            <v>0</v>
          </cell>
        </row>
        <row r="7803">
          <cell r="J7803">
            <v>0</v>
          </cell>
          <cell r="K7803">
            <v>0</v>
          </cell>
          <cell r="R7803">
            <v>0</v>
          </cell>
          <cell r="U7803">
            <v>0</v>
          </cell>
          <cell r="V7803">
            <v>0</v>
          </cell>
          <cell r="W7803">
            <v>0</v>
          </cell>
          <cell r="X7803">
            <v>0</v>
          </cell>
        </row>
        <row r="7804">
          <cell r="J7804">
            <v>0</v>
          </cell>
          <cell r="K7804">
            <v>0</v>
          </cell>
          <cell r="R7804">
            <v>0</v>
          </cell>
          <cell r="U7804">
            <v>0</v>
          </cell>
          <cell r="V7804">
            <v>0</v>
          </cell>
          <cell r="W7804">
            <v>0</v>
          </cell>
          <cell r="X7804">
            <v>0</v>
          </cell>
        </row>
        <row r="7805">
          <cell r="J7805">
            <v>0</v>
          </cell>
          <cell r="K7805">
            <v>0</v>
          </cell>
          <cell r="R7805">
            <v>0</v>
          </cell>
          <cell r="U7805">
            <v>0</v>
          </cell>
          <cell r="V7805">
            <v>0</v>
          </cell>
          <cell r="W7805">
            <v>0</v>
          </cell>
          <cell r="X7805">
            <v>0</v>
          </cell>
        </row>
        <row r="7806">
          <cell r="J7806">
            <v>0</v>
          </cell>
          <cell r="K7806">
            <v>0</v>
          </cell>
          <cell r="R7806">
            <v>0</v>
          </cell>
          <cell r="U7806">
            <v>0</v>
          </cell>
          <cell r="V7806">
            <v>0</v>
          </cell>
          <cell r="W7806">
            <v>0</v>
          </cell>
          <cell r="X7806">
            <v>0</v>
          </cell>
        </row>
        <row r="7807">
          <cell r="J7807">
            <v>0</v>
          </cell>
          <cell r="K7807">
            <v>0</v>
          </cell>
          <cell r="R7807">
            <v>0</v>
          </cell>
          <cell r="U7807">
            <v>0</v>
          </cell>
          <cell r="V7807">
            <v>0</v>
          </cell>
          <cell r="W7807">
            <v>0</v>
          </cell>
          <cell r="X7807">
            <v>0</v>
          </cell>
        </row>
        <row r="7808">
          <cell r="J7808">
            <v>0</v>
          </cell>
          <cell r="K7808">
            <v>0</v>
          </cell>
          <cell r="R7808">
            <v>0</v>
          </cell>
          <cell r="U7808">
            <v>0</v>
          </cell>
          <cell r="V7808">
            <v>0</v>
          </cell>
          <cell r="W7808">
            <v>0</v>
          </cell>
          <cell r="X7808">
            <v>0</v>
          </cell>
        </row>
        <row r="7809">
          <cell r="J7809">
            <v>0</v>
          </cell>
          <cell r="K7809">
            <v>0</v>
          </cell>
          <cell r="R7809">
            <v>0</v>
          </cell>
          <cell r="U7809">
            <v>0</v>
          </cell>
          <cell r="V7809">
            <v>0</v>
          </cell>
          <cell r="W7809">
            <v>0</v>
          </cell>
          <cell r="X7809">
            <v>0</v>
          </cell>
        </row>
        <row r="7810">
          <cell r="J7810">
            <v>0</v>
          </cell>
          <cell r="K7810">
            <v>0</v>
          </cell>
          <cell r="R7810">
            <v>0</v>
          </cell>
          <cell r="U7810">
            <v>0</v>
          </cell>
          <cell r="V7810">
            <v>0</v>
          </cell>
          <cell r="W7810">
            <v>0</v>
          </cell>
          <cell r="X7810">
            <v>0</v>
          </cell>
        </row>
        <row r="7811">
          <cell r="J7811">
            <v>0</v>
          </cell>
          <cell r="K7811">
            <v>0</v>
          </cell>
          <cell r="R7811">
            <v>0</v>
          </cell>
          <cell r="U7811">
            <v>0</v>
          </cell>
          <cell r="V7811">
            <v>0</v>
          </cell>
          <cell r="W7811">
            <v>0</v>
          </cell>
          <cell r="X7811">
            <v>0</v>
          </cell>
        </row>
        <row r="7812">
          <cell r="J7812">
            <v>0</v>
          </cell>
          <cell r="K7812">
            <v>0</v>
          </cell>
          <cell r="R7812">
            <v>0</v>
          </cell>
          <cell r="U7812">
            <v>0</v>
          </cell>
          <cell r="V7812">
            <v>0</v>
          </cell>
          <cell r="W7812">
            <v>0</v>
          </cell>
          <cell r="X7812">
            <v>0</v>
          </cell>
        </row>
        <row r="7813">
          <cell r="J7813">
            <v>0</v>
          </cell>
          <cell r="K7813">
            <v>0</v>
          </cell>
          <cell r="R7813">
            <v>0</v>
          </cell>
          <cell r="U7813">
            <v>0</v>
          </cell>
          <cell r="V7813">
            <v>0</v>
          </cell>
          <cell r="W7813">
            <v>0</v>
          </cell>
          <cell r="X7813">
            <v>0</v>
          </cell>
        </row>
        <row r="7814">
          <cell r="J7814">
            <v>0</v>
          </cell>
          <cell r="K7814">
            <v>0</v>
          </cell>
          <cell r="R7814">
            <v>0</v>
          </cell>
          <cell r="U7814">
            <v>0</v>
          </cell>
          <cell r="V7814">
            <v>0</v>
          </cell>
          <cell r="W7814">
            <v>0</v>
          </cell>
          <cell r="X7814">
            <v>0</v>
          </cell>
        </row>
        <row r="7815">
          <cell r="J7815">
            <v>0</v>
          </cell>
          <cell r="K7815">
            <v>0</v>
          </cell>
          <cell r="R7815">
            <v>0</v>
          </cell>
          <cell r="U7815">
            <v>0</v>
          </cell>
          <cell r="V7815">
            <v>0</v>
          </cell>
          <cell r="W7815">
            <v>0</v>
          </cell>
          <cell r="X7815">
            <v>0</v>
          </cell>
        </row>
        <row r="7816">
          <cell r="J7816">
            <v>0</v>
          </cell>
          <cell r="K7816">
            <v>0</v>
          </cell>
          <cell r="R7816">
            <v>0</v>
          </cell>
          <cell r="U7816">
            <v>0</v>
          </cell>
          <cell r="V7816">
            <v>0</v>
          </cell>
          <cell r="W7816">
            <v>0</v>
          </cell>
          <cell r="X7816">
            <v>0</v>
          </cell>
        </row>
        <row r="7817">
          <cell r="J7817">
            <v>0</v>
          </cell>
          <cell r="K7817">
            <v>0</v>
          </cell>
          <cell r="R7817">
            <v>0</v>
          </cell>
          <cell r="U7817">
            <v>0</v>
          </cell>
          <cell r="V7817">
            <v>0</v>
          </cell>
          <cell r="W7817">
            <v>0</v>
          </cell>
          <cell r="X7817">
            <v>0</v>
          </cell>
        </row>
        <row r="7818">
          <cell r="J7818">
            <v>0</v>
          </cell>
          <cell r="K7818">
            <v>0</v>
          </cell>
          <cell r="R7818">
            <v>0</v>
          </cell>
          <cell r="U7818">
            <v>0</v>
          </cell>
          <cell r="V7818">
            <v>0</v>
          </cell>
          <cell r="W7818">
            <v>0</v>
          </cell>
          <cell r="X7818">
            <v>0</v>
          </cell>
        </row>
        <row r="7819">
          <cell r="J7819">
            <v>0</v>
          </cell>
          <cell r="K7819">
            <v>0</v>
          </cell>
          <cell r="R7819">
            <v>0</v>
          </cell>
          <cell r="U7819">
            <v>0</v>
          </cell>
          <cell r="V7819">
            <v>0</v>
          </cell>
          <cell r="W7819">
            <v>0</v>
          </cell>
          <cell r="X7819">
            <v>0</v>
          </cell>
        </row>
        <row r="7820">
          <cell r="J7820">
            <v>0</v>
          </cell>
          <cell r="K7820">
            <v>0</v>
          </cell>
          <cell r="R7820">
            <v>0</v>
          </cell>
          <cell r="U7820">
            <v>0</v>
          </cell>
          <cell r="V7820">
            <v>0</v>
          </cell>
          <cell r="W7820">
            <v>0</v>
          </cell>
          <cell r="X7820">
            <v>0</v>
          </cell>
        </row>
        <row r="7821">
          <cell r="J7821">
            <v>0</v>
          </cell>
          <cell r="K7821">
            <v>0</v>
          </cell>
          <cell r="R7821">
            <v>0</v>
          </cell>
          <cell r="U7821">
            <v>0</v>
          </cell>
          <cell r="V7821">
            <v>0</v>
          </cell>
          <cell r="W7821">
            <v>0</v>
          </cell>
          <cell r="X7821">
            <v>0</v>
          </cell>
        </row>
        <row r="7822">
          <cell r="J7822">
            <v>0</v>
          </cell>
          <cell r="K7822">
            <v>0</v>
          </cell>
          <cell r="R7822">
            <v>0</v>
          </cell>
          <cell r="U7822">
            <v>0</v>
          </cell>
          <cell r="V7822">
            <v>0</v>
          </cell>
          <cell r="W7822">
            <v>0</v>
          </cell>
          <cell r="X7822">
            <v>0</v>
          </cell>
        </row>
        <row r="7823">
          <cell r="J7823">
            <v>0</v>
          </cell>
          <cell r="K7823">
            <v>0</v>
          </cell>
          <cell r="R7823">
            <v>0</v>
          </cell>
          <cell r="U7823">
            <v>0</v>
          </cell>
          <cell r="V7823">
            <v>0</v>
          </cell>
          <cell r="W7823">
            <v>0</v>
          </cell>
          <cell r="X7823">
            <v>0</v>
          </cell>
        </row>
        <row r="7824">
          <cell r="J7824">
            <v>0</v>
          </cell>
          <cell r="K7824">
            <v>0</v>
          </cell>
          <cell r="R7824">
            <v>0</v>
          </cell>
          <cell r="U7824">
            <v>0</v>
          </cell>
          <cell r="V7824">
            <v>0</v>
          </cell>
          <cell r="W7824">
            <v>0</v>
          </cell>
          <cell r="X7824">
            <v>0</v>
          </cell>
        </row>
        <row r="7825">
          <cell r="J7825">
            <v>0</v>
          </cell>
          <cell r="K7825">
            <v>0</v>
          </cell>
          <cell r="R7825">
            <v>0</v>
          </cell>
          <cell r="U7825">
            <v>0</v>
          </cell>
          <cell r="V7825">
            <v>0</v>
          </cell>
          <cell r="W7825">
            <v>0</v>
          </cell>
          <cell r="X7825">
            <v>0</v>
          </cell>
        </row>
        <row r="7826">
          <cell r="J7826">
            <v>0</v>
          </cell>
          <cell r="K7826">
            <v>0</v>
          </cell>
          <cell r="R7826">
            <v>0</v>
          </cell>
          <cell r="U7826">
            <v>0</v>
          </cell>
          <cell r="V7826">
            <v>0</v>
          </cell>
          <cell r="W7826">
            <v>0</v>
          </cell>
          <cell r="X7826">
            <v>0</v>
          </cell>
        </row>
        <row r="7827">
          <cell r="J7827">
            <v>0</v>
          </cell>
          <cell r="K7827">
            <v>0</v>
          </cell>
          <cell r="R7827">
            <v>0</v>
          </cell>
          <cell r="U7827">
            <v>0</v>
          </cell>
          <cell r="V7827">
            <v>0</v>
          </cell>
          <cell r="W7827">
            <v>0</v>
          </cell>
          <cell r="X7827">
            <v>0</v>
          </cell>
        </row>
        <row r="7828">
          <cell r="J7828">
            <v>0</v>
          </cell>
          <cell r="K7828">
            <v>0</v>
          </cell>
          <cell r="R7828">
            <v>0</v>
          </cell>
          <cell r="U7828">
            <v>0</v>
          </cell>
          <cell r="V7828">
            <v>0</v>
          </cell>
          <cell r="W7828">
            <v>0</v>
          </cell>
          <cell r="X7828">
            <v>0</v>
          </cell>
        </row>
        <row r="7829">
          <cell r="J7829">
            <v>0</v>
          </cell>
          <cell r="K7829">
            <v>0</v>
          </cell>
          <cell r="R7829">
            <v>0</v>
          </cell>
          <cell r="U7829">
            <v>0</v>
          </cell>
          <cell r="V7829">
            <v>0</v>
          </cell>
          <cell r="W7829">
            <v>0</v>
          </cell>
          <cell r="X7829">
            <v>0</v>
          </cell>
        </row>
        <row r="7830">
          <cell r="J7830">
            <v>0</v>
          </cell>
          <cell r="K7830">
            <v>0</v>
          </cell>
          <cell r="R7830">
            <v>0</v>
          </cell>
          <cell r="U7830">
            <v>0</v>
          </cell>
          <cell r="V7830">
            <v>0</v>
          </cell>
          <cell r="W7830">
            <v>0</v>
          </cell>
          <cell r="X7830">
            <v>0</v>
          </cell>
        </row>
        <row r="7831">
          <cell r="J7831">
            <v>0</v>
          </cell>
          <cell r="K7831">
            <v>0</v>
          </cell>
          <cell r="R7831">
            <v>0</v>
          </cell>
          <cell r="U7831">
            <v>0</v>
          </cell>
          <cell r="V7831">
            <v>0</v>
          </cell>
          <cell r="W7831">
            <v>0</v>
          </cell>
          <cell r="X7831">
            <v>0</v>
          </cell>
        </row>
        <row r="7832">
          <cell r="J7832">
            <v>0</v>
          </cell>
          <cell r="K7832">
            <v>0</v>
          </cell>
          <cell r="R7832">
            <v>0</v>
          </cell>
          <cell r="U7832">
            <v>0</v>
          </cell>
          <cell r="V7832">
            <v>0</v>
          </cell>
          <cell r="W7832">
            <v>0</v>
          </cell>
          <cell r="X7832">
            <v>0</v>
          </cell>
        </row>
        <row r="7833">
          <cell r="J7833">
            <v>0</v>
          </cell>
          <cell r="K7833">
            <v>0</v>
          </cell>
          <cell r="R7833">
            <v>0</v>
          </cell>
          <cell r="U7833">
            <v>0</v>
          </cell>
          <cell r="V7833">
            <v>0</v>
          </cell>
          <cell r="W7833">
            <v>0</v>
          </cell>
          <cell r="X7833">
            <v>0</v>
          </cell>
        </row>
        <row r="7834">
          <cell r="J7834">
            <v>0</v>
          </cell>
          <cell r="K7834">
            <v>0</v>
          </cell>
          <cell r="R7834">
            <v>0</v>
          </cell>
          <cell r="U7834">
            <v>0</v>
          </cell>
          <cell r="V7834">
            <v>0</v>
          </cell>
          <cell r="W7834">
            <v>0</v>
          </cell>
          <cell r="X7834">
            <v>0</v>
          </cell>
        </row>
        <row r="7835">
          <cell r="J7835">
            <v>0</v>
          </cell>
          <cell r="K7835">
            <v>0</v>
          </cell>
          <cell r="R7835">
            <v>0</v>
          </cell>
          <cell r="U7835">
            <v>0</v>
          </cell>
          <cell r="V7835">
            <v>0</v>
          </cell>
          <cell r="W7835">
            <v>0</v>
          </cell>
          <cell r="X7835">
            <v>0</v>
          </cell>
        </row>
        <row r="7836">
          <cell r="J7836">
            <v>0</v>
          </cell>
          <cell r="K7836">
            <v>0</v>
          </cell>
          <cell r="R7836">
            <v>0</v>
          </cell>
          <cell r="U7836">
            <v>0</v>
          </cell>
          <cell r="V7836">
            <v>0</v>
          </cell>
          <cell r="W7836">
            <v>0</v>
          </cell>
          <cell r="X7836">
            <v>0</v>
          </cell>
        </row>
        <row r="7837">
          <cell r="J7837">
            <v>0</v>
          </cell>
          <cell r="K7837">
            <v>0</v>
          </cell>
          <cell r="R7837">
            <v>0</v>
          </cell>
          <cell r="U7837">
            <v>0</v>
          </cell>
          <cell r="V7837">
            <v>0</v>
          </cell>
          <cell r="W7837">
            <v>0</v>
          </cell>
          <cell r="X7837">
            <v>0</v>
          </cell>
        </row>
        <row r="7838">
          <cell r="J7838">
            <v>0</v>
          </cell>
          <cell r="K7838">
            <v>0</v>
          </cell>
          <cell r="R7838">
            <v>0</v>
          </cell>
          <cell r="U7838">
            <v>0</v>
          </cell>
          <cell r="V7838">
            <v>0</v>
          </cell>
          <cell r="W7838">
            <v>0</v>
          </cell>
          <cell r="X7838">
            <v>0</v>
          </cell>
        </row>
        <row r="7839">
          <cell r="J7839">
            <v>0</v>
          </cell>
          <cell r="K7839">
            <v>0</v>
          </cell>
          <cell r="R7839">
            <v>0</v>
          </cell>
          <cell r="U7839">
            <v>0</v>
          </cell>
          <cell r="V7839">
            <v>0</v>
          </cell>
          <cell r="W7839">
            <v>0</v>
          </cell>
          <cell r="X7839">
            <v>0</v>
          </cell>
        </row>
        <row r="7840">
          <cell r="J7840">
            <v>0</v>
          </cell>
          <cell r="K7840">
            <v>0</v>
          </cell>
          <cell r="R7840">
            <v>0</v>
          </cell>
          <cell r="U7840">
            <v>0</v>
          </cell>
          <cell r="V7840">
            <v>0</v>
          </cell>
          <cell r="W7840">
            <v>0</v>
          </cell>
          <cell r="X7840">
            <v>0</v>
          </cell>
        </row>
        <row r="7841">
          <cell r="J7841">
            <v>0</v>
          </cell>
          <cell r="K7841">
            <v>0</v>
          </cell>
          <cell r="R7841">
            <v>0</v>
          </cell>
          <cell r="U7841">
            <v>0</v>
          </cell>
          <cell r="V7841">
            <v>0</v>
          </cell>
          <cell r="W7841">
            <v>0</v>
          </cell>
          <cell r="X7841">
            <v>0</v>
          </cell>
        </row>
        <row r="7842">
          <cell r="J7842">
            <v>0</v>
          </cell>
          <cell r="K7842">
            <v>0</v>
          </cell>
          <cell r="R7842">
            <v>0</v>
          </cell>
          <cell r="U7842">
            <v>0</v>
          </cell>
          <cell r="V7842">
            <v>0</v>
          </cell>
          <cell r="W7842">
            <v>0</v>
          </cell>
          <cell r="X7842">
            <v>0</v>
          </cell>
        </row>
        <row r="7843">
          <cell r="J7843">
            <v>0</v>
          </cell>
          <cell r="K7843">
            <v>0</v>
          </cell>
          <cell r="R7843">
            <v>0</v>
          </cell>
          <cell r="U7843">
            <v>0</v>
          </cell>
          <cell r="V7843">
            <v>0</v>
          </cell>
          <cell r="W7843">
            <v>0</v>
          </cell>
          <cell r="X7843">
            <v>0</v>
          </cell>
        </row>
        <row r="7844">
          <cell r="J7844">
            <v>0</v>
          </cell>
          <cell r="K7844">
            <v>0</v>
          </cell>
          <cell r="R7844">
            <v>0</v>
          </cell>
          <cell r="U7844">
            <v>0</v>
          </cell>
          <cell r="V7844">
            <v>0</v>
          </cell>
          <cell r="W7844">
            <v>0</v>
          </cell>
          <cell r="X7844">
            <v>0</v>
          </cell>
        </row>
        <row r="7845">
          <cell r="J7845">
            <v>0</v>
          </cell>
          <cell r="K7845">
            <v>0</v>
          </cell>
          <cell r="R7845">
            <v>0</v>
          </cell>
          <cell r="U7845">
            <v>0</v>
          </cell>
          <cell r="V7845">
            <v>0</v>
          </cell>
          <cell r="W7845">
            <v>0</v>
          </cell>
          <cell r="X7845">
            <v>0</v>
          </cell>
        </row>
        <row r="7846">
          <cell r="J7846">
            <v>0</v>
          </cell>
          <cell r="K7846">
            <v>0</v>
          </cell>
          <cell r="R7846">
            <v>0</v>
          </cell>
          <cell r="U7846">
            <v>0</v>
          </cell>
          <cell r="V7846">
            <v>0</v>
          </cell>
          <cell r="W7846">
            <v>0</v>
          </cell>
          <cell r="X7846">
            <v>0</v>
          </cell>
        </row>
        <row r="7847">
          <cell r="J7847">
            <v>0</v>
          </cell>
          <cell r="K7847">
            <v>0</v>
          </cell>
          <cell r="R7847">
            <v>0</v>
          </cell>
          <cell r="U7847">
            <v>0</v>
          </cell>
          <cell r="V7847">
            <v>0</v>
          </cell>
          <cell r="W7847">
            <v>0</v>
          </cell>
          <cell r="X7847">
            <v>0</v>
          </cell>
        </row>
        <row r="7848">
          <cell r="J7848">
            <v>0</v>
          </cell>
          <cell r="K7848">
            <v>0</v>
          </cell>
          <cell r="R7848">
            <v>0</v>
          </cell>
          <cell r="U7848">
            <v>0</v>
          </cell>
          <cell r="V7848">
            <v>0</v>
          </cell>
          <cell r="W7848">
            <v>0</v>
          </cell>
          <cell r="X7848">
            <v>0</v>
          </cell>
        </row>
        <row r="7849">
          <cell r="J7849">
            <v>0</v>
          </cell>
          <cell r="K7849">
            <v>0</v>
          </cell>
          <cell r="R7849">
            <v>0</v>
          </cell>
          <cell r="U7849">
            <v>0</v>
          </cell>
          <cell r="V7849">
            <v>0</v>
          </cell>
          <cell r="W7849">
            <v>0</v>
          </cell>
          <cell r="X7849">
            <v>0</v>
          </cell>
        </row>
        <row r="7850">
          <cell r="J7850">
            <v>0</v>
          </cell>
          <cell r="K7850">
            <v>0</v>
          </cell>
          <cell r="R7850">
            <v>0</v>
          </cell>
          <cell r="U7850">
            <v>0</v>
          </cell>
          <cell r="V7850">
            <v>0</v>
          </cell>
          <cell r="W7850">
            <v>0</v>
          </cell>
          <cell r="X7850">
            <v>0</v>
          </cell>
        </row>
        <row r="7851">
          <cell r="J7851">
            <v>0</v>
          </cell>
          <cell r="K7851">
            <v>0</v>
          </cell>
          <cell r="R7851">
            <v>0</v>
          </cell>
          <cell r="U7851">
            <v>0</v>
          </cell>
          <cell r="V7851">
            <v>0</v>
          </cell>
          <cell r="W7851">
            <v>0</v>
          </cell>
          <cell r="X7851">
            <v>0</v>
          </cell>
        </row>
        <row r="7852">
          <cell r="J7852">
            <v>0</v>
          </cell>
          <cell r="K7852">
            <v>0</v>
          </cell>
          <cell r="R7852">
            <v>0</v>
          </cell>
          <cell r="U7852">
            <v>0</v>
          </cell>
          <cell r="V7852">
            <v>0</v>
          </cell>
          <cell r="W7852">
            <v>0</v>
          </cell>
          <cell r="X7852">
            <v>0</v>
          </cell>
        </row>
        <row r="7853">
          <cell r="J7853">
            <v>0</v>
          </cell>
          <cell r="K7853">
            <v>0</v>
          </cell>
          <cell r="R7853">
            <v>0</v>
          </cell>
          <cell r="U7853">
            <v>0</v>
          </cell>
          <cell r="V7853">
            <v>0</v>
          </cell>
          <cell r="W7853">
            <v>0</v>
          </cell>
          <cell r="X7853">
            <v>0</v>
          </cell>
        </row>
        <row r="7854">
          <cell r="J7854">
            <v>0</v>
          </cell>
          <cell r="K7854">
            <v>0</v>
          </cell>
          <cell r="R7854">
            <v>0</v>
          </cell>
          <cell r="U7854">
            <v>0</v>
          </cell>
          <cell r="V7854">
            <v>0</v>
          </cell>
          <cell r="W7854">
            <v>0</v>
          </cell>
          <cell r="X7854">
            <v>0</v>
          </cell>
        </row>
        <row r="7855">
          <cell r="J7855">
            <v>0</v>
          </cell>
          <cell r="K7855">
            <v>0</v>
          </cell>
          <cell r="R7855">
            <v>0</v>
          </cell>
          <cell r="U7855">
            <v>0</v>
          </cell>
          <cell r="V7855">
            <v>0</v>
          </cell>
          <cell r="W7855">
            <v>0</v>
          </cell>
          <cell r="X7855">
            <v>0</v>
          </cell>
        </row>
        <row r="7856">
          <cell r="J7856">
            <v>0</v>
          </cell>
          <cell r="K7856">
            <v>0</v>
          </cell>
          <cell r="R7856">
            <v>0</v>
          </cell>
          <cell r="U7856">
            <v>0</v>
          </cell>
          <cell r="V7856">
            <v>0</v>
          </cell>
          <cell r="W7856">
            <v>0</v>
          </cell>
          <cell r="X7856">
            <v>0</v>
          </cell>
        </row>
        <row r="7857">
          <cell r="J7857">
            <v>0</v>
          </cell>
          <cell r="K7857">
            <v>0</v>
          </cell>
          <cell r="R7857">
            <v>0</v>
          </cell>
          <cell r="U7857">
            <v>0</v>
          </cell>
          <cell r="V7857">
            <v>0</v>
          </cell>
          <cell r="W7857">
            <v>0</v>
          </cell>
          <cell r="X7857">
            <v>0</v>
          </cell>
        </row>
        <row r="7858">
          <cell r="J7858">
            <v>0</v>
          </cell>
          <cell r="K7858">
            <v>0</v>
          </cell>
          <cell r="R7858">
            <v>0</v>
          </cell>
          <cell r="U7858">
            <v>0</v>
          </cell>
          <cell r="V7858">
            <v>0</v>
          </cell>
          <cell r="W7858">
            <v>0</v>
          </cell>
          <cell r="X7858">
            <v>0</v>
          </cell>
        </row>
        <row r="7859">
          <cell r="J7859">
            <v>0</v>
          </cell>
          <cell r="K7859">
            <v>0</v>
          </cell>
          <cell r="R7859">
            <v>0</v>
          </cell>
          <cell r="U7859">
            <v>0</v>
          </cell>
          <cell r="V7859">
            <v>0</v>
          </cell>
          <cell r="W7859">
            <v>0</v>
          </cell>
          <cell r="X7859">
            <v>0</v>
          </cell>
        </row>
        <row r="7860">
          <cell r="J7860">
            <v>0</v>
          </cell>
          <cell r="K7860">
            <v>0</v>
          </cell>
          <cell r="R7860">
            <v>0</v>
          </cell>
          <cell r="U7860">
            <v>0</v>
          </cell>
          <cell r="V7860">
            <v>0</v>
          </cell>
          <cell r="W7860">
            <v>0</v>
          </cell>
          <cell r="X7860">
            <v>0</v>
          </cell>
        </row>
        <row r="7861">
          <cell r="J7861">
            <v>0</v>
          </cell>
          <cell r="K7861">
            <v>0</v>
          </cell>
          <cell r="R7861">
            <v>0</v>
          </cell>
          <cell r="U7861">
            <v>0</v>
          </cell>
          <cell r="V7861">
            <v>0</v>
          </cell>
          <cell r="W7861">
            <v>0</v>
          </cell>
          <cell r="X7861">
            <v>0</v>
          </cell>
        </row>
        <row r="7862">
          <cell r="J7862">
            <v>0</v>
          </cell>
          <cell r="K7862">
            <v>0</v>
          </cell>
          <cell r="R7862">
            <v>0</v>
          </cell>
          <cell r="U7862">
            <v>0</v>
          </cell>
          <cell r="V7862">
            <v>0</v>
          </cell>
          <cell r="W7862">
            <v>0</v>
          </cell>
          <cell r="X7862">
            <v>0</v>
          </cell>
        </row>
        <row r="7863">
          <cell r="J7863">
            <v>0</v>
          </cell>
          <cell r="K7863">
            <v>0</v>
          </cell>
          <cell r="R7863">
            <v>0</v>
          </cell>
          <cell r="U7863">
            <v>0</v>
          </cell>
          <cell r="V7863">
            <v>0</v>
          </cell>
          <cell r="W7863">
            <v>0</v>
          </cell>
          <cell r="X7863">
            <v>0</v>
          </cell>
        </row>
        <row r="7864">
          <cell r="J7864">
            <v>0</v>
          </cell>
          <cell r="K7864">
            <v>0</v>
          </cell>
          <cell r="R7864">
            <v>0</v>
          </cell>
          <cell r="U7864">
            <v>0</v>
          </cell>
          <cell r="V7864">
            <v>0</v>
          </cell>
          <cell r="W7864">
            <v>0</v>
          </cell>
          <cell r="X7864">
            <v>0</v>
          </cell>
        </row>
        <row r="7865">
          <cell r="J7865">
            <v>0</v>
          </cell>
          <cell r="K7865">
            <v>0</v>
          </cell>
          <cell r="R7865">
            <v>0</v>
          </cell>
          <cell r="U7865">
            <v>0</v>
          </cell>
          <cell r="V7865">
            <v>0</v>
          </cell>
          <cell r="W7865">
            <v>0</v>
          </cell>
          <cell r="X7865">
            <v>0</v>
          </cell>
        </row>
        <row r="7866">
          <cell r="J7866">
            <v>0</v>
          </cell>
          <cell r="K7866">
            <v>0</v>
          </cell>
          <cell r="R7866">
            <v>0</v>
          </cell>
          <cell r="U7866">
            <v>0</v>
          </cell>
          <cell r="V7866">
            <v>0</v>
          </cell>
          <cell r="W7866">
            <v>0</v>
          </cell>
          <cell r="X7866">
            <v>0</v>
          </cell>
        </row>
        <row r="7867">
          <cell r="J7867">
            <v>0</v>
          </cell>
          <cell r="K7867">
            <v>0</v>
          </cell>
          <cell r="R7867">
            <v>0</v>
          </cell>
          <cell r="U7867">
            <v>0</v>
          </cell>
          <cell r="V7867">
            <v>0</v>
          </cell>
          <cell r="W7867">
            <v>0</v>
          </cell>
          <cell r="X7867">
            <v>0</v>
          </cell>
        </row>
        <row r="7868">
          <cell r="J7868">
            <v>0</v>
          </cell>
          <cell r="K7868">
            <v>0</v>
          </cell>
          <cell r="R7868">
            <v>0</v>
          </cell>
          <cell r="U7868">
            <v>0</v>
          </cell>
          <cell r="V7868">
            <v>0</v>
          </cell>
          <cell r="W7868">
            <v>0</v>
          </cell>
          <cell r="X7868">
            <v>0</v>
          </cell>
        </row>
        <row r="7869">
          <cell r="J7869">
            <v>0</v>
          </cell>
          <cell r="K7869">
            <v>0</v>
          </cell>
          <cell r="R7869">
            <v>0</v>
          </cell>
          <cell r="U7869">
            <v>0</v>
          </cell>
          <cell r="V7869">
            <v>0</v>
          </cell>
          <cell r="W7869">
            <v>0</v>
          </cell>
          <cell r="X7869">
            <v>0</v>
          </cell>
        </row>
        <row r="7870">
          <cell r="J7870">
            <v>0</v>
          </cell>
          <cell r="K7870">
            <v>0</v>
          </cell>
          <cell r="R7870">
            <v>0</v>
          </cell>
          <cell r="U7870">
            <v>0</v>
          </cell>
          <cell r="V7870">
            <v>0</v>
          </cell>
          <cell r="W7870">
            <v>0</v>
          </cell>
          <cell r="X7870">
            <v>0</v>
          </cell>
        </row>
        <row r="7871">
          <cell r="J7871">
            <v>0</v>
          </cell>
          <cell r="K7871">
            <v>0</v>
          </cell>
          <cell r="R7871">
            <v>0</v>
          </cell>
          <cell r="U7871">
            <v>0</v>
          </cell>
          <cell r="V7871">
            <v>0</v>
          </cell>
          <cell r="W7871">
            <v>0</v>
          </cell>
          <cell r="X7871">
            <v>0</v>
          </cell>
        </row>
        <row r="7872">
          <cell r="J7872">
            <v>0</v>
          </cell>
          <cell r="K7872">
            <v>0</v>
          </cell>
          <cell r="R7872">
            <v>0</v>
          </cell>
          <cell r="U7872">
            <v>0</v>
          </cell>
          <cell r="V7872">
            <v>0</v>
          </cell>
          <cell r="W7872">
            <v>0</v>
          </cell>
          <cell r="X7872">
            <v>0</v>
          </cell>
        </row>
        <row r="7873">
          <cell r="J7873">
            <v>0</v>
          </cell>
          <cell r="K7873">
            <v>0</v>
          </cell>
          <cell r="R7873">
            <v>0</v>
          </cell>
          <cell r="U7873">
            <v>0</v>
          </cell>
          <cell r="V7873">
            <v>0</v>
          </cell>
          <cell r="W7873">
            <v>0</v>
          </cell>
          <cell r="X7873">
            <v>0</v>
          </cell>
        </row>
        <row r="7874">
          <cell r="J7874">
            <v>0</v>
          </cell>
          <cell r="K7874">
            <v>0</v>
          </cell>
          <cell r="R7874">
            <v>0</v>
          </cell>
          <cell r="U7874">
            <v>0</v>
          </cell>
          <cell r="V7874">
            <v>0</v>
          </cell>
          <cell r="W7874">
            <v>0</v>
          </cell>
          <cell r="X7874">
            <v>0</v>
          </cell>
        </row>
        <row r="7875">
          <cell r="J7875">
            <v>0</v>
          </cell>
          <cell r="K7875">
            <v>0</v>
          </cell>
          <cell r="R7875">
            <v>0</v>
          </cell>
          <cell r="U7875">
            <v>0</v>
          </cell>
          <cell r="V7875">
            <v>0</v>
          </cell>
          <cell r="W7875">
            <v>0</v>
          </cell>
          <cell r="X7875">
            <v>0</v>
          </cell>
        </row>
        <row r="7876">
          <cell r="J7876">
            <v>0</v>
          </cell>
          <cell r="K7876">
            <v>0</v>
          </cell>
          <cell r="R7876">
            <v>0</v>
          </cell>
          <cell r="U7876">
            <v>0</v>
          </cell>
          <cell r="V7876">
            <v>0</v>
          </cell>
          <cell r="W7876">
            <v>0</v>
          </cell>
          <cell r="X7876">
            <v>0</v>
          </cell>
        </row>
        <row r="7877">
          <cell r="J7877">
            <v>0</v>
          </cell>
          <cell r="K7877">
            <v>0</v>
          </cell>
          <cell r="R7877">
            <v>0</v>
          </cell>
          <cell r="U7877">
            <v>0</v>
          </cell>
          <cell r="V7877">
            <v>0</v>
          </cell>
          <cell r="W7877">
            <v>0</v>
          </cell>
          <cell r="X7877">
            <v>0</v>
          </cell>
        </row>
        <row r="7878">
          <cell r="J7878">
            <v>0</v>
          </cell>
          <cell r="K7878">
            <v>0</v>
          </cell>
          <cell r="R7878">
            <v>0</v>
          </cell>
          <cell r="U7878">
            <v>0</v>
          </cell>
          <cell r="V7878">
            <v>0</v>
          </cell>
          <cell r="W7878">
            <v>0</v>
          </cell>
          <cell r="X7878">
            <v>0</v>
          </cell>
        </row>
        <row r="7879">
          <cell r="J7879">
            <v>0</v>
          </cell>
          <cell r="K7879">
            <v>0</v>
          </cell>
          <cell r="R7879">
            <v>0</v>
          </cell>
          <cell r="U7879">
            <v>0</v>
          </cell>
          <cell r="V7879">
            <v>0</v>
          </cell>
          <cell r="W7879">
            <v>0</v>
          </cell>
          <cell r="X7879">
            <v>0</v>
          </cell>
        </row>
        <row r="7880">
          <cell r="J7880">
            <v>0</v>
          </cell>
          <cell r="K7880">
            <v>0</v>
          </cell>
          <cell r="R7880">
            <v>0</v>
          </cell>
          <cell r="U7880">
            <v>0</v>
          </cell>
          <cell r="V7880">
            <v>0</v>
          </cell>
          <cell r="W7880">
            <v>0</v>
          </cell>
          <cell r="X7880">
            <v>0</v>
          </cell>
        </row>
        <row r="7881">
          <cell r="J7881">
            <v>0</v>
          </cell>
          <cell r="K7881">
            <v>0</v>
          </cell>
          <cell r="R7881">
            <v>0</v>
          </cell>
          <cell r="U7881">
            <v>0</v>
          </cell>
          <cell r="V7881">
            <v>0</v>
          </cell>
          <cell r="W7881">
            <v>0</v>
          </cell>
          <cell r="X7881">
            <v>0</v>
          </cell>
        </row>
        <row r="7882">
          <cell r="J7882">
            <v>0</v>
          </cell>
          <cell r="K7882">
            <v>0</v>
          </cell>
          <cell r="R7882">
            <v>0</v>
          </cell>
          <cell r="U7882">
            <v>0</v>
          </cell>
          <cell r="V7882">
            <v>0</v>
          </cell>
          <cell r="W7882">
            <v>0</v>
          </cell>
          <cell r="X7882">
            <v>0</v>
          </cell>
        </row>
        <row r="7883">
          <cell r="J7883">
            <v>0</v>
          </cell>
          <cell r="K7883">
            <v>0</v>
          </cell>
          <cell r="R7883">
            <v>0</v>
          </cell>
          <cell r="U7883">
            <v>0</v>
          </cell>
          <cell r="V7883">
            <v>0</v>
          </cell>
          <cell r="W7883">
            <v>0</v>
          </cell>
          <cell r="X7883">
            <v>0</v>
          </cell>
        </row>
        <row r="7884">
          <cell r="J7884">
            <v>0</v>
          </cell>
          <cell r="K7884">
            <v>0</v>
          </cell>
          <cell r="R7884">
            <v>0</v>
          </cell>
          <cell r="U7884">
            <v>0</v>
          </cell>
          <cell r="V7884">
            <v>0</v>
          </cell>
          <cell r="W7884">
            <v>0</v>
          </cell>
          <cell r="X7884">
            <v>0</v>
          </cell>
        </row>
        <row r="7885">
          <cell r="J7885">
            <v>0</v>
          </cell>
          <cell r="K7885">
            <v>0</v>
          </cell>
          <cell r="R7885">
            <v>0</v>
          </cell>
          <cell r="U7885">
            <v>0</v>
          </cell>
          <cell r="V7885">
            <v>0</v>
          </cell>
          <cell r="W7885">
            <v>0</v>
          </cell>
          <cell r="X7885">
            <v>0</v>
          </cell>
        </row>
        <row r="7886">
          <cell r="J7886">
            <v>0</v>
          </cell>
          <cell r="K7886">
            <v>0</v>
          </cell>
          <cell r="R7886">
            <v>0</v>
          </cell>
          <cell r="U7886">
            <v>0</v>
          </cell>
          <cell r="V7886">
            <v>0</v>
          </cell>
          <cell r="W7886">
            <v>0</v>
          </cell>
          <cell r="X7886">
            <v>0</v>
          </cell>
        </row>
        <row r="7887">
          <cell r="J7887">
            <v>0</v>
          </cell>
          <cell r="K7887">
            <v>0</v>
          </cell>
          <cell r="R7887">
            <v>0</v>
          </cell>
          <cell r="U7887">
            <v>0</v>
          </cell>
          <cell r="V7887">
            <v>0</v>
          </cell>
          <cell r="W7887">
            <v>0</v>
          </cell>
          <cell r="X7887">
            <v>0</v>
          </cell>
        </row>
        <row r="7888">
          <cell r="J7888">
            <v>0</v>
          </cell>
          <cell r="K7888">
            <v>0</v>
          </cell>
          <cell r="R7888">
            <v>0</v>
          </cell>
          <cell r="U7888">
            <v>0</v>
          </cell>
          <cell r="V7888">
            <v>0</v>
          </cell>
          <cell r="W7888">
            <v>0</v>
          </cell>
          <cell r="X7888">
            <v>0</v>
          </cell>
        </row>
        <row r="7889">
          <cell r="J7889">
            <v>0</v>
          </cell>
          <cell r="K7889">
            <v>0</v>
          </cell>
          <cell r="R7889">
            <v>0</v>
          </cell>
          <cell r="U7889">
            <v>0</v>
          </cell>
          <cell r="V7889">
            <v>0</v>
          </cell>
          <cell r="W7889">
            <v>0</v>
          </cell>
          <cell r="X7889">
            <v>0</v>
          </cell>
        </row>
        <row r="7890">
          <cell r="J7890">
            <v>0</v>
          </cell>
          <cell r="K7890">
            <v>0</v>
          </cell>
          <cell r="R7890">
            <v>0</v>
          </cell>
          <cell r="U7890">
            <v>0</v>
          </cell>
          <cell r="V7890">
            <v>0</v>
          </cell>
          <cell r="W7890">
            <v>0</v>
          </cell>
          <cell r="X7890">
            <v>0</v>
          </cell>
        </row>
        <row r="7891">
          <cell r="J7891">
            <v>0</v>
          </cell>
          <cell r="K7891">
            <v>0</v>
          </cell>
          <cell r="R7891">
            <v>0</v>
          </cell>
          <cell r="U7891">
            <v>0</v>
          </cell>
          <cell r="V7891">
            <v>0</v>
          </cell>
          <cell r="W7891">
            <v>0</v>
          </cell>
          <cell r="X7891">
            <v>0</v>
          </cell>
        </row>
        <row r="7892">
          <cell r="J7892">
            <v>0</v>
          </cell>
          <cell r="K7892">
            <v>0</v>
          </cell>
          <cell r="R7892">
            <v>0</v>
          </cell>
          <cell r="U7892">
            <v>0</v>
          </cell>
          <cell r="V7892">
            <v>0</v>
          </cell>
          <cell r="W7892">
            <v>0</v>
          </cell>
          <cell r="X7892">
            <v>0</v>
          </cell>
        </row>
        <row r="7893">
          <cell r="J7893">
            <v>0</v>
          </cell>
          <cell r="K7893">
            <v>0</v>
          </cell>
          <cell r="R7893">
            <v>0</v>
          </cell>
          <cell r="U7893">
            <v>0</v>
          </cell>
          <cell r="V7893">
            <v>0</v>
          </cell>
          <cell r="W7893">
            <v>0</v>
          </cell>
          <cell r="X7893">
            <v>0</v>
          </cell>
        </row>
        <row r="7894">
          <cell r="J7894">
            <v>0</v>
          </cell>
          <cell r="K7894">
            <v>0</v>
          </cell>
          <cell r="R7894">
            <v>0</v>
          </cell>
          <cell r="U7894">
            <v>0</v>
          </cell>
          <cell r="V7894">
            <v>0</v>
          </cell>
          <cell r="W7894">
            <v>0</v>
          </cell>
          <cell r="X7894">
            <v>0</v>
          </cell>
        </row>
        <row r="7895">
          <cell r="J7895">
            <v>0</v>
          </cell>
          <cell r="K7895">
            <v>0</v>
          </cell>
          <cell r="R7895">
            <v>0</v>
          </cell>
          <cell r="U7895">
            <v>0</v>
          </cell>
          <cell r="V7895">
            <v>0</v>
          </cell>
          <cell r="W7895">
            <v>0</v>
          </cell>
          <cell r="X7895">
            <v>0</v>
          </cell>
        </row>
        <row r="7896">
          <cell r="J7896">
            <v>0</v>
          </cell>
          <cell r="K7896">
            <v>0</v>
          </cell>
          <cell r="R7896">
            <v>0</v>
          </cell>
          <cell r="U7896">
            <v>0</v>
          </cell>
          <cell r="V7896">
            <v>0</v>
          </cell>
          <cell r="W7896">
            <v>0</v>
          </cell>
          <cell r="X7896">
            <v>0</v>
          </cell>
        </row>
        <row r="7897">
          <cell r="J7897">
            <v>0</v>
          </cell>
          <cell r="K7897">
            <v>0</v>
          </cell>
          <cell r="R7897">
            <v>0</v>
          </cell>
          <cell r="U7897">
            <v>0</v>
          </cell>
          <cell r="V7897">
            <v>0</v>
          </cell>
          <cell r="W7897">
            <v>0</v>
          </cell>
          <cell r="X7897">
            <v>0</v>
          </cell>
        </row>
        <row r="7898">
          <cell r="J7898">
            <v>0</v>
          </cell>
          <cell r="K7898">
            <v>0</v>
          </cell>
          <cell r="R7898">
            <v>0</v>
          </cell>
          <cell r="U7898">
            <v>0</v>
          </cell>
          <cell r="V7898">
            <v>0</v>
          </cell>
          <cell r="W7898">
            <v>0</v>
          </cell>
          <cell r="X7898">
            <v>0</v>
          </cell>
        </row>
        <row r="7899">
          <cell r="J7899">
            <v>0</v>
          </cell>
          <cell r="K7899">
            <v>0</v>
          </cell>
          <cell r="R7899">
            <v>0</v>
          </cell>
          <cell r="U7899">
            <v>0</v>
          </cell>
          <cell r="V7899">
            <v>0</v>
          </cell>
          <cell r="W7899">
            <v>0</v>
          </cell>
          <cell r="X7899">
            <v>0</v>
          </cell>
        </row>
        <row r="7900">
          <cell r="J7900">
            <v>0</v>
          </cell>
          <cell r="K7900">
            <v>0</v>
          </cell>
          <cell r="R7900">
            <v>0</v>
          </cell>
          <cell r="U7900">
            <v>0</v>
          </cell>
          <cell r="V7900">
            <v>0</v>
          </cell>
          <cell r="W7900">
            <v>0</v>
          </cell>
          <cell r="X7900">
            <v>0</v>
          </cell>
        </row>
        <row r="7901">
          <cell r="J7901">
            <v>0</v>
          </cell>
          <cell r="K7901">
            <v>0</v>
          </cell>
          <cell r="R7901">
            <v>0</v>
          </cell>
          <cell r="U7901">
            <v>0</v>
          </cell>
          <cell r="V7901">
            <v>0</v>
          </cell>
          <cell r="W7901">
            <v>0</v>
          </cell>
          <cell r="X7901">
            <v>0</v>
          </cell>
        </row>
        <row r="7902">
          <cell r="J7902">
            <v>0</v>
          </cell>
          <cell r="K7902">
            <v>0</v>
          </cell>
          <cell r="R7902">
            <v>0</v>
          </cell>
          <cell r="U7902">
            <v>0</v>
          </cell>
          <cell r="V7902">
            <v>0</v>
          </cell>
          <cell r="W7902">
            <v>0</v>
          </cell>
          <cell r="X7902">
            <v>0</v>
          </cell>
        </row>
        <row r="7903">
          <cell r="J7903">
            <v>0</v>
          </cell>
          <cell r="K7903">
            <v>0</v>
          </cell>
          <cell r="R7903">
            <v>0</v>
          </cell>
          <cell r="U7903">
            <v>0</v>
          </cell>
          <cell r="V7903">
            <v>0</v>
          </cell>
          <cell r="W7903">
            <v>0</v>
          </cell>
          <cell r="X7903">
            <v>0</v>
          </cell>
        </row>
        <row r="7904">
          <cell r="J7904">
            <v>0</v>
          </cell>
          <cell r="K7904">
            <v>0</v>
          </cell>
          <cell r="R7904">
            <v>0</v>
          </cell>
          <cell r="U7904">
            <v>0</v>
          </cell>
          <cell r="V7904">
            <v>0</v>
          </cell>
          <cell r="W7904">
            <v>0</v>
          </cell>
          <cell r="X7904">
            <v>0</v>
          </cell>
        </row>
        <row r="7905">
          <cell r="J7905">
            <v>0</v>
          </cell>
          <cell r="K7905">
            <v>0</v>
          </cell>
          <cell r="R7905">
            <v>0</v>
          </cell>
          <cell r="U7905">
            <v>0</v>
          </cell>
          <cell r="V7905">
            <v>0</v>
          </cell>
          <cell r="W7905">
            <v>0</v>
          </cell>
          <cell r="X7905">
            <v>0</v>
          </cell>
        </row>
        <row r="7906">
          <cell r="J7906">
            <v>0</v>
          </cell>
          <cell r="K7906">
            <v>0</v>
          </cell>
          <cell r="R7906">
            <v>0</v>
          </cell>
          <cell r="U7906">
            <v>0</v>
          </cell>
          <cell r="V7906">
            <v>0</v>
          </cell>
          <cell r="W7906">
            <v>0</v>
          </cell>
          <cell r="X7906">
            <v>0</v>
          </cell>
        </row>
        <row r="7907">
          <cell r="J7907">
            <v>0</v>
          </cell>
          <cell r="K7907">
            <v>0</v>
          </cell>
          <cell r="R7907">
            <v>0</v>
          </cell>
          <cell r="U7907">
            <v>0</v>
          </cell>
          <cell r="V7907">
            <v>0</v>
          </cell>
          <cell r="W7907">
            <v>0</v>
          </cell>
          <cell r="X7907">
            <v>0</v>
          </cell>
        </row>
        <row r="7908">
          <cell r="J7908">
            <v>0</v>
          </cell>
          <cell r="K7908">
            <v>0</v>
          </cell>
          <cell r="R7908">
            <v>0</v>
          </cell>
          <cell r="U7908">
            <v>0</v>
          </cell>
          <cell r="V7908">
            <v>0</v>
          </cell>
          <cell r="W7908">
            <v>0</v>
          </cell>
          <cell r="X7908">
            <v>0</v>
          </cell>
        </row>
        <row r="7909">
          <cell r="J7909">
            <v>0</v>
          </cell>
          <cell r="K7909">
            <v>0</v>
          </cell>
          <cell r="R7909">
            <v>0</v>
          </cell>
          <cell r="U7909">
            <v>0</v>
          </cell>
          <cell r="V7909">
            <v>0</v>
          </cell>
          <cell r="W7909">
            <v>0</v>
          </cell>
          <cell r="X7909">
            <v>0</v>
          </cell>
        </row>
        <row r="7910">
          <cell r="J7910">
            <v>0</v>
          </cell>
          <cell r="K7910">
            <v>0</v>
          </cell>
          <cell r="R7910">
            <v>0</v>
          </cell>
          <cell r="U7910">
            <v>0</v>
          </cell>
          <cell r="V7910">
            <v>0</v>
          </cell>
          <cell r="W7910">
            <v>0</v>
          </cell>
          <cell r="X7910">
            <v>0</v>
          </cell>
        </row>
        <row r="7911">
          <cell r="J7911">
            <v>0</v>
          </cell>
          <cell r="K7911">
            <v>0</v>
          </cell>
          <cell r="R7911">
            <v>0</v>
          </cell>
          <cell r="U7911">
            <v>0</v>
          </cell>
          <cell r="V7911">
            <v>0</v>
          </cell>
          <cell r="W7911">
            <v>0</v>
          </cell>
          <cell r="X7911">
            <v>0</v>
          </cell>
        </row>
        <row r="7912">
          <cell r="J7912">
            <v>0</v>
          </cell>
          <cell r="K7912">
            <v>0</v>
          </cell>
          <cell r="R7912">
            <v>0</v>
          </cell>
          <cell r="U7912">
            <v>0</v>
          </cell>
          <cell r="V7912">
            <v>0</v>
          </cell>
          <cell r="W7912">
            <v>0</v>
          </cell>
          <cell r="X7912">
            <v>0</v>
          </cell>
        </row>
        <row r="7913">
          <cell r="J7913">
            <v>0</v>
          </cell>
          <cell r="K7913">
            <v>0</v>
          </cell>
          <cell r="R7913">
            <v>0</v>
          </cell>
          <cell r="U7913">
            <v>0</v>
          </cell>
          <cell r="V7913">
            <v>0</v>
          </cell>
          <cell r="W7913">
            <v>0</v>
          </cell>
          <cell r="X7913">
            <v>0</v>
          </cell>
        </row>
        <row r="7914">
          <cell r="J7914">
            <v>0</v>
          </cell>
          <cell r="K7914">
            <v>0</v>
          </cell>
          <cell r="R7914">
            <v>0</v>
          </cell>
          <cell r="U7914">
            <v>0</v>
          </cell>
          <cell r="V7914">
            <v>0</v>
          </cell>
          <cell r="W7914">
            <v>0</v>
          </cell>
          <cell r="X7914">
            <v>0</v>
          </cell>
        </row>
        <row r="7915">
          <cell r="J7915">
            <v>0</v>
          </cell>
          <cell r="K7915">
            <v>0</v>
          </cell>
          <cell r="R7915">
            <v>0</v>
          </cell>
          <cell r="U7915">
            <v>0</v>
          </cell>
          <cell r="V7915">
            <v>0</v>
          </cell>
          <cell r="W7915">
            <v>0</v>
          </cell>
          <cell r="X7915">
            <v>0</v>
          </cell>
        </row>
        <row r="7916">
          <cell r="J7916">
            <v>0</v>
          </cell>
          <cell r="K7916">
            <v>0</v>
          </cell>
          <cell r="R7916">
            <v>0</v>
          </cell>
          <cell r="U7916">
            <v>0</v>
          </cell>
          <cell r="V7916">
            <v>0</v>
          </cell>
          <cell r="W7916">
            <v>0</v>
          </cell>
          <cell r="X7916">
            <v>0</v>
          </cell>
        </row>
        <row r="7917">
          <cell r="J7917">
            <v>0</v>
          </cell>
          <cell r="K7917">
            <v>0</v>
          </cell>
          <cell r="R7917">
            <v>0</v>
          </cell>
          <cell r="U7917">
            <v>0</v>
          </cell>
          <cell r="V7917">
            <v>0</v>
          </cell>
          <cell r="W7917">
            <v>0</v>
          </cell>
          <cell r="X7917">
            <v>0</v>
          </cell>
        </row>
        <row r="7918">
          <cell r="J7918">
            <v>0</v>
          </cell>
          <cell r="K7918">
            <v>0</v>
          </cell>
          <cell r="R7918">
            <v>0</v>
          </cell>
          <cell r="U7918">
            <v>0</v>
          </cell>
          <cell r="V7918">
            <v>0</v>
          </cell>
          <cell r="W7918">
            <v>0</v>
          </cell>
          <cell r="X7918">
            <v>0</v>
          </cell>
        </row>
        <row r="7919">
          <cell r="J7919">
            <v>0</v>
          </cell>
          <cell r="K7919">
            <v>0</v>
          </cell>
          <cell r="R7919">
            <v>0</v>
          </cell>
          <cell r="U7919">
            <v>0</v>
          </cell>
          <cell r="V7919">
            <v>0</v>
          </cell>
          <cell r="W7919">
            <v>0</v>
          </cell>
          <cell r="X7919">
            <v>0</v>
          </cell>
        </row>
        <row r="7920">
          <cell r="J7920">
            <v>0</v>
          </cell>
          <cell r="K7920">
            <v>0</v>
          </cell>
          <cell r="R7920">
            <v>0</v>
          </cell>
          <cell r="U7920">
            <v>0</v>
          </cell>
          <cell r="V7920">
            <v>0</v>
          </cell>
          <cell r="W7920">
            <v>0</v>
          </cell>
          <cell r="X7920">
            <v>0</v>
          </cell>
        </row>
        <row r="7921">
          <cell r="J7921">
            <v>0</v>
          </cell>
          <cell r="K7921">
            <v>0</v>
          </cell>
          <cell r="R7921">
            <v>0</v>
          </cell>
          <cell r="U7921">
            <v>0</v>
          </cell>
          <cell r="V7921">
            <v>0</v>
          </cell>
          <cell r="W7921">
            <v>0</v>
          </cell>
          <cell r="X7921">
            <v>0</v>
          </cell>
        </row>
        <row r="7922">
          <cell r="J7922">
            <v>0</v>
          </cell>
          <cell r="K7922">
            <v>0</v>
          </cell>
          <cell r="R7922">
            <v>0</v>
          </cell>
          <cell r="U7922">
            <v>0</v>
          </cell>
          <cell r="V7922">
            <v>0</v>
          </cell>
          <cell r="W7922">
            <v>0</v>
          </cell>
          <cell r="X7922">
            <v>0</v>
          </cell>
        </row>
        <row r="7923">
          <cell r="J7923">
            <v>0</v>
          </cell>
          <cell r="K7923">
            <v>0</v>
          </cell>
          <cell r="R7923">
            <v>0</v>
          </cell>
          <cell r="U7923">
            <v>0</v>
          </cell>
          <cell r="V7923">
            <v>0</v>
          </cell>
          <cell r="W7923">
            <v>0</v>
          </cell>
          <cell r="X7923">
            <v>0</v>
          </cell>
        </row>
        <row r="7924">
          <cell r="J7924">
            <v>0</v>
          </cell>
          <cell r="K7924">
            <v>0</v>
          </cell>
          <cell r="R7924">
            <v>0</v>
          </cell>
          <cell r="U7924">
            <v>0</v>
          </cell>
          <cell r="V7924">
            <v>0</v>
          </cell>
          <cell r="W7924">
            <v>0</v>
          </cell>
          <cell r="X7924">
            <v>0</v>
          </cell>
        </row>
        <row r="7925">
          <cell r="J7925">
            <v>0</v>
          </cell>
          <cell r="K7925">
            <v>0</v>
          </cell>
          <cell r="R7925">
            <v>0</v>
          </cell>
          <cell r="U7925">
            <v>0</v>
          </cell>
          <cell r="V7925">
            <v>0</v>
          </cell>
          <cell r="W7925">
            <v>0</v>
          </cell>
          <cell r="X7925">
            <v>0</v>
          </cell>
        </row>
        <row r="7926">
          <cell r="J7926">
            <v>0</v>
          </cell>
          <cell r="K7926">
            <v>0</v>
          </cell>
          <cell r="R7926">
            <v>0</v>
          </cell>
          <cell r="U7926">
            <v>0</v>
          </cell>
          <cell r="V7926">
            <v>0</v>
          </cell>
          <cell r="W7926">
            <v>0</v>
          </cell>
          <cell r="X7926">
            <v>0</v>
          </cell>
        </row>
        <row r="7927">
          <cell r="J7927">
            <v>0</v>
          </cell>
          <cell r="K7927">
            <v>0</v>
          </cell>
          <cell r="R7927">
            <v>0</v>
          </cell>
          <cell r="U7927">
            <v>0</v>
          </cell>
          <cell r="V7927">
            <v>0</v>
          </cell>
          <cell r="W7927">
            <v>0</v>
          </cell>
          <cell r="X7927">
            <v>0</v>
          </cell>
        </row>
        <row r="7928">
          <cell r="J7928">
            <v>0</v>
          </cell>
          <cell r="K7928">
            <v>0</v>
          </cell>
          <cell r="R7928">
            <v>0</v>
          </cell>
          <cell r="U7928">
            <v>0</v>
          </cell>
          <cell r="V7928">
            <v>0</v>
          </cell>
          <cell r="W7928">
            <v>0</v>
          </cell>
          <cell r="X7928">
            <v>0</v>
          </cell>
        </row>
        <row r="7929">
          <cell r="J7929">
            <v>0</v>
          </cell>
          <cell r="K7929">
            <v>0</v>
          </cell>
          <cell r="R7929">
            <v>0</v>
          </cell>
          <cell r="U7929">
            <v>0</v>
          </cell>
          <cell r="V7929">
            <v>0</v>
          </cell>
          <cell r="W7929">
            <v>0</v>
          </cell>
          <cell r="X7929">
            <v>0</v>
          </cell>
        </row>
        <row r="7930">
          <cell r="J7930">
            <v>0</v>
          </cell>
          <cell r="K7930">
            <v>0</v>
          </cell>
          <cell r="R7930">
            <v>0</v>
          </cell>
          <cell r="U7930">
            <v>0</v>
          </cell>
          <cell r="V7930">
            <v>0</v>
          </cell>
          <cell r="W7930">
            <v>0</v>
          </cell>
          <cell r="X7930">
            <v>0</v>
          </cell>
        </row>
        <row r="7931">
          <cell r="J7931">
            <v>0</v>
          </cell>
          <cell r="K7931">
            <v>0</v>
          </cell>
          <cell r="R7931">
            <v>0</v>
          </cell>
          <cell r="U7931">
            <v>0</v>
          </cell>
          <cell r="V7931">
            <v>0</v>
          </cell>
          <cell r="W7931">
            <v>0</v>
          </cell>
          <cell r="X7931">
            <v>0</v>
          </cell>
        </row>
        <row r="7932">
          <cell r="J7932">
            <v>0</v>
          </cell>
          <cell r="K7932">
            <v>0</v>
          </cell>
          <cell r="R7932">
            <v>0</v>
          </cell>
          <cell r="U7932">
            <v>0</v>
          </cell>
          <cell r="V7932">
            <v>0</v>
          </cell>
          <cell r="W7932">
            <v>0</v>
          </cell>
          <cell r="X7932">
            <v>0</v>
          </cell>
        </row>
        <row r="7933">
          <cell r="J7933">
            <v>0</v>
          </cell>
          <cell r="K7933">
            <v>0</v>
          </cell>
          <cell r="R7933">
            <v>0</v>
          </cell>
          <cell r="U7933">
            <v>0</v>
          </cell>
          <cell r="V7933">
            <v>0</v>
          </cell>
          <cell r="W7933">
            <v>0</v>
          </cell>
          <cell r="X7933">
            <v>0</v>
          </cell>
        </row>
        <row r="7934">
          <cell r="J7934">
            <v>0</v>
          </cell>
          <cell r="K7934">
            <v>0</v>
          </cell>
          <cell r="R7934">
            <v>0</v>
          </cell>
          <cell r="U7934">
            <v>0</v>
          </cell>
          <cell r="V7934">
            <v>0</v>
          </cell>
          <cell r="W7934">
            <v>0</v>
          </cell>
          <cell r="X7934">
            <v>0</v>
          </cell>
        </row>
        <row r="7935">
          <cell r="J7935">
            <v>0</v>
          </cell>
          <cell r="K7935">
            <v>0</v>
          </cell>
          <cell r="R7935">
            <v>0</v>
          </cell>
          <cell r="U7935">
            <v>0</v>
          </cell>
          <cell r="V7935">
            <v>0</v>
          </cell>
          <cell r="W7935">
            <v>0</v>
          </cell>
          <cell r="X7935">
            <v>0</v>
          </cell>
        </row>
        <row r="7936">
          <cell r="J7936">
            <v>0</v>
          </cell>
          <cell r="K7936">
            <v>0</v>
          </cell>
          <cell r="R7936">
            <v>0</v>
          </cell>
          <cell r="U7936">
            <v>0</v>
          </cell>
          <cell r="V7936">
            <v>0</v>
          </cell>
          <cell r="W7936">
            <v>0</v>
          </cell>
          <cell r="X7936">
            <v>0</v>
          </cell>
        </row>
        <row r="7937">
          <cell r="J7937">
            <v>0</v>
          </cell>
          <cell r="K7937">
            <v>0</v>
          </cell>
          <cell r="R7937">
            <v>0</v>
          </cell>
          <cell r="U7937">
            <v>0</v>
          </cell>
          <cell r="V7937">
            <v>0</v>
          </cell>
          <cell r="W7937">
            <v>0</v>
          </cell>
          <cell r="X7937">
            <v>0</v>
          </cell>
        </row>
        <row r="7938">
          <cell r="J7938">
            <v>0</v>
          </cell>
          <cell r="K7938">
            <v>0</v>
          </cell>
          <cell r="R7938">
            <v>0</v>
          </cell>
          <cell r="U7938">
            <v>0</v>
          </cell>
          <cell r="V7938">
            <v>0</v>
          </cell>
          <cell r="W7938">
            <v>0</v>
          </cell>
          <cell r="X7938">
            <v>0</v>
          </cell>
        </row>
        <row r="7939">
          <cell r="J7939">
            <v>0</v>
          </cell>
          <cell r="K7939">
            <v>0</v>
          </cell>
          <cell r="R7939">
            <v>0</v>
          </cell>
          <cell r="U7939">
            <v>0</v>
          </cell>
          <cell r="V7939">
            <v>0</v>
          </cell>
          <cell r="W7939">
            <v>0</v>
          </cell>
          <cell r="X7939">
            <v>0</v>
          </cell>
        </row>
        <row r="7940">
          <cell r="J7940">
            <v>0</v>
          </cell>
          <cell r="K7940">
            <v>0</v>
          </cell>
          <cell r="R7940">
            <v>0</v>
          </cell>
          <cell r="U7940">
            <v>0</v>
          </cell>
          <cell r="V7940">
            <v>0</v>
          </cell>
          <cell r="W7940">
            <v>0</v>
          </cell>
          <cell r="X7940">
            <v>0</v>
          </cell>
        </row>
        <row r="7941">
          <cell r="J7941">
            <v>0</v>
          </cell>
          <cell r="K7941">
            <v>0</v>
          </cell>
          <cell r="R7941">
            <v>0</v>
          </cell>
          <cell r="U7941">
            <v>0</v>
          </cell>
          <cell r="V7941">
            <v>0</v>
          </cell>
          <cell r="W7941">
            <v>0</v>
          </cell>
          <cell r="X7941">
            <v>0</v>
          </cell>
        </row>
        <row r="7942">
          <cell r="J7942">
            <v>0</v>
          </cell>
          <cell r="K7942">
            <v>0</v>
          </cell>
          <cell r="R7942">
            <v>0</v>
          </cell>
          <cell r="U7942">
            <v>0</v>
          </cell>
          <cell r="V7942">
            <v>0</v>
          </cell>
          <cell r="W7942">
            <v>0</v>
          </cell>
          <cell r="X7942">
            <v>0</v>
          </cell>
        </row>
        <row r="7943">
          <cell r="J7943">
            <v>0</v>
          </cell>
          <cell r="K7943">
            <v>0</v>
          </cell>
          <cell r="R7943">
            <v>0</v>
          </cell>
          <cell r="U7943">
            <v>0</v>
          </cell>
          <cell r="V7943">
            <v>0</v>
          </cell>
          <cell r="W7943">
            <v>0</v>
          </cell>
          <cell r="X7943">
            <v>0</v>
          </cell>
        </row>
        <row r="7944">
          <cell r="J7944">
            <v>0</v>
          </cell>
          <cell r="K7944">
            <v>0</v>
          </cell>
          <cell r="R7944">
            <v>0</v>
          </cell>
          <cell r="U7944">
            <v>0</v>
          </cell>
          <cell r="V7944">
            <v>0</v>
          </cell>
          <cell r="W7944">
            <v>0</v>
          </cell>
          <cell r="X7944">
            <v>0</v>
          </cell>
        </row>
        <row r="7945">
          <cell r="J7945">
            <v>0</v>
          </cell>
          <cell r="K7945">
            <v>0</v>
          </cell>
          <cell r="R7945">
            <v>0</v>
          </cell>
          <cell r="U7945">
            <v>0</v>
          </cell>
          <cell r="V7945">
            <v>0</v>
          </cell>
          <cell r="W7945">
            <v>0</v>
          </cell>
          <cell r="X7945">
            <v>0</v>
          </cell>
        </row>
        <row r="7946">
          <cell r="J7946">
            <v>0</v>
          </cell>
          <cell r="K7946">
            <v>0</v>
          </cell>
          <cell r="R7946">
            <v>0</v>
          </cell>
          <cell r="U7946">
            <v>0</v>
          </cell>
          <cell r="V7946">
            <v>0</v>
          </cell>
          <cell r="W7946">
            <v>0</v>
          </cell>
          <cell r="X7946">
            <v>0</v>
          </cell>
        </row>
        <row r="7947">
          <cell r="J7947">
            <v>0</v>
          </cell>
          <cell r="K7947">
            <v>0</v>
          </cell>
          <cell r="R7947">
            <v>0</v>
          </cell>
          <cell r="U7947">
            <v>0</v>
          </cell>
          <cell r="V7947">
            <v>0</v>
          </cell>
          <cell r="W7947">
            <v>0</v>
          </cell>
          <cell r="X7947">
            <v>0</v>
          </cell>
        </row>
        <row r="7948">
          <cell r="J7948">
            <v>0</v>
          </cell>
          <cell r="K7948">
            <v>0</v>
          </cell>
          <cell r="R7948">
            <v>0</v>
          </cell>
          <cell r="U7948">
            <v>0</v>
          </cell>
          <cell r="V7948">
            <v>0</v>
          </cell>
          <cell r="W7948">
            <v>0</v>
          </cell>
          <cell r="X7948">
            <v>0</v>
          </cell>
        </row>
        <row r="7949">
          <cell r="J7949">
            <v>0</v>
          </cell>
          <cell r="K7949">
            <v>0</v>
          </cell>
          <cell r="R7949">
            <v>0</v>
          </cell>
          <cell r="U7949">
            <v>0</v>
          </cell>
          <cell r="V7949">
            <v>0</v>
          </cell>
          <cell r="W7949">
            <v>0</v>
          </cell>
          <cell r="X7949">
            <v>0</v>
          </cell>
        </row>
        <row r="7950">
          <cell r="J7950">
            <v>0</v>
          </cell>
          <cell r="K7950">
            <v>0</v>
          </cell>
          <cell r="R7950">
            <v>0</v>
          </cell>
          <cell r="U7950">
            <v>0</v>
          </cell>
          <cell r="V7950">
            <v>0</v>
          </cell>
          <cell r="W7950">
            <v>0</v>
          </cell>
          <cell r="X7950">
            <v>0</v>
          </cell>
        </row>
        <row r="7951">
          <cell r="J7951">
            <v>0</v>
          </cell>
          <cell r="K7951">
            <v>0</v>
          </cell>
          <cell r="R7951">
            <v>0</v>
          </cell>
          <cell r="U7951">
            <v>0</v>
          </cell>
          <cell r="V7951">
            <v>0</v>
          </cell>
          <cell r="W7951">
            <v>0</v>
          </cell>
          <cell r="X7951">
            <v>0</v>
          </cell>
        </row>
        <row r="7952">
          <cell r="J7952">
            <v>0</v>
          </cell>
          <cell r="K7952">
            <v>0</v>
          </cell>
          <cell r="R7952">
            <v>0</v>
          </cell>
          <cell r="U7952">
            <v>0</v>
          </cell>
          <cell r="V7952">
            <v>0</v>
          </cell>
          <cell r="W7952">
            <v>0</v>
          </cell>
          <cell r="X7952">
            <v>0</v>
          </cell>
        </row>
        <row r="7953">
          <cell r="J7953">
            <v>0</v>
          </cell>
          <cell r="K7953">
            <v>0</v>
          </cell>
          <cell r="R7953">
            <v>0</v>
          </cell>
          <cell r="U7953">
            <v>0</v>
          </cell>
          <cell r="V7953">
            <v>0</v>
          </cell>
          <cell r="W7953">
            <v>0</v>
          </cell>
          <cell r="X7953">
            <v>0</v>
          </cell>
        </row>
        <row r="7954">
          <cell r="J7954">
            <v>0</v>
          </cell>
          <cell r="K7954">
            <v>0</v>
          </cell>
          <cell r="R7954">
            <v>0</v>
          </cell>
          <cell r="U7954">
            <v>0</v>
          </cell>
          <cell r="V7954">
            <v>0</v>
          </cell>
          <cell r="W7954">
            <v>0</v>
          </cell>
          <cell r="X7954">
            <v>0</v>
          </cell>
        </row>
        <row r="7955">
          <cell r="J7955">
            <v>0</v>
          </cell>
          <cell r="K7955">
            <v>0</v>
          </cell>
          <cell r="R7955">
            <v>0</v>
          </cell>
          <cell r="U7955">
            <v>0</v>
          </cell>
          <cell r="V7955">
            <v>0</v>
          </cell>
          <cell r="W7955">
            <v>0</v>
          </cell>
          <cell r="X7955">
            <v>0</v>
          </cell>
        </row>
        <row r="7956">
          <cell r="J7956">
            <v>0</v>
          </cell>
          <cell r="K7956">
            <v>0</v>
          </cell>
          <cell r="R7956">
            <v>0</v>
          </cell>
          <cell r="U7956">
            <v>0</v>
          </cell>
          <cell r="V7956">
            <v>0</v>
          </cell>
          <cell r="W7956">
            <v>0</v>
          </cell>
          <cell r="X7956">
            <v>0</v>
          </cell>
        </row>
        <row r="7957">
          <cell r="J7957">
            <v>0</v>
          </cell>
          <cell r="K7957">
            <v>0</v>
          </cell>
          <cell r="R7957">
            <v>0</v>
          </cell>
          <cell r="U7957">
            <v>0</v>
          </cell>
          <cell r="V7957">
            <v>0</v>
          </cell>
          <cell r="W7957">
            <v>0</v>
          </cell>
          <cell r="X7957">
            <v>0</v>
          </cell>
        </row>
        <row r="7958">
          <cell r="J7958">
            <v>0</v>
          </cell>
          <cell r="K7958">
            <v>0</v>
          </cell>
          <cell r="R7958">
            <v>0</v>
          </cell>
          <cell r="U7958">
            <v>0</v>
          </cell>
          <cell r="V7958">
            <v>0</v>
          </cell>
          <cell r="W7958">
            <v>0</v>
          </cell>
          <cell r="X7958">
            <v>0</v>
          </cell>
        </row>
        <row r="7959">
          <cell r="J7959">
            <v>0</v>
          </cell>
          <cell r="K7959">
            <v>0</v>
          </cell>
          <cell r="R7959">
            <v>0</v>
          </cell>
          <cell r="U7959">
            <v>0</v>
          </cell>
          <cell r="V7959">
            <v>0</v>
          </cell>
          <cell r="W7959">
            <v>0</v>
          </cell>
          <cell r="X7959">
            <v>0</v>
          </cell>
        </row>
        <row r="7960">
          <cell r="J7960">
            <v>0</v>
          </cell>
          <cell r="K7960">
            <v>0</v>
          </cell>
          <cell r="R7960">
            <v>0</v>
          </cell>
          <cell r="U7960">
            <v>0</v>
          </cell>
          <cell r="V7960">
            <v>0</v>
          </cell>
          <cell r="W7960">
            <v>0</v>
          </cell>
          <cell r="X7960">
            <v>0</v>
          </cell>
        </row>
        <row r="7961">
          <cell r="J7961">
            <v>0</v>
          </cell>
          <cell r="K7961">
            <v>0</v>
          </cell>
          <cell r="R7961">
            <v>0</v>
          </cell>
          <cell r="U7961">
            <v>0</v>
          </cell>
          <cell r="V7961">
            <v>0</v>
          </cell>
          <cell r="W7961">
            <v>0</v>
          </cell>
          <cell r="X7961">
            <v>0</v>
          </cell>
        </row>
        <row r="7962">
          <cell r="J7962">
            <v>0</v>
          </cell>
          <cell r="K7962">
            <v>0</v>
          </cell>
          <cell r="R7962">
            <v>0</v>
          </cell>
          <cell r="U7962">
            <v>0</v>
          </cell>
          <cell r="V7962">
            <v>0</v>
          </cell>
          <cell r="W7962">
            <v>0</v>
          </cell>
          <cell r="X7962">
            <v>0</v>
          </cell>
        </row>
        <row r="7963">
          <cell r="J7963">
            <v>0</v>
          </cell>
          <cell r="K7963">
            <v>0</v>
          </cell>
          <cell r="R7963">
            <v>0</v>
          </cell>
          <cell r="U7963">
            <v>0</v>
          </cell>
          <cell r="V7963">
            <v>0</v>
          </cell>
          <cell r="W7963">
            <v>0</v>
          </cell>
          <cell r="X7963">
            <v>0</v>
          </cell>
        </row>
        <row r="7964">
          <cell r="J7964">
            <v>0</v>
          </cell>
          <cell r="K7964">
            <v>0</v>
          </cell>
          <cell r="R7964">
            <v>0</v>
          </cell>
          <cell r="U7964">
            <v>0</v>
          </cell>
          <cell r="V7964">
            <v>0</v>
          </cell>
          <cell r="W7964">
            <v>0</v>
          </cell>
          <cell r="X7964">
            <v>0</v>
          </cell>
        </row>
        <row r="7965">
          <cell r="J7965">
            <v>0</v>
          </cell>
          <cell r="K7965">
            <v>0</v>
          </cell>
          <cell r="R7965">
            <v>0</v>
          </cell>
          <cell r="U7965">
            <v>0</v>
          </cell>
          <cell r="V7965">
            <v>0</v>
          </cell>
          <cell r="W7965">
            <v>0</v>
          </cell>
          <cell r="X7965">
            <v>0</v>
          </cell>
        </row>
        <row r="7966">
          <cell r="J7966">
            <v>0</v>
          </cell>
          <cell r="K7966">
            <v>0</v>
          </cell>
          <cell r="R7966">
            <v>0</v>
          </cell>
          <cell r="U7966">
            <v>0</v>
          </cell>
          <cell r="V7966">
            <v>0</v>
          </cell>
          <cell r="W7966">
            <v>0</v>
          </cell>
          <cell r="X7966">
            <v>0</v>
          </cell>
        </row>
        <row r="7967">
          <cell r="J7967">
            <v>0</v>
          </cell>
          <cell r="K7967">
            <v>0</v>
          </cell>
          <cell r="R7967">
            <v>0</v>
          </cell>
          <cell r="U7967">
            <v>0</v>
          </cell>
          <cell r="V7967">
            <v>0</v>
          </cell>
          <cell r="W7967">
            <v>0</v>
          </cell>
          <cell r="X7967">
            <v>0</v>
          </cell>
        </row>
        <row r="7968">
          <cell r="J7968">
            <v>0</v>
          </cell>
          <cell r="K7968">
            <v>0</v>
          </cell>
          <cell r="R7968">
            <v>0</v>
          </cell>
          <cell r="U7968">
            <v>0</v>
          </cell>
          <cell r="V7968">
            <v>0</v>
          </cell>
          <cell r="W7968">
            <v>0</v>
          </cell>
          <cell r="X7968">
            <v>0</v>
          </cell>
        </row>
        <row r="7969">
          <cell r="J7969">
            <v>0</v>
          </cell>
          <cell r="K7969">
            <v>0</v>
          </cell>
          <cell r="R7969">
            <v>0</v>
          </cell>
          <cell r="U7969">
            <v>0</v>
          </cell>
          <cell r="V7969">
            <v>0</v>
          </cell>
          <cell r="W7969">
            <v>0</v>
          </cell>
          <cell r="X7969">
            <v>0</v>
          </cell>
        </row>
        <row r="7970">
          <cell r="J7970">
            <v>0</v>
          </cell>
          <cell r="K7970">
            <v>0</v>
          </cell>
          <cell r="R7970">
            <v>0</v>
          </cell>
          <cell r="U7970">
            <v>0</v>
          </cell>
          <cell r="V7970">
            <v>0</v>
          </cell>
          <cell r="W7970">
            <v>0</v>
          </cell>
          <cell r="X7970">
            <v>0</v>
          </cell>
        </row>
        <row r="7971">
          <cell r="J7971">
            <v>0</v>
          </cell>
          <cell r="K7971">
            <v>0</v>
          </cell>
          <cell r="R7971">
            <v>0</v>
          </cell>
          <cell r="U7971">
            <v>0</v>
          </cell>
          <cell r="V7971">
            <v>0</v>
          </cell>
          <cell r="W7971">
            <v>0</v>
          </cell>
          <cell r="X7971">
            <v>0</v>
          </cell>
        </row>
        <row r="7972">
          <cell r="J7972">
            <v>0</v>
          </cell>
          <cell r="K7972">
            <v>0</v>
          </cell>
          <cell r="R7972">
            <v>0</v>
          </cell>
          <cell r="U7972">
            <v>0</v>
          </cell>
          <cell r="V7972">
            <v>0</v>
          </cell>
          <cell r="W7972">
            <v>0</v>
          </cell>
          <cell r="X7972">
            <v>0</v>
          </cell>
        </row>
        <row r="7973">
          <cell r="J7973">
            <v>0</v>
          </cell>
          <cell r="K7973">
            <v>0</v>
          </cell>
          <cell r="R7973">
            <v>0</v>
          </cell>
          <cell r="U7973">
            <v>0</v>
          </cell>
          <cell r="V7973">
            <v>0</v>
          </cell>
          <cell r="W7973">
            <v>0</v>
          </cell>
          <cell r="X7973">
            <v>0</v>
          </cell>
        </row>
        <row r="7974">
          <cell r="J7974">
            <v>0</v>
          </cell>
          <cell r="K7974">
            <v>0</v>
          </cell>
          <cell r="R7974">
            <v>0</v>
          </cell>
          <cell r="U7974">
            <v>0</v>
          </cell>
          <cell r="V7974">
            <v>0</v>
          </cell>
          <cell r="W7974">
            <v>0</v>
          </cell>
          <cell r="X7974">
            <v>0</v>
          </cell>
        </row>
        <row r="7975">
          <cell r="J7975">
            <v>0</v>
          </cell>
          <cell r="K7975">
            <v>0</v>
          </cell>
          <cell r="R7975">
            <v>0</v>
          </cell>
          <cell r="U7975">
            <v>0</v>
          </cell>
          <cell r="V7975">
            <v>0</v>
          </cell>
          <cell r="W7975">
            <v>0</v>
          </cell>
          <cell r="X7975">
            <v>0</v>
          </cell>
        </row>
        <row r="7976">
          <cell r="J7976">
            <v>0</v>
          </cell>
          <cell r="K7976">
            <v>0</v>
          </cell>
          <cell r="R7976">
            <v>0</v>
          </cell>
          <cell r="U7976">
            <v>0</v>
          </cell>
          <cell r="V7976">
            <v>0</v>
          </cell>
          <cell r="W7976">
            <v>0</v>
          </cell>
          <cell r="X7976">
            <v>0</v>
          </cell>
        </row>
        <row r="7977">
          <cell r="J7977">
            <v>0</v>
          </cell>
          <cell r="K7977">
            <v>0</v>
          </cell>
          <cell r="R7977">
            <v>0</v>
          </cell>
          <cell r="U7977">
            <v>0</v>
          </cell>
          <cell r="V7977">
            <v>0</v>
          </cell>
          <cell r="W7977">
            <v>0</v>
          </cell>
          <cell r="X7977">
            <v>0</v>
          </cell>
        </row>
        <row r="7978">
          <cell r="J7978">
            <v>0</v>
          </cell>
          <cell r="K7978">
            <v>0</v>
          </cell>
          <cell r="R7978">
            <v>0</v>
          </cell>
          <cell r="U7978">
            <v>0</v>
          </cell>
          <cell r="V7978">
            <v>0</v>
          </cell>
          <cell r="W7978">
            <v>0</v>
          </cell>
          <cell r="X7978">
            <v>0</v>
          </cell>
        </row>
        <row r="7979">
          <cell r="J7979">
            <v>0</v>
          </cell>
          <cell r="K7979">
            <v>0</v>
          </cell>
          <cell r="R7979">
            <v>0</v>
          </cell>
          <cell r="U7979">
            <v>0</v>
          </cell>
          <cell r="V7979">
            <v>0</v>
          </cell>
          <cell r="W7979">
            <v>0</v>
          </cell>
          <cell r="X7979">
            <v>0</v>
          </cell>
        </row>
        <row r="7980">
          <cell r="J7980">
            <v>0</v>
          </cell>
          <cell r="K7980">
            <v>0</v>
          </cell>
          <cell r="R7980">
            <v>0</v>
          </cell>
          <cell r="U7980">
            <v>0</v>
          </cell>
          <cell r="V7980">
            <v>0</v>
          </cell>
          <cell r="W7980">
            <v>0</v>
          </cell>
          <cell r="X7980">
            <v>0</v>
          </cell>
        </row>
        <row r="7981">
          <cell r="J7981">
            <v>0</v>
          </cell>
          <cell r="K7981">
            <v>0</v>
          </cell>
          <cell r="R7981">
            <v>0</v>
          </cell>
          <cell r="U7981">
            <v>0</v>
          </cell>
          <cell r="V7981">
            <v>0</v>
          </cell>
          <cell r="W7981">
            <v>0</v>
          </cell>
          <cell r="X7981">
            <v>0</v>
          </cell>
        </row>
        <row r="7982">
          <cell r="J7982">
            <v>0</v>
          </cell>
          <cell r="K7982">
            <v>0</v>
          </cell>
          <cell r="R7982">
            <v>0</v>
          </cell>
          <cell r="U7982">
            <v>0</v>
          </cell>
          <cell r="V7982">
            <v>0</v>
          </cell>
          <cell r="W7982">
            <v>0</v>
          </cell>
          <cell r="X7982">
            <v>0</v>
          </cell>
        </row>
        <row r="7983">
          <cell r="J7983">
            <v>0</v>
          </cell>
          <cell r="K7983">
            <v>0</v>
          </cell>
          <cell r="R7983">
            <v>0</v>
          </cell>
          <cell r="U7983">
            <v>0</v>
          </cell>
          <cell r="V7983">
            <v>0</v>
          </cell>
          <cell r="W7983">
            <v>0</v>
          </cell>
          <cell r="X7983">
            <v>0</v>
          </cell>
        </row>
        <row r="7984">
          <cell r="J7984">
            <v>0</v>
          </cell>
          <cell r="K7984">
            <v>0</v>
          </cell>
          <cell r="R7984">
            <v>0</v>
          </cell>
          <cell r="U7984">
            <v>0</v>
          </cell>
          <cell r="V7984">
            <v>0</v>
          </cell>
          <cell r="W7984">
            <v>0</v>
          </cell>
          <cell r="X7984">
            <v>0</v>
          </cell>
        </row>
        <row r="7985">
          <cell r="J7985">
            <v>0</v>
          </cell>
          <cell r="K7985">
            <v>0</v>
          </cell>
          <cell r="R7985">
            <v>0</v>
          </cell>
          <cell r="U7985">
            <v>0</v>
          </cell>
          <cell r="V7985">
            <v>0</v>
          </cell>
          <cell r="W7985">
            <v>0</v>
          </cell>
          <cell r="X7985">
            <v>0</v>
          </cell>
        </row>
        <row r="7986">
          <cell r="J7986">
            <v>0</v>
          </cell>
          <cell r="K7986">
            <v>0</v>
          </cell>
          <cell r="R7986">
            <v>0</v>
          </cell>
          <cell r="U7986">
            <v>0</v>
          </cell>
          <cell r="V7986">
            <v>0</v>
          </cell>
          <cell r="W7986">
            <v>0</v>
          </cell>
          <cell r="X7986">
            <v>0</v>
          </cell>
        </row>
        <row r="7987">
          <cell r="J7987">
            <v>0</v>
          </cell>
          <cell r="K7987">
            <v>0</v>
          </cell>
          <cell r="R7987">
            <v>0</v>
          </cell>
          <cell r="U7987">
            <v>0</v>
          </cell>
          <cell r="V7987">
            <v>0</v>
          </cell>
          <cell r="W7987">
            <v>0</v>
          </cell>
          <cell r="X7987">
            <v>0</v>
          </cell>
        </row>
        <row r="7988">
          <cell r="J7988">
            <v>0</v>
          </cell>
          <cell r="K7988">
            <v>0</v>
          </cell>
          <cell r="R7988">
            <v>0</v>
          </cell>
          <cell r="U7988">
            <v>0</v>
          </cell>
          <cell r="V7988">
            <v>0</v>
          </cell>
          <cell r="W7988">
            <v>0</v>
          </cell>
          <cell r="X7988">
            <v>0</v>
          </cell>
        </row>
        <row r="7989">
          <cell r="J7989">
            <v>0</v>
          </cell>
          <cell r="K7989">
            <v>0</v>
          </cell>
          <cell r="R7989">
            <v>0</v>
          </cell>
          <cell r="U7989">
            <v>0</v>
          </cell>
          <cell r="V7989">
            <v>0</v>
          </cell>
          <cell r="W7989">
            <v>0</v>
          </cell>
          <cell r="X7989">
            <v>0</v>
          </cell>
        </row>
        <row r="7990">
          <cell r="J7990">
            <v>0</v>
          </cell>
          <cell r="K7990">
            <v>0</v>
          </cell>
          <cell r="R7990">
            <v>0</v>
          </cell>
          <cell r="U7990">
            <v>0</v>
          </cell>
          <cell r="V7990">
            <v>0</v>
          </cell>
          <cell r="W7990">
            <v>0</v>
          </cell>
          <cell r="X7990">
            <v>0</v>
          </cell>
        </row>
        <row r="7991">
          <cell r="J7991">
            <v>0</v>
          </cell>
          <cell r="K7991">
            <v>0</v>
          </cell>
          <cell r="R7991">
            <v>0</v>
          </cell>
          <cell r="U7991">
            <v>0</v>
          </cell>
          <cell r="V7991">
            <v>0</v>
          </cell>
          <cell r="W7991">
            <v>0</v>
          </cell>
          <cell r="X7991">
            <v>0</v>
          </cell>
        </row>
        <row r="7992">
          <cell r="J7992">
            <v>0</v>
          </cell>
          <cell r="K7992">
            <v>0</v>
          </cell>
          <cell r="R7992">
            <v>0</v>
          </cell>
          <cell r="U7992">
            <v>0</v>
          </cell>
          <cell r="V7992">
            <v>0</v>
          </cell>
          <cell r="W7992">
            <v>0</v>
          </cell>
          <cell r="X7992">
            <v>0</v>
          </cell>
        </row>
        <row r="7993">
          <cell r="J7993">
            <v>0</v>
          </cell>
          <cell r="K7993">
            <v>0</v>
          </cell>
          <cell r="R7993">
            <v>0</v>
          </cell>
          <cell r="U7993">
            <v>0</v>
          </cell>
          <cell r="V7993">
            <v>0</v>
          </cell>
          <cell r="W7993">
            <v>0</v>
          </cell>
          <cell r="X7993">
            <v>0</v>
          </cell>
        </row>
        <row r="7994">
          <cell r="J7994">
            <v>0</v>
          </cell>
          <cell r="K7994">
            <v>0</v>
          </cell>
          <cell r="R7994">
            <v>0</v>
          </cell>
          <cell r="U7994">
            <v>0</v>
          </cell>
          <cell r="V7994">
            <v>0</v>
          </cell>
          <cell r="W7994">
            <v>0</v>
          </cell>
          <cell r="X7994">
            <v>0</v>
          </cell>
        </row>
        <row r="7995">
          <cell r="J7995">
            <v>0</v>
          </cell>
          <cell r="K7995">
            <v>0</v>
          </cell>
          <cell r="R7995">
            <v>0</v>
          </cell>
          <cell r="U7995">
            <v>0</v>
          </cell>
          <cell r="V7995">
            <v>0</v>
          </cell>
          <cell r="W7995">
            <v>0</v>
          </cell>
          <cell r="X7995">
            <v>0</v>
          </cell>
        </row>
        <row r="7996">
          <cell r="J7996">
            <v>0</v>
          </cell>
          <cell r="K7996">
            <v>0</v>
          </cell>
          <cell r="R7996">
            <v>0</v>
          </cell>
          <cell r="U7996">
            <v>0</v>
          </cell>
          <cell r="V7996">
            <v>0</v>
          </cell>
          <cell r="W7996">
            <v>0</v>
          </cell>
          <cell r="X7996">
            <v>0</v>
          </cell>
        </row>
        <row r="7997">
          <cell r="J7997">
            <v>0</v>
          </cell>
          <cell r="K7997">
            <v>0</v>
          </cell>
          <cell r="R7997">
            <v>0</v>
          </cell>
          <cell r="U7997">
            <v>0</v>
          </cell>
          <cell r="V7997">
            <v>0</v>
          </cell>
          <cell r="W7997">
            <v>0</v>
          </cell>
          <cell r="X7997">
            <v>0</v>
          </cell>
        </row>
        <row r="7998">
          <cell r="J7998">
            <v>0</v>
          </cell>
          <cell r="K7998">
            <v>0</v>
          </cell>
          <cell r="R7998">
            <v>0</v>
          </cell>
          <cell r="U7998">
            <v>0</v>
          </cell>
          <cell r="V7998">
            <v>0</v>
          </cell>
          <cell r="W7998">
            <v>0</v>
          </cell>
          <cell r="X7998">
            <v>0</v>
          </cell>
        </row>
        <row r="7999">
          <cell r="J7999">
            <v>0</v>
          </cell>
          <cell r="K7999">
            <v>0</v>
          </cell>
          <cell r="R7999">
            <v>0</v>
          </cell>
          <cell r="U7999">
            <v>0</v>
          </cell>
          <cell r="V7999">
            <v>0</v>
          </cell>
          <cell r="W7999">
            <v>0</v>
          </cell>
          <cell r="X7999">
            <v>0</v>
          </cell>
        </row>
        <row r="8000">
          <cell r="J8000">
            <v>0</v>
          </cell>
          <cell r="K8000">
            <v>0</v>
          </cell>
          <cell r="R8000">
            <v>0</v>
          </cell>
          <cell r="U8000">
            <v>0</v>
          </cell>
          <cell r="V8000">
            <v>0</v>
          </cell>
          <cell r="W8000">
            <v>0</v>
          </cell>
          <cell r="X8000">
            <v>0</v>
          </cell>
        </row>
        <row r="8001">
          <cell r="J8001">
            <v>0</v>
          </cell>
          <cell r="K8001">
            <v>0</v>
          </cell>
          <cell r="R8001">
            <v>0</v>
          </cell>
          <cell r="U8001">
            <v>0</v>
          </cell>
          <cell r="V8001">
            <v>0</v>
          </cell>
          <cell r="W8001">
            <v>0</v>
          </cell>
          <cell r="X8001">
            <v>0</v>
          </cell>
        </row>
        <row r="8002">
          <cell r="J8002">
            <v>0</v>
          </cell>
          <cell r="K8002">
            <v>0</v>
          </cell>
          <cell r="R8002">
            <v>0</v>
          </cell>
          <cell r="U8002">
            <v>0</v>
          </cell>
          <cell r="V8002">
            <v>0</v>
          </cell>
          <cell r="W8002">
            <v>0</v>
          </cell>
          <cell r="X8002">
            <v>0</v>
          </cell>
        </row>
        <row r="8003">
          <cell r="J8003">
            <v>0</v>
          </cell>
          <cell r="K8003">
            <v>0</v>
          </cell>
          <cell r="R8003">
            <v>0</v>
          </cell>
          <cell r="U8003">
            <v>0</v>
          </cell>
          <cell r="V8003">
            <v>0</v>
          </cell>
          <cell r="W8003">
            <v>0</v>
          </cell>
          <cell r="X8003">
            <v>0</v>
          </cell>
        </row>
        <row r="8004">
          <cell r="J8004">
            <v>0</v>
          </cell>
          <cell r="K8004">
            <v>0</v>
          </cell>
          <cell r="R8004">
            <v>0</v>
          </cell>
          <cell r="U8004">
            <v>0</v>
          </cell>
          <cell r="V8004">
            <v>0</v>
          </cell>
          <cell r="W8004">
            <v>0</v>
          </cell>
          <cell r="X8004">
            <v>0</v>
          </cell>
        </row>
        <row r="8005">
          <cell r="J8005">
            <v>0</v>
          </cell>
          <cell r="K8005">
            <v>0</v>
          </cell>
          <cell r="R8005">
            <v>0</v>
          </cell>
          <cell r="U8005">
            <v>0</v>
          </cell>
          <cell r="V8005">
            <v>0</v>
          </cell>
          <cell r="W8005">
            <v>0</v>
          </cell>
          <cell r="X8005">
            <v>0</v>
          </cell>
        </row>
        <row r="8006">
          <cell r="J8006">
            <v>0</v>
          </cell>
          <cell r="K8006">
            <v>0</v>
          </cell>
          <cell r="R8006">
            <v>0</v>
          </cell>
          <cell r="U8006">
            <v>0</v>
          </cell>
          <cell r="V8006">
            <v>0</v>
          </cell>
          <cell r="W8006">
            <v>0</v>
          </cell>
          <cell r="X8006">
            <v>0</v>
          </cell>
        </row>
        <row r="8007">
          <cell r="J8007">
            <v>0</v>
          </cell>
          <cell r="K8007">
            <v>0</v>
          </cell>
          <cell r="R8007">
            <v>0</v>
          </cell>
          <cell r="U8007">
            <v>0</v>
          </cell>
          <cell r="V8007">
            <v>0</v>
          </cell>
          <cell r="W8007">
            <v>0</v>
          </cell>
          <cell r="X8007">
            <v>0</v>
          </cell>
        </row>
        <row r="8008">
          <cell r="J8008">
            <v>0</v>
          </cell>
          <cell r="K8008">
            <v>0</v>
          </cell>
          <cell r="R8008">
            <v>0</v>
          </cell>
          <cell r="U8008">
            <v>0</v>
          </cell>
          <cell r="V8008">
            <v>0</v>
          </cell>
          <cell r="W8008">
            <v>0</v>
          </cell>
          <cell r="X8008">
            <v>0</v>
          </cell>
        </row>
        <row r="8009">
          <cell r="J8009">
            <v>0</v>
          </cell>
          <cell r="K8009">
            <v>0</v>
          </cell>
          <cell r="R8009">
            <v>0</v>
          </cell>
          <cell r="U8009">
            <v>0</v>
          </cell>
          <cell r="V8009">
            <v>0</v>
          </cell>
          <cell r="W8009">
            <v>0</v>
          </cell>
          <cell r="X8009">
            <v>0</v>
          </cell>
        </row>
        <row r="8010">
          <cell r="J8010">
            <v>0</v>
          </cell>
          <cell r="K8010">
            <v>0</v>
          </cell>
          <cell r="R8010">
            <v>0</v>
          </cell>
          <cell r="U8010">
            <v>0</v>
          </cell>
          <cell r="V8010">
            <v>0</v>
          </cell>
          <cell r="W8010">
            <v>0</v>
          </cell>
          <cell r="X8010">
            <v>0</v>
          </cell>
        </row>
        <row r="8011">
          <cell r="J8011">
            <v>0</v>
          </cell>
          <cell r="K8011">
            <v>0</v>
          </cell>
          <cell r="R8011">
            <v>0</v>
          </cell>
          <cell r="U8011">
            <v>0</v>
          </cell>
          <cell r="V8011">
            <v>0</v>
          </cell>
          <cell r="W8011">
            <v>0</v>
          </cell>
          <cell r="X8011">
            <v>0</v>
          </cell>
        </row>
        <row r="8012">
          <cell r="J8012">
            <v>0</v>
          </cell>
          <cell r="K8012">
            <v>0</v>
          </cell>
          <cell r="R8012">
            <v>0</v>
          </cell>
          <cell r="U8012">
            <v>0</v>
          </cell>
          <cell r="V8012">
            <v>0</v>
          </cell>
          <cell r="W8012">
            <v>0</v>
          </cell>
          <cell r="X8012">
            <v>0</v>
          </cell>
        </row>
        <row r="8013">
          <cell r="J8013">
            <v>0</v>
          </cell>
          <cell r="K8013">
            <v>0</v>
          </cell>
          <cell r="R8013">
            <v>0</v>
          </cell>
          <cell r="U8013">
            <v>0</v>
          </cell>
          <cell r="V8013">
            <v>0</v>
          </cell>
          <cell r="W8013">
            <v>0</v>
          </cell>
          <cell r="X8013">
            <v>0</v>
          </cell>
        </row>
        <row r="8014">
          <cell r="J8014">
            <v>0</v>
          </cell>
          <cell r="K8014">
            <v>0</v>
          </cell>
          <cell r="R8014">
            <v>0</v>
          </cell>
          <cell r="U8014">
            <v>0</v>
          </cell>
          <cell r="V8014">
            <v>0</v>
          </cell>
          <cell r="W8014">
            <v>0</v>
          </cell>
          <cell r="X8014">
            <v>0</v>
          </cell>
        </row>
        <row r="8015">
          <cell r="J8015">
            <v>0</v>
          </cell>
          <cell r="K8015">
            <v>0</v>
          </cell>
          <cell r="R8015">
            <v>0</v>
          </cell>
          <cell r="U8015">
            <v>0</v>
          </cell>
          <cell r="V8015">
            <v>0</v>
          </cell>
          <cell r="W8015">
            <v>0</v>
          </cell>
          <cell r="X8015">
            <v>0</v>
          </cell>
        </row>
        <row r="8016">
          <cell r="J8016">
            <v>0</v>
          </cell>
          <cell r="K8016">
            <v>0</v>
          </cell>
          <cell r="R8016">
            <v>0</v>
          </cell>
          <cell r="U8016">
            <v>0</v>
          </cell>
          <cell r="V8016">
            <v>0</v>
          </cell>
          <cell r="W8016">
            <v>0</v>
          </cell>
          <cell r="X8016">
            <v>0</v>
          </cell>
        </row>
        <row r="8017">
          <cell r="J8017">
            <v>0</v>
          </cell>
          <cell r="K8017">
            <v>0</v>
          </cell>
          <cell r="R8017">
            <v>0</v>
          </cell>
          <cell r="U8017">
            <v>0</v>
          </cell>
          <cell r="V8017">
            <v>0</v>
          </cell>
          <cell r="W8017">
            <v>0</v>
          </cell>
          <cell r="X8017">
            <v>0</v>
          </cell>
        </row>
        <row r="8018">
          <cell r="J8018">
            <v>0</v>
          </cell>
          <cell r="K8018">
            <v>0</v>
          </cell>
          <cell r="R8018">
            <v>0</v>
          </cell>
          <cell r="U8018">
            <v>0</v>
          </cell>
          <cell r="V8018">
            <v>0</v>
          </cell>
          <cell r="W8018">
            <v>0</v>
          </cell>
          <cell r="X8018">
            <v>0</v>
          </cell>
        </row>
        <row r="8019">
          <cell r="J8019">
            <v>0</v>
          </cell>
          <cell r="K8019">
            <v>0</v>
          </cell>
          <cell r="R8019">
            <v>0</v>
          </cell>
          <cell r="U8019">
            <v>0</v>
          </cell>
          <cell r="V8019">
            <v>0</v>
          </cell>
          <cell r="W8019">
            <v>0</v>
          </cell>
          <cell r="X8019">
            <v>0</v>
          </cell>
        </row>
        <row r="8020">
          <cell r="J8020">
            <v>0</v>
          </cell>
          <cell r="K8020">
            <v>0</v>
          </cell>
          <cell r="R8020">
            <v>0</v>
          </cell>
          <cell r="U8020">
            <v>0</v>
          </cell>
          <cell r="V8020">
            <v>0</v>
          </cell>
          <cell r="W8020">
            <v>0</v>
          </cell>
          <cell r="X8020">
            <v>0</v>
          </cell>
        </row>
        <row r="8021">
          <cell r="J8021">
            <v>0</v>
          </cell>
          <cell r="K8021">
            <v>0</v>
          </cell>
          <cell r="R8021">
            <v>0</v>
          </cell>
          <cell r="U8021">
            <v>0</v>
          </cell>
          <cell r="V8021">
            <v>0</v>
          </cell>
          <cell r="W8021">
            <v>0</v>
          </cell>
          <cell r="X8021">
            <v>0</v>
          </cell>
        </row>
        <row r="8022">
          <cell r="J8022">
            <v>0</v>
          </cell>
          <cell r="K8022">
            <v>0</v>
          </cell>
          <cell r="R8022">
            <v>0</v>
          </cell>
          <cell r="U8022">
            <v>0</v>
          </cell>
          <cell r="V8022">
            <v>0</v>
          </cell>
          <cell r="W8022">
            <v>0</v>
          </cell>
          <cell r="X8022">
            <v>0</v>
          </cell>
        </row>
        <row r="8023">
          <cell r="J8023">
            <v>0</v>
          </cell>
          <cell r="K8023">
            <v>0</v>
          </cell>
          <cell r="R8023">
            <v>0</v>
          </cell>
          <cell r="U8023">
            <v>0</v>
          </cell>
          <cell r="V8023">
            <v>0</v>
          </cell>
          <cell r="W8023">
            <v>0</v>
          </cell>
          <cell r="X8023">
            <v>0</v>
          </cell>
        </row>
        <row r="8024">
          <cell r="J8024">
            <v>0</v>
          </cell>
          <cell r="K8024">
            <v>0</v>
          </cell>
          <cell r="R8024">
            <v>0</v>
          </cell>
          <cell r="U8024">
            <v>0</v>
          </cell>
          <cell r="V8024">
            <v>0</v>
          </cell>
          <cell r="W8024">
            <v>0</v>
          </cell>
          <cell r="X8024">
            <v>0</v>
          </cell>
        </row>
        <row r="8025">
          <cell r="J8025">
            <v>0</v>
          </cell>
          <cell r="K8025">
            <v>0</v>
          </cell>
          <cell r="R8025">
            <v>0</v>
          </cell>
          <cell r="U8025">
            <v>0</v>
          </cell>
          <cell r="V8025">
            <v>0</v>
          </cell>
          <cell r="W8025">
            <v>0</v>
          </cell>
          <cell r="X8025">
            <v>0</v>
          </cell>
        </row>
        <row r="8026">
          <cell r="J8026">
            <v>0</v>
          </cell>
          <cell r="K8026">
            <v>0</v>
          </cell>
          <cell r="R8026">
            <v>0</v>
          </cell>
          <cell r="U8026">
            <v>0</v>
          </cell>
          <cell r="V8026">
            <v>0</v>
          </cell>
          <cell r="W8026">
            <v>0</v>
          </cell>
          <cell r="X8026">
            <v>0</v>
          </cell>
        </row>
        <row r="8027">
          <cell r="J8027">
            <v>0</v>
          </cell>
          <cell r="K8027">
            <v>0</v>
          </cell>
          <cell r="R8027">
            <v>0</v>
          </cell>
          <cell r="U8027">
            <v>0</v>
          </cell>
          <cell r="V8027">
            <v>0</v>
          </cell>
          <cell r="W8027">
            <v>0</v>
          </cell>
          <cell r="X8027">
            <v>0</v>
          </cell>
        </row>
        <row r="8028">
          <cell r="J8028">
            <v>0</v>
          </cell>
          <cell r="K8028">
            <v>0</v>
          </cell>
          <cell r="R8028">
            <v>0</v>
          </cell>
          <cell r="U8028">
            <v>0</v>
          </cell>
          <cell r="V8028">
            <v>0</v>
          </cell>
          <cell r="W8028">
            <v>0</v>
          </cell>
          <cell r="X8028">
            <v>0</v>
          </cell>
        </row>
        <row r="8029">
          <cell r="J8029">
            <v>0</v>
          </cell>
          <cell r="K8029">
            <v>0</v>
          </cell>
          <cell r="R8029">
            <v>0</v>
          </cell>
          <cell r="U8029">
            <v>0</v>
          </cell>
          <cell r="V8029">
            <v>0</v>
          </cell>
          <cell r="W8029">
            <v>0</v>
          </cell>
          <cell r="X8029">
            <v>0</v>
          </cell>
        </row>
        <row r="8030">
          <cell r="J8030">
            <v>0</v>
          </cell>
          <cell r="K8030">
            <v>0</v>
          </cell>
          <cell r="R8030">
            <v>0</v>
          </cell>
          <cell r="U8030">
            <v>0</v>
          </cell>
          <cell r="V8030">
            <v>0</v>
          </cell>
          <cell r="W8030">
            <v>0</v>
          </cell>
          <cell r="X8030">
            <v>0</v>
          </cell>
        </row>
        <row r="8031">
          <cell r="J8031">
            <v>0</v>
          </cell>
          <cell r="K8031">
            <v>0</v>
          </cell>
          <cell r="R8031">
            <v>0</v>
          </cell>
          <cell r="U8031">
            <v>0</v>
          </cell>
          <cell r="V8031">
            <v>0</v>
          </cell>
          <cell r="W8031">
            <v>0</v>
          </cell>
          <cell r="X8031">
            <v>0</v>
          </cell>
        </row>
        <row r="8032">
          <cell r="J8032">
            <v>0</v>
          </cell>
          <cell r="K8032">
            <v>0</v>
          </cell>
          <cell r="R8032">
            <v>0</v>
          </cell>
          <cell r="U8032">
            <v>0</v>
          </cell>
          <cell r="V8032">
            <v>0</v>
          </cell>
          <cell r="W8032">
            <v>0</v>
          </cell>
          <cell r="X8032">
            <v>0</v>
          </cell>
        </row>
        <row r="8033">
          <cell r="J8033">
            <v>0</v>
          </cell>
          <cell r="K8033">
            <v>0</v>
          </cell>
          <cell r="R8033">
            <v>0</v>
          </cell>
          <cell r="U8033">
            <v>0</v>
          </cell>
          <cell r="V8033">
            <v>0</v>
          </cell>
          <cell r="W8033">
            <v>0</v>
          </cell>
          <cell r="X8033">
            <v>0</v>
          </cell>
        </row>
        <row r="8034">
          <cell r="J8034">
            <v>0</v>
          </cell>
          <cell r="K8034">
            <v>0</v>
          </cell>
          <cell r="R8034">
            <v>0</v>
          </cell>
          <cell r="U8034">
            <v>0</v>
          </cell>
          <cell r="V8034">
            <v>0</v>
          </cell>
          <cell r="W8034">
            <v>0</v>
          </cell>
          <cell r="X8034">
            <v>0</v>
          </cell>
        </row>
        <row r="8035">
          <cell r="J8035">
            <v>0</v>
          </cell>
          <cell r="K8035">
            <v>0</v>
          </cell>
          <cell r="R8035">
            <v>0</v>
          </cell>
          <cell r="U8035">
            <v>0</v>
          </cell>
          <cell r="V8035">
            <v>0</v>
          </cell>
          <cell r="W8035">
            <v>0</v>
          </cell>
          <cell r="X8035">
            <v>0</v>
          </cell>
        </row>
        <row r="8036">
          <cell r="J8036">
            <v>0</v>
          </cell>
          <cell r="K8036">
            <v>0</v>
          </cell>
          <cell r="R8036">
            <v>0</v>
          </cell>
          <cell r="U8036">
            <v>0</v>
          </cell>
          <cell r="V8036">
            <v>0</v>
          </cell>
          <cell r="W8036">
            <v>0</v>
          </cell>
          <cell r="X8036">
            <v>0</v>
          </cell>
        </row>
        <row r="8037">
          <cell r="J8037">
            <v>0</v>
          </cell>
          <cell r="K8037">
            <v>0</v>
          </cell>
          <cell r="R8037">
            <v>0</v>
          </cell>
          <cell r="U8037">
            <v>0</v>
          </cell>
          <cell r="V8037">
            <v>0</v>
          </cell>
          <cell r="W8037">
            <v>0</v>
          </cell>
          <cell r="X8037">
            <v>0</v>
          </cell>
        </row>
        <row r="8038">
          <cell r="J8038">
            <v>0</v>
          </cell>
          <cell r="K8038">
            <v>0</v>
          </cell>
          <cell r="R8038">
            <v>0</v>
          </cell>
          <cell r="U8038">
            <v>0</v>
          </cell>
          <cell r="V8038">
            <v>0</v>
          </cell>
          <cell r="W8038">
            <v>0</v>
          </cell>
          <cell r="X8038">
            <v>0</v>
          </cell>
        </row>
        <row r="8039">
          <cell r="J8039">
            <v>0</v>
          </cell>
          <cell r="K8039">
            <v>0</v>
          </cell>
          <cell r="R8039">
            <v>0</v>
          </cell>
          <cell r="U8039">
            <v>0</v>
          </cell>
          <cell r="V8039">
            <v>0</v>
          </cell>
          <cell r="W8039">
            <v>0</v>
          </cell>
          <cell r="X8039">
            <v>0</v>
          </cell>
        </row>
        <row r="8040">
          <cell r="J8040">
            <v>0</v>
          </cell>
          <cell r="K8040">
            <v>0</v>
          </cell>
          <cell r="R8040">
            <v>0</v>
          </cell>
          <cell r="U8040">
            <v>0</v>
          </cell>
          <cell r="V8040">
            <v>0</v>
          </cell>
          <cell r="W8040">
            <v>0</v>
          </cell>
          <cell r="X8040">
            <v>0</v>
          </cell>
        </row>
        <row r="8041">
          <cell r="J8041">
            <v>0</v>
          </cell>
          <cell r="K8041">
            <v>0</v>
          </cell>
          <cell r="R8041">
            <v>0</v>
          </cell>
          <cell r="U8041">
            <v>0</v>
          </cell>
          <cell r="V8041">
            <v>0</v>
          </cell>
          <cell r="W8041">
            <v>0</v>
          </cell>
          <cell r="X8041">
            <v>0</v>
          </cell>
        </row>
        <row r="8042">
          <cell r="J8042">
            <v>0</v>
          </cell>
          <cell r="K8042">
            <v>0</v>
          </cell>
          <cell r="R8042">
            <v>0</v>
          </cell>
          <cell r="U8042">
            <v>0</v>
          </cell>
          <cell r="V8042">
            <v>0</v>
          </cell>
          <cell r="W8042">
            <v>0</v>
          </cell>
          <cell r="X8042">
            <v>0</v>
          </cell>
        </row>
        <row r="8043">
          <cell r="J8043">
            <v>0</v>
          </cell>
          <cell r="K8043">
            <v>0</v>
          </cell>
          <cell r="R8043">
            <v>0</v>
          </cell>
          <cell r="U8043">
            <v>0</v>
          </cell>
          <cell r="V8043">
            <v>0</v>
          </cell>
          <cell r="W8043">
            <v>0</v>
          </cell>
          <cell r="X8043">
            <v>0</v>
          </cell>
        </row>
        <row r="8044">
          <cell r="J8044">
            <v>0</v>
          </cell>
          <cell r="K8044">
            <v>0</v>
          </cell>
          <cell r="R8044">
            <v>0</v>
          </cell>
          <cell r="U8044">
            <v>0</v>
          </cell>
          <cell r="V8044">
            <v>0</v>
          </cell>
          <cell r="W8044">
            <v>0</v>
          </cell>
          <cell r="X8044">
            <v>0</v>
          </cell>
        </row>
        <row r="8045">
          <cell r="J8045">
            <v>0</v>
          </cell>
          <cell r="K8045">
            <v>0</v>
          </cell>
          <cell r="R8045">
            <v>0</v>
          </cell>
          <cell r="U8045">
            <v>0</v>
          </cell>
          <cell r="V8045">
            <v>0</v>
          </cell>
          <cell r="W8045">
            <v>0</v>
          </cell>
          <cell r="X8045">
            <v>0</v>
          </cell>
        </row>
        <row r="8046">
          <cell r="J8046">
            <v>0</v>
          </cell>
          <cell r="K8046">
            <v>0</v>
          </cell>
          <cell r="R8046">
            <v>0</v>
          </cell>
          <cell r="U8046">
            <v>0</v>
          </cell>
          <cell r="V8046">
            <v>0</v>
          </cell>
          <cell r="W8046">
            <v>0</v>
          </cell>
          <cell r="X8046">
            <v>0</v>
          </cell>
        </row>
        <row r="8047">
          <cell r="J8047">
            <v>0</v>
          </cell>
          <cell r="K8047">
            <v>0</v>
          </cell>
          <cell r="R8047">
            <v>0</v>
          </cell>
          <cell r="U8047">
            <v>0</v>
          </cell>
          <cell r="V8047">
            <v>0</v>
          </cell>
          <cell r="W8047">
            <v>0</v>
          </cell>
          <cell r="X8047">
            <v>0</v>
          </cell>
        </row>
        <row r="8048">
          <cell r="J8048">
            <v>0</v>
          </cell>
          <cell r="K8048">
            <v>0</v>
          </cell>
          <cell r="R8048">
            <v>0</v>
          </cell>
          <cell r="U8048">
            <v>0</v>
          </cell>
          <cell r="V8048">
            <v>0</v>
          </cell>
          <cell r="W8048">
            <v>0</v>
          </cell>
          <cell r="X8048">
            <v>0</v>
          </cell>
        </row>
        <row r="8049">
          <cell r="J8049">
            <v>0</v>
          </cell>
          <cell r="K8049">
            <v>0</v>
          </cell>
          <cell r="R8049">
            <v>0</v>
          </cell>
          <cell r="U8049">
            <v>0</v>
          </cell>
          <cell r="V8049">
            <v>0</v>
          </cell>
          <cell r="W8049">
            <v>0</v>
          </cell>
          <cell r="X8049">
            <v>0</v>
          </cell>
        </row>
        <row r="8050">
          <cell r="J8050">
            <v>0</v>
          </cell>
          <cell r="K8050">
            <v>0</v>
          </cell>
          <cell r="R8050">
            <v>0</v>
          </cell>
          <cell r="U8050">
            <v>0</v>
          </cell>
          <cell r="V8050">
            <v>0</v>
          </cell>
          <cell r="W8050">
            <v>0</v>
          </cell>
          <cell r="X8050">
            <v>0</v>
          </cell>
        </row>
        <row r="8051">
          <cell r="J8051">
            <v>0</v>
          </cell>
          <cell r="K8051">
            <v>0</v>
          </cell>
          <cell r="R8051">
            <v>0</v>
          </cell>
          <cell r="U8051">
            <v>0</v>
          </cell>
          <cell r="V8051">
            <v>0</v>
          </cell>
          <cell r="W8051">
            <v>0</v>
          </cell>
          <cell r="X8051">
            <v>0</v>
          </cell>
        </row>
        <row r="8052">
          <cell r="J8052">
            <v>0</v>
          </cell>
          <cell r="K8052">
            <v>0</v>
          </cell>
          <cell r="R8052">
            <v>0</v>
          </cell>
          <cell r="U8052">
            <v>0</v>
          </cell>
          <cell r="V8052">
            <v>0</v>
          </cell>
          <cell r="W8052">
            <v>0</v>
          </cell>
          <cell r="X8052">
            <v>0</v>
          </cell>
        </row>
        <row r="8053">
          <cell r="J8053">
            <v>0</v>
          </cell>
          <cell r="K8053">
            <v>0</v>
          </cell>
          <cell r="R8053">
            <v>0</v>
          </cell>
          <cell r="U8053">
            <v>0</v>
          </cell>
          <cell r="V8053">
            <v>0</v>
          </cell>
          <cell r="W8053">
            <v>0</v>
          </cell>
          <cell r="X8053">
            <v>0</v>
          </cell>
        </row>
        <row r="8054">
          <cell r="J8054">
            <v>0</v>
          </cell>
          <cell r="K8054">
            <v>0</v>
          </cell>
          <cell r="R8054">
            <v>0</v>
          </cell>
          <cell r="U8054">
            <v>0</v>
          </cell>
          <cell r="V8054">
            <v>0</v>
          </cell>
          <cell r="W8054">
            <v>0</v>
          </cell>
          <cell r="X8054">
            <v>0</v>
          </cell>
        </row>
        <row r="8055">
          <cell r="J8055">
            <v>0</v>
          </cell>
          <cell r="K8055">
            <v>0</v>
          </cell>
          <cell r="R8055">
            <v>0</v>
          </cell>
          <cell r="U8055">
            <v>0</v>
          </cell>
          <cell r="V8055">
            <v>0</v>
          </cell>
          <cell r="W8055">
            <v>0</v>
          </cell>
          <cell r="X8055">
            <v>0</v>
          </cell>
        </row>
        <row r="8056">
          <cell r="J8056">
            <v>0</v>
          </cell>
          <cell r="K8056">
            <v>0</v>
          </cell>
          <cell r="R8056">
            <v>0</v>
          </cell>
          <cell r="U8056">
            <v>0</v>
          </cell>
          <cell r="V8056">
            <v>0</v>
          </cell>
          <cell r="W8056">
            <v>0</v>
          </cell>
          <cell r="X8056">
            <v>0</v>
          </cell>
        </row>
        <row r="8057">
          <cell r="J8057">
            <v>0</v>
          </cell>
          <cell r="K8057">
            <v>0</v>
          </cell>
          <cell r="R8057">
            <v>0</v>
          </cell>
          <cell r="U8057">
            <v>0</v>
          </cell>
          <cell r="V8057">
            <v>0</v>
          </cell>
          <cell r="W8057">
            <v>0</v>
          </cell>
          <cell r="X8057">
            <v>0</v>
          </cell>
        </row>
        <row r="8058">
          <cell r="J8058">
            <v>0</v>
          </cell>
          <cell r="K8058">
            <v>0</v>
          </cell>
          <cell r="R8058">
            <v>0</v>
          </cell>
          <cell r="U8058">
            <v>0</v>
          </cell>
          <cell r="V8058">
            <v>0</v>
          </cell>
          <cell r="W8058">
            <v>0</v>
          </cell>
          <cell r="X8058">
            <v>0</v>
          </cell>
        </row>
        <row r="8059">
          <cell r="J8059">
            <v>0</v>
          </cell>
          <cell r="K8059">
            <v>0</v>
          </cell>
          <cell r="R8059">
            <v>0</v>
          </cell>
          <cell r="U8059">
            <v>0</v>
          </cell>
          <cell r="V8059">
            <v>0</v>
          </cell>
          <cell r="W8059">
            <v>0</v>
          </cell>
          <cell r="X8059">
            <v>0</v>
          </cell>
        </row>
        <row r="8060">
          <cell r="J8060">
            <v>0</v>
          </cell>
          <cell r="K8060">
            <v>0</v>
          </cell>
          <cell r="R8060">
            <v>0</v>
          </cell>
          <cell r="U8060">
            <v>0</v>
          </cell>
          <cell r="V8060">
            <v>0</v>
          </cell>
          <cell r="W8060">
            <v>0</v>
          </cell>
          <cell r="X8060">
            <v>0</v>
          </cell>
        </row>
        <row r="8061">
          <cell r="J8061">
            <v>0</v>
          </cell>
          <cell r="K8061">
            <v>0</v>
          </cell>
          <cell r="R8061">
            <v>0</v>
          </cell>
          <cell r="U8061">
            <v>0</v>
          </cell>
          <cell r="V8061">
            <v>0</v>
          </cell>
          <cell r="W8061">
            <v>0</v>
          </cell>
          <cell r="X8061">
            <v>0</v>
          </cell>
        </row>
        <row r="8062">
          <cell r="J8062">
            <v>0</v>
          </cell>
          <cell r="K8062">
            <v>0</v>
          </cell>
          <cell r="R8062">
            <v>0</v>
          </cell>
          <cell r="U8062">
            <v>0</v>
          </cell>
          <cell r="V8062">
            <v>0</v>
          </cell>
          <cell r="W8062">
            <v>0</v>
          </cell>
          <cell r="X8062">
            <v>0</v>
          </cell>
        </row>
        <row r="8063">
          <cell r="J8063">
            <v>0</v>
          </cell>
          <cell r="K8063">
            <v>0</v>
          </cell>
          <cell r="R8063">
            <v>0</v>
          </cell>
          <cell r="U8063">
            <v>0</v>
          </cell>
          <cell r="V8063">
            <v>0</v>
          </cell>
          <cell r="W8063">
            <v>0</v>
          </cell>
          <cell r="X8063">
            <v>0</v>
          </cell>
        </row>
        <row r="8064">
          <cell r="J8064">
            <v>0</v>
          </cell>
          <cell r="K8064">
            <v>0</v>
          </cell>
          <cell r="R8064">
            <v>0</v>
          </cell>
          <cell r="U8064">
            <v>0</v>
          </cell>
          <cell r="V8064">
            <v>0</v>
          </cell>
          <cell r="W8064">
            <v>0</v>
          </cell>
          <cell r="X8064">
            <v>0</v>
          </cell>
        </row>
        <row r="8065">
          <cell r="J8065">
            <v>0</v>
          </cell>
          <cell r="K8065">
            <v>0</v>
          </cell>
          <cell r="R8065">
            <v>0</v>
          </cell>
          <cell r="U8065">
            <v>0</v>
          </cell>
          <cell r="V8065">
            <v>0</v>
          </cell>
          <cell r="W8065">
            <v>0</v>
          </cell>
          <cell r="X8065">
            <v>0</v>
          </cell>
        </row>
        <row r="8066">
          <cell r="J8066">
            <v>0</v>
          </cell>
          <cell r="K8066">
            <v>0</v>
          </cell>
          <cell r="R8066">
            <v>0</v>
          </cell>
          <cell r="U8066">
            <v>0</v>
          </cell>
          <cell r="V8066">
            <v>0</v>
          </cell>
          <cell r="W8066">
            <v>0</v>
          </cell>
          <cell r="X8066">
            <v>0</v>
          </cell>
        </row>
        <row r="8067">
          <cell r="J8067">
            <v>0</v>
          </cell>
          <cell r="K8067">
            <v>0</v>
          </cell>
          <cell r="R8067">
            <v>0</v>
          </cell>
          <cell r="U8067">
            <v>0</v>
          </cell>
          <cell r="V8067">
            <v>0</v>
          </cell>
          <cell r="W8067">
            <v>0</v>
          </cell>
          <cell r="X8067">
            <v>0</v>
          </cell>
        </row>
        <row r="8068">
          <cell r="J8068">
            <v>0</v>
          </cell>
          <cell r="K8068">
            <v>0</v>
          </cell>
          <cell r="R8068">
            <v>0</v>
          </cell>
          <cell r="U8068">
            <v>0</v>
          </cell>
          <cell r="V8068">
            <v>0</v>
          </cell>
          <cell r="W8068">
            <v>0</v>
          </cell>
          <cell r="X8068">
            <v>0</v>
          </cell>
        </row>
        <row r="8069">
          <cell r="J8069">
            <v>0</v>
          </cell>
          <cell r="K8069">
            <v>0</v>
          </cell>
          <cell r="R8069">
            <v>0</v>
          </cell>
          <cell r="U8069">
            <v>0</v>
          </cell>
          <cell r="V8069">
            <v>0</v>
          </cell>
          <cell r="W8069">
            <v>0</v>
          </cell>
          <cell r="X8069">
            <v>0</v>
          </cell>
        </row>
        <row r="8070">
          <cell r="J8070">
            <v>0</v>
          </cell>
          <cell r="K8070">
            <v>0</v>
          </cell>
          <cell r="R8070">
            <v>0</v>
          </cell>
          <cell r="U8070">
            <v>0</v>
          </cell>
          <cell r="V8070">
            <v>0</v>
          </cell>
          <cell r="W8070">
            <v>0</v>
          </cell>
          <cell r="X8070">
            <v>0</v>
          </cell>
        </row>
        <row r="8071">
          <cell r="J8071">
            <v>0</v>
          </cell>
          <cell r="K8071">
            <v>0</v>
          </cell>
          <cell r="R8071">
            <v>0</v>
          </cell>
          <cell r="U8071">
            <v>0</v>
          </cell>
          <cell r="V8071">
            <v>0</v>
          </cell>
          <cell r="W8071">
            <v>0</v>
          </cell>
          <cell r="X8071">
            <v>0</v>
          </cell>
        </row>
        <row r="8072">
          <cell r="J8072">
            <v>0</v>
          </cell>
          <cell r="K8072">
            <v>0</v>
          </cell>
          <cell r="R8072">
            <v>0</v>
          </cell>
          <cell r="U8072">
            <v>0</v>
          </cell>
          <cell r="V8072">
            <v>0</v>
          </cell>
          <cell r="W8072">
            <v>0</v>
          </cell>
          <cell r="X8072">
            <v>0</v>
          </cell>
        </row>
        <row r="8073">
          <cell r="J8073">
            <v>0</v>
          </cell>
          <cell r="K8073">
            <v>0</v>
          </cell>
          <cell r="R8073">
            <v>0</v>
          </cell>
          <cell r="U8073">
            <v>0</v>
          </cell>
          <cell r="V8073">
            <v>0</v>
          </cell>
          <cell r="W8073">
            <v>0</v>
          </cell>
          <cell r="X8073">
            <v>0</v>
          </cell>
        </row>
        <row r="8074">
          <cell r="J8074">
            <v>0</v>
          </cell>
          <cell r="K8074">
            <v>0</v>
          </cell>
          <cell r="R8074">
            <v>0</v>
          </cell>
          <cell r="U8074">
            <v>0</v>
          </cell>
          <cell r="V8074">
            <v>0</v>
          </cell>
          <cell r="W8074">
            <v>0</v>
          </cell>
          <cell r="X8074">
            <v>0</v>
          </cell>
        </row>
        <row r="8075">
          <cell r="J8075">
            <v>0</v>
          </cell>
          <cell r="K8075">
            <v>0</v>
          </cell>
          <cell r="R8075">
            <v>0</v>
          </cell>
          <cell r="U8075">
            <v>0</v>
          </cell>
          <cell r="V8075">
            <v>0</v>
          </cell>
          <cell r="W8075">
            <v>0</v>
          </cell>
          <cell r="X8075">
            <v>0</v>
          </cell>
        </row>
        <row r="8076">
          <cell r="J8076">
            <v>0</v>
          </cell>
          <cell r="K8076">
            <v>0</v>
          </cell>
          <cell r="R8076">
            <v>0</v>
          </cell>
          <cell r="U8076">
            <v>0</v>
          </cell>
          <cell r="V8076">
            <v>0</v>
          </cell>
          <cell r="W8076">
            <v>0</v>
          </cell>
          <cell r="X8076">
            <v>0</v>
          </cell>
        </row>
        <row r="8077">
          <cell r="J8077">
            <v>0</v>
          </cell>
          <cell r="K8077">
            <v>0</v>
          </cell>
          <cell r="R8077">
            <v>0</v>
          </cell>
          <cell r="U8077">
            <v>0</v>
          </cell>
          <cell r="V8077">
            <v>0</v>
          </cell>
          <cell r="W8077">
            <v>0</v>
          </cell>
          <cell r="X8077">
            <v>0</v>
          </cell>
        </row>
        <row r="8078">
          <cell r="J8078">
            <v>0</v>
          </cell>
          <cell r="K8078">
            <v>0</v>
          </cell>
          <cell r="R8078">
            <v>0</v>
          </cell>
          <cell r="U8078">
            <v>0</v>
          </cell>
          <cell r="V8078">
            <v>0</v>
          </cell>
          <cell r="W8078">
            <v>0</v>
          </cell>
          <cell r="X8078">
            <v>0</v>
          </cell>
        </row>
        <row r="8079">
          <cell r="J8079">
            <v>0</v>
          </cell>
          <cell r="K8079">
            <v>0</v>
          </cell>
          <cell r="R8079">
            <v>0</v>
          </cell>
          <cell r="U8079">
            <v>0</v>
          </cell>
          <cell r="V8079">
            <v>0</v>
          </cell>
          <cell r="W8079">
            <v>0</v>
          </cell>
          <cell r="X8079">
            <v>0</v>
          </cell>
        </row>
        <row r="8080">
          <cell r="J8080">
            <v>0</v>
          </cell>
          <cell r="K8080">
            <v>0</v>
          </cell>
          <cell r="R8080">
            <v>0</v>
          </cell>
          <cell r="U8080">
            <v>0</v>
          </cell>
          <cell r="V8080">
            <v>0</v>
          </cell>
          <cell r="W8080">
            <v>0</v>
          </cell>
          <cell r="X8080">
            <v>0</v>
          </cell>
        </row>
        <row r="8081">
          <cell r="J8081">
            <v>0</v>
          </cell>
          <cell r="K8081">
            <v>0</v>
          </cell>
          <cell r="R8081">
            <v>0</v>
          </cell>
          <cell r="U8081">
            <v>0</v>
          </cell>
          <cell r="V8081">
            <v>0</v>
          </cell>
          <cell r="W8081">
            <v>0</v>
          </cell>
          <cell r="X8081">
            <v>0</v>
          </cell>
        </row>
        <row r="8082">
          <cell r="J8082">
            <v>0</v>
          </cell>
          <cell r="K8082">
            <v>0</v>
          </cell>
          <cell r="R8082">
            <v>0</v>
          </cell>
          <cell r="U8082">
            <v>0</v>
          </cell>
          <cell r="V8082">
            <v>0</v>
          </cell>
          <cell r="W8082">
            <v>0</v>
          </cell>
          <cell r="X8082">
            <v>0</v>
          </cell>
        </row>
        <row r="8083">
          <cell r="J8083">
            <v>0</v>
          </cell>
          <cell r="K8083">
            <v>0</v>
          </cell>
          <cell r="R8083">
            <v>0</v>
          </cell>
          <cell r="U8083">
            <v>0</v>
          </cell>
          <cell r="V8083">
            <v>0</v>
          </cell>
          <cell r="W8083">
            <v>0</v>
          </cell>
          <cell r="X8083">
            <v>0</v>
          </cell>
        </row>
        <row r="8084">
          <cell r="J8084">
            <v>0</v>
          </cell>
          <cell r="K8084">
            <v>0</v>
          </cell>
          <cell r="R8084">
            <v>0</v>
          </cell>
          <cell r="U8084">
            <v>0</v>
          </cell>
          <cell r="V8084">
            <v>0</v>
          </cell>
          <cell r="W8084">
            <v>0</v>
          </cell>
          <cell r="X8084">
            <v>0</v>
          </cell>
        </row>
        <row r="8085">
          <cell r="J8085">
            <v>0</v>
          </cell>
          <cell r="K8085">
            <v>0</v>
          </cell>
          <cell r="R8085">
            <v>0</v>
          </cell>
          <cell r="U8085">
            <v>0</v>
          </cell>
          <cell r="V8085">
            <v>0</v>
          </cell>
          <cell r="W8085">
            <v>0</v>
          </cell>
          <cell r="X8085">
            <v>0</v>
          </cell>
        </row>
        <row r="8086">
          <cell r="J8086">
            <v>0</v>
          </cell>
          <cell r="K8086">
            <v>0</v>
          </cell>
          <cell r="R8086">
            <v>0</v>
          </cell>
          <cell r="U8086">
            <v>0</v>
          </cell>
          <cell r="V8086">
            <v>0</v>
          </cell>
          <cell r="W8086">
            <v>0</v>
          </cell>
          <cell r="X8086">
            <v>0</v>
          </cell>
        </row>
        <row r="8087">
          <cell r="J8087">
            <v>0</v>
          </cell>
          <cell r="K8087">
            <v>0</v>
          </cell>
          <cell r="R8087">
            <v>0</v>
          </cell>
          <cell r="U8087">
            <v>0</v>
          </cell>
          <cell r="V8087">
            <v>0</v>
          </cell>
          <cell r="W8087">
            <v>0</v>
          </cell>
          <cell r="X8087">
            <v>0</v>
          </cell>
        </row>
        <row r="8088">
          <cell r="J8088">
            <v>0</v>
          </cell>
          <cell r="K8088">
            <v>0</v>
          </cell>
          <cell r="R8088">
            <v>0</v>
          </cell>
          <cell r="U8088">
            <v>0</v>
          </cell>
          <cell r="V8088">
            <v>0</v>
          </cell>
          <cell r="W8088">
            <v>0</v>
          </cell>
          <cell r="X8088">
            <v>0</v>
          </cell>
        </row>
        <row r="8089">
          <cell r="J8089">
            <v>0</v>
          </cell>
          <cell r="K8089">
            <v>0</v>
          </cell>
          <cell r="R8089">
            <v>0</v>
          </cell>
          <cell r="U8089">
            <v>0</v>
          </cell>
          <cell r="V8089">
            <v>0</v>
          </cell>
          <cell r="W8089">
            <v>0</v>
          </cell>
          <cell r="X8089">
            <v>0</v>
          </cell>
        </row>
        <row r="8090">
          <cell r="J8090">
            <v>0</v>
          </cell>
          <cell r="K8090">
            <v>0</v>
          </cell>
          <cell r="R8090">
            <v>0</v>
          </cell>
          <cell r="U8090">
            <v>0</v>
          </cell>
          <cell r="V8090">
            <v>0</v>
          </cell>
          <cell r="W8090">
            <v>0</v>
          </cell>
          <cell r="X8090">
            <v>0</v>
          </cell>
        </row>
        <row r="8091">
          <cell r="J8091">
            <v>0</v>
          </cell>
          <cell r="K8091">
            <v>0</v>
          </cell>
          <cell r="R8091">
            <v>0</v>
          </cell>
          <cell r="U8091">
            <v>0</v>
          </cell>
          <cell r="V8091">
            <v>0</v>
          </cell>
          <cell r="W8091">
            <v>0</v>
          </cell>
          <cell r="X8091">
            <v>0</v>
          </cell>
        </row>
        <row r="8092">
          <cell r="J8092">
            <v>0</v>
          </cell>
          <cell r="K8092">
            <v>0</v>
          </cell>
          <cell r="R8092">
            <v>0</v>
          </cell>
          <cell r="U8092">
            <v>0</v>
          </cell>
          <cell r="V8092">
            <v>0</v>
          </cell>
          <cell r="W8092">
            <v>0</v>
          </cell>
          <cell r="X8092">
            <v>0</v>
          </cell>
        </row>
        <row r="8093">
          <cell r="J8093">
            <v>0</v>
          </cell>
          <cell r="K8093">
            <v>0</v>
          </cell>
          <cell r="R8093">
            <v>0</v>
          </cell>
          <cell r="U8093">
            <v>0</v>
          </cell>
          <cell r="V8093">
            <v>0</v>
          </cell>
          <cell r="W8093">
            <v>0</v>
          </cell>
          <cell r="X8093">
            <v>0</v>
          </cell>
        </row>
        <row r="8094">
          <cell r="J8094">
            <v>0</v>
          </cell>
          <cell r="K8094">
            <v>0</v>
          </cell>
          <cell r="R8094">
            <v>0</v>
          </cell>
          <cell r="U8094">
            <v>0</v>
          </cell>
          <cell r="V8094">
            <v>0</v>
          </cell>
          <cell r="W8094">
            <v>0</v>
          </cell>
          <cell r="X8094">
            <v>0</v>
          </cell>
        </row>
        <row r="8095">
          <cell r="J8095">
            <v>0</v>
          </cell>
          <cell r="K8095">
            <v>0</v>
          </cell>
          <cell r="R8095">
            <v>0</v>
          </cell>
          <cell r="U8095">
            <v>0</v>
          </cell>
          <cell r="V8095">
            <v>0</v>
          </cell>
          <cell r="W8095">
            <v>0</v>
          </cell>
          <cell r="X8095">
            <v>0</v>
          </cell>
        </row>
        <row r="8096">
          <cell r="J8096">
            <v>0</v>
          </cell>
          <cell r="K8096">
            <v>0</v>
          </cell>
          <cell r="R8096">
            <v>0</v>
          </cell>
          <cell r="U8096">
            <v>0</v>
          </cell>
          <cell r="V8096">
            <v>0</v>
          </cell>
          <cell r="W8096">
            <v>0</v>
          </cell>
          <cell r="X8096">
            <v>0</v>
          </cell>
        </row>
        <row r="8097">
          <cell r="J8097">
            <v>0</v>
          </cell>
          <cell r="K8097">
            <v>0</v>
          </cell>
          <cell r="R8097">
            <v>0</v>
          </cell>
          <cell r="U8097">
            <v>0</v>
          </cell>
          <cell r="V8097">
            <v>0</v>
          </cell>
          <cell r="W8097">
            <v>0</v>
          </cell>
          <cell r="X8097">
            <v>0</v>
          </cell>
        </row>
        <row r="8098">
          <cell r="J8098">
            <v>0</v>
          </cell>
          <cell r="K8098">
            <v>0</v>
          </cell>
          <cell r="R8098">
            <v>0</v>
          </cell>
          <cell r="U8098">
            <v>0</v>
          </cell>
          <cell r="V8098">
            <v>0</v>
          </cell>
          <cell r="W8098">
            <v>0</v>
          </cell>
          <cell r="X8098">
            <v>0</v>
          </cell>
        </row>
        <row r="8099">
          <cell r="J8099">
            <v>0</v>
          </cell>
          <cell r="K8099">
            <v>0</v>
          </cell>
          <cell r="R8099">
            <v>0</v>
          </cell>
          <cell r="U8099">
            <v>0</v>
          </cell>
          <cell r="V8099">
            <v>0</v>
          </cell>
          <cell r="W8099">
            <v>0</v>
          </cell>
          <cell r="X8099">
            <v>0</v>
          </cell>
        </row>
        <row r="8100">
          <cell r="J8100">
            <v>0</v>
          </cell>
          <cell r="K8100">
            <v>0</v>
          </cell>
          <cell r="R8100">
            <v>0</v>
          </cell>
          <cell r="U8100">
            <v>0</v>
          </cell>
          <cell r="V8100">
            <v>0</v>
          </cell>
          <cell r="W8100">
            <v>0</v>
          </cell>
          <cell r="X8100">
            <v>0</v>
          </cell>
        </row>
        <row r="8101">
          <cell r="J8101">
            <v>0</v>
          </cell>
          <cell r="K8101">
            <v>0</v>
          </cell>
          <cell r="R8101">
            <v>0</v>
          </cell>
          <cell r="U8101">
            <v>0</v>
          </cell>
          <cell r="V8101">
            <v>0</v>
          </cell>
          <cell r="W8101">
            <v>0</v>
          </cell>
          <cell r="X8101">
            <v>0</v>
          </cell>
        </row>
        <row r="8102">
          <cell r="J8102">
            <v>0</v>
          </cell>
          <cell r="K8102">
            <v>0</v>
          </cell>
          <cell r="R8102">
            <v>0</v>
          </cell>
          <cell r="U8102">
            <v>0</v>
          </cell>
          <cell r="V8102">
            <v>0</v>
          </cell>
          <cell r="W8102">
            <v>0</v>
          </cell>
          <cell r="X8102">
            <v>0</v>
          </cell>
        </row>
        <row r="8103">
          <cell r="J8103">
            <v>0</v>
          </cell>
          <cell r="K8103">
            <v>0</v>
          </cell>
          <cell r="R8103">
            <v>0</v>
          </cell>
          <cell r="U8103">
            <v>0</v>
          </cell>
          <cell r="V8103">
            <v>0</v>
          </cell>
          <cell r="W8103">
            <v>0</v>
          </cell>
          <cell r="X8103">
            <v>0</v>
          </cell>
        </row>
        <row r="8104">
          <cell r="J8104">
            <v>0</v>
          </cell>
          <cell r="K8104">
            <v>0</v>
          </cell>
          <cell r="R8104">
            <v>0</v>
          </cell>
          <cell r="U8104">
            <v>0</v>
          </cell>
          <cell r="V8104">
            <v>0</v>
          </cell>
          <cell r="W8104">
            <v>0</v>
          </cell>
          <cell r="X8104">
            <v>0</v>
          </cell>
        </row>
        <row r="8105">
          <cell r="J8105">
            <v>0</v>
          </cell>
          <cell r="K8105">
            <v>0</v>
          </cell>
          <cell r="R8105">
            <v>0</v>
          </cell>
          <cell r="U8105">
            <v>0</v>
          </cell>
          <cell r="V8105">
            <v>0</v>
          </cell>
          <cell r="W8105">
            <v>0</v>
          </cell>
          <cell r="X8105">
            <v>0</v>
          </cell>
        </row>
        <row r="8106">
          <cell r="J8106">
            <v>0</v>
          </cell>
          <cell r="K8106">
            <v>0</v>
          </cell>
          <cell r="R8106">
            <v>0</v>
          </cell>
          <cell r="U8106">
            <v>0</v>
          </cell>
          <cell r="V8106">
            <v>0</v>
          </cell>
          <cell r="W8106">
            <v>0</v>
          </cell>
          <cell r="X8106">
            <v>0</v>
          </cell>
        </row>
        <row r="8107">
          <cell r="J8107">
            <v>0</v>
          </cell>
          <cell r="K8107">
            <v>0</v>
          </cell>
          <cell r="R8107">
            <v>0</v>
          </cell>
          <cell r="U8107">
            <v>0</v>
          </cell>
          <cell r="V8107">
            <v>0</v>
          </cell>
          <cell r="W8107">
            <v>0</v>
          </cell>
          <cell r="X8107">
            <v>0</v>
          </cell>
        </row>
        <row r="8108">
          <cell r="J8108">
            <v>0</v>
          </cell>
          <cell r="K8108">
            <v>0</v>
          </cell>
          <cell r="R8108">
            <v>0</v>
          </cell>
          <cell r="U8108">
            <v>0</v>
          </cell>
          <cell r="V8108">
            <v>0</v>
          </cell>
          <cell r="W8108">
            <v>0</v>
          </cell>
          <cell r="X8108">
            <v>0</v>
          </cell>
        </row>
        <row r="8109">
          <cell r="J8109">
            <v>0</v>
          </cell>
          <cell r="K8109">
            <v>0</v>
          </cell>
          <cell r="R8109">
            <v>0</v>
          </cell>
          <cell r="U8109">
            <v>0</v>
          </cell>
          <cell r="V8109">
            <v>0</v>
          </cell>
          <cell r="W8109">
            <v>0</v>
          </cell>
          <cell r="X8109">
            <v>0</v>
          </cell>
        </row>
        <row r="8110">
          <cell r="J8110">
            <v>0</v>
          </cell>
          <cell r="K8110">
            <v>0</v>
          </cell>
          <cell r="R8110">
            <v>0</v>
          </cell>
          <cell r="U8110">
            <v>0</v>
          </cell>
          <cell r="V8110">
            <v>0</v>
          </cell>
          <cell r="W8110">
            <v>0</v>
          </cell>
          <cell r="X8110">
            <v>0</v>
          </cell>
        </row>
        <row r="8111">
          <cell r="J8111">
            <v>0</v>
          </cell>
          <cell r="K8111">
            <v>0</v>
          </cell>
          <cell r="R8111">
            <v>0</v>
          </cell>
          <cell r="U8111">
            <v>0</v>
          </cell>
          <cell r="V8111">
            <v>0</v>
          </cell>
          <cell r="W8111">
            <v>0</v>
          </cell>
          <cell r="X8111">
            <v>0</v>
          </cell>
        </row>
        <row r="8112">
          <cell r="J8112">
            <v>0</v>
          </cell>
          <cell r="K8112">
            <v>0</v>
          </cell>
          <cell r="R8112">
            <v>0</v>
          </cell>
          <cell r="U8112">
            <v>0</v>
          </cell>
          <cell r="V8112">
            <v>0</v>
          </cell>
          <cell r="W8112">
            <v>0</v>
          </cell>
          <cell r="X8112">
            <v>0</v>
          </cell>
        </row>
        <row r="8113">
          <cell r="J8113">
            <v>0</v>
          </cell>
          <cell r="K8113">
            <v>0</v>
          </cell>
          <cell r="R8113">
            <v>0</v>
          </cell>
          <cell r="U8113">
            <v>0</v>
          </cell>
          <cell r="V8113">
            <v>0</v>
          </cell>
          <cell r="W8113">
            <v>0</v>
          </cell>
          <cell r="X8113">
            <v>0</v>
          </cell>
        </row>
        <row r="8114">
          <cell r="J8114">
            <v>0</v>
          </cell>
          <cell r="K8114">
            <v>0</v>
          </cell>
          <cell r="R8114">
            <v>0</v>
          </cell>
          <cell r="U8114">
            <v>0</v>
          </cell>
          <cell r="V8114">
            <v>0</v>
          </cell>
          <cell r="W8114">
            <v>0</v>
          </cell>
          <cell r="X8114">
            <v>0</v>
          </cell>
        </row>
        <row r="8115">
          <cell r="J8115">
            <v>0</v>
          </cell>
          <cell r="K8115">
            <v>0</v>
          </cell>
          <cell r="R8115">
            <v>0</v>
          </cell>
          <cell r="U8115">
            <v>0</v>
          </cell>
          <cell r="V8115">
            <v>0</v>
          </cell>
          <cell r="W8115">
            <v>0</v>
          </cell>
          <cell r="X8115">
            <v>0</v>
          </cell>
        </row>
        <row r="8116">
          <cell r="J8116">
            <v>0</v>
          </cell>
          <cell r="K8116">
            <v>0</v>
          </cell>
          <cell r="R8116">
            <v>0</v>
          </cell>
          <cell r="U8116">
            <v>0</v>
          </cell>
          <cell r="V8116">
            <v>0</v>
          </cell>
          <cell r="W8116">
            <v>0</v>
          </cell>
          <cell r="X8116">
            <v>0</v>
          </cell>
        </row>
        <row r="8117">
          <cell r="J8117">
            <v>0</v>
          </cell>
          <cell r="K8117">
            <v>0</v>
          </cell>
          <cell r="R8117">
            <v>0</v>
          </cell>
          <cell r="U8117">
            <v>0</v>
          </cell>
          <cell r="V8117">
            <v>0</v>
          </cell>
          <cell r="W8117">
            <v>0</v>
          </cell>
          <cell r="X8117">
            <v>0</v>
          </cell>
        </row>
        <row r="8118">
          <cell r="J8118">
            <v>0</v>
          </cell>
          <cell r="K8118">
            <v>0</v>
          </cell>
          <cell r="R8118">
            <v>0</v>
          </cell>
          <cell r="U8118">
            <v>0</v>
          </cell>
          <cell r="V8118">
            <v>0</v>
          </cell>
          <cell r="W8118">
            <v>0</v>
          </cell>
          <cell r="X8118">
            <v>0</v>
          </cell>
        </row>
        <row r="8119">
          <cell r="J8119">
            <v>0</v>
          </cell>
          <cell r="K8119">
            <v>0</v>
          </cell>
          <cell r="R8119">
            <v>0</v>
          </cell>
          <cell r="U8119">
            <v>0</v>
          </cell>
          <cell r="V8119">
            <v>0</v>
          </cell>
          <cell r="W8119">
            <v>0</v>
          </cell>
          <cell r="X8119">
            <v>0</v>
          </cell>
        </row>
        <row r="8120">
          <cell r="J8120">
            <v>0</v>
          </cell>
          <cell r="K8120">
            <v>0</v>
          </cell>
          <cell r="R8120">
            <v>0</v>
          </cell>
          <cell r="U8120">
            <v>0</v>
          </cell>
          <cell r="V8120">
            <v>0</v>
          </cell>
          <cell r="W8120">
            <v>0</v>
          </cell>
          <cell r="X8120">
            <v>0</v>
          </cell>
        </row>
        <row r="8121">
          <cell r="J8121">
            <v>0</v>
          </cell>
          <cell r="K8121">
            <v>0</v>
          </cell>
          <cell r="R8121">
            <v>0</v>
          </cell>
          <cell r="U8121">
            <v>0</v>
          </cell>
          <cell r="V8121">
            <v>0</v>
          </cell>
          <cell r="W8121">
            <v>0</v>
          </cell>
          <cell r="X8121">
            <v>0</v>
          </cell>
        </row>
        <row r="8122">
          <cell r="J8122">
            <v>0</v>
          </cell>
          <cell r="K8122">
            <v>0</v>
          </cell>
          <cell r="R8122">
            <v>0</v>
          </cell>
          <cell r="U8122">
            <v>0</v>
          </cell>
          <cell r="V8122">
            <v>0</v>
          </cell>
          <cell r="W8122">
            <v>0</v>
          </cell>
          <cell r="X8122">
            <v>0</v>
          </cell>
        </row>
        <row r="8123">
          <cell r="J8123">
            <v>0</v>
          </cell>
          <cell r="K8123">
            <v>0</v>
          </cell>
          <cell r="R8123">
            <v>0</v>
          </cell>
          <cell r="U8123">
            <v>0</v>
          </cell>
          <cell r="V8123">
            <v>0</v>
          </cell>
          <cell r="W8123">
            <v>0</v>
          </cell>
          <cell r="X8123">
            <v>0</v>
          </cell>
        </row>
        <row r="8124">
          <cell r="J8124">
            <v>0</v>
          </cell>
          <cell r="K8124">
            <v>0</v>
          </cell>
          <cell r="R8124">
            <v>0</v>
          </cell>
          <cell r="U8124">
            <v>0</v>
          </cell>
          <cell r="V8124">
            <v>0</v>
          </cell>
          <cell r="W8124">
            <v>0</v>
          </cell>
          <cell r="X8124">
            <v>0</v>
          </cell>
        </row>
        <row r="8125">
          <cell r="J8125">
            <v>0</v>
          </cell>
          <cell r="K8125">
            <v>0</v>
          </cell>
          <cell r="R8125">
            <v>0</v>
          </cell>
          <cell r="U8125">
            <v>0</v>
          </cell>
          <cell r="V8125">
            <v>0</v>
          </cell>
          <cell r="W8125">
            <v>0</v>
          </cell>
          <cell r="X8125">
            <v>0</v>
          </cell>
        </row>
        <row r="8126">
          <cell r="J8126">
            <v>0</v>
          </cell>
          <cell r="K8126">
            <v>0</v>
          </cell>
          <cell r="R8126">
            <v>0</v>
          </cell>
          <cell r="U8126">
            <v>0</v>
          </cell>
          <cell r="V8126">
            <v>0</v>
          </cell>
          <cell r="W8126">
            <v>0</v>
          </cell>
          <cell r="X8126">
            <v>0</v>
          </cell>
        </row>
        <row r="8127">
          <cell r="J8127">
            <v>0</v>
          </cell>
          <cell r="K8127">
            <v>0</v>
          </cell>
          <cell r="R8127">
            <v>0</v>
          </cell>
          <cell r="U8127">
            <v>0</v>
          </cell>
          <cell r="V8127">
            <v>0</v>
          </cell>
          <cell r="W8127">
            <v>0</v>
          </cell>
          <cell r="X8127">
            <v>0</v>
          </cell>
        </row>
        <row r="8128">
          <cell r="J8128">
            <v>0</v>
          </cell>
          <cell r="K8128">
            <v>0</v>
          </cell>
          <cell r="R8128">
            <v>0</v>
          </cell>
          <cell r="U8128">
            <v>0</v>
          </cell>
          <cell r="V8128">
            <v>0</v>
          </cell>
          <cell r="W8128">
            <v>0</v>
          </cell>
          <cell r="X8128">
            <v>0</v>
          </cell>
        </row>
        <row r="8129">
          <cell r="J8129">
            <v>0</v>
          </cell>
          <cell r="K8129">
            <v>0</v>
          </cell>
          <cell r="R8129">
            <v>0</v>
          </cell>
          <cell r="U8129">
            <v>0</v>
          </cell>
          <cell r="V8129">
            <v>0</v>
          </cell>
          <cell r="W8129">
            <v>0</v>
          </cell>
          <cell r="X8129">
            <v>0</v>
          </cell>
        </row>
        <row r="8130">
          <cell r="J8130">
            <v>0</v>
          </cell>
          <cell r="K8130">
            <v>0</v>
          </cell>
          <cell r="R8130">
            <v>0</v>
          </cell>
          <cell r="U8130">
            <v>0</v>
          </cell>
          <cell r="V8130">
            <v>0</v>
          </cell>
          <cell r="W8130">
            <v>0</v>
          </cell>
          <cell r="X8130">
            <v>0</v>
          </cell>
        </row>
        <row r="8131">
          <cell r="J8131">
            <v>0</v>
          </cell>
          <cell r="K8131">
            <v>0</v>
          </cell>
          <cell r="R8131">
            <v>0</v>
          </cell>
          <cell r="U8131">
            <v>0</v>
          </cell>
          <cell r="V8131">
            <v>0</v>
          </cell>
          <cell r="W8131">
            <v>0</v>
          </cell>
          <cell r="X8131">
            <v>0</v>
          </cell>
        </row>
        <row r="8132">
          <cell r="J8132">
            <v>0</v>
          </cell>
          <cell r="K8132">
            <v>0</v>
          </cell>
          <cell r="R8132">
            <v>0</v>
          </cell>
          <cell r="U8132">
            <v>0</v>
          </cell>
          <cell r="V8132">
            <v>0</v>
          </cell>
          <cell r="W8132">
            <v>0</v>
          </cell>
          <cell r="X8132">
            <v>0</v>
          </cell>
        </row>
        <row r="8133">
          <cell r="J8133">
            <v>0</v>
          </cell>
          <cell r="K8133">
            <v>0</v>
          </cell>
          <cell r="R8133">
            <v>0</v>
          </cell>
          <cell r="U8133">
            <v>0</v>
          </cell>
          <cell r="V8133">
            <v>0</v>
          </cell>
          <cell r="W8133">
            <v>0</v>
          </cell>
          <cell r="X8133">
            <v>0</v>
          </cell>
        </row>
        <row r="8134">
          <cell r="J8134">
            <v>0</v>
          </cell>
          <cell r="K8134">
            <v>0</v>
          </cell>
          <cell r="R8134">
            <v>0</v>
          </cell>
          <cell r="U8134">
            <v>0</v>
          </cell>
          <cell r="V8134">
            <v>0</v>
          </cell>
          <cell r="W8134">
            <v>0</v>
          </cell>
          <cell r="X8134">
            <v>0</v>
          </cell>
        </row>
        <row r="8135">
          <cell r="J8135">
            <v>0</v>
          </cell>
          <cell r="K8135">
            <v>0</v>
          </cell>
          <cell r="R8135">
            <v>0</v>
          </cell>
          <cell r="U8135">
            <v>0</v>
          </cell>
          <cell r="V8135">
            <v>0</v>
          </cell>
          <cell r="W8135">
            <v>0</v>
          </cell>
          <cell r="X8135">
            <v>0</v>
          </cell>
        </row>
        <row r="8136">
          <cell r="J8136">
            <v>0</v>
          </cell>
          <cell r="K8136">
            <v>0</v>
          </cell>
          <cell r="R8136">
            <v>0</v>
          </cell>
          <cell r="U8136">
            <v>0</v>
          </cell>
          <cell r="V8136">
            <v>0</v>
          </cell>
          <cell r="W8136">
            <v>0</v>
          </cell>
          <cell r="X8136">
            <v>0</v>
          </cell>
        </row>
        <row r="8137">
          <cell r="J8137">
            <v>0</v>
          </cell>
          <cell r="K8137">
            <v>0</v>
          </cell>
          <cell r="R8137">
            <v>0</v>
          </cell>
          <cell r="U8137">
            <v>0</v>
          </cell>
          <cell r="V8137">
            <v>0</v>
          </cell>
          <cell r="W8137">
            <v>0</v>
          </cell>
          <cell r="X8137">
            <v>0</v>
          </cell>
        </row>
        <row r="8138">
          <cell r="J8138">
            <v>0</v>
          </cell>
          <cell r="K8138">
            <v>0</v>
          </cell>
          <cell r="R8138">
            <v>0</v>
          </cell>
          <cell r="U8138">
            <v>0</v>
          </cell>
          <cell r="V8138">
            <v>0</v>
          </cell>
          <cell r="W8138">
            <v>0</v>
          </cell>
          <cell r="X8138">
            <v>0</v>
          </cell>
        </row>
        <row r="8139">
          <cell r="J8139">
            <v>0</v>
          </cell>
          <cell r="K8139">
            <v>0</v>
          </cell>
          <cell r="R8139">
            <v>0</v>
          </cell>
          <cell r="U8139">
            <v>0</v>
          </cell>
          <cell r="V8139">
            <v>0</v>
          </cell>
          <cell r="W8139">
            <v>0</v>
          </cell>
          <cell r="X8139">
            <v>0</v>
          </cell>
        </row>
        <row r="8140">
          <cell r="J8140">
            <v>0</v>
          </cell>
          <cell r="K8140">
            <v>0</v>
          </cell>
          <cell r="R8140">
            <v>0</v>
          </cell>
          <cell r="U8140">
            <v>0</v>
          </cell>
          <cell r="V8140">
            <v>0</v>
          </cell>
          <cell r="W8140">
            <v>0</v>
          </cell>
          <cell r="X8140">
            <v>0</v>
          </cell>
        </row>
        <row r="8141">
          <cell r="J8141">
            <v>0</v>
          </cell>
          <cell r="K8141">
            <v>0</v>
          </cell>
          <cell r="R8141">
            <v>0</v>
          </cell>
          <cell r="U8141">
            <v>0</v>
          </cell>
          <cell r="V8141">
            <v>0</v>
          </cell>
          <cell r="W8141">
            <v>0</v>
          </cell>
          <cell r="X8141">
            <v>0</v>
          </cell>
        </row>
        <row r="8142">
          <cell r="J8142">
            <v>0</v>
          </cell>
          <cell r="K8142">
            <v>0</v>
          </cell>
          <cell r="R8142">
            <v>0</v>
          </cell>
          <cell r="U8142">
            <v>0</v>
          </cell>
          <cell r="V8142">
            <v>0</v>
          </cell>
          <cell r="W8142">
            <v>0</v>
          </cell>
          <cell r="X8142">
            <v>0</v>
          </cell>
        </row>
        <row r="8143">
          <cell r="J8143">
            <v>0</v>
          </cell>
          <cell r="K8143">
            <v>0</v>
          </cell>
          <cell r="R8143">
            <v>0</v>
          </cell>
          <cell r="U8143">
            <v>0</v>
          </cell>
          <cell r="V8143">
            <v>0</v>
          </cell>
          <cell r="W8143">
            <v>0</v>
          </cell>
          <cell r="X8143">
            <v>0</v>
          </cell>
        </row>
        <row r="8144">
          <cell r="J8144">
            <v>0</v>
          </cell>
          <cell r="K8144">
            <v>0</v>
          </cell>
          <cell r="R8144">
            <v>0</v>
          </cell>
          <cell r="U8144">
            <v>0</v>
          </cell>
          <cell r="V8144">
            <v>0</v>
          </cell>
          <cell r="W8144">
            <v>0</v>
          </cell>
          <cell r="X8144">
            <v>0</v>
          </cell>
        </row>
        <row r="8145">
          <cell r="J8145">
            <v>0</v>
          </cell>
          <cell r="K8145">
            <v>0</v>
          </cell>
          <cell r="R8145">
            <v>0</v>
          </cell>
          <cell r="U8145">
            <v>0</v>
          </cell>
          <cell r="V8145">
            <v>0</v>
          </cell>
          <cell r="W8145">
            <v>0</v>
          </cell>
          <cell r="X8145">
            <v>0</v>
          </cell>
        </row>
        <row r="8146">
          <cell r="J8146">
            <v>0</v>
          </cell>
          <cell r="K8146">
            <v>0</v>
          </cell>
          <cell r="R8146">
            <v>0</v>
          </cell>
          <cell r="U8146">
            <v>0</v>
          </cell>
          <cell r="V8146">
            <v>0</v>
          </cell>
          <cell r="W8146">
            <v>0</v>
          </cell>
          <cell r="X8146">
            <v>0</v>
          </cell>
        </row>
        <row r="8147">
          <cell r="J8147">
            <v>0</v>
          </cell>
          <cell r="K8147">
            <v>0</v>
          </cell>
          <cell r="R8147">
            <v>0</v>
          </cell>
          <cell r="U8147">
            <v>0</v>
          </cell>
          <cell r="V8147">
            <v>0</v>
          </cell>
          <cell r="W8147">
            <v>0</v>
          </cell>
          <cell r="X8147">
            <v>0</v>
          </cell>
        </row>
        <row r="8148">
          <cell r="J8148">
            <v>0</v>
          </cell>
          <cell r="K8148">
            <v>0</v>
          </cell>
          <cell r="R8148">
            <v>0</v>
          </cell>
          <cell r="U8148">
            <v>0</v>
          </cell>
          <cell r="V8148">
            <v>0</v>
          </cell>
          <cell r="W8148">
            <v>0</v>
          </cell>
          <cell r="X8148">
            <v>0</v>
          </cell>
        </row>
        <row r="8149">
          <cell r="J8149">
            <v>0</v>
          </cell>
          <cell r="K8149">
            <v>0</v>
          </cell>
          <cell r="R8149">
            <v>0</v>
          </cell>
          <cell r="U8149">
            <v>0</v>
          </cell>
          <cell r="V8149">
            <v>0</v>
          </cell>
          <cell r="W8149">
            <v>0</v>
          </cell>
          <cell r="X8149">
            <v>0</v>
          </cell>
        </row>
        <row r="8150">
          <cell r="J8150">
            <v>0</v>
          </cell>
          <cell r="K8150">
            <v>0</v>
          </cell>
          <cell r="R8150">
            <v>0</v>
          </cell>
          <cell r="U8150">
            <v>0</v>
          </cell>
          <cell r="V8150">
            <v>0</v>
          </cell>
          <cell r="W8150">
            <v>0</v>
          </cell>
          <cell r="X8150">
            <v>0</v>
          </cell>
        </row>
        <row r="8151">
          <cell r="J8151">
            <v>0</v>
          </cell>
          <cell r="K8151">
            <v>0</v>
          </cell>
          <cell r="R8151">
            <v>0</v>
          </cell>
          <cell r="U8151">
            <v>0</v>
          </cell>
          <cell r="V8151">
            <v>0</v>
          </cell>
          <cell r="W8151">
            <v>0</v>
          </cell>
          <cell r="X8151">
            <v>0</v>
          </cell>
        </row>
        <row r="8152">
          <cell r="J8152">
            <v>0</v>
          </cell>
          <cell r="K8152">
            <v>0</v>
          </cell>
          <cell r="R8152">
            <v>0</v>
          </cell>
          <cell r="U8152">
            <v>0</v>
          </cell>
          <cell r="V8152">
            <v>0</v>
          </cell>
          <cell r="W8152">
            <v>0</v>
          </cell>
          <cell r="X8152">
            <v>0</v>
          </cell>
        </row>
        <row r="8153">
          <cell r="J8153">
            <v>0</v>
          </cell>
          <cell r="K8153">
            <v>0</v>
          </cell>
          <cell r="R8153">
            <v>0</v>
          </cell>
          <cell r="U8153">
            <v>0</v>
          </cell>
          <cell r="V8153">
            <v>0</v>
          </cell>
          <cell r="W8153">
            <v>0</v>
          </cell>
          <cell r="X8153">
            <v>0</v>
          </cell>
        </row>
        <row r="8154">
          <cell r="J8154">
            <v>0</v>
          </cell>
          <cell r="K8154">
            <v>0</v>
          </cell>
          <cell r="R8154">
            <v>0</v>
          </cell>
          <cell r="U8154">
            <v>0</v>
          </cell>
          <cell r="V8154">
            <v>0</v>
          </cell>
          <cell r="W8154">
            <v>0</v>
          </cell>
          <cell r="X8154">
            <v>0</v>
          </cell>
        </row>
        <row r="8155">
          <cell r="J8155">
            <v>0</v>
          </cell>
          <cell r="K8155">
            <v>0</v>
          </cell>
          <cell r="R8155">
            <v>0</v>
          </cell>
          <cell r="U8155">
            <v>0</v>
          </cell>
          <cell r="V8155">
            <v>0</v>
          </cell>
          <cell r="W8155">
            <v>0</v>
          </cell>
          <cell r="X8155">
            <v>0</v>
          </cell>
        </row>
        <row r="8156">
          <cell r="J8156">
            <v>0</v>
          </cell>
          <cell r="K8156">
            <v>0</v>
          </cell>
          <cell r="R8156">
            <v>0</v>
          </cell>
          <cell r="U8156">
            <v>0</v>
          </cell>
          <cell r="V8156">
            <v>0</v>
          </cell>
          <cell r="W8156">
            <v>0</v>
          </cell>
          <cell r="X8156">
            <v>0</v>
          </cell>
        </row>
        <row r="8157">
          <cell r="J8157">
            <v>0</v>
          </cell>
          <cell r="K8157">
            <v>0</v>
          </cell>
          <cell r="R8157">
            <v>0</v>
          </cell>
          <cell r="U8157">
            <v>0</v>
          </cell>
          <cell r="V8157">
            <v>0</v>
          </cell>
          <cell r="W8157">
            <v>0</v>
          </cell>
          <cell r="X8157">
            <v>0</v>
          </cell>
        </row>
        <row r="8158">
          <cell r="J8158">
            <v>0</v>
          </cell>
          <cell r="K8158">
            <v>0</v>
          </cell>
          <cell r="R8158">
            <v>0</v>
          </cell>
          <cell r="U8158">
            <v>0</v>
          </cell>
          <cell r="V8158">
            <v>0</v>
          </cell>
          <cell r="W8158">
            <v>0</v>
          </cell>
          <cell r="X8158">
            <v>0</v>
          </cell>
        </row>
        <row r="8159">
          <cell r="J8159">
            <v>0</v>
          </cell>
          <cell r="K8159">
            <v>0</v>
          </cell>
          <cell r="R8159">
            <v>0</v>
          </cell>
          <cell r="U8159">
            <v>0</v>
          </cell>
          <cell r="V8159">
            <v>0</v>
          </cell>
          <cell r="W8159">
            <v>0</v>
          </cell>
          <cell r="X8159">
            <v>0</v>
          </cell>
        </row>
        <row r="8160">
          <cell r="J8160">
            <v>0</v>
          </cell>
          <cell r="K8160">
            <v>0</v>
          </cell>
          <cell r="R8160">
            <v>0</v>
          </cell>
          <cell r="U8160">
            <v>0</v>
          </cell>
          <cell r="V8160">
            <v>0</v>
          </cell>
          <cell r="W8160">
            <v>0</v>
          </cell>
          <cell r="X8160">
            <v>0</v>
          </cell>
        </row>
        <row r="8161">
          <cell r="J8161">
            <v>0</v>
          </cell>
          <cell r="K8161">
            <v>0</v>
          </cell>
          <cell r="R8161">
            <v>0</v>
          </cell>
          <cell r="U8161">
            <v>0</v>
          </cell>
          <cell r="V8161">
            <v>0</v>
          </cell>
          <cell r="W8161">
            <v>0</v>
          </cell>
          <cell r="X8161">
            <v>0</v>
          </cell>
        </row>
        <row r="8162">
          <cell r="J8162">
            <v>0</v>
          </cell>
          <cell r="K8162">
            <v>0</v>
          </cell>
          <cell r="R8162">
            <v>0</v>
          </cell>
          <cell r="U8162">
            <v>0</v>
          </cell>
          <cell r="V8162">
            <v>0</v>
          </cell>
          <cell r="W8162">
            <v>0</v>
          </cell>
          <cell r="X8162">
            <v>0</v>
          </cell>
        </row>
        <row r="8163">
          <cell r="J8163">
            <v>0</v>
          </cell>
          <cell r="K8163">
            <v>0</v>
          </cell>
          <cell r="R8163">
            <v>0</v>
          </cell>
          <cell r="U8163">
            <v>0</v>
          </cell>
          <cell r="V8163">
            <v>0</v>
          </cell>
          <cell r="W8163">
            <v>0</v>
          </cell>
          <cell r="X8163">
            <v>0</v>
          </cell>
        </row>
        <row r="8164">
          <cell r="J8164">
            <v>0</v>
          </cell>
          <cell r="K8164">
            <v>0</v>
          </cell>
          <cell r="R8164">
            <v>0</v>
          </cell>
          <cell r="U8164">
            <v>0</v>
          </cell>
          <cell r="V8164">
            <v>0</v>
          </cell>
          <cell r="W8164">
            <v>0</v>
          </cell>
          <cell r="X8164">
            <v>0</v>
          </cell>
        </row>
        <row r="8165">
          <cell r="J8165">
            <v>0</v>
          </cell>
          <cell r="K8165">
            <v>0</v>
          </cell>
          <cell r="R8165">
            <v>0</v>
          </cell>
          <cell r="U8165">
            <v>0</v>
          </cell>
          <cell r="V8165">
            <v>0</v>
          </cell>
          <cell r="W8165">
            <v>0</v>
          </cell>
          <cell r="X8165">
            <v>0</v>
          </cell>
        </row>
        <row r="8166">
          <cell r="J8166">
            <v>0</v>
          </cell>
          <cell r="K8166">
            <v>0</v>
          </cell>
          <cell r="R8166">
            <v>0</v>
          </cell>
          <cell r="U8166">
            <v>0</v>
          </cell>
          <cell r="V8166">
            <v>0</v>
          </cell>
          <cell r="W8166">
            <v>0</v>
          </cell>
          <cell r="X8166">
            <v>0</v>
          </cell>
        </row>
        <row r="8167">
          <cell r="J8167">
            <v>0</v>
          </cell>
          <cell r="K8167">
            <v>0</v>
          </cell>
          <cell r="R8167">
            <v>0</v>
          </cell>
          <cell r="U8167">
            <v>0</v>
          </cell>
          <cell r="V8167">
            <v>0</v>
          </cell>
          <cell r="W8167">
            <v>0</v>
          </cell>
          <cell r="X8167">
            <v>0</v>
          </cell>
        </row>
        <row r="8168">
          <cell r="J8168">
            <v>0</v>
          </cell>
          <cell r="K8168">
            <v>0</v>
          </cell>
          <cell r="R8168">
            <v>0</v>
          </cell>
          <cell r="U8168">
            <v>0</v>
          </cell>
          <cell r="V8168">
            <v>0</v>
          </cell>
          <cell r="W8168">
            <v>0</v>
          </cell>
          <cell r="X8168">
            <v>0</v>
          </cell>
        </row>
        <row r="8169">
          <cell r="J8169">
            <v>0</v>
          </cell>
          <cell r="K8169">
            <v>0</v>
          </cell>
          <cell r="R8169">
            <v>0</v>
          </cell>
          <cell r="U8169">
            <v>0</v>
          </cell>
          <cell r="V8169">
            <v>0</v>
          </cell>
          <cell r="W8169">
            <v>0</v>
          </cell>
          <cell r="X8169">
            <v>0</v>
          </cell>
        </row>
        <row r="8170">
          <cell r="J8170">
            <v>0</v>
          </cell>
          <cell r="K8170">
            <v>0</v>
          </cell>
          <cell r="R8170">
            <v>0</v>
          </cell>
          <cell r="U8170">
            <v>0</v>
          </cell>
          <cell r="V8170">
            <v>0</v>
          </cell>
          <cell r="W8170">
            <v>0</v>
          </cell>
          <cell r="X8170">
            <v>0</v>
          </cell>
        </row>
        <row r="8171">
          <cell r="J8171">
            <v>0</v>
          </cell>
          <cell r="K8171">
            <v>0</v>
          </cell>
          <cell r="R8171">
            <v>0</v>
          </cell>
          <cell r="U8171">
            <v>0</v>
          </cell>
          <cell r="V8171">
            <v>0</v>
          </cell>
          <cell r="W8171">
            <v>0</v>
          </cell>
          <cell r="X8171">
            <v>0</v>
          </cell>
        </row>
        <row r="8172">
          <cell r="J8172">
            <v>0</v>
          </cell>
          <cell r="K8172">
            <v>0</v>
          </cell>
          <cell r="R8172">
            <v>0</v>
          </cell>
          <cell r="U8172">
            <v>0</v>
          </cell>
          <cell r="V8172">
            <v>0</v>
          </cell>
          <cell r="W8172">
            <v>0</v>
          </cell>
          <cell r="X8172">
            <v>0</v>
          </cell>
        </row>
        <row r="8173">
          <cell r="J8173">
            <v>0</v>
          </cell>
          <cell r="K8173">
            <v>0</v>
          </cell>
          <cell r="R8173">
            <v>0</v>
          </cell>
          <cell r="U8173">
            <v>0</v>
          </cell>
          <cell r="V8173">
            <v>0</v>
          </cell>
          <cell r="W8173">
            <v>0</v>
          </cell>
          <cell r="X8173">
            <v>0</v>
          </cell>
        </row>
        <row r="8174">
          <cell r="J8174">
            <v>0</v>
          </cell>
          <cell r="K8174">
            <v>0</v>
          </cell>
          <cell r="R8174">
            <v>0</v>
          </cell>
          <cell r="U8174">
            <v>0</v>
          </cell>
          <cell r="V8174">
            <v>0</v>
          </cell>
          <cell r="W8174">
            <v>0</v>
          </cell>
          <cell r="X8174">
            <v>0</v>
          </cell>
        </row>
        <row r="8175">
          <cell r="J8175">
            <v>0</v>
          </cell>
          <cell r="K8175">
            <v>0</v>
          </cell>
          <cell r="R8175">
            <v>0</v>
          </cell>
          <cell r="U8175">
            <v>0</v>
          </cell>
          <cell r="V8175">
            <v>0</v>
          </cell>
          <cell r="W8175">
            <v>0</v>
          </cell>
          <cell r="X8175">
            <v>0</v>
          </cell>
        </row>
        <row r="8176">
          <cell r="J8176">
            <v>0</v>
          </cell>
          <cell r="K8176">
            <v>0</v>
          </cell>
          <cell r="R8176">
            <v>0</v>
          </cell>
          <cell r="U8176">
            <v>0</v>
          </cell>
          <cell r="V8176">
            <v>0</v>
          </cell>
          <cell r="W8176">
            <v>0</v>
          </cell>
          <cell r="X8176">
            <v>0</v>
          </cell>
        </row>
        <row r="8177">
          <cell r="J8177">
            <v>0</v>
          </cell>
          <cell r="K8177">
            <v>0</v>
          </cell>
          <cell r="R8177">
            <v>0</v>
          </cell>
          <cell r="U8177">
            <v>0</v>
          </cell>
          <cell r="V8177">
            <v>0</v>
          </cell>
          <cell r="W8177">
            <v>0</v>
          </cell>
          <cell r="X8177">
            <v>0</v>
          </cell>
        </row>
        <row r="8178">
          <cell r="J8178">
            <v>0</v>
          </cell>
          <cell r="K8178">
            <v>0</v>
          </cell>
          <cell r="R8178">
            <v>0</v>
          </cell>
          <cell r="U8178">
            <v>0</v>
          </cell>
          <cell r="V8178">
            <v>0</v>
          </cell>
          <cell r="W8178">
            <v>0</v>
          </cell>
          <cell r="X8178">
            <v>0</v>
          </cell>
        </row>
        <row r="8179">
          <cell r="J8179">
            <v>0</v>
          </cell>
          <cell r="K8179">
            <v>0</v>
          </cell>
          <cell r="R8179">
            <v>0</v>
          </cell>
          <cell r="U8179">
            <v>0</v>
          </cell>
          <cell r="V8179">
            <v>0</v>
          </cell>
          <cell r="W8179">
            <v>0</v>
          </cell>
          <cell r="X8179">
            <v>0</v>
          </cell>
        </row>
        <row r="8180">
          <cell r="J8180">
            <v>0</v>
          </cell>
          <cell r="K8180">
            <v>0</v>
          </cell>
          <cell r="R8180">
            <v>0</v>
          </cell>
          <cell r="U8180">
            <v>0</v>
          </cell>
          <cell r="V8180">
            <v>0</v>
          </cell>
          <cell r="W8180">
            <v>0</v>
          </cell>
          <cell r="X8180">
            <v>0</v>
          </cell>
        </row>
        <row r="8181">
          <cell r="J8181">
            <v>0</v>
          </cell>
          <cell r="K8181">
            <v>0</v>
          </cell>
          <cell r="R8181">
            <v>0</v>
          </cell>
          <cell r="U8181">
            <v>0</v>
          </cell>
          <cell r="V8181">
            <v>0</v>
          </cell>
          <cell r="W8181">
            <v>0</v>
          </cell>
          <cell r="X8181">
            <v>0</v>
          </cell>
        </row>
        <row r="8182">
          <cell r="J8182">
            <v>0</v>
          </cell>
          <cell r="K8182">
            <v>0</v>
          </cell>
          <cell r="R8182">
            <v>0</v>
          </cell>
          <cell r="U8182">
            <v>0</v>
          </cell>
          <cell r="V8182">
            <v>0</v>
          </cell>
          <cell r="W8182">
            <v>0</v>
          </cell>
          <cell r="X8182">
            <v>0</v>
          </cell>
        </row>
        <row r="8183">
          <cell r="J8183">
            <v>0</v>
          </cell>
          <cell r="K8183">
            <v>0</v>
          </cell>
          <cell r="R8183">
            <v>0</v>
          </cell>
          <cell r="U8183">
            <v>0</v>
          </cell>
          <cell r="V8183">
            <v>0</v>
          </cell>
          <cell r="W8183">
            <v>0</v>
          </cell>
          <cell r="X8183">
            <v>0</v>
          </cell>
        </row>
        <row r="8184">
          <cell r="J8184">
            <v>0</v>
          </cell>
          <cell r="K8184">
            <v>0</v>
          </cell>
          <cell r="R8184">
            <v>0</v>
          </cell>
          <cell r="U8184">
            <v>0</v>
          </cell>
          <cell r="V8184">
            <v>0</v>
          </cell>
          <cell r="W8184">
            <v>0</v>
          </cell>
          <cell r="X8184">
            <v>0</v>
          </cell>
        </row>
        <row r="8185">
          <cell r="J8185">
            <v>0</v>
          </cell>
          <cell r="K8185">
            <v>0</v>
          </cell>
          <cell r="R8185">
            <v>0</v>
          </cell>
          <cell r="U8185">
            <v>0</v>
          </cell>
          <cell r="V8185">
            <v>0</v>
          </cell>
          <cell r="W8185">
            <v>0</v>
          </cell>
          <cell r="X8185">
            <v>0</v>
          </cell>
        </row>
        <row r="8186">
          <cell r="J8186">
            <v>0</v>
          </cell>
          <cell r="K8186">
            <v>0</v>
          </cell>
          <cell r="R8186">
            <v>0</v>
          </cell>
          <cell r="U8186">
            <v>0</v>
          </cell>
          <cell r="V8186">
            <v>0</v>
          </cell>
          <cell r="W8186">
            <v>0</v>
          </cell>
          <cell r="X8186">
            <v>0</v>
          </cell>
        </row>
        <row r="8187">
          <cell r="J8187">
            <v>0</v>
          </cell>
          <cell r="K8187">
            <v>0</v>
          </cell>
          <cell r="R8187">
            <v>0</v>
          </cell>
          <cell r="U8187">
            <v>0</v>
          </cell>
          <cell r="V8187">
            <v>0</v>
          </cell>
          <cell r="W8187">
            <v>0</v>
          </cell>
          <cell r="X8187">
            <v>0</v>
          </cell>
        </row>
        <row r="8188">
          <cell r="J8188">
            <v>0</v>
          </cell>
          <cell r="K8188">
            <v>0</v>
          </cell>
          <cell r="R8188">
            <v>0</v>
          </cell>
          <cell r="U8188">
            <v>0</v>
          </cell>
          <cell r="V8188">
            <v>0</v>
          </cell>
          <cell r="W8188">
            <v>0</v>
          </cell>
          <cell r="X8188">
            <v>0</v>
          </cell>
        </row>
        <row r="8189">
          <cell r="J8189">
            <v>0</v>
          </cell>
          <cell r="K8189">
            <v>0</v>
          </cell>
          <cell r="R8189">
            <v>0</v>
          </cell>
          <cell r="U8189">
            <v>0</v>
          </cell>
          <cell r="V8189">
            <v>0</v>
          </cell>
          <cell r="W8189">
            <v>0</v>
          </cell>
          <cell r="X8189">
            <v>0</v>
          </cell>
        </row>
        <row r="8190">
          <cell r="J8190">
            <v>0</v>
          </cell>
          <cell r="K8190">
            <v>0</v>
          </cell>
          <cell r="R8190">
            <v>0</v>
          </cell>
          <cell r="U8190">
            <v>0</v>
          </cell>
          <cell r="V8190">
            <v>0</v>
          </cell>
          <cell r="W8190">
            <v>0</v>
          </cell>
          <cell r="X8190">
            <v>0</v>
          </cell>
        </row>
        <row r="8191">
          <cell r="J8191">
            <v>0</v>
          </cell>
          <cell r="K8191">
            <v>0</v>
          </cell>
          <cell r="R8191">
            <v>0</v>
          </cell>
          <cell r="U8191">
            <v>0</v>
          </cell>
          <cell r="V8191">
            <v>0</v>
          </cell>
          <cell r="W8191">
            <v>0</v>
          </cell>
          <cell r="X8191">
            <v>0</v>
          </cell>
        </row>
        <row r="8192">
          <cell r="J8192">
            <v>0</v>
          </cell>
          <cell r="K8192">
            <v>0</v>
          </cell>
          <cell r="R8192">
            <v>0</v>
          </cell>
          <cell r="U8192">
            <v>0</v>
          </cell>
          <cell r="V8192">
            <v>0</v>
          </cell>
          <cell r="W8192">
            <v>0</v>
          </cell>
          <cell r="X8192">
            <v>0</v>
          </cell>
        </row>
        <row r="8193">
          <cell r="J8193">
            <v>0</v>
          </cell>
          <cell r="K8193">
            <v>0</v>
          </cell>
          <cell r="R8193">
            <v>0</v>
          </cell>
          <cell r="U8193">
            <v>0</v>
          </cell>
          <cell r="V8193">
            <v>0</v>
          </cell>
          <cell r="W8193">
            <v>0</v>
          </cell>
          <cell r="X8193">
            <v>0</v>
          </cell>
        </row>
        <row r="8194">
          <cell r="J8194">
            <v>0</v>
          </cell>
          <cell r="K8194">
            <v>0</v>
          </cell>
          <cell r="R8194">
            <v>0</v>
          </cell>
          <cell r="U8194">
            <v>0</v>
          </cell>
          <cell r="V8194">
            <v>0</v>
          </cell>
          <cell r="W8194">
            <v>0</v>
          </cell>
          <cell r="X8194">
            <v>0</v>
          </cell>
        </row>
        <row r="8195">
          <cell r="J8195">
            <v>0</v>
          </cell>
          <cell r="K8195">
            <v>0</v>
          </cell>
          <cell r="R8195">
            <v>0</v>
          </cell>
          <cell r="U8195">
            <v>0</v>
          </cell>
          <cell r="V8195">
            <v>0</v>
          </cell>
          <cell r="W8195">
            <v>0</v>
          </cell>
          <cell r="X8195">
            <v>0</v>
          </cell>
        </row>
        <row r="8196">
          <cell r="J8196">
            <v>0</v>
          </cell>
          <cell r="K8196">
            <v>0</v>
          </cell>
          <cell r="R8196">
            <v>0</v>
          </cell>
          <cell r="U8196">
            <v>0</v>
          </cell>
          <cell r="V8196">
            <v>0</v>
          </cell>
          <cell r="W8196">
            <v>0</v>
          </cell>
          <cell r="X8196">
            <v>0</v>
          </cell>
        </row>
        <row r="8197">
          <cell r="J8197">
            <v>0</v>
          </cell>
          <cell r="K8197">
            <v>0</v>
          </cell>
          <cell r="R8197">
            <v>0</v>
          </cell>
          <cell r="U8197">
            <v>0</v>
          </cell>
          <cell r="V8197">
            <v>0</v>
          </cell>
          <cell r="W8197">
            <v>0</v>
          </cell>
          <cell r="X8197">
            <v>0</v>
          </cell>
        </row>
        <row r="8198">
          <cell r="J8198">
            <v>0</v>
          </cell>
          <cell r="K8198">
            <v>0</v>
          </cell>
          <cell r="R8198">
            <v>0</v>
          </cell>
          <cell r="U8198">
            <v>0</v>
          </cell>
          <cell r="V8198">
            <v>0</v>
          </cell>
          <cell r="W8198">
            <v>0</v>
          </cell>
          <cell r="X8198">
            <v>0</v>
          </cell>
        </row>
        <row r="8199">
          <cell r="J8199">
            <v>0</v>
          </cell>
          <cell r="K8199">
            <v>0</v>
          </cell>
          <cell r="R8199">
            <v>0</v>
          </cell>
          <cell r="U8199">
            <v>0</v>
          </cell>
          <cell r="V8199">
            <v>0</v>
          </cell>
          <cell r="W8199">
            <v>0</v>
          </cell>
          <cell r="X8199">
            <v>0</v>
          </cell>
        </row>
        <row r="8200">
          <cell r="J8200">
            <v>0</v>
          </cell>
          <cell r="K8200">
            <v>0</v>
          </cell>
          <cell r="R8200">
            <v>0</v>
          </cell>
          <cell r="U8200">
            <v>0</v>
          </cell>
          <cell r="V8200">
            <v>0</v>
          </cell>
          <cell r="W8200">
            <v>0</v>
          </cell>
          <cell r="X8200">
            <v>0</v>
          </cell>
        </row>
        <row r="8201">
          <cell r="J8201">
            <v>0</v>
          </cell>
          <cell r="K8201">
            <v>0</v>
          </cell>
          <cell r="R8201">
            <v>0</v>
          </cell>
          <cell r="U8201">
            <v>0</v>
          </cell>
          <cell r="V8201">
            <v>0</v>
          </cell>
          <cell r="W8201">
            <v>0</v>
          </cell>
          <cell r="X8201">
            <v>0</v>
          </cell>
        </row>
        <row r="8202">
          <cell r="J8202">
            <v>0</v>
          </cell>
          <cell r="K8202">
            <v>0</v>
          </cell>
          <cell r="R8202">
            <v>0</v>
          </cell>
          <cell r="U8202">
            <v>0</v>
          </cell>
          <cell r="V8202">
            <v>0</v>
          </cell>
          <cell r="W8202">
            <v>0</v>
          </cell>
          <cell r="X8202">
            <v>0</v>
          </cell>
        </row>
        <row r="8203">
          <cell r="J8203">
            <v>0</v>
          </cell>
          <cell r="K8203">
            <v>0</v>
          </cell>
          <cell r="R8203">
            <v>0</v>
          </cell>
          <cell r="U8203">
            <v>0</v>
          </cell>
          <cell r="V8203">
            <v>0</v>
          </cell>
          <cell r="W8203">
            <v>0</v>
          </cell>
          <cell r="X8203">
            <v>0</v>
          </cell>
        </row>
        <row r="8204">
          <cell r="J8204">
            <v>0</v>
          </cell>
          <cell r="K8204">
            <v>0</v>
          </cell>
          <cell r="R8204">
            <v>0</v>
          </cell>
          <cell r="U8204">
            <v>0</v>
          </cell>
          <cell r="V8204">
            <v>0</v>
          </cell>
          <cell r="W8204">
            <v>0</v>
          </cell>
          <cell r="X8204">
            <v>0</v>
          </cell>
        </row>
        <row r="8205">
          <cell r="J8205">
            <v>0</v>
          </cell>
          <cell r="K8205">
            <v>0</v>
          </cell>
          <cell r="R8205">
            <v>0</v>
          </cell>
          <cell r="U8205">
            <v>0</v>
          </cell>
          <cell r="V8205">
            <v>0</v>
          </cell>
          <cell r="W8205">
            <v>0</v>
          </cell>
          <cell r="X8205">
            <v>0</v>
          </cell>
        </row>
        <row r="8206">
          <cell r="J8206">
            <v>0</v>
          </cell>
          <cell r="K8206">
            <v>0</v>
          </cell>
          <cell r="R8206">
            <v>0</v>
          </cell>
          <cell r="U8206">
            <v>0</v>
          </cell>
          <cell r="V8206">
            <v>0</v>
          </cell>
          <cell r="W8206">
            <v>0</v>
          </cell>
          <cell r="X8206">
            <v>0</v>
          </cell>
        </row>
        <row r="8207">
          <cell r="J8207">
            <v>0</v>
          </cell>
          <cell r="K8207">
            <v>0</v>
          </cell>
          <cell r="R8207">
            <v>0</v>
          </cell>
          <cell r="U8207">
            <v>0</v>
          </cell>
          <cell r="V8207">
            <v>0</v>
          </cell>
          <cell r="W8207">
            <v>0</v>
          </cell>
          <cell r="X8207">
            <v>0</v>
          </cell>
        </row>
        <row r="8208">
          <cell r="J8208">
            <v>0</v>
          </cell>
          <cell r="K8208">
            <v>0</v>
          </cell>
          <cell r="R8208">
            <v>0</v>
          </cell>
          <cell r="U8208">
            <v>0</v>
          </cell>
          <cell r="V8208">
            <v>0</v>
          </cell>
          <cell r="W8208">
            <v>0</v>
          </cell>
          <cell r="X8208">
            <v>0</v>
          </cell>
        </row>
        <row r="8209">
          <cell r="J8209">
            <v>0</v>
          </cell>
          <cell r="K8209">
            <v>0</v>
          </cell>
          <cell r="R8209">
            <v>0</v>
          </cell>
          <cell r="U8209">
            <v>0</v>
          </cell>
          <cell r="V8209">
            <v>0</v>
          </cell>
          <cell r="W8209">
            <v>0</v>
          </cell>
          <cell r="X8209">
            <v>0</v>
          </cell>
        </row>
        <row r="8210">
          <cell r="J8210">
            <v>0</v>
          </cell>
          <cell r="K8210">
            <v>0</v>
          </cell>
          <cell r="R8210">
            <v>0</v>
          </cell>
          <cell r="U8210">
            <v>0</v>
          </cell>
          <cell r="V8210">
            <v>0</v>
          </cell>
          <cell r="W8210">
            <v>0</v>
          </cell>
          <cell r="X8210">
            <v>0</v>
          </cell>
        </row>
        <row r="8211">
          <cell r="J8211">
            <v>0</v>
          </cell>
          <cell r="K8211">
            <v>0</v>
          </cell>
          <cell r="R8211">
            <v>0</v>
          </cell>
          <cell r="U8211">
            <v>0</v>
          </cell>
          <cell r="V8211">
            <v>0</v>
          </cell>
          <cell r="W8211">
            <v>0</v>
          </cell>
          <cell r="X8211">
            <v>0</v>
          </cell>
        </row>
        <row r="8212">
          <cell r="J8212">
            <v>0</v>
          </cell>
          <cell r="K8212">
            <v>0</v>
          </cell>
          <cell r="R8212">
            <v>0</v>
          </cell>
          <cell r="U8212">
            <v>0</v>
          </cell>
          <cell r="V8212">
            <v>0</v>
          </cell>
          <cell r="W8212">
            <v>0</v>
          </cell>
          <cell r="X8212">
            <v>0</v>
          </cell>
        </row>
        <row r="8213">
          <cell r="J8213">
            <v>0</v>
          </cell>
          <cell r="K8213">
            <v>0</v>
          </cell>
          <cell r="R8213">
            <v>0</v>
          </cell>
          <cell r="U8213">
            <v>0</v>
          </cell>
          <cell r="V8213">
            <v>0</v>
          </cell>
          <cell r="W8213">
            <v>0</v>
          </cell>
          <cell r="X8213">
            <v>0</v>
          </cell>
        </row>
        <row r="8214">
          <cell r="J8214">
            <v>0</v>
          </cell>
          <cell r="K8214">
            <v>0</v>
          </cell>
          <cell r="R8214">
            <v>0</v>
          </cell>
          <cell r="U8214">
            <v>0</v>
          </cell>
          <cell r="V8214">
            <v>0</v>
          </cell>
          <cell r="W8214">
            <v>0</v>
          </cell>
          <cell r="X8214">
            <v>0</v>
          </cell>
        </row>
        <row r="8215">
          <cell r="J8215">
            <v>0</v>
          </cell>
          <cell r="K8215">
            <v>0</v>
          </cell>
          <cell r="R8215">
            <v>0</v>
          </cell>
          <cell r="U8215">
            <v>0</v>
          </cell>
          <cell r="V8215">
            <v>0</v>
          </cell>
          <cell r="W8215">
            <v>0</v>
          </cell>
          <cell r="X8215">
            <v>0</v>
          </cell>
        </row>
        <row r="8216">
          <cell r="J8216">
            <v>0</v>
          </cell>
          <cell r="K8216">
            <v>0</v>
          </cell>
          <cell r="R8216">
            <v>0</v>
          </cell>
          <cell r="U8216">
            <v>0</v>
          </cell>
          <cell r="V8216">
            <v>0</v>
          </cell>
          <cell r="W8216">
            <v>0</v>
          </cell>
          <cell r="X8216">
            <v>0</v>
          </cell>
        </row>
        <row r="8217">
          <cell r="J8217">
            <v>0</v>
          </cell>
          <cell r="K8217">
            <v>0</v>
          </cell>
          <cell r="R8217">
            <v>0</v>
          </cell>
          <cell r="U8217">
            <v>0</v>
          </cell>
          <cell r="V8217">
            <v>0</v>
          </cell>
          <cell r="W8217">
            <v>0</v>
          </cell>
          <cell r="X8217">
            <v>0</v>
          </cell>
        </row>
        <row r="8218">
          <cell r="J8218">
            <v>0</v>
          </cell>
          <cell r="K8218">
            <v>0</v>
          </cell>
          <cell r="R8218">
            <v>0</v>
          </cell>
          <cell r="U8218">
            <v>0</v>
          </cell>
          <cell r="V8218">
            <v>0</v>
          </cell>
          <cell r="W8218">
            <v>0</v>
          </cell>
          <cell r="X8218">
            <v>0</v>
          </cell>
        </row>
        <row r="8219">
          <cell r="J8219">
            <v>0</v>
          </cell>
          <cell r="K8219">
            <v>0</v>
          </cell>
          <cell r="R8219">
            <v>0</v>
          </cell>
          <cell r="U8219">
            <v>0</v>
          </cell>
          <cell r="V8219">
            <v>0</v>
          </cell>
          <cell r="W8219">
            <v>0</v>
          </cell>
          <cell r="X8219">
            <v>0</v>
          </cell>
        </row>
        <row r="8220">
          <cell r="J8220">
            <v>0</v>
          </cell>
          <cell r="K8220">
            <v>0</v>
          </cell>
          <cell r="R8220">
            <v>0</v>
          </cell>
          <cell r="U8220">
            <v>0</v>
          </cell>
          <cell r="V8220">
            <v>0</v>
          </cell>
          <cell r="W8220">
            <v>0</v>
          </cell>
          <cell r="X8220">
            <v>0</v>
          </cell>
        </row>
        <row r="8221">
          <cell r="J8221">
            <v>0</v>
          </cell>
          <cell r="K8221">
            <v>0</v>
          </cell>
          <cell r="R8221">
            <v>0</v>
          </cell>
          <cell r="U8221">
            <v>0</v>
          </cell>
          <cell r="V8221">
            <v>0</v>
          </cell>
          <cell r="W8221">
            <v>0</v>
          </cell>
          <cell r="X8221">
            <v>0</v>
          </cell>
        </row>
        <row r="8222">
          <cell r="J8222">
            <v>0</v>
          </cell>
          <cell r="K8222">
            <v>0</v>
          </cell>
          <cell r="R8222">
            <v>0</v>
          </cell>
          <cell r="U8222">
            <v>0</v>
          </cell>
          <cell r="V8222">
            <v>0</v>
          </cell>
          <cell r="W8222">
            <v>0</v>
          </cell>
          <cell r="X8222">
            <v>0</v>
          </cell>
        </row>
        <row r="8223">
          <cell r="J8223">
            <v>0</v>
          </cell>
          <cell r="K8223">
            <v>0</v>
          </cell>
          <cell r="R8223">
            <v>0</v>
          </cell>
          <cell r="U8223">
            <v>0</v>
          </cell>
          <cell r="V8223">
            <v>0</v>
          </cell>
          <cell r="W8223">
            <v>0</v>
          </cell>
          <cell r="X8223">
            <v>0</v>
          </cell>
        </row>
        <row r="8224">
          <cell r="J8224">
            <v>0</v>
          </cell>
          <cell r="K8224">
            <v>0</v>
          </cell>
          <cell r="R8224">
            <v>0</v>
          </cell>
          <cell r="U8224">
            <v>0</v>
          </cell>
          <cell r="V8224">
            <v>0</v>
          </cell>
          <cell r="W8224">
            <v>0</v>
          </cell>
          <cell r="X8224">
            <v>0</v>
          </cell>
        </row>
        <row r="8225">
          <cell r="J8225">
            <v>0</v>
          </cell>
          <cell r="K8225">
            <v>0</v>
          </cell>
          <cell r="R8225">
            <v>0</v>
          </cell>
          <cell r="U8225">
            <v>0</v>
          </cell>
          <cell r="V8225">
            <v>0</v>
          </cell>
          <cell r="W8225">
            <v>0</v>
          </cell>
          <cell r="X8225">
            <v>0</v>
          </cell>
        </row>
        <row r="8226">
          <cell r="J8226">
            <v>0</v>
          </cell>
          <cell r="K8226">
            <v>0</v>
          </cell>
          <cell r="R8226">
            <v>0</v>
          </cell>
          <cell r="U8226">
            <v>0</v>
          </cell>
          <cell r="V8226">
            <v>0</v>
          </cell>
          <cell r="W8226">
            <v>0</v>
          </cell>
          <cell r="X8226">
            <v>0</v>
          </cell>
        </row>
        <row r="8227">
          <cell r="J8227">
            <v>0</v>
          </cell>
          <cell r="K8227">
            <v>0</v>
          </cell>
          <cell r="R8227">
            <v>0</v>
          </cell>
          <cell r="U8227">
            <v>0</v>
          </cell>
          <cell r="V8227">
            <v>0</v>
          </cell>
          <cell r="W8227">
            <v>0</v>
          </cell>
          <cell r="X8227">
            <v>0</v>
          </cell>
        </row>
        <row r="8228">
          <cell r="J8228">
            <v>0</v>
          </cell>
          <cell r="K8228">
            <v>0</v>
          </cell>
          <cell r="R8228">
            <v>0</v>
          </cell>
          <cell r="U8228">
            <v>0</v>
          </cell>
          <cell r="V8228">
            <v>0</v>
          </cell>
          <cell r="W8228">
            <v>0</v>
          </cell>
          <cell r="X8228">
            <v>0</v>
          </cell>
        </row>
        <row r="8229">
          <cell r="J8229">
            <v>0</v>
          </cell>
          <cell r="K8229">
            <v>0</v>
          </cell>
          <cell r="R8229">
            <v>0</v>
          </cell>
          <cell r="U8229">
            <v>0</v>
          </cell>
          <cell r="V8229">
            <v>0</v>
          </cell>
          <cell r="W8229">
            <v>0</v>
          </cell>
          <cell r="X8229">
            <v>0</v>
          </cell>
        </row>
        <row r="8230">
          <cell r="J8230">
            <v>0</v>
          </cell>
          <cell r="K8230">
            <v>0</v>
          </cell>
          <cell r="R8230">
            <v>0</v>
          </cell>
          <cell r="U8230">
            <v>0</v>
          </cell>
          <cell r="V8230">
            <v>0</v>
          </cell>
          <cell r="W8230">
            <v>0</v>
          </cell>
          <cell r="X8230">
            <v>0</v>
          </cell>
        </row>
        <row r="8231">
          <cell r="J8231">
            <v>0</v>
          </cell>
          <cell r="K8231">
            <v>0</v>
          </cell>
          <cell r="R8231">
            <v>0</v>
          </cell>
          <cell r="U8231">
            <v>0</v>
          </cell>
          <cell r="V8231">
            <v>0</v>
          </cell>
          <cell r="W8231">
            <v>0</v>
          </cell>
          <cell r="X8231">
            <v>0</v>
          </cell>
        </row>
        <row r="8232">
          <cell r="J8232">
            <v>0</v>
          </cell>
          <cell r="K8232">
            <v>0</v>
          </cell>
          <cell r="R8232">
            <v>0</v>
          </cell>
          <cell r="U8232">
            <v>0</v>
          </cell>
          <cell r="V8232">
            <v>0</v>
          </cell>
          <cell r="W8232">
            <v>0</v>
          </cell>
          <cell r="X8232">
            <v>0</v>
          </cell>
        </row>
        <row r="8233">
          <cell r="J8233">
            <v>0</v>
          </cell>
          <cell r="K8233">
            <v>0</v>
          </cell>
          <cell r="R8233">
            <v>0</v>
          </cell>
          <cell r="U8233">
            <v>0</v>
          </cell>
          <cell r="V8233">
            <v>0</v>
          </cell>
          <cell r="W8233">
            <v>0</v>
          </cell>
          <cell r="X8233">
            <v>0</v>
          </cell>
        </row>
        <row r="8234">
          <cell r="J8234">
            <v>0</v>
          </cell>
          <cell r="K8234">
            <v>0</v>
          </cell>
          <cell r="R8234">
            <v>0</v>
          </cell>
          <cell r="U8234">
            <v>0</v>
          </cell>
          <cell r="V8234">
            <v>0</v>
          </cell>
          <cell r="W8234">
            <v>0</v>
          </cell>
          <cell r="X8234">
            <v>0</v>
          </cell>
        </row>
        <row r="8235">
          <cell r="J8235">
            <v>0</v>
          </cell>
          <cell r="K8235">
            <v>0</v>
          </cell>
          <cell r="R8235">
            <v>0</v>
          </cell>
          <cell r="U8235">
            <v>0</v>
          </cell>
          <cell r="V8235">
            <v>0</v>
          </cell>
          <cell r="W8235">
            <v>0</v>
          </cell>
          <cell r="X8235">
            <v>0</v>
          </cell>
        </row>
        <row r="8236">
          <cell r="J8236">
            <v>0</v>
          </cell>
          <cell r="K8236">
            <v>0</v>
          </cell>
          <cell r="R8236">
            <v>0</v>
          </cell>
          <cell r="U8236">
            <v>0</v>
          </cell>
          <cell r="V8236">
            <v>0</v>
          </cell>
          <cell r="W8236">
            <v>0</v>
          </cell>
          <cell r="X8236">
            <v>0</v>
          </cell>
        </row>
        <row r="8237">
          <cell r="J8237">
            <v>0</v>
          </cell>
          <cell r="K8237">
            <v>0</v>
          </cell>
          <cell r="R8237">
            <v>0</v>
          </cell>
          <cell r="U8237">
            <v>0</v>
          </cell>
          <cell r="V8237">
            <v>0</v>
          </cell>
          <cell r="W8237">
            <v>0</v>
          </cell>
          <cell r="X8237">
            <v>0</v>
          </cell>
        </row>
        <row r="8238">
          <cell r="J8238">
            <v>0</v>
          </cell>
          <cell r="K8238">
            <v>0</v>
          </cell>
          <cell r="R8238">
            <v>0</v>
          </cell>
          <cell r="U8238">
            <v>0</v>
          </cell>
          <cell r="V8238">
            <v>0</v>
          </cell>
          <cell r="W8238">
            <v>0</v>
          </cell>
          <cell r="X8238">
            <v>0</v>
          </cell>
        </row>
        <row r="8239">
          <cell r="J8239">
            <v>0</v>
          </cell>
          <cell r="K8239">
            <v>0</v>
          </cell>
          <cell r="R8239">
            <v>0</v>
          </cell>
          <cell r="U8239">
            <v>0</v>
          </cell>
          <cell r="V8239">
            <v>0</v>
          </cell>
          <cell r="W8239">
            <v>0</v>
          </cell>
          <cell r="X8239">
            <v>0</v>
          </cell>
        </row>
        <row r="8240">
          <cell r="J8240">
            <v>0</v>
          </cell>
          <cell r="K8240">
            <v>0</v>
          </cell>
          <cell r="R8240">
            <v>0</v>
          </cell>
          <cell r="U8240">
            <v>0</v>
          </cell>
          <cell r="V8240">
            <v>0</v>
          </cell>
          <cell r="W8240">
            <v>0</v>
          </cell>
          <cell r="X8240">
            <v>0</v>
          </cell>
        </row>
        <row r="8241">
          <cell r="J8241">
            <v>0</v>
          </cell>
          <cell r="K8241">
            <v>0</v>
          </cell>
          <cell r="R8241">
            <v>0</v>
          </cell>
          <cell r="U8241">
            <v>0</v>
          </cell>
          <cell r="V8241">
            <v>0</v>
          </cell>
          <cell r="W8241">
            <v>0</v>
          </cell>
          <cell r="X8241">
            <v>0</v>
          </cell>
        </row>
        <row r="8242">
          <cell r="J8242">
            <v>0</v>
          </cell>
          <cell r="K8242">
            <v>0</v>
          </cell>
          <cell r="R8242">
            <v>0</v>
          </cell>
          <cell r="U8242">
            <v>0</v>
          </cell>
          <cell r="V8242">
            <v>0</v>
          </cell>
          <cell r="W8242">
            <v>0</v>
          </cell>
          <cell r="X8242">
            <v>0</v>
          </cell>
        </row>
        <row r="8243">
          <cell r="J8243">
            <v>0</v>
          </cell>
          <cell r="K8243">
            <v>0</v>
          </cell>
          <cell r="R8243">
            <v>0</v>
          </cell>
          <cell r="U8243">
            <v>0</v>
          </cell>
          <cell r="V8243">
            <v>0</v>
          </cell>
          <cell r="W8243">
            <v>0</v>
          </cell>
          <cell r="X8243">
            <v>0</v>
          </cell>
        </row>
        <row r="8244">
          <cell r="J8244">
            <v>0</v>
          </cell>
          <cell r="K8244">
            <v>0</v>
          </cell>
          <cell r="R8244">
            <v>0</v>
          </cell>
          <cell r="U8244">
            <v>0</v>
          </cell>
          <cell r="V8244">
            <v>0</v>
          </cell>
          <cell r="W8244">
            <v>0</v>
          </cell>
          <cell r="X8244">
            <v>0</v>
          </cell>
        </row>
        <row r="8245">
          <cell r="J8245">
            <v>0</v>
          </cell>
          <cell r="K8245">
            <v>0</v>
          </cell>
          <cell r="R8245">
            <v>0</v>
          </cell>
          <cell r="U8245">
            <v>0</v>
          </cell>
          <cell r="V8245">
            <v>0</v>
          </cell>
          <cell r="W8245">
            <v>0</v>
          </cell>
          <cell r="X8245">
            <v>0</v>
          </cell>
        </row>
        <row r="8246">
          <cell r="J8246">
            <v>0</v>
          </cell>
          <cell r="K8246">
            <v>0</v>
          </cell>
          <cell r="R8246">
            <v>0</v>
          </cell>
          <cell r="U8246">
            <v>0</v>
          </cell>
          <cell r="V8246">
            <v>0</v>
          </cell>
          <cell r="W8246">
            <v>0</v>
          </cell>
          <cell r="X8246">
            <v>0</v>
          </cell>
        </row>
        <row r="8247">
          <cell r="J8247">
            <v>0</v>
          </cell>
          <cell r="K8247">
            <v>0</v>
          </cell>
          <cell r="R8247">
            <v>0</v>
          </cell>
          <cell r="U8247">
            <v>0</v>
          </cell>
          <cell r="V8247">
            <v>0</v>
          </cell>
          <cell r="W8247">
            <v>0</v>
          </cell>
          <cell r="X8247">
            <v>0</v>
          </cell>
        </row>
        <row r="8248">
          <cell r="J8248">
            <v>0</v>
          </cell>
          <cell r="K8248">
            <v>0</v>
          </cell>
          <cell r="R8248">
            <v>0</v>
          </cell>
          <cell r="U8248">
            <v>0</v>
          </cell>
          <cell r="V8248">
            <v>0</v>
          </cell>
          <cell r="W8248">
            <v>0</v>
          </cell>
          <cell r="X8248">
            <v>0</v>
          </cell>
        </row>
        <row r="8249">
          <cell r="J8249">
            <v>0</v>
          </cell>
          <cell r="K8249">
            <v>0</v>
          </cell>
          <cell r="R8249">
            <v>0</v>
          </cell>
          <cell r="U8249">
            <v>0</v>
          </cell>
          <cell r="V8249">
            <v>0</v>
          </cell>
          <cell r="W8249">
            <v>0</v>
          </cell>
          <cell r="X8249">
            <v>0</v>
          </cell>
        </row>
        <row r="8250">
          <cell r="J8250">
            <v>0</v>
          </cell>
          <cell r="K8250">
            <v>0</v>
          </cell>
          <cell r="R8250">
            <v>0</v>
          </cell>
          <cell r="U8250">
            <v>0</v>
          </cell>
          <cell r="V8250">
            <v>0</v>
          </cell>
          <cell r="W8250">
            <v>0</v>
          </cell>
          <cell r="X8250">
            <v>0</v>
          </cell>
        </row>
        <row r="8251">
          <cell r="J8251">
            <v>0</v>
          </cell>
          <cell r="K8251">
            <v>0</v>
          </cell>
          <cell r="R8251">
            <v>0</v>
          </cell>
          <cell r="U8251">
            <v>0</v>
          </cell>
          <cell r="V8251">
            <v>0</v>
          </cell>
          <cell r="W8251">
            <v>0</v>
          </cell>
          <cell r="X8251">
            <v>0</v>
          </cell>
        </row>
        <row r="8252">
          <cell r="J8252">
            <v>0</v>
          </cell>
          <cell r="K8252">
            <v>0</v>
          </cell>
          <cell r="R8252">
            <v>0</v>
          </cell>
          <cell r="U8252">
            <v>0</v>
          </cell>
          <cell r="V8252">
            <v>0</v>
          </cell>
          <cell r="W8252">
            <v>0</v>
          </cell>
          <cell r="X8252">
            <v>0</v>
          </cell>
        </row>
        <row r="8253">
          <cell r="J8253">
            <v>0</v>
          </cell>
          <cell r="K8253">
            <v>0</v>
          </cell>
          <cell r="R8253">
            <v>0</v>
          </cell>
          <cell r="U8253">
            <v>0</v>
          </cell>
          <cell r="V8253">
            <v>0</v>
          </cell>
          <cell r="W8253">
            <v>0</v>
          </cell>
          <cell r="X8253">
            <v>0</v>
          </cell>
        </row>
        <row r="8254">
          <cell r="J8254">
            <v>0</v>
          </cell>
          <cell r="K8254">
            <v>0</v>
          </cell>
          <cell r="R8254">
            <v>0</v>
          </cell>
          <cell r="U8254">
            <v>0</v>
          </cell>
          <cell r="V8254">
            <v>0</v>
          </cell>
          <cell r="W8254">
            <v>0</v>
          </cell>
          <cell r="X8254">
            <v>0</v>
          </cell>
        </row>
        <row r="8255">
          <cell r="J8255">
            <v>0</v>
          </cell>
          <cell r="K8255">
            <v>0</v>
          </cell>
          <cell r="R8255">
            <v>0</v>
          </cell>
          <cell r="U8255">
            <v>0</v>
          </cell>
          <cell r="V8255">
            <v>0</v>
          </cell>
          <cell r="W8255">
            <v>0</v>
          </cell>
          <cell r="X8255">
            <v>0</v>
          </cell>
        </row>
        <row r="8256">
          <cell r="J8256">
            <v>0</v>
          </cell>
          <cell r="K8256">
            <v>0</v>
          </cell>
          <cell r="R8256">
            <v>0</v>
          </cell>
          <cell r="U8256">
            <v>0</v>
          </cell>
          <cell r="V8256">
            <v>0</v>
          </cell>
          <cell r="W8256">
            <v>0</v>
          </cell>
          <cell r="X8256">
            <v>0</v>
          </cell>
        </row>
        <row r="8257">
          <cell r="J8257">
            <v>0</v>
          </cell>
          <cell r="K8257">
            <v>0</v>
          </cell>
          <cell r="R8257">
            <v>0</v>
          </cell>
          <cell r="U8257">
            <v>0</v>
          </cell>
          <cell r="V8257">
            <v>0</v>
          </cell>
          <cell r="W8257">
            <v>0</v>
          </cell>
          <cell r="X8257">
            <v>0</v>
          </cell>
        </row>
        <row r="8258">
          <cell r="J8258">
            <v>0</v>
          </cell>
          <cell r="K8258">
            <v>0</v>
          </cell>
          <cell r="R8258">
            <v>0</v>
          </cell>
          <cell r="U8258">
            <v>0</v>
          </cell>
          <cell r="V8258">
            <v>0</v>
          </cell>
          <cell r="W8258">
            <v>0</v>
          </cell>
          <cell r="X8258">
            <v>0</v>
          </cell>
        </row>
        <row r="8259">
          <cell r="J8259">
            <v>0</v>
          </cell>
          <cell r="K8259">
            <v>0</v>
          </cell>
          <cell r="R8259">
            <v>0</v>
          </cell>
          <cell r="U8259">
            <v>0</v>
          </cell>
          <cell r="V8259">
            <v>0</v>
          </cell>
          <cell r="W8259">
            <v>0</v>
          </cell>
          <cell r="X8259">
            <v>0</v>
          </cell>
        </row>
        <row r="8260">
          <cell r="J8260">
            <v>0</v>
          </cell>
          <cell r="K8260">
            <v>0</v>
          </cell>
          <cell r="R8260">
            <v>0</v>
          </cell>
          <cell r="U8260">
            <v>0</v>
          </cell>
          <cell r="V8260">
            <v>0</v>
          </cell>
          <cell r="W8260">
            <v>0</v>
          </cell>
          <cell r="X8260">
            <v>0</v>
          </cell>
        </row>
        <row r="8261">
          <cell r="J8261">
            <v>0</v>
          </cell>
          <cell r="K8261">
            <v>0</v>
          </cell>
          <cell r="R8261">
            <v>0</v>
          </cell>
          <cell r="U8261">
            <v>0</v>
          </cell>
          <cell r="V8261">
            <v>0</v>
          </cell>
          <cell r="W8261">
            <v>0</v>
          </cell>
          <cell r="X8261">
            <v>0</v>
          </cell>
        </row>
        <row r="8262">
          <cell r="J8262">
            <v>0</v>
          </cell>
          <cell r="K8262">
            <v>0</v>
          </cell>
          <cell r="R8262">
            <v>0</v>
          </cell>
          <cell r="U8262">
            <v>0</v>
          </cell>
          <cell r="V8262">
            <v>0</v>
          </cell>
          <cell r="W8262">
            <v>0</v>
          </cell>
          <cell r="X8262">
            <v>0</v>
          </cell>
        </row>
        <row r="8263">
          <cell r="J8263">
            <v>0</v>
          </cell>
          <cell r="K8263">
            <v>0</v>
          </cell>
          <cell r="R8263">
            <v>0</v>
          </cell>
          <cell r="U8263">
            <v>0</v>
          </cell>
          <cell r="V8263">
            <v>0</v>
          </cell>
          <cell r="W8263">
            <v>0</v>
          </cell>
          <cell r="X8263">
            <v>0</v>
          </cell>
        </row>
        <row r="8264">
          <cell r="J8264">
            <v>0</v>
          </cell>
          <cell r="K8264">
            <v>0</v>
          </cell>
          <cell r="R8264">
            <v>0</v>
          </cell>
          <cell r="U8264">
            <v>0</v>
          </cell>
          <cell r="V8264">
            <v>0</v>
          </cell>
          <cell r="W8264">
            <v>0</v>
          </cell>
          <cell r="X8264">
            <v>0</v>
          </cell>
        </row>
        <row r="8265">
          <cell r="J8265">
            <v>0</v>
          </cell>
          <cell r="K8265">
            <v>0</v>
          </cell>
          <cell r="R8265">
            <v>0</v>
          </cell>
          <cell r="U8265">
            <v>0</v>
          </cell>
          <cell r="V8265">
            <v>0</v>
          </cell>
          <cell r="W8265">
            <v>0</v>
          </cell>
          <cell r="X8265">
            <v>0</v>
          </cell>
        </row>
        <row r="8266">
          <cell r="J8266">
            <v>0</v>
          </cell>
          <cell r="K8266">
            <v>0</v>
          </cell>
          <cell r="R8266">
            <v>0</v>
          </cell>
          <cell r="U8266">
            <v>0</v>
          </cell>
          <cell r="V8266">
            <v>0</v>
          </cell>
          <cell r="W8266">
            <v>0</v>
          </cell>
          <cell r="X8266">
            <v>0</v>
          </cell>
        </row>
        <row r="8267">
          <cell r="J8267">
            <v>0</v>
          </cell>
          <cell r="K8267">
            <v>0</v>
          </cell>
          <cell r="R8267">
            <v>0</v>
          </cell>
          <cell r="U8267">
            <v>0</v>
          </cell>
          <cell r="V8267">
            <v>0</v>
          </cell>
          <cell r="W8267">
            <v>0</v>
          </cell>
          <cell r="X8267">
            <v>0</v>
          </cell>
        </row>
        <row r="8268">
          <cell r="J8268">
            <v>0</v>
          </cell>
          <cell r="K8268">
            <v>0</v>
          </cell>
          <cell r="R8268">
            <v>0</v>
          </cell>
          <cell r="U8268">
            <v>0</v>
          </cell>
          <cell r="V8268">
            <v>0</v>
          </cell>
          <cell r="W8268">
            <v>0</v>
          </cell>
          <cell r="X8268">
            <v>0</v>
          </cell>
        </row>
        <row r="8269">
          <cell r="J8269">
            <v>0</v>
          </cell>
          <cell r="K8269">
            <v>0</v>
          </cell>
          <cell r="R8269">
            <v>0</v>
          </cell>
          <cell r="U8269">
            <v>0</v>
          </cell>
          <cell r="V8269">
            <v>0</v>
          </cell>
          <cell r="W8269">
            <v>0</v>
          </cell>
          <cell r="X8269">
            <v>0</v>
          </cell>
        </row>
        <row r="8270">
          <cell r="J8270">
            <v>0</v>
          </cell>
          <cell r="K8270">
            <v>0</v>
          </cell>
          <cell r="R8270">
            <v>0</v>
          </cell>
          <cell r="U8270">
            <v>0</v>
          </cell>
          <cell r="V8270">
            <v>0</v>
          </cell>
          <cell r="W8270">
            <v>0</v>
          </cell>
          <cell r="X8270">
            <v>0</v>
          </cell>
        </row>
        <row r="8271">
          <cell r="J8271">
            <v>0</v>
          </cell>
          <cell r="K8271">
            <v>0</v>
          </cell>
          <cell r="R8271">
            <v>0</v>
          </cell>
          <cell r="U8271">
            <v>0</v>
          </cell>
          <cell r="V8271">
            <v>0</v>
          </cell>
          <cell r="W8271">
            <v>0</v>
          </cell>
          <cell r="X8271">
            <v>0</v>
          </cell>
        </row>
        <row r="8272">
          <cell r="J8272">
            <v>0</v>
          </cell>
          <cell r="K8272">
            <v>0</v>
          </cell>
          <cell r="R8272">
            <v>0</v>
          </cell>
          <cell r="U8272">
            <v>0</v>
          </cell>
          <cell r="V8272">
            <v>0</v>
          </cell>
          <cell r="W8272">
            <v>0</v>
          </cell>
          <cell r="X8272">
            <v>0</v>
          </cell>
        </row>
        <row r="8273">
          <cell r="J8273">
            <v>0</v>
          </cell>
          <cell r="K8273">
            <v>0</v>
          </cell>
          <cell r="R8273">
            <v>0</v>
          </cell>
          <cell r="U8273">
            <v>0</v>
          </cell>
          <cell r="V8273">
            <v>0</v>
          </cell>
          <cell r="W8273">
            <v>0</v>
          </cell>
          <cell r="X8273">
            <v>0</v>
          </cell>
        </row>
        <row r="8274">
          <cell r="J8274">
            <v>0</v>
          </cell>
          <cell r="K8274">
            <v>0</v>
          </cell>
          <cell r="R8274">
            <v>0</v>
          </cell>
          <cell r="U8274">
            <v>0</v>
          </cell>
          <cell r="V8274">
            <v>0</v>
          </cell>
          <cell r="W8274">
            <v>0</v>
          </cell>
          <cell r="X8274">
            <v>0</v>
          </cell>
        </row>
        <row r="8275">
          <cell r="J8275">
            <v>0</v>
          </cell>
          <cell r="K8275">
            <v>0</v>
          </cell>
          <cell r="R8275">
            <v>0</v>
          </cell>
          <cell r="U8275">
            <v>0</v>
          </cell>
          <cell r="V8275">
            <v>0</v>
          </cell>
          <cell r="W8275">
            <v>0</v>
          </cell>
          <cell r="X8275">
            <v>0</v>
          </cell>
        </row>
        <row r="8276">
          <cell r="J8276">
            <v>0</v>
          </cell>
          <cell r="K8276">
            <v>0</v>
          </cell>
          <cell r="R8276">
            <v>0</v>
          </cell>
          <cell r="U8276">
            <v>0</v>
          </cell>
          <cell r="V8276">
            <v>0</v>
          </cell>
          <cell r="W8276">
            <v>0</v>
          </cell>
          <cell r="X8276">
            <v>0</v>
          </cell>
        </row>
        <row r="8277">
          <cell r="J8277">
            <v>0</v>
          </cell>
          <cell r="K8277">
            <v>0</v>
          </cell>
          <cell r="R8277">
            <v>0</v>
          </cell>
          <cell r="U8277">
            <v>0</v>
          </cell>
          <cell r="V8277">
            <v>0</v>
          </cell>
          <cell r="W8277">
            <v>0</v>
          </cell>
          <cell r="X8277">
            <v>0</v>
          </cell>
        </row>
        <row r="8278">
          <cell r="J8278">
            <v>0</v>
          </cell>
          <cell r="K8278">
            <v>0</v>
          </cell>
          <cell r="R8278">
            <v>0</v>
          </cell>
          <cell r="U8278">
            <v>0</v>
          </cell>
          <cell r="V8278">
            <v>0</v>
          </cell>
          <cell r="W8278">
            <v>0</v>
          </cell>
          <cell r="X8278">
            <v>0</v>
          </cell>
        </row>
        <row r="8279">
          <cell r="J8279">
            <v>0</v>
          </cell>
          <cell r="K8279">
            <v>0</v>
          </cell>
          <cell r="R8279">
            <v>0</v>
          </cell>
          <cell r="U8279">
            <v>0</v>
          </cell>
          <cell r="V8279">
            <v>0</v>
          </cell>
          <cell r="W8279">
            <v>0</v>
          </cell>
          <cell r="X8279">
            <v>0</v>
          </cell>
        </row>
        <row r="8280">
          <cell r="J8280">
            <v>0</v>
          </cell>
          <cell r="K8280">
            <v>0</v>
          </cell>
          <cell r="R8280">
            <v>0</v>
          </cell>
          <cell r="U8280">
            <v>0</v>
          </cell>
          <cell r="V8280">
            <v>0</v>
          </cell>
          <cell r="W8280">
            <v>0</v>
          </cell>
          <cell r="X8280">
            <v>0</v>
          </cell>
        </row>
        <row r="8281">
          <cell r="J8281">
            <v>0</v>
          </cell>
          <cell r="K8281">
            <v>0</v>
          </cell>
          <cell r="R8281">
            <v>0</v>
          </cell>
          <cell r="U8281">
            <v>0</v>
          </cell>
          <cell r="V8281">
            <v>0</v>
          </cell>
          <cell r="W8281">
            <v>0</v>
          </cell>
          <cell r="X8281">
            <v>0</v>
          </cell>
        </row>
        <row r="8282">
          <cell r="J8282">
            <v>0</v>
          </cell>
          <cell r="K8282">
            <v>0</v>
          </cell>
          <cell r="R8282">
            <v>0</v>
          </cell>
          <cell r="U8282">
            <v>0</v>
          </cell>
          <cell r="V8282">
            <v>0</v>
          </cell>
          <cell r="W8282">
            <v>0</v>
          </cell>
          <cell r="X8282">
            <v>0</v>
          </cell>
        </row>
        <row r="8283">
          <cell r="J8283">
            <v>0</v>
          </cell>
          <cell r="K8283">
            <v>0</v>
          </cell>
          <cell r="R8283">
            <v>0</v>
          </cell>
          <cell r="U8283">
            <v>0</v>
          </cell>
          <cell r="V8283">
            <v>0</v>
          </cell>
          <cell r="W8283">
            <v>0</v>
          </cell>
          <cell r="X8283">
            <v>0</v>
          </cell>
        </row>
        <row r="8284">
          <cell r="J8284">
            <v>0</v>
          </cell>
          <cell r="K8284">
            <v>0</v>
          </cell>
          <cell r="R8284">
            <v>0</v>
          </cell>
          <cell r="U8284">
            <v>0</v>
          </cell>
          <cell r="V8284">
            <v>0</v>
          </cell>
          <cell r="W8284">
            <v>0</v>
          </cell>
          <cell r="X8284">
            <v>0</v>
          </cell>
        </row>
        <row r="8285">
          <cell r="J8285">
            <v>0</v>
          </cell>
          <cell r="K8285">
            <v>0</v>
          </cell>
          <cell r="R8285">
            <v>0</v>
          </cell>
          <cell r="U8285">
            <v>0</v>
          </cell>
          <cell r="V8285">
            <v>0</v>
          </cell>
          <cell r="W8285">
            <v>0</v>
          </cell>
          <cell r="X8285">
            <v>0</v>
          </cell>
        </row>
        <row r="8286">
          <cell r="J8286">
            <v>0</v>
          </cell>
          <cell r="K8286">
            <v>0</v>
          </cell>
          <cell r="R8286">
            <v>0</v>
          </cell>
          <cell r="U8286">
            <v>0</v>
          </cell>
          <cell r="V8286">
            <v>0</v>
          </cell>
          <cell r="W8286">
            <v>0</v>
          </cell>
          <cell r="X8286">
            <v>0</v>
          </cell>
        </row>
        <row r="8287">
          <cell r="J8287">
            <v>0</v>
          </cell>
          <cell r="K8287">
            <v>0</v>
          </cell>
          <cell r="R8287">
            <v>0</v>
          </cell>
          <cell r="U8287">
            <v>0</v>
          </cell>
          <cell r="V8287">
            <v>0</v>
          </cell>
          <cell r="W8287">
            <v>0</v>
          </cell>
          <cell r="X8287">
            <v>0</v>
          </cell>
        </row>
        <row r="8288">
          <cell r="J8288">
            <v>0</v>
          </cell>
          <cell r="K8288">
            <v>0</v>
          </cell>
          <cell r="R8288">
            <v>0</v>
          </cell>
          <cell r="U8288">
            <v>0</v>
          </cell>
          <cell r="V8288">
            <v>0</v>
          </cell>
          <cell r="W8288">
            <v>0</v>
          </cell>
          <cell r="X8288">
            <v>0</v>
          </cell>
        </row>
        <row r="8289">
          <cell r="J8289">
            <v>0</v>
          </cell>
          <cell r="K8289">
            <v>0</v>
          </cell>
          <cell r="R8289">
            <v>0</v>
          </cell>
          <cell r="U8289">
            <v>0</v>
          </cell>
          <cell r="V8289">
            <v>0</v>
          </cell>
          <cell r="W8289">
            <v>0</v>
          </cell>
          <cell r="X8289">
            <v>0</v>
          </cell>
        </row>
        <row r="8290">
          <cell r="J8290">
            <v>0</v>
          </cell>
          <cell r="K8290">
            <v>0</v>
          </cell>
          <cell r="R8290">
            <v>0</v>
          </cell>
          <cell r="U8290">
            <v>0</v>
          </cell>
          <cell r="V8290">
            <v>0</v>
          </cell>
          <cell r="W8290">
            <v>0</v>
          </cell>
          <cell r="X8290">
            <v>0</v>
          </cell>
        </row>
        <row r="8291">
          <cell r="J8291">
            <v>0</v>
          </cell>
          <cell r="K8291">
            <v>0</v>
          </cell>
          <cell r="R8291">
            <v>0</v>
          </cell>
          <cell r="U8291">
            <v>0</v>
          </cell>
          <cell r="V8291">
            <v>0</v>
          </cell>
          <cell r="W8291">
            <v>0</v>
          </cell>
          <cell r="X8291">
            <v>0</v>
          </cell>
        </row>
        <row r="8292">
          <cell r="J8292">
            <v>0</v>
          </cell>
          <cell r="K8292">
            <v>0</v>
          </cell>
          <cell r="R8292">
            <v>0</v>
          </cell>
          <cell r="U8292">
            <v>0</v>
          </cell>
          <cell r="V8292">
            <v>0</v>
          </cell>
          <cell r="W8292">
            <v>0</v>
          </cell>
          <cell r="X8292">
            <v>0</v>
          </cell>
        </row>
        <row r="8293">
          <cell r="J8293">
            <v>0</v>
          </cell>
          <cell r="K8293">
            <v>0</v>
          </cell>
          <cell r="R8293">
            <v>0</v>
          </cell>
          <cell r="U8293">
            <v>0</v>
          </cell>
          <cell r="V8293">
            <v>0</v>
          </cell>
          <cell r="W8293">
            <v>0</v>
          </cell>
          <cell r="X8293">
            <v>0</v>
          </cell>
        </row>
        <row r="8294">
          <cell r="J8294">
            <v>0</v>
          </cell>
          <cell r="K8294">
            <v>0</v>
          </cell>
          <cell r="R8294">
            <v>0</v>
          </cell>
          <cell r="U8294">
            <v>0</v>
          </cell>
          <cell r="V8294">
            <v>0</v>
          </cell>
          <cell r="W8294">
            <v>0</v>
          </cell>
          <cell r="X8294">
            <v>0</v>
          </cell>
        </row>
        <row r="8295">
          <cell r="J8295">
            <v>0</v>
          </cell>
          <cell r="K8295">
            <v>0</v>
          </cell>
          <cell r="R8295">
            <v>0</v>
          </cell>
          <cell r="U8295">
            <v>0</v>
          </cell>
          <cell r="V8295">
            <v>0</v>
          </cell>
          <cell r="W8295">
            <v>0</v>
          </cell>
          <cell r="X8295">
            <v>0</v>
          </cell>
        </row>
        <row r="8296">
          <cell r="J8296">
            <v>0</v>
          </cell>
          <cell r="K8296">
            <v>0</v>
          </cell>
          <cell r="R8296">
            <v>0</v>
          </cell>
          <cell r="U8296">
            <v>0</v>
          </cell>
          <cell r="V8296">
            <v>0</v>
          </cell>
          <cell r="W8296">
            <v>0</v>
          </cell>
          <cell r="X8296">
            <v>0</v>
          </cell>
        </row>
        <row r="8297">
          <cell r="J8297">
            <v>0</v>
          </cell>
          <cell r="K8297">
            <v>0</v>
          </cell>
          <cell r="R8297">
            <v>0</v>
          </cell>
          <cell r="U8297">
            <v>0</v>
          </cell>
          <cell r="V8297">
            <v>0</v>
          </cell>
          <cell r="W8297">
            <v>0</v>
          </cell>
          <cell r="X8297">
            <v>0</v>
          </cell>
        </row>
        <row r="8298">
          <cell r="J8298">
            <v>0</v>
          </cell>
          <cell r="K8298">
            <v>0</v>
          </cell>
          <cell r="R8298">
            <v>0</v>
          </cell>
          <cell r="U8298">
            <v>0</v>
          </cell>
          <cell r="V8298">
            <v>0</v>
          </cell>
          <cell r="W8298">
            <v>0</v>
          </cell>
          <cell r="X8298">
            <v>0</v>
          </cell>
        </row>
        <row r="8299">
          <cell r="J8299">
            <v>0</v>
          </cell>
          <cell r="K8299">
            <v>0</v>
          </cell>
          <cell r="R8299">
            <v>0</v>
          </cell>
          <cell r="U8299">
            <v>0</v>
          </cell>
          <cell r="V8299">
            <v>0</v>
          </cell>
          <cell r="W8299">
            <v>0</v>
          </cell>
          <cell r="X8299">
            <v>0</v>
          </cell>
        </row>
        <row r="8300">
          <cell r="J8300">
            <v>0</v>
          </cell>
          <cell r="K8300">
            <v>0</v>
          </cell>
          <cell r="R8300">
            <v>0</v>
          </cell>
          <cell r="U8300">
            <v>0</v>
          </cell>
          <cell r="V8300">
            <v>0</v>
          </cell>
          <cell r="W8300">
            <v>0</v>
          </cell>
          <cell r="X8300">
            <v>0</v>
          </cell>
        </row>
        <row r="8301">
          <cell r="J8301">
            <v>0</v>
          </cell>
          <cell r="K8301">
            <v>0</v>
          </cell>
          <cell r="R8301">
            <v>0</v>
          </cell>
          <cell r="U8301">
            <v>0</v>
          </cell>
          <cell r="V8301">
            <v>0</v>
          </cell>
          <cell r="W8301">
            <v>0</v>
          </cell>
          <cell r="X8301">
            <v>0</v>
          </cell>
        </row>
        <row r="8302">
          <cell r="J8302">
            <v>0</v>
          </cell>
          <cell r="K8302">
            <v>0</v>
          </cell>
          <cell r="R8302">
            <v>0</v>
          </cell>
          <cell r="U8302">
            <v>0</v>
          </cell>
          <cell r="V8302">
            <v>0</v>
          </cell>
          <cell r="W8302">
            <v>0</v>
          </cell>
          <cell r="X8302">
            <v>0</v>
          </cell>
        </row>
        <row r="8303">
          <cell r="J8303">
            <v>0</v>
          </cell>
          <cell r="K8303">
            <v>0</v>
          </cell>
          <cell r="R8303">
            <v>0</v>
          </cell>
          <cell r="U8303">
            <v>0</v>
          </cell>
          <cell r="V8303">
            <v>0</v>
          </cell>
          <cell r="W8303">
            <v>0</v>
          </cell>
          <cell r="X8303">
            <v>0</v>
          </cell>
        </row>
        <row r="8304">
          <cell r="J8304">
            <v>0</v>
          </cell>
          <cell r="K8304">
            <v>0</v>
          </cell>
          <cell r="R8304">
            <v>0</v>
          </cell>
          <cell r="U8304">
            <v>0</v>
          </cell>
          <cell r="V8304">
            <v>0</v>
          </cell>
          <cell r="W8304">
            <v>0</v>
          </cell>
          <cell r="X8304">
            <v>0</v>
          </cell>
        </row>
        <row r="8305">
          <cell r="J8305">
            <v>0</v>
          </cell>
          <cell r="K8305">
            <v>0</v>
          </cell>
          <cell r="R8305">
            <v>0</v>
          </cell>
          <cell r="U8305">
            <v>0</v>
          </cell>
          <cell r="V8305">
            <v>0</v>
          </cell>
          <cell r="W8305">
            <v>0</v>
          </cell>
          <cell r="X8305">
            <v>0</v>
          </cell>
        </row>
        <row r="8306">
          <cell r="J8306">
            <v>0</v>
          </cell>
          <cell r="K8306">
            <v>0</v>
          </cell>
          <cell r="R8306">
            <v>0</v>
          </cell>
          <cell r="U8306">
            <v>0</v>
          </cell>
          <cell r="V8306">
            <v>0</v>
          </cell>
          <cell r="W8306">
            <v>0</v>
          </cell>
          <cell r="X8306">
            <v>0</v>
          </cell>
        </row>
        <row r="8307">
          <cell r="J8307">
            <v>0</v>
          </cell>
          <cell r="K8307">
            <v>0</v>
          </cell>
          <cell r="R8307">
            <v>0</v>
          </cell>
          <cell r="U8307">
            <v>0</v>
          </cell>
          <cell r="V8307">
            <v>0</v>
          </cell>
          <cell r="W8307">
            <v>0</v>
          </cell>
          <cell r="X8307">
            <v>0</v>
          </cell>
        </row>
        <row r="8308">
          <cell r="J8308">
            <v>0</v>
          </cell>
          <cell r="K8308">
            <v>0</v>
          </cell>
          <cell r="R8308">
            <v>0</v>
          </cell>
          <cell r="U8308">
            <v>0</v>
          </cell>
          <cell r="V8308">
            <v>0</v>
          </cell>
          <cell r="W8308">
            <v>0</v>
          </cell>
          <cell r="X8308">
            <v>0</v>
          </cell>
        </row>
        <row r="8309">
          <cell r="J8309">
            <v>0</v>
          </cell>
          <cell r="K8309">
            <v>0</v>
          </cell>
          <cell r="R8309">
            <v>0</v>
          </cell>
          <cell r="U8309">
            <v>0</v>
          </cell>
          <cell r="V8309">
            <v>0</v>
          </cell>
          <cell r="W8309">
            <v>0</v>
          </cell>
          <cell r="X8309">
            <v>0</v>
          </cell>
        </row>
        <row r="8310">
          <cell r="J8310">
            <v>0</v>
          </cell>
          <cell r="K8310">
            <v>0</v>
          </cell>
          <cell r="R8310">
            <v>0</v>
          </cell>
          <cell r="U8310">
            <v>0</v>
          </cell>
          <cell r="V8310">
            <v>0</v>
          </cell>
          <cell r="W8310">
            <v>0</v>
          </cell>
          <cell r="X8310">
            <v>0</v>
          </cell>
        </row>
        <row r="8311">
          <cell r="J8311">
            <v>0</v>
          </cell>
          <cell r="K8311">
            <v>0</v>
          </cell>
          <cell r="R8311">
            <v>0</v>
          </cell>
          <cell r="U8311">
            <v>0</v>
          </cell>
          <cell r="V8311">
            <v>0</v>
          </cell>
          <cell r="W8311">
            <v>0</v>
          </cell>
          <cell r="X8311">
            <v>0</v>
          </cell>
        </row>
        <row r="8312">
          <cell r="J8312">
            <v>0</v>
          </cell>
          <cell r="K8312">
            <v>0</v>
          </cell>
          <cell r="R8312">
            <v>0</v>
          </cell>
          <cell r="U8312">
            <v>0</v>
          </cell>
          <cell r="V8312">
            <v>0</v>
          </cell>
          <cell r="W8312">
            <v>0</v>
          </cell>
          <cell r="X8312">
            <v>0</v>
          </cell>
        </row>
        <row r="8313">
          <cell r="J8313">
            <v>0</v>
          </cell>
          <cell r="K8313">
            <v>0</v>
          </cell>
          <cell r="R8313">
            <v>0</v>
          </cell>
          <cell r="U8313">
            <v>0</v>
          </cell>
          <cell r="V8313">
            <v>0</v>
          </cell>
          <cell r="W8313">
            <v>0</v>
          </cell>
          <cell r="X8313">
            <v>0</v>
          </cell>
        </row>
        <row r="8314">
          <cell r="J8314">
            <v>0</v>
          </cell>
          <cell r="K8314">
            <v>0</v>
          </cell>
          <cell r="R8314">
            <v>0</v>
          </cell>
          <cell r="U8314">
            <v>0</v>
          </cell>
          <cell r="V8314">
            <v>0</v>
          </cell>
          <cell r="W8314">
            <v>0</v>
          </cell>
          <cell r="X8314">
            <v>0</v>
          </cell>
        </row>
        <row r="8315">
          <cell r="J8315">
            <v>0</v>
          </cell>
          <cell r="K8315">
            <v>0</v>
          </cell>
          <cell r="R8315">
            <v>0</v>
          </cell>
          <cell r="U8315">
            <v>0</v>
          </cell>
          <cell r="V8315">
            <v>0</v>
          </cell>
          <cell r="W8315">
            <v>0</v>
          </cell>
          <cell r="X8315">
            <v>0</v>
          </cell>
        </row>
        <row r="8316">
          <cell r="J8316">
            <v>0</v>
          </cell>
          <cell r="K8316">
            <v>0</v>
          </cell>
          <cell r="R8316">
            <v>0</v>
          </cell>
          <cell r="U8316">
            <v>0</v>
          </cell>
          <cell r="V8316">
            <v>0</v>
          </cell>
          <cell r="W8316">
            <v>0</v>
          </cell>
          <cell r="X8316">
            <v>0</v>
          </cell>
        </row>
        <row r="8317">
          <cell r="J8317">
            <v>0</v>
          </cell>
          <cell r="K8317">
            <v>0</v>
          </cell>
          <cell r="R8317">
            <v>0</v>
          </cell>
          <cell r="U8317">
            <v>0</v>
          </cell>
          <cell r="V8317">
            <v>0</v>
          </cell>
          <cell r="W8317">
            <v>0</v>
          </cell>
          <cell r="X8317">
            <v>0</v>
          </cell>
        </row>
        <row r="8318">
          <cell r="J8318">
            <v>0</v>
          </cell>
          <cell r="K8318">
            <v>0</v>
          </cell>
          <cell r="R8318">
            <v>0</v>
          </cell>
          <cell r="U8318">
            <v>0</v>
          </cell>
          <cell r="V8318">
            <v>0</v>
          </cell>
          <cell r="W8318">
            <v>0</v>
          </cell>
          <cell r="X8318">
            <v>0</v>
          </cell>
        </row>
        <row r="8319">
          <cell r="J8319">
            <v>0</v>
          </cell>
          <cell r="K8319">
            <v>0</v>
          </cell>
          <cell r="R8319">
            <v>0</v>
          </cell>
          <cell r="U8319">
            <v>0</v>
          </cell>
          <cell r="V8319">
            <v>0</v>
          </cell>
          <cell r="W8319">
            <v>0</v>
          </cell>
          <cell r="X8319">
            <v>0</v>
          </cell>
        </row>
        <row r="8320">
          <cell r="J8320">
            <v>0</v>
          </cell>
          <cell r="K8320">
            <v>0</v>
          </cell>
          <cell r="R8320">
            <v>0</v>
          </cell>
          <cell r="U8320">
            <v>0</v>
          </cell>
          <cell r="V8320">
            <v>0</v>
          </cell>
          <cell r="W8320">
            <v>0</v>
          </cell>
          <cell r="X8320">
            <v>0</v>
          </cell>
        </row>
        <row r="8321">
          <cell r="J8321">
            <v>0</v>
          </cell>
          <cell r="K8321">
            <v>0</v>
          </cell>
          <cell r="R8321">
            <v>0</v>
          </cell>
          <cell r="U8321">
            <v>0</v>
          </cell>
          <cell r="V8321">
            <v>0</v>
          </cell>
          <cell r="W8321">
            <v>0</v>
          </cell>
          <cell r="X8321">
            <v>0</v>
          </cell>
        </row>
        <row r="8322">
          <cell r="J8322">
            <v>0</v>
          </cell>
          <cell r="K8322">
            <v>0</v>
          </cell>
          <cell r="R8322">
            <v>0</v>
          </cell>
          <cell r="U8322">
            <v>0</v>
          </cell>
          <cell r="V8322">
            <v>0</v>
          </cell>
          <cell r="W8322">
            <v>0</v>
          </cell>
          <cell r="X8322">
            <v>0</v>
          </cell>
        </row>
        <row r="8323">
          <cell r="J8323">
            <v>0</v>
          </cell>
          <cell r="K8323">
            <v>0</v>
          </cell>
          <cell r="R8323">
            <v>0</v>
          </cell>
          <cell r="U8323">
            <v>0</v>
          </cell>
          <cell r="V8323">
            <v>0</v>
          </cell>
          <cell r="W8323">
            <v>0</v>
          </cell>
          <cell r="X8323">
            <v>0</v>
          </cell>
        </row>
        <row r="8324">
          <cell r="J8324">
            <v>0</v>
          </cell>
          <cell r="K8324">
            <v>0</v>
          </cell>
          <cell r="R8324">
            <v>0</v>
          </cell>
          <cell r="U8324">
            <v>0</v>
          </cell>
          <cell r="V8324">
            <v>0</v>
          </cell>
          <cell r="W8324">
            <v>0</v>
          </cell>
          <cell r="X8324">
            <v>0</v>
          </cell>
        </row>
        <row r="8325">
          <cell r="J8325">
            <v>0</v>
          </cell>
          <cell r="K8325">
            <v>0</v>
          </cell>
          <cell r="R8325">
            <v>0</v>
          </cell>
          <cell r="U8325">
            <v>0</v>
          </cell>
          <cell r="V8325">
            <v>0</v>
          </cell>
          <cell r="W8325">
            <v>0</v>
          </cell>
          <cell r="X8325">
            <v>0</v>
          </cell>
        </row>
        <row r="8326">
          <cell r="J8326">
            <v>0</v>
          </cell>
          <cell r="K8326">
            <v>0</v>
          </cell>
          <cell r="R8326">
            <v>0</v>
          </cell>
          <cell r="U8326">
            <v>0</v>
          </cell>
          <cell r="V8326">
            <v>0</v>
          </cell>
          <cell r="W8326">
            <v>0</v>
          </cell>
          <cell r="X8326">
            <v>0</v>
          </cell>
        </row>
        <row r="8327">
          <cell r="J8327">
            <v>0</v>
          </cell>
          <cell r="K8327">
            <v>0</v>
          </cell>
          <cell r="R8327">
            <v>0</v>
          </cell>
          <cell r="U8327">
            <v>0</v>
          </cell>
          <cell r="V8327">
            <v>0</v>
          </cell>
          <cell r="W8327">
            <v>0</v>
          </cell>
          <cell r="X8327">
            <v>0</v>
          </cell>
        </row>
        <row r="8328">
          <cell r="J8328">
            <v>0</v>
          </cell>
          <cell r="K8328">
            <v>0</v>
          </cell>
          <cell r="R8328">
            <v>0</v>
          </cell>
          <cell r="U8328">
            <v>0</v>
          </cell>
          <cell r="V8328">
            <v>0</v>
          </cell>
          <cell r="W8328">
            <v>0</v>
          </cell>
          <cell r="X8328">
            <v>0</v>
          </cell>
        </row>
        <row r="8329">
          <cell r="J8329">
            <v>0</v>
          </cell>
          <cell r="K8329">
            <v>0</v>
          </cell>
          <cell r="R8329">
            <v>0</v>
          </cell>
          <cell r="U8329">
            <v>0</v>
          </cell>
          <cell r="V8329">
            <v>0</v>
          </cell>
          <cell r="W8329">
            <v>0</v>
          </cell>
          <cell r="X8329">
            <v>0</v>
          </cell>
        </row>
        <row r="8330">
          <cell r="J8330">
            <v>0</v>
          </cell>
          <cell r="K8330">
            <v>0</v>
          </cell>
          <cell r="R8330">
            <v>0</v>
          </cell>
          <cell r="U8330">
            <v>0</v>
          </cell>
          <cell r="V8330">
            <v>0</v>
          </cell>
          <cell r="W8330">
            <v>0</v>
          </cell>
          <cell r="X8330">
            <v>0</v>
          </cell>
        </row>
        <row r="8331">
          <cell r="J8331">
            <v>0</v>
          </cell>
          <cell r="K8331">
            <v>0</v>
          </cell>
          <cell r="R8331">
            <v>0</v>
          </cell>
          <cell r="U8331">
            <v>0</v>
          </cell>
          <cell r="V8331">
            <v>0</v>
          </cell>
          <cell r="W8331">
            <v>0</v>
          </cell>
          <cell r="X8331">
            <v>0</v>
          </cell>
        </row>
        <row r="8332">
          <cell r="J8332">
            <v>0</v>
          </cell>
          <cell r="K8332">
            <v>0</v>
          </cell>
          <cell r="R8332">
            <v>0</v>
          </cell>
          <cell r="U8332">
            <v>0</v>
          </cell>
          <cell r="V8332">
            <v>0</v>
          </cell>
          <cell r="W8332">
            <v>0</v>
          </cell>
          <cell r="X8332">
            <v>0</v>
          </cell>
        </row>
        <row r="8333">
          <cell r="J8333">
            <v>0</v>
          </cell>
          <cell r="K8333">
            <v>0</v>
          </cell>
          <cell r="R8333">
            <v>0</v>
          </cell>
          <cell r="U8333">
            <v>0</v>
          </cell>
          <cell r="V8333">
            <v>0</v>
          </cell>
          <cell r="W8333">
            <v>0</v>
          </cell>
          <cell r="X8333">
            <v>0</v>
          </cell>
        </row>
        <row r="8334">
          <cell r="J8334">
            <v>0</v>
          </cell>
          <cell r="K8334">
            <v>0</v>
          </cell>
          <cell r="R8334">
            <v>0</v>
          </cell>
          <cell r="U8334">
            <v>0</v>
          </cell>
          <cell r="V8334">
            <v>0</v>
          </cell>
          <cell r="W8334">
            <v>0</v>
          </cell>
          <cell r="X8334">
            <v>0</v>
          </cell>
        </row>
        <row r="8335">
          <cell r="J8335">
            <v>0</v>
          </cell>
          <cell r="K8335">
            <v>0</v>
          </cell>
          <cell r="R8335">
            <v>0</v>
          </cell>
          <cell r="U8335">
            <v>0</v>
          </cell>
          <cell r="V8335">
            <v>0</v>
          </cell>
          <cell r="W8335">
            <v>0</v>
          </cell>
          <cell r="X8335">
            <v>0</v>
          </cell>
        </row>
        <row r="8336">
          <cell r="J8336">
            <v>0</v>
          </cell>
          <cell r="K8336">
            <v>0</v>
          </cell>
          <cell r="R8336">
            <v>0</v>
          </cell>
          <cell r="U8336">
            <v>0</v>
          </cell>
          <cell r="V8336">
            <v>0</v>
          </cell>
          <cell r="W8336">
            <v>0</v>
          </cell>
          <cell r="X8336">
            <v>0</v>
          </cell>
        </row>
        <row r="8337">
          <cell r="J8337">
            <v>0</v>
          </cell>
          <cell r="K8337">
            <v>0</v>
          </cell>
          <cell r="R8337">
            <v>0</v>
          </cell>
          <cell r="U8337">
            <v>0</v>
          </cell>
          <cell r="V8337">
            <v>0</v>
          </cell>
          <cell r="W8337">
            <v>0</v>
          </cell>
          <cell r="X8337">
            <v>0</v>
          </cell>
        </row>
        <row r="8338">
          <cell r="J8338">
            <v>0</v>
          </cell>
          <cell r="K8338">
            <v>0</v>
          </cell>
          <cell r="R8338">
            <v>0</v>
          </cell>
          <cell r="U8338">
            <v>0</v>
          </cell>
          <cell r="V8338">
            <v>0</v>
          </cell>
          <cell r="W8338">
            <v>0</v>
          </cell>
          <cell r="X8338">
            <v>0</v>
          </cell>
        </row>
        <row r="8339">
          <cell r="J8339">
            <v>0</v>
          </cell>
          <cell r="K8339">
            <v>0</v>
          </cell>
          <cell r="R8339">
            <v>0</v>
          </cell>
          <cell r="U8339">
            <v>0</v>
          </cell>
          <cell r="V8339">
            <v>0</v>
          </cell>
          <cell r="W8339">
            <v>0</v>
          </cell>
          <cell r="X8339">
            <v>0</v>
          </cell>
        </row>
        <row r="8340">
          <cell r="J8340">
            <v>0</v>
          </cell>
          <cell r="K8340">
            <v>0</v>
          </cell>
          <cell r="R8340">
            <v>0</v>
          </cell>
          <cell r="U8340">
            <v>0</v>
          </cell>
          <cell r="V8340">
            <v>0</v>
          </cell>
          <cell r="W8340">
            <v>0</v>
          </cell>
          <cell r="X8340">
            <v>0</v>
          </cell>
        </row>
        <row r="8341">
          <cell r="J8341">
            <v>0</v>
          </cell>
          <cell r="K8341">
            <v>0</v>
          </cell>
          <cell r="R8341">
            <v>0</v>
          </cell>
          <cell r="U8341">
            <v>0</v>
          </cell>
          <cell r="V8341">
            <v>0</v>
          </cell>
          <cell r="W8341">
            <v>0</v>
          </cell>
          <cell r="X8341">
            <v>0</v>
          </cell>
        </row>
        <row r="8342">
          <cell r="J8342">
            <v>0</v>
          </cell>
          <cell r="K8342">
            <v>0</v>
          </cell>
          <cell r="R8342">
            <v>0</v>
          </cell>
          <cell r="U8342">
            <v>0</v>
          </cell>
          <cell r="V8342">
            <v>0</v>
          </cell>
          <cell r="W8342">
            <v>0</v>
          </cell>
          <cell r="X8342">
            <v>0</v>
          </cell>
        </row>
        <row r="8343">
          <cell r="J8343">
            <v>0</v>
          </cell>
          <cell r="K8343">
            <v>0</v>
          </cell>
          <cell r="R8343">
            <v>0</v>
          </cell>
          <cell r="U8343">
            <v>0</v>
          </cell>
          <cell r="V8343">
            <v>0</v>
          </cell>
          <cell r="W8343">
            <v>0</v>
          </cell>
          <cell r="X8343">
            <v>0</v>
          </cell>
        </row>
        <row r="8344">
          <cell r="J8344">
            <v>0</v>
          </cell>
          <cell r="K8344">
            <v>0</v>
          </cell>
          <cell r="R8344">
            <v>0</v>
          </cell>
          <cell r="U8344">
            <v>0</v>
          </cell>
          <cell r="V8344">
            <v>0</v>
          </cell>
          <cell r="W8344">
            <v>0</v>
          </cell>
          <cell r="X8344">
            <v>0</v>
          </cell>
        </row>
        <row r="8345">
          <cell r="J8345">
            <v>0</v>
          </cell>
          <cell r="K8345">
            <v>0</v>
          </cell>
          <cell r="R8345">
            <v>0</v>
          </cell>
          <cell r="U8345">
            <v>0</v>
          </cell>
          <cell r="V8345">
            <v>0</v>
          </cell>
          <cell r="W8345">
            <v>0</v>
          </cell>
          <cell r="X8345">
            <v>0</v>
          </cell>
        </row>
        <row r="8346">
          <cell r="J8346">
            <v>0</v>
          </cell>
          <cell r="K8346">
            <v>0</v>
          </cell>
          <cell r="R8346">
            <v>0</v>
          </cell>
          <cell r="U8346">
            <v>0</v>
          </cell>
          <cell r="V8346">
            <v>0</v>
          </cell>
          <cell r="W8346">
            <v>0</v>
          </cell>
          <cell r="X8346">
            <v>0</v>
          </cell>
        </row>
        <row r="8347">
          <cell r="J8347">
            <v>0</v>
          </cell>
          <cell r="K8347">
            <v>0</v>
          </cell>
          <cell r="R8347">
            <v>0</v>
          </cell>
          <cell r="U8347">
            <v>0</v>
          </cell>
          <cell r="V8347">
            <v>0</v>
          </cell>
          <cell r="W8347">
            <v>0</v>
          </cell>
          <cell r="X8347">
            <v>0</v>
          </cell>
        </row>
        <row r="8348">
          <cell r="J8348">
            <v>0</v>
          </cell>
          <cell r="K8348">
            <v>0</v>
          </cell>
          <cell r="R8348">
            <v>0</v>
          </cell>
          <cell r="U8348">
            <v>0</v>
          </cell>
          <cell r="V8348">
            <v>0</v>
          </cell>
          <cell r="W8348">
            <v>0</v>
          </cell>
          <cell r="X8348">
            <v>0</v>
          </cell>
        </row>
        <row r="8349">
          <cell r="J8349">
            <v>0</v>
          </cell>
          <cell r="K8349">
            <v>0</v>
          </cell>
          <cell r="R8349">
            <v>0</v>
          </cell>
          <cell r="U8349">
            <v>0</v>
          </cell>
          <cell r="V8349">
            <v>0</v>
          </cell>
          <cell r="W8349">
            <v>0</v>
          </cell>
          <cell r="X8349">
            <v>0</v>
          </cell>
        </row>
        <row r="8350">
          <cell r="J8350">
            <v>0</v>
          </cell>
          <cell r="K8350">
            <v>0</v>
          </cell>
          <cell r="R8350">
            <v>0</v>
          </cell>
          <cell r="U8350">
            <v>0</v>
          </cell>
          <cell r="V8350">
            <v>0</v>
          </cell>
          <cell r="W8350">
            <v>0</v>
          </cell>
          <cell r="X8350">
            <v>0</v>
          </cell>
        </row>
        <row r="8351">
          <cell r="J8351">
            <v>0</v>
          </cell>
          <cell r="K8351">
            <v>0</v>
          </cell>
          <cell r="R8351">
            <v>0</v>
          </cell>
          <cell r="U8351">
            <v>0</v>
          </cell>
          <cell r="V8351">
            <v>0</v>
          </cell>
          <cell r="W8351">
            <v>0</v>
          </cell>
          <cell r="X8351">
            <v>0</v>
          </cell>
        </row>
        <row r="8352">
          <cell r="J8352">
            <v>0</v>
          </cell>
          <cell r="K8352">
            <v>0</v>
          </cell>
          <cell r="R8352">
            <v>0</v>
          </cell>
          <cell r="U8352">
            <v>0</v>
          </cell>
          <cell r="V8352">
            <v>0</v>
          </cell>
          <cell r="W8352">
            <v>0</v>
          </cell>
          <cell r="X8352">
            <v>0</v>
          </cell>
        </row>
        <row r="8353">
          <cell r="J8353">
            <v>0</v>
          </cell>
          <cell r="K8353">
            <v>0</v>
          </cell>
          <cell r="R8353">
            <v>0</v>
          </cell>
          <cell r="U8353">
            <v>0</v>
          </cell>
          <cell r="V8353">
            <v>0</v>
          </cell>
          <cell r="W8353">
            <v>0</v>
          </cell>
          <cell r="X8353">
            <v>0</v>
          </cell>
        </row>
        <row r="8354">
          <cell r="J8354">
            <v>0</v>
          </cell>
          <cell r="K8354">
            <v>0</v>
          </cell>
          <cell r="R8354">
            <v>0</v>
          </cell>
          <cell r="U8354">
            <v>0</v>
          </cell>
          <cell r="V8354">
            <v>0</v>
          </cell>
          <cell r="W8354">
            <v>0</v>
          </cell>
          <cell r="X8354">
            <v>0</v>
          </cell>
        </row>
        <row r="8355">
          <cell r="J8355">
            <v>0</v>
          </cell>
          <cell r="K8355">
            <v>0</v>
          </cell>
          <cell r="R8355">
            <v>0</v>
          </cell>
          <cell r="U8355">
            <v>0</v>
          </cell>
          <cell r="V8355">
            <v>0</v>
          </cell>
          <cell r="W8355">
            <v>0</v>
          </cell>
          <cell r="X8355">
            <v>0</v>
          </cell>
        </row>
        <row r="8356">
          <cell r="J8356">
            <v>0</v>
          </cell>
          <cell r="K8356">
            <v>0</v>
          </cell>
          <cell r="R8356">
            <v>0</v>
          </cell>
          <cell r="U8356">
            <v>0</v>
          </cell>
          <cell r="V8356">
            <v>0</v>
          </cell>
          <cell r="W8356">
            <v>0</v>
          </cell>
          <cell r="X8356">
            <v>0</v>
          </cell>
        </row>
        <row r="8357">
          <cell r="J8357">
            <v>0</v>
          </cell>
          <cell r="K8357">
            <v>0</v>
          </cell>
          <cell r="R8357">
            <v>0</v>
          </cell>
          <cell r="U8357">
            <v>0</v>
          </cell>
          <cell r="V8357">
            <v>0</v>
          </cell>
          <cell r="W8357">
            <v>0</v>
          </cell>
          <cell r="X8357">
            <v>0</v>
          </cell>
        </row>
        <row r="8358">
          <cell r="J8358">
            <v>0</v>
          </cell>
          <cell r="K8358">
            <v>0</v>
          </cell>
          <cell r="R8358">
            <v>0</v>
          </cell>
          <cell r="U8358">
            <v>0</v>
          </cell>
          <cell r="V8358">
            <v>0</v>
          </cell>
          <cell r="W8358">
            <v>0</v>
          </cell>
          <cell r="X8358">
            <v>0</v>
          </cell>
        </row>
        <row r="8359">
          <cell r="J8359">
            <v>0</v>
          </cell>
          <cell r="K8359">
            <v>0</v>
          </cell>
          <cell r="R8359">
            <v>0</v>
          </cell>
          <cell r="U8359">
            <v>0</v>
          </cell>
          <cell r="V8359">
            <v>0</v>
          </cell>
          <cell r="W8359">
            <v>0</v>
          </cell>
          <cell r="X8359">
            <v>0</v>
          </cell>
        </row>
        <row r="8360">
          <cell r="J8360">
            <v>0</v>
          </cell>
          <cell r="K8360">
            <v>0</v>
          </cell>
          <cell r="R8360">
            <v>0</v>
          </cell>
          <cell r="U8360">
            <v>0</v>
          </cell>
          <cell r="V8360">
            <v>0</v>
          </cell>
          <cell r="W8360">
            <v>0</v>
          </cell>
          <cell r="X8360">
            <v>0</v>
          </cell>
        </row>
        <row r="8361">
          <cell r="J8361">
            <v>0</v>
          </cell>
          <cell r="K8361">
            <v>0</v>
          </cell>
          <cell r="R8361">
            <v>0</v>
          </cell>
          <cell r="U8361">
            <v>0</v>
          </cell>
          <cell r="V8361">
            <v>0</v>
          </cell>
          <cell r="W8361">
            <v>0</v>
          </cell>
          <cell r="X8361">
            <v>0</v>
          </cell>
        </row>
        <row r="8362">
          <cell r="J8362">
            <v>0</v>
          </cell>
          <cell r="K8362">
            <v>0</v>
          </cell>
          <cell r="R8362">
            <v>0</v>
          </cell>
          <cell r="U8362">
            <v>0</v>
          </cell>
          <cell r="V8362">
            <v>0</v>
          </cell>
          <cell r="W8362">
            <v>0</v>
          </cell>
          <cell r="X8362">
            <v>0</v>
          </cell>
        </row>
        <row r="8363">
          <cell r="J8363">
            <v>0</v>
          </cell>
          <cell r="K8363">
            <v>0</v>
          </cell>
          <cell r="R8363">
            <v>0</v>
          </cell>
          <cell r="U8363">
            <v>0</v>
          </cell>
          <cell r="V8363">
            <v>0</v>
          </cell>
          <cell r="W8363">
            <v>0</v>
          </cell>
          <cell r="X8363">
            <v>0</v>
          </cell>
        </row>
        <row r="8364">
          <cell r="J8364">
            <v>0</v>
          </cell>
          <cell r="K8364">
            <v>0</v>
          </cell>
          <cell r="R8364">
            <v>0</v>
          </cell>
          <cell r="U8364">
            <v>0</v>
          </cell>
          <cell r="V8364">
            <v>0</v>
          </cell>
          <cell r="W8364">
            <v>0</v>
          </cell>
          <cell r="X8364">
            <v>0</v>
          </cell>
        </row>
        <row r="8365">
          <cell r="J8365">
            <v>0</v>
          </cell>
          <cell r="K8365">
            <v>0</v>
          </cell>
          <cell r="R8365">
            <v>0</v>
          </cell>
          <cell r="U8365">
            <v>0</v>
          </cell>
          <cell r="V8365">
            <v>0</v>
          </cell>
          <cell r="W8365">
            <v>0</v>
          </cell>
          <cell r="X8365">
            <v>0</v>
          </cell>
        </row>
        <row r="8366">
          <cell r="J8366">
            <v>0</v>
          </cell>
          <cell r="K8366">
            <v>0</v>
          </cell>
          <cell r="R8366">
            <v>0</v>
          </cell>
          <cell r="U8366">
            <v>0</v>
          </cell>
          <cell r="V8366">
            <v>0</v>
          </cell>
          <cell r="W8366">
            <v>0</v>
          </cell>
          <cell r="X8366">
            <v>0</v>
          </cell>
        </row>
        <row r="8367">
          <cell r="J8367">
            <v>0</v>
          </cell>
          <cell r="K8367">
            <v>0</v>
          </cell>
          <cell r="R8367">
            <v>0</v>
          </cell>
          <cell r="U8367">
            <v>0</v>
          </cell>
          <cell r="V8367">
            <v>0</v>
          </cell>
          <cell r="W8367">
            <v>0</v>
          </cell>
          <cell r="X8367">
            <v>0</v>
          </cell>
        </row>
        <row r="8368">
          <cell r="J8368">
            <v>0</v>
          </cell>
          <cell r="K8368">
            <v>0</v>
          </cell>
          <cell r="R8368">
            <v>0</v>
          </cell>
          <cell r="U8368">
            <v>0</v>
          </cell>
          <cell r="V8368">
            <v>0</v>
          </cell>
          <cell r="W8368">
            <v>0</v>
          </cell>
          <cell r="X8368">
            <v>0</v>
          </cell>
        </row>
        <row r="8369">
          <cell r="J8369">
            <v>0</v>
          </cell>
          <cell r="K8369">
            <v>0</v>
          </cell>
          <cell r="R8369">
            <v>0</v>
          </cell>
          <cell r="U8369">
            <v>0</v>
          </cell>
          <cell r="V8369">
            <v>0</v>
          </cell>
          <cell r="W8369">
            <v>0</v>
          </cell>
          <cell r="X8369">
            <v>0</v>
          </cell>
        </row>
        <row r="8370">
          <cell r="J8370">
            <v>0</v>
          </cell>
          <cell r="K8370">
            <v>0</v>
          </cell>
          <cell r="R8370">
            <v>0</v>
          </cell>
          <cell r="U8370">
            <v>0</v>
          </cell>
          <cell r="V8370">
            <v>0</v>
          </cell>
          <cell r="W8370">
            <v>0</v>
          </cell>
          <cell r="X8370">
            <v>0</v>
          </cell>
        </row>
        <row r="8371">
          <cell r="J8371">
            <v>0</v>
          </cell>
          <cell r="K8371">
            <v>0</v>
          </cell>
          <cell r="R8371">
            <v>0</v>
          </cell>
          <cell r="U8371">
            <v>0</v>
          </cell>
          <cell r="V8371">
            <v>0</v>
          </cell>
          <cell r="W8371">
            <v>0</v>
          </cell>
          <cell r="X8371">
            <v>0</v>
          </cell>
        </row>
        <row r="8372">
          <cell r="J8372">
            <v>0</v>
          </cell>
          <cell r="K8372">
            <v>0</v>
          </cell>
          <cell r="R8372">
            <v>0</v>
          </cell>
          <cell r="U8372">
            <v>0</v>
          </cell>
          <cell r="V8372">
            <v>0</v>
          </cell>
          <cell r="W8372">
            <v>0</v>
          </cell>
          <cell r="X8372">
            <v>0</v>
          </cell>
        </row>
        <row r="8373">
          <cell r="J8373">
            <v>0</v>
          </cell>
          <cell r="K8373">
            <v>0</v>
          </cell>
          <cell r="R8373">
            <v>0</v>
          </cell>
          <cell r="U8373">
            <v>0</v>
          </cell>
          <cell r="V8373">
            <v>0</v>
          </cell>
          <cell r="W8373">
            <v>0</v>
          </cell>
          <cell r="X8373">
            <v>0</v>
          </cell>
        </row>
        <row r="8374">
          <cell r="J8374">
            <v>0</v>
          </cell>
          <cell r="K8374">
            <v>0</v>
          </cell>
          <cell r="R8374">
            <v>0</v>
          </cell>
          <cell r="U8374">
            <v>0</v>
          </cell>
          <cell r="V8374">
            <v>0</v>
          </cell>
          <cell r="W8374">
            <v>0</v>
          </cell>
          <cell r="X8374">
            <v>0</v>
          </cell>
        </row>
        <row r="8375">
          <cell r="J8375">
            <v>0</v>
          </cell>
          <cell r="K8375">
            <v>0</v>
          </cell>
          <cell r="R8375">
            <v>0</v>
          </cell>
          <cell r="U8375">
            <v>0</v>
          </cell>
          <cell r="V8375">
            <v>0</v>
          </cell>
          <cell r="W8375">
            <v>0</v>
          </cell>
          <cell r="X8375">
            <v>0</v>
          </cell>
        </row>
        <row r="8376">
          <cell r="J8376">
            <v>0</v>
          </cell>
          <cell r="K8376">
            <v>0</v>
          </cell>
          <cell r="R8376">
            <v>0</v>
          </cell>
          <cell r="U8376">
            <v>0</v>
          </cell>
          <cell r="V8376">
            <v>0</v>
          </cell>
          <cell r="W8376">
            <v>0</v>
          </cell>
          <cell r="X8376">
            <v>0</v>
          </cell>
        </row>
        <row r="8377">
          <cell r="J8377">
            <v>0</v>
          </cell>
          <cell r="K8377">
            <v>0</v>
          </cell>
          <cell r="R8377">
            <v>0</v>
          </cell>
          <cell r="U8377">
            <v>0</v>
          </cell>
          <cell r="V8377">
            <v>0</v>
          </cell>
          <cell r="W8377">
            <v>0</v>
          </cell>
          <cell r="X8377">
            <v>0</v>
          </cell>
        </row>
        <row r="8378">
          <cell r="J8378">
            <v>0</v>
          </cell>
          <cell r="K8378">
            <v>0</v>
          </cell>
          <cell r="R8378">
            <v>0</v>
          </cell>
          <cell r="U8378">
            <v>0</v>
          </cell>
          <cell r="V8378">
            <v>0</v>
          </cell>
          <cell r="W8378">
            <v>0</v>
          </cell>
          <cell r="X8378">
            <v>0</v>
          </cell>
        </row>
        <row r="8379">
          <cell r="J8379">
            <v>0</v>
          </cell>
          <cell r="K8379">
            <v>0</v>
          </cell>
          <cell r="R8379">
            <v>0</v>
          </cell>
          <cell r="U8379">
            <v>0</v>
          </cell>
          <cell r="V8379">
            <v>0</v>
          </cell>
          <cell r="W8379">
            <v>0</v>
          </cell>
          <cell r="X8379">
            <v>0</v>
          </cell>
        </row>
        <row r="8380">
          <cell r="J8380">
            <v>0</v>
          </cell>
          <cell r="K8380">
            <v>0</v>
          </cell>
          <cell r="R8380">
            <v>0</v>
          </cell>
          <cell r="U8380">
            <v>0</v>
          </cell>
          <cell r="V8380">
            <v>0</v>
          </cell>
          <cell r="W8380">
            <v>0</v>
          </cell>
          <cell r="X8380">
            <v>0</v>
          </cell>
        </row>
        <row r="8381">
          <cell r="J8381">
            <v>0</v>
          </cell>
          <cell r="K8381">
            <v>0</v>
          </cell>
          <cell r="R8381">
            <v>0</v>
          </cell>
          <cell r="U8381">
            <v>0</v>
          </cell>
          <cell r="V8381">
            <v>0</v>
          </cell>
          <cell r="W8381">
            <v>0</v>
          </cell>
          <cell r="X8381">
            <v>0</v>
          </cell>
        </row>
        <row r="8382">
          <cell r="J8382">
            <v>0</v>
          </cell>
          <cell r="K8382">
            <v>0</v>
          </cell>
          <cell r="R8382">
            <v>0</v>
          </cell>
          <cell r="U8382">
            <v>0</v>
          </cell>
          <cell r="V8382">
            <v>0</v>
          </cell>
          <cell r="W8382">
            <v>0</v>
          </cell>
          <cell r="X8382">
            <v>0</v>
          </cell>
        </row>
        <row r="8383">
          <cell r="J8383">
            <v>0</v>
          </cell>
          <cell r="K8383">
            <v>0</v>
          </cell>
          <cell r="R8383">
            <v>0</v>
          </cell>
          <cell r="U8383">
            <v>0</v>
          </cell>
          <cell r="V8383">
            <v>0</v>
          </cell>
          <cell r="W8383">
            <v>0</v>
          </cell>
          <cell r="X8383">
            <v>0</v>
          </cell>
        </row>
        <row r="8384">
          <cell r="J8384">
            <v>0</v>
          </cell>
          <cell r="K8384">
            <v>0</v>
          </cell>
          <cell r="R8384">
            <v>0</v>
          </cell>
          <cell r="U8384">
            <v>0</v>
          </cell>
          <cell r="V8384">
            <v>0</v>
          </cell>
          <cell r="W8384">
            <v>0</v>
          </cell>
          <cell r="X8384">
            <v>0</v>
          </cell>
        </row>
        <row r="8385">
          <cell r="J8385">
            <v>0</v>
          </cell>
          <cell r="K8385">
            <v>0</v>
          </cell>
          <cell r="R8385">
            <v>0</v>
          </cell>
          <cell r="U8385">
            <v>0</v>
          </cell>
          <cell r="V8385">
            <v>0</v>
          </cell>
          <cell r="W8385">
            <v>0</v>
          </cell>
          <cell r="X8385">
            <v>0</v>
          </cell>
        </row>
        <row r="8386">
          <cell r="J8386">
            <v>0</v>
          </cell>
          <cell r="K8386">
            <v>0</v>
          </cell>
          <cell r="R8386">
            <v>0</v>
          </cell>
          <cell r="U8386">
            <v>0</v>
          </cell>
          <cell r="V8386">
            <v>0</v>
          </cell>
          <cell r="W8386">
            <v>0</v>
          </cell>
          <cell r="X8386">
            <v>0</v>
          </cell>
        </row>
        <row r="8387">
          <cell r="J8387">
            <v>0</v>
          </cell>
          <cell r="K8387">
            <v>0</v>
          </cell>
          <cell r="R8387">
            <v>0</v>
          </cell>
          <cell r="U8387">
            <v>0</v>
          </cell>
          <cell r="V8387">
            <v>0</v>
          </cell>
          <cell r="W8387">
            <v>0</v>
          </cell>
          <cell r="X8387">
            <v>0</v>
          </cell>
        </row>
        <row r="8388">
          <cell r="J8388">
            <v>0</v>
          </cell>
          <cell r="K8388">
            <v>0</v>
          </cell>
          <cell r="R8388">
            <v>0</v>
          </cell>
          <cell r="U8388">
            <v>0</v>
          </cell>
          <cell r="V8388">
            <v>0</v>
          </cell>
          <cell r="W8388">
            <v>0</v>
          </cell>
          <cell r="X8388">
            <v>0</v>
          </cell>
        </row>
        <row r="8389">
          <cell r="J8389">
            <v>0</v>
          </cell>
          <cell r="K8389">
            <v>0</v>
          </cell>
          <cell r="R8389">
            <v>0</v>
          </cell>
          <cell r="U8389">
            <v>0</v>
          </cell>
          <cell r="V8389">
            <v>0</v>
          </cell>
          <cell r="W8389">
            <v>0</v>
          </cell>
          <cell r="X8389">
            <v>0</v>
          </cell>
        </row>
        <row r="8390">
          <cell r="J8390">
            <v>0</v>
          </cell>
          <cell r="K8390">
            <v>0</v>
          </cell>
          <cell r="R8390">
            <v>0</v>
          </cell>
          <cell r="U8390">
            <v>0</v>
          </cell>
          <cell r="V8390">
            <v>0</v>
          </cell>
          <cell r="W8390">
            <v>0</v>
          </cell>
          <cell r="X8390">
            <v>0</v>
          </cell>
        </row>
        <row r="8391">
          <cell r="J8391">
            <v>0</v>
          </cell>
          <cell r="K8391">
            <v>0</v>
          </cell>
          <cell r="R8391">
            <v>0</v>
          </cell>
          <cell r="U8391">
            <v>0</v>
          </cell>
          <cell r="V8391">
            <v>0</v>
          </cell>
          <cell r="W8391">
            <v>0</v>
          </cell>
          <cell r="X8391">
            <v>0</v>
          </cell>
        </row>
        <row r="8392">
          <cell r="J8392">
            <v>0</v>
          </cell>
          <cell r="K8392">
            <v>0</v>
          </cell>
          <cell r="R8392">
            <v>0</v>
          </cell>
          <cell r="U8392">
            <v>0</v>
          </cell>
          <cell r="V8392">
            <v>0</v>
          </cell>
          <cell r="W8392">
            <v>0</v>
          </cell>
          <cell r="X8392">
            <v>0</v>
          </cell>
        </row>
        <row r="8393">
          <cell r="J8393">
            <v>0</v>
          </cell>
          <cell r="K8393">
            <v>0</v>
          </cell>
          <cell r="R8393">
            <v>0</v>
          </cell>
          <cell r="U8393">
            <v>0</v>
          </cell>
          <cell r="V8393">
            <v>0</v>
          </cell>
          <cell r="W8393">
            <v>0</v>
          </cell>
          <cell r="X8393">
            <v>0</v>
          </cell>
        </row>
        <row r="8394">
          <cell r="J8394">
            <v>0</v>
          </cell>
          <cell r="K8394">
            <v>0</v>
          </cell>
          <cell r="R8394">
            <v>0</v>
          </cell>
          <cell r="U8394">
            <v>0</v>
          </cell>
          <cell r="V8394">
            <v>0</v>
          </cell>
          <cell r="W8394">
            <v>0</v>
          </cell>
          <cell r="X8394">
            <v>0</v>
          </cell>
        </row>
        <row r="8395">
          <cell r="J8395">
            <v>0</v>
          </cell>
          <cell r="K8395">
            <v>0</v>
          </cell>
          <cell r="R8395">
            <v>0</v>
          </cell>
          <cell r="U8395">
            <v>0</v>
          </cell>
          <cell r="V8395">
            <v>0</v>
          </cell>
          <cell r="W8395">
            <v>0</v>
          </cell>
          <cell r="X8395">
            <v>0</v>
          </cell>
        </row>
        <row r="8396">
          <cell r="J8396">
            <v>0</v>
          </cell>
          <cell r="K8396">
            <v>0</v>
          </cell>
          <cell r="R8396">
            <v>0</v>
          </cell>
          <cell r="U8396">
            <v>0</v>
          </cell>
          <cell r="V8396">
            <v>0</v>
          </cell>
          <cell r="W8396">
            <v>0</v>
          </cell>
          <cell r="X8396">
            <v>0</v>
          </cell>
        </row>
        <row r="8397">
          <cell r="J8397">
            <v>0</v>
          </cell>
          <cell r="K8397">
            <v>0</v>
          </cell>
          <cell r="R8397">
            <v>0</v>
          </cell>
          <cell r="U8397">
            <v>0</v>
          </cell>
          <cell r="V8397">
            <v>0</v>
          </cell>
          <cell r="W8397">
            <v>0</v>
          </cell>
          <cell r="X8397">
            <v>0</v>
          </cell>
        </row>
        <row r="8398">
          <cell r="J8398">
            <v>0</v>
          </cell>
          <cell r="K8398">
            <v>0</v>
          </cell>
          <cell r="R8398">
            <v>0</v>
          </cell>
          <cell r="U8398">
            <v>0</v>
          </cell>
          <cell r="V8398">
            <v>0</v>
          </cell>
          <cell r="W8398">
            <v>0</v>
          </cell>
          <cell r="X8398">
            <v>0</v>
          </cell>
        </row>
        <row r="8399">
          <cell r="J8399">
            <v>0</v>
          </cell>
          <cell r="K8399">
            <v>0</v>
          </cell>
          <cell r="R8399">
            <v>0</v>
          </cell>
          <cell r="U8399">
            <v>0</v>
          </cell>
          <cell r="V8399">
            <v>0</v>
          </cell>
          <cell r="W8399">
            <v>0</v>
          </cell>
          <cell r="X8399">
            <v>0</v>
          </cell>
        </row>
        <row r="8400">
          <cell r="J8400">
            <v>0</v>
          </cell>
          <cell r="K8400">
            <v>0</v>
          </cell>
          <cell r="R8400">
            <v>0</v>
          </cell>
          <cell r="U8400">
            <v>0</v>
          </cell>
          <cell r="V8400">
            <v>0</v>
          </cell>
          <cell r="W8400">
            <v>0</v>
          </cell>
          <cell r="X8400">
            <v>0</v>
          </cell>
        </row>
        <row r="8401">
          <cell r="J8401">
            <v>0</v>
          </cell>
          <cell r="K8401">
            <v>0</v>
          </cell>
          <cell r="R8401">
            <v>0</v>
          </cell>
          <cell r="U8401">
            <v>0</v>
          </cell>
          <cell r="V8401">
            <v>0</v>
          </cell>
          <cell r="W8401">
            <v>0</v>
          </cell>
          <cell r="X8401">
            <v>0</v>
          </cell>
        </row>
        <row r="8402">
          <cell r="J8402">
            <v>0</v>
          </cell>
          <cell r="K8402">
            <v>0</v>
          </cell>
          <cell r="R8402">
            <v>0</v>
          </cell>
          <cell r="U8402">
            <v>0</v>
          </cell>
          <cell r="V8402">
            <v>0</v>
          </cell>
          <cell r="W8402">
            <v>0</v>
          </cell>
          <cell r="X8402">
            <v>0</v>
          </cell>
        </row>
        <row r="8403">
          <cell r="J8403">
            <v>0</v>
          </cell>
          <cell r="K8403">
            <v>0</v>
          </cell>
          <cell r="R8403">
            <v>0</v>
          </cell>
          <cell r="U8403">
            <v>0</v>
          </cell>
          <cell r="V8403">
            <v>0</v>
          </cell>
          <cell r="W8403">
            <v>0</v>
          </cell>
          <cell r="X8403">
            <v>0</v>
          </cell>
        </row>
        <row r="8404">
          <cell r="J8404">
            <v>0</v>
          </cell>
          <cell r="K8404">
            <v>0</v>
          </cell>
          <cell r="R8404">
            <v>0</v>
          </cell>
          <cell r="U8404">
            <v>0</v>
          </cell>
          <cell r="V8404">
            <v>0</v>
          </cell>
          <cell r="W8404">
            <v>0</v>
          </cell>
          <cell r="X8404">
            <v>0</v>
          </cell>
        </row>
        <row r="8405">
          <cell r="J8405">
            <v>0</v>
          </cell>
          <cell r="K8405">
            <v>0</v>
          </cell>
          <cell r="R8405">
            <v>0</v>
          </cell>
          <cell r="U8405">
            <v>0</v>
          </cell>
          <cell r="V8405">
            <v>0</v>
          </cell>
          <cell r="W8405">
            <v>0</v>
          </cell>
          <cell r="X8405">
            <v>0</v>
          </cell>
        </row>
        <row r="8406">
          <cell r="J8406">
            <v>0</v>
          </cell>
          <cell r="K8406">
            <v>0</v>
          </cell>
          <cell r="R8406">
            <v>0</v>
          </cell>
          <cell r="U8406">
            <v>0</v>
          </cell>
          <cell r="V8406">
            <v>0</v>
          </cell>
          <cell r="W8406">
            <v>0</v>
          </cell>
          <cell r="X8406">
            <v>0</v>
          </cell>
        </row>
        <row r="8407">
          <cell r="J8407">
            <v>0</v>
          </cell>
          <cell r="K8407">
            <v>0</v>
          </cell>
          <cell r="R8407">
            <v>0</v>
          </cell>
          <cell r="U8407">
            <v>0</v>
          </cell>
          <cell r="V8407">
            <v>0</v>
          </cell>
          <cell r="W8407">
            <v>0</v>
          </cell>
          <cell r="X8407">
            <v>0</v>
          </cell>
        </row>
        <row r="8408">
          <cell r="J8408">
            <v>0</v>
          </cell>
          <cell r="K8408">
            <v>0</v>
          </cell>
          <cell r="R8408">
            <v>0</v>
          </cell>
          <cell r="U8408">
            <v>0</v>
          </cell>
          <cell r="V8408">
            <v>0</v>
          </cell>
          <cell r="W8408">
            <v>0</v>
          </cell>
          <cell r="X8408">
            <v>0</v>
          </cell>
        </row>
        <row r="8409">
          <cell r="J8409">
            <v>0</v>
          </cell>
          <cell r="K8409">
            <v>0</v>
          </cell>
          <cell r="R8409">
            <v>0</v>
          </cell>
          <cell r="U8409">
            <v>0</v>
          </cell>
          <cell r="V8409">
            <v>0</v>
          </cell>
          <cell r="W8409">
            <v>0</v>
          </cell>
          <cell r="X8409">
            <v>0</v>
          </cell>
        </row>
        <row r="8410">
          <cell r="J8410">
            <v>0</v>
          </cell>
          <cell r="K8410">
            <v>0</v>
          </cell>
          <cell r="R8410">
            <v>0</v>
          </cell>
          <cell r="U8410">
            <v>0</v>
          </cell>
          <cell r="V8410">
            <v>0</v>
          </cell>
          <cell r="W8410">
            <v>0</v>
          </cell>
          <cell r="X8410">
            <v>0</v>
          </cell>
        </row>
        <row r="8411">
          <cell r="J8411">
            <v>0</v>
          </cell>
          <cell r="K8411">
            <v>0</v>
          </cell>
          <cell r="R8411">
            <v>0</v>
          </cell>
          <cell r="U8411">
            <v>0</v>
          </cell>
          <cell r="V8411">
            <v>0</v>
          </cell>
          <cell r="W8411">
            <v>0</v>
          </cell>
          <cell r="X8411">
            <v>0</v>
          </cell>
        </row>
        <row r="8412">
          <cell r="J8412">
            <v>0</v>
          </cell>
          <cell r="K8412">
            <v>0</v>
          </cell>
          <cell r="R8412">
            <v>0</v>
          </cell>
          <cell r="U8412">
            <v>0</v>
          </cell>
          <cell r="V8412">
            <v>0</v>
          </cell>
          <cell r="W8412">
            <v>0</v>
          </cell>
          <cell r="X8412">
            <v>0</v>
          </cell>
        </row>
        <row r="8413">
          <cell r="J8413">
            <v>0</v>
          </cell>
          <cell r="K8413">
            <v>0</v>
          </cell>
          <cell r="R8413">
            <v>0</v>
          </cell>
          <cell r="U8413">
            <v>0</v>
          </cell>
          <cell r="V8413">
            <v>0</v>
          </cell>
          <cell r="W8413">
            <v>0</v>
          </cell>
          <cell r="X8413">
            <v>0</v>
          </cell>
        </row>
        <row r="8414">
          <cell r="J8414">
            <v>0</v>
          </cell>
          <cell r="K8414">
            <v>0</v>
          </cell>
          <cell r="R8414">
            <v>0</v>
          </cell>
          <cell r="U8414">
            <v>0</v>
          </cell>
          <cell r="V8414">
            <v>0</v>
          </cell>
          <cell r="W8414">
            <v>0</v>
          </cell>
          <cell r="X8414">
            <v>0</v>
          </cell>
        </row>
        <row r="8415">
          <cell r="J8415">
            <v>0</v>
          </cell>
          <cell r="K8415">
            <v>0</v>
          </cell>
          <cell r="R8415">
            <v>0</v>
          </cell>
          <cell r="U8415">
            <v>0</v>
          </cell>
          <cell r="V8415">
            <v>0</v>
          </cell>
          <cell r="W8415">
            <v>0</v>
          </cell>
          <cell r="X8415">
            <v>0</v>
          </cell>
        </row>
        <row r="8416">
          <cell r="J8416">
            <v>0</v>
          </cell>
          <cell r="K8416">
            <v>0</v>
          </cell>
          <cell r="R8416">
            <v>0</v>
          </cell>
          <cell r="U8416">
            <v>0</v>
          </cell>
          <cell r="V8416">
            <v>0</v>
          </cell>
          <cell r="W8416">
            <v>0</v>
          </cell>
          <cell r="X8416">
            <v>0</v>
          </cell>
        </row>
        <row r="8417">
          <cell r="J8417">
            <v>0</v>
          </cell>
          <cell r="K8417">
            <v>0</v>
          </cell>
          <cell r="R8417">
            <v>0</v>
          </cell>
          <cell r="U8417">
            <v>0</v>
          </cell>
          <cell r="V8417">
            <v>0</v>
          </cell>
          <cell r="W8417">
            <v>0</v>
          </cell>
          <cell r="X8417">
            <v>0</v>
          </cell>
        </row>
        <row r="8418">
          <cell r="J8418">
            <v>0</v>
          </cell>
          <cell r="K8418">
            <v>0</v>
          </cell>
          <cell r="R8418">
            <v>0</v>
          </cell>
          <cell r="U8418">
            <v>0</v>
          </cell>
          <cell r="V8418">
            <v>0</v>
          </cell>
          <cell r="W8418">
            <v>0</v>
          </cell>
          <cell r="X8418">
            <v>0</v>
          </cell>
        </row>
        <row r="8419">
          <cell r="J8419">
            <v>0</v>
          </cell>
          <cell r="K8419">
            <v>0</v>
          </cell>
          <cell r="R8419">
            <v>0</v>
          </cell>
          <cell r="U8419">
            <v>0</v>
          </cell>
          <cell r="V8419">
            <v>0</v>
          </cell>
          <cell r="W8419">
            <v>0</v>
          </cell>
          <cell r="X8419">
            <v>0</v>
          </cell>
        </row>
        <row r="8420">
          <cell r="J8420">
            <v>0</v>
          </cell>
          <cell r="K8420">
            <v>0</v>
          </cell>
          <cell r="R8420">
            <v>0</v>
          </cell>
          <cell r="U8420">
            <v>0</v>
          </cell>
          <cell r="V8420">
            <v>0</v>
          </cell>
          <cell r="W8420">
            <v>0</v>
          </cell>
          <cell r="X8420">
            <v>0</v>
          </cell>
        </row>
        <row r="8421">
          <cell r="J8421">
            <v>0</v>
          </cell>
          <cell r="K8421">
            <v>0</v>
          </cell>
          <cell r="R8421">
            <v>0</v>
          </cell>
          <cell r="U8421">
            <v>0</v>
          </cell>
          <cell r="V8421">
            <v>0</v>
          </cell>
          <cell r="W8421">
            <v>0</v>
          </cell>
          <cell r="X8421">
            <v>0</v>
          </cell>
        </row>
        <row r="8422">
          <cell r="J8422">
            <v>0</v>
          </cell>
          <cell r="K8422">
            <v>0</v>
          </cell>
          <cell r="R8422">
            <v>0</v>
          </cell>
          <cell r="U8422">
            <v>0</v>
          </cell>
          <cell r="V8422">
            <v>0</v>
          </cell>
          <cell r="W8422">
            <v>0</v>
          </cell>
          <cell r="X8422">
            <v>0</v>
          </cell>
        </row>
        <row r="8423">
          <cell r="J8423">
            <v>0</v>
          </cell>
          <cell r="K8423">
            <v>0</v>
          </cell>
          <cell r="R8423">
            <v>0</v>
          </cell>
          <cell r="U8423">
            <v>0</v>
          </cell>
          <cell r="V8423">
            <v>0</v>
          </cell>
          <cell r="W8423">
            <v>0</v>
          </cell>
          <cell r="X8423">
            <v>0</v>
          </cell>
        </row>
        <row r="8424">
          <cell r="J8424">
            <v>0</v>
          </cell>
          <cell r="K8424">
            <v>0</v>
          </cell>
          <cell r="R8424">
            <v>0</v>
          </cell>
          <cell r="U8424">
            <v>0</v>
          </cell>
          <cell r="V8424">
            <v>0</v>
          </cell>
          <cell r="W8424">
            <v>0</v>
          </cell>
          <cell r="X8424">
            <v>0</v>
          </cell>
        </row>
        <row r="8425">
          <cell r="J8425">
            <v>0</v>
          </cell>
          <cell r="K8425">
            <v>0</v>
          </cell>
          <cell r="R8425">
            <v>0</v>
          </cell>
          <cell r="U8425">
            <v>0</v>
          </cell>
          <cell r="V8425">
            <v>0</v>
          </cell>
          <cell r="W8425">
            <v>0</v>
          </cell>
          <cell r="X8425">
            <v>0</v>
          </cell>
        </row>
        <row r="8426">
          <cell r="J8426">
            <v>0</v>
          </cell>
          <cell r="K8426">
            <v>0</v>
          </cell>
          <cell r="R8426">
            <v>0</v>
          </cell>
          <cell r="U8426">
            <v>0</v>
          </cell>
          <cell r="V8426">
            <v>0</v>
          </cell>
          <cell r="W8426">
            <v>0</v>
          </cell>
          <cell r="X8426">
            <v>0</v>
          </cell>
        </row>
        <row r="8427">
          <cell r="J8427">
            <v>0</v>
          </cell>
          <cell r="K8427">
            <v>0</v>
          </cell>
          <cell r="R8427">
            <v>0</v>
          </cell>
          <cell r="U8427">
            <v>0</v>
          </cell>
          <cell r="V8427">
            <v>0</v>
          </cell>
          <cell r="W8427">
            <v>0</v>
          </cell>
          <cell r="X8427">
            <v>0</v>
          </cell>
        </row>
        <row r="8428">
          <cell r="J8428">
            <v>0</v>
          </cell>
          <cell r="K8428">
            <v>0</v>
          </cell>
          <cell r="R8428">
            <v>0</v>
          </cell>
          <cell r="U8428">
            <v>0</v>
          </cell>
          <cell r="V8428">
            <v>0</v>
          </cell>
          <cell r="W8428">
            <v>0</v>
          </cell>
          <cell r="X8428">
            <v>0</v>
          </cell>
        </row>
        <row r="8429">
          <cell r="J8429">
            <v>0</v>
          </cell>
          <cell r="K8429">
            <v>0</v>
          </cell>
          <cell r="R8429">
            <v>0</v>
          </cell>
          <cell r="U8429">
            <v>0</v>
          </cell>
          <cell r="V8429">
            <v>0</v>
          </cell>
          <cell r="W8429">
            <v>0</v>
          </cell>
          <cell r="X8429">
            <v>0</v>
          </cell>
        </row>
        <row r="8430">
          <cell r="J8430">
            <v>0</v>
          </cell>
          <cell r="K8430">
            <v>0</v>
          </cell>
          <cell r="R8430">
            <v>0</v>
          </cell>
          <cell r="U8430">
            <v>0</v>
          </cell>
          <cell r="V8430">
            <v>0</v>
          </cell>
          <cell r="W8430">
            <v>0</v>
          </cell>
          <cell r="X8430">
            <v>0</v>
          </cell>
        </row>
        <row r="8431">
          <cell r="J8431">
            <v>0</v>
          </cell>
          <cell r="K8431">
            <v>0</v>
          </cell>
          <cell r="R8431">
            <v>0</v>
          </cell>
          <cell r="U8431">
            <v>0</v>
          </cell>
          <cell r="V8431">
            <v>0</v>
          </cell>
          <cell r="W8431">
            <v>0</v>
          </cell>
          <cell r="X8431">
            <v>0</v>
          </cell>
        </row>
        <row r="8432">
          <cell r="J8432">
            <v>0</v>
          </cell>
          <cell r="K8432">
            <v>0</v>
          </cell>
          <cell r="R8432">
            <v>0</v>
          </cell>
          <cell r="U8432">
            <v>0</v>
          </cell>
          <cell r="V8432">
            <v>0</v>
          </cell>
          <cell r="W8432">
            <v>0</v>
          </cell>
          <cell r="X8432">
            <v>0</v>
          </cell>
        </row>
        <row r="8433">
          <cell r="J8433">
            <v>0</v>
          </cell>
          <cell r="K8433">
            <v>0</v>
          </cell>
          <cell r="R8433">
            <v>0</v>
          </cell>
          <cell r="U8433">
            <v>0</v>
          </cell>
          <cell r="V8433">
            <v>0</v>
          </cell>
          <cell r="W8433">
            <v>0</v>
          </cell>
          <cell r="X8433">
            <v>0</v>
          </cell>
        </row>
        <row r="8434">
          <cell r="J8434">
            <v>0</v>
          </cell>
          <cell r="K8434">
            <v>0</v>
          </cell>
          <cell r="R8434">
            <v>0</v>
          </cell>
          <cell r="U8434">
            <v>0</v>
          </cell>
          <cell r="V8434">
            <v>0</v>
          </cell>
          <cell r="W8434">
            <v>0</v>
          </cell>
          <cell r="X8434">
            <v>0</v>
          </cell>
        </row>
        <row r="8435">
          <cell r="J8435">
            <v>0</v>
          </cell>
          <cell r="K8435">
            <v>0</v>
          </cell>
          <cell r="R8435">
            <v>0</v>
          </cell>
          <cell r="U8435">
            <v>0</v>
          </cell>
          <cell r="V8435">
            <v>0</v>
          </cell>
          <cell r="W8435">
            <v>0</v>
          </cell>
          <cell r="X8435">
            <v>0</v>
          </cell>
        </row>
        <row r="8436">
          <cell r="J8436">
            <v>0</v>
          </cell>
          <cell r="K8436">
            <v>0</v>
          </cell>
          <cell r="R8436">
            <v>0</v>
          </cell>
          <cell r="U8436">
            <v>0</v>
          </cell>
          <cell r="V8436">
            <v>0</v>
          </cell>
          <cell r="W8436">
            <v>0</v>
          </cell>
          <cell r="X8436">
            <v>0</v>
          </cell>
        </row>
        <row r="8437">
          <cell r="J8437">
            <v>0</v>
          </cell>
          <cell r="K8437">
            <v>0</v>
          </cell>
          <cell r="R8437">
            <v>0</v>
          </cell>
          <cell r="U8437">
            <v>0</v>
          </cell>
          <cell r="V8437">
            <v>0</v>
          </cell>
          <cell r="W8437">
            <v>0</v>
          </cell>
          <cell r="X8437">
            <v>0</v>
          </cell>
        </row>
        <row r="8438">
          <cell r="J8438">
            <v>0</v>
          </cell>
          <cell r="K8438">
            <v>0</v>
          </cell>
          <cell r="R8438">
            <v>0</v>
          </cell>
          <cell r="U8438">
            <v>0</v>
          </cell>
          <cell r="V8438">
            <v>0</v>
          </cell>
          <cell r="W8438">
            <v>0</v>
          </cell>
          <cell r="X8438">
            <v>0</v>
          </cell>
        </row>
        <row r="8439">
          <cell r="J8439">
            <v>0</v>
          </cell>
          <cell r="K8439">
            <v>0</v>
          </cell>
          <cell r="R8439">
            <v>0</v>
          </cell>
          <cell r="U8439">
            <v>0</v>
          </cell>
          <cell r="V8439">
            <v>0</v>
          </cell>
          <cell r="W8439">
            <v>0</v>
          </cell>
          <cell r="X8439">
            <v>0</v>
          </cell>
        </row>
        <row r="8440">
          <cell r="J8440">
            <v>0</v>
          </cell>
          <cell r="K8440">
            <v>0</v>
          </cell>
          <cell r="R8440">
            <v>0</v>
          </cell>
          <cell r="U8440">
            <v>0</v>
          </cell>
          <cell r="V8440">
            <v>0</v>
          </cell>
          <cell r="W8440">
            <v>0</v>
          </cell>
          <cell r="X8440">
            <v>0</v>
          </cell>
        </row>
        <row r="8441">
          <cell r="J8441">
            <v>0</v>
          </cell>
          <cell r="K8441">
            <v>0</v>
          </cell>
          <cell r="R8441">
            <v>0</v>
          </cell>
          <cell r="U8441">
            <v>0</v>
          </cell>
          <cell r="V8441">
            <v>0</v>
          </cell>
          <cell r="W8441">
            <v>0</v>
          </cell>
          <cell r="X8441">
            <v>0</v>
          </cell>
        </row>
        <row r="8442">
          <cell r="J8442">
            <v>0</v>
          </cell>
          <cell r="K8442">
            <v>0</v>
          </cell>
          <cell r="R8442">
            <v>0</v>
          </cell>
          <cell r="U8442">
            <v>0</v>
          </cell>
          <cell r="V8442">
            <v>0</v>
          </cell>
          <cell r="W8442">
            <v>0</v>
          </cell>
          <cell r="X8442">
            <v>0</v>
          </cell>
        </row>
        <row r="8443">
          <cell r="J8443">
            <v>0</v>
          </cell>
          <cell r="K8443">
            <v>0</v>
          </cell>
          <cell r="R8443">
            <v>0</v>
          </cell>
          <cell r="U8443">
            <v>0</v>
          </cell>
          <cell r="V8443">
            <v>0</v>
          </cell>
          <cell r="W8443">
            <v>0</v>
          </cell>
          <cell r="X8443">
            <v>0</v>
          </cell>
        </row>
        <row r="8444">
          <cell r="J8444">
            <v>0</v>
          </cell>
          <cell r="K8444">
            <v>0</v>
          </cell>
          <cell r="R8444">
            <v>0</v>
          </cell>
          <cell r="U8444">
            <v>0</v>
          </cell>
          <cell r="V8444">
            <v>0</v>
          </cell>
          <cell r="W8444">
            <v>0</v>
          </cell>
          <cell r="X8444">
            <v>0</v>
          </cell>
        </row>
        <row r="8445">
          <cell r="J8445">
            <v>0</v>
          </cell>
          <cell r="K8445">
            <v>0</v>
          </cell>
          <cell r="R8445">
            <v>0</v>
          </cell>
          <cell r="U8445">
            <v>0</v>
          </cell>
          <cell r="V8445">
            <v>0</v>
          </cell>
          <cell r="W8445">
            <v>0</v>
          </cell>
          <cell r="X8445">
            <v>0</v>
          </cell>
        </row>
        <row r="8446">
          <cell r="J8446">
            <v>0</v>
          </cell>
          <cell r="K8446">
            <v>0</v>
          </cell>
          <cell r="R8446">
            <v>0</v>
          </cell>
          <cell r="U8446">
            <v>0</v>
          </cell>
          <cell r="V8446">
            <v>0</v>
          </cell>
          <cell r="W8446">
            <v>0</v>
          </cell>
          <cell r="X8446">
            <v>0</v>
          </cell>
        </row>
        <row r="8447">
          <cell r="J8447">
            <v>0</v>
          </cell>
          <cell r="K8447">
            <v>0</v>
          </cell>
          <cell r="R8447">
            <v>0</v>
          </cell>
          <cell r="U8447">
            <v>0</v>
          </cell>
          <cell r="V8447">
            <v>0</v>
          </cell>
          <cell r="W8447">
            <v>0</v>
          </cell>
          <cell r="X8447">
            <v>0</v>
          </cell>
        </row>
        <row r="8448">
          <cell r="J8448">
            <v>0</v>
          </cell>
          <cell r="K8448">
            <v>0</v>
          </cell>
          <cell r="R8448">
            <v>0</v>
          </cell>
          <cell r="U8448">
            <v>0</v>
          </cell>
          <cell r="V8448">
            <v>0</v>
          </cell>
          <cell r="W8448">
            <v>0</v>
          </cell>
          <cell r="X8448">
            <v>0</v>
          </cell>
        </row>
        <row r="8449">
          <cell r="J8449">
            <v>0</v>
          </cell>
          <cell r="K8449">
            <v>0</v>
          </cell>
          <cell r="R8449">
            <v>0</v>
          </cell>
          <cell r="U8449">
            <v>0</v>
          </cell>
          <cell r="V8449">
            <v>0</v>
          </cell>
          <cell r="W8449">
            <v>0</v>
          </cell>
          <cell r="X8449">
            <v>0</v>
          </cell>
        </row>
        <row r="8450">
          <cell r="J8450">
            <v>0</v>
          </cell>
          <cell r="K8450">
            <v>0</v>
          </cell>
          <cell r="R8450">
            <v>0</v>
          </cell>
          <cell r="U8450">
            <v>0</v>
          </cell>
          <cell r="V8450">
            <v>0</v>
          </cell>
          <cell r="W8450">
            <v>0</v>
          </cell>
          <cell r="X8450">
            <v>0</v>
          </cell>
        </row>
        <row r="8451">
          <cell r="J8451">
            <v>0</v>
          </cell>
          <cell r="K8451">
            <v>0</v>
          </cell>
          <cell r="R8451">
            <v>0</v>
          </cell>
          <cell r="U8451">
            <v>0</v>
          </cell>
          <cell r="V8451">
            <v>0</v>
          </cell>
          <cell r="W8451">
            <v>0</v>
          </cell>
          <cell r="X8451">
            <v>0</v>
          </cell>
        </row>
        <row r="8452">
          <cell r="J8452">
            <v>0</v>
          </cell>
          <cell r="K8452">
            <v>0</v>
          </cell>
          <cell r="R8452">
            <v>0</v>
          </cell>
          <cell r="U8452">
            <v>0</v>
          </cell>
          <cell r="V8452">
            <v>0</v>
          </cell>
          <cell r="W8452">
            <v>0</v>
          </cell>
          <cell r="X8452">
            <v>0</v>
          </cell>
        </row>
        <row r="8453">
          <cell r="J8453">
            <v>0</v>
          </cell>
          <cell r="K8453">
            <v>0</v>
          </cell>
          <cell r="R8453">
            <v>0</v>
          </cell>
          <cell r="U8453">
            <v>0</v>
          </cell>
          <cell r="V8453">
            <v>0</v>
          </cell>
          <cell r="W8453">
            <v>0</v>
          </cell>
          <cell r="X8453">
            <v>0</v>
          </cell>
        </row>
        <row r="8454">
          <cell r="J8454">
            <v>0</v>
          </cell>
          <cell r="K8454">
            <v>0</v>
          </cell>
          <cell r="R8454">
            <v>0</v>
          </cell>
          <cell r="U8454">
            <v>0</v>
          </cell>
          <cell r="V8454">
            <v>0</v>
          </cell>
          <cell r="W8454">
            <v>0</v>
          </cell>
          <cell r="X8454">
            <v>0</v>
          </cell>
        </row>
        <row r="8455">
          <cell r="J8455">
            <v>0</v>
          </cell>
          <cell r="K8455">
            <v>0</v>
          </cell>
          <cell r="R8455">
            <v>0</v>
          </cell>
          <cell r="U8455">
            <v>0</v>
          </cell>
          <cell r="V8455">
            <v>0</v>
          </cell>
          <cell r="W8455">
            <v>0</v>
          </cell>
          <cell r="X8455">
            <v>0</v>
          </cell>
        </row>
        <row r="8456">
          <cell r="J8456">
            <v>0</v>
          </cell>
          <cell r="K8456">
            <v>0</v>
          </cell>
          <cell r="R8456">
            <v>0</v>
          </cell>
          <cell r="U8456">
            <v>0</v>
          </cell>
          <cell r="V8456">
            <v>0</v>
          </cell>
          <cell r="W8456">
            <v>0</v>
          </cell>
          <cell r="X8456">
            <v>0</v>
          </cell>
        </row>
        <row r="8457">
          <cell r="J8457">
            <v>0</v>
          </cell>
          <cell r="K8457">
            <v>0</v>
          </cell>
          <cell r="R8457">
            <v>0</v>
          </cell>
          <cell r="U8457">
            <v>0</v>
          </cell>
          <cell r="V8457">
            <v>0</v>
          </cell>
          <cell r="W8457">
            <v>0</v>
          </cell>
          <cell r="X8457">
            <v>0</v>
          </cell>
        </row>
        <row r="8458">
          <cell r="J8458">
            <v>0</v>
          </cell>
          <cell r="K8458">
            <v>0</v>
          </cell>
          <cell r="R8458">
            <v>0</v>
          </cell>
          <cell r="U8458">
            <v>0</v>
          </cell>
          <cell r="V8458">
            <v>0</v>
          </cell>
          <cell r="W8458">
            <v>0</v>
          </cell>
          <cell r="X8458">
            <v>0</v>
          </cell>
        </row>
        <row r="8459">
          <cell r="J8459">
            <v>0</v>
          </cell>
          <cell r="K8459">
            <v>0</v>
          </cell>
          <cell r="R8459">
            <v>0</v>
          </cell>
          <cell r="U8459">
            <v>0</v>
          </cell>
          <cell r="V8459">
            <v>0</v>
          </cell>
          <cell r="W8459">
            <v>0</v>
          </cell>
          <cell r="X8459">
            <v>0</v>
          </cell>
        </row>
        <row r="8460">
          <cell r="J8460">
            <v>0</v>
          </cell>
          <cell r="K8460">
            <v>0</v>
          </cell>
          <cell r="R8460">
            <v>0</v>
          </cell>
          <cell r="U8460">
            <v>0</v>
          </cell>
          <cell r="V8460">
            <v>0</v>
          </cell>
          <cell r="W8460">
            <v>0</v>
          </cell>
          <cell r="X8460">
            <v>0</v>
          </cell>
        </row>
        <row r="8461">
          <cell r="J8461">
            <v>0</v>
          </cell>
          <cell r="K8461">
            <v>0</v>
          </cell>
          <cell r="R8461">
            <v>0</v>
          </cell>
          <cell r="U8461">
            <v>0</v>
          </cell>
          <cell r="V8461">
            <v>0</v>
          </cell>
          <cell r="W8461">
            <v>0</v>
          </cell>
          <cell r="X8461">
            <v>0</v>
          </cell>
        </row>
        <row r="8462">
          <cell r="J8462">
            <v>0</v>
          </cell>
          <cell r="K8462">
            <v>0</v>
          </cell>
          <cell r="R8462">
            <v>0</v>
          </cell>
          <cell r="U8462">
            <v>0</v>
          </cell>
          <cell r="V8462">
            <v>0</v>
          </cell>
          <cell r="W8462">
            <v>0</v>
          </cell>
          <cell r="X8462">
            <v>0</v>
          </cell>
        </row>
        <row r="8463">
          <cell r="J8463">
            <v>0</v>
          </cell>
          <cell r="K8463">
            <v>0</v>
          </cell>
          <cell r="R8463">
            <v>0</v>
          </cell>
          <cell r="U8463">
            <v>0</v>
          </cell>
          <cell r="V8463">
            <v>0</v>
          </cell>
          <cell r="W8463">
            <v>0</v>
          </cell>
          <cell r="X8463">
            <v>0</v>
          </cell>
        </row>
        <row r="8464">
          <cell r="J8464">
            <v>0</v>
          </cell>
          <cell r="K8464">
            <v>0</v>
          </cell>
          <cell r="R8464">
            <v>0</v>
          </cell>
          <cell r="U8464">
            <v>0</v>
          </cell>
          <cell r="V8464">
            <v>0</v>
          </cell>
          <cell r="W8464">
            <v>0</v>
          </cell>
          <cell r="X8464">
            <v>0</v>
          </cell>
        </row>
        <row r="8465">
          <cell r="J8465">
            <v>0</v>
          </cell>
          <cell r="K8465">
            <v>0</v>
          </cell>
          <cell r="R8465">
            <v>0</v>
          </cell>
          <cell r="U8465">
            <v>0</v>
          </cell>
          <cell r="V8465">
            <v>0</v>
          </cell>
          <cell r="W8465">
            <v>0</v>
          </cell>
          <cell r="X8465">
            <v>0</v>
          </cell>
        </row>
        <row r="8466">
          <cell r="J8466">
            <v>0</v>
          </cell>
          <cell r="K8466">
            <v>0</v>
          </cell>
          <cell r="R8466">
            <v>0</v>
          </cell>
          <cell r="U8466">
            <v>0</v>
          </cell>
          <cell r="V8466">
            <v>0</v>
          </cell>
          <cell r="W8466">
            <v>0</v>
          </cell>
          <cell r="X8466">
            <v>0</v>
          </cell>
        </row>
        <row r="8467">
          <cell r="J8467">
            <v>0</v>
          </cell>
          <cell r="K8467">
            <v>0</v>
          </cell>
          <cell r="R8467">
            <v>0</v>
          </cell>
          <cell r="U8467">
            <v>0</v>
          </cell>
          <cell r="V8467">
            <v>0</v>
          </cell>
          <cell r="W8467">
            <v>0</v>
          </cell>
          <cell r="X8467">
            <v>0</v>
          </cell>
        </row>
        <row r="8468">
          <cell r="J8468">
            <v>0</v>
          </cell>
          <cell r="K8468">
            <v>0</v>
          </cell>
          <cell r="R8468">
            <v>0</v>
          </cell>
          <cell r="U8468">
            <v>0</v>
          </cell>
          <cell r="V8468">
            <v>0</v>
          </cell>
          <cell r="W8468">
            <v>0</v>
          </cell>
          <cell r="X8468">
            <v>0</v>
          </cell>
        </row>
        <row r="8469">
          <cell r="J8469">
            <v>0</v>
          </cell>
          <cell r="K8469">
            <v>0</v>
          </cell>
          <cell r="R8469">
            <v>0</v>
          </cell>
          <cell r="U8469">
            <v>0</v>
          </cell>
          <cell r="V8469">
            <v>0</v>
          </cell>
          <cell r="W8469">
            <v>0</v>
          </cell>
          <cell r="X8469">
            <v>0</v>
          </cell>
        </row>
        <row r="8470">
          <cell r="J8470">
            <v>0</v>
          </cell>
          <cell r="K8470">
            <v>0</v>
          </cell>
          <cell r="R8470">
            <v>0</v>
          </cell>
          <cell r="U8470">
            <v>0</v>
          </cell>
          <cell r="V8470">
            <v>0</v>
          </cell>
          <cell r="W8470">
            <v>0</v>
          </cell>
          <cell r="X8470">
            <v>0</v>
          </cell>
        </row>
        <row r="8471">
          <cell r="J8471">
            <v>0</v>
          </cell>
          <cell r="K8471">
            <v>0</v>
          </cell>
          <cell r="R8471">
            <v>0</v>
          </cell>
          <cell r="U8471">
            <v>0</v>
          </cell>
          <cell r="V8471">
            <v>0</v>
          </cell>
          <cell r="W8471">
            <v>0</v>
          </cell>
          <cell r="X8471">
            <v>0</v>
          </cell>
        </row>
        <row r="8472">
          <cell r="J8472">
            <v>0</v>
          </cell>
          <cell r="K8472">
            <v>0</v>
          </cell>
          <cell r="R8472">
            <v>0</v>
          </cell>
          <cell r="U8472">
            <v>0</v>
          </cell>
          <cell r="V8472">
            <v>0</v>
          </cell>
          <cell r="W8472">
            <v>0</v>
          </cell>
          <cell r="X8472">
            <v>0</v>
          </cell>
        </row>
        <row r="8473">
          <cell r="J8473">
            <v>0</v>
          </cell>
          <cell r="K8473">
            <v>0</v>
          </cell>
          <cell r="R8473">
            <v>0</v>
          </cell>
          <cell r="U8473">
            <v>0</v>
          </cell>
          <cell r="V8473">
            <v>0</v>
          </cell>
          <cell r="W8473">
            <v>0</v>
          </cell>
          <cell r="X8473">
            <v>0</v>
          </cell>
        </row>
        <row r="8474">
          <cell r="J8474">
            <v>0</v>
          </cell>
          <cell r="K8474">
            <v>0</v>
          </cell>
          <cell r="R8474">
            <v>0</v>
          </cell>
          <cell r="U8474">
            <v>0</v>
          </cell>
          <cell r="V8474">
            <v>0</v>
          </cell>
          <cell r="W8474">
            <v>0</v>
          </cell>
          <cell r="X8474">
            <v>0</v>
          </cell>
        </row>
        <row r="8475">
          <cell r="J8475">
            <v>0</v>
          </cell>
          <cell r="K8475">
            <v>0</v>
          </cell>
          <cell r="R8475">
            <v>0</v>
          </cell>
          <cell r="U8475">
            <v>0</v>
          </cell>
          <cell r="V8475">
            <v>0</v>
          </cell>
          <cell r="W8475">
            <v>0</v>
          </cell>
          <cell r="X8475">
            <v>0</v>
          </cell>
        </row>
        <row r="8476">
          <cell r="J8476">
            <v>0</v>
          </cell>
          <cell r="K8476">
            <v>0</v>
          </cell>
          <cell r="R8476">
            <v>0</v>
          </cell>
          <cell r="U8476">
            <v>0</v>
          </cell>
          <cell r="V8476">
            <v>0</v>
          </cell>
          <cell r="W8476">
            <v>0</v>
          </cell>
          <cell r="X8476">
            <v>0</v>
          </cell>
        </row>
        <row r="8477">
          <cell r="J8477">
            <v>0</v>
          </cell>
          <cell r="K8477">
            <v>0</v>
          </cell>
          <cell r="R8477">
            <v>0</v>
          </cell>
          <cell r="U8477">
            <v>0</v>
          </cell>
          <cell r="V8477">
            <v>0</v>
          </cell>
          <cell r="W8477">
            <v>0</v>
          </cell>
          <cell r="X8477">
            <v>0</v>
          </cell>
        </row>
        <row r="8478">
          <cell r="J8478">
            <v>0</v>
          </cell>
          <cell r="K8478">
            <v>0</v>
          </cell>
          <cell r="R8478">
            <v>0</v>
          </cell>
          <cell r="U8478">
            <v>0</v>
          </cell>
          <cell r="V8478">
            <v>0</v>
          </cell>
          <cell r="W8478">
            <v>0</v>
          </cell>
          <cell r="X8478">
            <v>0</v>
          </cell>
        </row>
        <row r="8479">
          <cell r="J8479">
            <v>0</v>
          </cell>
          <cell r="K8479">
            <v>0</v>
          </cell>
          <cell r="R8479">
            <v>0</v>
          </cell>
          <cell r="U8479">
            <v>0</v>
          </cell>
          <cell r="V8479">
            <v>0</v>
          </cell>
          <cell r="W8479">
            <v>0</v>
          </cell>
          <cell r="X8479">
            <v>0</v>
          </cell>
        </row>
        <row r="8480">
          <cell r="J8480">
            <v>0</v>
          </cell>
          <cell r="K8480">
            <v>0</v>
          </cell>
          <cell r="R8480">
            <v>0</v>
          </cell>
          <cell r="U8480">
            <v>0</v>
          </cell>
          <cell r="V8480">
            <v>0</v>
          </cell>
          <cell r="W8480">
            <v>0</v>
          </cell>
          <cell r="X8480">
            <v>0</v>
          </cell>
        </row>
        <row r="8481">
          <cell r="J8481">
            <v>0</v>
          </cell>
          <cell r="K8481">
            <v>0</v>
          </cell>
          <cell r="R8481">
            <v>0</v>
          </cell>
          <cell r="U8481">
            <v>0</v>
          </cell>
          <cell r="V8481">
            <v>0</v>
          </cell>
          <cell r="W8481">
            <v>0</v>
          </cell>
          <cell r="X8481">
            <v>0</v>
          </cell>
        </row>
        <row r="8482">
          <cell r="J8482">
            <v>0</v>
          </cell>
          <cell r="K8482">
            <v>0</v>
          </cell>
          <cell r="R8482">
            <v>0</v>
          </cell>
          <cell r="U8482">
            <v>0</v>
          </cell>
          <cell r="V8482">
            <v>0</v>
          </cell>
          <cell r="W8482">
            <v>0</v>
          </cell>
          <cell r="X8482">
            <v>0</v>
          </cell>
        </row>
        <row r="8483">
          <cell r="J8483">
            <v>0</v>
          </cell>
          <cell r="K8483">
            <v>0</v>
          </cell>
          <cell r="R8483">
            <v>0</v>
          </cell>
          <cell r="U8483">
            <v>0</v>
          </cell>
          <cell r="V8483">
            <v>0</v>
          </cell>
          <cell r="W8483">
            <v>0</v>
          </cell>
          <cell r="X8483">
            <v>0</v>
          </cell>
        </row>
        <row r="8484">
          <cell r="J8484">
            <v>0</v>
          </cell>
          <cell r="K8484">
            <v>0</v>
          </cell>
          <cell r="R8484">
            <v>0</v>
          </cell>
          <cell r="U8484">
            <v>0</v>
          </cell>
          <cell r="V8484">
            <v>0</v>
          </cell>
          <cell r="W8484">
            <v>0</v>
          </cell>
          <cell r="X8484">
            <v>0</v>
          </cell>
        </row>
        <row r="8485">
          <cell r="J8485">
            <v>0</v>
          </cell>
          <cell r="K8485">
            <v>0</v>
          </cell>
          <cell r="R8485">
            <v>0</v>
          </cell>
          <cell r="U8485">
            <v>0</v>
          </cell>
          <cell r="V8485">
            <v>0</v>
          </cell>
          <cell r="W8485">
            <v>0</v>
          </cell>
          <cell r="X8485">
            <v>0</v>
          </cell>
        </row>
        <row r="8486">
          <cell r="J8486">
            <v>0</v>
          </cell>
          <cell r="K8486">
            <v>0</v>
          </cell>
          <cell r="R8486">
            <v>0</v>
          </cell>
          <cell r="U8486">
            <v>0</v>
          </cell>
          <cell r="V8486">
            <v>0</v>
          </cell>
          <cell r="W8486">
            <v>0</v>
          </cell>
          <cell r="X8486">
            <v>0</v>
          </cell>
        </row>
        <row r="8487">
          <cell r="J8487">
            <v>0</v>
          </cell>
          <cell r="K8487">
            <v>0</v>
          </cell>
          <cell r="R8487">
            <v>0</v>
          </cell>
          <cell r="U8487">
            <v>0</v>
          </cell>
          <cell r="V8487">
            <v>0</v>
          </cell>
          <cell r="W8487">
            <v>0</v>
          </cell>
          <cell r="X8487">
            <v>0</v>
          </cell>
        </row>
        <row r="8488">
          <cell r="J8488">
            <v>0</v>
          </cell>
          <cell r="K8488">
            <v>0</v>
          </cell>
          <cell r="R8488">
            <v>0</v>
          </cell>
          <cell r="U8488">
            <v>0</v>
          </cell>
          <cell r="V8488">
            <v>0</v>
          </cell>
          <cell r="W8488">
            <v>0</v>
          </cell>
          <cell r="X8488">
            <v>0</v>
          </cell>
        </row>
        <row r="8489">
          <cell r="J8489">
            <v>0</v>
          </cell>
          <cell r="K8489">
            <v>0</v>
          </cell>
          <cell r="R8489">
            <v>0</v>
          </cell>
          <cell r="U8489">
            <v>0</v>
          </cell>
          <cell r="V8489">
            <v>0</v>
          </cell>
          <cell r="W8489">
            <v>0</v>
          </cell>
          <cell r="X8489">
            <v>0</v>
          </cell>
        </row>
        <row r="8490">
          <cell r="J8490">
            <v>0</v>
          </cell>
          <cell r="K8490">
            <v>0</v>
          </cell>
          <cell r="R8490">
            <v>0</v>
          </cell>
          <cell r="U8490">
            <v>0</v>
          </cell>
          <cell r="V8490">
            <v>0</v>
          </cell>
          <cell r="W8490">
            <v>0</v>
          </cell>
          <cell r="X8490">
            <v>0</v>
          </cell>
        </row>
        <row r="8491">
          <cell r="J8491">
            <v>0</v>
          </cell>
          <cell r="K8491">
            <v>0</v>
          </cell>
          <cell r="R8491">
            <v>0</v>
          </cell>
          <cell r="U8491">
            <v>0</v>
          </cell>
          <cell r="V8491">
            <v>0</v>
          </cell>
          <cell r="W8491">
            <v>0</v>
          </cell>
          <cell r="X8491">
            <v>0</v>
          </cell>
        </row>
        <row r="8492">
          <cell r="J8492">
            <v>0</v>
          </cell>
          <cell r="K8492">
            <v>0</v>
          </cell>
          <cell r="R8492">
            <v>0</v>
          </cell>
          <cell r="U8492">
            <v>0</v>
          </cell>
          <cell r="V8492">
            <v>0</v>
          </cell>
          <cell r="W8492">
            <v>0</v>
          </cell>
          <cell r="X8492">
            <v>0</v>
          </cell>
        </row>
        <row r="8493">
          <cell r="J8493">
            <v>0</v>
          </cell>
          <cell r="K8493">
            <v>0</v>
          </cell>
          <cell r="R8493">
            <v>0</v>
          </cell>
          <cell r="U8493">
            <v>0</v>
          </cell>
          <cell r="V8493">
            <v>0</v>
          </cell>
          <cell r="W8493">
            <v>0</v>
          </cell>
          <cell r="X8493">
            <v>0</v>
          </cell>
        </row>
        <row r="8494">
          <cell r="J8494">
            <v>0</v>
          </cell>
          <cell r="K8494">
            <v>0</v>
          </cell>
          <cell r="R8494">
            <v>0</v>
          </cell>
          <cell r="U8494">
            <v>0</v>
          </cell>
          <cell r="V8494">
            <v>0</v>
          </cell>
          <cell r="W8494">
            <v>0</v>
          </cell>
          <cell r="X8494">
            <v>0</v>
          </cell>
        </row>
        <row r="8495">
          <cell r="J8495">
            <v>0</v>
          </cell>
          <cell r="K8495">
            <v>0</v>
          </cell>
          <cell r="R8495">
            <v>0</v>
          </cell>
          <cell r="U8495">
            <v>0</v>
          </cell>
          <cell r="V8495">
            <v>0</v>
          </cell>
          <cell r="W8495">
            <v>0</v>
          </cell>
          <cell r="X8495">
            <v>0</v>
          </cell>
        </row>
        <row r="8496">
          <cell r="J8496">
            <v>0</v>
          </cell>
          <cell r="K8496">
            <v>0</v>
          </cell>
          <cell r="R8496">
            <v>0</v>
          </cell>
          <cell r="U8496">
            <v>0</v>
          </cell>
          <cell r="V8496">
            <v>0</v>
          </cell>
          <cell r="W8496">
            <v>0</v>
          </cell>
          <cell r="X8496">
            <v>0</v>
          </cell>
        </row>
        <row r="8497">
          <cell r="J8497">
            <v>0</v>
          </cell>
          <cell r="K8497">
            <v>0</v>
          </cell>
          <cell r="R8497">
            <v>0</v>
          </cell>
          <cell r="U8497">
            <v>0</v>
          </cell>
          <cell r="V8497">
            <v>0</v>
          </cell>
          <cell r="W8497">
            <v>0</v>
          </cell>
          <cell r="X8497">
            <v>0</v>
          </cell>
        </row>
        <row r="8498">
          <cell r="J8498">
            <v>0</v>
          </cell>
          <cell r="K8498">
            <v>0</v>
          </cell>
          <cell r="R8498">
            <v>0</v>
          </cell>
          <cell r="U8498">
            <v>0</v>
          </cell>
          <cell r="V8498">
            <v>0</v>
          </cell>
          <cell r="W8498">
            <v>0</v>
          </cell>
          <cell r="X8498">
            <v>0</v>
          </cell>
        </row>
        <row r="8499">
          <cell r="J8499">
            <v>0</v>
          </cell>
          <cell r="K8499">
            <v>0</v>
          </cell>
          <cell r="R8499">
            <v>0</v>
          </cell>
          <cell r="U8499">
            <v>0</v>
          </cell>
          <cell r="V8499">
            <v>0</v>
          </cell>
          <cell r="W8499">
            <v>0</v>
          </cell>
          <cell r="X8499">
            <v>0</v>
          </cell>
        </row>
        <row r="8500">
          <cell r="J8500">
            <v>0</v>
          </cell>
          <cell r="K8500">
            <v>0</v>
          </cell>
          <cell r="R8500">
            <v>0</v>
          </cell>
          <cell r="U8500">
            <v>0</v>
          </cell>
          <cell r="V8500">
            <v>0</v>
          </cell>
          <cell r="W8500">
            <v>0</v>
          </cell>
          <cell r="X8500">
            <v>0</v>
          </cell>
        </row>
        <row r="8501">
          <cell r="J8501">
            <v>0</v>
          </cell>
          <cell r="K8501">
            <v>0</v>
          </cell>
          <cell r="R8501">
            <v>0</v>
          </cell>
          <cell r="U8501">
            <v>0</v>
          </cell>
          <cell r="V8501">
            <v>0</v>
          </cell>
          <cell r="W8501">
            <v>0</v>
          </cell>
          <cell r="X8501">
            <v>0</v>
          </cell>
        </row>
        <row r="8502">
          <cell r="J8502">
            <v>0</v>
          </cell>
          <cell r="K8502">
            <v>0</v>
          </cell>
          <cell r="R8502">
            <v>0</v>
          </cell>
          <cell r="U8502">
            <v>0</v>
          </cell>
          <cell r="V8502">
            <v>0</v>
          </cell>
          <cell r="W8502">
            <v>0</v>
          </cell>
          <cell r="X8502">
            <v>0</v>
          </cell>
        </row>
        <row r="8503">
          <cell r="J8503">
            <v>0</v>
          </cell>
          <cell r="K8503">
            <v>0</v>
          </cell>
          <cell r="R8503">
            <v>0</v>
          </cell>
          <cell r="U8503">
            <v>0</v>
          </cell>
          <cell r="V8503">
            <v>0</v>
          </cell>
          <cell r="W8503">
            <v>0</v>
          </cell>
          <cell r="X8503">
            <v>0</v>
          </cell>
        </row>
        <row r="8504">
          <cell r="J8504">
            <v>0</v>
          </cell>
          <cell r="K8504">
            <v>0</v>
          </cell>
          <cell r="R8504">
            <v>0</v>
          </cell>
          <cell r="U8504">
            <v>0</v>
          </cell>
          <cell r="V8504">
            <v>0</v>
          </cell>
          <cell r="W8504">
            <v>0</v>
          </cell>
          <cell r="X8504">
            <v>0</v>
          </cell>
        </row>
        <row r="8505">
          <cell r="J8505">
            <v>0</v>
          </cell>
          <cell r="K8505">
            <v>0</v>
          </cell>
          <cell r="R8505">
            <v>0</v>
          </cell>
          <cell r="U8505">
            <v>0</v>
          </cell>
          <cell r="V8505">
            <v>0</v>
          </cell>
          <cell r="W8505">
            <v>0</v>
          </cell>
          <cell r="X8505">
            <v>0</v>
          </cell>
        </row>
        <row r="8506">
          <cell r="J8506">
            <v>0</v>
          </cell>
          <cell r="K8506">
            <v>0</v>
          </cell>
          <cell r="R8506">
            <v>0</v>
          </cell>
          <cell r="U8506">
            <v>0</v>
          </cell>
          <cell r="V8506">
            <v>0</v>
          </cell>
          <cell r="W8506">
            <v>0</v>
          </cell>
          <cell r="X8506">
            <v>0</v>
          </cell>
        </row>
        <row r="8507">
          <cell r="J8507">
            <v>0</v>
          </cell>
          <cell r="K8507">
            <v>0</v>
          </cell>
          <cell r="R8507">
            <v>0</v>
          </cell>
          <cell r="U8507">
            <v>0</v>
          </cell>
          <cell r="V8507">
            <v>0</v>
          </cell>
          <cell r="W8507">
            <v>0</v>
          </cell>
          <cell r="X8507">
            <v>0</v>
          </cell>
        </row>
        <row r="8508">
          <cell r="J8508">
            <v>0</v>
          </cell>
          <cell r="K8508">
            <v>0</v>
          </cell>
          <cell r="R8508">
            <v>0</v>
          </cell>
          <cell r="U8508">
            <v>0</v>
          </cell>
          <cell r="V8508">
            <v>0</v>
          </cell>
          <cell r="W8508">
            <v>0</v>
          </cell>
          <cell r="X8508">
            <v>0</v>
          </cell>
        </row>
        <row r="8509">
          <cell r="J8509">
            <v>0</v>
          </cell>
          <cell r="K8509">
            <v>0</v>
          </cell>
          <cell r="R8509">
            <v>0</v>
          </cell>
          <cell r="U8509">
            <v>0</v>
          </cell>
          <cell r="V8509">
            <v>0</v>
          </cell>
          <cell r="W8509">
            <v>0</v>
          </cell>
          <cell r="X8509">
            <v>0</v>
          </cell>
        </row>
        <row r="8510">
          <cell r="J8510">
            <v>0</v>
          </cell>
          <cell r="K8510">
            <v>0</v>
          </cell>
          <cell r="R8510">
            <v>0</v>
          </cell>
          <cell r="U8510">
            <v>0</v>
          </cell>
          <cell r="V8510">
            <v>0</v>
          </cell>
          <cell r="W8510">
            <v>0</v>
          </cell>
          <cell r="X8510">
            <v>0</v>
          </cell>
        </row>
        <row r="8511">
          <cell r="J8511">
            <v>0</v>
          </cell>
          <cell r="K8511">
            <v>0</v>
          </cell>
          <cell r="R8511">
            <v>0</v>
          </cell>
          <cell r="U8511">
            <v>0</v>
          </cell>
          <cell r="V8511">
            <v>0</v>
          </cell>
          <cell r="W8511">
            <v>0</v>
          </cell>
          <cell r="X8511">
            <v>0</v>
          </cell>
        </row>
        <row r="8512">
          <cell r="J8512">
            <v>0</v>
          </cell>
          <cell r="K8512">
            <v>0</v>
          </cell>
          <cell r="R8512">
            <v>0</v>
          </cell>
          <cell r="U8512">
            <v>0</v>
          </cell>
          <cell r="V8512">
            <v>0</v>
          </cell>
          <cell r="W8512">
            <v>0</v>
          </cell>
          <cell r="X8512">
            <v>0</v>
          </cell>
        </row>
        <row r="8513">
          <cell r="J8513">
            <v>0</v>
          </cell>
          <cell r="K8513">
            <v>0</v>
          </cell>
          <cell r="R8513">
            <v>0</v>
          </cell>
          <cell r="U8513">
            <v>0</v>
          </cell>
          <cell r="V8513">
            <v>0</v>
          </cell>
          <cell r="W8513">
            <v>0</v>
          </cell>
          <cell r="X8513">
            <v>0</v>
          </cell>
        </row>
        <row r="8514">
          <cell r="J8514">
            <v>0</v>
          </cell>
          <cell r="K8514">
            <v>0</v>
          </cell>
          <cell r="R8514">
            <v>0</v>
          </cell>
          <cell r="U8514">
            <v>0</v>
          </cell>
          <cell r="V8514">
            <v>0</v>
          </cell>
          <cell r="W8514">
            <v>0</v>
          </cell>
          <cell r="X8514">
            <v>0</v>
          </cell>
        </row>
        <row r="8515">
          <cell r="J8515">
            <v>0</v>
          </cell>
          <cell r="K8515">
            <v>0</v>
          </cell>
          <cell r="R8515">
            <v>0</v>
          </cell>
          <cell r="U8515">
            <v>0</v>
          </cell>
          <cell r="V8515">
            <v>0</v>
          </cell>
          <cell r="W8515">
            <v>0</v>
          </cell>
          <cell r="X8515">
            <v>0</v>
          </cell>
        </row>
        <row r="8516">
          <cell r="J8516">
            <v>0</v>
          </cell>
          <cell r="K8516">
            <v>0</v>
          </cell>
          <cell r="R8516">
            <v>0</v>
          </cell>
          <cell r="U8516">
            <v>0</v>
          </cell>
          <cell r="V8516">
            <v>0</v>
          </cell>
          <cell r="W8516">
            <v>0</v>
          </cell>
          <cell r="X8516">
            <v>0</v>
          </cell>
        </row>
        <row r="8517">
          <cell r="J8517">
            <v>0</v>
          </cell>
          <cell r="K8517">
            <v>0</v>
          </cell>
          <cell r="R8517">
            <v>0</v>
          </cell>
          <cell r="U8517">
            <v>0</v>
          </cell>
          <cell r="V8517">
            <v>0</v>
          </cell>
          <cell r="W8517">
            <v>0</v>
          </cell>
          <cell r="X8517">
            <v>0</v>
          </cell>
        </row>
        <row r="8518">
          <cell r="J8518">
            <v>0</v>
          </cell>
          <cell r="K8518">
            <v>0</v>
          </cell>
          <cell r="R8518">
            <v>0</v>
          </cell>
          <cell r="U8518">
            <v>0</v>
          </cell>
          <cell r="V8518">
            <v>0</v>
          </cell>
          <cell r="W8518">
            <v>0</v>
          </cell>
          <cell r="X8518">
            <v>0</v>
          </cell>
        </row>
        <row r="8519">
          <cell r="J8519">
            <v>0</v>
          </cell>
          <cell r="K8519">
            <v>0</v>
          </cell>
          <cell r="R8519">
            <v>0</v>
          </cell>
          <cell r="U8519">
            <v>0</v>
          </cell>
          <cell r="V8519">
            <v>0</v>
          </cell>
          <cell r="W8519">
            <v>0</v>
          </cell>
          <cell r="X8519">
            <v>0</v>
          </cell>
        </row>
        <row r="8520">
          <cell r="J8520">
            <v>0</v>
          </cell>
          <cell r="K8520">
            <v>0</v>
          </cell>
          <cell r="R8520">
            <v>0</v>
          </cell>
          <cell r="U8520">
            <v>0</v>
          </cell>
          <cell r="V8520">
            <v>0</v>
          </cell>
          <cell r="W8520">
            <v>0</v>
          </cell>
          <cell r="X8520">
            <v>0</v>
          </cell>
        </row>
        <row r="8521">
          <cell r="J8521">
            <v>0</v>
          </cell>
          <cell r="K8521">
            <v>0</v>
          </cell>
          <cell r="R8521">
            <v>0</v>
          </cell>
          <cell r="U8521">
            <v>0</v>
          </cell>
          <cell r="V8521">
            <v>0</v>
          </cell>
          <cell r="W8521">
            <v>0</v>
          </cell>
          <cell r="X8521">
            <v>0</v>
          </cell>
        </row>
        <row r="8522">
          <cell r="J8522">
            <v>0</v>
          </cell>
          <cell r="K8522">
            <v>0</v>
          </cell>
          <cell r="R8522">
            <v>0</v>
          </cell>
          <cell r="U8522">
            <v>0</v>
          </cell>
          <cell r="V8522">
            <v>0</v>
          </cell>
          <cell r="W8522">
            <v>0</v>
          </cell>
          <cell r="X8522">
            <v>0</v>
          </cell>
        </row>
        <row r="8523">
          <cell r="J8523">
            <v>0</v>
          </cell>
          <cell r="K8523">
            <v>0</v>
          </cell>
          <cell r="R8523">
            <v>0</v>
          </cell>
          <cell r="U8523">
            <v>0</v>
          </cell>
          <cell r="V8523">
            <v>0</v>
          </cell>
          <cell r="W8523">
            <v>0</v>
          </cell>
          <cell r="X8523">
            <v>0</v>
          </cell>
        </row>
        <row r="8524">
          <cell r="J8524">
            <v>0</v>
          </cell>
          <cell r="K8524">
            <v>0</v>
          </cell>
          <cell r="R8524">
            <v>0</v>
          </cell>
          <cell r="U8524">
            <v>0</v>
          </cell>
          <cell r="V8524">
            <v>0</v>
          </cell>
          <cell r="W8524">
            <v>0</v>
          </cell>
          <cell r="X8524">
            <v>0</v>
          </cell>
        </row>
        <row r="8525">
          <cell r="J8525">
            <v>0</v>
          </cell>
          <cell r="K8525">
            <v>0</v>
          </cell>
          <cell r="R8525">
            <v>0</v>
          </cell>
          <cell r="U8525">
            <v>0</v>
          </cell>
          <cell r="V8525">
            <v>0</v>
          </cell>
          <cell r="W8525">
            <v>0</v>
          </cell>
          <cell r="X8525">
            <v>0</v>
          </cell>
        </row>
        <row r="8526">
          <cell r="J8526">
            <v>0</v>
          </cell>
          <cell r="K8526">
            <v>0</v>
          </cell>
          <cell r="R8526">
            <v>0</v>
          </cell>
          <cell r="U8526">
            <v>0</v>
          </cell>
          <cell r="V8526">
            <v>0</v>
          </cell>
          <cell r="W8526">
            <v>0</v>
          </cell>
          <cell r="X8526">
            <v>0</v>
          </cell>
        </row>
        <row r="8527">
          <cell r="J8527">
            <v>0</v>
          </cell>
          <cell r="K8527">
            <v>0</v>
          </cell>
          <cell r="R8527">
            <v>0</v>
          </cell>
          <cell r="U8527">
            <v>0</v>
          </cell>
          <cell r="V8527">
            <v>0</v>
          </cell>
          <cell r="W8527">
            <v>0</v>
          </cell>
          <cell r="X8527">
            <v>0</v>
          </cell>
        </row>
        <row r="8528">
          <cell r="J8528">
            <v>0</v>
          </cell>
          <cell r="K8528">
            <v>0</v>
          </cell>
          <cell r="R8528">
            <v>0</v>
          </cell>
          <cell r="U8528">
            <v>0</v>
          </cell>
          <cell r="V8528">
            <v>0</v>
          </cell>
          <cell r="W8528">
            <v>0</v>
          </cell>
          <cell r="X8528">
            <v>0</v>
          </cell>
        </row>
        <row r="8529">
          <cell r="J8529">
            <v>0</v>
          </cell>
          <cell r="K8529">
            <v>0</v>
          </cell>
          <cell r="R8529">
            <v>0</v>
          </cell>
          <cell r="U8529">
            <v>0</v>
          </cell>
          <cell r="V8529">
            <v>0</v>
          </cell>
          <cell r="W8529">
            <v>0</v>
          </cell>
          <cell r="X8529">
            <v>0</v>
          </cell>
        </row>
        <row r="8530">
          <cell r="J8530">
            <v>0</v>
          </cell>
          <cell r="K8530">
            <v>0</v>
          </cell>
          <cell r="R8530">
            <v>0</v>
          </cell>
          <cell r="U8530">
            <v>0</v>
          </cell>
          <cell r="V8530">
            <v>0</v>
          </cell>
          <cell r="W8530">
            <v>0</v>
          </cell>
          <cell r="X8530">
            <v>0</v>
          </cell>
        </row>
        <row r="8531">
          <cell r="J8531">
            <v>0</v>
          </cell>
          <cell r="K8531">
            <v>0</v>
          </cell>
          <cell r="R8531">
            <v>0</v>
          </cell>
          <cell r="U8531">
            <v>0</v>
          </cell>
          <cell r="V8531">
            <v>0</v>
          </cell>
          <cell r="W8531">
            <v>0</v>
          </cell>
          <cell r="X8531">
            <v>0</v>
          </cell>
        </row>
        <row r="8532">
          <cell r="J8532">
            <v>0</v>
          </cell>
          <cell r="K8532">
            <v>0</v>
          </cell>
          <cell r="R8532">
            <v>0</v>
          </cell>
          <cell r="U8532">
            <v>0</v>
          </cell>
          <cell r="V8532">
            <v>0</v>
          </cell>
          <cell r="W8532">
            <v>0</v>
          </cell>
          <cell r="X8532">
            <v>0</v>
          </cell>
        </row>
        <row r="8533">
          <cell r="J8533">
            <v>0</v>
          </cell>
          <cell r="K8533">
            <v>0</v>
          </cell>
          <cell r="R8533">
            <v>0</v>
          </cell>
          <cell r="U8533">
            <v>0</v>
          </cell>
          <cell r="V8533">
            <v>0</v>
          </cell>
          <cell r="W8533">
            <v>0</v>
          </cell>
          <cell r="X8533">
            <v>0</v>
          </cell>
        </row>
        <row r="8534">
          <cell r="J8534">
            <v>0</v>
          </cell>
          <cell r="K8534">
            <v>0</v>
          </cell>
          <cell r="R8534">
            <v>0</v>
          </cell>
          <cell r="U8534">
            <v>0</v>
          </cell>
          <cell r="V8534">
            <v>0</v>
          </cell>
          <cell r="W8534">
            <v>0</v>
          </cell>
          <cell r="X8534">
            <v>0</v>
          </cell>
        </row>
        <row r="8535">
          <cell r="J8535">
            <v>0</v>
          </cell>
          <cell r="K8535">
            <v>0</v>
          </cell>
          <cell r="R8535">
            <v>0</v>
          </cell>
          <cell r="U8535">
            <v>0</v>
          </cell>
          <cell r="V8535">
            <v>0</v>
          </cell>
          <cell r="W8535">
            <v>0</v>
          </cell>
          <cell r="X8535">
            <v>0</v>
          </cell>
        </row>
        <row r="8536">
          <cell r="J8536">
            <v>0</v>
          </cell>
          <cell r="K8536">
            <v>0</v>
          </cell>
          <cell r="R8536">
            <v>0</v>
          </cell>
          <cell r="U8536">
            <v>0</v>
          </cell>
          <cell r="V8536">
            <v>0</v>
          </cell>
          <cell r="W8536">
            <v>0</v>
          </cell>
          <cell r="X8536">
            <v>0</v>
          </cell>
        </row>
        <row r="8537">
          <cell r="J8537">
            <v>0</v>
          </cell>
          <cell r="K8537">
            <v>0</v>
          </cell>
          <cell r="R8537">
            <v>0</v>
          </cell>
          <cell r="U8537">
            <v>0</v>
          </cell>
          <cell r="V8537">
            <v>0</v>
          </cell>
          <cell r="W8537">
            <v>0</v>
          </cell>
          <cell r="X8537">
            <v>0</v>
          </cell>
        </row>
        <row r="8538">
          <cell r="J8538">
            <v>0</v>
          </cell>
          <cell r="K8538">
            <v>0</v>
          </cell>
          <cell r="R8538">
            <v>0</v>
          </cell>
          <cell r="U8538">
            <v>0</v>
          </cell>
          <cell r="V8538">
            <v>0</v>
          </cell>
          <cell r="W8538">
            <v>0</v>
          </cell>
          <cell r="X8538">
            <v>0</v>
          </cell>
        </row>
        <row r="8539">
          <cell r="J8539">
            <v>0</v>
          </cell>
          <cell r="K8539">
            <v>0</v>
          </cell>
          <cell r="R8539">
            <v>0</v>
          </cell>
          <cell r="U8539">
            <v>0</v>
          </cell>
          <cell r="V8539">
            <v>0</v>
          </cell>
          <cell r="W8539">
            <v>0</v>
          </cell>
          <cell r="X8539">
            <v>0</v>
          </cell>
        </row>
        <row r="8540">
          <cell r="J8540">
            <v>0</v>
          </cell>
          <cell r="K8540">
            <v>0</v>
          </cell>
          <cell r="R8540">
            <v>0</v>
          </cell>
          <cell r="U8540">
            <v>0</v>
          </cell>
          <cell r="V8540">
            <v>0</v>
          </cell>
          <cell r="W8540">
            <v>0</v>
          </cell>
          <cell r="X8540">
            <v>0</v>
          </cell>
        </row>
        <row r="8541">
          <cell r="J8541">
            <v>0</v>
          </cell>
          <cell r="K8541">
            <v>0</v>
          </cell>
          <cell r="R8541">
            <v>0</v>
          </cell>
          <cell r="U8541">
            <v>0</v>
          </cell>
          <cell r="V8541">
            <v>0</v>
          </cell>
          <cell r="W8541">
            <v>0</v>
          </cell>
          <cell r="X8541">
            <v>0</v>
          </cell>
        </row>
        <row r="8542">
          <cell r="J8542">
            <v>0</v>
          </cell>
          <cell r="K8542">
            <v>0</v>
          </cell>
          <cell r="R8542">
            <v>0</v>
          </cell>
          <cell r="U8542">
            <v>0</v>
          </cell>
          <cell r="V8542">
            <v>0</v>
          </cell>
          <cell r="W8542">
            <v>0</v>
          </cell>
          <cell r="X8542">
            <v>0</v>
          </cell>
        </row>
        <row r="8543">
          <cell r="J8543">
            <v>0</v>
          </cell>
          <cell r="K8543">
            <v>0</v>
          </cell>
          <cell r="R8543">
            <v>0</v>
          </cell>
          <cell r="U8543">
            <v>0</v>
          </cell>
          <cell r="V8543">
            <v>0</v>
          </cell>
          <cell r="W8543">
            <v>0</v>
          </cell>
          <cell r="X8543">
            <v>0</v>
          </cell>
        </row>
        <row r="8544">
          <cell r="J8544">
            <v>0</v>
          </cell>
          <cell r="K8544">
            <v>0</v>
          </cell>
          <cell r="R8544">
            <v>0</v>
          </cell>
          <cell r="U8544">
            <v>0</v>
          </cell>
          <cell r="V8544">
            <v>0</v>
          </cell>
          <cell r="W8544">
            <v>0</v>
          </cell>
          <cell r="X8544">
            <v>0</v>
          </cell>
        </row>
        <row r="8545">
          <cell r="J8545">
            <v>0</v>
          </cell>
          <cell r="K8545">
            <v>0</v>
          </cell>
          <cell r="R8545">
            <v>0</v>
          </cell>
          <cell r="U8545">
            <v>0</v>
          </cell>
          <cell r="V8545">
            <v>0</v>
          </cell>
          <cell r="W8545">
            <v>0</v>
          </cell>
          <cell r="X8545">
            <v>0</v>
          </cell>
        </row>
        <row r="8546">
          <cell r="J8546">
            <v>0</v>
          </cell>
          <cell r="K8546">
            <v>0</v>
          </cell>
          <cell r="R8546">
            <v>0</v>
          </cell>
          <cell r="U8546">
            <v>0</v>
          </cell>
          <cell r="V8546">
            <v>0</v>
          </cell>
          <cell r="W8546">
            <v>0</v>
          </cell>
          <cell r="X8546">
            <v>0</v>
          </cell>
        </row>
        <row r="8547">
          <cell r="J8547">
            <v>0</v>
          </cell>
          <cell r="K8547">
            <v>0</v>
          </cell>
          <cell r="R8547">
            <v>0</v>
          </cell>
          <cell r="U8547">
            <v>0</v>
          </cell>
          <cell r="V8547">
            <v>0</v>
          </cell>
          <cell r="W8547">
            <v>0</v>
          </cell>
          <cell r="X8547">
            <v>0</v>
          </cell>
        </row>
        <row r="8548">
          <cell r="J8548">
            <v>0</v>
          </cell>
          <cell r="K8548">
            <v>0</v>
          </cell>
          <cell r="R8548">
            <v>0</v>
          </cell>
          <cell r="U8548">
            <v>0</v>
          </cell>
          <cell r="V8548">
            <v>0</v>
          </cell>
          <cell r="W8548">
            <v>0</v>
          </cell>
          <cell r="X8548">
            <v>0</v>
          </cell>
        </row>
        <row r="8549">
          <cell r="J8549">
            <v>0</v>
          </cell>
          <cell r="K8549">
            <v>0</v>
          </cell>
          <cell r="R8549">
            <v>0</v>
          </cell>
          <cell r="U8549">
            <v>0</v>
          </cell>
          <cell r="V8549">
            <v>0</v>
          </cell>
          <cell r="W8549">
            <v>0</v>
          </cell>
          <cell r="X8549">
            <v>0</v>
          </cell>
        </row>
        <row r="8550">
          <cell r="J8550">
            <v>0</v>
          </cell>
          <cell r="K8550">
            <v>0</v>
          </cell>
          <cell r="R8550">
            <v>0</v>
          </cell>
          <cell r="U8550">
            <v>0</v>
          </cell>
          <cell r="V8550">
            <v>0</v>
          </cell>
          <cell r="W8550">
            <v>0</v>
          </cell>
          <cell r="X8550">
            <v>0</v>
          </cell>
        </row>
        <row r="8551">
          <cell r="J8551">
            <v>0</v>
          </cell>
          <cell r="K8551">
            <v>0</v>
          </cell>
          <cell r="R8551">
            <v>0</v>
          </cell>
          <cell r="U8551">
            <v>0</v>
          </cell>
          <cell r="V8551">
            <v>0</v>
          </cell>
          <cell r="W8551">
            <v>0</v>
          </cell>
          <cell r="X8551">
            <v>0</v>
          </cell>
        </row>
        <row r="8552">
          <cell r="J8552">
            <v>0</v>
          </cell>
          <cell r="K8552">
            <v>0</v>
          </cell>
          <cell r="R8552">
            <v>0</v>
          </cell>
          <cell r="U8552">
            <v>0</v>
          </cell>
          <cell r="V8552">
            <v>0</v>
          </cell>
          <cell r="W8552">
            <v>0</v>
          </cell>
          <cell r="X8552">
            <v>0</v>
          </cell>
        </row>
        <row r="8553">
          <cell r="J8553">
            <v>0</v>
          </cell>
          <cell r="K8553">
            <v>0</v>
          </cell>
          <cell r="R8553">
            <v>0</v>
          </cell>
          <cell r="U8553">
            <v>0</v>
          </cell>
          <cell r="V8553">
            <v>0</v>
          </cell>
          <cell r="W8553">
            <v>0</v>
          </cell>
          <cell r="X8553">
            <v>0</v>
          </cell>
        </row>
        <row r="8554">
          <cell r="J8554">
            <v>0</v>
          </cell>
          <cell r="K8554">
            <v>0</v>
          </cell>
          <cell r="R8554">
            <v>0</v>
          </cell>
          <cell r="U8554">
            <v>0</v>
          </cell>
          <cell r="V8554">
            <v>0</v>
          </cell>
          <cell r="W8554">
            <v>0</v>
          </cell>
          <cell r="X8554">
            <v>0</v>
          </cell>
        </row>
        <row r="8555">
          <cell r="J8555">
            <v>0</v>
          </cell>
          <cell r="K8555">
            <v>0</v>
          </cell>
          <cell r="R8555">
            <v>0</v>
          </cell>
          <cell r="U8555">
            <v>0</v>
          </cell>
          <cell r="V8555">
            <v>0</v>
          </cell>
          <cell r="W8555">
            <v>0</v>
          </cell>
          <cell r="X8555">
            <v>0</v>
          </cell>
        </row>
        <row r="8556">
          <cell r="J8556">
            <v>0</v>
          </cell>
          <cell r="K8556">
            <v>0</v>
          </cell>
          <cell r="R8556">
            <v>0</v>
          </cell>
          <cell r="U8556">
            <v>0</v>
          </cell>
          <cell r="V8556">
            <v>0</v>
          </cell>
          <cell r="W8556">
            <v>0</v>
          </cell>
          <cell r="X8556">
            <v>0</v>
          </cell>
        </row>
        <row r="8557">
          <cell r="J8557">
            <v>0</v>
          </cell>
          <cell r="K8557">
            <v>0</v>
          </cell>
          <cell r="R8557">
            <v>0</v>
          </cell>
          <cell r="U8557">
            <v>0</v>
          </cell>
          <cell r="V8557">
            <v>0</v>
          </cell>
          <cell r="W8557">
            <v>0</v>
          </cell>
          <cell r="X8557">
            <v>0</v>
          </cell>
        </row>
        <row r="8558">
          <cell r="J8558">
            <v>0</v>
          </cell>
          <cell r="K8558">
            <v>0</v>
          </cell>
          <cell r="R8558">
            <v>0</v>
          </cell>
          <cell r="U8558">
            <v>0</v>
          </cell>
          <cell r="V8558">
            <v>0</v>
          </cell>
          <cell r="W8558">
            <v>0</v>
          </cell>
          <cell r="X8558">
            <v>0</v>
          </cell>
        </row>
        <row r="8559">
          <cell r="J8559">
            <v>0</v>
          </cell>
          <cell r="K8559">
            <v>0</v>
          </cell>
          <cell r="R8559">
            <v>0</v>
          </cell>
          <cell r="U8559">
            <v>0</v>
          </cell>
          <cell r="V8559">
            <v>0</v>
          </cell>
          <cell r="W8559">
            <v>0</v>
          </cell>
          <cell r="X8559">
            <v>0</v>
          </cell>
        </row>
        <row r="8560">
          <cell r="J8560">
            <v>0</v>
          </cell>
          <cell r="K8560">
            <v>0</v>
          </cell>
          <cell r="R8560">
            <v>0</v>
          </cell>
          <cell r="U8560">
            <v>0</v>
          </cell>
          <cell r="V8560">
            <v>0</v>
          </cell>
          <cell r="W8560">
            <v>0</v>
          </cell>
          <cell r="X8560">
            <v>0</v>
          </cell>
        </row>
        <row r="8561">
          <cell r="J8561">
            <v>0</v>
          </cell>
          <cell r="K8561">
            <v>0</v>
          </cell>
          <cell r="R8561">
            <v>0</v>
          </cell>
          <cell r="U8561">
            <v>0</v>
          </cell>
          <cell r="V8561">
            <v>0</v>
          </cell>
          <cell r="W8561">
            <v>0</v>
          </cell>
          <cell r="X8561">
            <v>0</v>
          </cell>
        </row>
        <row r="8562">
          <cell r="J8562">
            <v>0</v>
          </cell>
          <cell r="K8562">
            <v>0</v>
          </cell>
          <cell r="R8562">
            <v>0</v>
          </cell>
          <cell r="U8562">
            <v>0</v>
          </cell>
          <cell r="V8562">
            <v>0</v>
          </cell>
          <cell r="W8562">
            <v>0</v>
          </cell>
          <cell r="X8562">
            <v>0</v>
          </cell>
        </row>
        <row r="8563">
          <cell r="J8563">
            <v>0</v>
          </cell>
          <cell r="K8563">
            <v>0</v>
          </cell>
          <cell r="R8563">
            <v>0</v>
          </cell>
          <cell r="U8563">
            <v>0</v>
          </cell>
          <cell r="V8563">
            <v>0</v>
          </cell>
          <cell r="W8563">
            <v>0</v>
          </cell>
          <cell r="X8563">
            <v>0</v>
          </cell>
        </row>
        <row r="8564">
          <cell r="J8564">
            <v>0</v>
          </cell>
          <cell r="K8564">
            <v>0</v>
          </cell>
          <cell r="R8564">
            <v>0</v>
          </cell>
          <cell r="U8564">
            <v>0</v>
          </cell>
          <cell r="V8564">
            <v>0</v>
          </cell>
          <cell r="W8564">
            <v>0</v>
          </cell>
          <cell r="X8564">
            <v>0</v>
          </cell>
        </row>
        <row r="8565">
          <cell r="J8565">
            <v>0</v>
          </cell>
          <cell r="K8565">
            <v>0</v>
          </cell>
          <cell r="R8565">
            <v>0</v>
          </cell>
          <cell r="U8565">
            <v>0</v>
          </cell>
          <cell r="V8565">
            <v>0</v>
          </cell>
          <cell r="W8565">
            <v>0</v>
          </cell>
          <cell r="X8565">
            <v>0</v>
          </cell>
        </row>
        <row r="8566">
          <cell r="J8566">
            <v>0</v>
          </cell>
          <cell r="K8566">
            <v>0</v>
          </cell>
          <cell r="R8566">
            <v>0</v>
          </cell>
          <cell r="U8566">
            <v>0</v>
          </cell>
          <cell r="V8566">
            <v>0</v>
          </cell>
          <cell r="W8566">
            <v>0</v>
          </cell>
          <cell r="X8566">
            <v>0</v>
          </cell>
        </row>
        <row r="8567">
          <cell r="J8567">
            <v>0</v>
          </cell>
          <cell r="K8567">
            <v>0</v>
          </cell>
          <cell r="R8567">
            <v>0</v>
          </cell>
          <cell r="U8567">
            <v>0</v>
          </cell>
          <cell r="V8567">
            <v>0</v>
          </cell>
          <cell r="W8567">
            <v>0</v>
          </cell>
          <cell r="X8567">
            <v>0</v>
          </cell>
        </row>
        <row r="8568">
          <cell r="J8568">
            <v>0</v>
          </cell>
          <cell r="K8568">
            <v>0</v>
          </cell>
          <cell r="R8568">
            <v>0</v>
          </cell>
          <cell r="U8568">
            <v>0</v>
          </cell>
          <cell r="V8568">
            <v>0</v>
          </cell>
          <cell r="W8568">
            <v>0</v>
          </cell>
          <cell r="X8568">
            <v>0</v>
          </cell>
        </row>
        <row r="8569">
          <cell r="J8569">
            <v>0</v>
          </cell>
          <cell r="K8569">
            <v>0</v>
          </cell>
          <cell r="R8569">
            <v>0</v>
          </cell>
          <cell r="U8569">
            <v>0</v>
          </cell>
          <cell r="V8569">
            <v>0</v>
          </cell>
          <cell r="W8569">
            <v>0</v>
          </cell>
          <cell r="X8569">
            <v>0</v>
          </cell>
        </row>
        <row r="8570">
          <cell r="J8570">
            <v>0</v>
          </cell>
          <cell r="K8570">
            <v>0</v>
          </cell>
          <cell r="R8570">
            <v>0</v>
          </cell>
          <cell r="U8570">
            <v>0</v>
          </cell>
          <cell r="V8570">
            <v>0</v>
          </cell>
          <cell r="W8570">
            <v>0</v>
          </cell>
          <cell r="X8570">
            <v>0</v>
          </cell>
        </row>
        <row r="8571">
          <cell r="J8571">
            <v>0</v>
          </cell>
          <cell r="K8571">
            <v>0</v>
          </cell>
          <cell r="R8571">
            <v>0</v>
          </cell>
          <cell r="U8571">
            <v>0</v>
          </cell>
          <cell r="V8571">
            <v>0</v>
          </cell>
          <cell r="W8571">
            <v>0</v>
          </cell>
          <cell r="X8571">
            <v>0</v>
          </cell>
        </row>
        <row r="8572">
          <cell r="J8572">
            <v>0</v>
          </cell>
          <cell r="K8572">
            <v>0</v>
          </cell>
          <cell r="R8572">
            <v>0</v>
          </cell>
          <cell r="U8572">
            <v>0</v>
          </cell>
          <cell r="V8572">
            <v>0</v>
          </cell>
          <cell r="W8572">
            <v>0</v>
          </cell>
          <cell r="X8572">
            <v>0</v>
          </cell>
        </row>
        <row r="8573">
          <cell r="J8573">
            <v>0</v>
          </cell>
          <cell r="K8573">
            <v>0</v>
          </cell>
          <cell r="R8573">
            <v>0</v>
          </cell>
          <cell r="U8573">
            <v>0</v>
          </cell>
          <cell r="V8573">
            <v>0</v>
          </cell>
          <cell r="W8573">
            <v>0</v>
          </cell>
          <cell r="X8573">
            <v>0</v>
          </cell>
        </row>
        <row r="8574">
          <cell r="J8574">
            <v>0</v>
          </cell>
          <cell r="K8574">
            <v>0</v>
          </cell>
          <cell r="R8574">
            <v>0</v>
          </cell>
          <cell r="U8574">
            <v>0</v>
          </cell>
          <cell r="V8574">
            <v>0</v>
          </cell>
          <cell r="W8574">
            <v>0</v>
          </cell>
          <cell r="X8574">
            <v>0</v>
          </cell>
        </row>
        <row r="8575">
          <cell r="J8575">
            <v>0</v>
          </cell>
          <cell r="K8575">
            <v>0</v>
          </cell>
          <cell r="R8575">
            <v>0</v>
          </cell>
          <cell r="U8575">
            <v>0</v>
          </cell>
          <cell r="V8575">
            <v>0</v>
          </cell>
          <cell r="W8575">
            <v>0</v>
          </cell>
          <cell r="X8575">
            <v>0</v>
          </cell>
        </row>
        <row r="8576">
          <cell r="J8576">
            <v>0</v>
          </cell>
          <cell r="K8576">
            <v>0</v>
          </cell>
          <cell r="R8576">
            <v>0</v>
          </cell>
          <cell r="U8576">
            <v>0</v>
          </cell>
          <cell r="V8576">
            <v>0</v>
          </cell>
          <cell r="W8576">
            <v>0</v>
          </cell>
          <cell r="X8576">
            <v>0</v>
          </cell>
        </row>
        <row r="8577">
          <cell r="J8577">
            <v>0</v>
          </cell>
          <cell r="K8577">
            <v>0</v>
          </cell>
          <cell r="R8577">
            <v>0</v>
          </cell>
          <cell r="U8577">
            <v>0</v>
          </cell>
          <cell r="V8577">
            <v>0</v>
          </cell>
          <cell r="W8577">
            <v>0</v>
          </cell>
          <cell r="X8577">
            <v>0</v>
          </cell>
        </row>
        <row r="8578">
          <cell r="J8578">
            <v>0</v>
          </cell>
          <cell r="K8578">
            <v>0</v>
          </cell>
          <cell r="R8578">
            <v>0</v>
          </cell>
          <cell r="U8578">
            <v>0</v>
          </cell>
          <cell r="V8578">
            <v>0</v>
          </cell>
          <cell r="W8578">
            <v>0</v>
          </cell>
          <cell r="X8578">
            <v>0</v>
          </cell>
        </row>
        <row r="8579">
          <cell r="J8579">
            <v>0</v>
          </cell>
          <cell r="K8579">
            <v>0</v>
          </cell>
          <cell r="R8579">
            <v>0</v>
          </cell>
          <cell r="U8579">
            <v>0</v>
          </cell>
          <cell r="V8579">
            <v>0</v>
          </cell>
          <cell r="W8579">
            <v>0</v>
          </cell>
          <cell r="X8579">
            <v>0</v>
          </cell>
        </row>
        <row r="8580">
          <cell r="J8580">
            <v>0</v>
          </cell>
          <cell r="K8580">
            <v>0</v>
          </cell>
          <cell r="R8580">
            <v>0</v>
          </cell>
          <cell r="U8580">
            <v>0</v>
          </cell>
          <cell r="V8580">
            <v>0</v>
          </cell>
          <cell r="W8580">
            <v>0</v>
          </cell>
          <cell r="X8580">
            <v>0</v>
          </cell>
        </row>
        <row r="8581">
          <cell r="J8581">
            <v>0</v>
          </cell>
          <cell r="K8581">
            <v>0</v>
          </cell>
          <cell r="R8581">
            <v>0</v>
          </cell>
          <cell r="U8581">
            <v>0</v>
          </cell>
          <cell r="V8581">
            <v>0</v>
          </cell>
          <cell r="W8581">
            <v>0</v>
          </cell>
          <cell r="X8581">
            <v>0</v>
          </cell>
        </row>
        <row r="8582">
          <cell r="J8582">
            <v>0</v>
          </cell>
          <cell r="K8582">
            <v>0</v>
          </cell>
          <cell r="R8582">
            <v>0</v>
          </cell>
          <cell r="U8582">
            <v>0</v>
          </cell>
          <cell r="V8582">
            <v>0</v>
          </cell>
          <cell r="W8582">
            <v>0</v>
          </cell>
          <cell r="X8582">
            <v>0</v>
          </cell>
        </row>
        <row r="8583">
          <cell r="J8583">
            <v>0</v>
          </cell>
          <cell r="K8583">
            <v>0</v>
          </cell>
          <cell r="R8583">
            <v>0</v>
          </cell>
          <cell r="U8583">
            <v>0</v>
          </cell>
          <cell r="V8583">
            <v>0</v>
          </cell>
          <cell r="W8583">
            <v>0</v>
          </cell>
          <cell r="X8583">
            <v>0</v>
          </cell>
        </row>
        <row r="8584">
          <cell r="J8584">
            <v>0</v>
          </cell>
          <cell r="K8584">
            <v>0</v>
          </cell>
          <cell r="R8584">
            <v>0</v>
          </cell>
          <cell r="U8584">
            <v>0</v>
          </cell>
          <cell r="V8584">
            <v>0</v>
          </cell>
          <cell r="W8584">
            <v>0</v>
          </cell>
          <cell r="X8584">
            <v>0</v>
          </cell>
        </row>
        <row r="8585">
          <cell r="J8585">
            <v>0</v>
          </cell>
          <cell r="K8585">
            <v>0</v>
          </cell>
          <cell r="R8585">
            <v>0</v>
          </cell>
          <cell r="U8585">
            <v>0</v>
          </cell>
          <cell r="V8585">
            <v>0</v>
          </cell>
          <cell r="W8585">
            <v>0</v>
          </cell>
          <cell r="X8585">
            <v>0</v>
          </cell>
        </row>
        <row r="8586">
          <cell r="J8586">
            <v>0</v>
          </cell>
          <cell r="K8586">
            <v>0</v>
          </cell>
          <cell r="R8586">
            <v>0</v>
          </cell>
          <cell r="U8586">
            <v>0</v>
          </cell>
          <cell r="V8586">
            <v>0</v>
          </cell>
          <cell r="W8586">
            <v>0</v>
          </cell>
          <cell r="X8586">
            <v>0</v>
          </cell>
        </row>
        <row r="8587">
          <cell r="J8587">
            <v>0</v>
          </cell>
          <cell r="K8587">
            <v>0</v>
          </cell>
          <cell r="R8587">
            <v>0</v>
          </cell>
          <cell r="U8587">
            <v>0</v>
          </cell>
          <cell r="V8587">
            <v>0</v>
          </cell>
          <cell r="W8587">
            <v>0</v>
          </cell>
          <cell r="X8587">
            <v>0</v>
          </cell>
        </row>
        <row r="8588">
          <cell r="J8588">
            <v>0</v>
          </cell>
          <cell r="K8588">
            <v>0</v>
          </cell>
          <cell r="R8588">
            <v>0</v>
          </cell>
          <cell r="U8588">
            <v>0</v>
          </cell>
          <cell r="V8588">
            <v>0</v>
          </cell>
          <cell r="W8588">
            <v>0</v>
          </cell>
          <cell r="X8588">
            <v>0</v>
          </cell>
        </row>
        <row r="8589">
          <cell r="J8589">
            <v>0</v>
          </cell>
          <cell r="K8589">
            <v>0</v>
          </cell>
          <cell r="R8589">
            <v>0</v>
          </cell>
          <cell r="U8589">
            <v>0</v>
          </cell>
          <cell r="V8589">
            <v>0</v>
          </cell>
          <cell r="W8589">
            <v>0</v>
          </cell>
          <cell r="X8589">
            <v>0</v>
          </cell>
        </row>
        <row r="8590">
          <cell r="J8590">
            <v>0</v>
          </cell>
          <cell r="K8590">
            <v>0</v>
          </cell>
          <cell r="R8590">
            <v>0</v>
          </cell>
          <cell r="U8590">
            <v>0</v>
          </cell>
          <cell r="V8590">
            <v>0</v>
          </cell>
          <cell r="W8590">
            <v>0</v>
          </cell>
          <cell r="X8590">
            <v>0</v>
          </cell>
        </row>
        <row r="8591">
          <cell r="J8591">
            <v>0</v>
          </cell>
          <cell r="K8591">
            <v>0</v>
          </cell>
          <cell r="R8591">
            <v>0</v>
          </cell>
          <cell r="U8591">
            <v>0</v>
          </cell>
          <cell r="V8591">
            <v>0</v>
          </cell>
          <cell r="W8591">
            <v>0</v>
          </cell>
          <cell r="X8591">
            <v>0</v>
          </cell>
        </row>
        <row r="8592">
          <cell r="J8592">
            <v>0</v>
          </cell>
          <cell r="K8592">
            <v>0</v>
          </cell>
          <cell r="R8592">
            <v>0</v>
          </cell>
          <cell r="U8592">
            <v>0</v>
          </cell>
          <cell r="V8592">
            <v>0</v>
          </cell>
          <cell r="W8592">
            <v>0</v>
          </cell>
          <cell r="X8592">
            <v>0</v>
          </cell>
        </row>
        <row r="8593">
          <cell r="J8593">
            <v>0</v>
          </cell>
          <cell r="K8593">
            <v>0</v>
          </cell>
          <cell r="R8593">
            <v>0</v>
          </cell>
          <cell r="U8593">
            <v>0</v>
          </cell>
          <cell r="V8593">
            <v>0</v>
          </cell>
          <cell r="W8593">
            <v>0</v>
          </cell>
          <cell r="X8593">
            <v>0</v>
          </cell>
        </row>
        <row r="8594">
          <cell r="J8594">
            <v>0</v>
          </cell>
          <cell r="K8594">
            <v>0</v>
          </cell>
          <cell r="R8594">
            <v>0</v>
          </cell>
          <cell r="U8594">
            <v>0</v>
          </cell>
          <cell r="V8594">
            <v>0</v>
          </cell>
          <cell r="W8594">
            <v>0</v>
          </cell>
          <cell r="X8594">
            <v>0</v>
          </cell>
        </row>
        <row r="8595">
          <cell r="J8595">
            <v>0</v>
          </cell>
          <cell r="K8595">
            <v>0</v>
          </cell>
          <cell r="R8595">
            <v>0</v>
          </cell>
          <cell r="U8595">
            <v>0</v>
          </cell>
          <cell r="V8595">
            <v>0</v>
          </cell>
          <cell r="W8595">
            <v>0</v>
          </cell>
          <cell r="X8595">
            <v>0</v>
          </cell>
        </row>
        <row r="8596">
          <cell r="J8596">
            <v>0</v>
          </cell>
          <cell r="K8596">
            <v>0</v>
          </cell>
          <cell r="R8596">
            <v>0</v>
          </cell>
          <cell r="U8596">
            <v>0</v>
          </cell>
          <cell r="V8596">
            <v>0</v>
          </cell>
          <cell r="W8596">
            <v>0</v>
          </cell>
          <cell r="X8596">
            <v>0</v>
          </cell>
        </row>
        <row r="8597">
          <cell r="J8597">
            <v>0</v>
          </cell>
          <cell r="K8597">
            <v>0</v>
          </cell>
          <cell r="R8597">
            <v>0</v>
          </cell>
          <cell r="U8597">
            <v>0</v>
          </cell>
          <cell r="V8597">
            <v>0</v>
          </cell>
          <cell r="W8597">
            <v>0</v>
          </cell>
          <cell r="X8597">
            <v>0</v>
          </cell>
        </row>
        <row r="8598">
          <cell r="J8598">
            <v>0</v>
          </cell>
          <cell r="K8598">
            <v>0</v>
          </cell>
          <cell r="R8598">
            <v>0</v>
          </cell>
          <cell r="U8598">
            <v>0</v>
          </cell>
          <cell r="V8598">
            <v>0</v>
          </cell>
          <cell r="W8598">
            <v>0</v>
          </cell>
          <cell r="X8598">
            <v>0</v>
          </cell>
        </row>
        <row r="8599">
          <cell r="J8599">
            <v>0</v>
          </cell>
          <cell r="K8599">
            <v>0</v>
          </cell>
          <cell r="R8599">
            <v>0</v>
          </cell>
          <cell r="U8599">
            <v>0</v>
          </cell>
          <cell r="V8599">
            <v>0</v>
          </cell>
          <cell r="W8599">
            <v>0</v>
          </cell>
          <cell r="X8599">
            <v>0</v>
          </cell>
        </row>
        <row r="8600">
          <cell r="J8600">
            <v>0</v>
          </cell>
          <cell r="K8600">
            <v>0</v>
          </cell>
          <cell r="R8600">
            <v>0</v>
          </cell>
          <cell r="U8600">
            <v>0</v>
          </cell>
          <cell r="V8600">
            <v>0</v>
          </cell>
          <cell r="W8600">
            <v>0</v>
          </cell>
          <cell r="X8600">
            <v>0</v>
          </cell>
        </row>
        <row r="8601">
          <cell r="J8601">
            <v>0</v>
          </cell>
          <cell r="K8601">
            <v>0</v>
          </cell>
          <cell r="R8601">
            <v>0</v>
          </cell>
          <cell r="U8601">
            <v>0</v>
          </cell>
          <cell r="V8601">
            <v>0</v>
          </cell>
          <cell r="W8601">
            <v>0</v>
          </cell>
          <cell r="X8601">
            <v>0</v>
          </cell>
        </row>
        <row r="8602">
          <cell r="J8602">
            <v>0</v>
          </cell>
          <cell r="K8602">
            <v>0</v>
          </cell>
          <cell r="R8602">
            <v>0</v>
          </cell>
          <cell r="U8602">
            <v>0</v>
          </cell>
          <cell r="V8602">
            <v>0</v>
          </cell>
          <cell r="W8602">
            <v>0</v>
          </cell>
          <cell r="X8602">
            <v>0</v>
          </cell>
        </row>
        <row r="8603">
          <cell r="J8603">
            <v>0</v>
          </cell>
          <cell r="K8603">
            <v>0</v>
          </cell>
          <cell r="R8603">
            <v>0</v>
          </cell>
          <cell r="U8603">
            <v>0</v>
          </cell>
          <cell r="V8603">
            <v>0</v>
          </cell>
          <cell r="W8603">
            <v>0</v>
          </cell>
          <cell r="X8603">
            <v>0</v>
          </cell>
        </row>
        <row r="8604">
          <cell r="J8604">
            <v>0</v>
          </cell>
          <cell r="K8604">
            <v>0</v>
          </cell>
          <cell r="R8604">
            <v>0</v>
          </cell>
          <cell r="U8604">
            <v>0</v>
          </cell>
          <cell r="V8604">
            <v>0</v>
          </cell>
          <cell r="W8604">
            <v>0</v>
          </cell>
          <cell r="X8604">
            <v>0</v>
          </cell>
        </row>
        <row r="8605">
          <cell r="J8605">
            <v>0</v>
          </cell>
          <cell r="K8605">
            <v>0</v>
          </cell>
          <cell r="R8605">
            <v>0</v>
          </cell>
          <cell r="U8605">
            <v>0</v>
          </cell>
          <cell r="V8605">
            <v>0</v>
          </cell>
          <cell r="W8605">
            <v>0</v>
          </cell>
          <cell r="X8605">
            <v>0</v>
          </cell>
        </row>
        <row r="8606">
          <cell r="J8606">
            <v>0</v>
          </cell>
          <cell r="K8606">
            <v>0</v>
          </cell>
          <cell r="R8606">
            <v>0</v>
          </cell>
          <cell r="U8606">
            <v>0</v>
          </cell>
          <cell r="V8606">
            <v>0</v>
          </cell>
          <cell r="W8606">
            <v>0</v>
          </cell>
          <cell r="X8606">
            <v>0</v>
          </cell>
        </row>
        <row r="8607">
          <cell r="J8607">
            <v>0</v>
          </cell>
          <cell r="K8607">
            <v>0</v>
          </cell>
          <cell r="R8607">
            <v>0</v>
          </cell>
          <cell r="U8607">
            <v>0</v>
          </cell>
          <cell r="V8607">
            <v>0</v>
          </cell>
          <cell r="W8607">
            <v>0</v>
          </cell>
          <cell r="X8607">
            <v>0</v>
          </cell>
        </row>
        <row r="8608">
          <cell r="J8608">
            <v>0</v>
          </cell>
          <cell r="K8608">
            <v>0</v>
          </cell>
          <cell r="R8608">
            <v>0</v>
          </cell>
          <cell r="U8608">
            <v>0</v>
          </cell>
          <cell r="V8608">
            <v>0</v>
          </cell>
          <cell r="W8608">
            <v>0</v>
          </cell>
          <cell r="X8608">
            <v>0</v>
          </cell>
        </row>
        <row r="8609">
          <cell r="J8609">
            <v>0</v>
          </cell>
          <cell r="K8609">
            <v>0</v>
          </cell>
          <cell r="R8609">
            <v>0</v>
          </cell>
          <cell r="U8609">
            <v>0</v>
          </cell>
          <cell r="V8609">
            <v>0</v>
          </cell>
          <cell r="W8609">
            <v>0</v>
          </cell>
          <cell r="X8609">
            <v>0</v>
          </cell>
        </row>
        <row r="8610">
          <cell r="J8610">
            <v>0</v>
          </cell>
          <cell r="K8610">
            <v>0</v>
          </cell>
          <cell r="R8610">
            <v>0</v>
          </cell>
          <cell r="U8610">
            <v>0</v>
          </cell>
          <cell r="V8610">
            <v>0</v>
          </cell>
          <cell r="W8610">
            <v>0</v>
          </cell>
          <cell r="X8610">
            <v>0</v>
          </cell>
        </row>
        <row r="8611">
          <cell r="J8611">
            <v>0</v>
          </cell>
          <cell r="K8611">
            <v>0</v>
          </cell>
          <cell r="R8611">
            <v>0</v>
          </cell>
          <cell r="U8611">
            <v>0</v>
          </cell>
          <cell r="V8611">
            <v>0</v>
          </cell>
          <cell r="W8611">
            <v>0</v>
          </cell>
          <cell r="X8611">
            <v>0</v>
          </cell>
        </row>
        <row r="8612">
          <cell r="J8612">
            <v>0</v>
          </cell>
          <cell r="K8612">
            <v>0</v>
          </cell>
          <cell r="R8612">
            <v>0</v>
          </cell>
          <cell r="U8612">
            <v>0</v>
          </cell>
          <cell r="V8612">
            <v>0</v>
          </cell>
          <cell r="W8612">
            <v>0</v>
          </cell>
          <cell r="X8612">
            <v>0</v>
          </cell>
        </row>
        <row r="8613">
          <cell r="J8613">
            <v>0</v>
          </cell>
          <cell r="K8613">
            <v>0</v>
          </cell>
          <cell r="R8613">
            <v>0</v>
          </cell>
          <cell r="U8613">
            <v>0</v>
          </cell>
          <cell r="V8613">
            <v>0</v>
          </cell>
          <cell r="W8613">
            <v>0</v>
          </cell>
          <cell r="X8613">
            <v>0</v>
          </cell>
        </row>
        <row r="8614">
          <cell r="J8614">
            <v>0</v>
          </cell>
          <cell r="K8614">
            <v>0</v>
          </cell>
          <cell r="R8614">
            <v>0</v>
          </cell>
          <cell r="U8614">
            <v>0</v>
          </cell>
          <cell r="V8614">
            <v>0</v>
          </cell>
          <cell r="W8614">
            <v>0</v>
          </cell>
          <cell r="X8614">
            <v>0</v>
          </cell>
        </row>
        <row r="8615">
          <cell r="J8615">
            <v>0</v>
          </cell>
          <cell r="K8615">
            <v>0</v>
          </cell>
          <cell r="R8615">
            <v>0</v>
          </cell>
          <cell r="U8615">
            <v>0</v>
          </cell>
          <cell r="V8615">
            <v>0</v>
          </cell>
          <cell r="W8615">
            <v>0</v>
          </cell>
          <cell r="X8615">
            <v>0</v>
          </cell>
        </row>
        <row r="8616">
          <cell r="J8616">
            <v>0</v>
          </cell>
          <cell r="K8616">
            <v>0</v>
          </cell>
          <cell r="R8616">
            <v>0</v>
          </cell>
          <cell r="U8616">
            <v>0</v>
          </cell>
          <cell r="V8616">
            <v>0</v>
          </cell>
          <cell r="W8616">
            <v>0</v>
          </cell>
          <cell r="X8616">
            <v>0</v>
          </cell>
        </row>
        <row r="8617">
          <cell r="J8617">
            <v>0</v>
          </cell>
          <cell r="K8617">
            <v>0</v>
          </cell>
          <cell r="R8617">
            <v>0</v>
          </cell>
          <cell r="U8617">
            <v>0</v>
          </cell>
          <cell r="V8617">
            <v>0</v>
          </cell>
          <cell r="W8617">
            <v>0</v>
          </cell>
          <cell r="X8617">
            <v>0</v>
          </cell>
        </row>
        <row r="8618">
          <cell r="J8618">
            <v>0</v>
          </cell>
          <cell r="K8618">
            <v>0</v>
          </cell>
          <cell r="R8618">
            <v>0</v>
          </cell>
          <cell r="U8618">
            <v>0</v>
          </cell>
          <cell r="V8618">
            <v>0</v>
          </cell>
          <cell r="W8618">
            <v>0</v>
          </cell>
          <cell r="X8618">
            <v>0</v>
          </cell>
        </row>
        <row r="8619">
          <cell r="J8619">
            <v>0</v>
          </cell>
          <cell r="K8619">
            <v>0</v>
          </cell>
          <cell r="R8619">
            <v>0</v>
          </cell>
          <cell r="U8619">
            <v>0</v>
          </cell>
          <cell r="V8619">
            <v>0</v>
          </cell>
          <cell r="W8619">
            <v>0</v>
          </cell>
          <cell r="X8619">
            <v>0</v>
          </cell>
        </row>
        <row r="8620">
          <cell r="J8620">
            <v>0</v>
          </cell>
          <cell r="K8620">
            <v>0</v>
          </cell>
          <cell r="R8620">
            <v>0</v>
          </cell>
          <cell r="U8620">
            <v>0</v>
          </cell>
          <cell r="V8620">
            <v>0</v>
          </cell>
          <cell r="W8620">
            <v>0</v>
          </cell>
          <cell r="X8620">
            <v>0</v>
          </cell>
        </row>
        <row r="8621">
          <cell r="J8621">
            <v>0</v>
          </cell>
          <cell r="K8621">
            <v>0</v>
          </cell>
          <cell r="R8621">
            <v>0</v>
          </cell>
          <cell r="U8621">
            <v>0</v>
          </cell>
          <cell r="V8621">
            <v>0</v>
          </cell>
          <cell r="W8621">
            <v>0</v>
          </cell>
          <cell r="X8621">
            <v>0</v>
          </cell>
        </row>
        <row r="8622">
          <cell r="J8622">
            <v>0</v>
          </cell>
          <cell r="K8622">
            <v>0</v>
          </cell>
          <cell r="R8622">
            <v>0</v>
          </cell>
          <cell r="U8622">
            <v>0</v>
          </cell>
          <cell r="V8622">
            <v>0</v>
          </cell>
          <cell r="W8622">
            <v>0</v>
          </cell>
          <cell r="X8622">
            <v>0</v>
          </cell>
        </row>
        <row r="8623">
          <cell r="J8623">
            <v>0</v>
          </cell>
          <cell r="K8623">
            <v>0</v>
          </cell>
          <cell r="R8623">
            <v>0</v>
          </cell>
          <cell r="U8623">
            <v>0</v>
          </cell>
          <cell r="V8623">
            <v>0</v>
          </cell>
          <cell r="W8623">
            <v>0</v>
          </cell>
          <cell r="X8623">
            <v>0</v>
          </cell>
        </row>
        <row r="8624">
          <cell r="J8624">
            <v>0</v>
          </cell>
          <cell r="K8624">
            <v>0</v>
          </cell>
          <cell r="R8624">
            <v>0</v>
          </cell>
          <cell r="U8624">
            <v>0</v>
          </cell>
          <cell r="V8624">
            <v>0</v>
          </cell>
          <cell r="W8624">
            <v>0</v>
          </cell>
          <cell r="X8624">
            <v>0</v>
          </cell>
        </row>
        <row r="8625">
          <cell r="J8625">
            <v>0</v>
          </cell>
          <cell r="K8625">
            <v>0</v>
          </cell>
          <cell r="R8625">
            <v>0</v>
          </cell>
          <cell r="U8625">
            <v>0</v>
          </cell>
          <cell r="V8625">
            <v>0</v>
          </cell>
          <cell r="W8625">
            <v>0</v>
          </cell>
          <cell r="X8625">
            <v>0</v>
          </cell>
        </row>
        <row r="8626">
          <cell r="J8626">
            <v>0</v>
          </cell>
          <cell r="K8626">
            <v>0</v>
          </cell>
          <cell r="R8626">
            <v>0</v>
          </cell>
          <cell r="U8626">
            <v>0</v>
          </cell>
          <cell r="V8626">
            <v>0</v>
          </cell>
          <cell r="W8626">
            <v>0</v>
          </cell>
          <cell r="X8626">
            <v>0</v>
          </cell>
        </row>
        <row r="8627">
          <cell r="J8627">
            <v>0</v>
          </cell>
          <cell r="K8627">
            <v>0</v>
          </cell>
          <cell r="R8627">
            <v>0</v>
          </cell>
          <cell r="U8627">
            <v>0</v>
          </cell>
          <cell r="V8627">
            <v>0</v>
          </cell>
          <cell r="W8627">
            <v>0</v>
          </cell>
          <cell r="X8627">
            <v>0</v>
          </cell>
        </row>
        <row r="8628">
          <cell r="J8628">
            <v>0</v>
          </cell>
          <cell r="K8628">
            <v>0</v>
          </cell>
          <cell r="R8628">
            <v>0</v>
          </cell>
          <cell r="U8628">
            <v>0</v>
          </cell>
          <cell r="V8628">
            <v>0</v>
          </cell>
          <cell r="W8628">
            <v>0</v>
          </cell>
          <cell r="X8628">
            <v>0</v>
          </cell>
        </row>
        <row r="8629">
          <cell r="J8629">
            <v>0</v>
          </cell>
          <cell r="K8629">
            <v>0</v>
          </cell>
          <cell r="R8629">
            <v>0</v>
          </cell>
          <cell r="U8629">
            <v>0</v>
          </cell>
          <cell r="V8629">
            <v>0</v>
          </cell>
          <cell r="W8629">
            <v>0</v>
          </cell>
          <cell r="X8629">
            <v>0</v>
          </cell>
        </row>
        <row r="8630">
          <cell r="J8630">
            <v>0</v>
          </cell>
          <cell r="K8630">
            <v>0</v>
          </cell>
          <cell r="R8630">
            <v>0</v>
          </cell>
          <cell r="U8630">
            <v>0</v>
          </cell>
          <cell r="V8630">
            <v>0</v>
          </cell>
          <cell r="W8630">
            <v>0</v>
          </cell>
          <cell r="X8630">
            <v>0</v>
          </cell>
        </row>
        <row r="8631">
          <cell r="J8631">
            <v>0</v>
          </cell>
          <cell r="K8631">
            <v>0</v>
          </cell>
          <cell r="R8631">
            <v>0</v>
          </cell>
          <cell r="U8631">
            <v>0</v>
          </cell>
          <cell r="V8631">
            <v>0</v>
          </cell>
          <cell r="W8631">
            <v>0</v>
          </cell>
          <cell r="X8631">
            <v>0</v>
          </cell>
        </row>
        <row r="8632">
          <cell r="J8632">
            <v>0</v>
          </cell>
          <cell r="K8632">
            <v>0</v>
          </cell>
          <cell r="R8632">
            <v>0</v>
          </cell>
          <cell r="U8632">
            <v>0</v>
          </cell>
          <cell r="V8632">
            <v>0</v>
          </cell>
          <cell r="W8632">
            <v>0</v>
          </cell>
          <cell r="X8632">
            <v>0</v>
          </cell>
        </row>
        <row r="8633">
          <cell r="J8633">
            <v>0</v>
          </cell>
          <cell r="K8633">
            <v>0</v>
          </cell>
          <cell r="R8633">
            <v>0</v>
          </cell>
          <cell r="U8633">
            <v>0</v>
          </cell>
          <cell r="V8633">
            <v>0</v>
          </cell>
          <cell r="W8633">
            <v>0</v>
          </cell>
          <cell r="X8633">
            <v>0</v>
          </cell>
        </row>
        <row r="8634">
          <cell r="J8634">
            <v>0</v>
          </cell>
          <cell r="K8634">
            <v>0</v>
          </cell>
          <cell r="R8634">
            <v>0</v>
          </cell>
          <cell r="U8634">
            <v>0</v>
          </cell>
          <cell r="V8634">
            <v>0</v>
          </cell>
          <cell r="W8634">
            <v>0</v>
          </cell>
          <cell r="X8634">
            <v>0</v>
          </cell>
        </row>
        <row r="8635">
          <cell r="J8635">
            <v>0</v>
          </cell>
          <cell r="K8635">
            <v>0</v>
          </cell>
          <cell r="R8635">
            <v>0</v>
          </cell>
          <cell r="U8635">
            <v>0</v>
          </cell>
          <cell r="V8635">
            <v>0</v>
          </cell>
          <cell r="W8635">
            <v>0</v>
          </cell>
          <cell r="X8635">
            <v>0</v>
          </cell>
        </row>
        <row r="8636">
          <cell r="J8636">
            <v>0</v>
          </cell>
          <cell r="K8636">
            <v>0</v>
          </cell>
          <cell r="R8636">
            <v>0</v>
          </cell>
          <cell r="U8636">
            <v>0</v>
          </cell>
          <cell r="V8636">
            <v>0</v>
          </cell>
          <cell r="W8636">
            <v>0</v>
          </cell>
          <cell r="X8636">
            <v>0</v>
          </cell>
        </row>
        <row r="8637">
          <cell r="J8637">
            <v>0</v>
          </cell>
          <cell r="K8637">
            <v>0</v>
          </cell>
          <cell r="R8637">
            <v>0</v>
          </cell>
          <cell r="U8637">
            <v>0</v>
          </cell>
          <cell r="V8637">
            <v>0</v>
          </cell>
          <cell r="W8637">
            <v>0</v>
          </cell>
          <cell r="X8637">
            <v>0</v>
          </cell>
        </row>
        <row r="8638">
          <cell r="J8638">
            <v>0</v>
          </cell>
          <cell r="K8638">
            <v>0</v>
          </cell>
          <cell r="R8638">
            <v>0</v>
          </cell>
          <cell r="U8638">
            <v>0</v>
          </cell>
          <cell r="V8638">
            <v>0</v>
          </cell>
          <cell r="W8638">
            <v>0</v>
          </cell>
          <cell r="X8638">
            <v>0</v>
          </cell>
        </row>
        <row r="8639">
          <cell r="J8639">
            <v>0</v>
          </cell>
          <cell r="K8639">
            <v>0</v>
          </cell>
          <cell r="R8639">
            <v>0</v>
          </cell>
          <cell r="U8639">
            <v>0</v>
          </cell>
          <cell r="V8639">
            <v>0</v>
          </cell>
          <cell r="W8639">
            <v>0</v>
          </cell>
          <cell r="X8639">
            <v>0</v>
          </cell>
        </row>
        <row r="8640">
          <cell r="J8640">
            <v>0</v>
          </cell>
          <cell r="K8640">
            <v>0</v>
          </cell>
          <cell r="R8640">
            <v>0</v>
          </cell>
          <cell r="U8640">
            <v>0</v>
          </cell>
          <cell r="V8640">
            <v>0</v>
          </cell>
          <cell r="W8640">
            <v>0</v>
          </cell>
          <cell r="X8640">
            <v>0</v>
          </cell>
        </row>
        <row r="8641">
          <cell r="J8641">
            <v>0</v>
          </cell>
          <cell r="K8641">
            <v>0</v>
          </cell>
          <cell r="R8641">
            <v>0</v>
          </cell>
          <cell r="U8641">
            <v>0</v>
          </cell>
          <cell r="V8641">
            <v>0</v>
          </cell>
          <cell r="W8641">
            <v>0</v>
          </cell>
          <cell r="X8641">
            <v>0</v>
          </cell>
        </row>
        <row r="8642">
          <cell r="J8642">
            <v>0</v>
          </cell>
          <cell r="K8642">
            <v>0</v>
          </cell>
          <cell r="R8642">
            <v>0</v>
          </cell>
          <cell r="U8642">
            <v>0</v>
          </cell>
          <cell r="V8642">
            <v>0</v>
          </cell>
          <cell r="W8642">
            <v>0</v>
          </cell>
          <cell r="X8642">
            <v>0</v>
          </cell>
        </row>
        <row r="8643">
          <cell r="J8643">
            <v>0</v>
          </cell>
          <cell r="K8643">
            <v>0</v>
          </cell>
          <cell r="R8643">
            <v>0</v>
          </cell>
          <cell r="U8643">
            <v>0</v>
          </cell>
          <cell r="V8643">
            <v>0</v>
          </cell>
          <cell r="W8643">
            <v>0</v>
          </cell>
          <cell r="X8643">
            <v>0</v>
          </cell>
        </row>
        <row r="8644">
          <cell r="J8644">
            <v>0</v>
          </cell>
          <cell r="K8644">
            <v>0</v>
          </cell>
          <cell r="R8644">
            <v>0</v>
          </cell>
          <cell r="U8644">
            <v>0</v>
          </cell>
          <cell r="V8644">
            <v>0</v>
          </cell>
          <cell r="W8644">
            <v>0</v>
          </cell>
          <cell r="X8644">
            <v>0</v>
          </cell>
        </row>
        <row r="8645">
          <cell r="J8645">
            <v>0</v>
          </cell>
          <cell r="K8645">
            <v>0</v>
          </cell>
          <cell r="R8645">
            <v>0</v>
          </cell>
          <cell r="U8645">
            <v>0</v>
          </cell>
          <cell r="V8645">
            <v>0</v>
          </cell>
          <cell r="W8645">
            <v>0</v>
          </cell>
          <cell r="X8645">
            <v>0</v>
          </cell>
        </row>
        <row r="8646">
          <cell r="J8646">
            <v>0</v>
          </cell>
          <cell r="K8646">
            <v>0</v>
          </cell>
          <cell r="R8646">
            <v>0</v>
          </cell>
          <cell r="U8646">
            <v>0</v>
          </cell>
          <cell r="V8646">
            <v>0</v>
          </cell>
          <cell r="W8646">
            <v>0</v>
          </cell>
          <cell r="X8646">
            <v>0</v>
          </cell>
        </row>
        <row r="8647">
          <cell r="J8647">
            <v>0</v>
          </cell>
          <cell r="K8647">
            <v>0</v>
          </cell>
          <cell r="R8647">
            <v>0</v>
          </cell>
          <cell r="U8647">
            <v>0</v>
          </cell>
          <cell r="V8647">
            <v>0</v>
          </cell>
          <cell r="W8647">
            <v>0</v>
          </cell>
          <cell r="X8647">
            <v>0</v>
          </cell>
        </row>
        <row r="8648">
          <cell r="J8648">
            <v>0</v>
          </cell>
          <cell r="K8648">
            <v>0</v>
          </cell>
          <cell r="R8648">
            <v>0</v>
          </cell>
          <cell r="U8648">
            <v>0</v>
          </cell>
          <cell r="V8648">
            <v>0</v>
          </cell>
          <cell r="W8648">
            <v>0</v>
          </cell>
          <cell r="X8648">
            <v>0</v>
          </cell>
        </row>
        <row r="8649">
          <cell r="J8649">
            <v>0</v>
          </cell>
          <cell r="K8649">
            <v>0</v>
          </cell>
          <cell r="R8649">
            <v>0</v>
          </cell>
          <cell r="U8649">
            <v>0</v>
          </cell>
          <cell r="V8649">
            <v>0</v>
          </cell>
          <cell r="W8649">
            <v>0</v>
          </cell>
          <cell r="X8649">
            <v>0</v>
          </cell>
        </row>
        <row r="8650">
          <cell r="J8650">
            <v>0</v>
          </cell>
          <cell r="K8650">
            <v>0</v>
          </cell>
          <cell r="R8650">
            <v>0</v>
          </cell>
          <cell r="U8650">
            <v>0</v>
          </cell>
          <cell r="V8650">
            <v>0</v>
          </cell>
          <cell r="W8650">
            <v>0</v>
          </cell>
          <cell r="X8650">
            <v>0</v>
          </cell>
        </row>
        <row r="8651">
          <cell r="J8651">
            <v>0</v>
          </cell>
          <cell r="K8651">
            <v>0</v>
          </cell>
          <cell r="R8651">
            <v>0</v>
          </cell>
          <cell r="U8651">
            <v>0</v>
          </cell>
          <cell r="V8651">
            <v>0</v>
          </cell>
          <cell r="W8651">
            <v>0</v>
          </cell>
          <cell r="X8651">
            <v>0</v>
          </cell>
        </row>
        <row r="8652">
          <cell r="J8652">
            <v>0</v>
          </cell>
          <cell r="K8652">
            <v>0</v>
          </cell>
          <cell r="R8652">
            <v>0</v>
          </cell>
          <cell r="U8652">
            <v>0</v>
          </cell>
          <cell r="V8652">
            <v>0</v>
          </cell>
          <cell r="W8652">
            <v>0</v>
          </cell>
          <cell r="X8652">
            <v>0</v>
          </cell>
        </row>
        <row r="8653">
          <cell r="J8653">
            <v>0</v>
          </cell>
          <cell r="K8653">
            <v>0</v>
          </cell>
          <cell r="R8653">
            <v>0</v>
          </cell>
          <cell r="U8653">
            <v>0</v>
          </cell>
          <cell r="V8653">
            <v>0</v>
          </cell>
          <cell r="W8653">
            <v>0</v>
          </cell>
          <cell r="X8653">
            <v>0</v>
          </cell>
        </row>
        <row r="8654">
          <cell r="J8654">
            <v>0</v>
          </cell>
          <cell r="K8654">
            <v>0</v>
          </cell>
          <cell r="R8654">
            <v>0</v>
          </cell>
          <cell r="U8654">
            <v>0</v>
          </cell>
          <cell r="V8654">
            <v>0</v>
          </cell>
          <cell r="W8654">
            <v>0</v>
          </cell>
          <cell r="X8654">
            <v>0</v>
          </cell>
        </row>
        <row r="8655">
          <cell r="J8655">
            <v>0</v>
          </cell>
          <cell r="K8655">
            <v>0</v>
          </cell>
          <cell r="R8655">
            <v>0</v>
          </cell>
          <cell r="U8655">
            <v>0</v>
          </cell>
          <cell r="V8655">
            <v>0</v>
          </cell>
          <cell r="W8655">
            <v>0</v>
          </cell>
          <cell r="X8655">
            <v>0</v>
          </cell>
        </row>
        <row r="8656">
          <cell r="J8656">
            <v>0</v>
          </cell>
          <cell r="K8656">
            <v>0</v>
          </cell>
          <cell r="R8656">
            <v>0</v>
          </cell>
          <cell r="U8656">
            <v>0</v>
          </cell>
          <cell r="V8656">
            <v>0</v>
          </cell>
          <cell r="W8656">
            <v>0</v>
          </cell>
          <cell r="X8656">
            <v>0</v>
          </cell>
        </row>
        <row r="8657">
          <cell r="J8657">
            <v>0</v>
          </cell>
          <cell r="K8657">
            <v>0</v>
          </cell>
          <cell r="R8657">
            <v>0</v>
          </cell>
          <cell r="U8657">
            <v>0</v>
          </cell>
          <cell r="V8657">
            <v>0</v>
          </cell>
          <cell r="W8657">
            <v>0</v>
          </cell>
          <cell r="X8657">
            <v>0</v>
          </cell>
        </row>
        <row r="8658">
          <cell r="J8658">
            <v>0</v>
          </cell>
          <cell r="K8658">
            <v>0</v>
          </cell>
          <cell r="R8658">
            <v>0</v>
          </cell>
          <cell r="U8658">
            <v>0</v>
          </cell>
          <cell r="V8658">
            <v>0</v>
          </cell>
          <cell r="W8658">
            <v>0</v>
          </cell>
          <cell r="X8658">
            <v>0</v>
          </cell>
        </row>
        <row r="8659">
          <cell r="J8659">
            <v>0</v>
          </cell>
          <cell r="K8659">
            <v>0</v>
          </cell>
          <cell r="R8659">
            <v>0</v>
          </cell>
          <cell r="U8659">
            <v>0</v>
          </cell>
          <cell r="V8659">
            <v>0</v>
          </cell>
          <cell r="W8659">
            <v>0</v>
          </cell>
          <cell r="X8659">
            <v>0</v>
          </cell>
        </row>
        <row r="8660">
          <cell r="J8660">
            <v>0</v>
          </cell>
          <cell r="K8660">
            <v>0</v>
          </cell>
          <cell r="R8660">
            <v>0</v>
          </cell>
          <cell r="U8660">
            <v>0</v>
          </cell>
          <cell r="V8660">
            <v>0</v>
          </cell>
          <cell r="W8660">
            <v>0</v>
          </cell>
          <cell r="X8660">
            <v>0</v>
          </cell>
        </row>
        <row r="8661">
          <cell r="J8661">
            <v>0</v>
          </cell>
          <cell r="K8661">
            <v>0</v>
          </cell>
          <cell r="R8661">
            <v>0</v>
          </cell>
          <cell r="U8661">
            <v>0</v>
          </cell>
          <cell r="V8661">
            <v>0</v>
          </cell>
          <cell r="W8661">
            <v>0</v>
          </cell>
          <cell r="X8661">
            <v>0</v>
          </cell>
        </row>
        <row r="8662">
          <cell r="J8662">
            <v>0</v>
          </cell>
          <cell r="K8662">
            <v>0</v>
          </cell>
          <cell r="R8662">
            <v>0</v>
          </cell>
          <cell r="U8662">
            <v>0</v>
          </cell>
          <cell r="V8662">
            <v>0</v>
          </cell>
          <cell r="W8662">
            <v>0</v>
          </cell>
          <cell r="X8662">
            <v>0</v>
          </cell>
        </row>
        <row r="8663">
          <cell r="J8663">
            <v>0</v>
          </cell>
          <cell r="K8663">
            <v>0</v>
          </cell>
          <cell r="R8663">
            <v>0</v>
          </cell>
          <cell r="U8663">
            <v>0</v>
          </cell>
          <cell r="V8663">
            <v>0</v>
          </cell>
          <cell r="W8663">
            <v>0</v>
          </cell>
          <cell r="X8663">
            <v>0</v>
          </cell>
        </row>
        <row r="8664">
          <cell r="J8664">
            <v>0</v>
          </cell>
          <cell r="K8664">
            <v>0</v>
          </cell>
          <cell r="R8664">
            <v>0</v>
          </cell>
          <cell r="U8664">
            <v>0</v>
          </cell>
          <cell r="V8664">
            <v>0</v>
          </cell>
          <cell r="W8664">
            <v>0</v>
          </cell>
          <cell r="X8664">
            <v>0</v>
          </cell>
        </row>
        <row r="8665">
          <cell r="J8665">
            <v>0</v>
          </cell>
          <cell r="K8665">
            <v>0</v>
          </cell>
          <cell r="R8665">
            <v>0</v>
          </cell>
          <cell r="U8665">
            <v>0</v>
          </cell>
          <cell r="V8665">
            <v>0</v>
          </cell>
          <cell r="W8665">
            <v>0</v>
          </cell>
          <cell r="X8665">
            <v>0</v>
          </cell>
        </row>
        <row r="8666">
          <cell r="J8666">
            <v>0</v>
          </cell>
          <cell r="K8666">
            <v>0</v>
          </cell>
          <cell r="R8666">
            <v>0</v>
          </cell>
          <cell r="U8666">
            <v>0</v>
          </cell>
          <cell r="V8666">
            <v>0</v>
          </cell>
          <cell r="W8666">
            <v>0</v>
          </cell>
          <cell r="X8666">
            <v>0</v>
          </cell>
        </row>
        <row r="8667">
          <cell r="J8667">
            <v>0</v>
          </cell>
          <cell r="K8667">
            <v>0</v>
          </cell>
          <cell r="R8667">
            <v>0</v>
          </cell>
          <cell r="U8667">
            <v>0</v>
          </cell>
          <cell r="V8667">
            <v>0</v>
          </cell>
          <cell r="W8667">
            <v>0</v>
          </cell>
          <cell r="X8667">
            <v>0</v>
          </cell>
        </row>
        <row r="8668">
          <cell r="J8668">
            <v>0</v>
          </cell>
          <cell r="K8668">
            <v>0</v>
          </cell>
          <cell r="R8668">
            <v>0</v>
          </cell>
          <cell r="U8668">
            <v>0</v>
          </cell>
          <cell r="V8668">
            <v>0</v>
          </cell>
          <cell r="W8668">
            <v>0</v>
          </cell>
          <cell r="X8668">
            <v>0</v>
          </cell>
        </row>
        <row r="8669">
          <cell r="J8669">
            <v>0</v>
          </cell>
          <cell r="K8669">
            <v>0</v>
          </cell>
          <cell r="R8669">
            <v>0</v>
          </cell>
          <cell r="U8669">
            <v>0</v>
          </cell>
          <cell r="V8669">
            <v>0</v>
          </cell>
          <cell r="W8669">
            <v>0</v>
          </cell>
          <cell r="X8669">
            <v>0</v>
          </cell>
        </row>
        <row r="8670">
          <cell r="J8670">
            <v>0</v>
          </cell>
          <cell r="K8670">
            <v>0</v>
          </cell>
          <cell r="R8670">
            <v>0</v>
          </cell>
          <cell r="U8670">
            <v>0</v>
          </cell>
          <cell r="V8670">
            <v>0</v>
          </cell>
          <cell r="W8670">
            <v>0</v>
          </cell>
          <cell r="X8670">
            <v>0</v>
          </cell>
        </row>
        <row r="8671">
          <cell r="J8671">
            <v>0</v>
          </cell>
          <cell r="K8671">
            <v>0</v>
          </cell>
          <cell r="R8671">
            <v>0</v>
          </cell>
          <cell r="U8671">
            <v>0</v>
          </cell>
          <cell r="V8671">
            <v>0</v>
          </cell>
          <cell r="W8671">
            <v>0</v>
          </cell>
          <cell r="X8671">
            <v>0</v>
          </cell>
        </row>
        <row r="8672">
          <cell r="J8672">
            <v>0</v>
          </cell>
          <cell r="K8672">
            <v>0</v>
          </cell>
          <cell r="R8672">
            <v>0</v>
          </cell>
          <cell r="U8672">
            <v>0</v>
          </cell>
          <cell r="V8672">
            <v>0</v>
          </cell>
          <cell r="W8672">
            <v>0</v>
          </cell>
          <cell r="X8672">
            <v>0</v>
          </cell>
        </row>
        <row r="8673">
          <cell r="J8673">
            <v>0</v>
          </cell>
          <cell r="K8673">
            <v>0</v>
          </cell>
          <cell r="R8673">
            <v>0</v>
          </cell>
          <cell r="U8673">
            <v>0</v>
          </cell>
          <cell r="V8673">
            <v>0</v>
          </cell>
          <cell r="W8673">
            <v>0</v>
          </cell>
          <cell r="X8673">
            <v>0</v>
          </cell>
        </row>
        <row r="8674">
          <cell r="J8674">
            <v>0</v>
          </cell>
          <cell r="K8674">
            <v>0</v>
          </cell>
          <cell r="R8674">
            <v>0</v>
          </cell>
          <cell r="U8674">
            <v>0</v>
          </cell>
          <cell r="V8674">
            <v>0</v>
          </cell>
          <cell r="W8674">
            <v>0</v>
          </cell>
          <cell r="X8674">
            <v>0</v>
          </cell>
        </row>
        <row r="8675">
          <cell r="J8675">
            <v>0</v>
          </cell>
          <cell r="K8675">
            <v>0</v>
          </cell>
          <cell r="R8675">
            <v>0</v>
          </cell>
          <cell r="U8675">
            <v>0</v>
          </cell>
          <cell r="V8675">
            <v>0</v>
          </cell>
          <cell r="W8675">
            <v>0</v>
          </cell>
          <cell r="X8675">
            <v>0</v>
          </cell>
        </row>
        <row r="8676">
          <cell r="J8676">
            <v>0</v>
          </cell>
          <cell r="K8676">
            <v>0</v>
          </cell>
          <cell r="R8676">
            <v>0</v>
          </cell>
          <cell r="U8676">
            <v>0</v>
          </cell>
          <cell r="V8676">
            <v>0</v>
          </cell>
          <cell r="W8676">
            <v>0</v>
          </cell>
          <cell r="X8676">
            <v>0</v>
          </cell>
        </row>
        <row r="8677">
          <cell r="J8677">
            <v>0</v>
          </cell>
          <cell r="K8677">
            <v>0</v>
          </cell>
          <cell r="R8677">
            <v>0</v>
          </cell>
          <cell r="U8677">
            <v>0</v>
          </cell>
          <cell r="V8677">
            <v>0</v>
          </cell>
          <cell r="W8677">
            <v>0</v>
          </cell>
          <cell r="X8677">
            <v>0</v>
          </cell>
        </row>
        <row r="8678">
          <cell r="J8678">
            <v>0</v>
          </cell>
          <cell r="K8678">
            <v>0</v>
          </cell>
          <cell r="R8678">
            <v>0</v>
          </cell>
          <cell r="U8678">
            <v>0</v>
          </cell>
          <cell r="V8678">
            <v>0</v>
          </cell>
          <cell r="W8678">
            <v>0</v>
          </cell>
          <cell r="X8678">
            <v>0</v>
          </cell>
        </row>
        <row r="8679">
          <cell r="J8679">
            <v>0</v>
          </cell>
          <cell r="K8679">
            <v>0</v>
          </cell>
          <cell r="R8679">
            <v>0</v>
          </cell>
          <cell r="U8679">
            <v>0</v>
          </cell>
          <cell r="V8679">
            <v>0</v>
          </cell>
          <cell r="W8679">
            <v>0</v>
          </cell>
          <cell r="X8679">
            <v>0</v>
          </cell>
        </row>
        <row r="8680">
          <cell r="J8680">
            <v>0</v>
          </cell>
          <cell r="K8680">
            <v>0</v>
          </cell>
          <cell r="R8680">
            <v>0</v>
          </cell>
          <cell r="U8680">
            <v>0</v>
          </cell>
          <cell r="V8680">
            <v>0</v>
          </cell>
          <cell r="W8680">
            <v>0</v>
          </cell>
          <cell r="X8680">
            <v>0</v>
          </cell>
        </row>
        <row r="8681">
          <cell r="J8681">
            <v>0</v>
          </cell>
          <cell r="K8681">
            <v>0</v>
          </cell>
          <cell r="R8681">
            <v>0</v>
          </cell>
          <cell r="U8681">
            <v>0</v>
          </cell>
          <cell r="V8681">
            <v>0</v>
          </cell>
          <cell r="W8681">
            <v>0</v>
          </cell>
          <cell r="X8681">
            <v>0</v>
          </cell>
        </row>
        <row r="8682">
          <cell r="J8682">
            <v>0</v>
          </cell>
          <cell r="K8682">
            <v>0</v>
          </cell>
          <cell r="R8682">
            <v>0</v>
          </cell>
          <cell r="U8682">
            <v>0</v>
          </cell>
          <cell r="V8682">
            <v>0</v>
          </cell>
          <cell r="W8682">
            <v>0</v>
          </cell>
          <cell r="X8682">
            <v>0</v>
          </cell>
        </row>
        <row r="8683">
          <cell r="J8683">
            <v>0</v>
          </cell>
          <cell r="K8683">
            <v>0</v>
          </cell>
          <cell r="R8683">
            <v>0</v>
          </cell>
          <cell r="U8683">
            <v>0</v>
          </cell>
          <cell r="V8683">
            <v>0</v>
          </cell>
          <cell r="W8683">
            <v>0</v>
          </cell>
          <cell r="X8683">
            <v>0</v>
          </cell>
        </row>
        <row r="8684">
          <cell r="J8684">
            <v>0</v>
          </cell>
          <cell r="K8684">
            <v>0</v>
          </cell>
          <cell r="R8684">
            <v>0</v>
          </cell>
          <cell r="U8684">
            <v>0</v>
          </cell>
          <cell r="V8684">
            <v>0</v>
          </cell>
          <cell r="W8684">
            <v>0</v>
          </cell>
          <cell r="X8684">
            <v>0</v>
          </cell>
        </row>
        <row r="8685">
          <cell r="J8685">
            <v>0</v>
          </cell>
          <cell r="K8685">
            <v>0</v>
          </cell>
          <cell r="R8685">
            <v>0</v>
          </cell>
          <cell r="U8685">
            <v>0</v>
          </cell>
          <cell r="V8685">
            <v>0</v>
          </cell>
          <cell r="W8685">
            <v>0</v>
          </cell>
          <cell r="X8685">
            <v>0</v>
          </cell>
        </row>
        <row r="8686">
          <cell r="J8686">
            <v>0</v>
          </cell>
          <cell r="K8686">
            <v>0</v>
          </cell>
          <cell r="R8686">
            <v>0</v>
          </cell>
          <cell r="U8686">
            <v>0</v>
          </cell>
          <cell r="V8686">
            <v>0</v>
          </cell>
          <cell r="W8686">
            <v>0</v>
          </cell>
          <cell r="X8686">
            <v>0</v>
          </cell>
        </row>
        <row r="8687">
          <cell r="J8687">
            <v>0</v>
          </cell>
          <cell r="K8687">
            <v>0</v>
          </cell>
          <cell r="R8687">
            <v>0</v>
          </cell>
          <cell r="U8687">
            <v>0</v>
          </cell>
          <cell r="V8687">
            <v>0</v>
          </cell>
          <cell r="W8687">
            <v>0</v>
          </cell>
          <cell r="X8687">
            <v>0</v>
          </cell>
        </row>
        <row r="8688">
          <cell r="J8688">
            <v>0</v>
          </cell>
          <cell r="K8688">
            <v>0</v>
          </cell>
          <cell r="R8688">
            <v>0</v>
          </cell>
          <cell r="U8688">
            <v>0</v>
          </cell>
          <cell r="V8688">
            <v>0</v>
          </cell>
          <cell r="W8688">
            <v>0</v>
          </cell>
          <cell r="X8688">
            <v>0</v>
          </cell>
        </row>
        <row r="8689">
          <cell r="J8689">
            <v>0</v>
          </cell>
          <cell r="K8689">
            <v>0</v>
          </cell>
          <cell r="R8689">
            <v>0</v>
          </cell>
          <cell r="U8689">
            <v>0</v>
          </cell>
          <cell r="V8689">
            <v>0</v>
          </cell>
          <cell r="W8689">
            <v>0</v>
          </cell>
          <cell r="X8689">
            <v>0</v>
          </cell>
        </row>
        <row r="8690">
          <cell r="J8690">
            <v>0</v>
          </cell>
          <cell r="K8690">
            <v>0</v>
          </cell>
          <cell r="R8690">
            <v>0</v>
          </cell>
          <cell r="U8690">
            <v>0</v>
          </cell>
          <cell r="V8690">
            <v>0</v>
          </cell>
          <cell r="W8690">
            <v>0</v>
          </cell>
          <cell r="X8690">
            <v>0</v>
          </cell>
        </row>
        <row r="8691">
          <cell r="J8691">
            <v>0</v>
          </cell>
          <cell r="K8691">
            <v>0</v>
          </cell>
          <cell r="R8691">
            <v>0</v>
          </cell>
          <cell r="U8691">
            <v>0</v>
          </cell>
          <cell r="V8691">
            <v>0</v>
          </cell>
          <cell r="W8691">
            <v>0</v>
          </cell>
          <cell r="X8691">
            <v>0</v>
          </cell>
        </row>
        <row r="8692">
          <cell r="J8692">
            <v>0</v>
          </cell>
          <cell r="K8692">
            <v>0</v>
          </cell>
          <cell r="R8692">
            <v>0</v>
          </cell>
          <cell r="U8692">
            <v>0</v>
          </cell>
          <cell r="V8692">
            <v>0</v>
          </cell>
          <cell r="W8692">
            <v>0</v>
          </cell>
          <cell r="X8692">
            <v>0</v>
          </cell>
        </row>
        <row r="8693">
          <cell r="J8693">
            <v>0</v>
          </cell>
          <cell r="K8693">
            <v>0</v>
          </cell>
          <cell r="R8693">
            <v>0</v>
          </cell>
          <cell r="U8693">
            <v>0</v>
          </cell>
          <cell r="V8693">
            <v>0</v>
          </cell>
          <cell r="W8693">
            <v>0</v>
          </cell>
          <cell r="X8693">
            <v>0</v>
          </cell>
        </row>
        <row r="8694">
          <cell r="J8694">
            <v>0</v>
          </cell>
          <cell r="K8694">
            <v>0</v>
          </cell>
          <cell r="R8694">
            <v>0</v>
          </cell>
          <cell r="U8694">
            <v>0</v>
          </cell>
          <cell r="V8694">
            <v>0</v>
          </cell>
          <cell r="W8694">
            <v>0</v>
          </cell>
          <cell r="X8694">
            <v>0</v>
          </cell>
        </row>
        <row r="8695">
          <cell r="J8695">
            <v>0</v>
          </cell>
          <cell r="K8695">
            <v>0</v>
          </cell>
          <cell r="R8695">
            <v>0</v>
          </cell>
          <cell r="U8695">
            <v>0</v>
          </cell>
          <cell r="V8695">
            <v>0</v>
          </cell>
          <cell r="W8695">
            <v>0</v>
          </cell>
          <cell r="X8695">
            <v>0</v>
          </cell>
        </row>
        <row r="8696">
          <cell r="J8696">
            <v>0</v>
          </cell>
          <cell r="K8696">
            <v>0</v>
          </cell>
          <cell r="R8696">
            <v>0</v>
          </cell>
          <cell r="U8696">
            <v>0</v>
          </cell>
          <cell r="V8696">
            <v>0</v>
          </cell>
          <cell r="W8696">
            <v>0</v>
          </cell>
          <cell r="X8696">
            <v>0</v>
          </cell>
        </row>
        <row r="8697">
          <cell r="J8697">
            <v>0</v>
          </cell>
          <cell r="K8697">
            <v>0</v>
          </cell>
          <cell r="R8697">
            <v>0</v>
          </cell>
          <cell r="U8697">
            <v>0</v>
          </cell>
          <cell r="V8697">
            <v>0</v>
          </cell>
          <cell r="W8697">
            <v>0</v>
          </cell>
          <cell r="X8697">
            <v>0</v>
          </cell>
        </row>
        <row r="8698">
          <cell r="J8698">
            <v>0</v>
          </cell>
          <cell r="K8698">
            <v>0</v>
          </cell>
          <cell r="R8698">
            <v>0</v>
          </cell>
          <cell r="U8698">
            <v>0</v>
          </cell>
          <cell r="V8698">
            <v>0</v>
          </cell>
          <cell r="W8698">
            <v>0</v>
          </cell>
          <cell r="X8698">
            <v>0</v>
          </cell>
        </row>
        <row r="8699">
          <cell r="J8699">
            <v>0</v>
          </cell>
          <cell r="K8699">
            <v>0</v>
          </cell>
          <cell r="R8699">
            <v>0</v>
          </cell>
          <cell r="U8699">
            <v>0</v>
          </cell>
          <cell r="V8699">
            <v>0</v>
          </cell>
          <cell r="W8699">
            <v>0</v>
          </cell>
          <cell r="X8699">
            <v>0</v>
          </cell>
        </row>
        <row r="8700">
          <cell r="J8700">
            <v>0</v>
          </cell>
          <cell r="K8700">
            <v>0</v>
          </cell>
          <cell r="R8700">
            <v>0</v>
          </cell>
          <cell r="U8700">
            <v>0</v>
          </cell>
          <cell r="V8700">
            <v>0</v>
          </cell>
          <cell r="W8700">
            <v>0</v>
          </cell>
          <cell r="X8700">
            <v>0</v>
          </cell>
        </row>
        <row r="8701">
          <cell r="J8701">
            <v>0</v>
          </cell>
          <cell r="K8701">
            <v>0</v>
          </cell>
          <cell r="R8701">
            <v>0</v>
          </cell>
          <cell r="U8701">
            <v>0</v>
          </cell>
          <cell r="V8701">
            <v>0</v>
          </cell>
          <cell r="W8701">
            <v>0</v>
          </cell>
          <cell r="X8701">
            <v>0</v>
          </cell>
        </row>
        <row r="8702">
          <cell r="J8702">
            <v>0</v>
          </cell>
          <cell r="K8702">
            <v>0</v>
          </cell>
          <cell r="R8702">
            <v>0</v>
          </cell>
          <cell r="U8702">
            <v>0</v>
          </cell>
          <cell r="V8702">
            <v>0</v>
          </cell>
          <cell r="W8702">
            <v>0</v>
          </cell>
          <cell r="X8702">
            <v>0</v>
          </cell>
        </row>
        <row r="8703">
          <cell r="J8703">
            <v>0</v>
          </cell>
          <cell r="K8703">
            <v>0</v>
          </cell>
          <cell r="R8703">
            <v>0</v>
          </cell>
          <cell r="U8703">
            <v>0</v>
          </cell>
          <cell r="V8703">
            <v>0</v>
          </cell>
          <cell r="W8703">
            <v>0</v>
          </cell>
          <cell r="X8703">
            <v>0</v>
          </cell>
        </row>
        <row r="8704">
          <cell r="J8704">
            <v>0</v>
          </cell>
          <cell r="K8704">
            <v>0</v>
          </cell>
          <cell r="R8704">
            <v>0</v>
          </cell>
          <cell r="U8704">
            <v>0</v>
          </cell>
          <cell r="V8704">
            <v>0</v>
          </cell>
          <cell r="W8704">
            <v>0</v>
          </cell>
          <cell r="X8704">
            <v>0</v>
          </cell>
        </row>
        <row r="8705">
          <cell r="J8705">
            <v>0</v>
          </cell>
          <cell r="K8705">
            <v>0</v>
          </cell>
          <cell r="R8705">
            <v>0</v>
          </cell>
          <cell r="U8705">
            <v>0</v>
          </cell>
          <cell r="V8705">
            <v>0</v>
          </cell>
          <cell r="W8705">
            <v>0</v>
          </cell>
          <cell r="X8705">
            <v>0</v>
          </cell>
        </row>
        <row r="8706">
          <cell r="J8706">
            <v>0</v>
          </cell>
          <cell r="K8706">
            <v>0</v>
          </cell>
          <cell r="R8706">
            <v>0</v>
          </cell>
          <cell r="U8706">
            <v>0</v>
          </cell>
          <cell r="V8706">
            <v>0</v>
          </cell>
          <cell r="W8706">
            <v>0</v>
          </cell>
          <cell r="X8706">
            <v>0</v>
          </cell>
        </row>
        <row r="8707">
          <cell r="J8707">
            <v>0</v>
          </cell>
          <cell r="K8707">
            <v>0</v>
          </cell>
          <cell r="R8707">
            <v>0</v>
          </cell>
          <cell r="U8707">
            <v>0</v>
          </cell>
          <cell r="V8707">
            <v>0</v>
          </cell>
          <cell r="W8707">
            <v>0</v>
          </cell>
          <cell r="X8707">
            <v>0</v>
          </cell>
        </row>
        <row r="8708">
          <cell r="J8708">
            <v>0</v>
          </cell>
          <cell r="K8708">
            <v>0</v>
          </cell>
          <cell r="R8708">
            <v>0</v>
          </cell>
          <cell r="U8708">
            <v>0</v>
          </cell>
          <cell r="V8708">
            <v>0</v>
          </cell>
          <cell r="W8708">
            <v>0</v>
          </cell>
          <cell r="X8708">
            <v>0</v>
          </cell>
        </row>
        <row r="8709">
          <cell r="J8709">
            <v>0</v>
          </cell>
          <cell r="K8709">
            <v>0</v>
          </cell>
          <cell r="R8709">
            <v>0</v>
          </cell>
          <cell r="U8709">
            <v>0</v>
          </cell>
          <cell r="V8709">
            <v>0</v>
          </cell>
          <cell r="W8709">
            <v>0</v>
          </cell>
          <cell r="X8709">
            <v>0</v>
          </cell>
        </row>
        <row r="8710">
          <cell r="J8710">
            <v>0</v>
          </cell>
          <cell r="K8710">
            <v>0</v>
          </cell>
          <cell r="R8710">
            <v>0</v>
          </cell>
          <cell r="U8710">
            <v>0</v>
          </cell>
          <cell r="V8710">
            <v>0</v>
          </cell>
          <cell r="W8710">
            <v>0</v>
          </cell>
          <cell r="X8710">
            <v>0</v>
          </cell>
        </row>
        <row r="8711">
          <cell r="J8711">
            <v>0</v>
          </cell>
          <cell r="K8711">
            <v>0</v>
          </cell>
          <cell r="R8711">
            <v>0</v>
          </cell>
          <cell r="U8711">
            <v>0</v>
          </cell>
          <cell r="V8711">
            <v>0</v>
          </cell>
          <cell r="W8711">
            <v>0</v>
          </cell>
          <cell r="X8711">
            <v>0</v>
          </cell>
        </row>
        <row r="8712">
          <cell r="J8712">
            <v>0</v>
          </cell>
          <cell r="K8712">
            <v>0</v>
          </cell>
          <cell r="R8712">
            <v>0</v>
          </cell>
          <cell r="U8712">
            <v>0</v>
          </cell>
          <cell r="V8712">
            <v>0</v>
          </cell>
          <cell r="W8712">
            <v>0</v>
          </cell>
          <cell r="X8712">
            <v>0</v>
          </cell>
        </row>
        <row r="8713">
          <cell r="J8713">
            <v>0</v>
          </cell>
          <cell r="K8713">
            <v>0</v>
          </cell>
          <cell r="R8713">
            <v>0</v>
          </cell>
          <cell r="U8713">
            <v>0</v>
          </cell>
          <cell r="V8713">
            <v>0</v>
          </cell>
          <cell r="W8713">
            <v>0</v>
          </cell>
          <cell r="X8713">
            <v>0</v>
          </cell>
        </row>
        <row r="8714">
          <cell r="J8714">
            <v>0</v>
          </cell>
          <cell r="K8714">
            <v>0</v>
          </cell>
          <cell r="R8714">
            <v>0</v>
          </cell>
          <cell r="U8714">
            <v>0</v>
          </cell>
          <cell r="V8714">
            <v>0</v>
          </cell>
          <cell r="W8714">
            <v>0</v>
          </cell>
          <cell r="X8714">
            <v>0</v>
          </cell>
        </row>
        <row r="8715">
          <cell r="J8715">
            <v>0</v>
          </cell>
          <cell r="K8715">
            <v>0</v>
          </cell>
          <cell r="R8715">
            <v>0</v>
          </cell>
          <cell r="U8715">
            <v>0</v>
          </cell>
          <cell r="V8715">
            <v>0</v>
          </cell>
          <cell r="W8715">
            <v>0</v>
          </cell>
          <cell r="X8715">
            <v>0</v>
          </cell>
        </row>
        <row r="8716">
          <cell r="J8716">
            <v>0</v>
          </cell>
          <cell r="K8716">
            <v>0</v>
          </cell>
          <cell r="R8716">
            <v>0</v>
          </cell>
          <cell r="U8716">
            <v>0</v>
          </cell>
          <cell r="V8716">
            <v>0</v>
          </cell>
          <cell r="W8716">
            <v>0</v>
          </cell>
          <cell r="X8716">
            <v>0</v>
          </cell>
        </row>
        <row r="8717">
          <cell r="J8717">
            <v>0</v>
          </cell>
          <cell r="K8717">
            <v>0</v>
          </cell>
          <cell r="R8717">
            <v>0</v>
          </cell>
          <cell r="U8717">
            <v>0</v>
          </cell>
          <cell r="V8717">
            <v>0</v>
          </cell>
          <cell r="W8717">
            <v>0</v>
          </cell>
          <cell r="X8717">
            <v>0</v>
          </cell>
        </row>
        <row r="8718">
          <cell r="J8718">
            <v>0</v>
          </cell>
          <cell r="K8718">
            <v>0</v>
          </cell>
          <cell r="R8718">
            <v>0</v>
          </cell>
          <cell r="U8718">
            <v>0</v>
          </cell>
          <cell r="V8718">
            <v>0</v>
          </cell>
          <cell r="W8718">
            <v>0</v>
          </cell>
          <cell r="X8718">
            <v>0</v>
          </cell>
        </row>
        <row r="8719">
          <cell r="J8719">
            <v>0</v>
          </cell>
          <cell r="K8719">
            <v>0</v>
          </cell>
          <cell r="R8719">
            <v>0</v>
          </cell>
          <cell r="U8719">
            <v>0</v>
          </cell>
          <cell r="V8719">
            <v>0</v>
          </cell>
          <cell r="W8719">
            <v>0</v>
          </cell>
          <cell r="X8719">
            <v>0</v>
          </cell>
        </row>
        <row r="8720">
          <cell r="J8720">
            <v>0</v>
          </cell>
          <cell r="K8720">
            <v>0</v>
          </cell>
          <cell r="R8720">
            <v>0</v>
          </cell>
          <cell r="U8720">
            <v>0</v>
          </cell>
          <cell r="V8720">
            <v>0</v>
          </cell>
          <cell r="W8720">
            <v>0</v>
          </cell>
          <cell r="X8720">
            <v>0</v>
          </cell>
        </row>
        <row r="8721">
          <cell r="J8721">
            <v>0</v>
          </cell>
          <cell r="K8721">
            <v>0</v>
          </cell>
          <cell r="R8721">
            <v>0</v>
          </cell>
          <cell r="U8721">
            <v>0</v>
          </cell>
          <cell r="V8721">
            <v>0</v>
          </cell>
          <cell r="W8721">
            <v>0</v>
          </cell>
          <cell r="X8721">
            <v>0</v>
          </cell>
        </row>
        <row r="8722">
          <cell r="J8722">
            <v>0</v>
          </cell>
          <cell r="K8722">
            <v>0</v>
          </cell>
          <cell r="R8722">
            <v>0</v>
          </cell>
          <cell r="U8722">
            <v>0</v>
          </cell>
          <cell r="V8722">
            <v>0</v>
          </cell>
          <cell r="W8722">
            <v>0</v>
          </cell>
          <cell r="X8722">
            <v>0</v>
          </cell>
        </row>
        <row r="8723">
          <cell r="J8723">
            <v>0</v>
          </cell>
          <cell r="K8723">
            <v>0</v>
          </cell>
          <cell r="R8723">
            <v>0</v>
          </cell>
          <cell r="U8723">
            <v>0</v>
          </cell>
          <cell r="V8723">
            <v>0</v>
          </cell>
          <cell r="W8723">
            <v>0</v>
          </cell>
          <cell r="X8723">
            <v>0</v>
          </cell>
        </row>
        <row r="8724">
          <cell r="J8724">
            <v>0</v>
          </cell>
          <cell r="K8724">
            <v>0</v>
          </cell>
          <cell r="R8724">
            <v>0</v>
          </cell>
          <cell r="U8724">
            <v>0</v>
          </cell>
          <cell r="V8724">
            <v>0</v>
          </cell>
          <cell r="W8724">
            <v>0</v>
          </cell>
          <cell r="X8724">
            <v>0</v>
          </cell>
        </row>
        <row r="8725">
          <cell r="J8725">
            <v>0</v>
          </cell>
          <cell r="K8725">
            <v>0</v>
          </cell>
          <cell r="R8725">
            <v>0</v>
          </cell>
          <cell r="U8725">
            <v>0</v>
          </cell>
          <cell r="V8725">
            <v>0</v>
          </cell>
          <cell r="W8725">
            <v>0</v>
          </cell>
          <cell r="X8725">
            <v>0</v>
          </cell>
        </row>
        <row r="8726">
          <cell r="J8726">
            <v>0</v>
          </cell>
          <cell r="K8726">
            <v>0</v>
          </cell>
          <cell r="R8726">
            <v>0</v>
          </cell>
          <cell r="U8726">
            <v>0</v>
          </cell>
          <cell r="V8726">
            <v>0</v>
          </cell>
          <cell r="W8726">
            <v>0</v>
          </cell>
          <cell r="X8726">
            <v>0</v>
          </cell>
        </row>
        <row r="8727">
          <cell r="J8727">
            <v>0</v>
          </cell>
          <cell r="K8727">
            <v>0</v>
          </cell>
          <cell r="R8727">
            <v>0</v>
          </cell>
          <cell r="U8727">
            <v>0</v>
          </cell>
          <cell r="V8727">
            <v>0</v>
          </cell>
          <cell r="W8727">
            <v>0</v>
          </cell>
          <cell r="X8727">
            <v>0</v>
          </cell>
        </row>
        <row r="8728">
          <cell r="J8728">
            <v>0</v>
          </cell>
          <cell r="K8728">
            <v>0</v>
          </cell>
          <cell r="R8728">
            <v>0</v>
          </cell>
          <cell r="U8728">
            <v>0</v>
          </cell>
          <cell r="V8728">
            <v>0</v>
          </cell>
          <cell r="W8728">
            <v>0</v>
          </cell>
          <cell r="X8728">
            <v>0</v>
          </cell>
        </row>
        <row r="8729">
          <cell r="J8729">
            <v>0</v>
          </cell>
          <cell r="K8729">
            <v>0</v>
          </cell>
          <cell r="R8729">
            <v>0</v>
          </cell>
          <cell r="U8729">
            <v>0</v>
          </cell>
          <cell r="V8729">
            <v>0</v>
          </cell>
          <cell r="W8729">
            <v>0</v>
          </cell>
          <cell r="X8729">
            <v>0</v>
          </cell>
        </row>
        <row r="8730">
          <cell r="J8730">
            <v>0</v>
          </cell>
          <cell r="K8730">
            <v>0</v>
          </cell>
          <cell r="R8730">
            <v>0</v>
          </cell>
          <cell r="U8730">
            <v>0</v>
          </cell>
          <cell r="V8730">
            <v>0</v>
          </cell>
          <cell r="W8730">
            <v>0</v>
          </cell>
          <cell r="X8730">
            <v>0</v>
          </cell>
        </row>
        <row r="8731">
          <cell r="J8731">
            <v>0</v>
          </cell>
          <cell r="K8731">
            <v>0</v>
          </cell>
          <cell r="R8731">
            <v>0</v>
          </cell>
          <cell r="U8731">
            <v>0</v>
          </cell>
          <cell r="V8731">
            <v>0</v>
          </cell>
          <cell r="W8731">
            <v>0</v>
          </cell>
          <cell r="X8731">
            <v>0</v>
          </cell>
        </row>
        <row r="8732">
          <cell r="J8732">
            <v>0</v>
          </cell>
          <cell r="K8732">
            <v>0</v>
          </cell>
          <cell r="R8732">
            <v>0</v>
          </cell>
          <cell r="U8732">
            <v>0</v>
          </cell>
          <cell r="V8732">
            <v>0</v>
          </cell>
          <cell r="W8732">
            <v>0</v>
          </cell>
          <cell r="X8732">
            <v>0</v>
          </cell>
        </row>
        <row r="8733">
          <cell r="J8733">
            <v>0</v>
          </cell>
          <cell r="K8733">
            <v>0</v>
          </cell>
          <cell r="R8733">
            <v>0</v>
          </cell>
          <cell r="U8733">
            <v>0</v>
          </cell>
          <cell r="V8733">
            <v>0</v>
          </cell>
          <cell r="W8733">
            <v>0</v>
          </cell>
          <cell r="X8733">
            <v>0</v>
          </cell>
        </row>
        <row r="8734">
          <cell r="J8734">
            <v>0</v>
          </cell>
          <cell r="K8734">
            <v>0</v>
          </cell>
          <cell r="R8734">
            <v>0</v>
          </cell>
          <cell r="U8734">
            <v>0</v>
          </cell>
          <cell r="V8734">
            <v>0</v>
          </cell>
          <cell r="W8734">
            <v>0</v>
          </cell>
          <cell r="X8734">
            <v>0</v>
          </cell>
        </row>
        <row r="8735">
          <cell r="J8735">
            <v>0</v>
          </cell>
          <cell r="K8735">
            <v>0</v>
          </cell>
          <cell r="R8735">
            <v>0</v>
          </cell>
          <cell r="U8735">
            <v>0</v>
          </cell>
          <cell r="V8735">
            <v>0</v>
          </cell>
          <cell r="W8735">
            <v>0</v>
          </cell>
          <cell r="X8735">
            <v>0</v>
          </cell>
        </row>
        <row r="8736">
          <cell r="J8736">
            <v>0</v>
          </cell>
          <cell r="K8736">
            <v>0</v>
          </cell>
          <cell r="R8736">
            <v>0</v>
          </cell>
          <cell r="U8736">
            <v>0</v>
          </cell>
          <cell r="V8736">
            <v>0</v>
          </cell>
          <cell r="W8736">
            <v>0</v>
          </cell>
          <cell r="X8736">
            <v>0</v>
          </cell>
        </row>
        <row r="8737">
          <cell r="J8737">
            <v>0</v>
          </cell>
          <cell r="K8737">
            <v>0</v>
          </cell>
          <cell r="R8737">
            <v>0</v>
          </cell>
          <cell r="U8737">
            <v>0</v>
          </cell>
          <cell r="V8737">
            <v>0</v>
          </cell>
          <cell r="W8737">
            <v>0</v>
          </cell>
          <cell r="X8737">
            <v>0</v>
          </cell>
        </row>
        <row r="8738">
          <cell r="J8738">
            <v>0</v>
          </cell>
          <cell r="K8738">
            <v>0</v>
          </cell>
          <cell r="R8738">
            <v>0</v>
          </cell>
          <cell r="U8738">
            <v>0</v>
          </cell>
          <cell r="V8738">
            <v>0</v>
          </cell>
          <cell r="W8738">
            <v>0</v>
          </cell>
          <cell r="X8738">
            <v>0</v>
          </cell>
        </row>
        <row r="8739">
          <cell r="J8739">
            <v>0</v>
          </cell>
          <cell r="K8739">
            <v>0</v>
          </cell>
          <cell r="R8739">
            <v>0</v>
          </cell>
          <cell r="U8739">
            <v>0</v>
          </cell>
          <cell r="V8739">
            <v>0</v>
          </cell>
          <cell r="W8739">
            <v>0</v>
          </cell>
          <cell r="X8739">
            <v>0</v>
          </cell>
        </row>
        <row r="8740">
          <cell r="J8740">
            <v>0</v>
          </cell>
          <cell r="K8740">
            <v>0</v>
          </cell>
          <cell r="R8740">
            <v>0</v>
          </cell>
          <cell r="U8740">
            <v>0</v>
          </cell>
          <cell r="V8740">
            <v>0</v>
          </cell>
          <cell r="W8740">
            <v>0</v>
          </cell>
          <cell r="X8740">
            <v>0</v>
          </cell>
        </row>
        <row r="8741">
          <cell r="J8741">
            <v>0</v>
          </cell>
          <cell r="K8741">
            <v>0</v>
          </cell>
          <cell r="R8741">
            <v>0</v>
          </cell>
          <cell r="U8741">
            <v>0</v>
          </cell>
          <cell r="V8741">
            <v>0</v>
          </cell>
          <cell r="W8741">
            <v>0</v>
          </cell>
          <cell r="X8741">
            <v>0</v>
          </cell>
        </row>
        <row r="8742">
          <cell r="J8742">
            <v>0</v>
          </cell>
          <cell r="K8742">
            <v>0</v>
          </cell>
          <cell r="R8742">
            <v>0</v>
          </cell>
          <cell r="U8742">
            <v>0</v>
          </cell>
          <cell r="V8742">
            <v>0</v>
          </cell>
          <cell r="W8742">
            <v>0</v>
          </cell>
          <cell r="X8742">
            <v>0</v>
          </cell>
        </row>
        <row r="8743">
          <cell r="J8743">
            <v>0</v>
          </cell>
          <cell r="K8743">
            <v>0</v>
          </cell>
          <cell r="R8743">
            <v>0</v>
          </cell>
          <cell r="U8743">
            <v>0</v>
          </cell>
          <cell r="V8743">
            <v>0</v>
          </cell>
          <cell r="W8743">
            <v>0</v>
          </cell>
          <cell r="X8743">
            <v>0</v>
          </cell>
        </row>
        <row r="8744">
          <cell r="J8744">
            <v>0</v>
          </cell>
          <cell r="K8744">
            <v>0</v>
          </cell>
          <cell r="R8744">
            <v>0</v>
          </cell>
          <cell r="U8744">
            <v>0</v>
          </cell>
          <cell r="V8744">
            <v>0</v>
          </cell>
          <cell r="W8744">
            <v>0</v>
          </cell>
          <cell r="X8744">
            <v>0</v>
          </cell>
        </row>
        <row r="8745">
          <cell r="J8745">
            <v>0</v>
          </cell>
          <cell r="K8745">
            <v>0</v>
          </cell>
          <cell r="R8745">
            <v>0</v>
          </cell>
          <cell r="U8745">
            <v>0</v>
          </cell>
          <cell r="V8745">
            <v>0</v>
          </cell>
          <cell r="W8745">
            <v>0</v>
          </cell>
          <cell r="X8745">
            <v>0</v>
          </cell>
        </row>
        <row r="8746">
          <cell r="J8746">
            <v>0</v>
          </cell>
          <cell r="K8746">
            <v>0</v>
          </cell>
          <cell r="R8746">
            <v>0</v>
          </cell>
          <cell r="U8746">
            <v>0</v>
          </cell>
          <cell r="V8746">
            <v>0</v>
          </cell>
          <cell r="W8746">
            <v>0</v>
          </cell>
          <cell r="X8746">
            <v>0</v>
          </cell>
        </row>
        <row r="8747">
          <cell r="J8747">
            <v>0</v>
          </cell>
          <cell r="K8747">
            <v>0</v>
          </cell>
          <cell r="R8747">
            <v>0</v>
          </cell>
          <cell r="U8747">
            <v>0</v>
          </cell>
          <cell r="V8747">
            <v>0</v>
          </cell>
          <cell r="W8747">
            <v>0</v>
          </cell>
          <cell r="X8747">
            <v>0</v>
          </cell>
        </row>
        <row r="8748">
          <cell r="J8748">
            <v>0</v>
          </cell>
          <cell r="K8748">
            <v>0</v>
          </cell>
          <cell r="R8748">
            <v>0</v>
          </cell>
          <cell r="U8748">
            <v>0</v>
          </cell>
          <cell r="V8748">
            <v>0</v>
          </cell>
          <cell r="W8748">
            <v>0</v>
          </cell>
          <cell r="X8748">
            <v>0</v>
          </cell>
        </row>
        <row r="8749">
          <cell r="J8749">
            <v>0</v>
          </cell>
          <cell r="K8749">
            <v>0</v>
          </cell>
          <cell r="R8749">
            <v>0</v>
          </cell>
          <cell r="U8749">
            <v>0</v>
          </cell>
          <cell r="V8749">
            <v>0</v>
          </cell>
          <cell r="W8749">
            <v>0</v>
          </cell>
          <cell r="X8749">
            <v>0</v>
          </cell>
        </row>
        <row r="8750">
          <cell r="J8750">
            <v>0</v>
          </cell>
          <cell r="K8750">
            <v>0</v>
          </cell>
          <cell r="R8750">
            <v>0</v>
          </cell>
          <cell r="U8750">
            <v>0</v>
          </cell>
          <cell r="V8750">
            <v>0</v>
          </cell>
          <cell r="W8750">
            <v>0</v>
          </cell>
          <cell r="X8750">
            <v>0</v>
          </cell>
        </row>
        <row r="8751">
          <cell r="J8751">
            <v>0</v>
          </cell>
          <cell r="K8751">
            <v>0</v>
          </cell>
          <cell r="R8751">
            <v>0</v>
          </cell>
          <cell r="U8751">
            <v>0</v>
          </cell>
          <cell r="V8751">
            <v>0</v>
          </cell>
          <cell r="W8751">
            <v>0</v>
          </cell>
          <cell r="X8751">
            <v>0</v>
          </cell>
        </row>
        <row r="8752">
          <cell r="J8752">
            <v>0</v>
          </cell>
          <cell r="K8752">
            <v>0</v>
          </cell>
          <cell r="R8752">
            <v>0</v>
          </cell>
          <cell r="U8752">
            <v>0</v>
          </cell>
          <cell r="V8752">
            <v>0</v>
          </cell>
          <cell r="W8752">
            <v>0</v>
          </cell>
          <cell r="X8752">
            <v>0</v>
          </cell>
        </row>
        <row r="8753">
          <cell r="J8753">
            <v>0</v>
          </cell>
          <cell r="K8753">
            <v>0</v>
          </cell>
          <cell r="R8753">
            <v>0</v>
          </cell>
          <cell r="U8753">
            <v>0</v>
          </cell>
          <cell r="V8753">
            <v>0</v>
          </cell>
          <cell r="W8753">
            <v>0</v>
          </cell>
          <cell r="X8753">
            <v>0</v>
          </cell>
        </row>
        <row r="8754">
          <cell r="J8754">
            <v>0</v>
          </cell>
          <cell r="K8754">
            <v>0</v>
          </cell>
          <cell r="R8754">
            <v>0</v>
          </cell>
          <cell r="U8754">
            <v>0</v>
          </cell>
          <cell r="V8754">
            <v>0</v>
          </cell>
          <cell r="W8754">
            <v>0</v>
          </cell>
          <cell r="X8754">
            <v>0</v>
          </cell>
        </row>
        <row r="8755">
          <cell r="J8755">
            <v>0</v>
          </cell>
          <cell r="K8755">
            <v>0</v>
          </cell>
          <cell r="R8755">
            <v>0</v>
          </cell>
          <cell r="U8755">
            <v>0</v>
          </cell>
          <cell r="V8755">
            <v>0</v>
          </cell>
          <cell r="W8755">
            <v>0</v>
          </cell>
          <cell r="X8755">
            <v>0</v>
          </cell>
        </row>
        <row r="8756">
          <cell r="J8756">
            <v>0</v>
          </cell>
          <cell r="K8756">
            <v>0</v>
          </cell>
          <cell r="R8756">
            <v>0</v>
          </cell>
          <cell r="U8756">
            <v>0</v>
          </cell>
          <cell r="V8756">
            <v>0</v>
          </cell>
          <cell r="W8756">
            <v>0</v>
          </cell>
          <cell r="X8756">
            <v>0</v>
          </cell>
        </row>
        <row r="8757">
          <cell r="J8757">
            <v>0</v>
          </cell>
          <cell r="K8757">
            <v>0</v>
          </cell>
          <cell r="R8757">
            <v>0</v>
          </cell>
          <cell r="U8757">
            <v>0</v>
          </cell>
          <cell r="V8757">
            <v>0</v>
          </cell>
          <cell r="W8757">
            <v>0</v>
          </cell>
          <cell r="X8757">
            <v>0</v>
          </cell>
        </row>
        <row r="8758">
          <cell r="J8758">
            <v>0</v>
          </cell>
          <cell r="K8758">
            <v>0</v>
          </cell>
          <cell r="R8758">
            <v>0</v>
          </cell>
          <cell r="U8758">
            <v>0</v>
          </cell>
          <cell r="V8758">
            <v>0</v>
          </cell>
          <cell r="W8758">
            <v>0</v>
          </cell>
          <cell r="X8758">
            <v>0</v>
          </cell>
        </row>
        <row r="8759">
          <cell r="J8759">
            <v>0</v>
          </cell>
          <cell r="K8759">
            <v>0</v>
          </cell>
          <cell r="R8759">
            <v>0</v>
          </cell>
          <cell r="U8759">
            <v>0</v>
          </cell>
          <cell r="V8759">
            <v>0</v>
          </cell>
          <cell r="W8759">
            <v>0</v>
          </cell>
          <cell r="X8759">
            <v>0</v>
          </cell>
        </row>
        <row r="8760">
          <cell r="J8760">
            <v>0</v>
          </cell>
          <cell r="K8760">
            <v>0</v>
          </cell>
          <cell r="R8760">
            <v>0</v>
          </cell>
          <cell r="U8760">
            <v>0</v>
          </cell>
          <cell r="V8760">
            <v>0</v>
          </cell>
          <cell r="W8760">
            <v>0</v>
          </cell>
          <cell r="X8760">
            <v>0</v>
          </cell>
        </row>
        <row r="8761">
          <cell r="J8761">
            <v>0</v>
          </cell>
          <cell r="K8761">
            <v>0</v>
          </cell>
          <cell r="R8761">
            <v>0</v>
          </cell>
          <cell r="U8761">
            <v>0</v>
          </cell>
          <cell r="V8761">
            <v>0</v>
          </cell>
          <cell r="W8761">
            <v>0</v>
          </cell>
          <cell r="X8761">
            <v>0</v>
          </cell>
        </row>
        <row r="8762">
          <cell r="J8762">
            <v>0</v>
          </cell>
          <cell r="K8762">
            <v>0</v>
          </cell>
          <cell r="R8762">
            <v>0</v>
          </cell>
          <cell r="U8762">
            <v>0</v>
          </cell>
          <cell r="V8762">
            <v>0</v>
          </cell>
          <cell r="W8762">
            <v>0</v>
          </cell>
          <cell r="X8762">
            <v>0</v>
          </cell>
        </row>
        <row r="8763">
          <cell r="J8763">
            <v>0</v>
          </cell>
          <cell r="K8763">
            <v>0</v>
          </cell>
          <cell r="R8763">
            <v>0</v>
          </cell>
          <cell r="U8763">
            <v>0</v>
          </cell>
          <cell r="V8763">
            <v>0</v>
          </cell>
          <cell r="W8763">
            <v>0</v>
          </cell>
          <cell r="X8763">
            <v>0</v>
          </cell>
        </row>
        <row r="8764">
          <cell r="J8764">
            <v>0</v>
          </cell>
          <cell r="K8764">
            <v>0</v>
          </cell>
          <cell r="R8764">
            <v>0</v>
          </cell>
          <cell r="U8764">
            <v>0</v>
          </cell>
          <cell r="V8764">
            <v>0</v>
          </cell>
          <cell r="W8764">
            <v>0</v>
          </cell>
          <cell r="X8764">
            <v>0</v>
          </cell>
        </row>
        <row r="8765">
          <cell r="J8765">
            <v>0</v>
          </cell>
          <cell r="K8765">
            <v>0</v>
          </cell>
          <cell r="R8765">
            <v>0</v>
          </cell>
          <cell r="U8765">
            <v>0</v>
          </cell>
          <cell r="V8765">
            <v>0</v>
          </cell>
          <cell r="W8765">
            <v>0</v>
          </cell>
          <cell r="X8765">
            <v>0</v>
          </cell>
        </row>
        <row r="8766">
          <cell r="J8766">
            <v>0</v>
          </cell>
          <cell r="K8766">
            <v>0</v>
          </cell>
          <cell r="R8766">
            <v>0</v>
          </cell>
          <cell r="U8766">
            <v>0</v>
          </cell>
          <cell r="V8766">
            <v>0</v>
          </cell>
          <cell r="W8766">
            <v>0</v>
          </cell>
          <cell r="X8766">
            <v>0</v>
          </cell>
        </row>
        <row r="8767">
          <cell r="J8767">
            <v>0</v>
          </cell>
          <cell r="K8767">
            <v>0</v>
          </cell>
          <cell r="R8767">
            <v>0</v>
          </cell>
          <cell r="U8767">
            <v>0</v>
          </cell>
          <cell r="V8767">
            <v>0</v>
          </cell>
          <cell r="W8767">
            <v>0</v>
          </cell>
          <cell r="X8767">
            <v>0</v>
          </cell>
        </row>
        <row r="8768">
          <cell r="J8768">
            <v>0</v>
          </cell>
          <cell r="K8768">
            <v>0</v>
          </cell>
          <cell r="R8768">
            <v>0</v>
          </cell>
          <cell r="U8768">
            <v>0</v>
          </cell>
          <cell r="V8768">
            <v>0</v>
          </cell>
          <cell r="W8768">
            <v>0</v>
          </cell>
          <cell r="X8768">
            <v>0</v>
          </cell>
        </row>
        <row r="8769">
          <cell r="J8769">
            <v>0</v>
          </cell>
          <cell r="K8769">
            <v>0</v>
          </cell>
          <cell r="R8769">
            <v>0</v>
          </cell>
          <cell r="U8769">
            <v>0</v>
          </cell>
          <cell r="V8769">
            <v>0</v>
          </cell>
          <cell r="W8769">
            <v>0</v>
          </cell>
          <cell r="X8769">
            <v>0</v>
          </cell>
        </row>
        <row r="8770">
          <cell r="J8770">
            <v>0</v>
          </cell>
          <cell r="K8770">
            <v>0</v>
          </cell>
          <cell r="R8770">
            <v>0</v>
          </cell>
          <cell r="U8770">
            <v>0</v>
          </cell>
          <cell r="V8770">
            <v>0</v>
          </cell>
          <cell r="W8770">
            <v>0</v>
          </cell>
          <cell r="X8770">
            <v>0</v>
          </cell>
        </row>
        <row r="8771">
          <cell r="J8771">
            <v>0</v>
          </cell>
          <cell r="K8771">
            <v>0</v>
          </cell>
          <cell r="R8771">
            <v>0</v>
          </cell>
          <cell r="U8771">
            <v>0</v>
          </cell>
          <cell r="V8771">
            <v>0</v>
          </cell>
          <cell r="W8771">
            <v>0</v>
          </cell>
          <cell r="X8771">
            <v>0</v>
          </cell>
        </row>
        <row r="8772">
          <cell r="J8772">
            <v>0</v>
          </cell>
          <cell r="K8772">
            <v>0</v>
          </cell>
          <cell r="R8772">
            <v>0</v>
          </cell>
          <cell r="U8772">
            <v>0</v>
          </cell>
          <cell r="V8772">
            <v>0</v>
          </cell>
          <cell r="W8772">
            <v>0</v>
          </cell>
          <cell r="X8772">
            <v>0</v>
          </cell>
        </row>
        <row r="8773">
          <cell r="J8773">
            <v>0</v>
          </cell>
          <cell r="K8773">
            <v>0</v>
          </cell>
          <cell r="R8773">
            <v>0</v>
          </cell>
          <cell r="U8773">
            <v>0</v>
          </cell>
          <cell r="V8773">
            <v>0</v>
          </cell>
          <cell r="W8773">
            <v>0</v>
          </cell>
          <cell r="X8773">
            <v>0</v>
          </cell>
        </row>
        <row r="8774">
          <cell r="J8774">
            <v>0</v>
          </cell>
          <cell r="K8774">
            <v>0</v>
          </cell>
          <cell r="R8774">
            <v>0</v>
          </cell>
          <cell r="U8774">
            <v>0</v>
          </cell>
          <cell r="V8774">
            <v>0</v>
          </cell>
          <cell r="W8774">
            <v>0</v>
          </cell>
          <cell r="X8774">
            <v>0</v>
          </cell>
        </row>
        <row r="8775">
          <cell r="J8775">
            <v>0</v>
          </cell>
          <cell r="K8775">
            <v>0</v>
          </cell>
          <cell r="R8775">
            <v>0</v>
          </cell>
          <cell r="U8775">
            <v>0</v>
          </cell>
          <cell r="V8775">
            <v>0</v>
          </cell>
          <cell r="W8775">
            <v>0</v>
          </cell>
          <cell r="X8775">
            <v>0</v>
          </cell>
        </row>
        <row r="8776">
          <cell r="J8776">
            <v>0</v>
          </cell>
          <cell r="K8776">
            <v>0</v>
          </cell>
          <cell r="R8776">
            <v>0</v>
          </cell>
          <cell r="U8776">
            <v>0</v>
          </cell>
          <cell r="V8776">
            <v>0</v>
          </cell>
          <cell r="W8776">
            <v>0</v>
          </cell>
          <cell r="X8776">
            <v>0</v>
          </cell>
        </row>
        <row r="8777">
          <cell r="J8777">
            <v>0</v>
          </cell>
          <cell r="K8777">
            <v>0</v>
          </cell>
          <cell r="R8777">
            <v>0</v>
          </cell>
          <cell r="U8777">
            <v>0</v>
          </cell>
          <cell r="V8777">
            <v>0</v>
          </cell>
          <cell r="W8777">
            <v>0</v>
          </cell>
          <cell r="X8777">
            <v>0</v>
          </cell>
        </row>
        <row r="8778">
          <cell r="J8778">
            <v>0</v>
          </cell>
          <cell r="K8778">
            <v>0</v>
          </cell>
          <cell r="R8778">
            <v>0</v>
          </cell>
          <cell r="U8778">
            <v>0</v>
          </cell>
          <cell r="V8778">
            <v>0</v>
          </cell>
          <cell r="W8778">
            <v>0</v>
          </cell>
          <cell r="X8778">
            <v>0</v>
          </cell>
        </row>
        <row r="8779">
          <cell r="J8779">
            <v>0</v>
          </cell>
          <cell r="K8779">
            <v>0</v>
          </cell>
          <cell r="R8779">
            <v>0</v>
          </cell>
          <cell r="U8779">
            <v>0</v>
          </cell>
          <cell r="V8779">
            <v>0</v>
          </cell>
          <cell r="W8779">
            <v>0</v>
          </cell>
          <cell r="X8779">
            <v>0</v>
          </cell>
        </row>
        <row r="8780">
          <cell r="J8780">
            <v>0</v>
          </cell>
          <cell r="K8780">
            <v>0</v>
          </cell>
          <cell r="R8780">
            <v>0</v>
          </cell>
          <cell r="U8780">
            <v>0</v>
          </cell>
          <cell r="V8780">
            <v>0</v>
          </cell>
          <cell r="W8780">
            <v>0</v>
          </cell>
          <cell r="X8780">
            <v>0</v>
          </cell>
        </row>
        <row r="8781">
          <cell r="J8781">
            <v>0</v>
          </cell>
          <cell r="K8781">
            <v>0</v>
          </cell>
          <cell r="R8781">
            <v>0</v>
          </cell>
          <cell r="U8781">
            <v>0</v>
          </cell>
          <cell r="V8781">
            <v>0</v>
          </cell>
          <cell r="W8781">
            <v>0</v>
          </cell>
          <cell r="X8781">
            <v>0</v>
          </cell>
        </row>
        <row r="8782">
          <cell r="J8782">
            <v>0</v>
          </cell>
          <cell r="K8782">
            <v>0</v>
          </cell>
          <cell r="R8782">
            <v>0</v>
          </cell>
          <cell r="U8782">
            <v>0</v>
          </cell>
          <cell r="V8782">
            <v>0</v>
          </cell>
          <cell r="W8782">
            <v>0</v>
          </cell>
          <cell r="X8782">
            <v>0</v>
          </cell>
        </row>
        <row r="8783">
          <cell r="J8783">
            <v>0</v>
          </cell>
          <cell r="K8783">
            <v>0</v>
          </cell>
          <cell r="R8783">
            <v>0</v>
          </cell>
          <cell r="U8783">
            <v>0</v>
          </cell>
          <cell r="V8783">
            <v>0</v>
          </cell>
          <cell r="W8783">
            <v>0</v>
          </cell>
          <cell r="X8783">
            <v>0</v>
          </cell>
        </row>
        <row r="8784">
          <cell r="J8784">
            <v>0</v>
          </cell>
          <cell r="K8784">
            <v>0</v>
          </cell>
          <cell r="R8784">
            <v>0</v>
          </cell>
          <cell r="U8784">
            <v>0</v>
          </cell>
          <cell r="V8784">
            <v>0</v>
          </cell>
          <cell r="W8784">
            <v>0</v>
          </cell>
          <cell r="X8784">
            <v>0</v>
          </cell>
        </row>
        <row r="8785">
          <cell r="J8785">
            <v>0</v>
          </cell>
          <cell r="K8785">
            <v>0</v>
          </cell>
          <cell r="R8785">
            <v>0</v>
          </cell>
          <cell r="U8785">
            <v>0</v>
          </cell>
          <cell r="V8785">
            <v>0</v>
          </cell>
          <cell r="W8785">
            <v>0</v>
          </cell>
          <cell r="X8785">
            <v>0</v>
          </cell>
        </row>
        <row r="8786">
          <cell r="J8786">
            <v>0</v>
          </cell>
          <cell r="K8786">
            <v>0</v>
          </cell>
          <cell r="R8786">
            <v>0</v>
          </cell>
          <cell r="U8786">
            <v>0</v>
          </cell>
          <cell r="V8786">
            <v>0</v>
          </cell>
          <cell r="W8786">
            <v>0</v>
          </cell>
          <cell r="X8786">
            <v>0</v>
          </cell>
        </row>
        <row r="8787">
          <cell r="J8787">
            <v>0</v>
          </cell>
          <cell r="K8787">
            <v>0</v>
          </cell>
          <cell r="R8787">
            <v>0</v>
          </cell>
          <cell r="U8787">
            <v>0</v>
          </cell>
          <cell r="V8787">
            <v>0</v>
          </cell>
          <cell r="W8787">
            <v>0</v>
          </cell>
          <cell r="X8787">
            <v>0</v>
          </cell>
        </row>
        <row r="8788">
          <cell r="J8788">
            <v>0</v>
          </cell>
          <cell r="K8788">
            <v>0</v>
          </cell>
          <cell r="R8788">
            <v>0</v>
          </cell>
          <cell r="U8788">
            <v>0</v>
          </cell>
          <cell r="V8788">
            <v>0</v>
          </cell>
          <cell r="W8788">
            <v>0</v>
          </cell>
          <cell r="X8788">
            <v>0</v>
          </cell>
        </row>
        <row r="8789">
          <cell r="J8789">
            <v>0</v>
          </cell>
          <cell r="K8789">
            <v>0</v>
          </cell>
          <cell r="R8789">
            <v>0</v>
          </cell>
          <cell r="U8789">
            <v>0</v>
          </cell>
          <cell r="V8789">
            <v>0</v>
          </cell>
          <cell r="W8789">
            <v>0</v>
          </cell>
          <cell r="X8789">
            <v>0</v>
          </cell>
        </row>
        <row r="8790">
          <cell r="J8790">
            <v>0</v>
          </cell>
          <cell r="K8790">
            <v>0</v>
          </cell>
          <cell r="R8790">
            <v>0</v>
          </cell>
          <cell r="U8790">
            <v>0</v>
          </cell>
          <cell r="V8790">
            <v>0</v>
          </cell>
          <cell r="W8790">
            <v>0</v>
          </cell>
          <cell r="X8790">
            <v>0</v>
          </cell>
        </row>
        <row r="8791">
          <cell r="J8791">
            <v>0</v>
          </cell>
          <cell r="K8791">
            <v>0</v>
          </cell>
          <cell r="R8791">
            <v>0</v>
          </cell>
          <cell r="U8791">
            <v>0</v>
          </cell>
          <cell r="V8791">
            <v>0</v>
          </cell>
          <cell r="W8791">
            <v>0</v>
          </cell>
          <cell r="X8791">
            <v>0</v>
          </cell>
        </row>
        <row r="8792">
          <cell r="J8792">
            <v>0</v>
          </cell>
          <cell r="K8792">
            <v>0</v>
          </cell>
          <cell r="R8792">
            <v>0</v>
          </cell>
          <cell r="U8792">
            <v>0</v>
          </cell>
          <cell r="V8792">
            <v>0</v>
          </cell>
          <cell r="W8792">
            <v>0</v>
          </cell>
          <cell r="X8792">
            <v>0</v>
          </cell>
        </row>
        <row r="8793">
          <cell r="J8793">
            <v>0</v>
          </cell>
          <cell r="K8793">
            <v>0</v>
          </cell>
          <cell r="R8793">
            <v>0</v>
          </cell>
          <cell r="U8793">
            <v>0</v>
          </cell>
          <cell r="V8793">
            <v>0</v>
          </cell>
          <cell r="W8793">
            <v>0</v>
          </cell>
          <cell r="X8793">
            <v>0</v>
          </cell>
        </row>
        <row r="8794">
          <cell r="J8794">
            <v>0</v>
          </cell>
          <cell r="K8794">
            <v>0</v>
          </cell>
          <cell r="R8794">
            <v>0</v>
          </cell>
          <cell r="U8794">
            <v>0</v>
          </cell>
          <cell r="V8794">
            <v>0</v>
          </cell>
          <cell r="W8794">
            <v>0</v>
          </cell>
          <cell r="X8794">
            <v>0</v>
          </cell>
        </row>
        <row r="8795">
          <cell r="J8795">
            <v>0</v>
          </cell>
          <cell r="K8795">
            <v>0</v>
          </cell>
          <cell r="R8795">
            <v>0</v>
          </cell>
          <cell r="U8795">
            <v>0</v>
          </cell>
          <cell r="V8795">
            <v>0</v>
          </cell>
          <cell r="W8795">
            <v>0</v>
          </cell>
          <cell r="X8795">
            <v>0</v>
          </cell>
        </row>
        <row r="8796">
          <cell r="J8796">
            <v>0</v>
          </cell>
          <cell r="K8796">
            <v>0</v>
          </cell>
          <cell r="R8796">
            <v>0</v>
          </cell>
          <cell r="U8796">
            <v>0</v>
          </cell>
          <cell r="V8796">
            <v>0</v>
          </cell>
          <cell r="W8796">
            <v>0</v>
          </cell>
          <cell r="X8796">
            <v>0</v>
          </cell>
        </row>
        <row r="8797">
          <cell r="J8797">
            <v>0</v>
          </cell>
          <cell r="K8797">
            <v>0</v>
          </cell>
          <cell r="R8797">
            <v>0</v>
          </cell>
          <cell r="U8797">
            <v>0</v>
          </cell>
          <cell r="V8797">
            <v>0</v>
          </cell>
          <cell r="W8797">
            <v>0</v>
          </cell>
          <cell r="X8797">
            <v>0</v>
          </cell>
        </row>
        <row r="8798">
          <cell r="J8798">
            <v>0</v>
          </cell>
          <cell r="K8798">
            <v>0</v>
          </cell>
          <cell r="R8798">
            <v>0</v>
          </cell>
          <cell r="U8798">
            <v>0</v>
          </cell>
          <cell r="V8798">
            <v>0</v>
          </cell>
          <cell r="W8798">
            <v>0</v>
          </cell>
          <cell r="X8798">
            <v>0</v>
          </cell>
        </row>
        <row r="8799">
          <cell r="J8799">
            <v>0</v>
          </cell>
          <cell r="K8799">
            <v>0</v>
          </cell>
          <cell r="R8799">
            <v>0</v>
          </cell>
          <cell r="U8799">
            <v>0</v>
          </cell>
          <cell r="V8799">
            <v>0</v>
          </cell>
          <cell r="W8799">
            <v>0</v>
          </cell>
          <cell r="X8799">
            <v>0</v>
          </cell>
        </row>
        <row r="8800">
          <cell r="J8800">
            <v>0</v>
          </cell>
          <cell r="K8800">
            <v>0</v>
          </cell>
          <cell r="R8800">
            <v>0</v>
          </cell>
          <cell r="U8800">
            <v>0</v>
          </cell>
          <cell r="V8800">
            <v>0</v>
          </cell>
          <cell r="W8800">
            <v>0</v>
          </cell>
          <cell r="X8800">
            <v>0</v>
          </cell>
        </row>
        <row r="8801">
          <cell r="J8801">
            <v>0</v>
          </cell>
          <cell r="K8801">
            <v>0</v>
          </cell>
          <cell r="R8801">
            <v>0</v>
          </cell>
          <cell r="U8801">
            <v>0</v>
          </cell>
          <cell r="V8801">
            <v>0</v>
          </cell>
          <cell r="W8801">
            <v>0</v>
          </cell>
          <cell r="X8801">
            <v>0</v>
          </cell>
        </row>
        <row r="8802">
          <cell r="J8802">
            <v>0</v>
          </cell>
          <cell r="K8802">
            <v>0</v>
          </cell>
          <cell r="R8802">
            <v>0</v>
          </cell>
          <cell r="U8802">
            <v>0</v>
          </cell>
          <cell r="V8802">
            <v>0</v>
          </cell>
          <cell r="W8802">
            <v>0</v>
          </cell>
          <cell r="X8802">
            <v>0</v>
          </cell>
        </row>
        <row r="8803">
          <cell r="J8803">
            <v>0</v>
          </cell>
          <cell r="K8803">
            <v>0</v>
          </cell>
          <cell r="R8803">
            <v>0</v>
          </cell>
          <cell r="U8803">
            <v>0</v>
          </cell>
          <cell r="V8803">
            <v>0</v>
          </cell>
          <cell r="W8803">
            <v>0</v>
          </cell>
          <cell r="X8803">
            <v>0</v>
          </cell>
        </row>
        <row r="8804">
          <cell r="J8804">
            <v>0</v>
          </cell>
          <cell r="K8804">
            <v>0</v>
          </cell>
          <cell r="R8804">
            <v>0</v>
          </cell>
          <cell r="U8804">
            <v>0</v>
          </cell>
          <cell r="V8804">
            <v>0</v>
          </cell>
          <cell r="W8804">
            <v>0</v>
          </cell>
          <cell r="X8804">
            <v>0</v>
          </cell>
        </row>
        <row r="8805">
          <cell r="J8805">
            <v>0</v>
          </cell>
          <cell r="K8805">
            <v>0</v>
          </cell>
          <cell r="R8805">
            <v>0</v>
          </cell>
          <cell r="U8805">
            <v>0</v>
          </cell>
          <cell r="V8805">
            <v>0</v>
          </cell>
          <cell r="W8805">
            <v>0</v>
          </cell>
          <cell r="X8805">
            <v>0</v>
          </cell>
        </row>
        <row r="8806">
          <cell r="J8806">
            <v>0</v>
          </cell>
          <cell r="K8806">
            <v>0</v>
          </cell>
          <cell r="R8806">
            <v>0</v>
          </cell>
          <cell r="U8806">
            <v>0</v>
          </cell>
          <cell r="V8806">
            <v>0</v>
          </cell>
          <cell r="W8806">
            <v>0</v>
          </cell>
          <cell r="X8806">
            <v>0</v>
          </cell>
        </row>
        <row r="8807">
          <cell r="J8807">
            <v>0</v>
          </cell>
          <cell r="K8807">
            <v>0</v>
          </cell>
          <cell r="R8807">
            <v>0</v>
          </cell>
          <cell r="U8807">
            <v>0</v>
          </cell>
          <cell r="V8807">
            <v>0</v>
          </cell>
          <cell r="W8807">
            <v>0</v>
          </cell>
          <cell r="X8807">
            <v>0</v>
          </cell>
        </row>
        <row r="8808">
          <cell r="J8808">
            <v>0</v>
          </cell>
          <cell r="K8808">
            <v>0</v>
          </cell>
          <cell r="R8808">
            <v>0</v>
          </cell>
          <cell r="U8808">
            <v>0</v>
          </cell>
          <cell r="V8808">
            <v>0</v>
          </cell>
          <cell r="W8808">
            <v>0</v>
          </cell>
          <cell r="X8808">
            <v>0</v>
          </cell>
        </row>
        <row r="8809">
          <cell r="J8809">
            <v>0</v>
          </cell>
          <cell r="K8809">
            <v>0</v>
          </cell>
          <cell r="R8809">
            <v>0</v>
          </cell>
          <cell r="U8809">
            <v>0</v>
          </cell>
          <cell r="V8809">
            <v>0</v>
          </cell>
          <cell r="W8809">
            <v>0</v>
          </cell>
          <cell r="X8809">
            <v>0</v>
          </cell>
        </row>
        <row r="8810">
          <cell r="J8810">
            <v>0</v>
          </cell>
          <cell r="K8810">
            <v>0</v>
          </cell>
          <cell r="R8810">
            <v>0</v>
          </cell>
          <cell r="U8810">
            <v>0</v>
          </cell>
          <cell r="V8810">
            <v>0</v>
          </cell>
          <cell r="W8810">
            <v>0</v>
          </cell>
          <cell r="X8810">
            <v>0</v>
          </cell>
        </row>
        <row r="8811">
          <cell r="J8811">
            <v>0</v>
          </cell>
          <cell r="K8811">
            <v>0</v>
          </cell>
          <cell r="R8811">
            <v>0</v>
          </cell>
          <cell r="U8811">
            <v>0</v>
          </cell>
          <cell r="V8811">
            <v>0</v>
          </cell>
          <cell r="W8811">
            <v>0</v>
          </cell>
          <cell r="X8811">
            <v>0</v>
          </cell>
        </row>
        <row r="8812">
          <cell r="J8812">
            <v>0</v>
          </cell>
          <cell r="K8812">
            <v>0</v>
          </cell>
          <cell r="R8812">
            <v>0</v>
          </cell>
          <cell r="U8812">
            <v>0</v>
          </cell>
          <cell r="V8812">
            <v>0</v>
          </cell>
          <cell r="W8812">
            <v>0</v>
          </cell>
          <cell r="X8812">
            <v>0</v>
          </cell>
        </row>
        <row r="8813">
          <cell r="J8813">
            <v>0</v>
          </cell>
          <cell r="K8813">
            <v>0</v>
          </cell>
          <cell r="R8813">
            <v>0</v>
          </cell>
          <cell r="U8813">
            <v>0</v>
          </cell>
          <cell r="V8813">
            <v>0</v>
          </cell>
          <cell r="W8813">
            <v>0</v>
          </cell>
          <cell r="X8813">
            <v>0</v>
          </cell>
        </row>
        <row r="8814">
          <cell r="J8814">
            <v>0</v>
          </cell>
          <cell r="K8814">
            <v>0</v>
          </cell>
          <cell r="R8814">
            <v>0</v>
          </cell>
          <cell r="U8814">
            <v>0</v>
          </cell>
          <cell r="V8814">
            <v>0</v>
          </cell>
          <cell r="W8814">
            <v>0</v>
          </cell>
          <cell r="X8814">
            <v>0</v>
          </cell>
        </row>
        <row r="8815">
          <cell r="J8815">
            <v>0</v>
          </cell>
          <cell r="K8815">
            <v>0</v>
          </cell>
          <cell r="R8815">
            <v>0</v>
          </cell>
          <cell r="U8815">
            <v>0</v>
          </cell>
          <cell r="V8815">
            <v>0</v>
          </cell>
          <cell r="W8815">
            <v>0</v>
          </cell>
          <cell r="X8815">
            <v>0</v>
          </cell>
        </row>
        <row r="8816">
          <cell r="J8816">
            <v>0</v>
          </cell>
          <cell r="K8816">
            <v>0</v>
          </cell>
          <cell r="R8816">
            <v>0</v>
          </cell>
          <cell r="U8816">
            <v>0</v>
          </cell>
          <cell r="V8816">
            <v>0</v>
          </cell>
          <cell r="W8816">
            <v>0</v>
          </cell>
          <cell r="X8816">
            <v>0</v>
          </cell>
        </row>
        <row r="8817">
          <cell r="J8817">
            <v>0</v>
          </cell>
          <cell r="K8817">
            <v>0</v>
          </cell>
          <cell r="R8817">
            <v>0</v>
          </cell>
          <cell r="U8817">
            <v>0</v>
          </cell>
          <cell r="V8817">
            <v>0</v>
          </cell>
          <cell r="W8817">
            <v>0</v>
          </cell>
          <cell r="X8817">
            <v>0</v>
          </cell>
        </row>
        <row r="8818">
          <cell r="J8818">
            <v>0</v>
          </cell>
          <cell r="K8818">
            <v>0</v>
          </cell>
          <cell r="R8818">
            <v>0</v>
          </cell>
          <cell r="U8818">
            <v>0</v>
          </cell>
          <cell r="V8818">
            <v>0</v>
          </cell>
          <cell r="W8818">
            <v>0</v>
          </cell>
          <cell r="X8818">
            <v>0</v>
          </cell>
        </row>
        <row r="8819">
          <cell r="J8819">
            <v>0</v>
          </cell>
          <cell r="K8819">
            <v>0</v>
          </cell>
          <cell r="R8819">
            <v>0</v>
          </cell>
          <cell r="U8819">
            <v>0</v>
          </cell>
          <cell r="V8819">
            <v>0</v>
          </cell>
          <cell r="W8819">
            <v>0</v>
          </cell>
          <cell r="X8819">
            <v>0</v>
          </cell>
        </row>
        <row r="8820">
          <cell r="J8820">
            <v>0</v>
          </cell>
          <cell r="K8820">
            <v>0</v>
          </cell>
          <cell r="R8820">
            <v>0</v>
          </cell>
          <cell r="U8820">
            <v>0</v>
          </cell>
          <cell r="V8820">
            <v>0</v>
          </cell>
          <cell r="W8820">
            <v>0</v>
          </cell>
          <cell r="X8820">
            <v>0</v>
          </cell>
        </row>
        <row r="8821">
          <cell r="J8821">
            <v>0</v>
          </cell>
          <cell r="K8821">
            <v>0</v>
          </cell>
          <cell r="R8821">
            <v>0</v>
          </cell>
          <cell r="U8821">
            <v>0</v>
          </cell>
          <cell r="V8821">
            <v>0</v>
          </cell>
          <cell r="W8821">
            <v>0</v>
          </cell>
          <cell r="X8821">
            <v>0</v>
          </cell>
        </row>
        <row r="8822">
          <cell r="J8822">
            <v>0</v>
          </cell>
          <cell r="K8822">
            <v>0</v>
          </cell>
          <cell r="R8822">
            <v>0</v>
          </cell>
          <cell r="U8822">
            <v>0</v>
          </cell>
          <cell r="V8822">
            <v>0</v>
          </cell>
          <cell r="W8822">
            <v>0</v>
          </cell>
          <cell r="X8822">
            <v>0</v>
          </cell>
        </row>
        <row r="8823">
          <cell r="J8823">
            <v>0</v>
          </cell>
          <cell r="K8823">
            <v>0</v>
          </cell>
          <cell r="R8823">
            <v>0</v>
          </cell>
          <cell r="U8823">
            <v>0</v>
          </cell>
          <cell r="V8823">
            <v>0</v>
          </cell>
          <cell r="W8823">
            <v>0</v>
          </cell>
          <cell r="X8823">
            <v>0</v>
          </cell>
        </row>
        <row r="8824">
          <cell r="J8824">
            <v>0</v>
          </cell>
          <cell r="K8824">
            <v>0</v>
          </cell>
          <cell r="R8824">
            <v>0</v>
          </cell>
          <cell r="U8824">
            <v>0</v>
          </cell>
          <cell r="V8824">
            <v>0</v>
          </cell>
          <cell r="W8824">
            <v>0</v>
          </cell>
          <cell r="X8824">
            <v>0</v>
          </cell>
        </row>
        <row r="8825">
          <cell r="J8825">
            <v>0</v>
          </cell>
          <cell r="K8825">
            <v>0</v>
          </cell>
          <cell r="R8825">
            <v>0</v>
          </cell>
          <cell r="U8825">
            <v>0</v>
          </cell>
          <cell r="V8825">
            <v>0</v>
          </cell>
          <cell r="W8825">
            <v>0</v>
          </cell>
          <cell r="X8825">
            <v>0</v>
          </cell>
        </row>
        <row r="8826">
          <cell r="J8826">
            <v>0</v>
          </cell>
          <cell r="K8826">
            <v>0</v>
          </cell>
          <cell r="R8826">
            <v>0</v>
          </cell>
          <cell r="U8826">
            <v>0</v>
          </cell>
          <cell r="V8826">
            <v>0</v>
          </cell>
          <cell r="W8826">
            <v>0</v>
          </cell>
          <cell r="X8826">
            <v>0</v>
          </cell>
        </row>
        <row r="8827">
          <cell r="J8827">
            <v>0</v>
          </cell>
          <cell r="K8827">
            <v>0</v>
          </cell>
          <cell r="R8827">
            <v>0</v>
          </cell>
          <cell r="U8827">
            <v>0</v>
          </cell>
          <cell r="V8827">
            <v>0</v>
          </cell>
          <cell r="W8827">
            <v>0</v>
          </cell>
          <cell r="X8827">
            <v>0</v>
          </cell>
        </row>
        <row r="8828">
          <cell r="J8828">
            <v>0</v>
          </cell>
          <cell r="K8828">
            <v>0</v>
          </cell>
          <cell r="R8828">
            <v>0</v>
          </cell>
          <cell r="U8828">
            <v>0</v>
          </cell>
          <cell r="V8828">
            <v>0</v>
          </cell>
          <cell r="W8828">
            <v>0</v>
          </cell>
          <cell r="X8828">
            <v>0</v>
          </cell>
        </row>
        <row r="8829">
          <cell r="J8829">
            <v>0</v>
          </cell>
          <cell r="K8829">
            <v>0</v>
          </cell>
          <cell r="R8829">
            <v>0</v>
          </cell>
          <cell r="U8829">
            <v>0</v>
          </cell>
          <cell r="V8829">
            <v>0</v>
          </cell>
          <cell r="W8829">
            <v>0</v>
          </cell>
          <cell r="X8829">
            <v>0</v>
          </cell>
        </row>
        <row r="8830">
          <cell r="J8830">
            <v>0</v>
          </cell>
          <cell r="K8830">
            <v>0</v>
          </cell>
          <cell r="R8830">
            <v>0</v>
          </cell>
          <cell r="U8830">
            <v>0</v>
          </cell>
          <cell r="V8830">
            <v>0</v>
          </cell>
          <cell r="W8830">
            <v>0</v>
          </cell>
          <cell r="X8830">
            <v>0</v>
          </cell>
        </row>
        <row r="8831">
          <cell r="J8831">
            <v>0</v>
          </cell>
          <cell r="K8831">
            <v>0</v>
          </cell>
          <cell r="R8831">
            <v>0</v>
          </cell>
          <cell r="U8831">
            <v>0</v>
          </cell>
          <cell r="V8831">
            <v>0</v>
          </cell>
          <cell r="W8831">
            <v>0</v>
          </cell>
          <cell r="X8831">
            <v>0</v>
          </cell>
        </row>
        <row r="8832">
          <cell r="J8832">
            <v>0</v>
          </cell>
          <cell r="K8832">
            <v>0</v>
          </cell>
          <cell r="R8832">
            <v>0</v>
          </cell>
          <cell r="U8832">
            <v>0</v>
          </cell>
          <cell r="V8832">
            <v>0</v>
          </cell>
          <cell r="W8832">
            <v>0</v>
          </cell>
          <cell r="X8832">
            <v>0</v>
          </cell>
        </row>
        <row r="8833">
          <cell r="J8833">
            <v>0</v>
          </cell>
          <cell r="K8833">
            <v>0</v>
          </cell>
          <cell r="R8833">
            <v>0</v>
          </cell>
          <cell r="U8833">
            <v>0</v>
          </cell>
          <cell r="V8833">
            <v>0</v>
          </cell>
          <cell r="W8833">
            <v>0</v>
          </cell>
          <cell r="X8833">
            <v>0</v>
          </cell>
        </row>
        <row r="8834">
          <cell r="J8834">
            <v>0</v>
          </cell>
          <cell r="K8834">
            <v>0</v>
          </cell>
          <cell r="R8834">
            <v>0</v>
          </cell>
          <cell r="U8834">
            <v>0</v>
          </cell>
          <cell r="V8834">
            <v>0</v>
          </cell>
          <cell r="W8834">
            <v>0</v>
          </cell>
          <cell r="X8834">
            <v>0</v>
          </cell>
        </row>
        <row r="8835">
          <cell r="J8835">
            <v>0</v>
          </cell>
          <cell r="K8835">
            <v>0</v>
          </cell>
          <cell r="R8835">
            <v>0</v>
          </cell>
          <cell r="U8835">
            <v>0</v>
          </cell>
          <cell r="V8835">
            <v>0</v>
          </cell>
          <cell r="W8835">
            <v>0</v>
          </cell>
          <cell r="X8835">
            <v>0</v>
          </cell>
        </row>
        <row r="8836">
          <cell r="J8836">
            <v>0</v>
          </cell>
          <cell r="K8836">
            <v>0</v>
          </cell>
          <cell r="R8836">
            <v>0</v>
          </cell>
          <cell r="U8836">
            <v>0</v>
          </cell>
          <cell r="V8836">
            <v>0</v>
          </cell>
          <cell r="W8836">
            <v>0</v>
          </cell>
          <cell r="X8836">
            <v>0</v>
          </cell>
        </row>
        <row r="8837">
          <cell r="J8837">
            <v>0</v>
          </cell>
          <cell r="K8837">
            <v>0</v>
          </cell>
          <cell r="R8837">
            <v>0</v>
          </cell>
          <cell r="U8837">
            <v>0</v>
          </cell>
          <cell r="V8837">
            <v>0</v>
          </cell>
          <cell r="W8837">
            <v>0</v>
          </cell>
          <cell r="X8837">
            <v>0</v>
          </cell>
        </row>
        <row r="8838">
          <cell r="J8838">
            <v>0</v>
          </cell>
          <cell r="K8838">
            <v>0</v>
          </cell>
          <cell r="R8838">
            <v>0</v>
          </cell>
          <cell r="U8838">
            <v>0</v>
          </cell>
          <cell r="V8838">
            <v>0</v>
          </cell>
          <cell r="W8838">
            <v>0</v>
          </cell>
          <cell r="X8838">
            <v>0</v>
          </cell>
        </row>
        <row r="8839">
          <cell r="J8839">
            <v>0</v>
          </cell>
          <cell r="K8839">
            <v>0</v>
          </cell>
          <cell r="R8839">
            <v>0</v>
          </cell>
          <cell r="U8839">
            <v>0</v>
          </cell>
          <cell r="V8839">
            <v>0</v>
          </cell>
          <cell r="W8839">
            <v>0</v>
          </cell>
          <cell r="X8839">
            <v>0</v>
          </cell>
        </row>
        <row r="8840">
          <cell r="J8840">
            <v>0</v>
          </cell>
          <cell r="K8840">
            <v>0</v>
          </cell>
          <cell r="R8840">
            <v>0</v>
          </cell>
          <cell r="U8840">
            <v>0</v>
          </cell>
          <cell r="V8840">
            <v>0</v>
          </cell>
          <cell r="W8840">
            <v>0</v>
          </cell>
          <cell r="X8840">
            <v>0</v>
          </cell>
        </row>
        <row r="8841">
          <cell r="J8841">
            <v>0</v>
          </cell>
          <cell r="K8841">
            <v>0</v>
          </cell>
          <cell r="R8841">
            <v>0</v>
          </cell>
          <cell r="U8841">
            <v>0</v>
          </cell>
          <cell r="V8841">
            <v>0</v>
          </cell>
          <cell r="W8841">
            <v>0</v>
          </cell>
          <cell r="X8841">
            <v>0</v>
          </cell>
        </row>
        <row r="8842">
          <cell r="J8842">
            <v>0</v>
          </cell>
          <cell r="K8842">
            <v>0</v>
          </cell>
          <cell r="R8842">
            <v>0</v>
          </cell>
          <cell r="U8842">
            <v>0</v>
          </cell>
          <cell r="V8842">
            <v>0</v>
          </cell>
          <cell r="W8842">
            <v>0</v>
          </cell>
          <cell r="X8842">
            <v>0</v>
          </cell>
        </row>
        <row r="8843">
          <cell r="J8843">
            <v>0</v>
          </cell>
          <cell r="K8843">
            <v>0</v>
          </cell>
          <cell r="R8843">
            <v>0</v>
          </cell>
          <cell r="U8843">
            <v>0</v>
          </cell>
          <cell r="V8843">
            <v>0</v>
          </cell>
          <cell r="W8843">
            <v>0</v>
          </cell>
          <cell r="X8843">
            <v>0</v>
          </cell>
        </row>
        <row r="8844">
          <cell r="J8844">
            <v>0</v>
          </cell>
          <cell r="K8844">
            <v>0</v>
          </cell>
          <cell r="R8844">
            <v>0</v>
          </cell>
          <cell r="U8844">
            <v>0</v>
          </cell>
          <cell r="V8844">
            <v>0</v>
          </cell>
          <cell r="W8844">
            <v>0</v>
          </cell>
          <cell r="X8844">
            <v>0</v>
          </cell>
        </row>
        <row r="8845">
          <cell r="J8845">
            <v>0</v>
          </cell>
          <cell r="K8845">
            <v>0</v>
          </cell>
          <cell r="R8845">
            <v>0</v>
          </cell>
          <cell r="U8845">
            <v>0</v>
          </cell>
          <cell r="V8845">
            <v>0</v>
          </cell>
          <cell r="W8845">
            <v>0</v>
          </cell>
          <cell r="X8845">
            <v>0</v>
          </cell>
        </row>
        <row r="8846">
          <cell r="J8846">
            <v>0</v>
          </cell>
          <cell r="K8846">
            <v>0</v>
          </cell>
          <cell r="R8846">
            <v>0</v>
          </cell>
          <cell r="U8846">
            <v>0</v>
          </cell>
          <cell r="V8846">
            <v>0</v>
          </cell>
          <cell r="W8846">
            <v>0</v>
          </cell>
          <cell r="X8846">
            <v>0</v>
          </cell>
        </row>
        <row r="8847">
          <cell r="J8847">
            <v>0</v>
          </cell>
          <cell r="K8847">
            <v>0</v>
          </cell>
          <cell r="R8847">
            <v>0</v>
          </cell>
          <cell r="U8847">
            <v>0</v>
          </cell>
          <cell r="V8847">
            <v>0</v>
          </cell>
          <cell r="W8847">
            <v>0</v>
          </cell>
          <cell r="X8847">
            <v>0</v>
          </cell>
        </row>
        <row r="8848">
          <cell r="J8848">
            <v>0</v>
          </cell>
          <cell r="K8848">
            <v>0</v>
          </cell>
          <cell r="R8848">
            <v>0</v>
          </cell>
          <cell r="U8848">
            <v>0</v>
          </cell>
          <cell r="V8848">
            <v>0</v>
          </cell>
          <cell r="W8848">
            <v>0</v>
          </cell>
          <cell r="X8848">
            <v>0</v>
          </cell>
        </row>
        <row r="8849">
          <cell r="J8849">
            <v>0</v>
          </cell>
          <cell r="K8849">
            <v>0</v>
          </cell>
          <cell r="R8849">
            <v>0</v>
          </cell>
          <cell r="U8849">
            <v>0</v>
          </cell>
          <cell r="V8849">
            <v>0</v>
          </cell>
          <cell r="W8849">
            <v>0</v>
          </cell>
          <cell r="X8849">
            <v>0</v>
          </cell>
        </row>
        <row r="8850">
          <cell r="J8850">
            <v>0</v>
          </cell>
          <cell r="K8850">
            <v>0</v>
          </cell>
          <cell r="R8850">
            <v>0</v>
          </cell>
          <cell r="U8850">
            <v>0</v>
          </cell>
          <cell r="V8850">
            <v>0</v>
          </cell>
          <cell r="W8850">
            <v>0</v>
          </cell>
          <cell r="X8850">
            <v>0</v>
          </cell>
        </row>
        <row r="8851">
          <cell r="J8851">
            <v>0</v>
          </cell>
          <cell r="K8851">
            <v>0</v>
          </cell>
          <cell r="R8851">
            <v>0</v>
          </cell>
          <cell r="U8851">
            <v>0</v>
          </cell>
          <cell r="V8851">
            <v>0</v>
          </cell>
          <cell r="W8851">
            <v>0</v>
          </cell>
          <cell r="X8851">
            <v>0</v>
          </cell>
        </row>
        <row r="8852">
          <cell r="J8852">
            <v>0</v>
          </cell>
          <cell r="K8852">
            <v>0</v>
          </cell>
          <cell r="R8852">
            <v>0</v>
          </cell>
          <cell r="U8852">
            <v>0</v>
          </cell>
          <cell r="V8852">
            <v>0</v>
          </cell>
          <cell r="W8852">
            <v>0</v>
          </cell>
          <cell r="X8852">
            <v>0</v>
          </cell>
        </row>
        <row r="8853">
          <cell r="J8853">
            <v>0</v>
          </cell>
          <cell r="K8853">
            <v>0</v>
          </cell>
          <cell r="R8853">
            <v>0</v>
          </cell>
          <cell r="U8853">
            <v>0</v>
          </cell>
          <cell r="V8853">
            <v>0</v>
          </cell>
          <cell r="W8853">
            <v>0</v>
          </cell>
          <cell r="X8853">
            <v>0</v>
          </cell>
        </row>
        <row r="8854">
          <cell r="J8854">
            <v>0</v>
          </cell>
          <cell r="K8854">
            <v>0</v>
          </cell>
          <cell r="R8854">
            <v>0</v>
          </cell>
          <cell r="U8854">
            <v>0</v>
          </cell>
          <cell r="V8854">
            <v>0</v>
          </cell>
          <cell r="W8854">
            <v>0</v>
          </cell>
          <cell r="X8854">
            <v>0</v>
          </cell>
        </row>
        <row r="8855">
          <cell r="J8855">
            <v>0</v>
          </cell>
          <cell r="K8855">
            <v>0</v>
          </cell>
          <cell r="R8855">
            <v>0</v>
          </cell>
          <cell r="U8855">
            <v>0</v>
          </cell>
          <cell r="V8855">
            <v>0</v>
          </cell>
          <cell r="W8855">
            <v>0</v>
          </cell>
          <cell r="X8855">
            <v>0</v>
          </cell>
        </row>
        <row r="8856">
          <cell r="J8856">
            <v>0</v>
          </cell>
          <cell r="K8856">
            <v>0</v>
          </cell>
          <cell r="R8856">
            <v>0</v>
          </cell>
          <cell r="U8856">
            <v>0</v>
          </cell>
          <cell r="V8856">
            <v>0</v>
          </cell>
          <cell r="W8856">
            <v>0</v>
          </cell>
          <cell r="X8856">
            <v>0</v>
          </cell>
        </row>
        <row r="8857">
          <cell r="J8857">
            <v>0</v>
          </cell>
          <cell r="K8857">
            <v>0</v>
          </cell>
          <cell r="R8857">
            <v>0</v>
          </cell>
          <cell r="U8857">
            <v>0</v>
          </cell>
          <cell r="V8857">
            <v>0</v>
          </cell>
          <cell r="W8857">
            <v>0</v>
          </cell>
          <cell r="X8857">
            <v>0</v>
          </cell>
        </row>
        <row r="8858">
          <cell r="J8858">
            <v>0</v>
          </cell>
          <cell r="K8858">
            <v>0</v>
          </cell>
          <cell r="R8858">
            <v>0</v>
          </cell>
          <cell r="U8858">
            <v>0</v>
          </cell>
          <cell r="V8858">
            <v>0</v>
          </cell>
          <cell r="W8858">
            <v>0</v>
          </cell>
          <cell r="X8858">
            <v>0</v>
          </cell>
        </row>
        <row r="8859">
          <cell r="J8859">
            <v>0</v>
          </cell>
          <cell r="K8859">
            <v>0</v>
          </cell>
          <cell r="R8859">
            <v>0</v>
          </cell>
          <cell r="U8859">
            <v>0</v>
          </cell>
          <cell r="V8859">
            <v>0</v>
          </cell>
          <cell r="W8859">
            <v>0</v>
          </cell>
          <cell r="X8859">
            <v>0</v>
          </cell>
        </row>
        <row r="8860">
          <cell r="J8860">
            <v>0</v>
          </cell>
          <cell r="K8860">
            <v>0</v>
          </cell>
          <cell r="R8860">
            <v>0</v>
          </cell>
          <cell r="U8860">
            <v>0</v>
          </cell>
          <cell r="V8860">
            <v>0</v>
          </cell>
          <cell r="W8860">
            <v>0</v>
          </cell>
          <cell r="X8860">
            <v>0</v>
          </cell>
        </row>
        <row r="8861">
          <cell r="J8861">
            <v>0</v>
          </cell>
          <cell r="K8861">
            <v>0</v>
          </cell>
          <cell r="R8861">
            <v>0</v>
          </cell>
          <cell r="U8861">
            <v>0</v>
          </cell>
          <cell r="V8861">
            <v>0</v>
          </cell>
          <cell r="W8861">
            <v>0</v>
          </cell>
          <cell r="X8861">
            <v>0</v>
          </cell>
        </row>
        <row r="8862">
          <cell r="J8862">
            <v>0</v>
          </cell>
          <cell r="K8862">
            <v>0</v>
          </cell>
          <cell r="R8862">
            <v>0</v>
          </cell>
          <cell r="U8862">
            <v>0</v>
          </cell>
          <cell r="V8862">
            <v>0</v>
          </cell>
          <cell r="W8862">
            <v>0</v>
          </cell>
          <cell r="X8862">
            <v>0</v>
          </cell>
        </row>
        <row r="8863">
          <cell r="J8863">
            <v>0</v>
          </cell>
          <cell r="K8863">
            <v>0</v>
          </cell>
          <cell r="R8863">
            <v>0</v>
          </cell>
          <cell r="U8863">
            <v>0</v>
          </cell>
          <cell r="V8863">
            <v>0</v>
          </cell>
          <cell r="W8863">
            <v>0</v>
          </cell>
          <cell r="X8863">
            <v>0</v>
          </cell>
        </row>
        <row r="8864">
          <cell r="J8864">
            <v>0</v>
          </cell>
          <cell r="K8864">
            <v>0</v>
          </cell>
          <cell r="R8864">
            <v>0</v>
          </cell>
          <cell r="U8864">
            <v>0</v>
          </cell>
          <cell r="V8864">
            <v>0</v>
          </cell>
          <cell r="W8864">
            <v>0</v>
          </cell>
          <cell r="X8864">
            <v>0</v>
          </cell>
        </row>
        <row r="8865">
          <cell r="J8865">
            <v>0</v>
          </cell>
          <cell r="K8865">
            <v>0</v>
          </cell>
          <cell r="R8865">
            <v>0</v>
          </cell>
          <cell r="U8865">
            <v>0</v>
          </cell>
          <cell r="V8865">
            <v>0</v>
          </cell>
          <cell r="W8865">
            <v>0</v>
          </cell>
          <cell r="X8865">
            <v>0</v>
          </cell>
        </row>
        <row r="8866">
          <cell r="J8866">
            <v>0</v>
          </cell>
          <cell r="K8866">
            <v>0</v>
          </cell>
          <cell r="R8866">
            <v>0</v>
          </cell>
          <cell r="U8866">
            <v>0</v>
          </cell>
          <cell r="V8866">
            <v>0</v>
          </cell>
          <cell r="W8866">
            <v>0</v>
          </cell>
          <cell r="X8866">
            <v>0</v>
          </cell>
        </row>
        <row r="8867">
          <cell r="J8867">
            <v>0</v>
          </cell>
          <cell r="K8867">
            <v>0</v>
          </cell>
          <cell r="R8867">
            <v>0</v>
          </cell>
          <cell r="U8867">
            <v>0</v>
          </cell>
          <cell r="V8867">
            <v>0</v>
          </cell>
          <cell r="W8867">
            <v>0</v>
          </cell>
          <cell r="X8867">
            <v>0</v>
          </cell>
        </row>
        <row r="8868">
          <cell r="J8868">
            <v>0</v>
          </cell>
          <cell r="K8868">
            <v>0</v>
          </cell>
          <cell r="R8868">
            <v>0</v>
          </cell>
          <cell r="U8868">
            <v>0</v>
          </cell>
          <cell r="V8868">
            <v>0</v>
          </cell>
          <cell r="W8868">
            <v>0</v>
          </cell>
          <cell r="X8868">
            <v>0</v>
          </cell>
        </row>
        <row r="8869">
          <cell r="J8869">
            <v>0</v>
          </cell>
          <cell r="K8869">
            <v>0</v>
          </cell>
          <cell r="R8869">
            <v>0</v>
          </cell>
          <cell r="U8869">
            <v>0</v>
          </cell>
          <cell r="V8869">
            <v>0</v>
          </cell>
          <cell r="W8869">
            <v>0</v>
          </cell>
          <cell r="X8869">
            <v>0</v>
          </cell>
        </row>
        <row r="8870">
          <cell r="J8870">
            <v>0</v>
          </cell>
          <cell r="K8870">
            <v>0</v>
          </cell>
          <cell r="R8870">
            <v>0</v>
          </cell>
          <cell r="U8870">
            <v>0</v>
          </cell>
          <cell r="V8870">
            <v>0</v>
          </cell>
          <cell r="W8870">
            <v>0</v>
          </cell>
          <cell r="X8870">
            <v>0</v>
          </cell>
        </row>
        <row r="8871">
          <cell r="J8871">
            <v>0</v>
          </cell>
          <cell r="K8871">
            <v>0</v>
          </cell>
          <cell r="R8871">
            <v>0</v>
          </cell>
          <cell r="U8871">
            <v>0</v>
          </cell>
          <cell r="V8871">
            <v>0</v>
          </cell>
          <cell r="W8871">
            <v>0</v>
          </cell>
          <cell r="X8871">
            <v>0</v>
          </cell>
        </row>
        <row r="8872">
          <cell r="J8872">
            <v>0</v>
          </cell>
          <cell r="K8872">
            <v>0</v>
          </cell>
          <cell r="R8872">
            <v>0</v>
          </cell>
          <cell r="U8872">
            <v>0</v>
          </cell>
          <cell r="V8872">
            <v>0</v>
          </cell>
          <cell r="W8872">
            <v>0</v>
          </cell>
          <cell r="X8872">
            <v>0</v>
          </cell>
        </row>
        <row r="8873">
          <cell r="J8873">
            <v>0</v>
          </cell>
          <cell r="K8873">
            <v>0</v>
          </cell>
          <cell r="R8873">
            <v>0</v>
          </cell>
          <cell r="U8873">
            <v>0</v>
          </cell>
          <cell r="V8873">
            <v>0</v>
          </cell>
          <cell r="W8873">
            <v>0</v>
          </cell>
          <cell r="X8873">
            <v>0</v>
          </cell>
        </row>
        <row r="8874">
          <cell r="J8874">
            <v>0</v>
          </cell>
          <cell r="K8874">
            <v>0</v>
          </cell>
          <cell r="R8874">
            <v>0</v>
          </cell>
          <cell r="U8874">
            <v>0</v>
          </cell>
          <cell r="V8874">
            <v>0</v>
          </cell>
          <cell r="W8874">
            <v>0</v>
          </cell>
          <cell r="X8874">
            <v>0</v>
          </cell>
        </row>
        <row r="8875">
          <cell r="J8875">
            <v>0</v>
          </cell>
          <cell r="K8875">
            <v>0</v>
          </cell>
          <cell r="R8875">
            <v>0</v>
          </cell>
          <cell r="U8875">
            <v>0</v>
          </cell>
          <cell r="V8875">
            <v>0</v>
          </cell>
          <cell r="W8875">
            <v>0</v>
          </cell>
          <cell r="X8875">
            <v>0</v>
          </cell>
        </row>
        <row r="8876">
          <cell r="J8876">
            <v>0</v>
          </cell>
          <cell r="K8876">
            <v>0</v>
          </cell>
          <cell r="R8876">
            <v>0</v>
          </cell>
          <cell r="U8876">
            <v>0</v>
          </cell>
          <cell r="V8876">
            <v>0</v>
          </cell>
          <cell r="W8876">
            <v>0</v>
          </cell>
          <cell r="X8876">
            <v>0</v>
          </cell>
        </row>
        <row r="8877">
          <cell r="J8877">
            <v>0</v>
          </cell>
          <cell r="K8877">
            <v>0</v>
          </cell>
          <cell r="R8877">
            <v>0</v>
          </cell>
          <cell r="U8877">
            <v>0</v>
          </cell>
          <cell r="V8877">
            <v>0</v>
          </cell>
          <cell r="W8877">
            <v>0</v>
          </cell>
          <cell r="X8877">
            <v>0</v>
          </cell>
        </row>
        <row r="8878">
          <cell r="J8878">
            <v>0</v>
          </cell>
          <cell r="K8878">
            <v>0</v>
          </cell>
          <cell r="R8878">
            <v>0</v>
          </cell>
          <cell r="U8878">
            <v>0</v>
          </cell>
          <cell r="V8878">
            <v>0</v>
          </cell>
          <cell r="W8878">
            <v>0</v>
          </cell>
          <cell r="X8878">
            <v>0</v>
          </cell>
        </row>
        <row r="8879">
          <cell r="J8879">
            <v>0</v>
          </cell>
          <cell r="K8879">
            <v>0</v>
          </cell>
          <cell r="R8879">
            <v>0</v>
          </cell>
          <cell r="U8879">
            <v>0</v>
          </cell>
          <cell r="V8879">
            <v>0</v>
          </cell>
          <cell r="W8879">
            <v>0</v>
          </cell>
          <cell r="X8879">
            <v>0</v>
          </cell>
        </row>
        <row r="8880">
          <cell r="J8880">
            <v>0</v>
          </cell>
          <cell r="K8880">
            <v>0</v>
          </cell>
          <cell r="R8880">
            <v>0</v>
          </cell>
          <cell r="U8880">
            <v>0</v>
          </cell>
          <cell r="V8880">
            <v>0</v>
          </cell>
          <cell r="W8880">
            <v>0</v>
          </cell>
          <cell r="X8880">
            <v>0</v>
          </cell>
        </row>
        <row r="8881">
          <cell r="J8881">
            <v>0</v>
          </cell>
          <cell r="K8881">
            <v>0</v>
          </cell>
          <cell r="R8881">
            <v>0</v>
          </cell>
          <cell r="U8881">
            <v>0</v>
          </cell>
          <cell r="V8881">
            <v>0</v>
          </cell>
          <cell r="W8881">
            <v>0</v>
          </cell>
          <cell r="X8881">
            <v>0</v>
          </cell>
        </row>
        <row r="8882">
          <cell r="J8882">
            <v>0</v>
          </cell>
          <cell r="K8882">
            <v>0</v>
          </cell>
          <cell r="R8882">
            <v>0</v>
          </cell>
          <cell r="U8882">
            <v>0</v>
          </cell>
          <cell r="V8882">
            <v>0</v>
          </cell>
          <cell r="W8882">
            <v>0</v>
          </cell>
          <cell r="X8882">
            <v>0</v>
          </cell>
        </row>
        <row r="8883">
          <cell r="J8883">
            <v>0</v>
          </cell>
          <cell r="K8883">
            <v>0</v>
          </cell>
          <cell r="R8883">
            <v>0</v>
          </cell>
          <cell r="U8883">
            <v>0</v>
          </cell>
          <cell r="V8883">
            <v>0</v>
          </cell>
          <cell r="W8883">
            <v>0</v>
          </cell>
          <cell r="X8883">
            <v>0</v>
          </cell>
        </row>
        <row r="8884">
          <cell r="J8884">
            <v>0</v>
          </cell>
          <cell r="K8884">
            <v>0</v>
          </cell>
          <cell r="R8884">
            <v>0</v>
          </cell>
          <cell r="U8884">
            <v>0</v>
          </cell>
          <cell r="V8884">
            <v>0</v>
          </cell>
          <cell r="W8884">
            <v>0</v>
          </cell>
          <cell r="X8884">
            <v>0</v>
          </cell>
        </row>
        <row r="8885">
          <cell r="J8885">
            <v>0</v>
          </cell>
          <cell r="K8885">
            <v>0</v>
          </cell>
          <cell r="R8885">
            <v>0</v>
          </cell>
          <cell r="U8885">
            <v>0</v>
          </cell>
          <cell r="V8885">
            <v>0</v>
          </cell>
          <cell r="W8885">
            <v>0</v>
          </cell>
          <cell r="X8885">
            <v>0</v>
          </cell>
        </row>
        <row r="8886">
          <cell r="J8886">
            <v>0</v>
          </cell>
          <cell r="K8886">
            <v>0</v>
          </cell>
          <cell r="R8886">
            <v>0</v>
          </cell>
          <cell r="U8886">
            <v>0</v>
          </cell>
          <cell r="V8886">
            <v>0</v>
          </cell>
          <cell r="W8886">
            <v>0</v>
          </cell>
          <cell r="X8886">
            <v>0</v>
          </cell>
        </row>
        <row r="8887">
          <cell r="J8887">
            <v>0</v>
          </cell>
          <cell r="K8887">
            <v>0</v>
          </cell>
          <cell r="R8887">
            <v>0</v>
          </cell>
          <cell r="U8887">
            <v>0</v>
          </cell>
          <cell r="V8887">
            <v>0</v>
          </cell>
          <cell r="W8887">
            <v>0</v>
          </cell>
          <cell r="X8887">
            <v>0</v>
          </cell>
        </row>
        <row r="8888">
          <cell r="J8888">
            <v>0</v>
          </cell>
          <cell r="K8888">
            <v>0</v>
          </cell>
          <cell r="R8888">
            <v>0</v>
          </cell>
          <cell r="U8888">
            <v>0</v>
          </cell>
          <cell r="V8888">
            <v>0</v>
          </cell>
          <cell r="W8888">
            <v>0</v>
          </cell>
          <cell r="X8888">
            <v>0</v>
          </cell>
        </row>
        <row r="8889">
          <cell r="J8889">
            <v>0</v>
          </cell>
          <cell r="K8889">
            <v>0</v>
          </cell>
          <cell r="R8889">
            <v>0</v>
          </cell>
          <cell r="U8889">
            <v>0</v>
          </cell>
          <cell r="V8889">
            <v>0</v>
          </cell>
          <cell r="W8889">
            <v>0</v>
          </cell>
          <cell r="X8889">
            <v>0</v>
          </cell>
        </row>
        <row r="8890">
          <cell r="J8890">
            <v>0</v>
          </cell>
          <cell r="K8890">
            <v>0</v>
          </cell>
          <cell r="R8890">
            <v>0</v>
          </cell>
          <cell r="U8890">
            <v>0</v>
          </cell>
          <cell r="V8890">
            <v>0</v>
          </cell>
          <cell r="W8890">
            <v>0</v>
          </cell>
          <cell r="X8890">
            <v>0</v>
          </cell>
        </row>
        <row r="8891">
          <cell r="J8891">
            <v>0</v>
          </cell>
          <cell r="K8891">
            <v>0</v>
          </cell>
          <cell r="R8891">
            <v>0</v>
          </cell>
          <cell r="U8891">
            <v>0</v>
          </cell>
          <cell r="V8891">
            <v>0</v>
          </cell>
          <cell r="W8891">
            <v>0</v>
          </cell>
          <cell r="X8891">
            <v>0</v>
          </cell>
        </row>
        <row r="8892">
          <cell r="J8892">
            <v>0</v>
          </cell>
          <cell r="K8892">
            <v>0</v>
          </cell>
          <cell r="R8892">
            <v>0</v>
          </cell>
          <cell r="U8892">
            <v>0</v>
          </cell>
          <cell r="V8892">
            <v>0</v>
          </cell>
          <cell r="W8892">
            <v>0</v>
          </cell>
          <cell r="X8892">
            <v>0</v>
          </cell>
        </row>
        <row r="8893">
          <cell r="J8893">
            <v>0</v>
          </cell>
          <cell r="K8893">
            <v>0</v>
          </cell>
          <cell r="R8893">
            <v>0</v>
          </cell>
          <cell r="U8893">
            <v>0</v>
          </cell>
          <cell r="V8893">
            <v>0</v>
          </cell>
          <cell r="W8893">
            <v>0</v>
          </cell>
          <cell r="X8893">
            <v>0</v>
          </cell>
        </row>
        <row r="8894">
          <cell r="J8894">
            <v>0</v>
          </cell>
          <cell r="K8894">
            <v>0</v>
          </cell>
          <cell r="R8894">
            <v>0</v>
          </cell>
          <cell r="U8894">
            <v>0</v>
          </cell>
          <cell r="V8894">
            <v>0</v>
          </cell>
          <cell r="W8894">
            <v>0</v>
          </cell>
          <cell r="X8894">
            <v>0</v>
          </cell>
        </row>
        <row r="8895">
          <cell r="J8895">
            <v>0</v>
          </cell>
          <cell r="K8895">
            <v>0</v>
          </cell>
          <cell r="R8895">
            <v>0</v>
          </cell>
          <cell r="U8895">
            <v>0</v>
          </cell>
          <cell r="V8895">
            <v>0</v>
          </cell>
          <cell r="W8895">
            <v>0</v>
          </cell>
          <cell r="X8895">
            <v>0</v>
          </cell>
        </row>
        <row r="8896">
          <cell r="J8896">
            <v>0</v>
          </cell>
          <cell r="K8896">
            <v>0</v>
          </cell>
          <cell r="R8896">
            <v>0</v>
          </cell>
          <cell r="U8896">
            <v>0</v>
          </cell>
          <cell r="V8896">
            <v>0</v>
          </cell>
          <cell r="W8896">
            <v>0</v>
          </cell>
          <cell r="X8896">
            <v>0</v>
          </cell>
        </row>
        <row r="8897">
          <cell r="J8897">
            <v>0</v>
          </cell>
          <cell r="K8897">
            <v>0</v>
          </cell>
          <cell r="R8897">
            <v>0</v>
          </cell>
          <cell r="U8897">
            <v>0</v>
          </cell>
          <cell r="V8897">
            <v>0</v>
          </cell>
          <cell r="W8897">
            <v>0</v>
          </cell>
          <cell r="X8897">
            <v>0</v>
          </cell>
        </row>
        <row r="8898">
          <cell r="J8898">
            <v>0</v>
          </cell>
          <cell r="K8898">
            <v>0</v>
          </cell>
          <cell r="R8898">
            <v>0</v>
          </cell>
          <cell r="U8898">
            <v>0</v>
          </cell>
          <cell r="V8898">
            <v>0</v>
          </cell>
          <cell r="W8898">
            <v>0</v>
          </cell>
          <cell r="X8898">
            <v>0</v>
          </cell>
        </row>
        <row r="8899">
          <cell r="J8899">
            <v>0</v>
          </cell>
          <cell r="K8899">
            <v>0</v>
          </cell>
          <cell r="R8899">
            <v>0</v>
          </cell>
          <cell r="U8899">
            <v>0</v>
          </cell>
          <cell r="V8899">
            <v>0</v>
          </cell>
          <cell r="W8899">
            <v>0</v>
          </cell>
          <cell r="X8899">
            <v>0</v>
          </cell>
        </row>
        <row r="8900">
          <cell r="J8900">
            <v>0</v>
          </cell>
          <cell r="K8900">
            <v>0</v>
          </cell>
          <cell r="R8900">
            <v>0</v>
          </cell>
          <cell r="U8900">
            <v>0</v>
          </cell>
          <cell r="V8900">
            <v>0</v>
          </cell>
          <cell r="W8900">
            <v>0</v>
          </cell>
          <cell r="X8900">
            <v>0</v>
          </cell>
        </row>
        <row r="8901">
          <cell r="J8901">
            <v>0</v>
          </cell>
          <cell r="K8901">
            <v>0</v>
          </cell>
          <cell r="R8901">
            <v>0</v>
          </cell>
          <cell r="U8901">
            <v>0</v>
          </cell>
          <cell r="V8901">
            <v>0</v>
          </cell>
          <cell r="W8901">
            <v>0</v>
          </cell>
          <cell r="X8901">
            <v>0</v>
          </cell>
        </row>
        <row r="8902">
          <cell r="J8902">
            <v>0</v>
          </cell>
          <cell r="K8902">
            <v>0</v>
          </cell>
          <cell r="R8902">
            <v>0</v>
          </cell>
          <cell r="U8902">
            <v>0</v>
          </cell>
          <cell r="V8902">
            <v>0</v>
          </cell>
          <cell r="W8902">
            <v>0</v>
          </cell>
          <cell r="X8902">
            <v>0</v>
          </cell>
        </row>
        <row r="8903">
          <cell r="J8903">
            <v>0</v>
          </cell>
          <cell r="K8903">
            <v>0</v>
          </cell>
          <cell r="R8903">
            <v>0</v>
          </cell>
          <cell r="U8903">
            <v>0</v>
          </cell>
          <cell r="V8903">
            <v>0</v>
          </cell>
          <cell r="W8903">
            <v>0</v>
          </cell>
          <cell r="X8903">
            <v>0</v>
          </cell>
        </row>
        <row r="8904">
          <cell r="J8904">
            <v>0</v>
          </cell>
          <cell r="K8904">
            <v>0</v>
          </cell>
          <cell r="R8904">
            <v>0</v>
          </cell>
          <cell r="U8904">
            <v>0</v>
          </cell>
          <cell r="V8904">
            <v>0</v>
          </cell>
          <cell r="W8904">
            <v>0</v>
          </cell>
          <cell r="X8904">
            <v>0</v>
          </cell>
        </row>
        <row r="8905">
          <cell r="J8905">
            <v>0</v>
          </cell>
          <cell r="K8905">
            <v>0</v>
          </cell>
          <cell r="R8905">
            <v>0</v>
          </cell>
          <cell r="U8905">
            <v>0</v>
          </cell>
          <cell r="V8905">
            <v>0</v>
          </cell>
          <cell r="W8905">
            <v>0</v>
          </cell>
          <cell r="X8905">
            <v>0</v>
          </cell>
        </row>
        <row r="8906">
          <cell r="J8906">
            <v>0</v>
          </cell>
          <cell r="K8906">
            <v>0</v>
          </cell>
          <cell r="R8906">
            <v>0</v>
          </cell>
          <cell r="U8906">
            <v>0</v>
          </cell>
          <cell r="V8906">
            <v>0</v>
          </cell>
          <cell r="W8906">
            <v>0</v>
          </cell>
          <cell r="X8906">
            <v>0</v>
          </cell>
        </row>
        <row r="8907">
          <cell r="J8907">
            <v>0</v>
          </cell>
          <cell r="K8907">
            <v>0</v>
          </cell>
          <cell r="R8907">
            <v>0</v>
          </cell>
          <cell r="U8907">
            <v>0</v>
          </cell>
          <cell r="V8907">
            <v>0</v>
          </cell>
          <cell r="W8907">
            <v>0</v>
          </cell>
          <cell r="X8907">
            <v>0</v>
          </cell>
        </row>
        <row r="8908">
          <cell r="J8908">
            <v>0</v>
          </cell>
          <cell r="K8908">
            <v>0</v>
          </cell>
          <cell r="R8908">
            <v>0</v>
          </cell>
          <cell r="U8908">
            <v>0</v>
          </cell>
          <cell r="V8908">
            <v>0</v>
          </cell>
          <cell r="W8908">
            <v>0</v>
          </cell>
          <cell r="X8908">
            <v>0</v>
          </cell>
        </row>
        <row r="8909">
          <cell r="J8909">
            <v>0</v>
          </cell>
          <cell r="K8909">
            <v>0</v>
          </cell>
          <cell r="R8909">
            <v>0</v>
          </cell>
          <cell r="U8909">
            <v>0</v>
          </cell>
          <cell r="V8909">
            <v>0</v>
          </cell>
          <cell r="W8909">
            <v>0</v>
          </cell>
          <cell r="X8909">
            <v>0</v>
          </cell>
        </row>
        <row r="8910">
          <cell r="J8910">
            <v>0</v>
          </cell>
          <cell r="K8910">
            <v>0</v>
          </cell>
          <cell r="R8910">
            <v>0</v>
          </cell>
          <cell r="U8910">
            <v>0</v>
          </cell>
          <cell r="V8910">
            <v>0</v>
          </cell>
          <cell r="W8910">
            <v>0</v>
          </cell>
          <cell r="X8910">
            <v>0</v>
          </cell>
        </row>
        <row r="8911">
          <cell r="J8911">
            <v>0</v>
          </cell>
          <cell r="K8911">
            <v>0</v>
          </cell>
          <cell r="R8911">
            <v>0</v>
          </cell>
          <cell r="U8911">
            <v>0</v>
          </cell>
          <cell r="V8911">
            <v>0</v>
          </cell>
          <cell r="W8911">
            <v>0</v>
          </cell>
          <cell r="X8911">
            <v>0</v>
          </cell>
        </row>
        <row r="8912">
          <cell r="J8912">
            <v>0</v>
          </cell>
          <cell r="K8912">
            <v>0</v>
          </cell>
          <cell r="R8912">
            <v>0</v>
          </cell>
          <cell r="U8912">
            <v>0</v>
          </cell>
          <cell r="V8912">
            <v>0</v>
          </cell>
          <cell r="W8912">
            <v>0</v>
          </cell>
          <cell r="X8912">
            <v>0</v>
          </cell>
        </row>
        <row r="8913">
          <cell r="J8913">
            <v>0</v>
          </cell>
          <cell r="K8913">
            <v>0</v>
          </cell>
          <cell r="R8913">
            <v>0</v>
          </cell>
          <cell r="U8913">
            <v>0</v>
          </cell>
          <cell r="V8913">
            <v>0</v>
          </cell>
          <cell r="W8913">
            <v>0</v>
          </cell>
          <cell r="X8913">
            <v>0</v>
          </cell>
        </row>
        <row r="8914">
          <cell r="J8914">
            <v>0</v>
          </cell>
          <cell r="K8914">
            <v>0</v>
          </cell>
          <cell r="R8914">
            <v>0</v>
          </cell>
          <cell r="U8914">
            <v>0</v>
          </cell>
          <cell r="V8914">
            <v>0</v>
          </cell>
          <cell r="W8914">
            <v>0</v>
          </cell>
          <cell r="X8914">
            <v>0</v>
          </cell>
        </row>
        <row r="8915">
          <cell r="J8915">
            <v>0</v>
          </cell>
          <cell r="K8915">
            <v>0</v>
          </cell>
          <cell r="R8915">
            <v>0</v>
          </cell>
          <cell r="U8915">
            <v>0</v>
          </cell>
          <cell r="V8915">
            <v>0</v>
          </cell>
          <cell r="W8915">
            <v>0</v>
          </cell>
          <cell r="X8915">
            <v>0</v>
          </cell>
        </row>
        <row r="8916">
          <cell r="J8916">
            <v>0</v>
          </cell>
          <cell r="K8916">
            <v>0</v>
          </cell>
          <cell r="R8916">
            <v>0</v>
          </cell>
          <cell r="U8916">
            <v>0</v>
          </cell>
          <cell r="V8916">
            <v>0</v>
          </cell>
          <cell r="W8916">
            <v>0</v>
          </cell>
          <cell r="X8916">
            <v>0</v>
          </cell>
        </row>
        <row r="8917">
          <cell r="J8917">
            <v>0</v>
          </cell>
          <cell r="K8917">
            <v>0</v>
          </cell>
          <cell r="R8917">
            <v>0</v>
          </cell>
          <cell r="U8917">
            <v>0</v>
          </cell>
          <cell r="V8917">
            <v>0</v>
          </cell>
          <cell r="W8917">
            <v>0</v>
          </cell>
          <cell r="X8917">
            <v>0</v>
          </cell>
        </row>
        <row r="8918">
          <cell r="J8918">
            <v>0</v>
          </cell>
          <cell r="K8918">
            <v>0</v>
          </cell>
          <cell r="R8918">
            <v>0</v>
          </cell>
          <cell r="U8918">
            <v>0</v>
          </cell>
          <cell r="V8918">
            <v>0</v>
          </cell>
          <cell r="W8918">
            <v>0</v>
          </cell>
          <cell r="X8918">
            <v>0</v>
          </cell>
        </row>
        <row r="8919">
          <cell r="J8919">
            <v>0</v>
          </cell>
          <cell r="K8919">
            <v>0</v>
          </cell>
          <cell r="R8919">
            <v>0</v>
          </cell>
          <cell r="U8919">
            <v>0</v>
          </cell>
          <cell r="V8919">
            <v>0</v>
          </cell>
          <cell r="W8919">
            <v>0</v>
          </cell>
          <cell r="X8919">
            <v>0</v>
          </cell>
        </row>
        <row r="8920">
          <cell r="J8920">
            <v>0</v>
          </cell>
          <cell r="K8920">
            <v>0</v>
          </cell>
          <cell r="R8920">
            <v>0</v>
          </cell>
          <cell r="U8920">
            <v>0</v>
          </cell>
          <cell r="V8920">
            <v>0</v>
          </cell>
          <cell r="W8920">
            <v>0</v>
          </cell>
          <cell r="X8920">
            <v>0</v>
          </cell>
        </row>
        <row r="8921">
          <cell r="J8921">
            <v>0</v>
          </cell>
          <cell r="K8921">
            <v>0</v>
          </cell>
          <cell r="R8921">
            <v>0</v>
          </cell>
          <cell r="U8921">
            <v>0</v>
          </cell>
          <cell r="V8921">
            <v>0</v>
          </cell>
          <cell r="W8921">
            <v>0</v>
          </cell>
          <cell r="X8921">
            <v>0</v>
          </cell>
        </row>
        <row r="8922">
          <cell r="J8922">
            <v>0</v>
          </cell>
          <cell r="K8922">
            <v>0</v>
          </cell>
          <cell r="R8922">
            <v>0</v>
          </cell>
          <cell r="U8922">
            <v>0</v>
          </cell>
          <cell r="V8922">
            <v>0</v>
          </cell>
          <cell r="W8922">
            <v>0</v>
          </cell>
          <cell r="X8922">
            <v>0</v>
          </cell>
        </row>
        <row r="8923">
          <cell r="J8923">
            <v>0</v>
          </cell>
          <cell r="K8923">
            <v>0</v>
          </cell>
          <cell r="R8923">
            <v>0</v>
          </cell>
          <cell r="U8923">
            <v>0</v>
          </cell>
          <cell r="V8923">
            <v>0</v>
          </cell>
          <cell r="W8923">
            <v>0</v>
          </cell>
          <cell r="X8923">
            <v>0</v>
          </cell>
        </row>
        <row r="8924">
          <cell r="J8924">
            <v>0</v>
          </cell>
          <cell r="K8924">
            <v>0</v>
          </cell>
          <cell r="R8924">
            <v>0</v>
          </cell>
          <cell r="U8924">
            <v>0</v>
          </cell>
          <cell r="V8924">
            <v>0</v>
          </cell>
          <cell r="W8924">
            <v>0</v>
          </cell>
          <cell r="X8924">
            <v>0</v>
          </cell>
        </row>
        <row r="8925">
          <cell r="J8925">
            <v>0</v>
          </cell>
          <cell r="K8925">
            <v>0</v>
          </cell>
          <cell r="R8925">
            <v>0</v>
          </cell>
          <cell r="U8925">
            <v>0</v>
          </cell>
          <cell r="V8925">
            <v>0</v>
          </cell>
          <cell r="W8925">
            <v>0</v>
          </cell>
          <cell r="X8925">
            <v>0</v>
          </cell>
        </row>
        <row r="8926">
          <cell r="J8926">
            <v>0</v>
          </cell>
          <cell r="K8926">
            <v>0</v>
          </cell>
          <cell r="R8926">
            <v>0</v>
          </cell>
          <cell r="U8926">
            <v>0</v>
          </cell>
          <cell r="V8926">
            <v>0</v>
          </cell>
          <cell r="W8926">
            <v>0</v>
          </cell>
          <cell r="X8926">
            <v>0</v>
          </cell>
        </row>
        <row r="8927">
          <cell r="J8927">
            <v>0</v>
          </cell>
          <cell r="K8927">
            <v>0</v>
          </cell>
          <cell r="R8927">
            <v>0</v>
          </cell>
          <cell r="U8927">
            <v>0</v>
          </cell>
          <cell r="V8927">
            <v>0</v>
          </cell>
          <cell r="W8927">
            <v>0</v>
          </cell>
          <cell r="X8927">
            <v>0</v>
          </cell>
        </row>
        <row r="8928">
          <cell r="J8928">
            <v>0</v>
          </cell>
          <cell r="K8928">
            <v>0</v>
          </cell>
          <cell r="R8928">
            <v>0</v>
          </cell>
          <cell r="U8928">
            <v>0</v>
          </cell>
          <cell r="V8928">
            <v>0</v>
          </cell>
          <cell r="W8928">
            <v>0</v>
          </cell>
          <cell r="X8928">
            <v>0</v>
          </cell>
        </row>
        <row r="8929">
          <cell r="J8929">
            <v>0</v>
          </cell>
          <cell r="K8929">
            <v>0</v>
          </cell>
          <cell r="R8929">
            <v>0</v>
          </cell>
          <cell r="U8929">
            <v>0</v>
          </cell>
          <cell r="V8929">
            <v>0</v>
          </cell>
          <cell r="W8929">
            <v>0</v>
          </cell>
          <cell r="X8929">
            <v>0</v>
          </cell>
        </row>
        <row r="8930">
          <cell r="J8930">
            <v>0</v>
          </cell>
          <cell r="K8930">
            <v>0</v>
          </cell>
          <cell r="R8930">
            <v>0</v>
          </cell>
          <cell r="U8930">
            <v>0</v>
          </cell>
          <cell r="V8930">
            <v>0</v>
          </cell>
          <cell r="W8930">
            <v>0</v>
          </cell>
          <cell r="X8930">
            <v>0</v>
          </cell>
        </row>
        <row r="8931">
          <cell r="J8931">
            <v>0</v>
          </cell>
          <cell r="K8931">
            <v>0</v>
          </cell>
          <cell r="R8931">
            <v>0</v>
          </cell>
          <cell r="U8931">
            <v>0</v>
          </cell>
          <cell r="V8931">
            <v>0</v>
          </cell>
          <cell r="W8931">
            <v>0</v>
          </cell>
          <cell r="X8931">
            <v>0</v>
          </cell>
        </row>
        <row r="8932">
          <cell r="J8932">
            <v>0</v>
          </cell>
          <cell r="K8932">
            <v>0</v>
          </cell>
          <cell r="R8932">
            <v>0</v>
          </cell>
          <cell r="U8932">
            <v>0</v>
          </cell>
          <cell r="V8932">
            <v>0</v>
          </cell>
          <cell r="W8932">
            <v>0</v>
          </cell>
          <cell r="X8932">
            <v>0</v>
          </cell>
        </row>
        <row r="8933">
          <cell r="J8933">
            <v>0</v>
          </cell>
          <cell r="K8933">
            <v>0</v>
          </cell>
          <cell r="R8933">
            <v>0</v>
          </cell>
          <cell r="U8933">
            <v>0</v>
          </cell>
          <cell r="V8933">
            <v>0</v>
          </cell>
          <cell r="W8933">
            <v>0</v>
          </cell>
          <cell r="X8933">
            <v>0</v>
          </cell>
        </row>
        <row r="8934">
          <cell r="J8934">
            <v>0</v>
          </cell>
          <cell r="K8934">
            <v>0</v>
          </cell>
          <cell r="R8934">
            <v>0</v>
          </cell>
          <cell r="U8934">
            <v>0</v>
          </cell>
          <cell r="V8934">
            <v>0</v>
          </cell>
          <cell r="W8934">
            <v>0</v>
          </cell>
          <cell r="X8934">
            <v>0</v>
          </cell>
        </row>
        <row r="8935">
          <cell r="J8935">
            <v>0</v>
          </cell>
          <cell r="K8935">
            <v>0</v>
          </cell>
          <cell r="R8935">
            <v>0</v>
          </cell>
          <cell r="U8935">
            <v>0</v>
          </cell>
          <cell r="V8935">
            <v>0</v>
          </cell>
          <cell r="W8935">
            <v>0</v>
          </cell>
          <cell r="X8935">
            <v>0</v>
          </cell>
        </row>
        <row r="8936">
          <cell r="J8936">
            <v>0</v>
          </cell>
          <cell r="K8936">
            <v>0</v>
          </cell>
          <cell r="R8936">
            <v>0</v>
          </cell>
          <cell r="U8936">
            <v>0</v>
          </cell>
          <cell r="V8936">
            <v>0</v>
          </cell>
          <cell r="W8936">
            <v>0</v>
          </cell>
          <cell r="X8936">
            <v>0</v>
          </cell>
        </row>
        <row r="8937">
          <cell r="J8937">
            <v>0</v>
          </cell>
          <cell r="K8937">
            <v>0</v>
          </cell>
          <cell r="R8937">
            <v>0</v>
          </cell>
          <cell r="U8937">
            <v>0</v>
          </cell>
          <cell r="V8937">
            <v>0</v>
          </cell>
          <cell r="W8937">
            <v>0</v>
          </cell>
          <cell r="X8937">
            <v>0</v>
          </cell>
        </row>
        <row r="8938">
          <cell r="J8938">
            <v>0</v>
          </cell>
          <cell r="K8938">
            <v>0</v>
          </cell>
          <cell r="R8938">
            <v>0</v>
          </cell>
          <cell r="U8938">
            <v>0</v>
          </cell>
          <cell r="V8938">
            <v>0</v>
          </cell>
          <cell r="W8938">
            <v>0</v>
          </cell>
          <cell r="X8938">
            <v>0</v>
          </cell>
        </row>
        <row r="8939">
          <cell r="J8939">
            <v>0</v>
          </cell>
          <cell r="K8939">
            <v>0</v>
          </cell>
          <cell r="R8939">
            <v>0</v>
          </cell>
          <cell r="U8939">
            <v>0</v>
          </cell>
          <cell r="V8939">
            <v>0</v>
          </cell>
          <cell r="W8939">
            <v>0</v>
          </cell>
          <cell r="X8939">
            <v>0</v>
          </cell>
        </row>
        <row r="8940">
          <cell r="J8940">
            <v>0</v>
          </cell>
          <cell r="K8940">
            <v>0</v>
          </cell>
          <cell r="R8940">
            <v>0</v>
          </cell>
          <cell r="U8940">
            <v>0</v>
          </cell>
          <cell r="V8940">
            <v>0</v>
          </cell>
          <cell r="W8940">
            <v>0</v>
          </cell>
          <cell r="X8940">
            <v>0</v>
          </cell>
        </row>
        <row r="8941">
          <cell r="J8941">
            <v>0</v>
          </cell>
          <cell r="K8941">
            <v>0</v>
          </cell>
          <cell r="R8941">
            <v>0</v>
          </cell>
          <cell r="U8941">
            <v>0</v>
          </cell>
          <cell r="V8941">
            <v>0</v>
          </cell>
          <cell r="W8941">
            <v>0</v>
          </cell>
          <cell r="X8941">
            <v>0</v>
          </cell>
        </row>
        <row r="8942">
          <cell r="J8942">
            <v>0</v>
          </cell>
          <cell r="K8942">
            <v>0</v>
          </cell>
          <cell r="R8942">
            <v>0</v>
          </cell>
          <cell r="U8942">
            <v>0</v>
          </cell>
          <cell r="V8942">
            <v>0</v>
          </cell>
          <cell r="W8942">
            <v>0</v>
          </cell>
          <cell r="X8942">
            <v>0</v>
          </cell>
        </row>
        <row r="8943">
          <cell r="J8943">
            <v>0</v>
          </cell>
          <cell r="K8943">
            <v>0</v>
          </cell>
          <cell r="R8943">
            <v>0</v>
          </cell>
          <cell r="U8943">
            <v>0</v>
          </cell>
          <cell r="V8943">
            <v>0</v>
          </cell>
          <cell r="W8943">
            <v>0</v>
          </cell>
          <cell r="X8943">
            <v>0</v>
          </cell>
        </row>
        <row r="8944">
          <cell r="J8944">
            <v>0</v>
          </cell>
          <cell r="K8944">
            <v>0</v>
          </cell>
          <cell r="R8944">
            <v>0</v>
          </cell>
          <cell r="U8944">
            <v>0</v>
          </cell>
          <cell r="V8944">
            <v>0</v>
          </cell>
          <cell r="W8944">
            <v>0</v>
          </cell>
          <cell r="X8944">
            <v>0</v>
          </cell>
        </row>
        <row r="8945">
          <cell r="J8945">
            <v>0</v>
          </cell>
          <cell r="K8945">
            <v>0</v>
          </cell>
          <cell r="R8945">
            <v>0</v>
          </cell>
          <cell r="U8945">
            <v>0</v>
          </cell>
          <cell r="V8945">
            <v>0</v>
          </cell>
          <cell r="W8945">
            <v>0</v>
          </cell>
          <cell r="X8945">
            <v>0</v>
          </cell>
        </row>
        <row r="8946">
          <cell r="J8946">
            <v>0</v>
          </cell>
          <cell r="K8946">
            <v>0</v>
          </cell>
          <cell r="R8946">
            <v>0</v>
          </cell>
          <cell r="U8946">
            <v>0</v>
          </cell>
          <cell r="V8946">
            <v>0</v>
          </cell>
          <cell r="W8946">
            <v>0</v>
          </cell>
          <cell r="X8946">
            <v>0</v>
          </cell>
        </row>
        <row r="8947">
          <cell r="J8947">
            <v>0</v>
          </cell>
          <cell r="K8947">
            <v>0</v>
          </cell>
          <cell r="R8947">
            <v>0</v>
          </cell>
          <cell r="U8947">
            <v>0</v>
          </cell>
          <cell r="V8947">
            <v>0</v>
          </cell>
          <cell r="W8947">
            <v>0</v>
          </cell>
          <cell r="X8947">
            <v>0</v>
          </cell>
        </row>
        <row r="8948">
          <cell r="J8948">
            <v>0</v>
          </cell>
          <cell r="K8948">
            <v>0</v>
          </cell>
          <cell r="R8948">
            <v>0</v>
          </cell>
          <cell r="U8948">
            <v>0</v>
          </cell>
          <cell r="V8948">
            <v>0</v>
          </cell>
          <cell r="W8948">
            <v>0</v>
          </cell>
          <cell r="X8948">
            <v>0</v>
          </cell>
        </row>
        <row r="8949">
          <cell r="J8949">
            <v>0</v>
          </cell>
          <cell r="K8949">
            <v>0</v>
          </cell>
          <cell r="R8949">
            <v>0</v>
          </cell>
          <cell r="U8949">
            <v>0</v>
          </cell>
          <cell r="V8949">
            <v>0</v>
          </cell>
          <cell r="W8949">
            <v>0</v>
          </cell>
          <cell r="X8949">
            <v>0</v>
          </cell>
        </row>
        <row r="8950">
          <cell r="J8950">
            <v>0</v>
          </cell>
          <cell r="K8950">
            <v>0</v>
          </cell>
          <cell r="R8950">
            <v>0</v>
          </cell>
          <cell r="U8950">
            <v>0</v>
          </cell>
          <cell r="V8950">
            <v>0</v>
          </cell>
          <cell r="W8950">
            <v>0</v>
          </cell>
          <cell r="X8950">
            <v>0</v>
          </cell>
        </row>
        <row r="8951">
          <cell r="J8951">
            <v>0</v>
          </cell>
          <cell r="K8951">
            <v>0</v>
          </cell>
          <cell r="R8951">
            <v>0</v>
          </cell>
          <cell r="U8951">
            <v>0</v>
          </cell>
          <cell r="V8951">
            <v>0</v>
          </cell>
          <cell r="W8951">
            <v>0</v>
          </cell>
          <cell r="X8951">
            <v>0</v>
          </cell>
        </row>
        <row r="8952">
          <cell r="J8952">
            <v>0</v>
          </cell>
          <cell r="K8952">
            <v>0</v>
          </cell>
          <cell r="R8952">
            <v>0</v>
          </cell>
          <cell r="U8952">
            <v>0</v>
          </cell>
          <cell r="V8952">
            <v>0</v>
          </cell>
          <cell r="W8952">
            <v>0</v>
          </cell>
          <cell r="X8952">
            <v>0</v>
          </cell>
        </row>
        <row r="8953">
          <cell r="J8953">
            <v>0</v>
          </cell>
          <cell r="K8953">
            <v>0</v>
          </cell>
          <cell r="R8953">
            <v>0</v>
          </cell>
          <cell r="U8953">
            <v>0</v>
          </cell>
          <cell r="V8953">
            <v>0</v>
          </cell>
          <cell r="W8953">
            <v>0</v>
          </cell>
          <cell r="X8953">
            <v>0</v>
          </cell>
        </row>
        <row r="8954">
          <cell r="J8954">
            <v>0</v>
          </cell>
          <cell r="K8954">
            <v>0</v>
          </cell>
          <cell r="R8954">
            <v>0</v>
          </cell>
          <cell r="U8954">
            <v>0</v>
          </cell>
          <cell r="V8954">
            <v>0</v>
          </cell>
          <cell r="W8954">
            <v>0</v>
          </cell>
          <cell r="X8954">
            <v>0</v>
          </cell>
        </row>
        <row r="8955">
          <cell r="J8955">
            <v>0</v>
          </cell>
          <cell r="K8955">
            <v>0</v>
          </cell>
          <cell r="R8955">
            <v>0</v>
          </cell>
          <cell r="U8955">
            <v>0</v>
          </cell>
          <cell r="V8955">
            <v>0</v>
          </cell>
          <cell r="W8955">
            <v>0</v>
          </cell>
          <cell r="X8955">
            <v>0</v>
          </cell>
        </row>
        <row r="8956">
          <cell r="J8956">
            <v>0</v>
          </cell>
          <cell r="K8956">
            <v>0</v>
          </cell>
          <cell r="R8956">
            <v>0</v>
          </cell>
          <cell r="U8956">
            <v>0</v>
          </cell>
          <cell r="V8956">
            <v>0</v>
          </cell>
          <cell r="W8956">
            <v>0</v>
          </cell>
          <cell r="X8956">
            <v>0</v>
          </cell>
        </row>
        <row r="8957">
          <cell r="J8957">
            <v>0</v>
          </cell>
          <cell r="K8957">
            <v>0</v>
          </cell>
          <cell r="R8957">
            <v>0</v>
          </cell>
          <cell r="U8957">
            <v>0</v>
          </cell>
          <cell r="V8957">
            <v>0</v>
          </cell>
          <cell r="W8957">
            <v>0</v>
          </cell>
          <cell r="X8957">
            <v>0</v>
          </cell>
        </row>
        <row r="8958">
          <cell r="J8958">
            <v>0</v>
          </cell>
          <cell r="K8958">
            <v>0</v>
          </cell>
          <cell r="R8958">
            <v>0</v>
          </cell>
          <cell r="U8958">
            <v>0</v>
          </cell>
          <cell r="V8958">
            <v>0</v>
          </cell>
          <cell r="W8958">
            <v>0</v>
          </cell>
          <cell r="X8958">
            <v>0</v>
          </cell>
        </row>
        <row r="8959">
          <cell r="J8959">
            <v>0</v>
          </cell>
          <cell r="K8959">
            <v>0</v>
          </cell>
          <cell r="R8959">
            <v>0</v>
          </cell>
          <cell r="U8959">
            <v>0</v>
          </cell>
          <cell r="V8959">
            <v>0</v>
          </cell>
          <cell r="W8959">
            <v>0</v>
          </cell>
          <cell r="X8959">
            <v>0</v>
          </cell>
        </row>
        <row r="8960">
          <cell r="J8960">
            <v>0</v>
          </cell>
          <cell r="K8960">
            <v>0</v>
          </cell>
          <cell r="R8960">
            <v>0</v>
          </cell>
          <cell r="U8960">
            <v>0</v>
          </cell>
          <cell r="V8960">
            <v>0</v>
          </cell>
          <cell r="W8960">
            <v>0</v>
          </cell>
          <cell r="X8960">
            <v>0</v>
          </cell>
        </row>
        <row r="8961">
          <cell r="J8961">
            <v>0</v>
          </cell>
          <cell r="K8961">
            <v>0</v>
          </cell>
          <cell r="R8961">
            <v>0</v>
          </cell>
          <cell r="U8961">
            <v>0</v>
          </cell>
          <cell r="V8961">
            <v>0</v>
          </cell>
          <cell r="W8961">
            <v>0</v>
          </cell>
          <cell r="X8961">
            <v>0</v>
          </cell>
        </row>
        <row r="8962">
          <cell r="J8962">
            <v>0</v>
          </cell>
          <cell r="K8962">
            <v>0</v>
          </cell>
          <cell r="R8962">
            <v>0</v>
          </cell>
          <cell r="U8962">
            <v>0</v>
          </cell>
          <cell r="V8962">
            <v>0</v>
          </cell>
          <cell r="W8962">
            <v>0</v>
          </cell>
          <cell r="X8962">
            <v>0</v>
          </cell>
        </row>
        <row r="8963">
          <cell r="J8963">
            <v>0</v>
          </cell>
          <cell r="K8963">
            <v>0</v>
          </cell>
          <cell r="R8963">
            <v>0</v>
          </cell>
          <cell r="U8963">
            <v>0</v>
          </cell>
          <cell r="V8963">
            <v>0</v>
          </cell>
          <cell r="W8963">
            <v>0</v>
          </cell>
          <cell r="X8963">
            <v>0</v>
          </cell>
        </row>
        <row r="8964">
          <cell r="J8964">
            <v>0</v>
          </cell>
          <cell r="K8964">
            <v>0</v>
          </cell>
          <cell r="R8964">
            <v>0</v>
          </cell>
          <cell r="U8964">
            <v>0</v>
          </cell>
          <cell r="V8964">
            <v>0</v>
          </cell>
          <cell r="W8964">
            <v>0</v>
          </cell>
          <cell r="X8964">
            <v>0</v>
          </cell>
        </row>
        <row r="8965">
          <cell r="J8965">
            <v>0</v>
          </cell>
          <cell r="K8965">
            <v>0</v>
          </cell>
          <cell r="R8965">
            <v>0</v>
          </cell>
          <cell r="U8965">
            <v>0</v>
          </cell>
          <cell r="V8965">
            <v>0</v>
          </cell>
          <cell r="W8965">
            <v>0</v>
          </cell>
          <cell r="X8965">
            <v>0</v>
          </cell>
        </row>
        <row r="8966">
          <cell r="J8966">
            <v>0</v>
          </cell>
          <cell r="K8966">
            <v>0</v>
          </cell>
          <cell r="R8966">
            <v>0</v>
          </cell>
          <cell r="U8966">
            <v>0</v>
          </cell>
          <cell r="V8966">
            <v>0</v>
          </cell>
          <cell r="W8966">
            <v>0</v>
          </cell>
          <cell r="X8966">
            <v>0</v>
          </cell>
        </row>
        <row r="8967">
          <cell r="J8967">
            <v>0</v>
          </cell>
          <cell r="K8967">
            <v>0</v>
          </cell>
          <cell r="R8967">
            <v>0</v>
          </cell>
          <cell r="U8967">
            <v>0</v>
          </cell>
          <cell r="V8967">
            <v>0</v>
          </cell>
          <cell r="W8967">
            <v>0</v>
          </cell>
          <cell r="X8967">
            <v>0</v>
          </cell>
        </row>
        <row r="8968">
          <cell r="J8968">
            <v>0</v>
          </cell>
          <cell r="K8968">
            <v>0</v>
          </cell>
          <cell r="R8968">
            <v>0</v>
          </cell>
          <cell r="U8968">
            <v>0</v>
          </cell>
          <cell r="V8968">
            <v>0</v>
          </cell>
          <cell r="W8968">
            <v>0</v>
          </cell>
          <cell r="X8968">
            <v>0</v>
          </cell>
        </row>
        <row r="8969">
          <cell r="J8969">
            <v>0</v>
          </cell>
          <cell r="K8969">
            <v>0</v>
          </cell>
          <cell r="R8969">
            <v>0</v>
          </cell>
          <cell r="U8969">
            <v>0</v>
          </cell>
          <cell r="V8969">
            <v>0</v>
          </cell>
          <cell r="W8969">
            <v>0</v>
          </cell>
          <cell r="X8969">
            <v>0</v>
          </cell>
        </row>
        <row r="8970">
          <cell r="J8970">
            <v>0</v>
          </cell>
          <cell r="K8970">
            <v>0</v>
          </cell>
          <cell r="R8970">
            <v>0</v>
          </cell>
          <cell r="U8970">
            <v>0</v>
          </cell>
          <cell r="V8970">
            <v>0</v>
          </cell>
          <cell r="W8970">
            <v>0</v>
          </cell>
          <cell r="X8970">
            <v>0</v>
          </cell>
        </row>
        <row r="8971">
          <cell r="J8971">
            <v>0</v>
          </cell>
          <cell r="K8971">
            <v>0</v>
          </cell>
          <cell r="R8971">
            <v>0</v>
          </cell>
          <cell r="U8971">
            <v>0</v>
          </cell>
          <cell r="V8971">
            <v>0</v>
          </cell>
          <cell r="W8971">
            <v>0</v>
          </cell>
          <cell r="X8971">
            <v>0</v>
          </cell>
        </row>
        <row r="8972">
          <cell r="J8972">
            <v>0</v>
          </cell>
          <cell r="K8972">
            <v>0</v>
          </cell>
          <cell r="R8972">
            <v>0</v>
          </cell>
          <cell r="U8972">
            <v>0</v>
          </cell>
          <cell r="V8972">
            <v>0</v>
          </cell>
          <cell r="W8972">
            <v>0</v>
          </cell>
          <cell r="X8972">
            <v>0</v>
          </cell>
        </row>
        <row r="8973">
          <cell r="J8973">
            <v>0</v>
          </cell>
          <cell r="K8973">
            <v>0</v>
          </cell>
          <cell r="R8973">
            <v>0</v>
          </cell>
          <cell r="U8973">
            <v>0</v>
          </cell>
          <cell r="V8973">
            <v>0</v>
          </cell>
          <cell r="W8973">
            <v>0</v>
          </cell>
          <cell r="X8973">
            <v>0</v>
          </cell>
        </row>
        <row r="8974">
          <cell r="J8974">
            <v>0</v>
          </cell>
          <cell r="K8974">
            <v>0</v>
          </cell>
          <cell r="R8974">
            <v>0</v>
          </cell>
          <cell r="U8974">
            <v>0</v>
          </cell>
          <cell r="V8974">
            <v>0</v>
          </cell>
          <cell r="W8974">
            <v>0</v>
          </cell>
          <cell r="X8974">
            <v>0</v>
          </cell>
        </row>
        <row r="8975">
          <cell r="J8975">
            <v>0</v>
          </cell>
          <cell r="K8975">
            <v>0</v>
          </cell>
          <cell r="R8975">
            <v>0</v>
          </cell>
          <cell r="U8975">
            <v>0</v>
          </cell>
          <cell r="V8975">
            <v>0</v>
          </cell>
          <cell r="W8975">
            <v>0</v>
          </cell>
          <cell r="X8975">
            <v>0</v>
          </cell>
        </row>
        <row r="8976">
          <cell r="J8976">
            <v>0</v>
          </cell>
          <cell r="K8976">
            <v>0</v>
          </cell>
          <cell r="R8976">
            <v>0</v>
          </cell>
          <cell r="U8976">
            <v>0</v>
          </cell>
          <cell r="V8976">
            <v>0</v>
          </cell>
          <cell r="W8976">
            <v>0</v>
          </cell>
          <cell r="X8976">
            <v>0</v>
          </cell>
        </row>
        <row r="8977">
          <cell r="J8977">
            <v>0</v>
          </cell>
          <cell r="K8977">
            <v>0</v>
          </cell>
          <cell r="R8977">
            <v>0</v>
          </cell>
          <cell r="U8977">
            <v>0</v>
          </cell>
          <cell r="V8977">
            <v>0</v>
          </cell>
          <cell r="W8977">
            <v>0</v>
          </cell>
          <cell r="X8977">
            <v>0</v>
          </cell>
        </row>
        <row r="8978">
          <cell r="J8978">
            <v>0</v>
          </cell>
          <cell r="K8978">
            <v>0</v>
          </cell>
          <cell r="R8978">
            <v>0</v>
          </cell>
          <cell r="U8978">
            <v>0</v>
          </cell>
          <cell r="V8978">
            <v>0</v>
          </cell>
          <cell r="W8978">
            <v>0</v>
          </cell>
          <cell r="X8978">
            <v>0</v>
          </cell>
        </row>
        <row r="8979">
          <cell r="J8979">
            <v>0</v>
          </cell>
          <cell r="K8979">
            <v>0</v>
          </cell>
          <cell r="R8979">
            <v>0</v>
          </cell>
          <cell r="U8979">
            <v>0</v>
          </cell>
          <cell r="V8979">
            <v>0</v>
          </cell>
          <cell r="W8979">
            <v>0</v>
          </cell>
          <cell r="X8979">
            <v>0</v>
          </cell>
        </row>
        <row r="8980">
          <cell r="J8980">
            <v>0</v>
          </cell>
          <cell r="K8980">
            <v>0</v>
          </cell>
          <cell r="R8980">
            <v>0</v>
          </cell>
          <cell r="U8980">
            <v>0</v>
          </cell>
          <cell r="V8980">
            <v>0</v>
          </cell>
          <cell r="W8980">
            <v>0</v>
          </cell>
          <cell r="X8980">
            <v>0</v>
          </cell>
        </row>
        <row r="8981">
          <cell r="J8981">
            <v>0</v>
          </cell>
          <cell r="K8981">
            <v>0</v>
          </cell>
          <cell r="R8981">
            <v>0</v>
          </cell>
          <cell r="U8981">
            <v>0</v>
          </cell>
          <cell r="V8981">
            <v>0</v>
          </cell>
          <cell r="W8981">
            <v>0</v>
          </cell>
          <cell r="X8981">
            <v>0</v>
          </cell>
        </row>
        <row r="8982">
          <cell r="J8982">
            <v>0</v>
          </cell>
          <cell r="K8982">
            <v>0</v>
          </cell>
          <cell r="R8982">
            <v>0</v>
          </cell>
          <cell r="U8982">
            <v>0</v>
          </cell>
          <cell r="V8982">
            <v>0</v>
          </cell>
          <cell r="W8982">
            <v>0</v>
          </cell>
          <cell r="X8982">
            <v>0</v>
          </cell>
        </row>
        <row r="8983">
          <cell r="J8983">
            <v>0</v>
          </cell>
          <cell r="K8983">
            <v>0</v>
          </cell>
          <cell r="R8983">
            <v>0</v>
          </cell>
          <cell r="U8983">
            <v>0</v>
          </cell>
          <cell r="V8983">
            <v>0</v>
          </cell>
          <cell r="W8983">
            <v>0</v>
          </cell>
          <cell r="X8983">
            <v>0</v>
          </cell>
        </row>
        <row r="8984">
          <cell r="J8984">
            <v>0</v>
          </cell>
          <cell r="K8984">
            <v>0</v>
          </cell>
          <cell r="R8984">
            <v>0</v>
          </cell>
          <cell r="U8984">
            <v>0</v>
          </cell>
          <cell r="V8984">
            <v>0</v>
          </cell>
          <cell r="W8984">
            <v>0</v>
          </cell>
          <cell r="X8984">
            <v>0</v>
          </cell>
        </row>
        <row r="8985">
          <cell r="J8985">
            <v>0</v>
          </cell>
          <cell r="K8985">
            <v>0</v>
          </cell>
          <cell r="R8985">
            <v>0</v>
          </cell>
          <cell r="U8985">
            <v>0</v>
          </cell>
          <cell r="V8985">
            <v>0</v>
          </cell>
          <cell r="W8985">
            <v>0</v>
          </cell>
          <cell r="X8985">
            <v>0</v>
          </cell>
        </row>
        <row r="8986">
          <cell r="J8986">
            <v>0</v>
          </cell>
          <cell r="K8986">
            <v>0</v>
          </cell>
          <cell r="R8986">
            <v>0</v>
          </cell>
          <cell r="U8986">
            <v>0</v>
          </cell>
          <cell r="V8986">
            <v>0</v>
          </cell>
          <cell r="W8986">
            <v>0</v>
          </cell>
          <cell r="X8986">
            <v>0</v>
          </cell>
        </row>
        <row r="8987">
          <cell r="J8987">
            <v>0</v>
          </cell>
          <cell r="K8987">
            <v>0</v>
          </cell>
          <cell r="R8987">
            <v>0</v>
          </cell>
          <cell r="U8987">
            <v>0</v>
          </cell>
          <cell r="V8987">
            <v>0</v>
          </cell>
          <cell r="W8987">
            <v>0</v>
          </cell>
          <cell r="X8987">
            <v>0</v>
          </cell>
        </row>
        <row r="8988">
          <cell r="J8988">
            <v>0</v>
          </cell>
          <cell r="K8988">
            <v>0</v>
          </cell>
          <cell r="R8988">
            <v>0</v>
          </cell>
          <cell r="U8988">
            <v>0</v>
          </cell>
          <cell r="V8988">
            <v>0</v>
          </cell>
          <cell r="W8988">
            <v>0</v>
          </cell>
          <cell r="X8988">
            <v>0</v>
          </cell>
        </row>
        <row r="8989">
          <cell r="J8989">
            <v>0</v>
          </cell>
          <cell r="K8989">
            <v>0</v>
          </cell>
          <cell r="R8989">
            <v>0</v>
          </cell>
          <cell r="U8989">
            <v>0</v>
          </cell>
          <cell r="V8989">
            <v>0</v>
          </cell>
          <cell r="W8989">
            <v>0</v>
          </cell>
          <cell r="X8989">
            <v>0</v>
          </cell>
        </row>
        <row r="8990">
          <cell r="J8990">
            <v>0</v>
          </cell>
          <cell r="K8990">
            <v>0</v>
          </cell>
          <cell r="R8990">
            <v>0</v>
          </cell>
          <cell r="U8990">
            <v>0</v>
          </cell>
          <cell r="V8990">
            <v>0</v>
          </cell>
          <cell r="W8990">
            <v>0</v>
          </cell>
          <cell r="X8990">
            <v>0</v>
          </cell>
        </row>
        <row r="8991">
          <cell r="J8991">
            <v>0</v>
          </cell>
          <cell r="K8991">
            <v>0</v>
          </cell>
          <cell r="R8991">
            <v>0</v>
          </cell>
          <cell r="U8991">
            <v>0</v>
          </cell>
          <cell r="V8991">
            <v>0</v>
          </cell>
          <cell r="W8991">
            <v>0</v>
          </cell>
          <cell r="X8991">
            <v>0</v>
          </cell>
        </row>
        <row r="8992">
          <cell r="J8992">
            <v>0</v>
          </cell>
          <cell r="K8992">
            <v>0</v>
          </cell>
          <cell r="R8992">
            <v>0</v>
          </cell>
          <cell r="U8992">
            <v>0</v>
          </cell>
          <cell r="V8992">
            <v>0</v>
          </cell>
          <cell r="W8992">
            <v>0</v>
          </cell>
          <cell r="X8992">
            <v>0</v>
          </cell>
        </row>
        <row r="8993">
          <cell r="J8993">
            <v>0</v>
          </cell>
          <cell r="K8993">
            <v>0</v>
          </cell>
          <cell r="R8993">
            <v>0</v>
          </cell>
          <cell r="U8993">
            <v>0</v>
          </cell>
          <cell r="V8993">
            <v>0</v>
          </cell>
          <cell r="W8993">
            <v>0</v>
          </cell>
          <cell r="X8993">
            <v>0</v>
          </cell>
        </row>
        <row r="8994">
          <cell r="J8994">
            <v>0</v>
          </cell>
          <cell r="K8994">
            <v>0</v>
          </cell>
          <cell r="R8994">
            <v>0</v>
          </cell>
          <cell r="U8994">
            <v>0</v>
          </cell>
          <cell r="V8994">
            <v>0</v>
          </cell>
          <cell r="W8994">
            <v>0</v>
          </cell>
          <cell r="X8994">
            <v>0</v>
          </cell>
        </row>
        <row r="8995">
          <cell r="J8995">
            <v>0</v>
          </cell>
          <cell r="K8995">
            <v>0</v>
          </cell>
          <cell r="R8995">
            <v>0</v>
          </cell>
          <cell r="U8995">
            <v>0</v>
          </cell>
          <cell r="V8995">
            <v>0</v>
          </cell>
          <cell r="W8995">
            <v>0</v>
          </cell>
          <cell r="X8995">
            <v>0</v>
          </cell>
        </row>
        <row r="8996">
          <cell r="J8996">
            <v>0</v>
          </cell>
          <cell r="K8996">
            <v>0</v>
          </cell>
          <cell r="R8996">
            <v>0</v>
          </cell>
          <cell r="U8996">
            <v>0</v>
          </cell>
          <cell r="V8996">
            <v>0</v>
          </cell>
          <cell r="W8996">
            <v>0</v>
          </cell>
          <cell r="X8996">
            <v>0</v>
          </cell>
        </row>
        <row r="8997">
          <cell r="J8997">
            <v>0</v>
          </cell>
          <cell r="K8997">
            <v>0</v>
          </cell>
          <cell r="R8997">
            <v>0</v>
          </cell>
          <cell r="U8997">
            <v>0</v>
          </cell>
          <cell r="V8997">
            <v>0</v>
          </cell>
          <cell r="W8997">
            <v>0</v>
          </cell>
          <cell r="X8997">
            <v>0</v>
          </cell>
        </row>
        <row r="8998">
          <cell r="J8998">
            <v>0</v>
          </cell>
          <cell r="K8998">
            <v>0</v>
          </cell>
          <cell r="R8998">
            <v>0</v>
          </cell>
          <cell r="U8998">
            <v>0</v>
          </cell>
          <cell r="V8998">
            <v>0</v>
          </cell>
          <cell r="W8998">
            <v>0</v>
          </cell>
          <cell r="X8998">
            <v>0</v>
          </cell>
        </row>
        <row r="8999">
          <cell r="J8999">
            <v>0</v>
          </cell>
          <cell r="K8999">
            <v>0</v>
          </cell>
          <cell r="R8999">
            <v>0</v>
          </cell>
          <cell r="U8999">
            <v>0</v>
          </cell>
          <cell r="V8999">
            <v>0</v>
          </cell>
          <cell r="W8999">
            <v>0</v>
          </cell>
          <cell r="X8999">
            <v>0</v>
          </cell>
        </row>
        <row r="9000">
          <cell r="J9000">
            <v>0</v>
          </cell>
          <cell r="K9000">
            <v>0</v>
          </cell>
          <cell r="R9000">
            <v>0</v>
          </cell>
          <cell r="U9000">
            <v>0</v>
          </cell>
          <cell r="V9000">
            <v>0</v>
          </cell>
          <cell r="W9000">
            <v>0</v>
          </cell>
          <cell r="X9000">
            <v>0</v>
          </cell>
        </row>
        <row r="9001">
          <cell r="J9001">
            <v>0</v>
          </cell>
          <cell r="K9001">
            <v>0</v>
          </cell>
          <cell r="R9001">
            <v>0</v>
          </cell>
          <cell r="U9001">
            <v>0</v>
          </cell>
          <cell r="V9001">
            <v>0</v>
          </cell>
          <cell r="W9001">
            <v>0</v>
          </cell>
          <cell r="X9001">
            <v>0</v>
          </cell>
        </row>
        <row r="9002">
          <cell r="J9002">
            <v>0</v>
          </cell>
          <cell r="K9002">
            <v>0</v>
          </cell>
          <cell r="R9002">
            <v>0</v>
          </cell>
          <cell r="U9002">
            <v>0</v>
          </cell>
          <cell r="V9002">
            <v>0</v>
          </cell>
          <cell r="W9002">
            <v>0</v>
          </cell>
          <cell r="X9002">
            <v>0</v>
          </cell>
        </row>
        <row r="9003">
          <cell r="J9003">
            <v>0</v>
          </cell>
          <cell r="K9003">
            <v>0</v>
          </cell>
          <cell r="R9003">
            <v>0</v>
          </cell>
          <cell r="U9003">
            <v>0</v>
          </cell>
          <cell r="V9003">
            <v>0</v>
          </cell>
          <cell r="W9003">
            <v>0</v>
          </cell>
          <cell r="X9003">
            <v>0</v>
          </cell>
        </row>
        <row r="9004">
          <cell r="J9004">
            <v>0</v>
          </cell>
          <cell r="K9004">
            <v>0</v>
          </cell>
          <cell r="R9004">
            <v>0</v>
          </cell>
          <cell r="U9004">
            <v>0</v>
          </cell>
          <cell r="V9004">
            <v>0</v>
          </cell>
          <cell r="W9004">
            <v>0</v>
          </cell>
          <cell r="X9004">
            <v>0</v>
          </cell>
        </row>
        <row r="9005">
          <cell r="J9005">
            <v>0</v>
          </cell>
          <cell r="K9005">
            <v>0</v>
          </cell>
          <cell r="R9005">
            <v>0</v>
          </cell>
          <cell r="U9005">
            <v>0</v>
          </cell>
          <cell r="V9005">
            <v>0</v>
          </cell>
          <cell r="W9005">
            <v>0</v>
          </cell>
          <cell r="X9005">
            <v>0</v>
          </cell>
        </row>
        <row r="9006">
          <cell r="J9006">
            <v>0</v>
          </cell>
          <cell r="K9006">
            <v>0</v>
          </cell>
          <cell r="R9006">
            <v>0</v>
          </cell>
          <cell r="U9006">
            <v>0</v>
          </cell>
          <cell r="V9006">
            <v>0</v>
          </cell>
          <cell r="W9006">
            <v>0</v>
          </cell>
          <cell r="X9006">
            <v>0</v>
          </cell>
        </row>
        <row r="9007">
          <cell r="J9007">
            <v>0</v>
          </cell>
          <cell r="K9007">
            <v>0</v>
          </cell>
          <cell r="R9007">
            <v>0</v>
          </cell>
          <cell r="U9007">
            <v>0</v>
          </cell>
          <cell r="V9007">
            <v>0</v>
          </cell>
          <cell r="W9007">
            <v>0</v>
          </cell>
          <cell r="X9007">
            <v>0</v>
          </cell>
        </row>
        <row r="9008">
          <cell r="J9008">
            <v>0</v>
          </cell>
          <cell r="K9008">
            <v>0</v>
          </cell>
          <cell r="R9008">
            <v>0</v>
          </cell>
          <cell r="U9008">
            <v>0</v>
          </cell>
          <cell r="V9008">
            <v>0</v>
          </cell>
          <cell r="W9008">
            <v>0</v>
          </cell>
          <cell r="X9008">
            <v>0</v>
          </cell>
        </row>
        <row r="9009">
          <cell r="J9009">
            <v>0</v>
          </cell>
          <cell r="K9009">
            <v>0</v>
          </cell>
          <cell r="R9009">
            <v>0</v>
          </cell>
          <cell r="U9009">
            <v>0</v>
          </cell>
          <cell r="V9009">
            <v>0</v>
          </cell>
          <cell r="W9009">
            <v>0</v>
          </cell>
          <cell r="X9009">
            <v>0</v>
          </cell>
        </row>
        <row r="9010">
          <cell r="J9010">
            <v>0</v>
          </cell>
          <cell r="K9010">
            <v>0</v>
          </cell>
          <cell r="R9010">
            <v>0</v>
          </cell>
          <cell r="U9010">
            <v>0</v>
          </cell>
          <cell r="V9010">
            <v>0</v>
          </cell>
          <cell r="W9010">
            <v>0</v>
          </cell>
          <cell r="X9010">
            <v>0</v>
          </cell>
        </row>
        <row r="9011">
          <cell r="J9011">
            <v>0</v>
          </cell>
          <cell r="K9011">
            <v>0</v>
          </cell>
          <cell r="R9011">
            <v>0</v>
          </cell>
          <cell r="U9011">
            <v>0</v>
          </cell>
          <cell r="V9011">
            <v>0</v>
          </cell>
          <cell r="W9011">
            <v>0</v>
          </cell>
          <cell r="X9011">
            <v>0</v>
          </cell>
        </row>
        <row r="9012">
          <cell r="J9012">
            <v>0</v>
          </cell>
          <cell r="K9012">
            <v>0</v>
          </cell>
          <cell r="R9012">
            <v>0</v>
          </cell>
          <cell r="U9012">
            <v>0</v>
          </cell>
          <cell r="V9012">
            <v>0</v>
          </cell>
          <cell r="W9012">
            <v>0</v>
          </cell>
          <cell r="X9012">
            <v>0</v>
          </cell>
        </row>
        <row r="9013">
          <cell r="J9013">
            <v>0</v>
          </cell>
          <cell r="K9013">
            <v>0</v>
          </cell>
          <cell r="R9013">
            <v>0</v>
          </cell>
          <cell r="U9013">
            <v>0</v>
          </cell>
          <cell r="V9013">
            <v>0</v>
          </cell>
          <cell r="W9013">
            <v>0</v>
          </cell>
          <cell r="X9013">
            <v>0</v>
          </cell>
        </row>
        <row r="9014">
          <cell r="J9014">
            <v>0</v>
          </cell>
          <cell r="K9014">
            <v>0</v>
          </cell>
          <cell r="R9014">
            <v>0</v>
          </cell>
          <cell r="U9014">
            <v>0</v>
          </cell>
          <cell r="V9014">
            <v>0</v>
          </cell>
          <cell r="W9014">
            <v>0</v>
          </cell>
          <cell r="X9014">
            <v>0</v>
          </cell>
        </row>
        <row r="9015">
          <cell r="J9015">
            <v>0</v>
          </cell>
          <cell r="K9015">
            <v>0</v>
          </cell>
          <cell r="R9015">
            <v>0</v>
          </cell>
          <cell r="U9015">
            <v>0</v>
          </cell>
          <cell r="V9015">
            <v>0</v>
          </cell>
          <cell r="W9015">
            <v>0</v>
          </cell>
          <cell r="X9015">
            <v>0</v>
          </cell>
        </row>
        <row r="9016">
          <cell r="J9016">
            <v>0</v>
          </cell>
          <cell r="K9016">
            <v>0</v>
          </cell>
          <cell r="R9016">
            <v>0</v>
          </cell>
          <cell r="U9016">
            <v>0</v>
          </cell>
          <cell r="V9016">
            <v>0</v>
          </cell>
          <cell r="W9016">
            <v>0</v>
          </cell>
          <cell r="X9016">
            <v>0</v>
          </cell>
        </row>
        <row r="9017">
          <cell r="J9017">
            <v>0</v>
          </cell>
          <cell r="K9017">
            <v>0</v>
          </cell>
          <cell r="R9017">
            <v>0</v>
          </cell>
          <cell r="U9017">
            <v>0</v>
          </cell>
          <cell r="V9017">
            <v>0</v>
          </cell>
          <cell r="W9017">
            <v>0</v>
          </cell>
          <cell r="X9017">
            <v>0</v>
          </cell>
        </row>
        <row r="9018">
          <cell r="J9018">
            <v>0</v>
          </cell>
          <cell r="K9018">
            <v>0</v>
          </cell>
          <cell r="R9018">
            <v>0</v>
          </cell>
          <cell r="U9018">
            <v>0</v>
          </cell>
          <cell r="V9018">
            <v>0</v>
          </cell>
          <cell r="W9018">
            <v>0</v>
          </cell>
          <cell r="X9018">
            <v>0</v>
          </cell>
        </row>
        <row r="9019">
          <cell r="J9019">
            <v>0</v>
          </cell>
          <cell r="K9019">
            <v>0</v>
          </cell>
          <cell r="R9019">
            <v>0</v>
          </cell>
          <cell r="U9019">
            <v>0</v>
          </cell>
          <cell r="V9019">
            <v>0</v>
          </cell>
          <cell r="W9019">
            <v>0</v>
          </cell>
          <cell r="X9019">
            <v>0</v>
          </cell>
        </row>
        <row r="9020">
          <cell r="J9020">
            <v>0</v>
          </cell>
          <cell r="K9020">
            <v>0</v>
          </cell>
          <cell r="R9020">
            <v>0</v>
          </cell>
          <cell r="U9020">
            <v>0</v>
          </cell>
          <cell r="V9020">
            <v>0</v>
          </cell>
          <cell r="W9020">
            <v>0</v>
          </cell>
          <cell r="X9020">
            <v>0</v>
          </cell>
        </row>
        <row r="9021">
          <cell r="J9021">
            <v>0</v>
          </cell>
          <cell r="K9021">
            <v>0</v>
          </cell>
          <cell r="R9021">
            <v>0</v>
          </cell>
          <cell r="U9021">
            <v>0</v>
          </cell>
          <cell r="V9021">
            <v>0</v>
          </cell>
          <cell r="W9021">
            <v>0</v>
          </cell>
          <cell r="X9021">
            <v>0</v>
          </cell>
        </row>
        <row r="9022">
          <cell r="J9022">
            <v>0</v>
          </cell>
          <cell r="K9022">
            <v>0</v>
          </cell>
          <cell r="R9022">
            <v>0</v>
          </cell>
          <cell r="U9022">
            <v>0</v>
          </cell>
          <cell r="V9022">
            <v>0</v>
          </cell>
          <cell r="W9022">
            <v>0</v>
          </cell>
          <cell r="X9022">
            <v>0</v>
          </cell>
        </row>
        <row r="9023">
          <cell r="J9023">
            <v>0</v>
          </cell>
          <cell r="K9023">
            <v>0</v>
          </cell>
          <cell r="R9023">
            <v>0</v>
          </cell>
          <cell r="U9023">
            <v>0</v>
          </cell>
          <cell r="V9023">
            <v>0</v>
          </cell>
          <cell r="W9023">
            <v>0</v>
          </cell>
          <cell r="X9023">
            <v>0</v>
          </cell>
        </row>
        <row r="9024">
          <cell r="J9024">
            <v>0</v>
          </cell>
          <cell r="K9024">
            <v>0</v>
          </cell>
          <cell r="R9024">
            <v>0</v>
          </cell>
          <cell r="U9024">
            <v>0</v>
          </cell>
          <cell r="V9024">
            <v>0</v>
          </cell>
          <cell r="W9024">
            <v>0</v>
          </cell>
          <cell r="X9024">
            <v>0</v>
          </cell>
        </row>
        <row r="9025">
          <cell r="J9025">
            <v>0</v>
          </cell>
          <cell r="K9025">
            <v>0</v>
          </cell>
          <cell r="R9025">
            <v>0</v>
          </cell>
          <cell r="U9025">
            <v>0</v>
          </cell>
          <cell r="V9025">
            <v>0</v>
          </cell>
          <cell r="W9025">
            <v>0</v>
          </cell>
          <cell r="X9025">
            <v>0</v>
          </cell>
        </row>
        <row r="9026">
          <cell r="J9026">
            <v>0</v>
          </cell>
          <cell r="K9026">
            <v>0</v>
          </cell>
          <cell r="R9026">
            <v>0</v>
          </cell>
          <cell r="U9026">
            <v>0</v>
          </cell>
          <cell r="V9026">
            <v>0</v>
          </cell>
          <cell r="W9026">
            <v>0</v>
          </cell>
          <cell r="X9026">
            <v>0</v>
          </cell>
        </row>
        <row r="9027">
          <cell r="J9027">
            <v>0</v>
          </cell>
          <cell r="K9027">
            <v>0</v>
          </cell>
          <cell r="R9027">
            <v>0</v>
          </cell>
          <cell r="U9027">
            <v>0</v>
          </cell>
          <cell r="V9027">
            <v>0</v>
          </cell>
          <cell r="W9027">
            <v>0</v>
          </cell>
          <cell r="X9027">
            <v>0</v>
          </cell>
        </row>
        <row r="9028">
          <cell r="J9028">
            <v>0</v>
          </cell>
          <cell r="K9028">
            <v>0</v>
          </cell>
          <cell r="R9028">
            <v>0</v>
          </cell>
          <cell r="U9028">
            <v>0</v>
          </cell>
          <cell r="V9028">
            <v>0</v>
          </cell>
          <cell r="W9028">
            <v>0</v>
          </cell>
          <cell r="X9028">
            <v>0</v>
          </cell>
        </row>
        <row r="9029">
          <cell r="J9029">
            <v>0</v>
          </cell>
          <cell r="K9029">
            <v>0</v>
          </cell>
          <cell r="R9029">
            <v>0</v>
          </cell>
          <cell r="U9029">
            <v>0</v>
          </cell>
          <cell r="V9029">
            <v>0</v>
          </cell>
          <cell r="W9029">
            <v>0</v>
          </cell>
          <cell r="X9029">
            <v>0</v>
          </cell>
        </row>
        <row r="9030">
          <cell r="J9030">
            <v>0</v>
          </cell>
          <cell r="K9030">
            <v>0</v>
          </cell>
          <cell r="R9030">
            <v>0</v>
          </cell>
          <cell r="U9030">
            <v>0</v>
          </cell>
          <cell r="V9030">
            <v>0</v>
          </cell>
          <cell r="W9030">
            <v>0</v>
          </cell>
          <cell r="X9030">
            <v>0</v>
          </cell>
        </row>
        <row r="9031">
          <cell r="J9031">
            <v>0</v>
          </cell>
          <cell r="K9031">
            <v>0</v>
          </cell>
          <cell r="R9031">
            <v>0</v>
          </cell>
          <cell r="U9031">
            <v>0</v>
          </cell>
          <cell r="V9031">
            <v>0</v>
          </cell>
          <cell r="W9031">
            <v>0</v>
          </cell>
          <cell r="X9031">
            <v>0</v>
          </cell>
        </row>
        <row r="9032">
          <cell r="J9032">
            <v>0</v>
          </cell>
          <cell r="K9032">
            <v>0</v>
          </cell>
          <cell r="R9032">
            <v>0</v>
          </cell>
          <cell r="U9032">
            <v>0</v>
          </cell>
          <cell r="V9032">
            <v>0</v>
          </cell>
          <cell r="W9032">
            <v>0</v>
          </cell>
          <cell r="X9032">
            <v>0</v>
          </cell>
        </row>
        <row r="9033">
          <cell r="J9033">
            <v>0</v>
          </cell>
          <cell r="K9033">
            <v>0</v>
          </cell>
          <cell r="R9033">
            <v>0</v>
          </cell>
          <cell r="U9033">
            <v>0</v>
          </cell>
          <cell r="V9033">
            <v>0</v>
          </cell>
          <cell r="W9033">
            <v>0</v>
          </cell>
          <cell r="X9033">
            <v>0</v>
          </cell>
        </row>
        <row r="9034">
          <cell r="J9034">
            <v>0</v>
          </cell>
          <cell r="K9034">
            <v>0</v>
          </cell>
          <cell r="R9034">
            <v>0</v>
          </cell>
          <cell r="U9034">
            <v>0</v>
          </cell>
          <cell r="V9034">
            <v>0</v>
          </cell>
          <cell r="W9034">
            <v>0</v>
          </cell>
          <cell r="X9034">
            <v>0</v>
          </cell>
        </row>
        <row r="9035">
          <cell r="J9035">
            <v>0</v>
          </cell>
          <cell r="K9035">
            <v>0</v>
          </cell>
          <cell r="R9035">
            <v>0</v>
          </cell>
          <cell r="U9035">
            <v>0</v>
          </cell>
          <cell r="V9035">
            <v>0</v>
          </cell>
          <cell r="W9035">
            <v>0</v>
          </cell>
          <cell r="X9035">
            <v>0</v>
          </cell>
        </row>
        <row r="9036">
          <cell r="J9036">
            <v>0</v>
          </cell>
          <cell r="K9036">
            <v>0</v>
          </cell>
          <cell r="R9036">
            <v>0</v>
          </cell>
          <cell r="U9036">
            <v>0</v>
          </cell>
          <cell r="V9036">
            <v>0</v>
          </cell>
          <cell r="W9036">
            <v>0</v>
          </cell>
          <cell r="X9036">
            <v>0</v>
          </cell>
        </row>
        <row r="9037">
          <cell r="J9037">
            <v>0</v>
          </cell>
          <cell r="K9037">
            <v>0</v>
          </cell>
          <cell r="R9037">
            <v>0</v>
          </cell>
          <cell r="U9037">
            <v>0</v>
          </cell>
          <cell r="V9037">
            <v>0</v>
          </cell>
          <cell r="W9037">
            <v>0</v>
          </cell>
          <cell r="X9037">
            <v>0</v>
          </cell>
        </row>
        <row r="9038">
          <cell r="J9038">
            <v>0</v>
          </cell>
          <cell r="K9038">
            <v>0</v>
          </cell>
          <cell r="R9038">
            <v>0</v>
          </cell>
          <cell r="U9038">
            <v>0</v>
          </cell>
          <cell r="V9038">
            <v>0</v>
          </cell>
          <cell r="W9038">
            <v>0</v>
          </cell>
          <cell r="X9038">
            <v>0</v>
          </cell>
        </row>
        <row r="9039">
          <cell r="J9039">
            <v>0</v>
          </cell>
          <cell r="K9039">
            <v>0</v>
          </cell>
          <cell r="R9039">
            <v>0</v>
          </cell>
          <cell r="U9039">
            <v>0</v>
          </cell>
          <cell r="V9039">
            <v>0</v>
          </cell>
          <cell r="W9039">
            <v>0</v>
          </cell>
          <cell r="X9039">
            <v>0</v>
          </cell>
        </row>
        <row r="9040">
          <cell r="J9040">
            <v>0</v>
          </cell>
          <cell r="K9040">
            <v>0</v>
          </cell>
          <cell r="R9040">
            <v>0</v>
          </cell>
          <cell r="U9040">
            <v>0</v>
          </cell>
          <cell r="V9040">
            <v>0</v>
          </cell>
          <cell r="W9040">
            <v>0</v>
          </cell>
          <cell r="X9040">
            <v>0</v>
          </cell>
        </row>
        <row r="9041">
          <cell r="J9041">
            <v>0</v>
          </cell>
          <cell r="K9041">
            <v>0</v>
          </cell>
          <cell r="R9041">
            <v>0</v>
          </cell>
          <cell r="U9041">
            <v>0</v>
          </cell>
          <cell r="V9041">
            <v>0</v>
          </cell>
          <cell r="W9041">
            <v>0</v>
          </cell>
          <cell r="X9041">
            <v>0</v>
          </cell>
        </row>
        <row r="9042">
          <cell r="J9042">
            <v>0</v>
          </cell>
          <cell r="K9042">
            <v>0</v>
          </cell>
          <cell r="R9042">
            <v>0</v>
          </cell>
          <cell r="U9042">
            <v>0</v>
          </cell>
          <cell r="V9042">
            <v>0</v>
          </cell>
          <cell r="W9042">
            <v>0</v>
          </cell>
          <cell r="X9042">
            <v>0</v>
          </cell>
        </row>
        <row r="9043">
          <cell r="J9043">
            <v>0</v>
          </cell>
          <cell r="K9043">
            <v>0</v>
          </cell>
          <cell r="R9043">
            <v>0</v>
          </cell>
          <cell r="U9043">
            <v>0</v>
          </cell>
          <cell r="V9043">
            <v>0</v>
          </cell>
          <cell r="W9043">
            <v>0</v>
          </cell>
          <cell r="X9043">
            <v>0</v>
          </cell>
        </row>
        <row r="9044">
          <cell r="J9044">
            <v>0</v>
          </cell>
          <cell r="K9044">
            <v>0</v>
          </cell>
          <cell r="R9044">
            <v>0</v>
          </cell>
          <cell r="U9044">
            <v>0</v>
          </cell>
          <cell r="V9044">
            <v>0</v>
          </cell>
          <cell r="W9044">
            <v>0</v>
          </cell>
          <cell r="X9044">
            <v>0</v>
          </cell>
        </row>
        <row r="9045">
          <cell r="J9045">
            <v>0</v>
          </cell>
          <cell r="K9045">
            <v>0</v>
          </cell>
          <cell r="R9045">
            <v>0</v>
          </cell>
          <cell r="U9045">
            <v>0</v>
          </cell>
          <cell r="V9045">
            <v>0</v>
          </cell>
          <cell r="W9045">
            <v>0</v>
          </cell>
          <cell r="X9045">
            <v>0</v>
          </cell>
        </row>
        <row r="9046">
          <cell r="J9046">
            <v>0</v>
          </cell>
          <cell r="K9046">
            <v>0</v>
          </cell>
          <cell r="R9046">
            <v>0</v>
          </cell>
          <cell r="U9046">
            <v>0</v>
          </cell>
          <cell r="V9046">
            <v>0</v>
          </cell>
          <cell r="W9046">
            <v>0</v>
          </cell>
          <cell r="X9046">
            <v>0</v>
          </cell>
        </row>
        <row r="9047">
          <cell r="J9047">
            <v>0</v>
          </cell>
          <cell r="K9047">
            <v>0</v>
          </cell>
          <cell r="R9047">
            <v>0</v>
          </cell>
          <cell r="U9047">
            <v>0</v>
          </cell>
          <cell r="V9047">
            <v>0</v>
          </cell>
          <cell r="W9047">
            <v>0</v>
          </cell>
          <cell r="X9047">
            <v>0</v>
          </cell>
        </row>
        <row r="9048">
          <cell r="J9048">
            <v>0</v>
          </cell>
          <cell r="K9048">
            <v>0</v>
          </cell>
          <cell r="R9048">
            <v>0</v>
          </cell>
          <cell r="U9048">
            <v>0</v>
          </cell>
          <cell r="V9048">
            <v>0</v>
          </cell>
          <cell r="W9048">
            <v>0</v>
          </cell>
          <cell r="X9048">
            <v>0</v>
          </cell>
        </row>
        <row r="9049">
          <cell r="J9049">
            <v>0</v>
          </cell>
          <cell r="K9049">
            <v>0</v>
          </cell>
          <cell r="R9049">
            <v>0</v>
          </cell>
          <cell r="U9049">
            <v>0</v>
          </cell>
          <cell r="V9049">
            <v>0</v>
          </cell>
          <cell r="W9049">
            <v>0</v>
          </cell>
          <cell r="X9049">
            <v>0</v>
          </cell>
        </row>
        <row r="9050">
          <cell r="J9050">
            <v>0</v>
          </cell>
          <cell r="K9050">
            <v>0</v>
          </cell>
          <cell r="R9050">
            <v>0</v>
          </cell>
          <cell r="U9050">
            <v>0</v>
          </cell>
          <cell r="V9050">
            <v>0</v>
          </cell>
          <cell r="W9050">
            <v>0</v>
          </cell>
          <cell r="X9050">
            <v>0</v>
          </cell>
        </row>
        <row r="9051">
          <cell r="J9051">
            <v>0</v>
          </cell>
          <cell r="K9051">
            <v>0</v>
          </cell>
          <cell r="R9051">
            <v>0</v>
          </cell>
          <cell r="U9051">
            <v>0</v>
          </cell>
          <cell r="V9051">
            <v>0</v>
          </cell>
          <cell r="W9051">
            <v>0</v>
          </cell>
          <cell r="X9051">
            <v>0</v>
          </cell>
        </row>
        <row r="9052">
          <cell r="J9052">
            <v>0</v>
          </cell>
          <cell r="K9052">
            <v>0</v>
          </cell>
          <cell r="R9052">
            <v>0</v>
          </cell>
          <cell r="U9052">
            <v>0</v>
          </cell>
          <cell r="V9052">
            <v>0</v>
          </cell>
          <cell r="W9052">
            <v>0</v>
          </cell>
          <cell r="X9052">
            <v>0</v>
          </cell>
        </row>
        <row r="9053">
          <cell r="J9053">
            <v>0</v>
          </cell>
          <cell r="K9053">
            <v>0</v>
          </cell>
          <cell r="R9053">
            <v>0</v>
          </cell>
          <cell r="U9053">
            <v>0</v>
          </cell>
          <cell r="V9053">
            <v>0</v>
          </cell>
          <cell r="W9053">
            <v>0</v>
          </cell>
          <cell r="X9053">
            <v>0</v>
          </cell>
        </row>
        <row r="9054">
          <cell r="J9054">
            <v>0</v>
          </cell>
          <cell r="K9054">
            <v>0</v>
          </cell>
          <cell r="R9054">
            <v>0</v>
          </cell>
          <cell r="U9054">
            <v>0</v>
          </cell>
          <cell r="V9054">
            <v>0</v>
          </cell>
          <cell r="W9054">
            <v>0</v>
          </cell>
          <cell r="X9054">
            <v>0</v>
          </cell>
        </row>
        <row r="9055">
          <cell r="J9055">
            <v>0</v>
          </cell>
          <cell r="K9055">
            <v>0</v>
          </cell>
          <cell r="R9055">
            <v>0</v>
          </cell>
          <cell r="U9055">
            <v>0</v>
          </cell>
          <cell r="V9055">
            <v>0</v>
          </cell>
          <cell r="W9055">
            <v>0</v>
          </cell>
          <cell r="X9055">
            <v>0</v>
          </cell>
        </row>
        <row r="9056">
          <cell r="J9056">
            <v>0</v>
          </cell>
          <cell r="K9056">
            <v>0</v>
          </cell>
          <cell r="R9056">
            <v>0</v>
          </cell>
          <cell r="U9056">
            <v>0</v>
          </cell>
          <cell r="V9056">
            <v>0</v>
          </cell>
          <cell r="W9056">
            <v>0</v>
          </cell>
          <cell r="X9056">
            <v>0</v>
          </cell>
        </row>
        <row r="9057">
          <cell r="J9057">
            <v>0</v>
          </cell>
          <cell r="K9057">
            <v>0</v>
          </cell>
          <cell r="R9057">
            <v>0</v>
          </cell>
          <cell r="U9057">
            <v>0</v>
          </cell>
          <cell r="V9057">
            <v>0</v>
          </cell>
          <cell r="W9057">
            <v>0</v>
          </cell>
          <cell r="X9057">
            <v>0</v>
          </cell>
        </row>
        <row r="9058">
          <cell r="J9058">
            <v>0</v>
          </cell>
          <cell r="K9058">
            <v>0</v>
          </cell>
          <cell r="R9058">
            <v>0</v>
          </cell>
          <cell r="U9058">
            <v>0</v>
          </cell>
          <cell r="V9058">
            <v>0</v>
          </cell>
          <cell r="W9058">
            <v>0</v>
          </cell>
          <cell r="X9058">
            <v>0</v>
          </cell>
        </row>
        <row r="9059">
          <cell r="J9059">
            <v>0</v>
          </cell>
          <cell r="K9059">
            <v>0</v>
          </cell>
          <cell r="R9059">
            <v>0</v>
          </cell>
          <cell r="U9059">
            <v>0</v>
          </cell>
          <cell r="V9059">
            <v>0</v>
          </cell>
          <cell r="W9059">
            <v>0</v>
          </cell>
          <cell r="X9059">
            <v>0</v>
          </cell>
        </row>
        <row r="9060">
          <cell r="J9060">
            <v>0</v>
          </cell>
          <cell r="K9060">
            <v>0</v>
          </cell>
          <cell r="R9060">
            <v>0</v>
          </cell>
          <cell r="U9060">
            <v>0</v>
          </cell>
          <cell r="V9060">
            <v>0</v>
          </cell>
          <cell r="W9060">
            <v>0</v>
          </cell>
          <cell r="X9060">
            <v>0</v>
          </cell>
        </row>
        <row r="9061">
          <cell r="J9061">
            <v>0</v>
          </cell>
          <cell r="K9061">
            <v>0</v>
          </cell>
          <cell r="R9061">
            <v>0</v>
          </cell>
          <cell r="U9061">
            <v>0</v>
          </cell>
          <cell r="V9061">
            <v>0</v>
          </cell>
          <cell r="W9061">
            <v>0</v>
          </cell>
          <cell r="X9061">
            <v>0</v>
          </cell>
        </row>
        <row r="9062">
          <cell r="J9062">
            <v>0</v>
          </cell>
          <cell r="K9062">
            <v>0</v>
          </cell>
          <cell r="R9062">
            <v>0</v>
          </cell>
          <cell r="U9062">
            <v>0</v>
          </cell>
          <cell r="V9062">
            <v>0</v>
          </cell>
          <cell r="W9062">
            <v>0</v>
          </cell>
          <cell r="X9062">
            <v>0</v>
          </cell>
        </row>
        <row r="9063">
          <cell r="J9063">
            <v>0</v>
          </cell>
          <cell r="K9063">
            <v>0</v>
          </cell>
          <cell r="R9063">
            <v>0</v>
          </cell>
          <cell r="U9063">
            <v>0</v>
          </cell>
          <cell r="V9063">
            <v>0</v>
          </cell>
          <cell r="W9063">
            <v>0</v>
          </cell>
          <cell r="X9063">
            <v>0</v>
          </cell>
        </row>
        <row r="9064">
          <cell r="J9064">
            <v>0</v>
          </cell>
          <cell r="K9064">
            <v>0</v>
          </cell>
          <cell r="R9064">
            <v>0</v>
          </cell>
          <cell r="U9064">
            <v>0</v>
          </cell>
          <cell r="V9064">
            <v>0</v>
          </cell>
          <cell r="W9064">
            <v>0</v>
          </cell>
          <cell r="X9064">
            <v>0</v>
          </cell>
        </row>
        <row r="9065">
          <cell r="J9065">
            <v>0</v>
          </cell>
          <cell r="K9065">
            <v>0</v>
          </cell>
          <cell r="R9065">
            <v>0</v>
          </cell>
          <cell r="U9065">
            <v>0</v>
          </cell>
          <cell r="V9065">
            <v>0</v>
          </cell>
          <cell r="W9065">
            <v>0</v>
          </cell>
          <cell r="X9065">
            <v>0</v>
          </cell>
        </row>
        <row r="9066">
          <cell r="J9066">
            <v>0</v>
          </cell>
          <cell r="K9066">
            <v>0</v>
          </cell>
          <cell r="R9066">
            <v>0</v>
          </cell>
          <cell r="U9066">
            <v>0</v>
          </cell>
          <cell r="V9066">
            <v>0</v>
          </cell>
          <cell r="W9066">
            <v>0</v>
          </cell>
          <cell r="X9066">
            <v>0</v>
          </cell>
        </row>
        <row r="9067">
          <cell r="J9067">
            <v>0</v>
          </cell>
          <cell r="K9067">
            <v>0</v>
          </cell>
          <cell r="R9067">
            <v>0</v>
          </cell>
          <cell r="U9067">
            <v>0</v>
          </cell>
          <cell r="V9067">
            <v>0</v>
          </cell>
          <cell r="W9067">
            <v>0</v>
          </cell>
          <cell r="X9067">
            <v>0</v>
          </cell>
        </row>
        <row r="9068">
          <cell r="J9068">
            <v>0</v>
          </cell>
          <cell r="K9068">
            <v>0</v>
          </cell>
          <cell r="R9068">
            <v>0</v>
          </cell>
          <cell r="U9068">
            <v>0</v>
          </cell>
          <cell r="V9068">
            <v>0</v>
          </cell>
          <cell r="W9068">
            <v>0</v>
          </cell>
          <cell r="X9068">
            <v>0</v>
          </cell>
        </row>
        <row r="9069">
          <cell r="J9069">
            <v>0</v>
          </cell>
          <cell r="K9069">
            <v>0</v>
          </cell>
          <cell r="R9069">
            <v>0</v>
          </cell>
          <cell r="U9069">
            <v>0</v>
          </cell>
          <cell r="V9069">
            <v>0</v>
          </cell>
          <cell r="W9069">
            <v>0</v>
          </cell>
          <cell r="X9069">
            <v>0</v>
          </cell>
        </row>
        <row r="9070">
          <cell r="J9070">
            <v>0</v>
          </cell>
          <cell r="K9070">
            <v>0</v>
          </cell>
          <cell r="R9070">
            <v>0</v>
          </cell>
          <cell r="U9070">
            <v>0</v>
          </cell>
          <cell r="V9070">
            <v>0</v>
          </cell>
          <cell r="W9070">
            <v>0</v>
          </cell>
          <cell r="X9070">
            <v>0</v>
          </cell>
        </row>
        <row r="9071">
          <cell r="J9071">
            <v>0</v>
          </cell>
          <cell r="K9071">
            <v>0</v>
          </cell>
          <cell r="R9071">
            <v>0</v>
          </cell>
          <cell r="U9071">
            <v>0</v>
          </cell>
          <cell r="V9071">
            <v>0</v>
          </cell>
          <cell r="W9071">
            <v>0</v>
          </cell>
          <cell r="X9071">
            <v>0</v>
          </cell>
        </row>
        <row r="9072">
          <cell r="J9072">
            <v>0</v>
          </cell>
          <cell r="K9072">
            <v>0</v>
          </cell>
          <cell r="R9072">
            <v>0</v>
          </cell>
          <cell r="U9072">
            <v>0</v>
          </cell>
          <cell r="V9072">
            <v>0</v>
          </cell>
          <cell r="W9072">
            <v>0</v>
          </cell>
          <cell r="X9072">
            <v>0</v>
          </cell>
        </row>
        <row r="9073">
          <cell r="J9073">
            <v>0</v>
          </cell>
          <cell r="K9073">
            <v>0</v>
          </cell>
          <cell r="R9073">
            <v>0</v>
          </cell>
          <cell r="U9073">
            <v>0</v>
          </cell>
          <cell r="V9073">
            <v>0</v>
          </cell>
          <cell r="W9073">
            <v>0</v>
          </cell>
          <cell r="X9073">
            <v>0</v>
          </cell>
        </row>
        <row r="9074">
          <cell r="J9074">
            <v>0</v>
          </cell>
          <cell r="K9074">
            <v>0</v>
          </cell>
          <cell r="R9074">
            <v>0</v>
          </cell>
          <cell r="U9074">
            <v>0</v>
          </cell>
          <cell r="V9074">
            <v>0</v>
          </cell>
          <cell r="W9074">
            <v>0</v>
          </cell>
          <cell r="X9074">
            <v>0</v>
          </cell>
        </row>
        <row r="9075">
          <cell r="J9075">
            <v>0</v>
          </cell>
          <cell r="K9075">
            <v>0</v>
          </cell>
          <cell r="R9075">
            <v>0</v>
          </cell>
          <cell r="U9075">
            <v>0</v>
          </cell>
          <cell r="V9075">
            <v>0</v>
          </cell>
          <cell r="W9075">
            <v>0</v>
          </cell>
          <cell r="X9075">
            <v>0</v>
          </cell>
        </row>
        <row r="9076">
          <cell r="J9076">
            <v>0</v>
          </cell>
          <cell r="K9076">
            <v>0</v>
          </cell>
          <cell r="R9076">
            <v>0</v>
          </cell>
          <cell r="U9076">
            <v>0</v>
          </cell>
          <cell r="V9076">
            <v>0</v>
          </cell>
          <cell r="W9076">
            <v>0</v>
          </cell>
          <cell r="X9076">
            <v>0</v>
          </cell>
        </row>
        <row r="9077">
          <cell r="J9077">
            <v>0</v>
          </cell>
          <cell r="K9077">
            <v>0</v>
          </cell>
          <cell r="R9077">
            <v>0</v>
          </cell>
          <cell r="U9077">
            <v>0</v>
          </cell>
          <cell r="V9077">
            <v>0</v>
          </cell>
          <cell r="W9077">
            <v>0</v>
          </cell>
          <cell r="X9077">
            <v>0</v>
          </cell>
        </row>
        <row r="9078">
          <cell r="J9078">
            <v>0</v>
          </cell>
          <cell r="K9078">
            <v>0</v>
          </cell>
          <cell r="R9078">
            <v>0</v>
          </cell>
          <cell r="U9078">
            <v>0</v>
          </cell>
          <cell r="V9078">
            <v>0</v>
          </cell>
          <cell r="W9078">
            <v>0</v>
          </cell>
          <cell r="X9078">
            <v>0</v>
          </cell>
        </row>
        <row r="9079">
          <cell r="J9079">
            <v>0</v>
          </cell>
          <cell r="K9079">
            <v>0</v>
          </cell>
          <cell r="R9079">
            <v>0</v>
          </cell>
          <cell r="U9079">
            <v>0</v>
          </cell>
          <cell r="V9079">
            <v>0</v>
          </cell>
          <cell r="W9079">
            <v>0</v>
          </cell>
          <cell r="X9079">
            <v>0</v>
          </cell>
        </row>
        <row r="9080">
          <cell r="J9080">
            <v>0</v>
          </cell>
          <cell r="K9080">
            <v>0</v>
          </cell>
          <cell r="R9080">
            <v>0</v>
          </cell>
          <cell r="U9080">
            <v>0</v>
          </cell>
          <cell r="V9080">
            <v>0</v>
          </cell>
          <cell r="W9080">
            <v>0</v>
          </cell>
          <cell r="X9080">
            <v>0</v>
          </cell>
        </row>
        <row r="9081">
          <cell r="J9081">
            <v>0</v>
          </cell>
          <cell r="K9081">
            <v>0</v>
          </cell>
          <cell r="R9081">
            <v>0</v>
          </cell>
          <cell r="U9081">
            <v>0</v>
          </cell>
          <cell r="V9081">
            <v>0</v>
          </cell>
          <cell r="W9081">
            <v>0</v>
          </cell>
          <cell r="X9081">
            <v>0</v>
          </cell>
        </row>
        <row r="9082">
          <cell r="J9082">
            <v>0</v>
          </cell>
          <cell r="K9082">
            <v>0</v>
          </cell>
          <cell r="R9082">
            <v>0</v>
          </cell>
          <cell r="U9082">
            <v>0</v>
          </cell>
          <cell r="V9082">
            <v>0</v>
          </cell>
          <cell r="W9082">
            <v>0</v>
          </cell>
          <cell r="X9082">
            <v>0</v>
          </cell>
        </row>
        <row r="9083">
          <cell r="J9083">
            <v>0</v>
          </cell>
          <cell r="K9083">
            <v>0</v>
          </cell>
          <cell r="R9083">
            <v>0</v>
          </cell>
          <cell r="U9083">
            <v>0</v>
          </cell>
          <cell r="V9083">
            <v>0</v>
          </cell>
          <cell r="W9083">
            <v>0</v>
          </cell>
          <cell r="X9083">
            <v>0</v>
          </cell>
        </row>
        <row r="9084">
          <cell r="J9084">
            <v>0</v>
          </cell>
          <cell r="K9084">
            <v>0</v>
          </cell>
          <cell r="R9084">
            <v>0</v>
          </cell>
          <cell r="U9084">
            <v>0</v>
          </cell>
          <cell r="V9084">
            <v>0</v>
          </cell>
          <cell r="W9084">
            <v>0</v>
          </cell>
          <cell r="X9084">
            <v>0</v>
          </cell>
        </row>
        <row r="9085">
          <cell r="J9085">
            <v>0</v>
          </cell>
          <cell r="K9085">
            <v>0</v>
          </cell>
          <cell r="R9085">
            <v>0</v>
          </cell>
          <cell r="U9085">
            <v>0</v>
          </cell>
          <cell r="V9085">
            <v>0</v>
          </cell>
          <cell r="W9085">
            <v>0</v>
          </cell>
          <cell r="X9085">
            <v>0</v>
          </cell>
        </row>
        <row r="9086">
          <cell r="J9086">
            <v>0</v>
          </cell>
          <cell r="K9086">
            <v>0</v>
          </cell>
          <cell r="R9086">
            <v>0</v>
          </cell>
          <cell r="U9086">
            <v>0</v>
          </cell>
          <cell r="V9086">
            <v>0</v>
          </cell>
          <cell r="W9086">
            <v>0</v>
          </cell>
          <cell r="X9086">
            <v>0</v>
          </cell>
        </row>
        <row r="9087">
          <cell r="J9087">
            <v>0</v>
          </cell>
          <cell r="K9087">
            <v>0</v>
          </cell>
          <cell r="R9087">
            <v>0</v>
          </cell>
          <cell r="U9087">
            <v>0</v>
          </cell>
          <cell r="V9087">
            <v>0</v>
          </cell>
          <cell r="W9087">
            <v>0</v>
          </cell>
          <cell r="X9087">
            <v>0</v>
          </cell>
        </row>
        <row r="9088">
          <cell r="J9088">
            <v>0</v>
          </cell>
          <cell r="K9088">
            <v>0</v>
          </cell>
          <cell r="R9088">
            <v>0</v>
          </cell>
          <cell r="U9088">
            <v>0</v>
          </cell>
          <cell r="V9088">
            <v>0</v>
          </cell>
          <cell r="W9088">
            <v>0</v>
          </cell>
          <cell r="X9088">
            <v>0</v>
          </cell>
        </row>
        <row r="9089">
          <cell r="J9089">
            <v>0</v>
          </cell>
          <cell r="K9089">
            <v>0</v>
          </cell>
          <cell r="R9089">
            <v>0</v>
          </cell>
          <cell r="U9089">
            <v>0</v>
          </cell>
          <cell r="V9089">
            <v>0</v>
          </cell>
          <cell r="W9089">
            <v>0</v>
          </cell>
          <cell r="X9089">
            <v>0</v>
          </cell>
        </row>
        <row r="9090">
          <cell r="J9090">
            <v>0</v>
          </cell>
          <cell r="K9090">
            <v>0</v>
          </cell>
          <cell r="R9090">
            <v>0</v>
          </cell>
          <cell r="U9090">
            <v>0</v>
          </cell>
          <cell r="V9090">
            <v>0</v>
          </cell>
          <cell r="W9090">
            <v>0</v>
          </cell>
          <cell r="X9090">
            <v>0</v>
          </cell>
        </row>
        <row r="9091">
          <cell r="J9091">
            <v>0</v>
          </cell>
          <cell r="K9091">
            <v>0</v>
          </cell>
          <cell r="R9091">
            <v>0</v>
          </cell>
          <cell r="U9091">
            <v>0</v>
          </cell>
          <cell r="V9091">
            <v>0</v>
          </cell>
          <cell r="W9091">
            <v>0</v>
          </cell>
          <cell r="X9091">
            <v>0</v>
          </cell>
        </row>
        <row r="9092">
          <cell r="J9092">
            <v>0</v>
          </cell>
          <cell r="K9092">
            <v>0</v>
          </cell>
          <cell r="R9092">
            <v>0</v>
          </cell>
          <cell r="U9092">
            <v>0</v>
          </cell>
          <cell r="V9092">
            <v>0</v>
          </cell>
          <cell r="W9092">
            <v>0</v>
          </cell>
          <cell r="X9092">
            <v>0</v>
          </cell>
        </row>
        <row r="9093">
          <cell r="J9093">
            <v>0</v>
          </cell>
          <cell r="K9093">
            <v>0</v>
          </cell>
          <cell r="R9093">
            <v>0</v>
          </cell>
          <cell r="U9093">
            <v>0</v>
          </cell>
          <cell r="V9093">
            <v>0</v>
          </cell>
          <cell r="W9093">
            <v>0</v>
          </cell>
          <cell r="X9093">
            <v>0</v>
          </cell>
        </row>
        <row r="9094">
          <cell r="J9094">
            <v>0</v>
          </cell>
          <cell r="K9094">
            <v>0</v>
          </cell>
          <cell r="R9094">
            <v>0</v>
          </cell>
          <cell r="U9094">
            <v>0</v>
          </cell>
          <cell r="V9094">
            <v>0</v>
          </cell>
          <cell r="W9094">
            <v>0</v>
          </cell>
          <cell r="X9094">
            <v>0</v>
          </cell>
        </row>
        <row r="9095">
          <cell r="J9095">
            <v>0</v>
          </cell>
          <cell r="K9095">
            <v>0</v>
          </cell>
          <cell r="R9095">
            <v>0</v>
          </cell>
          <cell r="U9095">
            <v>0</v>
          </cell>
          <cell r="V9095">
            <v>0</v>
          </cell>
          <cell r="W9095">
            <v>0</v>
          </cell>
          <cell r="X9095">
            <v>0</v>
          </cell>
        </row>
        <row r="9096">
          <cell r="J9096">
            <v>0</v>
          </cell>
          <cell r="K9096">
            <v>0</v>
          </cell>
          <cell r="R9096">
            <v>0</v>
          </cell>
          <cell r="U9096">
            <v>0</v>
          </cell>
          <cell r="V9096">
            <v>0</v>
          </cell>
          <cell r="W9096">
            <v>0</v>
          </cell>
          <cell r="X9096">
            <v>0</v>
          </cell>
        </row>
        <row r="9097">
          <cell r="J9097">
            <v>0</v>
          </cell>
          <cell r="K9097">
            <v>0</v>
          </cell>
          <cell r="R9097">
            <v>0</v>
          </cell>
          <cell r="U9097">
            <v>0</v>
          </cell>
          <cell r="V9097">
            <v>0</v>
          </cell>
          <cell r="W9097">
            <v>0</v>
          </cell>
          <cell r="X9097">
            <v>0</v>
          </cell>
        </row>
        <row r="9098">
          <cell r="J9098">
            <v>0</v>
          </cell>
          <cell r="K9098">
            <v>0</v>
          </cell>
          <cell r="R9098">
            <v>0</v>
          </cell>
          <cell r="U9098">
            <v>0</v>
          </cell>
          <cell r="V9098">
            <v>0</v>
          </cell>
          <cell r="W9098">
            <v>0</v>
          </cell>
          <cell r="X9098">
            <v>0</v>
          </cell>
        </row>
        <row r="9099">
          <cell r="J9099">
            <v>0</v>
          </cell>
          <cell r="K9099">
            <v>0</v>
          </cell>
          <cell r="R9099">
            <v>0</v>
          </cell>
          <cell r="U9099">
            <v>0</v>
          </cell>
          <cell r="V9099">
            <v>0</v>
          </cell>
          <cell r="W9099">
            <v>0</v>
          </cell>
          <cell r="X9099">
            <v>0</v>
          </cell>
        </row>
        <row r="9100">
          <cell r="J9100">
            <v>0</v>
          </cell>
          <cell r="K9100">
            <v>0</v>
          </cell>
          <cell r="R9100">
            <v>0</v>
          </cell>
          <cell r="U9100">
            <v>0</v>
          </cell>
          <cell r="V9100">
            <v>0</v>
          </cell>
          <cell r="W9100">
            <v>0</v>
          </cell>
          <cell r="X9100">
            <v>0</v>
          </cell>
        </row>
        <row r="9101">
          <cell r="J9101">
            <v>0</v>
          </cell>
          <cell r="K9101">
            <v>0</v>
          </cell>
          <cell r="R9101">
            <v>0</v>
          </cell>
          <cell r="U9101">
            <v>0</v>
          </cell>
          <cell r="V9101">
            <v>0</v>
          </cell>
          <cell r="W9101">
            <v>0</v>
          </cell>
          <cell r="X9101">
            <v>0</v>
          </cell>
        </row>
        <row r="9102">
          <cell r="J9102">
            <v>0</v>
          </cell>
          <cell r="K9102">
            <v>0</v>
          </cell>
          <cell r="R9102">
            <v>0</v>
          </cell>
          <cell r="U9102">
            <v>0</v>
          </cell>
          <cell r="V9102">
            <v>0</v>
          </cell>
          <cell r="W9102">
            <v>0</v>
          </cell>
          <cell r="X9102">
            <v>0</v>
          </cell>
        </row>
        <row r="9103">
          <cell r="J9103">
            <v>0</v>
          </cell>
          <cell r="K9103">
            <v>0</v>
          </cell>
          <cell r="R9103">
            <v>0</v>
          </cell>
          <cell r="U9103">
            <v>0</v>
          </cell>
          <cell r="V9103">
            <v>0</v>
          </cell>
          <cell r="W9103">
            <v>0</v>
          </cell>
          <cell r="X9103">
            <v>0</v>
          </cell>
        </row>
        <row r="9104">
          <cell r="J9104">
            <v>0</v>
          </cell>
          <cell r="K9104">
            <v>0</v>
          </cell>
          <cell r="R9104">
            <v>0</v>
          </cell>
          <cell r="U9104">
            <v>0</v>
          </cell>
          <cell r="V9104">
            <v>0</v>
          </cell>
          <cell r="W9104">
            <v>0</v>
          </cell>
          <cell r="X9104">
            <v>0</v>
          </cell>
        </row>
        <row r="9105">
          <cell r="J9105">
            <v>0</v>
          </cell>
          <cell r="K9105">
            <v>0</v>
          </cell>
          <cell r="R9105">
            <v>0</v>
          </cell>
          <cell r="U9105">
            <v>0</v>
          </cell>
          <cell r="V9105">
            <v>0</v>
          </cell>
          <cell r="W9105">
            <v>0</v>
          </cell>
          <cell r="X9105">
            <v>0</v>
          </cell>
        </row>
        <row r="9106">
          <cell r="J9106">
            <v>0</v>
          </cell>
          <cell r="K9106">
            <v>0</v>
          </cell>
          <cell r="R9106">
            <v>0</v>
          </cell>
          <cell r="U9106">
            <v>0</v>
          </cell>
          <cell r="V9106">
            <v>0</v>
          </cell>
          <cell r="W9106">
            <v>0</v>
          </cell>
          <cell r="X9106">
            <v>0</v>
          </cell>
        </row>
        <row r="9107">
          <cell r="J9107">
            <v>0</v>
          </cell>
          <cell r="K9107">
            <v>0</v>
          </cell>
          <cell r="R9107">
            <v>0</v>
          </cell>
          <cell r="U9107">
            <v>0</v>
          </cell>
          <cell r="V9107">
            <v>0</v>
          </cell>
          <cell r="W9107">
            <v>0</v>
          </cell>
          <cell r="X9107">
            <v>0</v>
          </cell>
        </row>
        <row r="9108">
          <cell r="J9108">
            <v>0</v>
          </cell>
          <cell r="K9108">
            <v>0</v>
          </cell>
          <cell r="R9108">
            <v>0</v>
          </cell>
          <cell r="U9108">
            <v>0</v>
          </cell>
          <cell r="V9108">
            <v>0</v>
          </cell>
          <cell r="W9108">
            <v>0</v>
          </cell>
          <cell r="X9108">
            <v>0</v>
          </cell>
        </row>
        <row r="9109">
          <cell r="J9109">
            <v>0</v>
          </cell>
          <cell r="K9109">
            <v>0</v>
          </cell>
          <cell r="R9109">
            <v>0</v>
          </cell>
          <cell r="U9109">
            <v>0</v>
          </cell>
          <cell r="V9109">
            <v>0</v>
          </cell>
          <cell r="W9109">
            <v>0</v>
          </cell>
          <cell r="X9109">
            <v>0</v>
          </cell>
        </row>
        <row r="9110">
          <cell r="J9110">
            <v>0</v>
          </cell>
          <cell r="K9110">
            <v>0</v>
          </cell>
          <cell r="R9110">
            <v>0</v>
          </cell>
          <cell r="U9110">
            <v>0</v>
          </cell>
          <cell r="V9110">
            <v>0</v>
          </cell>
          <cell r="W9110">
            <v>0</v>
          </cell>
          <cell r="X9110">
            <v>0</v>
          </cell>
        </row>
        <row r="9111">
          <cell r="J9111">
            <v>0</v>
          </cell>
          <cell r="K9111">
            <v>0</v>
          </cell>
          <cell r="R9111">
            <v>0</v>
          </cell>
          <cell r="U9111">
            <v>0</v>
          </cell>
          <cell r="V9111">
            <v>0</v>
          </cell>
          <cell r="W9111">
            <v>0</v>
          </cell>
          <cell r="X9111">
            <v>0</v>
          </cell>
        </row>
        <row r="9112">
          <cell r="J9112">
            <v>0</v>
          </cell>
          <cell r="K9112">
            <v>0</v>
          </cell>
          <cell r="R9112">
            <v>0</v>
          </cell>
          <cell r="U9112">
            <v>0</v>
          </cell>
          <cell r="V9112">
            <v>0</v>
          </cell>
          <cell r="W9112">
            <v>0</v>
          </cell>
          <cell r="X9112">
            <v>0</v>
          </cell>
        </row>
        <row r="9113">
          <cell r="J9113">
            <v>0</v>
          </cell>
          <cell r="K9113">
            <v>0</v>
          </cell>
          <cell r="R9113">
            <v>0</v>
          </cell>
          <cell r="U9113">
            <v>0</v>
          </cell>
          <cell r="V9113">
            <v>0</v>
          </cell>
          <cell r="W9113">
            <v>0</v>
          </cell>
          <cell r="X9113">
            <v>0</v>
          </cell>
        </row>
        <row r="9114">
          <cell r="J9114">
            <v>0</v>
          </cell>
          <cell r="K9114">
            <v>0</v>
          </cell>
          <cell r="R9114">
            <v>0</v>
          </cell>
          <cell r="U9114">
            <v>0</v>
          </cell>
          <cell r="V9114">
            <v>0</v>
          </cell>
          <cell r="W9114">
            <v>0</v>
          </cell>
          <cell r="X9114">
            <v>0</v>
          </cell>
        </row>
        <row r="9115">
          <cell r="J9115">
            <v>0</v>
          </cell>
          <cell r="K9115">
            <v>0</v>
          </cell>
          <cell r="R9115">
            <v>0</v>
          </cell>
          <cell r="U9115">
            <v>0</v>
          </cell>
          <cell r="V9115">
            <v>0</v>
          </cell>
          <cell r="W9115">
            <v>0</v>
          </cell>
          <cell r="X9115">
            <v>0</v>
          </cell>
        </row>
        <row r="9116">
          <cell r="J9116">
            <v>0</v>
          </cell>
          <cell r="K9116">
            <v>0</v>
          </cell>
          <cell r="R9116">
            <v>0</v>
          </cell>
          <cell r="U9116">
            <v>0</v>
          </cell>
          <cell r="V9116">
            <v>0</v>
          </cell>
          <cell r="W9116">
            <v>0</v>
          </cell>
          <cell r="X9116">
            <v>0</v>
          </cell>
        </row>
        <row r="9117">
          <cell r="J9117">
            <v>0</v>
          </cell>
          <cell r="K9117">
            <v>0</v>
          </cell>
          <cell r="R9117">
            <v>0</v>
          </cell>
          <cell r="U9117">
            <v>0</v>
          </cell>
          <cell r="V9117">
            <v>0</v>
          </cell>
          <cell r="W9117">
            <v>0</v>
          </cell>
          <cell r="X9117">
            <v>0</v>
          </cell>
        </row>
        <row r="9118">
          <cell r="J9118">
            <v>0</v>
          </cell>
          <cell r="K9118">
            <v>0</v>
          </cell>
          <cell r="R9118">
            <v>0</v>
          </cell>
          <cell r="U9118">
            <v>0</v>
          </cell>
          <cell r="V9118">
            <v>0</v>
          </cell>
          <cell r="W9118">
            <v>0</v>
          </cell>
          <cell r="X9118">
            <v>0</v>
          </cell>
        </row>
        <row r="9119">
          <cell r="J9119">
            <v>0</v>
          </cell>
          <cell r="K9119">
            <v>0</v>
          </cell>
          <cell r="R9119">
            <v>0</v>
          </cell>
          <cell r="U9119">
            <v>0</v>
          </cell>
          <cell r="V9119">
            <v>0</v>
          </cell>
          <cell r="W9119">
            <v>0</v>
          </cell>
          <cell r="X9119">
            <v>0</v>
          </cell>
        </row>
        <row r="9120">
          <cell r="J9120">
            <v>0</v>
          </cell>
          <cell r="K9120">
            <v>0</v>
          </cell>
          <cell r="R9120">
            <v>0</v>
          </cell>
          <cell r="U9120">
            <v>0</v>
          </cell>
          <cell r="V9120">
            <v>0</v>
          </cell>
          <cell r="W9120">
            <v>0</v>
          </cell>
          <cell r="X9120">
            <v>0</v>
          </cell>
        </row>
        <row r="9121">
          <cell r="J9121">
            <v>0</v>
          </cell>
          <cell r="K9121">
            <v>0</v>
          </cell>
          <cell r="R9121">
            <v>0</v>
          </cell>
          <cell r="U9121">
            <v>0</v>
          </cell>
          <cell r="V9121">
            <v>0</v>
          </cell>
          <cell r="W9121">
            <v>0</v>
          </cell>
          <cell r="X9121">
            <v>0</v>
          </cell>
        </row>
        <row r="9122">
          <cell r="J9122">
            <v>0</v>
          </cell>
          <cell r="K9122">
            <v>0</v>
          </cell>
          <cell r="R9122">
            <v>0</v>
          </cell>
          <cell r="U9122">
            <v>0</v>
          </cell>
          <cell r="V9122">
            <v>0</v>
          </cell>
          <cell r="W9122">
            <v>0</v>
          </cell>
          <cell r="X9122">
            <v>0</v>
          </cell>
        </row>
        <row r="9123">
          <cell r="J9123">
            <v>0</v>
          </cell>
          <cell r="K9123">
            <v>0</v>
          </cell>
          <cell r="R9123">
            <v>0</v>
          </cell>
          <cell r="U9123">
            <v>0</v>
          </cell>
          <cell r="V9123">
            <v>0</v>
          </cell>
          <cell r="W9123">
            <v>0</v>
          </cell>
          <cell r="X9123">
            <v>0</v>
          </cell>
        </row>
        <row r="9124">
          <cell r="J9124">
            <v>0</v>
          </cell>
          <cell r="K9124">
            <v>0</v>
          </cell>
          <cell r="R9124">
            <v>0</v>
          </cell>
          <cell r="U9124">
            <v>0</v>
          </cell>
          <cell r="V9124">
            <v>0</v>
          </cell>
          <cell r="W9124">
            <v>0</v>
          </cell>
          <cell r="X9124">
            <v>0</v>
          </cell>
        </row>
        <row r="9125">
          <cell r="J9125">
            <v>0</v>
          </cell>
          <cell r="K9125">
            <v>0</v>
          </cell>
          <cell r="R9125">
            <v>0</v>
          </cell>
          <cell r="U9125">
            <v>0</v>
          </cell>
          <cell r="V9125">
            <v>0</v>
          </cell>
          <cell r="W9125">
            <v>0</v>
          </cell>
          <cell r="X9125">
            <v>0</v>
          </cell>
        </row>
        <row r="9126">
          <cell r="J9126">
            <v>0</v>
          </cell>
          <cell r="K9126">
            <v>0</v>
          </cell>
          <cell r="R9126">
            <v>0</v>
          </cell>
          <cell r="U9126">
            <v>0</v>
          </cell>
          <cell r="V9126">
            <v>0</v>
          </cell>
          <cell r="W9126">
            <v>0</v>
          </cell>
          <cell r="X9126">
            <v>0</v>
          </cell>
        </row>
        <row r="9127">
          <cell r="J9127">
            <v>0</v>
          </cell>
          <cell r="K9127">
            <v>0</v>
          </cell>
          <cell r="R9127">
            <v>0</v>
          </cell>
          <cell r="U9127">
            <v>0</v>
          </cell>
          <cell r="V9127">
            <v>0</v>
          </cell>
          <cell r="W9127">
            <v>0</v>
          </cell>
          <cell r="X9127">
            <v>0</v>
          </cell>
        </row>
        <row r="9128">
          <cell r="J9128">
            <v>0</v>
          </cell>
          <cell r="K9128">
            <v>0</v>
          </cell>
          <cell r="R9128">
            <v>0</v>
          </cell>
          <cell r="U9128">
            <v>0</v>
          </cell>
          <cell r="V9128">
            <v>0</v>
          </cell>
          <cell r="W9128">
            <v>0</v>
          </cell>
          <cell r="X9128">
            <v>0</v>
          </cell>
        </row>
        <row r="9129">
          <cell r="J9129">
            <v>0</v>
          </cell>
          <cell r="K9129">
            <v>0</v>
          </cell>
          <cell r="R9129">
            <v>0</v>
          </cell>
          <cell r="U9129">
            <v>0</v>
          </cell>
          <cell r="V9129">
            <v>0</v>
          </cell>
          <cell r="W9129">
            <v>0</v>
          </cell>
          <cell r="X9129">
            <v>0</v>
          </cell>
        </row>
        <row r="9130">
          <cell r="J9130">
            <v>0</v>
          </cell>
          <cell r="K9130">
            <v>0</v>
          </cell>
          <cell r="R9130">
            <v>0</v>
          </cell>
          <cell r="U9130">
            <v>0</v>
          </cell>
          <cell r="V9130">
            <v>0</v>
          </cell>
          <cell r="W9130">
            <v>0</v>
          </cell>
          <cell r="X9130">
            <v>0</v>
          </cell>
        </row>
        <row r="9131">
          <cell r="J9131">
            <v>0</v>
          </cell>
          <cell r="K9131">
            <v>0</v>
          </cell>
          <cell r="R9131">
            <v>0</v>
          </cell>
          <cell r="U9131">
            <v>0</v>
          </cell>
          <cell r="V9131">
            <v>0</v>
          </cell>
          <cell r="W9131">
            <v>0</v>
          </cell>
          <cell r="X9131">
            <v>0</v>
          </cell>
        </row>
        <row r="9132">
          <cell r="J9132">
            <v>0</v>
          </cell>
          <cell r="K9132">
            <v>0</v>
          </cell>
          <cell r="R9132">
            <v>0</v>
          </cell>
          <cell r="U9132">
            <v>0</v>
          </cell>
          <cell r="V9132">
            <v>0</v>
          </cell>
          <cell r="W9132">
            <v>0</v>
          </cell>
          <cell r="X9132">
            <v>0</v>
          </cell>
        </row>
        <row r="9133">
          <cell r="J9133">
            <v>0</v>
          </cell>
          <cell r="K9133">
            <v>0</v>
          </cell>
          <cell r="R9133">
            <v>0</v>
          </cell>
          <cell r="U9133">
            <v>0</v>
          </cell>
          <cell r="V9133">
            <v>0</v>
          </cell>
          <cell r="W9133">
            <v>0</v>
          </cell>
          <cell r="X9133">
            <v>0</v>
          </cell>
        </row>
        <row r="9134">
          <cell r="J9134">
            <v>0</v>
          </cell>
          <cell r="K9134">
            <v>0</v>
          </cell>
          <cell r="R9134">
            <v>0</v>
          </cell>
          <cell r="U9134">
            <v>0</v>
          </cell>
          <cell r="V9134">
            <v>0</v>
          </cell>
          <cell r="W9134">
            <v>0</v>
          </cell>
          <cell r="X9134">
            <v>0</v>
          </cell>
        </row>
        <row r="9135">
          <cell r="J9135">
            <v>0</v>
          </cell>
          <cell r="K9135">
            <v>0</v>
          </cell>
          <cell r="R9135">
            <v>0</v>
          </cell>
          <cell r="U9135">
            <v>0</v>
          </cell>
          <cell r="V9135">
            <v>0</v>
          </cell>
          <cell r="W9135">
            <v>0</v>
          </cell>
          <cell r="X9135">
            <v>0</v>
          </cell>
        </row>
        <row r="9136">
          <cell r="J9136">
            <v>0</v>
          </cell>
          <cell r="K9136">
            <v>0</v>
          </cell>
          <cell r="R9136">
            <v>0</v>
          </cell>
          <cell r="U9136">
            <v>0</v>
          </cell>
          <cell r="V9136">
            <v>0</v>
          </cell>
          <cell r="W9136">
            <v>0</v>
          </cell>
          <cell r="X9136">
            <v>0</v>
          </cell>
        </row>
        <row r="9137">
          <cell r="J9137">
            <v>0</v>
          </cell>
          <cell r="K9137">
            <v>0</v>
          </cell>
          <cell r="R9137">
            <v>0</v>
          </cell>
          <cell r="U9137">
            <v>0</v>
          </cell>
          <cell r="V9137">
            <v>0</v>
          </cell>
          <cell r="W9137">
            <v>0</v>
          </cell>
          <cell r="X9137">
            <v>0</v>
          </cell>
        </row>
        <row r="9138">
          <cell r="J9138">
            <v>0</v>
          </cell>
          <cell r="K9138">
            <v>0</v>
          </cell>
          <cell r="R9138">
            <v>0</v>
          </cell>
          <cell r="U9138">
            <v>0</v>
          </cell>
          <cell r="V9138">
            <v>0</v>
          </cell>
          <cell r="W9138">
            <v>0</v>
          </cell>
          <cell r="X9138">
            <v>0</v>
          </cell>
        </row>
        <row r="9139">
          <cell r="J9139">
            <v>0</v>
          </cell>
          <cell r="K9139">
            <v>0</v>
          </cell>
          <cell r="R9139">
            <v>0</v>
          </cell>
          <cell r="U9139">
            <v>0</v>
          </cell>
          <cell r="V9139">
            <v>0</v>
          </cell>
          <cell r="W9139">
            <v>0</v>
          </cell>
          <cell r="X9139">
            <v>0</v>
          </cell>
        </row>
        <row r="9140">
          <cell r="J9140">
            <v>0</v>
          </cell>
          <cell r="K9140">
            <v>0</v>
          </cell>
          <cell r="R9140">
            <v>0</v>
          </cell>
          <cell r="U9140">
            <v>0</v>
          </cell>
          <cell r="V9140">
            <v>0</v>
          </cell>
          <cell r="W9140">
            <v>0</v>
          </cell>
          <cell r="X9140">
            <v>0</v>
          </cell>
        </row>
        <row r="9141">
          <cell r="J9141">
            <v>0</v>
          </cell>
          <cell r="K9141">
            <v>0</v>
          </cell>
          <cell r="R9141">
            <v>0</v>
          </cell>
          <cell r="U9141">
            <v>0</v>
          </cell>
          <cell r="V9141">
            <v>0</v>
          </cell>
          <cell r="W9141">
            <v>0</v>
          </cell>
          <cell r="X9141">
            <v>0</v>
          </cell>
        </row>
        <row r="9142">
          <cell r="J9142">
            <v>0</v>
          </cell>
          <cell r="K9142">
            <v>0</v>
          </cell>
          <cell r="R9142">
            <v>0</v>
          </cell>
          <cell r="U9142">
            <v>0</v>
          </cell>
          <cell r="V9142">
            <v>0</v>
          </cell>
          <cell r="W9142">
            <v>0</v>
          </cell>
          <cell r="X9142">
            <v>0</v>
          </cell>
        </row>
        <row r="9143">
          <cell r="J9143">
            <v>0</v>
          </cell>
          <cell r="K9143">
            <v>0</v>
          </cell>
          <cell r="R9143">
            <v>0</v>
          </cell>
          <cell r="U9143">
            <v>0</v>
          </cell>
          <cell r="V9143">
            <v>0</v>
          </cell>
          <cell r="W9143">
            <v>0</v>
          </cell>
          <cell r="X9143">
            <v>0</v>
          </cell>
        </row>
        <row r="9144">
          <cell r="J9144">
            <v>0</v>
          </cell>
          <cell r="K9144">
            <v>0</v>
          </cell>
          <cell r="R9144">
            <v>0</v>
          </cell>
          <cell r="U9144">
            <v>0</v>
          </cell>
          <cell r="V9144">
            <v>0</v>
          </cell>
          <cell r="W9144">
            <v>0</v>
          </cell>
          <cell r="X9144">
            <v>0</v>
          </cell>
        </row>
        <row r="9145">
          <cell r="J9145">
            <v>0</v>
          </cell>
          <cell r="K9145">
            <v>0</v>
          </cell>
          <cell r="R9145">
            <v>0</v>
          </cell>
          <cell r="U9145">
            <v>0</v>
          </cell>
          <cell r="V9145">
            <v>0</v>
          </cell>
          <cell r="W9145">
            <v>0</v>
          </cell>
          <cell r="X9145">
            <v>0</v>
          </cell>
        </row>
        <row r="9146">
          <cell r="J9146">
            <v>0</v>
          </cell>
          <cell r="K9146">
            <v>0</v>
          </cell>
          <cell r="R9146">
            <v>0</v>
          </cell>
          <cell r="U9146">
            <v>0</v>
          </cell>
          <cell r="V9146">
            <v>0</v>
          </cell>
          <cell r="W9146">
            <v>0</v>
          </cell>
          <cell r="X9146">
            <v>0</v>
          </cell>
        </row>
        <row r="9147">
          <cell r="J9147">
            <v>0</v>
          </cell>
          <cell r="K9147">
            <v>0</v>
          </cell>
          <cell r="R9147">
            <v>0</v>
          </cell>
          <cell r="U9147">
            <v>0</v>
          </cell>
          <cell r="V9147">
            <v>0</v>
          </cell>
          <cell r="W9147">
            <v>0</v>
          </cell>
          <cell r="X9147">
            <v>0</v>
          </cell>
        </row>
        <row r="9148">
          <cell r="J9148">
            <v>0</v>
          </cell>
          <cell r="K9148">
            <v>0</v>
          </cell>
          <cell r="R9148">
            <v>0</v>
          </cell>
          <cell r="U9148">
            <v>0</v>
          </cell>
          <cell r="V9148">
            <v>0</v>
          </cell>
          <cell r="W9148">
            <v>0</v>
          </cell>
          <cell r="X9148">
            <v>0</v>
          </cell>
        </row>
        <row r="9149">
          <cell r="J9149">
            <v>0</v>
          </cell>
          <cell r="K9149">
            <v>0</v>
          </cell>
          <cell r="R9149">
            <v>0</v>
          </cell>
          <cell r="U9149">
            <v>0</v>
          </cell>
          <cell r="V9149">
            <v>0</v>
          </cell>
          <cell r="W9149">
            <v>0</v>
          </cell>
          <cell r="X9149">
            <v>0</v>
          </cell>
        </row>
        <row r="9150">
          <cell r="J9150">
            <v>0</v>
          </cell>
          <cell r="K9150">
            <v>0</v>
          </cell>
          <cell r="R9150">
            <v>0</v>
          </cell>
          <cell r="U9150">
            <v>0</v>
          </cell>
          <cell r="V9150">
            <v>0</v>
          </cell>
          <cell r="W9150">
            <v>0</v>
          </cell>
          <cell r="X9150">
            <v>0</v>
          </cell>
        </row>
        <row r="9151">
          <cell r="J9151">
            <v>0</v>
          </cell>
          <cell r="K9151">
            <v>0</v>
          </cell>
          <cell r="R9151">
            <v>0</v>
          </cell>
          <cell r="U9151">
            <v>0</v>
          </cell>
          <cell r="V9151">
            <v>0</v>
          </cell>
          <cell r="W9151">
            <v>0</v>
          </cell>
          <cell r="X9151">
            <v>0</v>
          </cell>
        </row>
        <row r="9152">
          <cell r="J9152">
            <v>0</v>
          </cell>
          <cell r="K9152">
            <v>0</v>
          </cell>
          <cell r="R9152">
            <v>0</v>
          </cell>
          <cell r="U9152">
            <v>0</v>
          </cell>
          <cell r="V9152">
            <v>0</v>
          </cell>
          <cell r="W9152">
            <v>0</v>
          </cell>
          <cell r="X9152">
            <v>0</v>
          </cell>
        </row>
        <row r="9153">
          <cell r="J9153">
            <v>0</v>
          </cell>
          <cell r="K9153">
            <v>0</v>
          </cell>
          <cell r="R9153">
            <v>0</v>
          </cell>
          <cell r="U9153">
            <v>0</v>
          </cell>
          <cell r="V9153">
            <v>0</v>
          </cell>
          <cell r="W9153">
            <v>0</v>
          </cell>
          <cell r="X9153">
            <v>0</v>
          </cell>
        </row>
        <row r="9154">
          <cell r="J9154">
            <v>0</v>
          </cell>
          <cell r="K9154">
            <v>0</v>
          </cell>
          <cell r="R9154">
            <v>0</v>
          </cell>
          <cell r="U9154">
            <v>0</v>
          </cell>
          <cell r="V9154">
            <v>0</v>
          </cell>
          <cell r="W9154">
            <v>0</v>
          </cell>
          <cell r="X9154">
            <v>0</v>
          </cell>
        </row>
        <row r="9155">
          <cell r="J9155">
            <v>0</v>
          </cell>
          <cell r="K9155">
            <v>0</v>
          </cell>
          <cell r="R9155">
            <v>0</v>
          </cell>
          <cell r="U9155">
            <v>0</v>
          </cell>
          <cell r="V9155">
            <v>0</v>
          </cell>
          <cell r="W9155">
            <v>0</v>
          </cell>
          <cell r="X9155">
            <v>0</v>
          </cell>
        </row>
        <row r="9156">
          <cell r="J9156">
            <v>0</v>
          </cell>
          <cell r="K9156">
            <v>0</v>
          </cell>
          <cell r="R9156">
            <v>0</v>
          </cell>
          <cell r="U9156">
            <v>0</v>
          </cell>
          <cell r="V9156">
            <v>0</v>
          </cell>
          <cell r="W9156">
            <v>0</v>
          </cell>
          <cell r="X9156">
            <v>0</v>
          </cell>
        </row>
        <row r="9157">
          <cell r="J9157">
            <v>0</v>
          </cell>
          <cell r="K9157">
            <v>0</v>
          </cell>
          <cell r="R9157">
            <v>0</v>
          </cell>
          <cell r="U9157">
            <v>0</v>
          </cell>
          <cell r="V9157">
            <v>0</v>
          </cell>
          <cell r="W9157">
            <v>0</v>
          </cell>
          <cell r="X9157">
            <v>0</v>
          </cell>
        </row>
        <row r="9158">
          <cell r="J9158">
            <v>0</v>
          </cell>
          <cell r="K9158">
            <v>0</v>
          </cell>
          <cell r="R9158">
            <v>0</v>
          </cell>
          <cell r="U9158">
            <v>0</v>
          </cell>
          <cell r="V9158">
            <v>0</v>
          </cell>
          <cell r="W9158">
            <v>0</v>
          </cell>
          <cell r="X9158">
            <v>0</v>
          </cell>
        </row>
        <row r="9159">
          <cell r="J9159">
            <v>0</v>
          </cell>
          <cell r="K9159">
            <v>0</v>
          </cell>
          <cell r="R9159">
            <v>0</v>
          </cell>
          <cell r="U9159">
            <v>0</v>
          </cell>
          <cell r="V9159">
            <v>0</v>
          </cell>
          <cell r="W9159">
            <v>0</v>
          </cell>
          <cell r="X9159">
            <v>0</v>
          </cell>
        </row>
        <row r="9160">
          <cell r="J9160">
            <v>0</v>
          </cell>
          <cell r="K9160">
            <v>0</v>
          </cell>
          <cell r="R9160">
            <v>0</v>
          </cell>
          <cell r="U9160">
            <v>0</v>
          </cell>
          <cell r="V9160">
            <v>0</v>
          </cell>
          <cell r="W9160">
            <v>0</v>
          </cell>
          <cell r="X9160">
            <v>0</v>
          </cell>
        </row>
        <row r="9161">
          <cell r="J9161">
            <v>0</v>
          </cell>
          <cell r="K9161">
            <v>0</v>
          </cell>
          <cell r="R9161">
            <v>0</v>
          </cell>
          <cell r="U9161">
            <v>0</v>
          </cell>
          <cell r="V9161">
            <v>0</v>
          </cell>
          <cell r="W9161">
            <v>0</v>
          </cell>
          <cell r="X9161">
            <v>0</v>
          </cell>
        </row>
        <row r="9162">
          <cell r="J9162">
            <v>0</v>
          </cell>
          <cell r="K9162">
            <v>0</v>
          </cell>
          <cell r="R9162">
            <v>0</v>
          </cell>
          <cell r="U9162">
            <v>0</v>
          </cell>
          <cell r="V9162">
            <v>0</v>
          </cell>
          <cell r="W9162">
            <v>0</v>
          </cell>
          <cell r="X9162">
            <v>0</v>
          </cell>
        </row>
        <row r="9163">
          <cell r="J9163">
            <v>0</v>
          </cell>
          <cell r="K9163">
            <v>0</v>
          </cell>
          <cell r="R9163">
            <v>0</v>
          </cell>
          <cell r="U9163">
            <v>0</v>
          </cell>
          <cell r="V9163">
            <v>0</v>
          </cell>
          <cell r="W9163">
            <v>0</v>
          </cell>
          <cell r="X9163">
            <v>0</v>
          </cell>
        </row>
        <row r="9164">
          <cell r="J9164">
            <v>0</v>
          </cell>
          <cell r="K9164">
            <v>0</v>
          </cell>
          <cell r="R9164">
            <v>0</v>
          </cell>
          <cell r="U9164">
            <v>0</v>
          </cell>
          <cell r="V9164">
            <v>0</v>
          </cell>
          <cell r="W9164">
            <v>0</v>
          </cell>
          <cell r="X9164">
            <v>0</v>
          </cell>
        </row>
        <row r="9165">
          <cell r="J9165">
            <v>0</v>
          </cell>
          <cell r="K9165">
            <v>0</v>
          </cell>
          <cell r="R9165">
            <v>0</v>
          </cell>
          <cell r="U9165">
            <v>0</v>
          </cell>
          <cell r="V9165">
            <v>0</v>
          </cell>
          <cell r="W9165">
            <v>0</v>
          </cell>
          <cell r="X9165">
            <v>0</v>
          </cell>
        </row>
        <row r="9166">
          <cell r="J9166">
            <v>0</v>
          </cell>
          <cell r="K9166">
            <v>0</v>
          </cell>
          <cell r="R9166">
            <v>0</v>
          </cell>
          <cell r="U9166">
            <v>0</v>
          </cell>
          <cell r="V9166">
            <v>0</v>
          </cell>
          <cell r="W9166">
            <v>0</v>
          </cell>
          <cell r="X9166">
            <v>0</v>
          </cell>
        </row>
        <row r="9167">
          <cell r="J9167">
            <v>0</v>
          </cell>
          <cell r="K9167">
            <v>0</v>
          </cell>
          <cell r="R9167">
            <v>0</v>
          </cell>
          <cell r="U9167">
            <v>0</v>
          </cell>
          <cell r="V9167">
            <v>0</v>
          </cell>
          <cell r="W9167">
            <v>0</v>
          </cell>
          <cell r="X9167">
            <v>0</v>
          </cell>
        </row>
        <row r="9168">
          <cell r="J9168">
            <v>0</v>
          </cell>
          <cell r="K9168">
            <v>0</v>
          </cell>
          <cell r="R9168">
            <v>0</v>
          </cell>
          <cell r="U9168">
            <v>0</v>
          </cell>
          <cell r="V9168">
            <v>0</v>
          </cell>
          <cell r="W9168">
            <v>0</v>
          </cell>
          <cell r="X9168">
            <v>0</v>
          </cell>
        </row>
        <row r="9169">
          <cell r="J9169">
            <v>0</v>
          </cell>
          <cell r="K9169">
            <v>0</v>
          </cell>
          <cell r="R9169">
            <v>0</v>
          </cell>
          <cell r="U9169">
            <v>0</v>
          </cell>
          <cell r="V9169">
            <v>0</v>
          </cell>
          <cell r="W9169">
            <v>0</v>
          </cell>
          <cell r="X9169">
            <v>0</v>
          </cell>
        </row>
        <row r="9170">
          <cell r="J9170">
            <v>0</v>
          </cell>
          <cell r="K9170">
            <v>0</v>
          </cell>
          <cell r="R9170">
            <v>0</v>
          </cell>
          <cell r="U9170">
            <v>0</v>
          </cell>
          <cell r="V9170">
            <v>0</v>
          </cell>
          <cell r="W9170">
            <v>0</v>
          </cell>
          <cell r="X9170">
            <v>0</v>
          </cell>
        </row>
        <row r="9171">
          <cell r="J9171">
            <v>0</v>
          </cell>
          <cell r="K9171">
            <v>0</v>
          </cell>
          <cell r="R9171">
            <v>0</v>
          </cell>
          <cell r="U9171">
            <v>0</v>
          </cell>
          <cell r="V9171">
            <v>0</v>
          </cell>
          <cell r="W9171">
            <v>0</v>
          </cell>
          <cell r="X9171">
            <v>0</v>
          </cell>
        </row>
        <row r="9172">
          <cell r="J9172">
            <v>0</v>
          </cell>
          <cell r="K9172">
            <v>0</v>
          </cell>
          <cell r="R9172">
            <v>0</v>
          </cell>
          <cell r="U9172">
            <v>0</v>
          </cell>
          <cell r="V9172">
            <v>0</v>
          </cell>
          <cell r="W9172">
            <v>0</v>
          </cell>
          <cell r="X9172">
            <v>0</v>
          </cell>
        </row>
        <row r="9173">
          <cell r="J9173">
            <v>0</v>
          </cell>
          <cell r="K9173">
            <v>0</v>
          </cell>
          <cell r="R9173">
            <v>0</v>
          </cell>
          <cell r="U9173">
            <v>0</v>
          </cell>
          <cell r="V9173">
            <v>0</v>
          </cell>
          <cell r="W9173">
            <v>0</v>
          </cell>
          <cell r="X9173">
            <v>0</v>
          </cell>
        </row>
        <row r="9174">
          <cell r="J9174">
            <v>0</v>
          </cell>
          <cell r="K9174">
            <v>0</v>
          </cell>
          <cell r="R9174">
            <v>0</v>
          </cell>
          <cell r="U9174">
            <v>0</v>
          </cell>
          <cell r="V9174">
            <v>0</v>
          </cell>
          <cell r="W9174">
            <v>0</v>
          </cell>
          <cell r="X9174">
            <v>0</v>
          </cell>
        </row>
        <row r="9175">
          <cell r="J9175">
            <v>0</v>
          </cell>
          <cell r="K9175">
            <v>0</v>
          </cell>
          <cell r="R9175">
            <v>0</v>
          </cell>
          <cell r="U9175">
            <v>0</v>
          </cell>
          <cell r="V9175">
            <v>0</v>
          </cell>
          <cell r="W9175">
            <v>0</v>
          </cell>
          <cell r="X9175">
            <v>0</v>
          </cell>
        </row>
        <row r="9176">
          <cell r="J9176">
            <v>0</v>
          </cell>
          <cell r="K9176">
            <v>0</v>
          </cell>
          <cell r="R9176">
            <v>0</v>
          </cell>
          <cell r="U9176">
            <v>0</v>
          </cell>
          <cell r="V9176">
            <v>0</v>
          </cell>
          <cell r="W9176">
            <v>0</v>
          </cell>
          <cell r="X9176">
            <v>0</v>
          </cell>
        </row>
        <row r="9177">
          <cell r="J9177">
            <v>0</v>
          </cell>
          <cell r="K9177">
            <v>0</v>
          </cell>
          <cell r="R9177">
            <v>0</v>
          </cell>
          <cell r="U9177">
            <v>0</v>
          </cell>
          <cell r="V9177">
            <v>0</v>
          </cell>
          <cell r="W9177">
            <v>0</v>
          </cell>
          <cell r="X9177">
            <v>0</v>
          </cell>
        </row>
        <row r="9178">
          <cell r="J9178">
            <v>0</v>
          </cell>
          <cell r="K9178">
            <v>0</v>
          </cell>
          <cell r="R9178">
            <v>0</v>
          </cell>
          <cell r="U9178">
            <v>0</v>
          </cell>
          <cell r="V9178">
            <v>0</v>
          </cell>
          <cell r="W9178">
            <v>0</v>
          </cell>
          <cell r="X9178">
            <v>0</v>
          </cell>
        </row>
        <row r="9179">
          <cell r="J9179">
            <v>0</v>
          </cell>
          <cell r="K9179">
            <v>0</v>
          </cell>
          <cell r="R9179">
            <v>0</v>
          </cell>
          <cell r="U9179">
            <v>0</v>
          </cell>
          <cell r="V9179">
            <v>0</v>
          </cell>
          <cell r="W9179">
            <v>0</v>
          </cell>
          <cell r="X9179">
            <v>0</v>
          </cell>
        </row>
        <row r="9180">
          <cell r="J9180">
            <v>0</v>
          </cell>
          <cell r="K9180">
            <v>0</v>
          </cell>
          <cell r="R9180">
            <v>0</v>
          </cell>
          <cell r="U9180">
            <v>0</v>
          </cell>
          <cell r="V9180">
            <v>0</v>
          </cell>
          <cell r="W9180">
            <v>0</v>
          </cell>
          <cell r="X9180">
            <v>0</v>
          </cell>
        </row>
        <row r="9181">
          <cell r="J9181">
            <v>0</v>
          </cell>
          <cell r="K9181">
            <v>0</v>
          </cell>
          <cell r="R9181">
            <v>0</v>
          </cell>
          <cell r="U9181">
            <v>0</v>
          </cell>
          <cell r="V9181">
            <v>0</v>
          </cell>
          <cell r="W9181">
            <v>0</v>
          </cell>
          <cell r="X9181">
            <v>0</v>
          </cell>
        </row>
        <row r="9182">
          <cell r="J9182">
            <v>0</v>
          </cell>
          <cell r="K9182">
            <v>0</v>
          </cell>
          <cell r="R9182">
            <v>0</v>
          </cell>
          <cell r="U9182">
            <v>0</v>
          </cell>
          <cell r="V9182">
            <v>0</v>
          </cell>
          <cell r="W9182">
            <v>0</v>
          </cell>
          <cell r="X9182">
            <v>0</v>
          </cell>
        </row>
        <row r="9183">
          <cell r="J9183">
            <v>0</v>
          </cell>
          <cell r="K9183">
            <v>0</v>
          </cell>
          <cell r="R9183">
            <v>0</v>
          </cell>
          <cell r="U9183">
            <v>0</v>
          </cell>
          <cell r="V9183">
            <v>0</v>
          </cell>
          <cell r="W9183">
            <v>0</v>
          </cell>
          <cell r="X9183">
            <v>0</v>
          </cell>
        </row>
        <row r="9184">
          <cell r="J9184">
            <v>0</v>
          </cell>
          <cell r="K9184">
            <v>0</v>
          </cell>
          <cell r="R9184">
            <v>0</v>
          </cell>
          <cell r="U9184">
            <v>0</v>
          </cell>
          <cell r="V9184">
            <v>0</v>
          </cell>
          <cell r="W9184">
            <v>0</v>
          </cell>
          <cell r="X9184">
            <v>0</v>
          </cell>
        </row>
        <row r="9185">
          <cell r="J9185">
            <v>0</v>
          </cell>
          <cell r="K9185">
            <v>0</v>
          </cell>
          <cell r="R9185">
            <v>0</v>
          </cell>
          <cell r="U9185">
            <v>0</v>
          </cell>
          <cell r="V9185">
            <v>0</v>
          </cell>
          <cell r="W9185">
            <v>0</v>
          </cell>
          <cell r="X9185">
            <v>0</v>
          </cell>
        </row>
        <row r="9186">
          <cell r="J9186">
            <v>0</v>
          </cell>
          <cell r="K9186">
            <v>0</v>
          </cell>
          <cell r="R9186">
            <v>0</v>
          </cell>
          <cell r="U9186">
            <v>0</v>
          </cell>
          <cell r="V9186">
            <v>0</v>
          </cell>
          <cell r="W9186">
            <v>0</v>
          </cell>
          <cell r="X9186">
            <v>0</v>
          </cell>
        </row>
        <row r="9187">
          <cell r="J9187">
            <v>0</v>
          </cell>
          <cell r="K9187">
            <v>0</v>
          </cell>
          <cell r="R9187">
            <v>0</v>
          </cell>
          <cell r="U9187">
            <v>0</v>
          </cell>
          <cell r="V9187">
            <v>0</v>
          </cell>
          <cell r="W9187">
            <v>0</v>
          </cell>
          <cell r="X9187">
            <v>0</v>
          </cell>
        </row>
        <row r="9188">
          <cell r="J9188">
            <v>0</v>
          </cell>
          <cell r="K9188">
            <v>0</v>
          </cell>
          <cell r="R9188">
            <v>0</v>
          </cell>
          <cell r="U9188">
            <v>0</v>
          </cell>
          <cell r="V9188">
            <v>0</v>
          </cell>
          <cell r="W9188">
            <v>0</v>
          </cell>
          <cell r="X9188">
            <v>0</v>
          </cell>
        </row>
        <row r="9189">
          <cell r="J9189">
            <v>0</v>
          </cell>
          <cell r="K9189">
            <v>0</v>
          </cell>
          <cell r="R9189">
            <v>0</v>
          </cell>
          <cell r="U9189">
            <v>0</v>
          </cell>
          <cell r="V9189">
            <v>0</v>
          </cell>
          <cell r="W9189">
            <v>0</v>
          </cell>
          <cell r="X9189">
            <v>0</v>
          </cell>
        </row>
        <row r="9190">
          <cell r="J9190">
            <v>0</v>
          </cell>
          <cell r="K9190">
            <v>0</v>
          </cell>
          <cell r="R9190">
            <v>0</v>
          </cell>
          <cell r="U9190">
            <v>0</v>
          </cell>
          <cell r="V9190">
            <v>0</v>
          </cell>
          <cell r="W9190">
            <v>0</v>
          </cell>
          <cell r="X9190">
            <v>0</v>
          </cell>
        </row>
        <row r="9191">
          <cell r="J9191">
            <v>0</v>
          </cell>
          <cell r="K9191">
            <v>0</v>
          </cell>
          <cell r="R9191">
            <v>0</v>
          </cell>
          <cell r="U9191">
            <v>0</v>
          </cell>
          <cell r="V9191">
            <v>0</v>
          </cell>
          <cell r="W9191">
            <v>0</v>
          </cell>
          <cell r="X9191">
            <v>0</v>
          </cell>
        </row>
        <row r="9192">
          <cell r="J9192">
            <v>0</v>
          </cell>
          <cell r="K9192">
            <v>0</v>
          </cell>
          <cell r="R9192">
            <v>0</v>
          </cell>
          <cell r="U9192">
            <v>0</v>
          </cell>
          <cell r="V9192">
            <v>0</v>
          </cell>
          <cell r="W9192">
            <v>0</v>
          </cell>
          <cell r="X9192">
            <v>0</v>
          </cell>
        </row>
        <row r="9193">
          <cell r="J9193">
            <v>0</v>
          </cell>
          <cell r="K9193">
            <v>0</v>
          </cell>
          <cell r="R9193">
            <v>0</v>
          </cell>
          <cell r="U9193">
            <v>0</v>
          </cell>
          <cell r="V9193">
            <v>0</v>
          </cell>
          <cell r="W9193">
            <v>0</v>
          </cell>
          <cell r="X9193">
            <v>0</v>
          </cell>
        </row>
        <row r="9194">
          <cell r="J9194">
            <v>0</v>
          </cell>
          <cell r="K9194">
            <v>0</v>
          </cell>
          <cell r="R9194">
            <v>0</v>
          </cell>
          <cell r="U9194">
            <v>0</v>
          </cell>
          <cell r="V9194">
            <v>0</v>
          </cell>
          <cell r="W9194">
            <v>0</v>
          </cell>
          <cell r="X9194">
            <v>0</v>
          </cell>
        </row>
        <row r="9195">
          <cell r="J9195">
            <v>0</v>
          </cell>
          <cell r="K9195">
            <v>0</v>
          </cell>
          <cell r="R9195">
            <v>0</v>
          </cell>
          <cell r="U9195">
            <v>0</v>
          </cell>
          <cell r="V9195">
            <v>0</v>
          </cell>
          <cell r="W9195">
            <v>0</v>
          </cell>
          <cell r="X9195">
            <v>0</v>
          </cell>
        </row>
        <row r="9196">
          <cell r="J9196">
            <v>0</v>
          </cell>
          <cell r="K9196">
            <v>0</v>
          </cell>
          <cell r="R9196">
            <v>0</v>
          </cell>
          <cell r="U9196">
            <v>0</v>
          </cell>
          <cell r="V9196">
            <v>0</v>
          </cell>
          <cell r="W9196">
            <v>0</v>
          </cell>
          <cell r="X9196">
            <v>0</v>
          </cell>
        </row>
        <row r="9197">
          <cell r="J9197">
            <v>0</v>
          </cell>
          <cell r="K9197">
            <v>0</v>
          </cell>
          <cell r="R9197">
            <v>0</v>
          </cell>
          <cell r="U9197">
            <v>0</v>
          </cell>
          <cell r="V9197">
            <v>0</v>
          </cell>
          <cell r="W9197">
            <v>0</v>
          </cell>
          <cell r="X9197">
            <v>0</v>
          </cell>
        </row>
        <row r="9198">
          <cell r="J9198">
            <v>0</v>
          </cell>
          <cell r="K9198">
            <v>0</v>
          </cell>
          <cell r="R9198">
            <v>0</v>
          </cell>
          <cell r="U9198">
            <v>0</v>
          </cell>
          <cell r="V9198">
            <v>0</v>
          </cell>
          <cell r="W9198">
            <v>0</v>
          </cell>
          <cell r="X9198">
            <v>0</v>
          </cell>
        </row>
        <row r="9199">
          <cell r="J9199">
            <v>0</v>
          </cell>
          <cell r="K9199">
            <v>0</v>
          </cell>
          <cell r="R9199">
            <v>0</v>
          </cell>
          <cell r="U9199">
            <v>0</v>
          </cell>
          <cell r="V9199">
            <v>0</v>
          </cell>
          <cell r="W9199">
            <v>0</v>
          </cell>
          <cell r="X9199">
            <v>0</v>
          </cell>
        </row>
        <row r="9200">
          <cell r="J9200">
            <v>0</v>
          </cell>
          <cell r="K9200">
            <v>0</v>
          </cell>
          <cell r="R9200">
            <v>0</v>
          </cell>
          <cell r="U9200">
            <v>0</v>
          </cell>
          <cell r="V9200">
            <v>0</v>
          </cell>
          <cell r="W9200">
            <v>0</v>
          </cell>
          <cell r="X9200">
            <v>0</v>
          </cell>
        </row>
        <row r="9201">
          <cell r="J9201">
            <v>0</v>
          </cell>
          <cell r="K9201">
            <v>0</v>
          </cell>
          <cell r="R9201">
            <v>0</v>
          </cell>
          <cell r="U9201">
            <v>0</v>
          </cell>
          <cell r="V9201">
            <v>0</v>
          </cell>
          <cell r="W9201">
            <v>0</v>
          </cell>
          <cell r="X9201">
            <v>0</v>
          </cell>
        </row>
        <row r="9202">
          <cell r="J9202">
            <v>0</v>
          </cell>
          <cell r="K9202">
            <v>0</v>
          </cell>
          <cell r="R9202">
            <v>0</v>
          </cell>
          <cell r="U9202">
            <v>0</v>
          </cell>
          <cell r="V9202">
            <v>0</v>
          </cell>
          <cell r="W9202">
            <v>0</v>
          </cell>
          <cell r="X9202">
            <v>0</v>
          </cell>
        </row>
        <row r="9203">
          <cell r="J9203">
            <v>0</v>
          </cell>
          <cell r="K9203">
            <v>0</v>
          </cell>
          <cell r="R9203">
            <v>0</v>
          </cell>
          <cell r="U9203">
            <v>0</v>
          </cell>
          <cell r="V9203">
            <v>0</v>
          </cell>
          <cell r="W9203">
            <v>0</v>
          </cell>
          <cell r="X9203">
            <v>0</v>
          </cell>
        </row>
        <row r="9204">
          <cell r="J9204">
            <v>0</v>
          </cell>
          <cell r="K9204">
            <v>0</v>
          </cell>
          <cell r="R9204">
            <v>0</v>
          </cell>
          <cell r="U9204">
            <v>0</v>
          </cell>
          <cell r="V9204">
            <v>0</v>
          </cell>
          <cell r="W9204">
            <v>0</v>
          </cell>
          <cell r="X9204">
            <v>0</v>
          </cell>
        </row>
        <row r="9205">
          <cell r="J9205">
            <v>0</v>
          </cell>
          <cell r="K9205">
            <v>0</v>
          </cell>
          <cell r="R9205">
            <v>0</v>
          </cell>
          <cell r="U9205">
            <v>0</v>
          </cell>
          <cell r="V9205">
            <v>0</v>
          </cell>
          <cell r="W9205">
            <v>0</v>
          </cell>
          <cell r="X9205">
            <v>0</v>
          </cell>
        </row>
        <row r="9206">
          <cell r="J9206">
            <v>0</v>
          </cell>
          <cell r="K9206">
            <v>0</v>
          </cell>
          <cell r="R9206">
            <v>0</v>
          </cell>
          <cell r="U9206">
            <v>0</v>
          </cell>
          <cell r="V9206">
            <v>0</v>
          </cell>
          <cell r="W9206">
            <v>0</v>
          </cell>
          <cell r="X9206">
            <v>0</v>
          </cell>
        </row>
        <row r="9207">
          <cell r="J9207">
            <v>0</v>
          </cell>
          <cell r="K9207">
            <v>0</v>
          </cell>
          <cell r="R9207">
            <v>0</v>
          </cell>
          <cell r="U9207">
            <v>0</v>
          </cell>
          <cell r="V9207">
            <v>0</v>
          </cell>
          <cell r="W9207">
            <v>0</v>
          </cell>
          <cell r="X9207">
            <v>0</v>
          </cell>
        </row>
        <row r="9208">
          <cell r="J9208">
            <v>0</v>
          </cell>
          <cell r="K9208">
            <v>0</v>
          </cell>
          <cell r="R9208">
            <v>0</v>
          </cell>
          <cell r="U9208">
            <v>0</v>
          </cell>
          <cell r="V9208">
            <v>0</v>
          </cell>
          <cell r="W9208">
            <v>0</v>
          </cell>
          <cell r="X9208">
            <v>0</v>
          </cell>
        </row>
        <row r="9209">
          <cell r="J9209">
            <v>0</v>
          </cell>
          <cell r="K9209">
            <v>0</v>
          </cell>
          <cell r="R9209">
            <v>0</v>
          </cell>
          <cell r="U9209">
            <v>0</v>
          </cell>
          <cell r="V9209">
            <v>0</v>
          </cell>
          <cell r="W9209">
            <v>0</v>
          </cell>
          <cell r="X9209">
            <v>0</v>
          </cell>
        </row>
        <row r="9210">
          <cell r="J9210">
            <v>0</v>
          </cell>
          <cell r="K9210">
            <v>0</v>
          </cell>
          <cell r="R9210">
            <v>0</v>
          </cell>
          <cell r="U9210">
            <v>0</v>
          </cell>
          <cell r="V9210">
            <v>0</v>
          </cell>
          <cell r="W9210">
            <v>0</v>
          </cell>
          <cell r="X9210">
            <v>0</v>
          </cell>
        </row>
        <row r="9211">
          <cell r="J9211">
            <v>0</v>
          </cell>
          <cell r="K9211">
            <v>0</v>
          </cell>
          <cell r="R9211">
            <v>0</v>
          </cell>
          <cell r="U9211">
            <v>0</v>
          </cell>
          <cell r="V9211">
            <v>0</v>
          </cell>
          <cell r="W9211">
            <v>0</v>
          </cell>
          <cell r="X9211">
            <v>0</v>
          </cell>
        </row>
        <row r="9212">
          <cell r="J9212">
            <v>0</v>
          </cell>
          <cell r="K9212">
            <v>0</v>
          </cell>
          <cell r="R9212">
            <v>0</v>
          </cell>
          <cell r="U9212">
            <v>0</v>
          </cell>
          <cell r="V9212">
            <v>0</v>
          </cell>
          <cell r="W9212">
            <v>0</v>
          </cell>
          <cell r="X9212">
            <v>0</v>
          </cell>
        </row>
        <row r="9213">
          <cell r="J9213">
            <v>0</v>
          </cell>
          <cell r="K9213">
            <v>0</v>
          </cell>
          <cell r="R9213">
            <v>0</v>
          </cell>
          <cell r="U9213">
            <v>0</v>
          </cell>
          <cell r="V9213">
            <v>0</v>
          </cell>
          <cell r="W9213">
            <v>0</v>
          </cell>
          <cell r="X9213">
            <v>0</v>
          </cell>
        </row>
        <row r="9214">
          <cell r="J9214">
            <v>0</v>
          </cell>
          <cell r="K9214">
            <v>0</v>
          </cell>
          <cell r="R9214">
            <v>0</v>
          </cell>
          <cell r="U9214">
            <v>0</v>
          </cell>
          <cell r="V9214">
            <v>0</v>
          </cell>
          <cell r="W9214">
            <v>0</v>
          </cell>
          <cell r="X9214">
            <v>0</v>
          </cell>
        </row>
        <row r="9215">
          <cell r="J9215">
            <v>0</v>
          </cell>
          <cell r="K9215">
            <v>0</v>
          </cell>
          <cell r="R9215">
            <v>0</v>
          </cell>
          <cell r="U9215">
            <v>0</v>
          </cell>
          <cell r="V9215">
            <v>0</v>
          </cell>
          <cell r="W9215">
            <v>0</v>
          </cell>
          <cell r="X9215">
            <v>0</v>
          </cell>
        </row>
        <row r="9216">
          <cell r="J9216">
            <v>0</v>
          </cell>
          <cell r="K9216">
            <v>0</v>
          </cell>
          <cell r="R9216">
            <v>0</v>
          </cell>
          <cell r="U9216">
            <v>0</v>
          </cell>
          <cell r="V9216">
            <v>0</v>
          </cell>
          <cell r="W9216">
            <v>0</v>
          </cell>
          <cell r="X9216">
            <v>0</v>
          </cell>
        </row>
        <row r="9217">
          <cell r="J9217">
            <v>0</v>
          </cell>
          <cell r="K9217">
            <v>0</v>
          </cell>
          <cell r="R9217">
            <v>0</v>
          </cell>
          <cell r="U9217">
            <v>0</v>
          </cell>
          <cell r="V9217">
            <v>0</v>
          </cell>
          <cell r="W9217">
            <v>0</v>
          </cell>
          <cell r="X9217">
            <v>0</v>
          </cell>
        </row>
        <row r="9218">
          <cell r="J9218">
            <v>0</v>
          </cell>
          <cell r="K9218">
            <v>0</v>
          </cell>
          <cell r="R9218">
            <v>0</v>
          </cell>
          <cell r="U9218">
            <v>0</v>
          </cell>
          <cell r="V9218">
            <v>0</v>
          </cell>
          <cell r="W9218">
            <v>0</v>
          </cell>
          <cell r="X9218">
            <v>0</v>
          </cell>
        </row>
        <row r="9219">
          <cell r="J9219">
            <v>0</v>
          </cell>
          <cell r="K9219">
            <v>0</v>
          </cell>
          <cell r="R9219">
            <v>0</v>
          </cell>
          <cell r="U9219">
            <v>0</v>
          </cell>
          <cell r="V9219">
            <v>0</v>
          </cell>
          <cell r="W9219">
            <v>0</v>
          </cell>
          <cell r="X9219">
            <v>0</v>
          </cell>
        </row>
        <row r="9220">
          <cell r="J9220">
            <v>0</v>
          </cell>
          <cell r="K9220">
            <v>0</v>
          </cell>
          <cell r="R9220">
            <v>0</v>
          </cell>
          <cell r="U9220">
            <v>0</v>
          </cell>
          <cell r="V9220">
            <v>0</v>
          </cell>
          <cell r="W9220">
            <v>0</v>
          </cell>
          <cell r="X9220">
            <v>0</v>
          </cell>
        </row>
        <row r="9221">
          <cell r="J9221">
            <v>0</v>
          </cell>
          <cell r="K9221">
            <v>0</v>
          </cell>
          <cell r="R9221">
            <v>0</v>
          </cell>
          <cell r="U9221">
            <v>0</v>
          </cell>
          <cell r="V9221">
            <v>0</v>
          </cell>
          <cell r="W9221">
            <v>0</v>
          </cell>
          <cell r="X9221">
            <v>0</v>
          </cell>
        </row>
        <row r="9222">
          <cell r="J9222">
            <v>0</v>
          </cell>
          <cell r="K9222">
            <v>0</v>
          </cell>
          <cell r="R9222">
            <v>0</v>
          </cell>
          <cell r="U9222">
            <v>0</v>
          </cell>
          <cell r="V9222">
            <v>0</v>
          </cell>
          <cell r="W9222">
            <v>0</v>
          </cell>
          <cell r="X9222">
            <v>0</v>
          </cell>
        </row>
        <row r="9223">
          <cell r="J9223">
            <v>0</v>
          </cell>
          <cell r="K9223">
            <v>0</v>
          </cell>
          <cell r="R9223">
            <v>0</v>
          </cell>
          <cell r="U9223">
            <v>0</v>
          </cell>
          <cell r="V9223">
            <v>0</v>
          </cell>
          <cell r="W9223">
            <v>0</v>
          </cell>
          <cell r="X9223">
            <v>0</v>
          </cell>
        </row>
        <row r="9224">
          <cell r="J9224">
            <v>0</v>
          </cell>
          <cell r="K9224">
            <v>0</v>
          </cell>
          <cell r="R9224">
            <v>0</v>
          </cell>
          <cell r="U9224">
            <v>0</v>
          </cell>
          <cell r="V9224">
            <v>0</v>
          </cell>
          <cell r="W9224">
            <v>0</v>
          </cell>
          <cell r="X9224">
            <v>0</v>
          </cell>
        </row>
        <row r="9225">
          <cell r="J9225">
            <v>0</v>
          </cell>
          <cell r="K9225">
            <v>0</v>
          </cell>
          <cell r="R9225">
            <v>0</v>
          </cell>
          <cell r="U9225">
            <v>0</v>
          </cell>
          <cell r="V9225">
            <v>0</v>
          </cell>
          <cell r="W9225">
            <v>0</v>
          </cell>
          <cell r="X9225">
            <v>0</v>
          </cell>
        </row>
        <row r="9226">
          <cell r="J9226">
            <v>0</v>
          </cell>
          <cell r="K9226">
            <v>0</v>
          </cell>
          <cell r="R9226">
            <v>0</v>
          </cell>
          <cell r="U9226">
            <v>0</v>
          </cell>
          <cell r="V9226">
            <v>0</v>
          </cell>
          <cell r="W9226">
            <v>0</v>
          </cell>
          <cell r="X9226">
            <v>0</v>
          </cell>
        </row>
        <row r="9227">
          <cell r="J9227">
            <v>0</v>
          </cell>
          <cell r="K9227">
            <v>0</v>
          </cell>
          <cell r="R9227">
            <v>0</v>
          </cell>
          <cell r="U9227">
            <v>0</v>
          </cell>
          <cell r="V9227">
            <v>0</v>
          </cell>
          <cell r="W9227">
            <v>0</v>
          </cell>
          <cell r="X9227">
            <v>0</v>
          </cell>
        </row>
        <row r="9228">
          <cell r="J9228">
            <v>0</v>
          </cell>
          <cell r="K9228">
            <v>0</v>
          </cell>
          <cell r="R9228">
            <v>0</v>
          </cell>
          <cell r="U9228">
            <v>0</v>
          </cell>
          <cell r="V9228">
            <v>0</v>
          </cell>
          <cell r="W9228">
            <v>0</v>
          </cell>
          <cell r="X9228">
            <v>0</v>
          </cell>
        </row>
        <row r="9229">
          <cell r="J9229">
            <v>0</v>
          </cell>
          <cell r="K9229">
            <v>0</v>
          </cell>
          <cell r="R9229">
            <v>0</v>
          </cell>
          <cell r="U9229">
            <v>0</v>
          </cell>
          <cell r="V9229">
            <v>0</v>
          </cell>
          <cell r="W9229">
            <v>0</v>
          </cell>
          <cell r="X9229">
            <v>0</v>
          </cell>
        </row>
        <row r="9230">
          <cell r="J9230">
            <v>0</v>
          </cell>
          <cell r="K9230">
            <v>0</v>
          </cell>
          <cell r="R9230">
            <v>0</v>
          </cell>
          <cell r="U9230">
            <v>0</v>
          </cell>
          <cell r="V9230">
            <v>0</v>
          </cell>
          <cell r="W9230">
            <v>0</v>
          </cell>
          <cell r="X9230">
            <v>0</v>
          </cell>
        </row>
        <row r="9231">
          <cell r="J9231">
            <v>0</v>
          </cell>
          <cell r="K9231">
            <v>0</v>
          </cell>
          <cell r="R9231">
            <v>0</v>
          </cell>
          <cell r="U9231">
            <v>0</v>
          </cell>
          <cell r="V9231">
            <v>0</v>
          </cell>
          <cell r="W9231">
            <v>0</v>
          </cell>
          <cell r="X9231">
            <v>0</v>
          </cell>
        </row>
        <row r="9232">
          <cell r="J9232">
            <v>0</v>
          </cell>
          <cell r="K9232">
            <v>0</v>
          </cell>
          <cell r="R9232">
            <v>0</v>
          </cell>
          <cell r="U9232">
            <v>0</v>
          </cell>
          <cell r="V9232">
            <v>0</v>
          </cell>
          <cell r="W9232">
            <v>0</v>
          </cell>
          <cell r="X9232">
            <v>0</v>
          </cell>
        </row>
        <row r="9233">
          <cell r="J9233">
            <v>0</v>
          </cell>
          <cell r="K9233">
            <v>0</v>
          </cell>
          <cell r="R9233">
            <v>0</v>
          </cell>
          <cell r="U9233">
            <v>0</v>
          </cell>
          <cell r="V9233">
            <v>0</v>
          </cell>
          <cell r="W9233">
            <v>0</v>
          </cell>
          <cell r="X9233">
            <v>0</v>
          </cell>
        </row>
        <row r="9234">
          <cell r="J9234">
            <v>0</v>
          </cell>
          <cell r="K9234">
            <v>0</v>
          </cell>
          <cell r="R9234">
            <v>0</v>
          </cell>
          <cell r="U9234">
            <v>0</v>
          </cell>
          <cell r="V9234">
            <v>0</v>
          </cell>
          <cell r="W9234">
            <v>0</v>
          </cell>
          <cell r="X9234">
            <v>0</v>
          </cell>
        </row>
        <row r="9235">
          <cell r="J9235">
            <v>0</v>
          </cell>
          <cell r="K9235">
            <v>0</v>
          </cell>
          <cell r="R9235">
            <v>0</v>
          </cell>
          <cell r="U9235">
            <v>0</v>
          </cell>
          <cell r="V9235">
            <v>0</v>
          </cell>
          <cell r="W9235">
            <v>0</v>
          </cell>
          <cell r="X9235">
            <v>0</v>
          </cell>
        </row>
        <row r="9236">
          <cell r="J9236">
            <v>0</v>
          </cell>
          <cell r="K9236">
            <v>0</v>
          </cell>
          <cell r="R9236">
            <v>0</v>
          </cell>
          <cell r="U9236">
            <v>0</v>
          </cell>
          <cell r="V9236">
            <v>0</v>
          </cell>
          <cell r="W9236">
            <v>0</v>
          </cell>
          <cell r="X9236">
            <v>0</v>
          </cell>
        </row>
        <row r="9237">
          <cell r="J9237">
            <v>0</v>
          </cell>
          <cell r="K9237">
            <v>0</v>
          </cell>
          <cell r="R9237">
            <v>0</v>
          </cell>
          <cell r="U9237">
            <v>0</v>
          </cell>
          <cell r="V9237">
            <v>0</v>
          </cell>
          <cell r="W9237">
            <v>0</v>
          </cell>
          <cell r="X9237">
            <v>0</v>
          </cell>
        </row>
        <row r="9238">
          <cell r="J9238">
            <v>0</v>
          </cell>
          <cell r="K9238">
            <v>0</v>
          </cell>
          <cell r="R9238">
            <v>0</v>
          </cell>
          <cell r="U9238">
            <v>0</v>
          </cell>
          <cell r="V9238">
            <v>0</v>
          </cell>
          <cell r="W9238">
            <v>0</v>
          </cell>
          <cell r="X9238">
            <v>0</v>
          </cell>
        </row>
        <row r="9239">
          <cell r="J9239">
            <v>0</v>
          </cell>
          <cell r="K9239">
            <v>0</v>
          </cell>
          <cell r="R9239">
            <v>0</v>
          </cell>
          <cell r="U9239">
            <v>0</v>
          </cell>
          <cell r="V9239">
            <v>0</v>
          </cell>
          <cell r="W9239">
            <v>0</v>
          </cell>
          <cell r="X9239">
            <v>0</v>
          </cell>
        </row>
        <row r="9240">
          <cell r="J9240">
            <v>0</v>
          </cell>
          <cell r="K9240">
            <v>0</v>
          </cell>
          <cell r="R9240">
            <v>0</v>
          </cell>
          <cell r="U9240">
            <v>0</v>
          </cell>
          <cell r="V9240">
            <v>0</v>
          </cell>
          <cell r="W9240">
            <v>0</v>
          </cell>
          <cell r="X9240">
            <v>0</v>
          </cell>
        </row>
        <row r="9241">
          <cell r="J9241">
            <v>0</v>
          </cell>
          <cell r="K9241">
            <v>0</v>
          </cell>
          <cell r="R9241">
            <v>0</v>
          </cell>
          <cell r="U9241">
            <v>0</v>
          </cell>
          <cell r="V9241">
            <v>0</v>
          </cell>
          <cell r="W9241">
            <v>0</v>
          </cell>
          <cell r="X9241">
            <v>0</v>
          </cell>
        </row>
        <row r="9242">
          <cell r="J9242">
            <v>0</v>
          </cell>
          <cell r="K9242">
            <v>0</v>
          </cell>
          <cell r="R9242">
            <v>0</v>
          </cell>
          <cell r="U9242">
            <v>0</v>
          </cell>
          <cell r="V9242">
            <v>0</v>
          </cell>
          <cell r="W9242">
            <v>0</v>
          </cell>
          <cell r="X9242">
            <v>0</v>
          </cell>
        </row>
        <row r="9243">
          <cell r="J9243">
            <v>0</v>
          </cell>
          <cell r="K9243">
            <v>0</v>
          </cell>
          <cell r="R9243">
            <v>0</v>
          </cell>
          <cell r="U9243">
            <v>0</v>
          </cell>
          <cell r="V9243">
            <v>0</v>
          </cell>
          <cell r="W9243">
            <v>0</v>
          </cell>
          <cell r="X9243">
            <v>0</v>
          </cell>
        </row>
        <row r="9244">
          <cell r="J9244">
            <v>0</v>
          </cell>
          <cell r="K9244">
            <v>0</v>
          </cell>
          <cell r="R9244">
            <v>0</v>
          </cell>
          <cell r="U9244">
            <v>0</v>
          </cell>
          <cell r="V9244">
            <v>0</v>
          </cell>
          <cell r="W9244">
            <v>0</v>
          </cell>
          <cell r="X9244">
            <v>0</v>
          </cell>
        </row>
        <row r="9245">
          <cell r="J9245">
            <v>0</v>
          </cell>
          <cell r="K9245">
            <v>0</v>
          </cell>
          <cell r="R9245">
            <v>0</v>
          </cell>
          <cell r="U9245">
            <v>0</v>
          </cell>
          <cell r="V9245">
            <v>0</v>
          </cell>
          <cell r="W9245">
            <v>0</v>
          </cell>
          <cell r="X9245">
            <v>0</v>
          </cell>
        </row>
        <row r="9246">
          <cell r="J9246">
            <v>0</v>
          </cell>
          <cell r="K9246">
            <v>0</v>
          </cell>
          <cell r="R9246">
            <v>0</v>
          </cell>
          <cell r="U9246">
            <v>0</v>
          </cell>
          <cell r="V9246">
            <v>0</v>
          </cell>
          <cell r="W9246">
            <v>0</v>
          </cell>
          <cell r="X9246">
            <v>0</v>
          </cell>
        </row>
        <row r="9247">
          <cell r="J9247">
            <v>0</v>
          </cell>
          <cell r="K9247">
            <v>0</v>
          </cell>
          <cell r="R9247">
            <v>0</v>
          </cell>
          <cell r="U9247">
            <v>0</v>
          </cell>
          <cell r="V9247">
            <v>0</v>
          </cell>
          <cell r="W9247">
            <v>0</v>
          </cell>
          <cell r="X9247">
            <v>0</v>
          </cell>
        </row>
        <row r="9248">
          <cell r="J9248">
            <v>0</v>
          </cell>
          <cell r="K9248">
            <v>0</v>
          </cell>
          <cell r="R9248">
            <v>0</v>
          </cell>
          <cell r="U9248">
            <v>0</v>
          </cell>
          <cell r="V9248">
            <v>0</v>
          </cell>
          <cell r="W9248">
            <v>0</v>
          </cell>
          <cell r="X9248">
            <v>0</v>
          </cell>
        </row>
        <row r="9249">
          <cell r="J9249">
            <v>0</v>
          </cell>
          <cell r="K9249">
            <v>0</v>
          </cell>
          <cell r="R9249">
            <v>0</v>
          </cell>
          <cell r="U9249">
            <v>0</v>
          </cell>
          <cell r="V9249">
            <v>0</v>
          </cell>
          <cell r="W9249">
            <v>0</v>
          </cell>
          <cell r="X9249">
            <v>0</v>
          </cell>
        </row>
        <row r="9250">
          <cell r="J9250">
            <v>0</v>
          </cell>
          <cell r="K9250">
            <v>0</v>
          </cell>
          <cell r="R9250">
            <v>0</v>
          </cell>
          <cell r="U9250">
            <v>0</v>
          </cell>
          <cell r="V9250">
            <v>0</v>
          </cell>
          <cell r="W9250">
            <v>0</v>
          </cell>
          <cell r="X9250">
            <v>0</v>
          </cell>
        </row>
        <row r="9251">
          <cell r="J9251">
            <v>0</v>
          </cell>
          <cell r="K9251">
            <v>0</v>
          </cell>
          <cell r="R9251">
            <v>0</v>
          </cell>
          <cell r="U9251">
            <v>0</v>
          </cell>
          <cell r="V9251">
            <v>0</v>
          </cell>
          <cell r="W9251">
            <v>0</v>
          </cell>
          <cell r="X9251">
            <v>0</v>
          </cell>
        </row>
        <row r="9252">
          <cell r="J9252">
            <v>0</v>
          </cell>
          <cell r="K9252">
            <v>0</v>
          </cell>
          <cell r="R9252">
            <v>0</v>
          </cell>
          <cell r="U9252">
            <v>0</v>
          </cell>
          <cell r="V9252">
            <v>0</v>
          </cell>
          <cell r="W9252">
            <v>0</v>
          </cell>
          <cell r="X9252">
            <v>0</v>
          </cell>
        </row>
        <row r="9253">
          <cell r="J9253">
            <v>0</v>
          </cell>
          <cell r="K9253">
            <v>0</v>
          </cell>
          <cell r="R9253">
            <v>0</v>
          </cell>
          <cell r="U9253">
            <v>0</v>
          </cell>
          <cell r="V9253">
            <v>0</v>
          </cell>
          <cell r="W9253">
            <v>0</v>
          </cell>
          <cell r="X9253">
            <v>0</v>
          </cell>
        </row>
        <row r="9254">
          <cell r="J9254">
            <v>0</v>
          </cell>
          <cell r="K9254">
            <v>0</v>
          </cell>
          <cell r="R9254">
            <v>0</v>
          </cell>
          <cell r="U9254">
            <v>0</v>
          </cell>
          <cell r="V9254">
            <v>0</v>
          </cell>
          <cell r="W9254">
            <v>0</v>
          </cell>
          <cell r="X9254">
            <v>0</v>
          </cell>
        </row>
        <row r="9255">
          <cell r="J9255">
            <v>0</v>
          </cell>
          <cell r="K9255">
            <v>0</v>
          </cell>
          <cell r="R9255">
            <v>0</v>
          </cell>
          <cell r="U9255">
            <v>0</v>
          </cell>
          <cell r="V9255">
            <v>0</v>
          </cell>
          <cell r="W9255">
            <v>0</v>
          </cell>
          <cell r="X9255">
            <v>0</v>
          </cell>
        </row>
        <row r="9256">
          <cell r="J9256">
            <v>0</v>
          </cell>
          <cell r="K9256">
            <v>0</v>
          </cell>
          <cell r="R9256">
            <v>0</v>
          </cell>
          <cell r="U9256">
            <v>0</v>
          </cell>
          <cell r="V9256">
            <v>0</v>
          </cell>
          <cell r="W9256">
            <v>0</v>
          </cell>
          <cell r="X9256">
            <v>0</v>
          </cell>
        </row>
        <row r="9257">
          <cell r="J9257">
            <v>0</v>
          </cell>
          <cell r="K9257">
            <v>0</v>
          </cell>
          <cell r="R9257">
            <v>0</v>
          </cell>
          <cell r="U9257">
            <v>0</v>
          </cell>
          <cell r="V9257">
            <v>0</v>
          </cell>
          <cell r="W9257">
            <v>0</v>
          </cell>
          <cell r="X9257">
            <v>0</v>
          </cell>
        </row>
        <row r="9258">
          <cell r="J9258">
            <v>0</v>
          </cell>
          <cell r="K9258">
            <v>0</v>
          </cell>
          <cell r="R9258">
            <v>0</v>
          </cell>
          <cell r="U9258">
            <v>0</v>
          </cell>
          <cell r="V9258">
            <v>0</v>
          </cell>
          <cell r="W9258">
            <v>0</v>
          </cell>
          <cell r="X9258">
            <v>0</v>
          </cell>
        </row>
        <row r="9259">
          <cell r="J9259">
            <v>0</v>
          </cell>
          <cell r="K9259">
            <v>0</v>
          </cell>
          <cell r="R9259">
            <v>0</v>
          </cell>
          <cell r="U9259">
            <v>0</v>
          </cell>
          <cell r="V9259">
            <v>0</v>
          </cell>
          <cell r="W9259">
            <v>0</v>
          </cell>
          <cell r="X9259">
            <v>0</v>
          </cell>
        </row>
        <row r="9260">
          <cell r="J9260">
            <v>0</v>
          </cell>
          <cell r="K9260">
            <v>0</v>
          </cell>
          <cell r="R9260">
            <v>0</v>
          </cell>
          <cell r="U9260">
            <v>0</v>
          </cell>
          <cell r="V9260">
            <v>0</v>
          </cell>
          <cell r="W9260">
            <v>0</v>
          </cell>
          <cell r="X9260">
            <v>0</v>
          </cell>
        </row>
        <row r="9261">
          <cell r="J9261">
            <v>0</v>
          </cell>
          <cell r="K9261">
            <v>0</v>
          </cell>
          <cell r="R9261">
            <v>0</v>
          </cell>
          <cell r="U9261">
            <v>0</v>
          </cell>
          <cell r="V9261">
            <v>0</v>
          </cell>
          <cell r="W9261">
            <v>0</v>
          </cell>
          <cell r="X9261">
            <v>0</v>
          </cell>
        </row>
        <row r="9262">
          <cell r="J9262">
            <v>0</v>
          </cell>
          <cell r="K9262">
            <v>0</v>
          </cell>
          <cell r="R9262">
            <v>0</v>
          </cell>
          <cell r="U9262">
            <v>0</v>
          </cell>
          <cell r="V9262">
            <v>0</v>
          </cell>
          <cell r="W9262">
            <v>0</v>
          </cell>
          <cell r="X9262">
            <v>0</v>
          </cell>
        </row>
        <row r="9263">
          <cell r="J9263">
            <v>0</v>
          </cell>
          <cell r="K9263">
            <v>0</v>
          </cell>
          <cell r="R9263">
            <v>0</v>
          </cell>
          <cell r="U9263">
            <v>0</v>
          </cell>
          <cell r="V9263">
            <v>0</v>
          </cell>
          <cell r="W9263">
            <v>0</v>
          </cell>
          <cell r="X9263">
            <v>0</v>
          </cell>
        </row>
        <row r="9264">
          <cell r="J9264">
            <v>0</v>
          </cell>
          <cell r="K9264">
            <v>0</v>
          </cell>
          <cell r="R9264">
            <v>0</v>
          </cell>
          <cell r="U9264">
            <v>0</v>
          </cell>
          <cell r="V9264">
            <v>0</v>
          </cell>
          <cell r="W9264">
            <v>0</v>
          </cell>
          <cell r="X9264">
            <v>0</v>
          </cell>
        </row>
        <row r="9265">
          <cell r="J9265">
            <v>0</v>
          </cell>
          <cell r="K9265">
            <v>0</v>
          </cell>
          <cell r="R9265">
            <v>0</v>
          </cell>
          <cell r="U9265">
            <v>0</v>
          </cell>
          <cell r="V9265">
            <v>0</v>
          </cell>
          <cell r="W9265">
            <v>0</v>
          </cell>
          <cell r="X9265">
            <v>0</v>
          </cell>
        </row>
        <row r="9266">
          <cell r="J9266">
            <v>0</v>
          </cell>
          <cell r="K9266">
            <v>0</v>
          </cell>
          <cell r="R9266">
            <v>0</v>
          </cell>
          <cell r="U9266">
            <v>0</v>
          </cell>
          <cell r="V9266">
            <v>0</v>
          </cell>
          <cell r="W9266">
            <v>0</v>
          </cell>
          <cell r="X9266">
            <v>0</v>
          </cell>
        </row>
        <row r="9267">
          <cell r="J9267">
            <v>0</v>
          </cell>
          <cell r="K9267">
            <v>0</v>
          </cell>
          <cell r="R9267">
            <v>0</v>
          </cell>
          <cell r="U9267">
            <v>0</v>
          </cell>
          <cell r="V9267">
            <v>0</v>
          </cell>
          <cell r="W9267">
            <v>0</v>
          </cell>
          <cell r="X9267">
            <v>0</v>
          </cell>
        </row>
        <row r="9268">
          <cell r="J9268">
            <v>0</v>
          </cell>
          <cell r="K9268">
            <v>0</v>
          </cell>
          <cell r="R9268">
            <v>0</v>
          </cell>
          <cell r="U9268">
            <v>0</v>
          </cell>
          <cell r="V9268">
            <v>0</v>
          </cell>
          <cell r="W9268">
            <v>0</v>
          </cell>
          <cell r="X9268">
            <v>0</v>
          </cell>
        </row>
        <row r="9269">
          <cell r="J9269">
            <v>0</v>
          </cell>
          <cell r="K9269">
            <v>0</v>
          </cell>
          <cell r="R9269">
            <v>0</v>
          </cell>
          <cell r="U9269">
            <v>0</v>
          </cell>
          <cell r="V9269">
            <v>0</v>
          </cell>
          <cell r="W9269">
            <v>0</v>
          </cell>
          <cell r="X9269">
            <v>0</v>
          </cell>
        </row>
        <row r="9270">
          <cell r="J9270">
            <v>0</v>
          </cell>
          <cell r="K9270">
            <v>0</v>
          </cell>
          <cell r="R9270">
            <v>0</v>
          </cell>
          <cell r="U9270">
            <v>0</v>
          </cell>
          <cell r="V9270">
            <v>0</v>
          </cell>
          <cell r="W9270">
            <v>0</v>
          </cell>
          <cell r="X9270">
            <v>0</v>
          </cell>
        </row>
        <row r="9271">
          <cell r="J9271">
            <v>0</v>
          </cell>
          <cell r="K9271">
            <v>0</v>
          </cell>
          <cell r="R9271">
            <v>0</v>
          </cell>
          <cell r="U9271">
            <v>0</v>
          </cell>
          <cell r="V9271">
            <v>0</v>
          </cell>
          <cell r="W9271">
            <v>0</v>
          </cell>
          <cell r="X9271">
            <v>0</v>
          </cell>
        </row>
        <row r="9272">
          <cell r="J9272">
            <v>0</v>
          </cell>
          <cell r="K9272">
            <v>0</v>
          </cell>
          <cell r="R9272">
            <v>0</v>
          </cell>
          <cell r="U9272">
            <v>0</v>
          </cell>
          <cell r="V9272">
            <v>0</v>
          </cell>
          <cell r="W9272">
            <v>0</v>
          </cell>
          <cell r="X9272">
            <v>0</v>
          </cell>
        </row>
        <row r="9273">
          <cell r="J9273">
            <v>0</v>
          </cell>
          <cell r="K9273">
            <v>0</v>
          </cell>
          <cell r="R9273">
            <v>0</v>
          </cell>
          <cell r="U9273">
            <v>0</v>
          </cell>
          <cell r="V9273">
            <v>0</v>
          </cell>
          <cell r="W9273">
            <v>0</v>
          </cell>
          <cell r="X9273">
            <v>0</v>
          </cell>
        </row>
        <row r="9274">
          <cell r="J9274">
            <v>0</v>
          </cell>
          <cell r="K9274">
            <v>0</v>
          </cell>
          <cell r="R9274">
            <v>0</v>
          </cell>
          <cell r="U9274">
            <v>0</v>
          </cell>
          <cell r="V9274">
            <v>0</v>
          </cell>
          <cell r="W9274">
            <v>0</v>
          </cell>
          <cell r="X9274">
            <v>0</v>
          </cell>
        </row>
        <row r="9275">
          <cell r="J9275">
            <v>0</v>
          </cell>
          <cell r="K9275">
            <v>0</v>
          </cell>
          <cell r="R9275">
            <v>0</v>
          </cell>
          <cell r="U9275">
            <v>0</v>
          </cell>
          <cell r="V9275">
            <v>0</v>
          </cell>
          <cell r="W9275">
            <v>0</v>
          </cell>
          <cell r="X9275">
            <v>0</v>
          </cell>
        </row>
        <row r="9276">
          <cell r="J9276">
            <v>0</v>
          </cell>
          <cell r="K9276">
            <v>0</v>
          </cell>
          <cell r="R9276">
            <v>0</v>
          </cell>
          <cell r="U9276">
            <v>0</v>
          </cell>
          <cell r="V9276">
            <v>0</v>
          </cell>
          <cell r="W9276">
            <v>0</v>
          </cell>
          <cell r="X9276">
            <v>0</v>
          </cell>
        </row>
        <row r="9277">
          <cell r="J9277">
            <v>0</v>
          </cell>
          <cell r="K9277">
            <v>0</v>
          </cell>
          <cell r="R9277">
            <v>0</v>
          </cell>
          <cell r="U9277">
            <v>0</v>
          </cell>
          <cell r="V9277">
            <v>0</v>
          </cell>
          <cell r="W9277">
            <v>0</v>
          </cell>
          <cell r="X9277">
            <v>0</v>
          </cell>
        </row>
        <row r="9278">
          <cell r="J9278">
            <v>0</v>
          </cell>
          <cell r="K9278">
            <v>0</v>
          </cell>
          <cell r="R9278">
            <v>0</v>
          </cell>
          <cell r="U9278">
            <v>0</v>
          </cell>
          <cell r="V9278">
            <v>0</v>
          </cell>
          <cell r="W9278">
            <v>0</v>
          </cell>
          <cell r="X9278">
            <v>0</v>
          </cell>
        </row>
        <row r="9279">
          <cell r="J9279">
            <v>0</v>
          </cell>
          <cell r="K9279">
            <v>0</v>
          </cell>
          <cell r="R9279">
            <v>0</v>
          </cell>
          <cell r="U9279">
            <v>0</v>
          </cell>
          <cell r="V9279">
            <v>0</v>
          </cell>
          <cell r="W9279">
            <v>0</v>
          </cell>
          <cell r="X9279">
            <v>0</v>
          </cell>
        </row>
        <row r="9280">
          <cell r="J9280">
            <v>0</v>
          </cell>
          <cell r="K9280">
            <v>0</v>
          </cell>
          <cell r="R9280">
            <v>0</v>
          </cell>
          <cell r="U9280">
            <v>0</v>
          </cell>
          <cell r="V9280">
            <v>0</v>
          </cell>
          <cell r="W9280">
            <v>0</v>
          </cell>
          <cell r="X9280">
            <v>0</v>
          </cell>
        </row>
        <row r="9281">
          <cell r="J9281">
            <v>0</v>
          </cell>
          <cell r="K9281">
            <v>0</v>
          </cell>
          <cell r="R9281">
            <v>0</v>
          </cell>
          <cell r="U9281">
            <v>0</v>
          </cell>
          <cell r="V9281">
            <v>0</v>
          </cell>
          <cell r="W9281">
            <v>0</v>
          </cell>
          <cell r="X9281">
            <v>0</v>
          </cell>
        </row>
        <row r="9282">
          <cell r="J9282">
            <v>0</v>
          </cell>
          <cell r="K9282">
            <v>0</v>
          </cell>
          <cell r="R9282">
            <v>0</v>
          </cell>
          <cell r="U9282">
            <v>0</v>
          </cell>
          <cell r="V9282">
            <v>0</v>
          </cell>
          <cell r="W9282">
            <v>0</v>
          </cell>
          <cell r="X9282">
            <v>0</v>
          </cell>
        </row>
        <row r="9283">
          <cell r="J9283">
            <v>0</v>
          </cell>
          <cell r="K9283">
            <v>0</v>
          </cell>
          <cell r="R9283">
            <v>0</v>
          </cell>
          <cell r="U9283">
            <v>0</v>
          </cell>
          <cell r="V9283">
            <v>0</v>
          </cell>
          <cell r="W9283">
            <v>0</v>
          </cell>
          <cell r="X9283">
            <v>0</v>
          </cell>
        </row>
        <row r="9284">
          <cell r="J9284">
            <v>0</v>
          </cell>
          <cell r="K9284">
            <v>0</v>
          </cell>
          <cell r="R9284">
            <v>0</v>
          </cell>
          <cell r="U9284">
            <v>0</v>
          </cell>
          <cell r="V9284">
            <v>0</v>
          </cell>
          <cell r="W9284">
            <v>0</v>
          </cell>
          <cell r="X9284">
            <v>0</v>
          </cell>
        </row>
        <row r="9285">
          <cell r="J9285">
            <v>0</v>
          </cell>
          <cell r="K9285">
            <v>0</v>
          </cell>
          <cell r="R9285">
            <v>0</v>
          </cell>
          <cell r="U9285">
            <v>0</v>
          </cell>
          <cell r="V9285">
            <v>0</v>
          </cell>
          <cell r="W9285">
            <v>0</v>
          </cell>
          <cell r="X9285">
            <v>0</v>
          </cell>
        </row>
        <row r="9286">
          <cell r="J9286">
            <v>0</v>
          </cell>
          <cell r="K9286">
            <v>0</v>
          </cell>
          <cell r="R9286">
            <v>0</v>
          </cell>
          <cell r="U9286">
            <v>0</v>
          </cell>
          <cell r="V9286">
            <v>0</v>
          </cell>
          <cell r="W9286">
            <v>0</v>
          </cell>
          <cell r="X9286">
            <v>0</v>
          </cell>
        </row>
        <row r="9287">
          <cell r="J9287">
            <v>0</v>
          </cell>
          <cell r="K9287">
            <v>0</v>
          </cell>
          <cell r="R9287">
            <v>0</v>
          </cell>
          <cell r="U9287">
            <v>0</v>
          </cell>
          <cell r="V9287">
            <v>0</v>
          </cell>
          <cell r="W9287">
            <v>0</v>
          </cell>
          <cell r="X9287">
            <v>0</v>
          </cell>
        </row>
        <row r="9288">
          <cell r="J9288">
            <v>0</v>
          </cell>
          <cell r="K9288">
            <v>0</v>
          </cell>
          <cell r="R9288">
            <v>0</v>
          </cell>
          <cell r="U9288">
            <v>0</v>
          </cell>
          <cell r="V9288">
            <v>0</v>
          </cell>
          <cell r="W9288">
            <v>0</v>
          </cell>
          <cell r="X9288">
            <v>0</v>
          </cell>
        </row>
        <row r="9289">
          <cell r="J9289">
            <v>0</v>
          </cell>
          <cell r="K9289">
            <v>0</v>
          </cell>
          <cell r="R9289">
            <v>0</v>
          </cell>
          <cell r="U9289">
            <v>0</v>
          </cell>
          <cell r="V9289">
            <v>0</v>
          </cell>
          <cell r="W9289">
            <v>0</v>
          </cell>
          <cell r="X9289">
            <v>0</v>
          </cell>
        </row>
        <row r="9290">
          <cell r="J9290">
            <v>0</v>
          </cell>
          <cell r="K9290">
            <v>0</v>
          </cell>
          <cell r="R9290">
            <v>0</v>
          </cell>
          <cell r="U9290">
            <v>0</v>
          </cell>
          <cell r="V9290">
            <v>0</v>
          </cell>
          <cell r="W9290">
            <v>0</v>
          </cell>
          <cell r="X9290">
            <v>0</v>
          </cell>
        </row>
        <row r="9291">
          <cell r="J9291">
            <v>0</v>
          </cell>
          <cell r="K9291">
            <v>0</v>
          </cell>
          <cell r="R9291">
            <v>0</v>
          </cell>
          <cell r="U9291">
            <v>0</v>
          </cell>
          <cell r="V9291">
            <v>0</v>
          </cell>
          <cell r="W9291">
            <v>0</v>
          </cell>
          <cell r="X9291">
            <v>0</v>
          </cell>
        </row>
        <row r="9292">
          <cell r="J9292">
            <v>0</v>
          </cell>
          <cell r="K9292">
            <v>0</v>
          </cell>
          <cell r="R9292">
            <v>0</v>
          </cell>
          <cell r="U9292">
            <v>0</v>
          </cell>
          <cell r="V9292">
            <v>0</v>
          </cell>
          <cell r="W9292">
            <v>0</v>
          </cell>
          <cell r="X9292">
            <v>0</v>
          </cell>
        </row>
        <row r="9293">
          <cell r="J9293">
            <v>0</v>
          </cell>
          <cell r="K9293">
            <v>0</v>
          </cell>
          <cell r="R9293">
            <v>0</v>
          </cell>
          <cell r="U9293">
            <v>0</v>
          </cell>
          <cell r="V9293">
            <v>0</v>
          </cell>
          <cell r="W9293">
            <v>0</v>
          </cell>
          <cell r="X9293">
            <v>0</v>
          </cell>
        </row>
        <row r="9294">
          <cell r="J9294">
            <v>0</v>
          </cell>
          <cell r="K9294">
            <v>0</v>
          </cell>
          <cell r="R9294">
            <v>0</v>
          </cell>
          <cell r="U9294">
            <v>0</v>
          </cell>
          <cell r="V9294">
            <v>0</v>
          </cell>
          <cell r="W9294">
            <v>0</v>
          </cell>
          <cell r="X9294">
            <v>0</v>
          </cell>
        </row>
        <row r="9295">
          <cell r="J9295">
            <v>0</v>
          </cell>
          <cell r="K9295">
            <v>0</v>
          </cell>
          <cell r="R9295">
            <v>0</v>
          </cell>
          <cell r="U9295">
            <v>0</v>
          </cell>
          <cell r="V9295">
            <v>0</v>
          </cell>
          <cell r="W9295">
            <v>0</v>
          </cell>
          <cell r="X9295">
            <v>0</v>
          </cell>
        </row>
        <row r="9296">
          <cell r="J9296">
            <v>0</v>
          </cell>
          <cell r="K9296">
            <v>0</v>
          </cell>
          <cell r="R9296">
            <v>0</v>
          </cell>
          <cell r="U9296">
            <v>0</v>
          </cell>
          <cell r="V9296">
            <v>0</v>
          </cell>
          <cell r="W9296">
            <v>0</v>
          </cell>
          <cell r="X9296">
            <v>0</v>
          </cell>
        </row>
        <row r="9297">
          <cell r="J9297">
            <v>0</v>
          </cell>
          <cell r="K9297">
            <v>0</v>
          </cell>
          <cell r="R9297">
            <v>0</v>
          </cell>
          <cell r="U9297">
            <v>0</v>
          </cell>
          <cell r="V9297">
            <v>0</v>
          </cell>
          <cell r="W9297">
            <v>0</v>
          </cell>
          <cell r="X9297">
            <v>0</v>
          </cell>
        </row>
        <row r="9298">
          <cell r="J9298">
            <v>0</v>
          </cell>
          <cell r="K9298">
            <v>0</v>
          </cell>
          <cell r="R9298">
            <v>0</v>
          </cell>
          <cell r="U9298">
            <v>0</v>
          </cell>
          <cell r="V9298">
            <v>0</v>
          </cell>
          <cell r="W9298">
            <v>0</v>
          </cell>
          <cell r="X9298">
            <v>0</v>
          </cell>
        </row>
        <row r="9299">
          <cell r="J9299">
            <v>0</v>
          </cell>
          <cell r="K9299">
            <v>0</v>
          </cell>
          <cell r="R9299">
            <v>0</v>
          </cell>
          <cell r="U9299">
            <v>0</v>
          </cell>
          <cell r="V9299">
            <v>0</v>
          </cell>
          <cell r="W9299">
            <v>0</v>
          </cell>
          <cell r="X9299">
            <v>0</v>
          </cell>
        </row>
        <row r="9300">
          <cell r="J9300">
            <v>0</v>
          </cell>
          <cell r="K9300">
            <v>0</v>
          </cell>
          <cell r="R9300">
            <v>0</v>
          </cell>
          <cell r="U9300">
            <v>0</v>
          </cell>
          <cell r="V9300">
            <v>0</v>
          </cell>
          <cell r="W9300">
            <v>0</v>
          </cell>
          <cell r="X9300">
            <v>0</v>
          </cell>
        </row>
        <row r="9301">
          <cell r="J9301">
            <v>0</v>
          </cell>
          <cell r="K9301">
            <v>0</v>
          </cell>
          <cell r="R9301">
            <v>0</v>
          </cell>
          <cell r="U9301">
            <v>0</v>
          </cell>
          <cell r="V9301">
            <v>0</v>
          </cell>
          <cell r="W9301">
            <v>0</v>
          </cell>
          <cell r="X9301">
            <v>0</v>
          </cell>
        </row>
        <row r="9302">
          <cell r="J9302">
            <v>0</v>
          </cell>
          <cell r="K9302">
            <v>0</v>
          </cell>
          <cell r="R9302">
            <v>0</v>
          </cell>
          <cell r="U9302">
            <v>0</v>
          </cell>
          <cell r="V9302">
            <v>0</v>
          </cell>
          <cell r="W9302">
            <v>0</v>
          </cell>
          <cell r="X9302">
            <v>0</v>
          </cell>
        </row>
        <row r="9303">
          <cell r="J9303">
            <v>0</v>
          </cell>
          <cell r="K9303">
            <v>0</v>
          </cell>
          <cell r="R9303">
            <v>0</v>
          </cell>
          <cell r="U9303">
            <v>0</v>
          </cell>
          <cell r="V9303">
            <v>0</v>
          </cell>
          <cell r="W9303">
            <v>0</v>
          </cell>
          <cell r="X9303">
            <v>0</v>
          </cell>
        </row>
        <row r="9304">
          <cell r="J9304">
            <v>0</v>
          </cell>
          <cell r="K9304">
            <v>0</v>
          </cell>
          <cell r="R9304">
            <v>0</v>
          </cell>
          <cell r="U9304">
            <v>0</v>
          </cell>
          <cell r="V9304">
            <v>0</v>
          </cell>
          <cell r="W9304">
            <v>0</v>
          </cell>
          <cell r="X9304">
            <v>0</v>
          </cell>
        </row>
        <row r="9305">
          <cell r="J9305">
            <v>0</v>
          </cell>
          <cell r="K9305">
            <v>0</v>
          </cell>
          <cell r="R9305">
            <v>0</v>
          </cell>
          <cell r="U9305">
            <v>0</v>
          </cell>
          <cell r="V9305">
            <v>0</v>
          </cell>
          <cell r="W9305">
            <v>0</v>
          </cell>
          <cell r="X9305">
            <v>0</v>
          </cell>
        </row>
        <row r="9306">
          <cell r="J9306">
            <v>0</v>
          </cell>
          <cell r="K9306">
            <v>0</v>
          </cell>
          <cell r="R9306">
            <v>0</v>
          </cell>
          <cell r="U9306">
            <v>0</v>
          </cell>
          <cell r="V9306">
            <v>0</v>
          </cell>
          <cell r="W9306">
            <v>0</v>
          </cell>
          <cell r="X9306">
            <v>0</v>
          </cell>
        </row>
        <row r="9307">
          <cell r="J9307">
            <v>0</v>
          </cell>
          <cell r="K9307">
            <v>0</v>
          </cell>
          <cell r="R9307">
            <v>0</v>
          </cell>
          <cell r="U9307">
            <v>0</v>
          </cell>
          <cell r="V9307">
            <v>0</v>
          </cell>
          <cell r="W9307">
            <v>0</v>
          </cell>
          <cell r="X9307">
            <v>0</v>
          </cell>
        </row>
        <row r="9308">
          <cell r="J9308">
            <v>0</v>
          </cell>
          <cell r="K9308">
            <v>0</v>
          </cell>
          <cell r="R9308">
            <v>0</v>
          </cell>
          <cell r="U9308">
            <v>0</v>
          </cell>
          <cell r="V9308">
            <v>0</v>
          </cell>
          <cell r="W9308">
            <v>0</v>
          </cell>
          <cell r="X9308">
            <v>0</v>
          </cell>
        </row>
        <row r="9309">
          <cell r="J9309">
            <v>0</v>
          </cell>
          <cell r="K9309">
            <v>0</v>
          </cell>
          <cell r="R9309">
            <v>0</v>
          </cell>
          <cell r="U9309">
            <v>0</v>
          </cell>
          <cell r="V9309">
            <v>0</v>
          </cell>
          <cell r="W9309">
            <v>0</v>
          </cell>
          <cell r="X9309">
            <v>0</v>
          </cell>
        </row>
        <row r="9310">
          <cell r="J9310">
            <v>0</v>
          </cell>
          <cell r="K9310">
            <v>0</v>
          </cell>
          <cell r="R9310">
            <v>0</v>
          </cell>
          <cell r="U9310">
            <v>0</v>
          </cell>
          <cell r="V9310">
            <v>0</v>
          </cell>
          <cell r="W9310">
            <v>0</v>
          </cell>
          <cell r="X9310">
            <v>0</v>
          </cell>
        </row>
        <row r="9311">
          <cell r="J9311">
            <v>0</v>
          </cell>
          <cell r="K9311">
            <v>0</v>
          </cell>
          <cell r="R9311">
            <v>0</v>
          </cell>
          <cell r="U9311">
            <v>0</v>
          </cell>
          <cell r="V9311">
            <v>0</v>
          </cell>
          <cell r="W9311">
            <v>0</v>
          </cell>
          <cell r="X9311">
            <v>0</v>
          </cell>
        </row>
        <row r="9312">
          <cell r="J9312">
            <v>0</v>
          </cell>
          <cell r="K9312">
            <v>0</v>
          </cell>
          <cell r="R9312">
            <v>0</v>
          </cell>
          <cell r="U9312">
            <v>0</v>
          </cell>
          <cell r="V9312">
            <v>0</v>
          </cell>
          <cell r="W9312">
            <v>0</v>
          </cell>
          <cell r="X9312">
            <v>0</v>
          </cell>
        </row>
        <row r="9313">
          <cell r="J9313">
            <v>0</v>
          </cell>
          <cell r="K9313">
            <v>0</v>
          </cell>
          <cell r="R9313">
            <v>0</v>
          </cell>
          <cell r="U9313">
            <v>0</v>
          </cell>
          <cell r="V9313">
            <v>0</v>
          </cell>
          <cell r="W9313">
            <v>0</v>
          </cell>
          <cell r="X9313">
            <v>0</v>
          </cell>
        </row>
        <row r="9314">
          <cell r="J9314">
            <v>0</v>
          </cell>
          <cell r="K9314">
            <v>0</v>
          </cell>
          <cell r="R9314">
            <v>0</v>
          </cell>
          <cell r="U9314">
            <v>0</v>
          </cell>
          <cell r="V9314">
            <v>0</v>
          </cell>
          <cell r="W9314">
            <v>0</v>
          </cell>
          <cell r="X9314">
            <v>0</v>
          </cell>
        </row>
        <row r="9315">
          <cell r="J9315">
            <v>0</v>
          </cell>
          <cell r="K9315">
            <v>0</v>
          </cell>
          <cell r="R9315">
            <v>0</v>
          </cell>
          <cell r="U9315">
            <v>0</v>
          </cell>
          <cell r="V9315">
            <v>0</v>
          </cell>
          <cell r="W9315">
            <v>0</v>
          </cell>
          <cell r="X9315">
            <v>0</v>
          </cell>
        </row>
        <row r="9316">
          <cell r="J9316">
            <v>0</v>
          </cell>
          <cell r="K9316">
            <v>0</v>
          </cell>
          <cell r="R9316">
            <v>0</v>
          </cell>
          <cell r="U9316">
            <v>0</v>
          </cell>
          <cell r="V9316">
            <v>0</v>
          </cell>
          <cell r="W9316">
            <v>0</v>
          </cell>
          <cell r="X9316">
            <v>0</v>
          </cell>
        </row>
        <row r="9317">
          <cell r="J9317">
            <v>0</v>
          </cell>
          <cell r="K9317">
            <v>0</v>
          </cell>
          <cell r="R9317">
            <v>0</v>
          </cell>
          <cell r="U9317">
            <v>0</v>
          </cell>
          <cell r="V9317">
            <v>0</v>
          </cell>
          <cell r="W9317">
            <v>0</v>
          </cell>
          <cell r="X9317">
            <v>0</v>
          </cell>
        </row>
        <row r="9318">
          <cell r="J9318">
            <v>0</v>
          </cell>
          <cell r="K9318">
            <v>0</v>
          </cell>
          <cell r="R9318">
            <v>0</v>
          </cell>
          <cell r="U9318">
            <v>0</v>
          </cell>
          <cell r="V9318">
            <v>0</v>
          </cell>
          <cell r="W9318">
            <v>0</v>
          </cell>
          <cell r="X9318">
            <v>0</v>
          </cell>
        </row>
        <row r="9319">
          <cell r="J9319">
            <v>0</v>
          </cell>
          <cell r="K9319">
            <v>0</v>
          </cell>
          <cell r="R9319">
            <v>0</v>
          </cell>
          <cell r="U9319">
            <v>0</v>
          </cell>
          <cell r="V9319">
            <v>0</v>
          </cell>
          <cell r="W9319">
            <v>0</v>
          </cell>
          <cell r="X9319">
            <v>0</v>
          </cell>
        </row>
        <row r="9320">
          <cell r="J9320">
            <v>0</v>
          </cell>
          <cell r="K9320">
            <v>0</v>
          </cell>
          <cell r="R9320">
            <v>0</v>
          </cell>
          <cell r="U9320">
            <v>0</v>
          </cell>
          <cell r="V9320">
            <v>0</v>
          </cell>
          <cell r="W9320">
            <v>0</v>
          </cell>
          <cell r="X9320">
            <v>0</v>
          </cell>
        </row>
        <row r="9321">
          <cell r="J9321">
            <v>0</v>
          </cell>
          <cell r="K9321">
            <v>0</v>
          </cell>
          <cell r="R9321">
            <v>0</v>
          </cell>
          <cell r="U9321">
            <v>0</v>
          </cell>
          <cell r="V9321">
            <v>0</v>
          </cell>
          <cell r="W9321">
            <v>0</v>
          </cell>
          <cell r="X9321">
            <v>0</v>
          </cell>
        </row>
        <row r="9322">
          <cell r="J9322">
            <v>0</v>
          </cell>
          <cell r="K9322">
            <v>0</v>
          </cell>
          <cell r="R9322">
            <v>0</v>
          </cell>
          <cell r="U9322">
            <v>0</v>
          </cell>
          <cell r="V9322">
            <v>0</v>
          </cell>
          <cell r="W9322">
            <v>0</v>
          </cell>
          <cell r="X9322">
            <v>0</v>
          </cell>
        </row>
        <row r="9323">
          <cell r="J9323">
            <v>0</v>
          </cell>
          <cell r="K9323">
            <v>0</v>
          </cell>
          <cell r="R9323">
            <v>0</v>
          </cell>
          <cell r="U9323">
            <v>0</v>
          </cell>
          <cell r="V9323">
            <v>0</v>
          </cell>
          <cell r="W9323">
            <v>0</v>
          </cell>
          <cell r="X9323">
            <v>0</v>
          </cell>
        </row>
        <row r="9324">
          <cell r="J9324">
            <v>0</v>
          </cell>
          <cell r="K9324">
            <v>0</v>
          </cell>
          <cell r="R9324">
            <v>0</v>
          </cell>
          <cell r="U9324">
            <v>0</v>
          </cell>
          <cell r="V9324">
            <v>0</v>
          </cell>
          <cell r="W9324">
            <v>0</v>
          </cell>
          <cell r="X9324">
            <v>0</v>
          </cell>
        </row>
        <row r="9325">
          <cell r="J9325">
            <v>0</v>
          </cell>
          <cell r="K9325">
            <v>0</v>
          </cell>
          <cell r="R9325">
            <v>0</v>
          </cell>
          <cell r="U9325">
            <v>0</v>
          </cell>
          <cell r="V9325">
            <v>0</v>
          </cell>
          <cell r="W9325">
            <v>0</v>
          </cell>
          <cell r="X9325">
            <v>0</v>
          </cell>
        </row>
        <row r="9326">
          <cell r="J9326">
            <v>0</v>
          </cell>
          <cell r="K9326">
            <v>0</v>
          </cell>
          <cell r="R9326">
            <v>0</v>
          </cell>
          <cell r="U9326">
            <v>0</v>
          </cell>
          <cell r="V9326">
            <v>0</v>
          </cell>
          <cell r="W9326">
            <v>0</v>
          </cell>
          <cell r="X9326">
            <v>0</v>
          </cell>
        </row>
        <row r="9327">
          <cell r="J9327">
            <v>0</v>
          </cell>
          <cell r="K9327">
            <v>0</v>
          </cell>
          <cell r="R9327">
            <v>0</v>
          </cell>
          <cell r="U9327">
            <v>0</v>
          </cell>
          <cell r="V9327">
            <v>0</v>
          </cell>
          <cell r="W9327">
            <v>0</v>
          </cell>
          <cell r="X9327">
            <v>0</v>
          </cell>
        </row>
        <row r="9328">
          <cell r="J9328">
            <v>0</v>
          </cell>
          <cell r="K9328">
            <v>0</v>
          </cell>
          <cell r="R9328">
            <v>0</v>
          </cell>
          <cell r="U9328">
            <v>0</v>
          </cell>
          <cell r="V9328">
            <v>0</v>
          </cell>
          <cell r="W9328">
            <v>0</v>
          </cell>
          <cell r="X9328">
            <v>0</v>
          </cell>
        </row>
        <row r="9329">
          <cell r="J9329">
            <v>0</v>
          </cell>
          <cell r="K9329">
            <v>0</v>
          </cell>
          <cell r="R9329">
            <v>0</v>
          </cell>
          <cell r="U9329">
            <v>0</v>
          </cell>
          <cell r="V9329">
            <v>0</v>
          </cell>
          <cell r="W9329">
            <v>0</v>
          </cell>
          <cell r="X9329">
            <v>0</v>
          </cell>
        </row>
        <row r="9330">
          <cell r="J9330">
            <v>0</v>
          </cell>
          <cell r="K9330">
            <v>0</v>
          </cell>
          <cell r="R9330">
            <v>0</v>
          </cell>
          <cell r="U9330">
            <v>0</v>
          </cell>
          <cell r="V9330">
            <v>0</v>
          </cell>
          <cell r="W9330">
            <v>0</v>
          </cell>
          <cell r="X9330">
            <v>0</v>
          </cell>
        </row>
        <row r="9331">
          <cell r="J9331">
            <v>0</v>
          </cell>
          <cell r="K9331">
            <v>0</v>
          </cell>
          <cell r="R9331">
            <v>0</v>
          </cell>
          <cell r="U9331">
            <v>0</v>
          </cell>
          <cell r="V9331">
            <v>0</v>
          </cell>
          <cell r="W9331">
            <v>0</v>
          </cell>
          <cell r="X9331">
            <v>0</v>
          </cell>
        </row>
        <row r="9332">
          <cell r="J9332">
            <v>0</v>
          </cell>
          <cell r="K9332">
            <v>0</v>
          </cell>
          <cell r="R9332">
            <v>0</v>
          </cell>
          <cell r="U9332">
            <v>0</v>
          </cell>
          <cell r="V9332">
            <v>0</v>
          </cell>
          <cell r="W9332">
            <v>0</v>
          </cell>
          <cell r="X9332">
            <v>0</v>
          </cell>
        </row>
        <row r="9333">
          <cell r="J9333">
            <v>0</v>
          </cell>
          <cell r="K9333">
            <v>0</v>
          </cell>
          <cell r="R9333">
            <v>0</v>
          </cell>
          <cell r="U9333">
            <v>0</v>
          </cell>
          <cell r="V9333">
            <v>0</v>
          </cell>
          <cell r="W9333">
            <v>0</v>
          </cell>
          <cell r="X9333">
            <v>0</v>
          </cell>
        </row>
        <row r="9334">
          <cell r="J9334">
            <v>0</v>
          </cell>
          <cell r="K9334">
            <v>0</v>
          </cell>
          <cell r="R9334">
            <v>0</v>
          </cell>
          <cell r="U9334">
            <v>0</v>
          </cell>
          <cell r="V9334">
            <v>0</v>
          </cell>
          <cell r="W9334">
            <v>0</v>
          </cell>
          <cell r="X9334">
            <v>0</v>
          </cell>
        </row>
        <row r="9335">
          <cell r="J9335">
            <v>0</v>
          </cell>
          <cell r="K9335">
            <v>0</v>
          </cell>
          <cell r="R9335">
            <v>0</v>
          </cell>
          <cell r="U9335">
            <v>0</v>
          </cell>
          <cell r="V9335">
            <v>0</v>
          </cell>
          <cell r="W9335">
            <v>0</v>
          </cell>
          <cell r="X9335">
            <v>0</v>
          </cell>
        </row>
        <row r="9336">
          <cell r="J9336">
            <v>0</v>
          </cell>
          <cell r="K9336">
            <v>0</v>
          </cell>
          <cell r="R9336">
            <v>0</v>
          </cell>
          <cell r="U9336">
            <v>0</v>
          </cell>
          <cell r="V9336">
            <v>0</v>
          </cell>
          <cell r="W9336">
            <v>0</v>
          </cell>
          <cell r="X9336">
            <v>0</v>
          </cell>
        </row>
        <row r="9337">
          <cell r="J9337">
            <v>0</v>
          </cell>
          <cell r="K9337">
            <v>0</v>
          </cell>
          <cell r="R9337">
            <v>0</v>
          </cell>
          <cell r="U9337">
            <v>0</v>
          </cell>
          <cell r="V9337">
            <v>0</v>
          </cell>
          <cell r="W9337">
            <v>0</v>
          </cell>
          <cell r="X9337">
            <v>0</v>
          </cell>
        </row>
        <row r="9338">
          <cell r="J9338">
            <v>0</v>
          </cell>
          <cell r="K9338">
            <v>0</v>
          </cell>
          <cell r="R9338">
            <v>0</v>
          </cell>
          <cell r="U9338">
            <v>0</v>
          </cell>
          <cell r="V9338">
            <v>0</v>
          </cell>
          <cell r="W9338">
            <v>0</v>
          </cell>
          <cell r="X9338">
            <v>0</v>
          </cell>
        </row>
        <row r="9339">
          <cell r="J9339">
            <v>0</v>
          </cell>
          <cell r="K9339">
            <v>0</v>
          </cell>
          <cell r="R9339">
            <v>0</v>
          </cell>
          <cell r="U9339">
            <v>0</v>
          </cell>
          <cell r="V9339">
            <v>0</v>
          </cell>
          <cell r="W9339">
            <v>0</v>
          </cell>
          <cell r="X9339">
            <v>0</v>
          </cell>
        </row>
        <row r="9340">
          <cell r="J9340">
            <v>0</v>
          </cell>
          <cell r="K9340">
            <v>0</v>
          </cell>
          <cell r="R9340">
            <v>0</v>
          </cell>
          <cell r="U9340">
            <v>0</v>
          </cell>
          <cell r="V9340">
            <v>0</v>
          </cell>
          <cell r="W9340">
            <v>0</v>
          </cell>
          <cell r="X9340">
            <v>0</v>
          </cell>
        </row>
        <row r="9341">
          <cell r="J9341">
            <v>0</v>
          </cell>
          <cell r="K9341">
            <v>0</v>
          </cell>
          <cell r="R9341">
            <v>0</v>
          </cell>
          <cell r="U9341">
            <v>0</v>
          </cell>
          <cell r="V9341">
            <v>0</v>
          </cell>
          <cell r="W9341">
            <v>0</v>
          </cell>
          <cell r="X9341">
            <v>0</v>
          </cell>
        </row>
        <row r="9342">
          <cell r="J9342">
            <v>0</v>
          </cell>
          <cell r="K9342">
            <v>0</v>
          </cell>
          <cell r="R9342">
            <v>0</v>
          </cell>
          <cell r="U9342">
            <v>0</v>
          </cell>
          <cell r="V9342">
            <v>0</v>
          </cell>
          <cell r="W9342">
            <v>0</v>
          </cell>
          <cell r="X9342">
            <v>0</v>
          </cell>
        </row>
        <row r="9343">
          <cell r="J9343">
            <v>0</v>
          </cell>
          <cell r="K9343">
            <v>0</v>
          </cell>
          <cell r="R9343">
            <v>0</v>
          </cell>
          <cell r="U9343">
            <v>0</v>
          </cell>
          <cell r="V9343">
            <v>0</v>
          </cell>
          <cell r="W9343">
            <v>0</v>
          </cell>
          <cell r="X9343">
            <v>0</v>
          </cell>
        </row>
        <row r="9344">
          <cell r="J9344">
            <v>0</v>
          </cell>
          <cell r="K9344">
            <v>0</v>
          </cell>
          <cell r="R9344">
            <v>0</v>
          </cell>
          <cell r="U9344">
            <v>0</v>
          </cell>
          <cell r="V9344">
            <v>0</v>
          </cell>
          <cell r="W9344">
            <v>0</v>
          </cell>
          <cell r="X9344">
            <v>0</v>
          </cell>
        </row>
        <row r="9345">
          <cell r="J9345">
            <v>0</v>
          </cell>
          <cell r="K9345">
            <v>0</v>
          </cell>
          <cell r="R9345">
            <v>0</v>
          </cell>
          <cell r="U9345">
            <v>0</v>
          </cell>
          <cell r="V9345">
            <v>0</v>
          </cell>
          <cell r="W9345">
            <v>0</v>
          </cell>
          <cell r="X9345">
            <v>0</v>
          </cell>
        </row>
        <row r="9346">
          <cell r="J9346">
            <v>0</v>
          </cell>
          <cell r="K9346">
            <v>0</v>
          </cell>
          <cell r="R9346">
            <v>0</v>
          </cell>
          <cell r="U9346">
            <v>0</v>
          </cell>
          <cell r="V9346">
            <v>0</v>
          </cell>
          <cell r="W9346">
            <v>0</v>
          </cell>
          <cell r="X9346">
            <v>0</v>
          </cell>
        </row>
        <row r="9347">
          <cell r="J9347">
            <v>0</v>
          </cell>
          <cell r="K9347">
            <v>0</v>
          </cell>
          <cell r="R9347">
            <v>0</v>
          </cell>
          <cell r="U9347">
            <v>0</v>
          </cell>
          <cell r="V9347">
            <v>0</v>
          </cell>
          <cell r="W9347">
            <v>0</v>
          </cell>
          <cell r="X9347">
            <v>0</v>
          </cell>
        </row>
        <row r="9348">
          <cell r="J9348">
            <v>0</v>
          </cell>
          <cell r="K9348">
            <v>0</v>
          </cell>
          <cell r="R9348">
            <v>0</v>
          </cell>
          <cell r="U9348">
            <v>0</v>
          </cell>
          <cell r="V9348">
            <v>0</v>
          </cell>
          <cell r="W9348">
            <v>0</v>
          </cell>
          <cell r="X9348">
            <v>0</v>
          </cell>
        </row>
        <row r="9349">
          <cell r="J9349">
            <v>0</v>
          </cell>
          <cell r="K9349">
            <v>0</v>
          </cell>
          <cell r="R9349">
            <v>0</v>
          </cell>
          <cell r="U9349">
            <v>0</v>
          </cell>
          <cell r="V9349">
            <v>0</v>
          </cell>
          <cell r="W9349">
            <v>0</v>
          </cell>
          <cell r="X9349">
            <v>0</v>
          </cell>
        </row>
        <row r="9350">
          <cell r="J9350">
            <v>0</v>
          </cell>
          <cell r="K9350">
            <v>0</v>
          </cell>
          <cell r="R9350">
            <v>0</v>
          </cell>
          <cell r="U9350">
            <v>0</v>
          </cell>
          <cell r="V9350">
            <v>0</v>
          </cell>
          <cell r="W9350">
            <v>0</v>
          </cell>
          <cell r="X9350">
            <v>0</v>
          </cell>
        </row>
        <row r="9351">
          <cell r="J9351">
            <v>0</v>
          </cell>
          <cell r="K9351">
            <v>0</v>
          </cell>
          <cell r="R9351">
            <v>0</v>
          </cell>
          <cell r="U9351">
            <v>0</v>
          </cell>
          <cell r="V9351">
            <v>0</v>
          </cell>
          <cell r="W9351">
            <v>0</v>
          </cell>
          <cell r="X9351">
            <v>0</v>
          </cell>
        </row>
        <row r="9352">
          <cell r="J9352">
            <v>0</v>
          </cell>
          <cell r="K9352">
            <v>0</v>
          </cell>
          <cell r="R9352">
            <v>0</v>
          </cell>
          <cell r="U9352">
            <v>0</v>
          </cell>
          <cell r="V9352">
            <v>0</v>
          </cell>
          <cell r="W9352">
            <v>0</v>
          </cell>
          <cell r="X9352">
            <v>0</v>
          </cell>
        </row>
        <row r="9353">
          <cell r="J9353">
            <v>0</v>
          </cell>
          <cell r="K9353">
            <v>0</v>
          </cell>
          <cell r="R9353">
            <v>0</v>
          </cell>
          <cell r="U9353">
            <v>0</v>
          </cell>
          <cell r="V9353">
            <v>0</v>
          </cell>
          <cell r="W9353">
            <v>0</v>
          </cell>
          <cell r="X9353">
            <v>0</v>
          </cell>
        </row>
        <row r="9354">
          <cell r="J9354">
            <v>0</v>
          </cell>
          <cell r="K9354">
            <v>0</v>
          </cell>
          <cell r="R9354">
            <v>0</v>
          </cell>
          <cell r="U9354">
            <v>0</v>
          </cell>
          <cell r="V9354">
            <v>0</v>
          </cell>
          <cell r="W9354">
            <v>0</v>
          </cell>
          <cell r="X9354">
            <v>0</v>
          </cell>
        </row>
        <row r="9355">
          <cell r="J9355">
            <v>0</v>
          </cell>
          <cell r="K9355">
            <v>0</v>
          </cell>
          <cell r="R9355">
            <v>0</v>
          </cell>
          <cell r="U9355">
            <v>0</v>
          </cell>
          <cell r="V9355">
            <v>0</v>
          </cell>
          <cell r="W9355">
            <v>0</v>
          </cell>
          <cell r="X9355">
            <v>0</v>
          </cell>
        </row>
        <row r="9356">
          <cell r="J9356">
            <v>0</v>
          </cell>
          <cell r="K9356">
            <v>0</v>
          </cell>
          <cell r="R9356">
            <v>0</v>
          </cell>
          <cell r="U9356">
            <v>0</v>
          </cell>
          <cell r="V9356">
            <v>0</v>
          </cell>
          <cell r="W9356">
            <v>0</v>
          </cell>
          <cell r="X9356">
            <v>0</v>
          </cell>
        </row>
        <row r="9357">
          <cell r="J9357">
            <v>0</v>
          </cell>
          <cell r="K9357">
            <v>0</v>
          </cell>
          <cell r="R9357">
            <v>0</v>
          </cell>
          <cell r="U9357">
            <v>0</v>
          </cell>
          <cell r="V9357">
            <v>0</v>
          </cell>
          <cell r="W9357">
            <v>0</v>
          </cell>
          <cell r="X9357">
            <v>0</v>
          </cell>
        </row>
        <row r="9358">
          <cell r="J9358">
            <v>0</v>
          </cell>
          <cell r="K9358">
            <v>0</v>
          </cell>
          <cell r="R9358">
            <v>0</v>
          </cell>
          <cell r="U9358">
            <v>0</v>
          </cell>
          <cell r="V9358">
            <v>0</v>
          </cell>
          <cell r="W9358">
            <v>0</v>
          </cell>
          <cell r="X9358">
            <v>0</v>
          </cell>
        </row>
        <row r="9359">
          <cell r="J9359">
            <v>0</v>
          </cell>
          <cell r="K9359">
            <v>0</v>
          </cell>
          <cell r="R9359">
            <v>0</v>
          </cell>
          <cell r="U9359">
            <v>0</v>
          </cell>
          <cell r="V9359">
            <v>0</v>
          </cell>
          <cell r="W9359">
            <v>0</v>
          </cell>
          <cell r="X9359">
            <v>0</v>
          </cell>
        </row>
        <row r="9360">
          <cell r="J9360">
            <v>0</v>
          </cell>
          <cell r="K9360">
            <v>0</v>
          </cell>
          <cell r="R9360">
            <v>0</v>
          </cell>
          <cell r="U9360">
            <v>0</v>
          </cell>
          <cell r="V9360">
            <v>0</v>
          </cell>
          <cell r="W9360">
            <v>0</v>
          </cell>
          <cell r="X9360">
            <v>0</v>
          </cell>
        </row>
        <row r="9361">
          <cell r="J9361">
            <v>0</v>
          </cell>
          <cell r="K9361">
            <v>0</v>
          </cell>
          <cell r="R9361">
            <v>0</v>
          </cell>
          <cell r="U9361">
            <v>0</v>
          </cell>
          <cell r="V9361">
            <v>0</v>
          </cell>
          <cell r="W9361">
            <v>0</v>
          </cell>
          <cell r="X9361">
            <v>0</v>
          </cell>
        </row>
        <row r="9362">
          <cell r="J9362">
            <v>0</v>
          </cell>
          <cell r="K9362">
            <v>0</v>
          </cell>
          <cell r="R9362">
            <v>0</v>
          </cell>
          <cell r="U9362">
            <v>0</v>
          </cell>
          <cell r="V9362">
            <v>0</v>
          </cell>
          <cell r="W9362">
            <v>0</v>
          </cell>
          <cell r="X9362">
            <v>0</v>
          </cell>
        </row>
        <row r="9363">
          <cell r="J9363">
            <v>0</v>
          </cell>
          <cell r="K9363">
            <v>0</v>
          </cell>
          <cell r="R9363">
            <v>0</v>
          </cell>
          <cell r="U9363">
            <v>0</v>
          </cell>
          <cell r="V9363">
            <v>0</v>
          </cell>
          <cell r="W9363">
            <v>0</v>
          </cell>
          <cell r="X9363">
            <v>0</v>
          </cell>
        </row>
        <row r="9364">
          <cell r="J9364">
            <v>0</v>
          </cell>
          <cell r="K9364">
            <v>0</v>
          </cell>
          <cell r="R9364">
            <v>0</v>
          </cell>
          <cell r="U9364">
            <v>0</v>
          </cell>
          <cell r="V9364">
            <v>0</v>
          </cell>
          <cell r="W9364">
            <v>0</v>
          </cell>
          <cell r="X9364">
            <v>0</v>
          </cell>
        </row>
        <row r="9365">
          <cell r="J9365">
            <v>0</v>
          </cell>
          <cell r="K9365">
            <v>0</v>
          </cell>
          <cell r="R9365">
            <v>0</v>
          </cell>
          <cell r="U9365">
            <v>0</v>
          </cell>
          <cell r="V9365">
            <v>0</v>
          </cell>
          <cell r="W9365">
            <v>0</v>
          </cell>
          <cell r="X9365">
            <v>0</v>
          </cell>
        </row>
        <row r="9366">
          <cell r="J9366">
            <v>0</v>
          </cell>
          <cell r="K9366">
            <v>0</v>
          </cell>
          <cell r="R9366">
            <v>0</v>
          </cell>
          <cell r="U9366">
            <v>0</v>
          </cell>
          <cell r="V9366">
            <v>0</v>
          </cell>
          <cell r="W9366">
            <v>0</v>
          </cell>
          <cell r="X9366">
            <v>0</v>
          </cell>
        </row>
        <row r="9367">
          <cell r="J9367">
            <v>0</v>
          </cell>
          <cell r="K9367">
            <v>0</v>
          </cell>
          <cell r="R9367">
            <v>0</v>
          </cell>
          <cell r="U9367">
            <v>0</v>
          </cell>
          <cell r="V9367">
            <v>0</v>
          </cell>
          <cell r="W9367">
            <v>0</v>
          </cell>
          <cell r="X9367">
            <v>0</v>
          </cell>
        </row>
        <row r="9368">
          <cell r="J9368">
            <v>0</v>
          </cell>
          <cell r="K9368">
            <v>0</v>
          </cell>
          <cell r="R9368">
            <v>0</v>
          </cell>
          <cell r="U9368">
            <v>0</v>
          </cell>
          <cell r="V9368">
            <v>0</v>
          </cell>
          <cell r="W9368">
            <v>0</v>
          </cell>
          <cell r="X9368">
            <v>0</v>
          </cell>
        </row>
        <row r="9369">
          <cell r="J9369">
            <v>0</v>
          </cell>
          <cell r="K9369">
            <v>0</v>
          </cell>
          <cell r="R9369">
            <v>0</v>
          </cell>
          <cell r="U9369">
            <v>0</v>
          </cell>
          <cell r="V9369">
            <v>0</v>
          </cell>
          <cell r="W9369">
            <v>0</v>
          </cell>
          <cell r="X9369">
            <v>0</v>
          </cell>
        </row>
        <row r="9370">
          <cell r="J9370">
            <v>0</v>
          </cell>
          <cell r="K9370">
            <v>0</v>
          </cell>
          <cell r="R9370">
            <v>0</v>
          </cell>
          <cell r="U9370">
            <v>0</v>
          </cell>
          <cell r="V9370">
            <v>0</v>
          </cell>
          <cell r="W9370">
            <v>0</v>
          </cell>
          <cell r="X9370">
            <v>0</v>
          </cell>
        </row>
        <row r="9371">
          <cell r="J9371">
            <v>0</v>
          </cell>
          <cell r="K9371">
            <v>0</v>
          </cell>
          <cell r="R9371">
            <v>0</v>
          </cell>
          <cell r="U9371">
            <v>0</v>
          </cell>
          <cell r="V9371">
            <v>0</v>
          </cell>
          <cell r="W9371">
            <v>0</v>
          </cell>
          <cell r="X9371">
            <v>0</v>
          </cell>
        </row>
        <row r="9372">
          <cell r="J9372">
            <v>0</v>
          </cell>
          <cell r="K9372">
            <v>0</v>
          </cell>
          <cell r="R9372">
            <v>0</v>
          </cell>
          <cell r="U9372">
            <v>0</v>
          </cell>
          <cell r="V9372">
            <v>0</v>
          </cell>
          <cell r="W9372">
            <v>0</v>
          </cell>
          <cell r="X9372">
            <v>0</v>
          </cell>
        </row>
        <row r="9373">
          <cell r="J9373">
            <v>0</v>
          </cell>
          <cell r="K9373">
            <v>0</v>
          </cell>
          <cell r="R9373">
            <v>0</v>
          </cell>
          <cell r="U9373">
            <v>0</v>
          </cell>
          <cell r="V9373">
            <v>0</v>
          </cell>
          <cell r="W9373">
            <v>0</v>
          </cell>
          <cell r="X9373">
            <v>0</v>
          </cell>
        </row>
        <row r="9374">
          <cell r="J9374">
            <v>0</v>
          </cell>
          <cell r="K9374">
            <v>0</v>
          </cell>
          <cell r="R9374">
            <v>0</v>
          </cell>
          <cell r="U9374">
            <v>0</v>
          </cell>
          <cell r="V9374">
            <v>0</v>
          </cell>
          <cell r="W9374">
            <v>0</v>
          </cell>
          <cell r="X9374">
            <v>0</v>
          </cell>
        </row>
        <row r="9375">
          <cell r="J9375">
            <v>0</v>
          </cell>
          <cell r="K9375">
            <v>0</v>
          </cell>
          <cell r="R9375">
            <v>0</v>
          </cell>
          <cell r="U9375">
            <v>0</v>
          </cell>
          <cell r="V9375">
            <v>0</v>
          </cell>
          <cell r="W9375">
            <v>0</v>
          </cell>
          <cell r="X9375">
            <v>0</v>
          </cell>
        </row>
        <row r="9376">
          <cell r="J9376">
            <v>0</v>
          </cell>
          <cell r="K9376">
            <v>0</v>
          </cell>
          <cell r="R9376">
            <v>0</v>
          </cell>
          <cell r="U9376">
            <v>0</v>
          </cell>
          <cell r="V9376">
            <v>0</v>
          </cell>
          <cell r="W9376">
            <v>0</v>
          </cell>
          <cell r="X9376">
            <v>0</v>
          </cell>
        </row>
        <row r="9377">
          <cell r="J9377">
            <v>0</v>
          </cell>
          <cell r="K9377">
            <v>0</v>
          </cell>
          <cell r="R9377">
            <v>0</v>
          </cell>
          <cell r="U9377">
            <v>0</v>
          </cell>
          <cell r="V9377">
            <v>0</v>
          </cell>
          <cell r="W9377">
            <v>0</v>
          </cell>
          <cell r="X9377">
            <v>0</v>
          </cell>
        </row>
        <row r="9378">
          <cell r="J9378">
            <v>0</v>
          </cell>
          <cell r="K9378">
            <v>0</v>
          </cell>
          <cell r="R9378">
            <v>0</v>
          </cell>
          <cell r="U9378">
            <v>0</v>
          </cell>
          <cell r="V9378">
            <v>0</v>
          </cell>
          <cell r="W9378">
            <v>0</v>
          </cell>
          <cell r="X9378">
            <v>0</v>
          </cell>
        </row>
        <row r="9379">
          <cell r="J9379">
            <v>0</v>
          </cell>
          <cell r="K9379">
            <v>0</v>
          </cell>
          <cell r="R9379">
            <v>0</v>
          </cell>
          <cell r="U9379">
            <v>0</v>
          </cell>
          <cell r="V9379">
            <v>0</v>
          </cell>
          <cell r="W9379">
            <v>0</v>
          </cell>
          <cell r="X9379">
            <v>0</v>
          </cell>
        </row>
        <row r="9380">
          <cell r="J9380">
            <v>0</v>
          </cell>
          <cell r="K9380">
            <v>0</v>
          </cell>
          <cell r="R9380">
            <v>0</v>
          </cell>
          <cell r="U9380">
            <v>0</v>
          </cell>
          <cell r="V9380">
            <v>0</v>
          </cell>
          <cell r="W9380">
            <v>0</v>
          </cell>
          <cell r="X9380">
            <v>0</v>
          </cell>
        </row>
        <row r="9381">
          <cell r="J9381">
            <v>0</v>
          </cell>
          <cell r="K9381">
            <v>0</v>
          </cell>
          <cell r="R9381">
            <v>0</v>
          </cell>
          <cell r="U9381">
            <v>0</v>
          </cell>
          <cell r="V9381">
            <v>0</v>
          </cell>
          <cell r="W9381">
            <v>0</v>
          </cell>
          <cell r="X9381">
            <v>0</v>
          </cell>
        </row>
        <row r="9382">
          <cell r="J9382">
            <v>0</v>
          </cell>
          <cell r="K9382">
            <v>0</v>
          </cell>
          <cell r="R9382">
            <v>0</v>
          </cell>
          <cell r="U9382">
            <v>0</v>
          </cell>
          <cell r="V9382">
            <v>0</v>
          </cell>
          <cell r="W9382">
            <v>0</v>
          </cell>
          <cell r="X9382">
            <v>0</v>
          </cell>
        </row>
        <row r="9383">
          <cell r="J9383">
            <v>0</v>
          </cell>
          <cell r="K9383">
            <v>0</v>
          </cell>
          <cell r="R9383">
            <v>0</v>
          </cell>
          <cell r="U9383">
            <v>0</v>
          </cell>
          <cell r="V9383">
            <v>0</v>
          </cell>
          <cell r="W9383">
            <v>0</v>
          </cell>
          <cell r="X9383">
            <v>0</v>
          </cell>
        </row>
        <row r="9384">
          <cell r="J9384">
            <v>0</v>
          </cell>
          <cell r="K9384">
            <v>0</v>
          </cell>
          <cell r="R9384">
            <v>0</v>
          </cell>
          <cell r="U9384">
            <v>0</v>
          </cell>
          <cell r="V9384">
            <v>0</v>
          </cell>
          <cell r="W9384">
            <v>0</v>
          </cell>
          <cell r="X9384">
            <v>0</v>
          </cell>
        </row>
        <row r="9385">
          <cell r="J9385">
            <v>0</v>
          </cell>
          <cell r="K9385">
            <v>0</v>
          </cell>
          <cell r="R9385">
            <v>0</v>
          </cell>
          <cell r="U9385">
            <v>0</v>
          </cell>
          <cell r="V9385">
            <v>0</v>
          </cell>
          <cell r="W9385">
            <v>0</v>
          </cell>
          <cell r="X9385">
            <v>0</v>
          </cell>
        </row>
        <row r="9386">
          <cell r="J9386">
            <v>0</v>
          </cell>
          <cell r="K9386">
            <v>0</v>
          </cell>
          <cell r="R9386">
            <v>0</v>
          </cell>
          <cell r="U9386">
            <v>0</v>
          </cell>
          <cell r="V9386">
            <v>0</v>
          </cell>
          <cell r="W9386">
            <v>0</v>
          </cell>
          <cell r="X9386">
            <v>0</v>
          </cell>
        </row>
        <row r="9387">
          <cell r="J9387">
            <v>0</v>
          </cell>
          <cell r="K9387">
            <v>0</v>
          </cell>
          <cell r="R9387">
            <v>0</v>
          </cell>
          <cell r="U9387">
            <v>0</v>
          </cell>
          <cell r="V9387">
            <v>0</v>
          </cell>
          <cell r="W9387">
            <v>0</v>
          </cell>
          <cell r="X9387">
            <v>0</v>
          </cell>
        </row>
        <row r="9388">
          <cell r="J9388">
            <v>0</v>
          </cell>
          <cell r="K9388">
            <v>0</v>
          </cell>
          <cell r="R9388">
            <v>0</v>
          </cell>
          <cell r="U9388">
            <v>0</v>
          </cell>
          <cell r="V9388">
            <v>0</v>
          </cell>
          <cell r="W9388">
            <v>0</v>
          </cell>
          <cell r="X9388">
            <v>0</v>
          </cell>
        </row>
        <row r="9389">
          <cell r="J9389">
            <v>0</v>
          </cell>
          <cell r="K9389">
            <v>0</v>
          </cell>
          <cell r="R9389">
            <v>0</v>
          </cell>
          <cell r="U9389">
            <v>0</v>
          </cell>
          <cell r="V9389">
            <v>0</v>
          </cell>
          <cell r="W9389">
            <v>0</v>
          </cell>
          <cell r="X9389">
            <v>0</v>
          </cell>
        </row>
        <row r="9390">
          <cell r="J9390">
            <v>0</v>
          </cell>
          <cell r="K9390">
            <v>0</v>
          </cell>
          <cell r="R9390">
            <v>0</v>
          </cell>
          <cell r="U9390">
            <v>0</v>
          </cell>
          <cell r="V9390">
            <v>0</v>
          </cell>
          <cell r="W9390">
            <v>0</v>
          </cell>
          <cell r="X9390">
            <v>0</v>
          </cell>
        </row>
        <row r="9391">
          <cell r="J9391">
            <v>0</v>
          </cell>
          <cell r="K9391">
            <v>0</v>
          </cell>
          <cell r="R9391">
            <v>0</v>
          </cell>
          <cell r="U9391">
            <v>0</v>
          </cell>
          <cell r="V9391">
            <v>0</v>
          </cell>
          <cell r="W9391">
            <v>0</v>
          </cell>
          <cell r="X9391">
            <v>0</v>
          </cell>
        </row>
        <row r="9392">
          <cell r="J9392">
            <v>0</v>
          </cell>
          <cell r="K9392">
            <v>0</v>
          </cell>
          <cell r="R9392">
            <v>0</v>
          </cell>
          <cell r="U9392">
            <v>0</v>
          </cell>
          <cell r="V9392">
            <v>0</v>
          </cell>
          <cell r="W9392">
            <v>0</v>
          </cell>
          <cell r="X9392">
            <v>0</v>
          </cell>
        </row>
        <row r="9393">
          <cell r="J9393">
            <v>0</v>
          </cell>
          <cell r="K9393">
            <v>0</v>
          </cell>
          <cell r="R9393">
            <v>0</v>
          </cell>
          <cell r="U9393">
            <v>0</v>
          </cell>
          <cell r="V9393">
            <v>0</v>
          </cell>
          <cell r="W9393">
            <v>0</v>
          </cell>
          <cell r="X9393">
            <v>0</v>
          </cell>
        </row>
        <row r="9394">
          <cell r="J9394">
            <v>0</v>
          </cell>
          <cell r="K9394">
            <v>0</v>
          </cell>
          <cell r="R9394">
            <v>0</v>
          </cell>
          <cell r="U9394">
            <v>0</v>
          </cell>
          <cell r="V9394">
            <v>0</v>
          </cell>
          <cell r="W9394">
            <v>0</v>
          </cell>
          <cell r="X9394">
            <v>0</v>
          </cell>
        </row>
        <row r="9395">
          <cell r="J9395">
            <v>0</v>
          </cell>
          <cell r="K9395">
            <v>0</v>
          </cell>
          <cell r="R9395">
            <v>0</v>
          </cell>
          <cell r="U9395">
            <v>0</v>
          </cell>
          <cell r="V9395">
            <v>0</v>
          </cell>
          <cell r="W9395">
            <v>0</v>
          </cell>
          <cell r="X9395">
            <v>0</v>
          </cell>
        </row>
        <row r="9396">
          <cell r="J9396">
            <v>0</v>
          </cell>
          <cell r="K9396">
            <v>0</v>
          </cell>
          <cell r="R9396">
            <v>0</v>
          </cell>
          <cell r="U9396">
            <v>0</v>
          </cell>
          <cell r="V9396">
            <v>0</v>
          </cell>
          <cell r="W9396">
            <v>0</v>
          </cell>
          <cell r="X9396">
            <v>0</v>
          </cell>
        </row>
        <row r="9397">
          <cell r="J9397">
            <v>0</v>
          </cell>
          <cell r="K9397">
            <v>0</v>
          </cell>
          <cell r="R9397">
            <v>0</v>
          </cell>
          <cell r="U9397">
            <v>0</v>
          </cell>
          <cell r="V9397">
            <v>0</v>
          </cell>
          <cell r="W9397">
            <v>0</v>
          </cell>
          <cell r="X9397">
            <v>0</v>
          </cell>
        </row>
        <row r="9398">
          <cell r="J9398">
            <v>0</v>
          </cell>
          <cell r="K9398">
            <v>0</v>
          </cell>
          <cell r="R9398">
            <v>0</v>
          </cell>
          <cell r="U9398">
            <v>0</v>
          </cell>
          <cell r="V9398">
            <v>0</v>
          </cell>
          <cell r="W9398">
            <v>0</v>
          </cell>
          <cell r="X9398">
            <v>0</v>
          </cell>
        </row>
        <row r="9399">
          <cell r="J9399">
            <v>0</v>
          </cell>
          <cell r="K9399">
            <v>0</v>
          </cell>
          <cell r="R9399">
            <v>0</v>
          </cell>
          <cell r="U9399">
            <v>0</v>
          </cell>
          <cell r="V9399">
            <v>0</v>
          </cell>
          <cell r="W9399">
            <v>0</v>
          </cell>
          <cell r="X9399">
            <v>0</v>
          </cell>
        </row>
        <row r="9400">
          <cell r="J9400">
            <v>0</v>
          </cell>
          <cell r="K9400">
            <v>0</v>
          </cell>
          <cell r="R9400">
            <v>0</v>
          </cell>
          <cell r="U9400">
            <v>0</v>
          </cell>
          <cell r="V9400">
            <v>0</v>
          </cell>
          <cell r="W9400">
            <v>0</v>
          </cell>
          <cell r="X9400">
            <v>0</v>
          </cell>
        </row>
        <row r="9401">
          <cell r="J9401">
            <v>0</v>
          </cell>
          <cell r="K9401">
            <v>0</v>
          </cell>
          <cell r="R9401">
            <v>0</v>
          </cell>
          <cell r="U9401">
            <v>0</v>
          </cell>
          <cell r="V9401">
            <v>0</v>
          </cell>
          <cell r="W9401">
            <v>0</v>
          </cell>
          <cell r="X9401">
            <v>0</v>
          </cell>
        </row>
        <row r="9402">
          <cell r="J9402">
            <v>0</v>
          </cell>
          <cell r="K9402">
            <v>0</v>
          </cell>
          <cell r="R9402">
            <v>0</v>
          </cell>
          <cell r="U9402">
            <v>0</v>
          </cell>
          <cell r="V9402">
            <v>0</v>
          </cell>
          <cell r="W9402">
            <v>0</v>
          </cell>
          <cell r="X9402">
            <v>0</v>
          </cell>
        </row>
        <row r="9403">
          <cell r="J9403">
            <v>0</v>
          </cell>
          <cell r="K9403">
            <v>0</v>
          </cell>
          <cell r="R9403">
            <v>0</v>
          </cell>
          <cell r="U9403">
            <v>0</v>
          </cell>
          <cell r="V9403">
            <v>0</v>
          </cell>
          <cell r="W9403">
            <v>0</v>
          </cell>
          <cell r="X9403">
            <v>0</v>
          </cell>
        </row>
        <row r="9404">
          <cell r="J9404">
            <v>0</v>
          </cell>
          <cell r="K9404">
            <v>0</v>
          </cell>
          <cell r="R9404">
            <v>0</v>
          </cell>
          <cell r="U9404">
            <v>0</v>
          </cell>
          <cell r="V9404">
            <v>0</v>
          </cell>
          <cell r="W9404">
            <v>0</v>
          </cell>
          <cell r="X9404">
            <v>0</v>
          </cell>
        </row>
        <row r="9405">
          <cell r="J9405">
            <v>0</v>
          </cell>
          <cell r="K9405">
            <v>0</v>
          </cell>
          <cell r="R9405">
            <v>0</v>
          </cell>
          <cell r="U9405">
            <v>0</v>
          </cell>
          <cell r="V9405">
            <v>0</v>
          </cell>
          <cell r="W9405">
            <v>0</v>
          </cell>
          <cell r="X9405">
            <v>0</v>
          </cell>
        </row>
        <row r="9406">
          <cell r="J9406">
            <v>0</v>
          </cell>
          <cell r="K9406">
            <v>0</v>
          </cell>
          <cell r="R9406">
            <v>0</v>
          </cell>
          <cell r="U9406">
            <v>0</v>
          </cell>
          <cell r="V9406">
            <v>0</v>
          </cell>
          <cell r="W9406">
            <v>0</v>
          </cell>
          <cell r="X9406">
            <v>0</v>
          </cell>
        </row>
        <row r="9407">
          <cell r="J9407">
            <v>0</v>
          </cell>
          <cell r="K9407">
            <v>0</v>
          </cell>
          <cell r="R9407">
            <v>0</v>
          </cell>
          <cell r="U9407">
            <v>0</v>
          </cell>
          <cell r="V9407">
            <v>0</v>
          </cell>
          <cell r="W9407">
            <v>0</v>
          </cell>
          <cell r="X9407">
            <v>0</v>
          </cell>
        </row>
        <row r="9408">
          <cell r="J9408">
            <v>0</v>
          </cell>
          <cell r="K9408">
            <v>0</v>
          </cell>
          <cell r="R9408">
            <v>0</v>
          </cell>
          <cell r="U9408">
            <v>0</v>
          </cell>
          <cell r="V9408">
            <v>0</v>
          </cell>
          <cell r="W9408">
            <v>0</v>
          </cell>
          <cell r="X9408">
            <v>0</v>
          </cell>
        </row>
        <row r="9409">
          <cell r="J9409">
            <v>0</v>
          </cell>
          <cell r="K9409">
            <v>0</v>
          </cell>
          <cell r="R9409">
            <v>0</v>
          </cell>
          <cell r="U9409">
            <v>0</v>
          </cell>
          <cell r="V9409">
            <v>0</v>
          </cell>
          <cell r="W9409">
            <v>0</v>
          </cell>
          <cell r="X9409">
            <v>0</v>
          </cell>
        </row>
        <row r="9410">
          <cell r="J9410">
            <v>0</v>
          </cell>
          <cell r="K9410">
            <v>0</v>
          </cell>
          <cell r="R9410">
            <v>0</v>
          </cell>
          <cell r="U9410">
            <v>0</v>
          </cell>
          <cell r="V9410">
            <v>0</v>
          </cell>
          <cell r="W9410">
            <v>0</v>
          </cell>
          <cell r="X9410">
            <v>0</v>
          </cell>
        </row>
        <row r="9411">
          <cell r="J9411">
            <v>0</v>
          </cell>
          <cell r="K9411">
            <v>0</v>
          </cell>
          <cell r="R9411">
            <v>0</v>
          </cell>
          <cell r="U9411">
            <v>0</v>
          </cell>
          <cell r="V9411">
            <v>0</v>
          </cell>
          <cell r="W9411">
            <v>0</v>
          </cell>
          <cell r="X9411">
            <v>0</v>
          </cell>
        </row>
        <row r="9412">
          <cell r="J9412">
            <v>0</v>
          </cell>
          <cell r="K9412">
            <v>0</v>
          </cell>
          <cell r="R9412">
            <v>0</v>
          </cell>
          <cell r="U9412">
            <v>0</v>
          </cell>
          <cell r="V9412">
            <v>0</v>
          </cell>
          <cell r="W9412">
            <v>0</v>
          </cell>
          <cell r="X9412">
            <v>0</v>
          </cell>
        </row>
        <row r="9413">
          <cell r="J9413">
            <v>0</v>
          </cell>
          <cell r="K9413">
            <v>0</v>
          </cell>
          <cell r="R9413">
            <v>0</v>
          </cell>
          <cell r="U9413">
            <v>0</v>
          </cell>
          <cell r="V9413">
            <v>0</v>
          </cell>
          <cell r="W9413">
            <v>0</v>
          </cell>
          <cell r="X9413">
            <v>0</v>
          </cell>
        </row>
        <row r="9414">
          <cell r="J9414">
            <v>0</v>
          </cell>
          <cell r="K9414">
            <v>0</v>
          </cell>
          <cell r="R9414">
            <v>0</v>
          </cell>
          <cell r="U9414">
            <v>0</v>
          </cell>
          <cell r="V9414">
            <v>0</v>
          </cell>
          <cell r="W9414">
            <v>0</v>
          </cell>
          <cell r="X9414">
            <v>0</v>
          </cell>
        </row>
        <row r="9415">
          <cell r="J9415">
            <v>0</v>
          </cell>
          <cell r="K9415">
            <v>0</v>
          </cell>
          <cell r="R9415">
            <v>0</v>
          </cell>
          <cell r="U9415">
            <v>0</v>
          </cell>
          <cell r="V9415">
            <v>0</v>
          </cell>
          <cell r="W9415">
            <v>0</v>
          </cell>
          <cell r="X9415">
            <v>0</v>
          </cell>
        </row>
        <row r="9416">
          <cell r="J9416">
            <v>0</v>
          </cell>
          <cell r="K9416">
            <v>0</v>
          </cell>
          <cell r="R9416">
            <v>0</v>
          </cell>
          <cell r="U9416">
            <v>0</v>
          </cell>
          <cell r="V9416">
            <v>0</v>
          </cell>
          <cell r="W9416">
            <v>0</v>
          </cell>
          <cell r="X9416">
            <v>0</v>
          </cell>
        </row>
        <row r="9417">
          <cell r="J9417">
            <v>0</v>
          </cell>
          <cell r="K9417">
            <v>0</v>
          </cell>
          <cell r="R9417">
            <v>0</v>
          </cell>
          <cell r="U9417">
            <v>0</v>
          </cell>
          <cell r="V9417">
            <v>0</v>
          </cell>
          <cell r="W9417">
            <v>0</v>
          </cell>
          <cell r="X9417">
            <v>0</v>
          </cell>
        </row>
        <row r="9418">
          <cell r="J9418">
            <v>0</v>
          </cell>
          <cell r="K9418">
            <v>0</v>
          </cell>
          <cell r="R9418">
            <v>0</v>
          </cell>
          <cell r="U9418">
            <v>0</v>
          </cell>
          <cell r="V9418">
            <v>0</v>
          </cell>
          <cell r="W9418">
            <v>0</v>
          </cell>
          <cell r="X9418">
            <v>0</v>
          </cell>
        </row>
        <row r="9419">
          <cell r="J9419">
            <v>0</v>
          </cell>
          <cell r="K9419">
            <v>0</v>
          </cell>
          <cell r="R9419">
            <v>0</v>
          </cell>
          <cell r="U9419">
            <v>0</v>
          </cell>
          <cell r="V9419">
            <v>0</v>
          </cell>
          <cell r="W9419">
            <v>0</v>
          </cell>
          <cell r="X9419">
            <v>0</v>
          </cell>
        </row>
        <row r="9420">
          <cell r="J9420">
            <v>0</v>
          </cell>
          <cell r="K9420">
            <v>0</v>
          </cell>
          <cell r="R9420">
            <v>0</v>
          </cell>
          <cell r="U9420">
            <v>0</v>
          </cell>
          <cell r="V9420">
            <v>0</v>
          </cell>
          <cell r="W9420">
            <v>0</v>
          </cell>
          <cell r="X9420">
            <v>0</v>
          </cell>
        </row>
        <row r="9421">
          <cell r="J9421">
            <v>0</v>
          </cell>
          <cell r="K9421">
            <v>0</v>
          </cell>
          <cell r="R9421">
            <v>0</v>
          </cell>
          <cell r="U9421">
            <v>0</v>
          </cell>
          <cell r="V9421">
            <v>0</v>
          </cell>
          <cell r="W9421">
            <v>0</v>
          </cell>
          <cell r="X9421">
            <v>0</v>
          </cell>
        </row>
        <row r="9422">
          <cell r="J9422">
            <v>0</v>
          </cell>
          <cell r="K9422">
            <v>0</v>
          </cell>
          <cell r="R9422">
            <v>0</v>
          </cell>
          <cell r="U9422">
            <v>0</v>
          </cell>
          <cell r="V9422">
            <v>0</v>
          </cell>
          <cell r="W9422">
            <v>0</v>
          </cell>
          <cell r="X9422">
            <v>0</v>
          </cell>
        </row>
        <row r="9423">
          <cell r="J9423">
            <v>0</v>
          </cell>
          <cell r="K9423">
            <v>0</v>
          </cell>
          <cell r="R9423">
            <v>0</v>
          </cell>
          <cell r="U9423">
            <v>0</v>
          </cell>
          <cell r="V9423">
            <v>0</v>
          </cell>
          <cell r="W9423">
            <v>0</v>
          </cell>
          <cell r="X9423">
            <v>0</v>
          </cell>
        </row>
        <row r="9424">
          <cell r="J9424">
            <v>0</v>
          </cell>
          <cell r="K9424">
            <v>0</v>
          </cell>
          <cell r="R9424">
            <v>0</v>
          </cell>
          <cell r="U9424">
            <v>0</v>
          </cell>
          <cell r="V9424">
            <v>0</v>
          </cell>
          <cell r="W9424">
            <v>0</v>
          </cell>
          <cell r="X9424">
            <v>0</v>
          </cell>
        </row>
        <row r="9425">
          <cell r="J9425">
            <v>0</v>
          </cell>
          <cell r="K9425">
            <v>0</v>
          </cell>
          <cell r="R9425">
            <v>0</v>
          </cell>
          <cell r="U9425">
            <v>0</v>
          </cell>
          <cell r="V9425">
            <v>0</v>
          </cell>
          <cell r="W9425">
            <v>0</v>
          </cell>
          <cell r="X9425">
            <v>0</v>
          </cell>
        </row>
        <row r="9426">
          <cell r="J9426">
            <v>0</v>
          </cell>
          <cell r="K9426">
            <v>0</v>
          </cell>
          <cell r="R9426">
            <v>0</v>
          </cell>
          <cell r="U9426">
            <v>0</v>
          </cell>
          <cell r="V9426">
            <v>0</v>
          </cell>
          <cell r="W9426">
            <v>0</v>
          </cell>
          <cell r="X9426">
            <v>0</v>
          </cell>
        </row>
        <row r="9427">
          <cell r="J9427">
            <v>0</v>
          </cell>
          <cell r="K9427">
            <v>0</v>
          </cell>
          <cell r="R9427">
            <v>0</v>
          </cell>
          <cell r="U9427">
            <v>0</v>
          </cell>
          <cell r="V9427">
            <v>0</v>
          </cell>
          <cell r="W9427">
            <v>0</v>
          </cell>
          <cell r="X9427">
            <v>0</v>
          </cell>
        </row>
        <row r="9428">
          <cell r="J9428">
            <v>0</v>
          </cell>
          <cell r="K9428">
            <v>0</v>
          </cell>
          <cell r="R9428">
            <v>0</v>
          </cell>
          <cell r="U9428">
            <v>0</v>
          </cell>
          <cell r="V9428">
            <v>0</v>
          </cell>
          <cell r="W9428">
            <v>0</v>
          </cell>
          <cell r="X9428">
            <v>0</v>
          </cell>
        </row>
        <row r="9429">
          <cell r="J9429">
            <v>0</v>
          </cell>
          <cell r="K9429">
            <v>0</v>
          </cell>
          <cell r="R9429">
            <v>0</v>
          </cell>
          <cell r="U9429">
            <v>0</v>
          </cell>
          <cell r="V9429">
            <v>0</v>
          </cell>
          <cell r="W9429">
            <v>0</v>
          </cell>
          <cell r="X9429">
            <v>0</v>
          </cell>
        </row>
        <row r="9430">
          <cell r="J9430">
            <v>0</v>
          </cell>
          <cell r="K9430">
            <v>0</v>
          </cell>
          <cell r="R9430">
            <v>0</v>
          </cell>
          <cell r="U9430">
            <v>0</v>
          </cell>
          <cell r="V9430">
            <v>0</v>
          </cell>
          <cell r="W9430">
            <v>0</v>
          </cell>
          <cell r="X9430">
            <v>0</v>
          </cell>
        </row>
        <row r="9431">
          <cell r="J9431">
            <v>0</v>
          </cell>
          <cell r="K9431">
            <v>0</v>
          </cell>
          <cell r="R9431">
            <v>0</v>
          </cell>
          <cell r="U9431">
            <v>0</v>
          </cell>
          <cell r="V9431">
            <v>0</v>
          </cell>
          <cell r="W9431">
            <v>0</v>
          </cell>
          <cell r="X9431">
            <v>0</v>
          </cell>
        </row>
        <row r="9432">
          <cell r="J9432">
            <v>0</v>
          </cell>
          <cell r="K9432">
            <v>0</v>
          </cell>
          <cell r="R9432">
            <v>0</v>
          </cell>
          <cell r="U9432">
            <v>0</v>
          </cell>
          <cell r="V9432">
            <v>0</v>
          </cell>
          <cell r="W9432">
            <v>0</v>
          </cell>
          <cell r="X9432">
            <v>0</v>
          </cell>
        </row>
        <row r="9433">
          <cell r="J9433">
            <v>0</v>
          </cell>
          <cell r="K9433">
            <v>0</v>
          </cell>
          <cell r="R9433">
            <v>0</v>
          </cell>
          <cell r="U9433">
            <v>0</v>
          </cell>
          <cell r="V9433">
            <v>0</v>
          </cell>
          <cell r="W9433">
            <v>0</v>
          </cell>
          <cell r="X9433">
            <v>0</v>
          </cell>
        </row>
        <row r="9434">
          <cell r="J9434">
            <v>0</v>
          </cell>
          <cell r="K9434">
            <v>0</v>
          </cell>
          <cell r="R9434">
            <v>0</v>
          </cell>
          <cell r="U9434">
            <v>0</v>
          </cell>
          <cell r="V9434">
            <v>0</v>
          </cell>
          <cell r="W9434">
            <v>0</v>
          </cell>
          <cell r="X9434">
            <v>0</v>
          </cell>
        </row>
        <row r="9435">
          <cell r="J9435">
            <v>0</v>
          </cell>
          <cell r="K9435">
            <v>0</v>
          </cell>
          <cell r="R9435">
            <v>0</v>
          </cell>
          <cell r="U9435">
            <v>0</v>
          </cell>
          <cell r="V9435">
            <v>0</v>
          </cell>
          <cell r="W9435">
            <v>0</v>
          </cell>
          <cell r="X9435">
            <v>0</v>
          </cell>
        </row>
        <row r="9436">
          <cell r="J9436">
            <v>0</v>
          </cell>
          <cell r="K9436">
            <v>0</v>
          </cell>
          <cell r="R9436">
            <v>0</v>
          </cell>
          <cell r="U9436">
            <v>0</v>
          </cell>
          <cell r="V9436">
            <v>0</v>
          </cell>
          <cell r="W9436">
            <v>0</v>
          </cell>
          <cell r="X9436">
            <v>0</v>
          </cell>
        </row>
        <row r="9437">
          <cell r="J9437">
            <v>0</v>
          </cell>
          <cell r="K9437">
            <v>0</v>
          </cell>
          <cell r="R9437">
            <v>0</v>
          </cell>
          <cell r="U9437">
            <v>0</v>
          </cell>
          <cell r="V9437">
            <v>0</v>
          </cell>
          <cell r="W9437">
            <v>0</v>
          </cell>
          <cell r="X9437">
            <v>0</v>
          </cell>
        </row>
        <row r="9438">
          <cell r="J9438">
            <v>0</v>
          </cell>
          <cell r="K9438">
            <v>0</v>
          </cell>
          <cell r="R9438">
            <v>0</v>
          </cell>
          <cell r="U9438">
            <v>0</v>
          </cell>
          <cell r="V9438">
            <v>0</v>
          </cell>
          <cell r="W9438">
            <v>0</v>
          </cell>
          <cell r="X9438">
            <v>0</v>
          </cell>
        </row>
        <row r="9439">
          <cell r="J9439">
            <v>0</v>
          </cell>
          <cell r="K9439">
            <v>0</v>
          </cell>
          <cell r="R9439">
            <v>0</v>
          </cell>
          <cell r="U9439">
            <v>0</v>
          </cell>
          <cell r="V9439">
            <v>0</v>
          </cell>
          <cell r="W9439">
            <v>0</v>
          </cell>
          <cell r="X9439">
            <v>0</v>
          </cell>
        </row>
        <row r="9440">
          <cell r="J9440">
            <v>0</v>
          </cell>
          <cell r="K9440">
            <v>0</v>
          </cell>
          <cell r="R9440">
            <v>0</v>
          </cell>
          <cell r="U9440">
            <v>0</v>
          </cell>
          <cell r="V9440">
            <v>0</v>
          </cell>
          <cell r="W9440">
            <v>0</v>
          </cell>
          <cell r="X9440">
            <v>0</v>
          </cell>
        </row>
        <row r="9441">
          <cell r="J9441">
            <v>0</v>
          </cell>
          <cell r="K9441">
            <v>0</v>
          </cell>
          <cell r="R9441">
            <v>0</v>
          </cell>
          <cell r="U9441">
            <v>0</v>
          </cell>
          <cell r="V9441">
            <v>0</v>
          </cell>
          <cell r="W9441">
            <v>0</v>
          </cell>
          <cell r="X9441">
            <v>0</v>
          </cell>
        </row>
        <row r="9442">
          <cell r="J9442">
            <v>0</v>
          </cell>
          <cell r="K9442">
            <v>0</v>
          </cell>
          <cell r="R9442">
            <v>0</v>
          </cell>
          <cell r="U9442">
            <v>0</v>
          </cell>
          <cell r="V9442">
            <v>0</v>
          </cell>
          <cell r="W9442">
            <v>0</v>
          </cell>
          <cell r="X9442">
            <v>0</v>
          </cell>
        </row>
        <row r="9443">
          <cell r="J9443">
            <v>0</v>
          </cell>
          <cell r="K9443">
            <v>0</v>
          </cell>
          <cell r="R9443">
            <v>0</v>
          </cell>
          <cell r="U9443">
            <v>0</v>
          </cell>
          <cell r="V9443">
            <v>0</v>
          </cell>
          <cell r="W9443">
            <v>0</v>
          </cell>
          <cell r="X9443">
            <v>0</v>
          </cell>
        </row>
        <row r="9444">
          <cell r="J9444">
            <v>0</v>
          </cell>
          <cell r="K9444">
            <v>0</v>
          </cell>
          <cell r="R9444">
            <v>0</v>
          </cell>
          <cell r="U9444">
            <v>0</v>
          </cell>
          <cell r="V9444">
            <v>0</v>
          </cell>
          <cell r="W9444">
            <v>0</v>
          </cell>
          <cell r="X9444">
            <v>0</v>
          </cell>
        </row>
        <row r="9445">
          <cell r="J9445">
            <v>0</v>
          </cell>
          <cell r="K9445">
            <v>0</v>
          </cell>
          <cell r="R9445">
            <v>0</v>
          </cell>
          <cell r="U9445">
            <v>0</v>
          </cell>
          <cell r="V9445">
            <v>0</v>
          </cell>
          <cell r="W9445">
            <v>0</v>
          </cell>
          <cell r="X9445">
            <v>0</v>
          </cell>
        </row>
        <row r="9446">
          <cell r="J9446">
            <v>0</v>
          </cell>
          <cell r="K9446">
            <v>0</v>
          </cell>
          <cell r="R9446">
            <v>0</v>
          </cell>
          <cell r="U9446">
            <v>0</v>
          </cell>
          <cell r="V9446">
            <v>0</v>
          </cell>
          <cell r="W9446">
            <v>0</v>
          </cell>
          <cell r="X9446">
            <v>0</v>
          </cell>
        </row>
        <row r="9447">
          <cell r="J9447">
            <v>0</v>
          </cell>
          <cell r="K9447">
            <v>0</v>
          </cell>
          <cell r="R9447">
            <v>0</v>
          </cell>
          <cell r="U9447">
            <v>0</v>
          </cell>
          <cell r="V9447">
            <v>0</v>
          </cell>
          <cell r="W9447">
            <v>0</v>
          </cell>
          <cell r="X9447">
            <v>0</v>
          </cell>
        </row>
        <row r="9448">
          <cell r="J9448">
            <v>0</v>
          </cell>
          <cell r="K9448">
            <v>0</v>
          </cell>
          <cell r="R9448">
            <v>0</v>
          </cell>
          <cell r="U9448">
            <v>0</v>
          </cell>
          <cell r="V9448">
            <v>0</v>
          </cell>
          <cell r="W9448">
            <v>0</v>
          </cell>
          <cell r="X9448">
            <v>0</v>
          </cell>
        </row>
        <row r="9449">
          <cell r="J9449">
            <v>0</v>
          </cell>
          <cell r="K9449">
            <v>0</v>
          </cell>
          <cell r="R9449">
            <v>0</v>
          </cell>
          <cell r="U9449">
            <v>0</v>
          </cell>
          <cell r="V9449">
            <v>0</v>
          </cell>
          <cell r="W9449">
            <v>0</v>
          </cell>
          <cell r="X9449">
            <v>0</v>
          </cell>
        </row>
        <row r="9450">
          <cell r="J9450">
            <v>0</v>
          </cell>
          <cell r="K9450">
            <v>0</v>
          </cell>
          <cell r="R9450">
            <v>0</v>
          </cell>
          <cell r="U9450">
            <v>0</v>
          </cell>
          <cell r="V9450">
            <v>0</v>
          </cell>
          <cell r="W9450">
            <v>0</v>
          </cell>
          <cell r="X9450">
            <v>0</v>
          </cell>
        </row>
        <row r="9451">
          <cell r="J9451">
            <v>0</v>
          </cell>
          <cell r="K9451">
            <v>0</v>
          </cell>
          <cell r="R9451">
            <v>0</v>
          </cell>
          <cell r="U9451">
            <v>0</v>
          </cell>
          <cell r="V9451">
            <v>0</v>
          </cell>
          <cell r="W9451">
            <v>0</v>
          </cell>
          <cell r="X9451">
            <v>0</v>
          </cell>
        </row>
        <row r="9452">
          <cell r="J9452">
            <v>0</v>
          </cell>
          <cell r="K9452">
            <v>0</v>
          </cell>
          <cell r="R9452">
            <v>0</v>
          </cell>
          <cell r="U9452">
            <v>0</v>
          </cell>
          <cell r="V9452">
            <v>0</v>
          </cell>
          <cell r="W9452">
            <v>0</v>
          </cell>
          <cell r="X9452">
            <v>0</v>
          </cell>
        </row>
        <row r="9453">
          <cell r="J9453">
            <v>0</v>
          </cell>
          <cell r="K9453">
            <v>0</v>
          </cell>
          <cell r="R9453">
            <v>0</v>
          </cell>
          <cell r="U9453">
            <v>0</v>
          </cell>
          <cell r="V9453">
            <v>0</v>
          </cell>
          <cell r="W9453">
            <v>0</v>
          </cell>
          <cell r="X9453">
            <v>0</v>
          </cell>
        </row>
        <row r="9454">
          <cell r="J9454">
            <v>0</v>
          </cell>
          <cell r="K9454">
            <v>0</v>
          </cell>
          <cell r="R9454">
            <v>0</v>
          </cell>
          <cell r="U9454">
            <v>0</v>
          </cell>
          <cell r="V9454">
            <v>0</v>
          </cell>
          <cell r="W9454">
            <v>0</v>
          </cell>
          <cell r="X9454">
            <v>0</v>
          </cell>
        </row>
        <row r="9455">
          <cell r="J9455">
            <v>0</v>
          </cell>
          <cell r="K9455">
            <v>0</v>
          </cell>
          <cell r="R9455">
            <v>0</v>
          </cell>
          <cell r="U9455">
            <v>0</v>
          </cell>
          <cell r="V9455">
            <v>0</v>
          </cell>
          <cell r="W9455">
            <v>0</v>
          </cell>
          <cell r="X9455">
            <v>0</v>
          </cell>
        </row>
        <row r="9456">
          <cell r="J9456">
            <v>0</v>
          </cell>
          <cell r="K9456">
            <v>0</v>
          </cell>
          <cell r="R9456">
            <v>0</v>
          </cell>
          <cell r="U9456">
            <v>0</v>
          </cell>
          <cell r="V9456">
            <v>0</v>
          </cell>
          <cell r="W9456">
            <v>0</v>
          </cell>
          <cell r="X9456">
            <v>0</v>
          </cell>
        </row>
        <row r="9457">
          <cell r="J9457">
            <v>0</v>
          </cell>
          <cell r="K9457">
            <v>0</v>
          </cell>
          <cell r="R9457">
            <v>0</v>
          </cell>
          <cell r="U9457">
            <v>0</v>
          </cell>
          <cell r="V9457">
            <v>0</v>
          </cell>
          <cell r="W9457">
            <v>0</v>
          </cell>
          <cell r="X9457">
            <v>0</v>
          </cell>
        </row>
        <row r="9458">
          <cell r="J9458">
            <v>0</v>
          </cell>
          <cell r="K9458">
            <v>0</v>
          </cell>
          <cell r="R9458">
            <v>0</v>
          </cell>
          <cell r="U9458">
            <v>0</v>
          </cell>
          <cell r="V9458">
            <v>0</v>
          </cell>
          <cell r="W9458">
            <v>0</v>
          </cell>
          <cell r="X9458">
            <v>0</v>
          </cell>
        </row>
        <row r="9459">
          <cell r="J9459">
            <v>0</v>
          </cell>
          <cell r="K9459">
            <v>0</v>
          </cell>
          <cell r="R9459">
            <v>0</v>
          </cell>
          <cell r="U9459">
            <v>0</v>
          </cell>
          <cell r="V9459">
            <v>0</v>
          </cell>
          <cell r="W9459">
            <v>0</v>
          </cell>
          <cell r="X9459">
            <v>0</v>
          </cell>
        </row>
        <row r="9460">
          <cell r="J9460">
            <v>0</v>
          </cell>
          <cell r="K9460">
            <v>0</v>
          </cell>
          <cell r="R9460">
            <v>0</v>
          </cell>
          <cell r="U9460">
            <v>0</v>
          </cell>
          <cell r="V9460">
            <v>0</v>
          </cell>
          <cell r="W9460">
            <v>0</v>
          </cell>
          <cell r="X9460">
            <v>0</v>
          </cell>
        </row>
        <row r="9461">
          <cell r="J9461">
            <v>0</v>
          </cell>
          <cell r="K9461">
            <v>0</v>
          </cell>
          <cell r="R9461">
            <v>0</v>
          </cell>
          <cell r="U9461">
            <v>0</v>
          </cell>
          <cell r="V9461">
            <v>0</v>
          </cell>
          <cell r="W9461">
            <v>0</v>
          </cell>
          <cell r="X9461">
            <v>0</v>
          </cell>
        </row>
        <row r="9462">
          <cell r="J9462">
            <v>0</v>
          </cell>
          <cell r="K9462">
            <v>0</v>
          </cell>
          <cell r="R9462">
            <v>0</v>
          </cell>
          <cell r="U9462">
            <v>0</v>
          </cell>
          <cell r="V9462">
            <v>0</v>
          </cell>
          <cell r="W9462">
            <v>0</v>
          </cell>
          <cell r="X9462">
            <v>0</v>
          </cell>
        </row>
        <row r="9463">
          <cell r="J9463">
            <v>0</v>
          </cell>
          <cell r="K9463">
            <v>0</v>
          </cell>
          <cell r="R9463">
            <v>0</v>
          </cell>
          <cell r="U9463">
            <v>0</v>
          </cell>
          <cell r="V9463">
            <v>0</v>
          </cell>
          <cell r="W9463">
            <v>0</v>
          </cell>
          <cell r="X9463">
            <v>0</v>
          </cell>
        </row>
        <row r="9464">
          <cell r="J9464">
            <v>0</v>
          </cell>
          <cell r="K9464">
            <v>0</v>
          </cell>
          <cell r="R9464">
            <v>0</v>
          </cell>
          <cell r="U9464">
            <v>0</v>
          </cell>
          <cell r="V9464">
            <v>0</v>
          </cell>
          <cell r="W9464">
            <v>0</v>
          </cell>
          <cell r="X9464">
            <v>0</v>
          </cell>
        </row>
        <row r="9465">
          <cell r="J9465">
            <v>0</v>
          </cell>
          <cell r="K9465">
            <v>0</v>
          </cell>
          <cell r="R9465">
            <v>0</v>
          </cell>
          <cell r="U9465">
            <v>0</v>
          </cell>
          <cell r="V9465">
            <v>0</v>
          </cell>
          <cell r="W9465">
            <v>0</v>
          </cell>
          <cell r="X9465">
            <v>0</v>
          </cell>
        </row>
        <row r="9466">
          <cell r="J9466">
            <v>0</v>
          </cell>
          <cell r="K9466">
            <v>0</v>
          </cell>
          <cell r="R9466">
            <v>0</v>
          </cell>
          <cell r="U9466">
            <v>0</v>
          </cell>
          <cell r="V9466">
            <v>0</v>
          </cell>
          <cell r="W9466">
            <v>0</v>
          </cell>
          <cell r="X9466">
            <v>0</v>
          </cell>
        </row>
        <row r="9467">
          <cell r="J9467">
            <v>0</v>
          </cell>
          <cell r="K9467">
            <v>0</v>
          </cell>
          <cell r="R9467">
            <v>0</v>
          </cell>
          <cell r="U9467">
            <v>0</v>
          </cell>
          <cell r="V9467">
            <v>0</v>
          </cell>
          <cell r="W9467">
            <v>0</v>
          </cell>
          <cell r="X9467">
            <v>0</v>
          </cell>
        </row>
        <row r="9468">
          <cell r="J9468">
            <v>0</v>
          </cell>
          <cell r="K9468">
            <v>0</v>
          </cell>
          <cell r="R9468">
            <v>0</v>
          </cell>
          <cell r="U9468">
            <v>0</v>
          </cell>
          <cell r="V9468">
            <v>0</v>
          </cell>
          <cell r="W9468">
            <v>0</v>
          </cell>
          <cell r="X9468">
            <v>0</v>
          </cell>
        </row>
        <row r="9469">
          <cell r="J9469">
            <v>0</v>
          </cell>
          <cell r="K9469">
            <v>0</v>
          </cell>
          <cell r="R9469">
            <v>0</v>
          </cell>
          <cell r="U9469">
            <v>0</v>
          </cell>
          <cell r="V9469">
            <v>0</v>
          </cell>
          <cell r="W9469">
            <v>0</v>
          </cell>
          <cell r="X9469">
            <v>0</v>
          </cell>
        </row>
        <row r="9470">
          <cell r="J9470">
            <v>0</v>
          </cell>
          <cell r="K9470">
            <v>0</v>
          </cell>
          <cell r="R9470">
            <v>0</v>
          </cell>
          <cell r="U9470">
            <v>0</v>
          </cell>
          <cell r="V9470">
            <v>0</v>
          </cell>
          <cell r="W9470">
            <v>0</v>
          </cell>
          <cell r="X9470">
            <v>0</v>
          </cell>
        </row>
        <row r="9471">
          <cell r="J9471">
            <v>0</v>
          </cell>
          <cell r="K9471">
            <v>0</v>
          </cell>
          <cell r="R9471">
            <v>0</v>
          </cell>
          <cell r="U9471">
            <v>0</v>
          </cell>
          <cell r="V9471">
            <v>0</v>
          </cell>
          <cell r="W9471">
            <v>0</v>
          </cell>
          <cell r="X9471">
            <v>0</v>
          </cell>
        </row>
        <row r="9472">
          <cell r="J9472">
            <v>0</v>
          </cell>
          <cell r="K9472">
            <v>0</v>
          </cell>
          <cell r="R9472">
            <v>0</v>
          </cell>
          <cell r="U9472">
            <v>0</v>
          </cell>
          <cell r="V9472">
            <v>0</v>
          </cell>
          <cell r="W9472">
            <v>0</v>
          </cell>
          <cell r="X9472">
            <v>0</v>
          </cell>
        </row>
        <row r="9473">
          <cell r="J9473">
            <v>0</v>
          </cell>
          <cell r="K9473">
            <v>0</v>
          </cell>
          <cell r="R9473">
            <v>0</v>
          </cell>
          <cell r="U9473">
            <v>0</v>
          </cell>
          <cell r="V9473">
            <v>0</v>
          </cell>
          <cell r="W9473">
            <v>0</v>
          </cell>
          <cell r="X9473">
            <v>0</v>
          </cell>
        </row>
        <row r="9474">
          <cell r="J9474">
            <v>0</v>
          </cell>
          <cell r="K9474">
            <v>0</v>
          </cell>
          <cell r="R9474">
            <v>0</v>
          </cell>
          <cell r="U9474">
            <v>0</v>
          </cell>
          <cell r="V9474">
            <v>0</v>
          </cell>
          <cell r="W9474">
            <v>0</v>
          </cell>
          <cell r="X9474">
            <v>0</v>
          </cell>
        </row>
        <row r="9475">
          <cell r="J9475">
            <v>0</v>
          </cell>
          <cell r="K9475">
            <v>0</v>
          </cell>
          <cell r="R9475">
            <v>0</v>
          </cell>
          <cell r="U9475">
            <v>0</v>
          </cell>
          <cell r="V9475">
            <v>0</v>
          </cell>
          <cell r="W9475">
            <v>0</v>
          </cell>
          <cell r="X9475">
            <v>0</v>
          </cell>
        </row>
        <row r="9476">
          <cell r="J9476">
            <v>0</v>
          </cell>
          <cell r="K9476">
            <v>0</v>
          </cell>
          <cell r="R9476">
            <v>0</v>
          </cell>
          <cell r="U9476">
            <v>0</v>
          </cell>
          <cell r="V9476">
            <v>0</v>
          </cell>
          <cell r="W9476">
            <v>0</v>
          </cell>
          <cell r="X9476">
            <v>0</v>
          </cell>
        </row>
        <row r="9477">
          <cell r="J9477">
            <v>0</v>
          </cell>
          <cell r="K9477">
            <v>0</v>
          </cell>
          <cell r="R9477">
            <v>0</v>
          </cell>
          <cell r="U9477">
            <v>0</v>
          </cell>
          <cell r="V9477">
            <v>0</v>
          </cell>
          <cell r="W9477">
            <v>0</v>
          </cell>
          <cell r="X9477">
            <v>0</v>
          </cell>
        </row>
        <row r="9478">
          <cell r="J9478">
            <v>0</v>
          </cell>
          <cell r="K9478">
            <v>0</v>
          </cell>
          <cell r="R9478">
            <v>0</v>
          </cell>
          <cell r="U9478">
            <v>0</v>
          </cell>
          <cell r="V9478">
            <v>0</v>
          </cell>
          <cell r="W9478">
            <v>0</v>
          </cell>
          <cell r="X9478">
            <v>0</v>
          </cell>
        </row>
        <row r="9479">
          <cell r="J9479">
            <v>0</v>
          </cell>
          <cell r="K9479">
            <v>0</v>
          </cell>
          <cell r="R9479">
            <v>0</v>
          </cell>
          <cell r="U9479">
            <v>0</v>
          </cell>
          <cell r="V9479">
            <v>0</v>
          </cell>
          <cell r="W9479">
            <v>0</v>
          </cell>
          <cell r="X9479">
            <v>0</v>
          </cell>
        </row>
        <row r="9480">
          <cell r="J9480">
            <v>0</v>
          </cell>
          <cell r="K9480">
            <v>0</v>
          </cell>
          <cell r="R9480">
            <v>0</v>
          </cell>
          <cell r="U9480">
            <v>0</v>
          </cell>
          <cell r="V9480">
            <v>0</v>
          </cell>
          <cell r="W9480">
            <v>0</v>
          </cell>
          <cell r="X9480">
            <v>0</v>
          </cell>
        </row>
        <row r="9481">
          <cell r="J9481">
            <v>0</v>
          </cell>
          <cell r="K9481">
            <v>0</v>
          </cell>
          <cell r="R9481">
            <v>0</v>
          </cell>
          <cell r="U9481">
            <v>0</v>
          </cell>
          <cell r="V9481">
            <v>0</v>
          </cell>
          <cell r="W9481">
            <v>0</v>
          </cell>
          <cell r="X9481">
            <v>0</v>
          </cell>
        </row>
        <row r="9482">
          <cell r="J9482">
            <v>0</v>
          </cell>
          <cell r="K9482">
            <v>0</v>
          </cell>
          <cell r="R9482">
            <v>0</v>
          </cell>
          <cell r="U9482">
            <v>0</v>
          </cell>
          <cell r="V9482">
            <v>0</v>
          </cell>
          <cell r="W9482">
            <v>0</v>
          </cell>
          <cell r="X9482">
            <v>0</v>
          </cell>
        </row>
        <row r="9483">
          <cell r="J9483">
            <v>0</v>
          </cell>
          <cell r="K9483">
            <v>0</v>
          </cell>
          <cell r="R9483">
            <v>0</v>
          </cell>
          <cell r="U9483">
            <v>0</v>
          </cell>
          <cell r="V9483">
            <v>0</v>
          </cell>
          <cell r="W9483">
            <v>0</v>
          </cell>
          <cell r="X9483">
            <v>0</v>
          </cell>
        </row>
        <row r="9484">
          <cell r="J9484">
            <v>0</v>
          </cell>
          <cell r="K9484">
            <v>0</v>
          </cell>
          <cell r="R9484">
            <v>0</v>
          </cell>
          <cell r="U9484">
            <v>0</v>
          </cell>
          <cell r="V9484">
            <v>0</v>
          </cell>
          <cell r="W9484">
            <v>0</v>
          </cell>
          <cell r="X9484">
            <v>0</v>
          </cell>
        </row>
        <row r="9485">
          <cell r="J9485">
            <v>0</v>
          </cell>
          <cell r="K9485">
            <v>0</v>
          </cell>
          <cell r="R9485">
            <v>0</v>
          </cell>
          <cell r="U9485">
            <v>0</v>
          </cell>
          <cell r="V9485">
            <v>0</v>
          </cell>
          <cell r="W9485">
            <v>0</v>
          </cell>
          <cell r="X9485">
            <v>0</v>
          </cell>
        </row>
        <row r="9486">
          <cell r="J9486">
            <v>0</v>
          </cell>
          <cell r="K9486">
            <v>0</v>
          </cell>
          <cell r="R9486">
            <v>0</v>
          </cell>
          <cell r="U9486">
            <v>0</v>
          </cell>
          <cell r="V9486">
            <v>0</v>
          </cell>
          <cell r="W9486">
            <v>0</v>
          </cell>
          <cell r="X9486">
            <v>0</v>
          </cell>
        </row>
        <row r="9487">
          <cell r="J9487">
            <v>0</v>
          </cell>
          <cell r="K9487">
            <v>0</v>
          </cell>
          <cell r="R9487">
            <v>0</v>
          </cell>
          <cell r="U9487">
            <v>0</v>
          </cell>
          <cell r="V9487">
            <v>0</v>
          </cell>
          <cell r="W9487">
            <v>0</v>
          </cell>
          <cell r="X9487">
            <v>0</v>
          </cell>
        </row>
        <row r="9488">
          <cell r="J9488">
            <v>0</v>
          </cell>
          <cell r="K9488">
            <v>0</v>
          </cell>
          <cell r="R9488">
            <v>0</v>
          </cell>
          <cell r="U9488">
            <v>0</v>
          </cell>
          <cell r="V9488">
            <v>0</v>
          </cell>
          <cell r="W9488">
            <v>0</v>
          </cell>
          <cell r="X9488">
            <v>0</v>
          </cell>
        </row>
        <row r="9489">
          <cell r="J9489">
            <v>0</v>
          </cell>
          <cell r="K9489">
            <v>0</v>
          </cell>
          <cell r="R9489">
            <v>0</v>
          </cell>
          <cell r="U9489">
            <v>0</v>
          </cell>
          <cell r="V9489">
            <v>0</v>
          </cell>
          <cell r="W9489">
            <v>0</v>
          </cell>
          <cell r="X9489">
            <v>0</v>
          </cell>
        </row>
        <row r="9490">
          <cell r="J9490">
            <v>0</v>
          </cell>
          <cell r="K9490">
            <v>0</v>
          </cell>
          <cell r="R9490">
            <v>0</v>
          </cell>
          <cell r="U9490">
            <v>0</v>
          </cell>
          <cell r="V9490">
            <v>0</v>
          </cell>
          <cell r="W9490">
            <v>0</v>
          </cell>
          <cell r="X9490">
            <v>0</v>
          </cell>
        </row>
        <row r="9491">
          <cell r="J9491">
            <v>0</v>
          </cell>
          <cell r="K9491">
            <v>0</v>
          </cell>
          <cell r="R9491">
            <v>0</v>
          </cell>
          <cell r="U9491">
            <v>0</v>
          </cell>
          <cell r="V9491">
            <v>0</v>
          </cell>
          <cell r="W9491">
            <v>0</v>
          </cell>
          <cell r="X9491">
            <v>0</v>
          </cell>
        </row>
        <row r="9492">
          <cell r="J9492">
            <v>0</v>
          </cell>
          <cell r="K9492">
            <v>0</v>
          </cell>
          <cell r="R9492">
            <v>0</v>
          </cell>
          <cell r="U9492">
            <v>0</v>
          </cell>
          <cell r="V9492">
            <v>0</v>
          </cell>
          <cell r="W9492">
            <v>0</v>
          </cell>
          <cell r="X9492">
            <v>0</v>
          </cell>
        </row>
        <row r="9493">
          <cell r="J9493">
            <v>0</v>
          </cell>
          <cell r="K9493">
            <v>0</v>
          </cell>
          <cell r="R9493">
            <v>0</v>
          </cell>
          <cell r="U9493">
            <v>0</v>
          </cell>
          <cell r="V9493">
            <v>0</v>
          </cell>
          <cell r="W9493">
            <v>0</v>
          </cell>
          <cell r="X9493">
            <v>0</v>
          </cell>
        </row>
        <row r="9494">
          <cell r="J9494">
            <v>0</v>
          </cell>
          <cell r="K9494">
            <v>0</v>
          </cell>
          <cell r="R9494">
            <v>0</v>
          </cell>
          <cell r="U9494">
            <v>0</v>
          </cell>
          <cell r="V9494">
            <v>0</v>
          </cell>
          <cell r="W9494">
            <v>0</v>
          </cell>
          <cell r="X9494">
            <v>0</v>
          </cell>
        </row>
        <row r="9495">
          <cell r="J9495">
            <v>0</v>
          </cell>
          <cell r="K9495">
            <v>0</v>
          </cell>
          <cell r="R9495">
            <v>0</v>
          </cell>
          <cell r="U9495">
            <v>0</v>
          </cell>
          <cell r="V9495">
            <v>0</v>
          </cell>
          <cell r="W9495">
            <v>0</v>
          </cell>
          <cell r="X9495">
            <v>0</v>
          </cell>
        </row>
        <row r="9496">
          <cell r="J9496">
            <v>0</v>
          </cell>
          <cell r="K9496">
            <v>0</v>
          </cell>
          <cell r="R9496">
            <v>0</v>
          </cell>
          <cell r="U9496">
            <v>0</v>
          </cell>
          <cell r="V9496">
            <v>0</v>
          </cell>
          <cell r="W9496">
            <v>0</v>
          </cell>
          <cell r="X9496">
            <v>0</v>
          </cell>
        </row>
        <row r="9497">
          <cell r="J9497">
            <v>0</v>
          </cell>
          <cell r="K9497">
            <v>0</v>
          </cell>
          <cell r="R9497">
            <v>0</v>
          </cell>
          <cell r="U9497">
            <v>0</v>
          </cell>
          <cell r="V9497">
            <v>0</v>
          </cell>
          <cell r="W9497">
            <v>0</v>
          </cell>
          <cell r="X9497">
            <v>0</v>
          </cell>
        </row>
        <row r="9498">
          <cell r="J9498">
            <v>0</v>
          </cell>
          <cell r="K9498">
            <v>0</v>
          </cell>
          <cell r="R9498">
            <v>0</v>
          </cell>
          <cell r="U9498">
            <v>0</v>
          </cell>
          <cell r="V9498">
            <v>0</v>
          </cell>
          <cell r="W9498">
            <v>0</v>
          </cell>
          <cell r="X9498">
            <v>0</v>
          </cell>
        </row>
        <row r="9499">
          <cell r="J9499">
            <v>0</v>
          </cell>
          <cell r="K9499">
            <v>0</v>
          </cell>
          <cell r="R9499">
            <v>0</v>
          </cell>
          <cell r="U9499">
            <v>0</v>
          </cell>
          <cell r="V9499">
            <v>0</v>
          </cell>
          <cell r="W9499">
            <v>0</v>
          </cell>
          <cell r="X9499">
            <v>0</v>
          </cell>
        </row>
        <row r="9500">
          <cell r="J9500">
            <v>0</v>
          </cell>
          <cell r="K9500">
            <v>0</v>
          </cell>
          <cell r="R9500">
            <v>0</v>
          </cell>
          <cell r="U9500">
            <v>0</v>
          </cell>
          <cell r="V9500">
            <v>0</v>
          </cell>
          <cell r="W9500">
            <v>0</v>
          </cell>
          <cell r="X9500">
            <v>0</v>
          </cell>
        </row>
        <row r="9501">
          <cell r="J9501">
            <v>0</v>
          </cell>
          <cell r="K9501">
            <v>0</v>
          </cell>
          <cell r="R9501">
            <v>0</v>
          </cell>
          <cell r="U9501">
            <v>0</v>
          </cell>
          <cell r="V9501">
            <v>0</v>
          </cell>
          <cell r="W9501">
            <v>0</v>
          </cell>
          <cell r="X9501">
            <v>0</v>
          </cell>
        </row>
        <row r="9502">
          <cell r="J9502">
            <v>0</v>
          </cell>
          <cell r="K9502">
            <v>0</v>
          </cell>
          <cell r="R9502">
            <v>0</v>
          </cell>
          <cell r="U9502">
            <v>0</v>
          </cell>
          <cell r="V9502">
            <v>0</v>
          </cell>
          <cell r="W9502">
            <v>0</v>
          </cell>
          <cell r="X9502">
            <v>0</v>
          </cell>
        </row>
        <row r="9503">
          <cell r="J9503">
            <v>0</v>
          </cell>
          <cell r="K9503">
            <v>0</v>
          </cell>
          <cell r="R9503">
            <v>0</v>
          </cell>
          <cell r="U9503">
            <v>0</v>
          </cell>
          <cell r="V9503">
            <v>0</v>
          </cell>
          <cell r="W9503">
            <v>0</v>
          </cell>
          <cell r="X9503">
            <v>0</v>
          </cell>
        </row>
        <row r="9504">
          <cell r="J9504">
            <v>0</v>
          </cell>
          <cell r="K9504">
            <v>0</v>
          </cell>
          <cell r="R9504">
            <v>0</v>
          </cell>
          <cell r="U9504">
            <v>0</v>
          </cell>
          <cell r="V9504">
            <v>0</v>
          </cell>
          <cell r="W9504">
            <v>0</v>
          </cell>
          <cell r="X9504">
            <v>0</v>
          </cell>
        </row>
        <row r="9505">
          <cell r="J9505">
            <v>0</v>
          </cell>
          <cell r="K9505">
            <v>0</v>
          </cell>
          <cell r="R9505">
            <v>0</v>
          </cell>
          <cell r="U9505">
            <v>0</v>
          </cell>
          <cell r="V9505">
            <v>0</v>
          </cell>
          <cell r="W9505">
            <v>0</v>
          </cell>
          <cell r="X9505">
            <v>0</v>
          </cell>
        </row>
        <row r="9506">
          <cell r="J9506">
            <v>0</v>
          </cell>
          <cell r="K9506">
            <v>0</v>
          </cell>
          <cell r="R9506">
            <v>0</v>
          </cell>
          <cell r="U9506">
            <v>0</v>
          </cell>
          <cell r="V9506">
            <v>0</v>
          </cell>
          <cell r="W9506">
            <v>0</v>
          </cell>
          <cell r="X9506">
            <v>0</v>
          </cell>
        </row>
        <row r="9507">
          <cell r="J9507">
            <v>0</v>
          </cell>
          <cell r="K9507">
            <v>0</v>
          </cell>
          <cell r="R9507">
            <v>0</v>
          </cell>
          <cell r="U9507">
            <v>0</v>
          </cell>
          <cell r="V9507">
            <v>0</v>
          </cell>
          <cell r="W9507">
            <v>0</v>
          </cell>
          <cell r="X9507">
            <v>0</v>
          </cell>
        </row>
        <row r="9508">
          <cell r="J9508">
            <v>0</v>
          </cell>
          <cell r="K9508">
            <v>0</v>
          </cell>
          <cell r="R9508">
            <v>0</v>
          </cell>
          <cell r="U9508">
            <v>0</v>
          </cell>
          <cell r="V9508">
            <v>0</v>
          </cell>
          <cell r="W9508">
            <v>0</v>
          </cell>
          <cell r="X9508">
            <v>0</v>
          </cell>
        </row>
        <row r="9509">
          <cell r="J9509">
            <v>0</v>
          </cell>
          <cell r="K9509">
            <v>0</v>
          </cell>
          <cell r="R9509">
            <v>0</v>
          </cell>
          <cell r="U9509">
            <v>0</v>
          </cell>
          <cell r="V9509">
            <v>0</v>
          </cell>
          <cell r="W9509">
            <v>0</v>
          </cell>
          <cell r="X9509">
            <v>0</v>
          </cell>
        </row>
        <row r="9510">
          <cell r="J9510">
            <v>0</v>
          </cell>
          <cell r="K9510">
            <v>0</v>
          </cell>
          <cell r="R9510">
            <v>0</v>
          </cell>
          <cell r="U9510">
            <v>0</v>
          </cell>
          <cell r="V9510">
            <v>0</v>
          </cell>
          <cell r="W9510">
            <v>0</v>
          </cell>
          <cell r="X9510">
            <v>0</v>
          </cell>
        </row>
        <row r="9511">
          <cell r="J9511">
            <v>0</v>
          </cell>
          <cell r="K9511">
            <v>0</v>
          </cell>
          <cell r="R9511">
            <v>0</v>
          </cell>
          <cell r="U9511">
            <v>0</v>
          </cell>
          <cell r="V9511">
            <v>0</v>
          </cell>
          <cell r="W9511">
            <v>0</v>
          </cell>
          <cell r="X9511">
            <v>0</v>
          </cell>
        </row>
        <row r="9512">
          <cell r="J9512">
            <v>0</v>
          </cell>
          <cell r="K9512">
            <v>0</v>
          </cell>
          <cell r="R9512">
            <v>0</v>
          </cell>
          <cell r="U9512">
            <v>0</v>
          </cell>
          <cell r="V9512">
            <v>0</v>
          </cell>
          <cell r="W9512">
            <v>0</v>
          </cell>
          <cell r="X9512">
            <v>0</v>
          </cell>
        </row>
        <row r="9513">
          <cell r="J9513">
            <v>0</v>
          </cell>
          <cell r="K9513">
            <v>0</v>
          </cell>
          <cell r="R9513">
            <v>0</v>
          </cell>
          <cell r="U9513">
            <v>0</v>
          </cell>
          <cell r="V9513">
            <v>0</v>
          </cell>
          <cell r="W9513">
            <v>0</v>
          </cell>
          <cell r="X9513">
            <v>0</v>
          </cell>
        </row>
        <row r="9514">
          <cell r="J9514">
            <v>0</v>
          </cell>
          <cell r="K9514">
            <v>0</v>
          </cell>
          <cell r="R9514">
            <v>0</v>
          </cell>
          <cell r="U9514">
            <v>0</v>
          </cell>
          <cell r="V9514">
            <v>0</v>
          </cell>
          <cell r="W9514">
            <v>0</v>
          </cell>
          <cell r="X9514">
            <v>0</v>
          </cell>
        </row>
        <row r="9515">
          <cell r="J9515">
            <v>0</v>
          </cell>
          <cell r="K9515">
            <v>0</v>
          </cell>
          <cell r="R9515">
            <v>0</v>
          </cell>
          <cell r="U9515">
            <v>0</v>
          </cell>
          <cell r="V9515">
            <v>0</v>
          </cell>
          <cell r="W9515">
            <v>0</v>
          </cell>
          <cell r="X9515">
            <v>0</v>
          </cell>
        </row>
        <row r="9516">
          <cell r="J9516">
            <v>0</v>
          </cell>
          <cell r="K9516">
            <v>0</v>
          </cell>
          <cell r="R9516">
            <v>0</v>
          </cell>
          <cell r="U9516">
            <v>0</v>
          </cell>
          <cell r="V9516">
            <v>0</v>
          </cell>
          <cell r="W9516">
            <v>0</v>
          </cell>
          <cell r="X9516">
            <v>0</v>
          </cell>
        </row>
        <row r="9517">
          <cell r="J9517">
            <v>0</v>
          </cell>
          <cell r="K9517">
            <v>0</v>
          </cell>
          <cell r="R9517">
            <v>0</v>
          </cell>
          <cell r="U9517">
            <v>0</v>
          </cell>
          <cell r="V9517">
            <v>0</v>
          </cell>
          <cell r="W9517">
            <v>0</v>
          </cell>
          <cell r="X9517">
            <v>0</v>
          </cell>
        </row>
        <row r="9518">
          <cell r="J9518">
            <v>0</v>
          </cell>
          <cell r="K9518">
            <v>0</v>
          </cell>
          <cell r="R9518">
            <v>0</v>
          </cell>
          <cell r="U9518">
            <v>0</v>
          </cell>
          <cell r="V9518">
            <v>0</v>
          </cell>
          <cell r="W9518">
            <v>0</v>
          </cell>
          <cell r="X9518">
            <v>0</v>
          </cell>
        </row>
        <row r="9519">
          <cell r="J9519">
            <v>0</v>
          </cell>
          <cell r="K9519">
            <v>0</v>
          </cell>
          <cell r="R9519">
            <v>0</v>
          </cell>
          <cell r="U9519">
            <v>0</v>
          </cell>
          <cell r="V9519">
            <v>0</v>
          </cell>
          <cell r="W9519">
            <v>0</v>
          </cell>
          <cell r="X9519">
            <v>0</v>
          </cell>
        </row>
        <row r="9520">
          <cell r="J9520">
            <v>0</v>
          </cell>
          <cell r="K9520">
            <v>0</v>
          </cell>
          <cell r="R9520">
            <v>0</v>
          </cell>
          <cell r="U9520">
            <v>0</v>
          </cell>
          <cell r="V9520">
            <v>0</v>
          </cell>
          <cell r="W9520">
            <v>0</v>
          </cell>
          <cell r="X9520">
            <v>0</v>
          </cell>
        </row>
        <row r="9521">
          <cell r="J9521">
            <v>0</v>
          </cell>
          <cell r="K9521">
            <v>0</v>
          </cell>
          <cell r="R9521">
            <v>0</v>
          </cell>
          <cell r="U9521">
            <v>0</v>
          </cell>
          <cell r="V9521">
            <v>0</v>
          </cell>
          <cell r="W9521">
            <v>0</v>
          </cell>
          <cell r="X9521">
            <v>0</v>
          </cell>
        </row>
        <row r="9522">
          <cell r="J9522">
            <v>0</v>
          </cell>
          <cell r="K9522">
            <v>0</v>
          </cell>
          <cell r="R9522">
            <v>0</v>
          </cell>
          <cell r="U9522">
            <v>0</v>
          </cell>
          <cell r="V9522">
            <v>0</v>
          </cell>
          <cell r="W9522">
            <v>0</v>
          </cell>
          <cell r="X9522">
            <v>0</v>
          </cell>
        </row>
        <row r="9523">
          <cell r="J9523">
            <v>0</v>
          </cell>
          <cell r="K9523">
            <v>0</v>
          </cell>
          <cell r="R9523">
            <v>0</v>
          </cell>
          <cell r="U9523">
            <v>0</v>
          </cell>
          <cell r="V9523">
            <v>0</v>
          </cell>
          <cell r="W9523">
            <v>0</v>
          </cell>
          <cell r="X9523">
            <v>0</v>
          </cell>
        </row>
        <row r="9524">
          <cell r="J9524">
            <v>0</v>
          </cell>
          <cell r="K9524">
            <v>0</v>
          </cell>
          <cell r="R9524">
            <v>0</v>
          </cell>
          <cell r="U9524">
            <v>0</v>
          </cell>
          <cell r="V9524">
            <v>0</v>
          </cell>
          <cell r="W9524">
            <v>0</v>
          </cell>
          <cell r="X9524">
            <v>0</v>
          </cell>
        </row>
        <row r="9525">
          <cell r="J9525">
            <v>0</v>
          </cell>
          <cell r="K9525">
            <v>0</v>
          </cell>
          <cell r="R9525">
            <v>0</v>
          </cell>
          <cell r="U9525">
            <v>0</v>
          </cell>
          <cell r="V9525">
            <v>0</v>
          </cell>
          <cell r="W9525">
            <v>0</v>
          </cell>
          <cell r="X9525">
            <v>0</v>
          </cell>
        </row>
        <row r="9526">
          <cell r="J9526">
            <v>0</v>
          </cell>
          <cell r="K9526">
            <v>0</v>
          </cell>
          <cell r="R9526">
            <v>0</v>
          </cell>
          <cell r="U9526">
            <v>0</v>
          </cell>
          <cell r="V9526">
            <v>0</v>
          </cell>
          <cell r="W9526">
            <v>0</v>
          </cell>
          <cell r="X9526">
            <v>0</v>
          </cell>
        </row>
        <row r="9527">
          <cell r="J9527">
            <v>0</v>
          </cell>
          <cell r="K9527">
            <v>0</v>
          </cell>
          <cell r="R9527">
            <v>0</v>
          </cell>
          <cell r="U9527">
            <v>0</v>
          </cell>
          <cell r="V9527">
            <v>0</v>
          </cell>
          <cell r="W9527">
            <v>0</v>
          </cell>
          <cell r="X9527">
            <v>0</v>
          </cell>
        </row>
        <row r="9528">
          <cell r="J9528">
            <v>0</v>
          </cell>
          <cell r="K9528">
            <v>0</v>
          </cell>
          <cell r="R9528">
            <v>0</v>
          </cell>
          <cell r="U9528">
            <v>0</v>
          </cell>
          <cell r="V9528">
            <v>0</v>
          </cell>
          <cell r="W9528">
            <v>0</v>
          </cell>
          <cell r="X9528">
            <v>0</v>
          </cell>
        </row>
        <row r="9529">
          <cell r="J9529">
            <v>0</v>
          </cell>
          <cell r="K9529">
            <v>0</v>
          </cell>
          <cell r="R9529">
            <v>0</v>
          </cell>
          <cell r="U9529">
            <v>0</v>
          </cell>
          <cell r="V9529">
            <v>0</v>
          </cell>
          <cell r="W9529">
            <v>0</v>
          </cell>
          <cell r="X9529">
            <v>0</v>
          </cell>
        </row>
        <row r="9530">
          <cell r="J9530">
            <v>0</v>
          </cell>
          <cell r="K9530">
            <v>0</v>
          </cell>
          <cell r="R9530">
            <v>0</v>
          </cell>
          <cell r="U9530">
            <v>0</v>
          </cell>
          <cell r="V9530">
            <v>0</v>
          </cell>
          <cell r="W9530">
            <v>0</v>
          </cell>
          <cell r="X9530">
            <v>0</v>
          </cell>
        </row>
        <row r="9531">
          <cell r="J9531">
            <v>0</v>
          </cell>
          <cell r="K9531">
            <v>0</v>
          </cell>
          <cell r="R9531">
            <v>0</v>
          </cell>
          <cell r="U9531">
            <v>0</v>
          </cell>
          <cell r="V9531">
            <v>0</v>
          </cell>
          <cell r="W9531">
            <v>0</v>
          </cell>
          <cell r="X9531">
            <v>0</v>
          </cell>
        </row>
        <row r="9532">
          <cell r="J9532">
            <v>0</v>
          </cell>
          <cell r="K9532">
            <v>0</v>
          </cell>
          <cell r="R9532">
            <v>0</v>
          </cell>
          <cell r="U9532">
            <v>0</v>
          </cell>
          <cell r="V9532">
            <v>0</v>
          </cell>
          <cell r="W9532">
            <v>0</v>
          </cell>
          <cell r="X9532">
            <v>0</v>
          </cell>
        </row>
        <row r="9533">
          <cell r="J9533">
            <v>0</v>
          </cell>
          <cell r="K9533">
            <v>0</v>
          </cell>
          <cell r="R9533">
            <v>0</v>
          </cell>
          <cell r="U9533">
            <v>0</v>
          </cell>
          <cell r="V9533">
            <v>0</v>
          </cell>
          <cell r="W9533">
            <v>0</v>
          </cell>
          <cell r="X9533">
            <v>0</v>
          </cell>
        </row>
        <row r="9534">
          <cell r="J9534">
            <v>0</v>
          </cell>
          <cell r="K9534">
            <v>0</v>
          </cell>
          <cell r="R9534">
            <v>0</v>
          </cell>
          <cell r="U9534">
            <v>0</v>
          </cell>
          <cell r="V9534">
            <v>0</v>
          </cell>
          <cell r="W9534">
            <v>0</v>
          </cell>
          <cell r="X9534">
            <v>0</v>
          </cell>
        </row>
        <row r="9535">
          <cell r="J9535">
            <v>0</v>
          </cell>
          <cell r="K9535">
            <v>0</v>
          </cell>
          <cell r="R9535">
            <v>0</v>
          </cell>
          <cell r="U9535">
            <v>0</v>
          </cell>
          <cell r="V9535">
            <v>0</v>
          </cell>
          <cell r="W9535">
            <v>0</v>
          </cell>
          <cell r="X9535">
            <v>0</v>
          </cell>
        </row>
        <row r="9536">
          <cell r="J9536">
            <v>0</v>
          </cell>
          <cell r="K9536">
            <v>0</v>
          </cell>
          <cell r="R9536">
            <v>0</v>
          </cell>
          <cell r="U9536">
            <v>0</v>
          </cell>
          <cell r="V9536">
            <v>0</v>
          </cell>
          <cell r="W9536">
            <v>0</v>
          </cell>
          <cell r="X9536">
            <v>0</v>
          </cell>
        </row>
        <row r="9537">
          <cell r="J9537">
            <v>0</v>
          </cell>
          <cell r="K9537">
            <v>0</v>
          </cell>
          <cell r="R9537">
            <v>0</v>
          </cell>
          <cell r="U9537">
            <v>0</v>
          </cell>
          <cell r="V9537">
            <v>0</v>
          </cell>
          <cell r="W9537">
            <v>0</v>
          </cell>
          <cell r="X9537">
            <v>0</v>
          </cell>
        </row>
        <row r="9538">
          <cell r="J9538">
            <v>0</v>
          </cell>
          <cell r="K9538">
            <v>0</v>
          </cell>
          <cell r="R9538">
            <v>0</v>
          </cell>
          <cell r="U9538">
            <v>0</v>
          </cell>
          <cell r="V9538">
            <v>0</v>
          </cell>
          <cell r="W9538">
            <v>0</v>
          </cell>
          <cell r="X9538">
            <v>0</v>
          </cell>
        </row>
        <row r="9539">
          <cell r="J9539">
            <v>0</v>
          </cell>
          <cell r="K9539">
            <v>0</v>
          </cell>
          <cell r="R9539">
            <v>0</v>
          </cell>
          <cell r="U9539">
            <v>0</v>
          </cell>
          <cell r="V9539">
            <v>0</v>
          </cell>
          <cell r="W9539">
            <v>0</v>
          </cell>
          <cell r="X9539">
            <v>0</v>
          </cell>
        </row>
        <row r="9540">
          <cell r="J9540">
            <v>0</v>
          </cell>
          <cell r="K9540">
            <v>0</v>
          </cell>
          <cell r="R9540">
            <v>0</v>
          </cell>
          <cell r="U9540">
            <v>0</v>
          </cell>
          <cell r="V9540">
            <v>0</v>
          </cell>
          <cell r="W9540">
            <v>0</v>
          </cell>
          <cell r="X9540">
            <v>0</v>
          </cell>
        </row>
        <row r="9541">
          <cell r="J9541">
            <v>0</v>
          </cell>
          <cell r="K9541">
            <v>0</v>
          </cell>
          <cell r="R9541">
            <v>0</v>
          </cell>
          <cell r="U9541">
            <v>0</v>
          </cell>
          <cell r="V9541">
            <v>0</v>
          </cell>
          <cell r="W9541">
            <v>0</v>
          </cell>
          <cell r="X9541">
            <v>0</v>
          </cell>
        </row>
        <row r="9542">
          <cell r="J9542">
            <v>0</v>
          </cell>
          <cell r="K9542">
            <v>0</v>
          </cell>
          <cell r="R9542">
            <v>0</v>
          </cell>
          <cell r="U9542">
            <v>0</v>
          </cell>
          <cell r="V9542">
            <v>0</v>
          </cell>
          <cell r="W9542">
            <v>0</v>
          </cell>
          <cell r="X9542">
            <v>0</v>
          </cell>
        </row>
        <row r="9543">
          <cell r="J9543">
            <v>0</v>
          </cell>
          <cell r="K9543">
            <v>0</v>
          </cell>
          <cell r="R9543">
            <v>0</v>
          </cell>
          <cell r="U9543">
            <v>0</v>
          </cell>
          <cell r="V9543">
            <v>0</v>
          </cell>
          <cell r="W9543">
            <v>0</v>
          </cell>
          <cell r="X9543">
            <v>0</v>
          </cell>
        </row>
        <row r="9544">
          <cell r="J9544">
            <v>0</v>
          </cell>
          <cell r="K9544">
            <v>0</v>
          </cell>
          <cell r="R9544">
            <v>0</v>
          </cell>
          <cell r="U9544">
            <v>0</v>
          </cell>
          <cell r="V9544">
            <v>0</v>
          </cell>
          <cell r="W9544">
            <v>0</v>
          </cell>
          <cell r="X9544">
            <v>0</v>
          </cell>
        </row>
        <row r="9545">
          <cell r="J9545">
            <v>0</v>
          </cell>
          <cell r="K9545">
            <v>0</v>
          </cell>
          <cell r="R9545">
            <v>0</v>
          </cell>
          <cell r="U9545">
            <v>0</v>
          </cell>
          <cell r="V9545">
            <v>0</v>
          </cell>
          <cell r="W9545">
            <v>0</v>
          </cell>
          <cell r="X9545">
            <v>0</v>
          </cell>
        </row>
        <row r="9546">
          <cell r="J9546">
            <v>0</v>
          </cell>
          <cell r="K9546">
            <v>0</v>
          </cell>
          <cell r="R9546">
            <v>0</v>
          </cell>
          <cell r="U9546">
            <v>0</v>
          </cell>
          <cell r="V9546">
            <v>0</v>
          </cell>
          <cell r="W9546">
            <v>0</v>
          </cell>
          <cell r="X9546">
            <v>0</v>
          </cell>
        </row>
        <row r="9547">
          <cell r="J9547">
            <v>0</v>
          </cell>
          <cell r="K9547">
            <v>0</v>
          </cell>
          <cell r="R9547">
            <v>0</v>
          </cell>
          <cell r="U9547">
            <v>0</v>
          </cell>
          <cell r="V9547">
            <v>0</v>
          </cell>
          <cell r="W9547">
            <v>0</v>
          </cell>
          <cell r="X9547">
            <v>0</v>
          </cell>
        </row>
        <row r="9548">
          <cell r="J9548">
            <v>0</v>
          </cell>
          <cell r="K9548">
            <v>0</v>
          </cell>
          <cell r="R9548">
            <v>0</v>
          </cell>
          <cell r="U9548">
            <v>0</v>
          </cell>
          <cell r="V9548">
            <v>0</v>
          </cell>
          <cell r="W9548">
            <v>0</v>
          </cell>
          <cell r="X9548">
            <v>0</v>
          </cell>
        </row>
        <row r="9549">
          <cell r="J9549">
            <v>0</v>
          </cell>
          <cell r="K9549">
            <v>0</v>
          </cell>
          <cell r="R9549">
            <v>0</v>
          </cell>
          <cell r="U9549">
            <v>0</v>
          </cell>
          <cell r="V9549">
            <v>0</v>
          </cell>
          <cell r="W9549">
            <v>0</v>
          </cell>
          <cell r="X9549">
            <v>0</v>
          </cell>
        </row>
        <row r="9550">
          <cell r="J9550">
            <v>0</v>
          </cell>
          <cell r="K9550">
            <v>0</v>
          </cell>
          <cell r="R9550">
            <v>0</v>
          </cell>
          <cell r="U9550">
            <v>0</v>
          </cell>
          <cell r="V9550">
            <v>0</v>
          </cell>
          <cell r="W9550">
            <v>0</v>
          </cell>
          <cell r="X9550">
            <v>0</v>
          </cell>
        </row>
        <row r="9551">
          <cell r="J9551">
            <v>0</v>
          </cell>
          <cell r="K9551">
            <v>0</v>
          </cell>
          <cell r="R9551">
            <v>0</v>
          </cell>
          <cell r="U9551">
            <v>0</v>
          </cell>
          <cell r="V9551">
            <v>0</v>
          </cell>
          <cell r="W9551">
            <v>0</v>
          </cell>
          <cell r="X9551">
            <v>0</v>
          </cell>
        </row>
        <row r="9552">
          <cell r="J9552">
            <v>0</v>
          </cell>
          <cell r="K9552">
            <v>0</v>
          </cell>
          <cell r="R9552">
            <v>0</v>
          </cell>
          <cell r="U9552">
            <v>0</v>
          </cell>
          <cell r="V9552">
            <v>0</v>
          </cell>
          <cell r="W9552">
            <v>0</v>
          </cell>
          <cell r="X9552">
            <v>0</v>
          </cell>
        </row>
        <row r="9553">
          <cell r="J9553">
            <v>0</v>
          </cell>
          <cell r="K9553">
            <v>0</v>
          </cell>
          <cell r="R9553">
            <v>0</v>
          </cell>
          <cell r="U9553">
            <v>0</v>
          </cell>
          <cell r="V9553">
            <v>0</v>
          </cell>
          <cell r="W9553">
            <v>0</v>
          </cell>
          <cell r="X9553">
            <v>0</v>
          </cell>
        </row>
        <row r="9554">
          <cell r="J9554">
            <v>0</v>
          </cell>
          <cell r="K9554">
            <v>0</v>
          </cell>
          <cell r="R9554">
            <v>0</v>
          </cell>
          <cell r="U9554">
            <v>0</v>
          </cell>
          <cell r="V9554">
            <v>0</v>
          </cell>
          <cell r="W9554">
            <v>0</v>
          </cell>
          <cell r="X9554">
            <v>0</v>
          </cell>
        </row>
        <row r="9555">
          <cell r="J9555">
            <v>0</v>
          </cell>
          <cell r="K9555">
            <v>0</v>
          </cell>
          <cell r="R9555">
            <v>0</v>
          </cell>
          <cell r="U9555">
            <v>0</v>
          </cell>
          <cell r="V9555">
            <v>0</v>
          </cell>
          <cell r="W9555">
            <v>0</v>
          </cell>
          <cell r="X9555">
            <v>0</v>
          </cell>
        </row>
        <row r="9556">
          <cell r="J9556">
            <v>0</v>
          </cell>
          <cell r="K9556">
            <v>0</v>
          </cell>
          <cell r="R9556">
            <v>0</v>
          </cell>
          <cell r="U9556">
            <v>0</v>
          </cell>
          <cell r="V9556">
            <v>0</v>
          </cell>
          <cell r="W9556">
            <v>0</v>
          </cell>
          <cell r="X9556">
            <v>0</v>
          </cell>
        </row>
        <row r="9557">
          <cell r="J9557">
            <v>0</v>
          </cell>
          <cell r="K9557">
            <v>0</v>
          </cell>
          <cell r="R9557">
            <v>0</v>
          </cell>
          <cell r="U9557">
            <v>0</v>
          </cell>
          <cell r="V9557">
            <v>0</v>
          </cell>
          <cell r="W9557">
            <v>0</v>
          </cell>
          <cell r="X9557">
            <v>0</v>
          </cell>
        </row>
        <row r="9558">
          <cell r="J9558">
            <v>0</v>
          </cell>
          <cell r="K9558">
            <v>0</v>
          </cell>
          <cell r="R9558">
            <v>0</v>
          </cell>
          <cell r="U9558">
            <v>0</v>
          </cell>
          <cell r="V9558">
            <v>0</v>
          </cell>
          <cell r="W9558">
            <v>0</v>
          </cell>
          <cell r="X9558">
            <v>0</v>
          </cell>
        </row>
        <row r="9559">
          <cell r="J9559">
            <v>0</v>
          </cell>
          <cell r="K9559">
            <v>0</v>
          </cell>
          <cell r="R9559">
            <v>0</v>
          </cell>
          <cell r="U9559">
            <v>0</v>
          </cell>
          <cell r="V9559">
            <v>0</v>
          </cell>
          <cell r="W9559">
            <v>0</v>
          </cell>
          <cell r="X9559">
            <v>0</v>
          </cell>
        </row>
        <row r="9560">
          <cell r="J9560">
            <v>0</v>
          </cell>
          <cell r="K9560">
            <v>0</v>
          </cell>
          <cell r="R9560">
            <v>0</v>
          </cell>
          <cell r="U9560">
            <v>0</v>
          </cell>
          <cell r="V9560">
            <v>0</v>
          </cell>
          <cell r="W9560">
            <v>0</v>
          </cell>
          <cell r="X9560">
            <v>0</v>
          </cell>
        </row>
        <row r="9561">
          <cell r="J9561">
            <v>0</v>
          </cell>
          <cell r="K9561">
            <v>0</v>
          </cell>
          <cell r="R9561">
            <v>0</v>
          </cell>
          <cell r="U9561">
            <v>0</v>
          </cell>
          <cell r="V9561">
            <v>0</v>
          </cell>
          <cell r="W9561">
            <v>0</v>
          </cell>
          <cell r="X9561">
            <v>0</v>
          </cell>
        </row>
        <row r="9562">
          <cell r="J9562">
            <v>0</v>
          </cell>
          <cell r="K9562">
            <v>0</v>
          </cell>
          <cell r="R9562">
            <v>0</v>
          </cell>
          <cell r="U9562">
            <v>0</v>
          </cell>
          <cell r="V9562">
            <v>0</v>
          </cell>
          <cell r="W9562">
            <v>0</v>
          </cell>
          <cell r="X9562">
            <v>0</v>
          </cell>
        </row>
        <row r="9563">
          <cell r="J9563">
            <v>0</v>
          </cell>
          <cell r="K9563">
            <v>0</v>
          </cell>
          <cell r="R9563">
            <v>0</v>
          </cell>
          <cell r="U9563">
            <v>0</v>
          </cell>
          <cell r="V9563">
            <v>0</v>
          </cell>
          <cell r="W9563">
            <v>0</v>
          </cell>
          <cell r="X9563">
            <v>0</v>
          </cell>
        </row>
        <row r="9564">
          <cell r="J9564">
            <v>0</v>
          </cell>
          <cell r="K9564">
            <v>0</v>
          </cell>
          <cell r="R9564">
            <v>0</v>
          </cell>
          <cell r="U9564">
            <v>0</v>
          </cell>
          <cell r="V9564">
            <v>0</v>
          </cell>
          <cell r="W9564">
            <v>0</v>
          </cell>
          <cell r="X9564">
            <v>0</v>
          </cell>
        </row>
        <row r="9565">
          <cell r="J9565">
            <v>0</v>
          </cell>
          <cell r="K9565">
            <v>0</v>
          </cell>
          <cell r="R9565">
            <v>0</v>
          </cell>
          <cell r="U9565">
            <v>0</v>
          </cell>
          <cell r="V9565">
            <v>0</v>
          </cell>
          <cell r="W9565">
            <v>0</v>
          </cell>
          <cell r="X9565">
            <v>0</v>
          </cell>
        </row>
        <row r="9566">
          <cell r="J9566">
            <v>0</v>
          </cell>
          <cell r="K9566">
            <v>0</v>
          </cell>
          <cell r="R9566">
            <v>0</v>
          </cell>
          <cell r="U9566">
            <v>0</v>
          </cell>
          <cell r="V9566">
            <v>0</v>
          </cell>
          <cell r="W9566">
            <v>0</v>
          </cell>
          <cell r="X9566">
            <v>0</v>
          </cell>
        </row>
        <row r="9567">
          <cell r="J9567">
            <v>0</v>
          </cell>
          <cell r="K9567">
            <v>0</v>
          </cell>
          <cell r="R9567">
            <v>0</v>
          </cell>
          <cell r="U9567">
            <v>0</v>
          </cell>
          <cell r="V9567">
            <v>0</v>
          </cell>
          <cell r="W9567">
            <v>0</v>
          </cell>
          <cell r="X9567">
            <v>0</v>
          </cell>
        </row>
        <row r="9568">
          <cell r="J9568">
            <v>0</v>
          </cell>
          <cell r="K9568">
            <v>0</v>
          </cell>
          <cell r="R9568">
            <v>0</v>
          </cell>
          <cell r="U9568">
            <v>0</v>
          </cell>
          <cell r="V9568">
            <v>0</v>
          </cell>
          <cell r="W9568">
            <v>0</v>
          </cell>
          <cell r="X9568">
            <v>0</v>
          </cell>
        </row>
        <row r="9569">
          <cell r="J9569">
            <v>0</v>
          </cell>
          <cell r="K9569">
            <v>0</v>
          </cell>
          <cell r="R9569">
            <v>0</v>
          </cell>
          <cell r="U9569">
            <v>0</v>
          </cell>
          <cell r="V9569">
            <v>0</v>
          </cell>
          <cell r="W9569">
            <v>0</v>
          </cell>
          <cell r="X9569">
            <v>0</v>
          </cell>
        </row>
        <row r="9570">
          <cell r="J9570">
            <v>0</v>
          </cell>
          <cell r="K9570">
            <v>0</v>
          </cell>
          <cell r="R9570">
            <v>0</v>
          </cell>
          <cell r="U9570">
            <v>0</v>
          </cell>
          <cell r="V9570">
            <v>0</v>
          </cell>
          <cell r="W9570">
            <v>0</v>
          </cell>
          <cell r="X9570">
            <v>0</v>
          </cell>
        </row>
        <row r="9571">
          <cell r="J9571">
            <v>0</v>
          </cell>
          <cell r="K9571">
            <v>0</v>
          </cell>
          <cell r="R9571">
            <v>0</v>
          </cell>
          <cell r="U9571">
            <v>0</v>
          </cell>
          <cell r="V9571">
            <v>0</v>
          </cell>
          <cell r="W9571">
            <v>0</v>
          </cell>
          <cell r="X9571">
            <v>0</v>
          </cell>
        </row>
        <row r="9572">
          <cell r="J9572">
            <v>0</v>
          </cell>
          <cell r="K9572">
            <v>0</v>
          </cell>
          <cell r="R9572">
            <v>0</v>
          </cell>
          <cell r="U9572">
            <v>0</v>
          </cell>
          <cell r="V9572">
            <v>0</v>
          </cell>
          <cell r="W9572">
            <v>0</v>
          </cell>
          <cell r="X9572">
            <v>0</v>
          </cell>
        </row>
        <row r="9573">
          <cell r="J9573">
            <v>0</v>
          </cell>
          <cell r="K9573">
            <v>0</v>
          </cell>
          <cell r="R9573">
            <v>0</v>
          </cell>
          <cell r="U9573">
            <v>0</v>
          </cell>
          <cell r="V9573">
            <v>0</v>
          </cell>
          <cell r="W9573">
            <v>0</v>
          </cell>
          <cell r="X9573">
            <v>0</v>
          </cell>
        </row>
        <row r="9574">
          <cell r="J9574">
            <v>0</v>
          </cell>
          <cell r="K9574">
            <v>0</v>
          </cell>
          <cell r="R9574">
            <v>0</v>
          </cell>
          <cell r="U9574">
            <v>0</v>
          </cell>
          <cell r="V9574">
            <v>0</v>
          </cell>
          <cell r="W9574">
            <v>0</v>
          </cell>
          <cell r="X9574">
            <v>0</v>
          </cell>
        </row>
        <row r="9575">
          <cell r="J9575">
            <v>0</v>
          </cell>
          <cell r="K9575">
            <v>0</v>
          </cell>
          <cell r="R9575">
            <v>0</v>
          </cell>
          <cell r="U9575">
            <v>0</v>
          </cell>
          <cell r="V9575">
            <v>0</v>
          </cell>
          <cell r="W9575">
            <v>0</v>
          </cell>
          <cell r="X9575">
            <v>0</v>
          </cell>
        </row>
        <row r="9576">
          <cell r="J9576">
            <v>0</v>
          </cell>
          <cell r="K9576">
            <v>0</v>
          </cell>
          <cell r="R9576">
            <v>0</v>
          </cell>
          <cell r="U9576">
            <v>0</v>
          </cell>
          <cell r="V9576">
            <v>0</v>
          </cell>
          <cell r="W9576">
            <v>0</v>
          </cell>
          <cell r="X9576">
            <v>0</v>
          </cell>
        </row>
        <row r="9577">
          <cell r="J9577">
            <v>0</v>
          </cell>
          <cell r="K9577">
            <v>0</v>
          </cell>
          <cell r="R9577">
            <v>0</v>
          </cell>
          <cell r="U9577">
            <v>0</v>
          </cell>
          <cell r="V9577">
            <v>0</v>
          </cell>
          <cell r="W9577">
            <v>0</v>
          </cell>
          <cell r="X9577">
            <v>0</v>
          </cell>
        </row>
        <row r="9578">
          <cell r="J9578">
            <v>0</v>
          </cell>
          <cell r="K9578">
            <v>0</v>
          </cell>
          <cell r="R9578">
            <v>0</v>
          </cell>
          <cell r="U9578">
            <v>0</v>
          </cell>
          <cell r="V9578">
            <v>0</v>
          </cell>
          <cell r="W9578">
            <v>0</v>
          </cell>
          <cell r="X9578">
            <v>0</v>
          </cell>
        </row>
        <row r="9579">
          <cell r="J9579">
            <v>0</v>
          </cell>
          <cell r="K9579">
            <v>0</v>
          </cell>
          <cell r="R9579">
            <v>0</v>
          </cell>
          <cell r="U9579">
            <v>0</v>
          </cell>
          <cell r="V9579">
            <v>0</v>
          </cell>
          <cell r="W9579">
            <v>0</v>
          </cell>
          <cell r="X9579">
            <v>0</v>
          </cell>
        </row>
        <row r="9580">
          <cell r="J9580">
            <v>0</v>
          </cell>
          <cell r="K9580">
            <v>0</v>
          </cell>
          <cell r="R9580">
            <v>0</v>
          </cell>
          <cell r="U9580">
            <v>0</v>
          </cell>
          <cell r="V9580">
            <v>0</v>
          </cell>
          <cell r="W9580">
            <v>0</v>
          </cell>
          <cell r="X9580">
            <v>0</v>
          </cell>
        </row>
        <row r="9581">
          <cell r="J9581">
            <v>0</v>
          </cell>
          <cell r="K9581">
            <v>0</v>
          </cell>
          <cell r="R9581">
            <v>0</v>
          </cell>
          <cell r="U9581">
            <v>0</v>
          </cell>
          <cell r="V9581">
            <v>0</v>
          </cell>
          <cell r="W9581">
            <v>0</v>
          </cell>
          <cell r="X9581">
            <v>0</v>
          </cell>
        </row>
        <row r="9582">
          <cell r="J9582">
            <v>0</v>
          </cell>
          <cell r="K9582">
            <v>0</v>
          </cell>
          <cell r="R9582">
            <v>0</v>
          </cell>
          <cell r="U9582">
            <v>0</v>
          </cell>
          <cell r="V9582">
            <v>0</v>
          </cell>
          <cell r="W9582">
            <v>0</v>
          </cell>
          <cell r="X9582">
            <v>0</v>
          </cell>
        </row>
        <row r="9583">
          <cell r="J9583">
            <v>0</v>
          </cell>
          <cell r="K9583">
            <v>0</v>
          </cell>
          <cell r="R9583">
            <v>0</v>
          </cell>
          <cell r="U9583">
            <v>0</v>
          </cell>
          <cell r="V9583">
            <v>0</v>
          </cell>
          <cell r="W9583">
            <v>0</v>
          </cell>
          <cell r="X9583">
            <v>0</v>
          </cell>
        </row>
        <row r="9584">
          <cell r="J9584">
            <v>0</v>
          </cell>
          <cell r="K9584">
            <v>0</v>
          </cell>
          <cell r="R9584">
            <v>0</v>
          </cell>
          <cell r="U9584">
            <v>0</v>
          </cell>
          <cell r="V9584">
            <v>0</v>
          </cell>
          <cell r="W9584">
            <v>0</v>
          </cell>
          <cell r="X9584">
            <v>0</v>
          </cell>
        </row>
        <row r="9585">
          <cell r="J9585">
            <v>0</v>
          </cell>
          <cell r="K9585">
            <v>0</v>
          </cell>
          <cell r="R9585">
            <v>0</v>
          </cell>
          <cell r="U9585">
            <v>0</v>
          </cell>
          <cell r="V9585">
            <v>0</v>
          </cell>
          <cell r="W9585">
            <v>0</v>
          </cell>
          <cell r="X9585">
            <v>0</v>
          </cell>
        </row>
        <row r="9586">
          <cell r="J9586">
            <v>0</v>
          </cell>
          <cell r="K9586">
            <v>0</v>
          </cell>
          <cell r="R9586">
            <v>0</v>
          </cell>
          <cell r="U9586">
            <v>0</v>
          </cell>
          <cell r="V9586">
            <v>0</v>
          </cell>
          <cell r="W9586">
            <v>0</v>
          </cell>
          <cell r="X9586">
            <v>0</v>
          </cell>
        </row>
        <row r="9587">
          <cell r="J9587">
            <v>0</v>
          </cell>
          <cell r="K9587">
            <v>0</v>
          </cell>
          <cell r="R9587">
            <v>0</v>
          </cell>
          <cell r="U9587">
            <v>0</v>
          </cell>
          <cell r="V9587">
            <v>0</v>
          </cell>
          <cell r="W9587">
            <v>0</v>
          </cell>
          <cell r="X9587">
            <v>0</v>
          </cell>
        </row>
        <row r="9588">
          <cell r="J9588">
            <v>0</v>
          </cell>
          <cell r="K9588">
            <v>0</v>
          </cell>
          <cell r="R9588">
            <v>0</v>
          </cell>
          <cell r="U9588">
            <v>0</v>
          </cell>
          <cell r="V9588">
            <v>0</v>
          </cell>
          <cell r="W9588">
            <v>0</v>
          </cell>
          <cell r="X9588">
            <v>0</v>
          </cell>
        </row>
        <row r="9589">
          <cell r="J9589">
            <v>0</v>
          </cell>
          <cell r="K9589">
            <v>0</v>
          </cell>
          <cell r="R9589">
            <v>0</v>
          </cell>
          <cell r="U9589">
            <v>0</v>
          </cell>
          <cell r="V9589">
            <v>0</v>
          </cell>
          <cell r="W9589">
            <v>0</v>
          </cell>
          <cell r="X9589">
            <v>0</v>
          </cell>
        </row>
        <row r="9590">
          <cell r="J9590">
            <v>0</v>
          </cell>
          <cell r="K9590">
            <v>0</v>
          </cell>
          <cell r="R9590">
            <v>0</v>
          </cell>
          <cell r="U9590">
            <v>0</v>
          </cell>
          <cell r="V9590">
            <v>0</v>
          </cell>
          <cell r="W9590">
            <v>0</v>
          </cell>
          <cell r="X9590">
            <v>0</v>
          </cell>
        </row>
        <row r="9591">
          <cell r="J9591">
            <v>0</v>
          </cell>
          <cell r="K9591">
            <v>0</v>
          </cell>
          <cell r="R9591">
            <v>0</v>
          </cell>
          <cell r="U9591">
            <v>0</v>
          </cell>
          <cell r="V9591">
            <v>0</v>
          </cell>
          <cell r="W9591">
            <v>0</v>
          </cell>
          <cell r="X9591">
            <v>0</v>
          </cell>
        </row>
        <row r="9592">
          <cell r="J9592">
            <v>0</v>
          </cell>
          <cell r="K9592">
            <v>0</v>
          </cell>
          <cell r="R9592">
            <v>0</v>
          </cell>
          <cell r="U9592">
            <v>0</v>
          </cell>
          <cell r="V9592">
            <v>0</v>
          </cell>
          <cell r="W9592">
            <v>0</v>
          </cell>
          <cell r="X9592">
            <v>0</v>
          </cell>
        </row>
        <row r="9593">
          <cell r="J9593">
            <v>0</v>
          </cell>
          <cell r="K9593">
            <v>0</v>
          </cell>
          <cell r="R9593">
            <v>0</v>
          </cell>
          <cell r="U9593">
            <v>0</v>
          </cell>
          <cell r="V9593">
            <v>0</v>
          </cell>
          <cell r="W9593">
            <v>0</v>
          </cell>
          <cell r="X9593">
            <v>0</v>
          </cell>
        </row>
        <row r="9594">
          <cell r="J9594">
            <v>0</v>
          </cell>
          <cell r="K9594">
            <v>0</v>
          </cell>
          <cell r="R9594">
            <v>0</v>
          </cell>
          <cell r="U9594">
            <v>0</v>
          </cell>
          <cell r="V9594">
            <v>0</v>
          </cell>
          <cell r="W9594">
            <v>0</v>
          </cell>
          <cell r="X9594">
            <v>0</v>
          </cell>
        </row>
        <row r="9595">
          <cell r="J9595">
            <v>0</v>
          </cell>
          <cell r="K9595">
            <v>0</v>
          </cell>
          <cell r="R9595">
            <v>0</v>
          </cell>
          <cell r="U9595">
            <v>0</v>
          </cell>
          <cell r="V9595">
            <v>0</v>
          </cell>
          <cell r="W9595">
            <v>0</v>
          </cell>
          <cell r="X9595">
            <v>0</v>
          </cell>
        </row>
        <row r="9596">
          <cell r="J9596">
            <v>0</v>
          </cell>
          <cell r="K9596">
            <v>0</v>
          </cell>
          <cell r="R9596">
            <v>0</v>
          </cell>
          <cell r="U9596">
            <v>0</v>
          </cell>
          <cell r="V9596">
            <v>0</v>
          </cell>
          <cell r="W9596">
            <v>0</v>
          </cell>
          <cell r="X9596">
            <v>0</v>
          </cell>
        </row>
        <row r="9597">
          <cell r="J9597">
            <v>0</v>
          </cell>
          <cell r="K9597">
            <v>0</v>
          </cell>
          <cell r="R9597">
            <v>0</v>
          </cell>
          <cell r="U9597">
            <v>0</v>
          </cell>
          <cell r="V9597">
            <v>0</v>
          </cell>
          <cell r="W9597">
            <v>0</v>
          </cell>
          <cell r="X9597">
            <v>0</v>
          </cell>
        </row>
        <row r="9598">
          <cell r="J9598">
            <v>0</v>
          </cell>
          <cell r="K9598">
            <v>0</v>
          </cell>
          <cell r="R9598">
            <v>0</v>
          </cell>
          <cell r="U9598">
            <v>0</v>
          </cell>
          <cell r="V9598">
            <v>0</v>
          </cell>
          <cell r="W9598">
            <v>0</v>
          </cell>
          <cell r="X9598">
            <v>0</v>
          </cell>
        </row>
        <row r="9599">
          <cell r="J9599">
            <v>0</v>
          </cell>
          <cell r="K9599">
            <v>0</v>
          </cell>
          <cell r="R9599">
            <v>0</v>
          </cell>
          <cell r="U9599">
            <v>0</v>
          </cell>
          <cell r="V9599">
            <v>0</v>
          </cell>
          <cell r="W9599">
            <v>0</v>
          </cell>
          <cell r="X9599">
            <v>0</v>
          </cell>
        </row>
        <row r="9600">
          <cell r="J9600">
            <v>0</v>
          </cell>
          <cell r="K9600">
            <v>0</v>
          </cell>
          <cell r="R9600">
            <v>0</v>
          </cell>
          <cell r="U9600">
            <v>0</v>
          </cell>
          <cell r="V9600">
            <v>0</v>
          </cell>
          <cell r="W9600">
            <v>0</v>
          </cell>
          <cell r="X9600">
            <v>0</v>
          </cell>
        </row>
        <row r="9601">
          <cell r="J9601">
            <v>0</v>
          </cell>
          <cell r="K9601">
            <v>0</v>
          </cell>
          <cell r="R9601">
            <v>0</v>
          </cell>
          <cell r="U9601">
            <v>0</v>
          </cell>
          <cell r="V9601">
            <v>0</v>
          </cell>
          <cell r="W9601">
            <v>0</v>
          </cell>
          <cell r="X9601">
            <v>0</v>
          </cell>
        </row>
        <row r="9602">
          <cell r="J9602">
            <v>0</v>
          </cell>
          <cell r="K9602">
            <v>0</v>
          </cell>
          <cell r="R9602">
            <v>0</v>
          </cell>
          <cell r="U9602">
            <v>0</v>
          </cell>
          <cell r="V9602">
            <v>0</v>
          </cell>
          <cell r="W9602">
            <v>0</v>
          </cell>
          <cell r="X9602">
            <v>0</v>
          </cell>
        </row>
        <row r="9603">
          <cell r="J9603">
            <v>0</v>
          </cell>
          <cell r="K9603">
            <v>0</v>
          </cell>
          <cell r="R9603">
            <v>0</v>
          </cell>
          <cell r="U9603">
            <v>0</v>
          </cell>
          <cell r="V9603">
            <v>0</v>
          </cell>
          <cell r="W9603">
            <v>0</v>
          </cell>
          <cell r="X9603">
            <v>0</v>
          </cell>
        </row>
        <row r="9604">
          <cell r="J9604">
            <v>0</v>
          </cell>
          <cell r="K9604">
            <v>0</v>
          </cell>
          <cell r="R9604">
            <v>0</v>
          </cell>
          <cell r="U9604">
            <v>0</v>
          </cell>
          <cell r="V9604">
            <v>0</v>
          </cell>
          <cell r="W9604">
            <v>0</v>
          </cell>
          <cell r="X9604">
            <v>0</v>
          </cell>
        </row>
        <row r="9605">
          <cell r="J9605">
            <v>0</v>
          </cell>
          <cell r="K9605">
            <v>0</v>
          </cell>
          <cell r="R9605">
            <v>0</v>
          </cell>
          <cell r="U9605">
            <v>0</v>
          </cell>
          <cell r="V9605">
            <v>0</v>
          </cell>
          <cell r="W9605">
            <v>0</v>
          </cell>
          <cell r="X9605">
            <v>0</v>
          </cell>
        </row>
        <row r="9606">
          <cell r="J9606">
            <v>0</v>
          </cell>
          <cell r="K9606">
            <v>0</v>
          </cell>
          <cell r="R9606">
            <v>0</v>
          </cell>
          <cell r="U9606">
            <v>0</v>
          </cell>
          <cell r="V9606">
            <v>0</v>
          </cell>
          <cell r="W9606">
            <v>0</v>
          </cell>
          <cell r="X9606">
            <v>0</v>
          </cell>
        </row>
        <row r="9607">
          <cell r="J9607">
            <v>0</v>
          </cell>
          <cell r="K9607">
            <v>0</v>
          </cell>
          <cell r="R9607">
            <v>0</v>
          </cell>
          <cell r="U9607">
            <v>0</v>
          </cell>
          <cell r="V9607">
            <v>0</v>
          </cell>
          <cell r="W9607">
            <v>0</v>
          </cell>
          <cell r="X9607">
            <v>0</v>
          </cell>
        </row>
        <row r="9608">
          <cell r="J9608">
            <v>0</v>
          </cell>
          <cell r="K9608">
            <v>0</v>
          </cell>
          <cell r="R9608">
            <v>0</v>
          </cell>
          <cell r="U9608">
            <v>0</v>
          </cell>
          <cell r="V9608">
            <v>0</v>
          </cell>
          <cell r="W9608">
            <v>0</v>
          </cell>
          <cell r="X9608">
            <v>0</v>
          </cell>
        </row>
        <row r="9609">
          <cell r="J9609">
            <v>0</v>
          </cell>
          <cell r="K9609">
            <v>0</v>
          </cell>
          <cell r="R9609">
            <v>0</v>
          </cell>
          <cell r="U9609">
            <v>0</v>
          </cell>
          <cell r="V9609">
            <v>0</v>
          </cell>
          <cell r="W9609">
            <v>0</v>
          </cell>
          <cell r="X9609">
            <v>0</v>
          </cell>
        </row>
        <row r="9610">
          <cell r="J9610">
            <v>0</v>
          </cell>
          <cell r="K9610">
            <v>0</v>
          </cell>
          <cell r="R9610">
            <v>0</v>
          </cell>
          <cell r="U9610">
            <v>0</v>
          </cell>
          <cell r="V9610">
            <v>0</v>
          </cell>
          <cell r="W9610">
            <v>0</v>
          </cell>
          <cell r="X9610">
            <v>0</v>
          </cell>
        </row>
        <row r="9611">
          <cell r="J9611">
            <v>0</v>
          </cell>
          <cell r="K9611">
            <v>0</v>
          </cell>
          <cell r="R9611">
            <v>0</v>
          </cell>
          <cell r="U9611">
            <v>0</v>
          </cell>
          <cell r="V9611">
            <v>0</v>
          </cell>
          <cell r="W9611">
            <v>0</v>
          </cell>
          <cell r="X9611">
            <v>0</v>
          </cell>
        </row>
        <row r="9612">
          <cell r="J9612">
            <v>0</v>
          </cell>
          <cell r="K9612">
            <v>0</v>
          </cell>
          <cell r="R9612">
            <v>0</v>
          </cell>
          <cell r="U9612">
            <v>0</v>
          </cell>
          <cell r="V9612">
            <v>0</v>
          </cell>
          <cell r="W9612">
            <v>0</v>
          </cell>
          <cell r="X9612">
            <v>0</v>
          </cell>
        </row>
        <row r="9613">
          <cell r="J9613">
            <v>0</v>
          </cell>
          <cell r="K9613">
            <v>0</v>
          </cell>
          <cell r="R9613">
            <v>0</v>
          </cell>
          <cell r="U9613">
            <v>0</v>
          </cell>
          <cell r="V9613">
            <v>0</v>
          </cell>
          <cell r="W9613">
            <v>0</v>
          </cell>
          <cell r="X9613">
            <v>0</v>
          </cell>
        </row>
        <row r="9614">
          <cell r="J9614">
            <v>0</v>
          </cell>
          <cell r="K9614">
            <v>0</v>
          </cell>
          <cell r="R9614">
            <v>0</v>
          </cell>
          <cell r="U9614">
            <v>0</v>
          </cell>
          <cell r="V9614">
            <v>0</v>
          </cell>
          <cell r="W9614">
            <v>0</v>
          </cell>
          <cell r="X9614">
            <v>0</v>
          </cell>
        </row>
        <row r="9615">
          <cell r="J9615">
            <v>0</v>
          </cell>
          <cell r="K9615">
            <v>0</v>
          </cell>
          <cell r="R9615">
            <v>0</v>
          </cell>
          <cell r="U9615">
            <v>0</v>
          </cell>
          <cell r="V9615">
            <v>0</v>
          </cell>
          <cell r="W9615">
            <v>0</v>
          </cell>
          <cell r="X9615">
            <v>0</v>
          </cell>
        </row>
        <row r="9616">
          <cell r="J9616">
            <v>0</v>
          </cell>
          <cell r="K9616">
            <v>0</v>
          </cell>
          <cell r="R9616">
            <v>0</v>
          </cell>
          <cell r="U9616">
            <v>0</v>
          </cell>
          <cell r="V9616">
            <v>0</v>
          </cell>
          <cell r="W9616">
            <v>0</v>
          </cell>
          <cell r="X9616">
            <v>0</v>
          </cell>
        </row>
        <row r="9617">
          <cell r="J9617">
            <v>0</v>
          </cell>
          <cell r="K9617">
            <v>0</v>
          </cell>
          <cell r="R9617">
            <v>0</v>
          </cell>
          <cell r="U9617">
            <v>0</v>
          </cell>
          <cell r="V9617">
            <v>0</v>
          </cell>
          <cell r="W9617">
            <v>0</v>
          </cell>
          <cell r="X9617">
            <v>0</v>
          </cell>
        </row>
        <row r="9618">
          <cell r="J9618">
            <v>0</v>
          </cell>
          <cell r="K9618">
            <v>0</v>
          </cell>
          <cell r="R9618">
            <v>0</v>
          </cell>
          <cell r="U9618">
            <v>0</v>
          </cell>
          <cell r="V9618">
            <v>0</v>
          </cell>
          <cell r="W9618">
            <v>0</v>
          </cell>
          <cell r="X9618">
            <v>0</v>
          </cell>
        </row>
        <row r="9619">
          <cell r="J9619">
            <v>0</v>
          </cell>
          <cell r="K9619">
            <v>0</v>
          </cell>
          <cell r="R9619">
            <v>0</v>
          </cell>
          <cell r="U9619">
            <v>0</v>
          </cell>
          <cell r="V9619">
            <v>0</v>
          </cell>
          <cell r="W9619">
            <v>0</v>
          </cell>
          <cell r="X9619">
            <v>0</v>
          </cell>
        </row>
        <row r="9620">
          <cell r="J9620">
            <v>0</v>
          </cell>
          <cell r="K9620">
            <v>0</v>
          </cell>
          <cell r="R9620">
            <v>0</v>
          </cell>
          <cell r="U9620">
            <v>0</v>
          </cell>
          <cell r="V9620">
            <v>0</v>
          </cell>
          <cell r="W9620">
            <v>0</v>
          </cell>
          <cell r="X9620">
            <v>0</v>
          </cell>
        </row>
        <row r="9621">
          <cell r="J9621">
            <v>0</v>
          </cell>
          <cell r="K9621">
            <v>0</v>
          </cell>
          <cell r="R9621">
            <v>0</v>
          </cell>
          <cell r="U9621">
            <v>0</v>
          </cell>
          <cell r="V9621">
            <v>0</v>
          </cell>
          <cell r="W9621">
            <v>0</v>
          </cell>
          <cell r="X9621">
            <v>0</v>
          </cell>
        </row>
        <row r="9622">
          <cell r="J9622">
            <v>0</v>
          </cell>
          <cell r="K9622">
            <v>0</v>
          </cell>
          <cell r="R9622">
            <v>0</v>
          </cell>
          <cell r="U9622">
            <v>0</v>
          </cell>
          <cell r="V9622">
            <v>0</v>
          </cell>
          <cell r="W9622">
            <v>0</v>
          </cell>
          <cell r="X9622">
            <v>0</v>
          </cell>
        </row>
        <row r="9623">
          <cell r="J9623">
            <v>0</v>
          </cell>
          <cell r="K9623">
            <v>0</v>
          </cell>
          <cell r="R9623">
            <v>0</v>
          </cell>
          <cell r="U9623">
            <v>0</v>
          </cell>
          <cell r="V9623">
            <v>0</v>
          </cell>
          <cell r="W9623">
            <v>0</v>
          </cell>
          <cell r="X9623">
            <v>0</v>
          </cell>
        </row>
        <row r="9624">
          <cell r="J9624">
            <v>0</v>
          </cell>
          <cell r="K9624">
            <v>0</v>
          </cell>
          <cell r="R9624">
            <v>0</v>
          </cell>
          <cell r="U9624">
            <v>0</v>
          </cell>
          <cell r="V9624">
            <v>0</v>
          </cell>
          <cell r="W9624">
            <v>0</v>
          </cell>
          <cell r="X9624">
            <v>0</v>
          </cell>
        </row>
        <row r="9625">
          <cell r="J9625">
            <v>0</v>
          </cell>
          <cell r="K9625">
            <v>0</v>
          </cell>
          <cell r="R9625">
            <v>0</v>
          </cell>
          <cell r="U9625">
            <v>0</v>
          </cell>
          <cell r="V9625">
            <v>0</v>
          </cell>
          <cell r="W9625">
            <v>0</v>
          </cell>
          <cell r="X9625">
            <v>0</v>
          </cell>
        </row>
        <row r="9626">
          <cell r="J9626">
            <v>0</v>
          </cell>
          <cell r="K9626">
            <v>0</v>
          </cell>
          <cell r="R9626">
            <v>0</v>
          </cell>
          <cell r="U9626">
            <v>0</v>
          </cell>
          <cell r="V9626">
            <v>0</v>
          </cell>
          <cell r="W9626">
            <v>0</v>
          </cell>
          <cell r="X9626">
            <v>0</v>
          </cell>
        </row>
        <row r="9627">
          <cell r="J9627">
            <v>0</v>
          </cell>
          <cell r="K9627">
            <v>0</v>
          </cell>
          <cell r="R9627">
            <v>0</v>
          </cell>
          <cell r="U9627">
            <v>0</v>
          </cell>
          <cell r="V9627">
            <v>0</v>
          </cell>
          <cell r="W9627">
            <v>0</v>
          </cell>
          <cell r="X9627">
            <v>0</v>
          </cell>
        </row>
        <row r="9628">
          <cell r="J9628">
            <v>0</v>
          </cell>
          <cell r="K9628">
            <v>0</v>
          </cell>
          <cell r="R9628">
            <v>0</v>
          </cell>
          <cell r="U9628">
            <v>0</v>
          </cell>
          <cell r="V9628">
            <v>0</v>
          </cell>
          <cell r="W9628">
            <v>0</v>
          </cell>
          <cell r="X9628">
            <v>0</v>
          </cell>
        </row>
        <row r="9629">
          <cell r="J9629">
            <v>0</v>
          </cell>
          <cell r="K9629">
            <v>0</v>
          </cell>
          <cell r="R9629">
            <v>0</v>
          </cell>
          <cell r="U9629">
            <v>0</v>
          </cell>
          <cell r="V9629">
            <v>0</v>
          </cell>
          <cell r="W9629">
            <v>0</v>
          </cell>
          <cell r="X9629">
            <v>0</v>
          </cell>
        </row>
        <row r="9630">
          <cell r="J9630">
            <v>0</v>
          </cell>
          <cell r="K9630">
            <v>0</v>
          </cell>
          <cell r="R9630">
            <v>0</v>
          </cell>
          <cell r="U9630">
            <v>0</v>
          </cell>
          <cell r="V9630">
            <v>0</v>
          </cell>
          <cell r="W9630">
            <v>0</v>
          </cell>
          <cell r="X9630">
            <v>0</v>
          </cell>
        </row>
        <row r="9631">
          <cell r="J9631">
            <v>0</v>
          </cell>
          <cell r="K9631">
            <v>0</v>
          </cell>
          <cell r="R9631">
            <v>0</v>
          </cell>
          <cell r="U9631">
            <v>0</v>
          </cell>
          <cell r="V9631">
            <v>0</v>
          </cell>
          <cell r="W9631">
            <v>0</v>
          </cell>
          <cell r="X9631">
            <v>0</v>
          </cell>
        </row>
        <row r="9632">
          <cell r="J9632">
            <v>0</v>
          </cell>
          <cell r="K9632">
            <v>0</v>
          </cell>
          <cell r="R9632">
            <v>0</v>
          </cell>
          <cell r="U9632">
            <v>0</v>
          </cell>
          <cell r="V9632">
            <v>0</v>
          </cell>
          <cell r="W9632">
            <v>0</v>
          </cell>
          <cell r="X9632">
            <v>0</v>
          </cell>
        </row>
        <row r="9633">
          <cell r="J9633">
            <v>0</v>
          </cell>
          <cell r="K9633">
            <v>0</v>
          </cell>
          <cell r="R9633">
            <v>0</v>
          </cell>
          <cell r="U9633">
            <v>0</v>
          </cell>
          <cell r="V9633">
            <v>0</v>
          </cell>
          <cell r="W9633">
            <v>0</v>
          </cell>
          <cell r="X9633">
            <v>0</v>
          </cell>
        </row>
        <row r="9634">
          <cell r="J9634">
            <v>0</v>
          </cell>
          <cell r="K9634">
            <v>0</v>
          </cell>
          <cell r="R9634">
            <v>0</v>
          </cell>
          <cell r="U9634">
            <v>0</v>
          </cell>
          <cell r="V9634">
            <v>0</v>
          </cell>
          <cell r="W9634">
            <v>0</v>
          </cell>
          <cell r="X9634">
            <v>0</v>
          </cell>
        </row>
        <row r="9635">
          <cell r="J9635">
            <v>0</v>
          </cell>
          <cell r="K9635">
            <v>0</v>
          </cell>
          <cell r="R9635">
            <v>0</v>
          </cell>
          <cell r="U9635">
            <v>0</v>
          </cell>
          <cell r="V9635">
            <v>0</v>
          </cell>
          <cell r="W9635">
            <v>0</v>
          </cell>
          <cell r="X9635">
            <v>0</v>
          </cell>
        </row>
        <row r="9636">
          <cell r="J9636">
            <v>0</v>
          </cell>
          <cell r="K9636">
            <v>0</v>
          </cell>
          <cell r="R9636">
            <v>0</v>
          </cell>
          <cell r="U9636">
            <v>0</v>
          </cell>
          <cell r="V9636">
            <v>0</v>
          </cell>
          <cell r="W9636">
            <v>0</v>
          </cell>
          <cell r="X9636">
            <v>0</v>
          </cell>
        </row>
        <row r="9637">
          <cell r="J9637">
            <v>0</v>
          </cell>
          <cell r="K9637">
            <v>0</v>
          </cell>
          <cell r="R9637">
            <v>0</v>
          </cell>
          <cell r="U9637">
            <v>0</v>
          </cell>
          <cell r="V9637">
            <v>0</v>
          </cell>
          <cell r="W9637">
            <v>0</v>
          </cell>
          <cell r="X9637">
            <v>0</v>
          </cell>
        </row>
        <row r="9638">
          <cell r="J9638">
            <v>0</v>
          </cell>
          <cell r="K9638">
            <v>0</v>
          </cell>
          <cell r="R9638">
            <v>0</v>
          </cell>
          <cell r="U9638">
            <v>0</v>
          </cell>
          <cell r="V9638">
            <v>0</v>
          </cell>
          <cell r="W9638">
            <v>0</v>
          </cell>
          <cell r="X9638">
            <v>0</v>
          </cell>
        </row>
        <row r="9639">
          <cell r="J9639">
            <v>0</v>
          </cell>
          <cell r="K9639">
            <v>0</v>
          </cell>
          <cell r="R9639">
            <v>0</v>
          </cell>
          <cell r="U9639">
            <v>0</v>
          </cell>
          <cell r="V9639">
            <v>0</v>
          </cell>
          <cell r="W9639">
            <v>0</v>
          </cell>
          <cell r="X9639">
            <v>0</v>
          </cell>
        </row>
        <row r="9640">
          <cell r="J9640">
            <v>0</v>
          </cell>
          <cell r="K9640">
            <v>0</v>
          </cell>
          <cell r="R9640">
            <v>0</v>
          </cell>
          <cell r="U9640">
            <v>0</v>
          </cell>
          <cell r="V9640">
            <v>0</v>
          </cell>
          <cell r="W9640">
            <v>0</v>
          </cell>
          <cell r="X9640">
            <v>0</v>
          </cell>
        </row>
        <row r="9641">
          <cell r="J9641">
            <v>0</v>
          </cell>
          <cell r="K9641">
            <v>0</v>
          </cell>
          <cell r="R9641">
            <v>0</v>
          </cell>
          <cell r="U9641">
            <v>0</v>
          </cell>
          <cell r="V9641">
            <v>0</v>
          </cell>
          <cell r="W9641">
            <v>0</v>
          </cell>
          <cell r="X9641">
            <v>0</v>
          </cell>
        </row>
        <row r="9642">
          <cell r="J9642">
            <v>0</v>
          </cell>
          <cell r="K9642">
            <v>0</v>
          </cell>
          <cell r="R9642">
            <v>0</v>
          </cell>
          <cell r="U9642">
            <v>0</v>
          </cell>
          <cell r="V9642">
            <v>0</v>
          </cell>
          <cell r="W9642">
            <v>0</v>
          </cell>
          <cell r="X9642">
            <v>0</v>
          </cell>
        </row>
        <row r="9643">
          <cell r="J9643">
            <v>0</v>
          </cell>
          <cell r="K9643">
            <v>0</v>
          </cell>
          <cell r="R9643">
            <v>0</v>
          </cell>
          <cell r="U9643">
            <v>0</v>
          </cell>
          <cell r="V9643">
            <v>0</v>
          </cell>
          <cell r="W9643">
            <v>0</v>
          </cell>
          <cell r="X9643">
            <v>0</v>
          </cell>
        </row>
        <row r="9644">
          <cell r="J9644">
            <v>0</v>
          </cell>
          <cell r="K9644">
            <v>0</v>
          </cell>
          <cell r="R9644">
            <v>0</v>
          </cell>
          <cell r="U9644">
            <v>0</v>
          </cell>
          <cell r="V9644">
            <v>0</v>
          </cell>
          <cell r="W9644">
            <v>0</v>
          </cell>
          <cell r="X9644">
            <v>0</v>
          </cell>
        </row>
        <row r="9645">
          <cell r="J9645">
            <v>0</v>
          </cell>
          <cell r="K9645">
            <v>0</v>
          </cell>
          <cell r="R9645">
            <v>0</v>
          </cell>
          <cell r="U9645">
            <v>0</v>
          </cell>
          <cell r="V9645">
            <v>0</v>
          </cell>
          <cell r="W9645">
            <v>0</v>
          </cell>
          <cell r="X9645">
            <v>0</v>
          </cell>
        </row>
        <row r="9646">
          <cell r="J9646">
            <v>0</v>
          </cell>
          <cell r="K9646">
            <v>0</v>
          </cell>
          <cell r="R9646">
            <v>0</v>
          </cell>
          <cell r="U9646">
            <v>0</v>
          </cell>
          <cell r="V9646">
            <v>0</v>
          </cell>
          <cell r="W9646">
            <v>0</v>
          </cell>
          <cell r="X9646">
            <v>0</v>
          </cell>
        </row>
        <row r="9647">
          <cell r="J9647">
            <v>0</v>
          </cell>
          <cell r="K9647">
            <v>0</v>
          </cell>
          <cell r="R9647">
            <v>0</v>
          </cell>
          <cell r="U9647">
            <v>0</v>
          </cell>
          <cell r="V9647">
            <v>0</v>
          </cell>
          <cell r="W9647">
            <v>0</v>
          </cell>
          <cell r="X9647">
            <v>0</v>
          </cell>
        </row>
        <row r="9648">
          <cell r="J9648">
            <v>0</v>
          </cell>
          <cell r="K9648">
            <v>0</v>
          </cell>
          <cell r="R9648">
            <v>0</v>
          </cell>
          <cell r="U9648">
            <v>0</v>
          </cell>
          <cell r="V9648">
            <v>0</v>
          </cell>
          <cell r="W9648">
            <v>0</v>
          </cell>
          <cell r="X9648">
            <v>0</v>
          </cell>
        </row>
        <row r="9649">
          <cell r="J9649">
            <v>0</v>
          </cell>
          <cell r="K9649">
            <v>0</v>
          </cell>
          <cell r="R9649">
            <v>0</v>
          </cell>
          <cell r="U9649">
            <v>0</v>
          </cell>
          <cell r="V9649">
            <v>0</v>
          </cell>
          <cell r="W9649">
            <v>0</v>
          </cell>
          <cell r="X9649">
            <v>0</v>
          </cell>
        </row>
        <row r="9650">
          <cell r="J9650">
            <v>0</v>
          </cell>
          <cell r="K9650">
            <v>0</v>
          </cell>
          <cell r="R9650">
            <v>0</v>
          </cell>
          <cell r="U9650">
            <v>0</v>
          </cell>
          <cell r="V9650">
            <v>0</v>
          </cell>
          <cell r="W9650">
            <v>0</v>
          </cell>
          <cell r="X9650">
            <v>0</v>
          </cell>
        </row>
        <row r="9651">
          <cell r="J9651">
            <v>0</v>
          </cell>
          <cell r="K9651">
            <v>0</v>
          </cell>
          <cell r="R9651">
            <v>0</v>
          </cell>
          <cell r="U9651">
            <v>0</v>
          </cell>
          <cell r="V9651">
            <v>0</v>
          </cell>
          <cell r="W9651">
            <v>0</v>
          </cell>
          <cell r="X9651">
            <v>0</v>
          </cell>
        </row>
        <row r="9652">
          <cell r="J9652">
            <v>0</v>
          </cell>
          <cell r="K9652">
            <v>0</v>
          </cell>
          <cell r="R9652">
            <v>0</v>
          </cell>
          <cell r="U9652">
            <v>0</v>
          </cell>
          <cell r="V9652">
            <v>0</v>
          </cell>
          <cell r="W9652">
            <v>0</v>
          </cell>
          <cell r="X9652">
            <v>0</v>
          </cell>
        </row>
        <row r="9653">
          <cell r="J9653">
            <v>0</v>
          </cell>
          <cell r="K9653">
            <v>0</v>
          </cell>
          <cell r="R9653">
            <v>0</v>
          </cell>
          <cell r="U9653">
            <v>0</v>
          </cell>
          <cell r="V9653">
            <v>0</v>
          </cell>
          <cell r="W9653">
            <v>0</v>
          </cell>
          <cell r="X9653">
            <v>0</v>
          </cell>
        </row>
        <row r="9654">
          <cell r="J9654">
            <v>0</v>
          </cell>
          <cell r="K9654">
            <v>0</v>
          </cell>
          <cell r="R9654">
            <v>0</v>
          </cell>
          <cell r="U9654">
            <v>0</v>
          </cell>
          <cell r="V9654">
            <v>0</v>
          </cell>
          <cell r="W9654">
            <v>0</v>
          </cell>
          <cell r="X9654">
            <v>0</v>
          </cell>
        </row>
        <row r="9655">
          <cell r="J9655">
            <v>0</v>
          </cell>
          <cell r="K9655">
            <v>0</v>
          </cell>
          <cell r="R9655">
            <v>0</v>
          </cell>
          <cell r="U9655">
            <v>0</v>
          </cell>
          <cell r="V9655">
            <v>0</v>
          </cell>
          <cell r="W9655">
            <v>0</v>
          </cell>
          <cell r="X9655">
            <v>0</v>
          </cell>
        </row>
        <row r="9656">
          <cell r="J9656">
            <v>0</v>
          </cell>
          <cell r="K9656">
            <v>0</v>
          </cell>
          <cell r="R9656">
            <v>0</v>
          </cell>
          <cell r="U9656">
            <v>0</v>
          </cell>
          <cell r="V9656">
            <v>0</v>
          </cell>
          <cell r="W9656">
            <v>0</v>
          </cell>
          <cell r="X9656">
            <v>0</v>
          </cell>
        </row>
        <row r="9657">
          <cell r="J9657">
            <v>0</v>
          </cell>
          <cell r="K9657">
            <v>0</v>
          </cell>
          <cell r="R9657">
            <v>0</v>
          </cell>
          <cell r="U9657">
            <v>0</v>
          </cell>
          <cell r="V9657">
            <v>0</v>
          </cell>
          <cell r="W9657">
            <v>0</v>
          </cell>
          <cell r="X9657">
            <v>0</v>
          </cell>
        </row>
        <row r="9658">
          <cell r="J9658">
            <v>0</v>
          </cell>
          <cell r="K9658">
            <v>0</v>
          </cell>
          <cell r="R9658">
            <v>0</v>
          </cell>
          <cell r="U9658">
            <v>0</v>
          </cell>
          <cell r="V9658">
            <v>0</v>
          </cell>
          <cell r="W9658">
            <v>0</v>
          </cell>
          <cell r="X9658">
            <v>0</v>
          </cell>
        </row>
        <row r="9659">
          <cell r="J9659">
            <v>0</v>
          </cell>
          <cell r="K9659">
            <v>0</v>
          </cell>
          <cell r="R9659">
            <v>0</v>
          </cell>
          <cell r="U9659">
            <v>0</v>
          </cell>
          <cell r="V9659">
            <v>0</v>
          </cell>
          <cell r="W9659">
            <v>0</v>
          </cell>
          <cell r="X9659">
            <v>0</v>
          </cell>
        </row>
        <row r="9660">
          <cell r="J9660">
            <v>0</v>
          </cell>
          <cell r="K9660">
            <v>0</v>
          </cell>
          <cell r="R9660">
            <v>0</v>
          </cell>
          <cell r="U9660">
            <v>0</v>
          </cell>
          <cell r="V9660">
            <v>0</v>
          </cell>
          <cell r="W9660">
            <v>0</v>
          </cell>
          <cell r="X9660">
            <v>0</v>
          </cell>
        </row>
        <row r="9661">
          <cell r="J9661">
            <v>0</v>
          </cell>
          <cell r="K9661">
            <v>0</v>
          </cell>
          <cell r="R9661">
            <v>0</v>
          </cell>
          <cell r="U9661">
            <v>0</v>
          </cell>
          <cell r="V9661">
            <v>0</v>
          </cell>
          <cell r="W9661">
            <v>0</v>
          </cell>
          <cell r="X9661">
            <v>0</v>
          </cell>
        </row>
        <row r="9662">
          <cell r="J9662">
            <v>0</v>
          </cell>
          <cell r="K9662">
            <v>0</v>
          </cell>
          <cell r="R9662">
            <v>0</v>
          </cell>
          <cell r="U9662">
            <v>0</v>
          </cell>
          <cell r="V9662">
            <v>0</v>
          </cell>
          <cell r="W9662">
            <v>0</v>
          </cell>
          <cell r="X9662">
            <v>0</v>
          </cell>
        </row>
        <row r="9663">
          <cell r="J9663">
            <v>0</v>
          </cell>
          <cell r="K9663">
            <v>0</v>
          </cell>
          <cell r="R9663">
            <v>0</v>
          </cell>
          <cell r="U9663">
            <v>0</v>
          </cell>
          <cell r="V9663">
            <v>0</v>
          </cell>
          <cell r="W9663">
            <v>0</v>
          </cell>
          <cell r="X9663">
            <v>0</v>
          </cell>
        </row>
        <row r="9664">
          <cell r="J9664">
            <v>0</v>
          </cell>
          <cell r="K9664">
            <v>0</v>
          </cell>
          <cell r="R9664">
            <v>0</v>
          </cell>
          <cell r="U9664">
            <v>0</v>
          </cell>
          <cell r="V9664">
            <v>0</v>
          </cell>
          <cell r="W9664">
            <v>0</v>
          </cell>
          <cell r="X9664">
            <v>0</v>
          </cell>
        </row>
        <row r="9665">
          <cell r="J9665">
            <v>0</v>
          </cell>
          <cell r="K9665">
            <v>0</v>
          </cell>
          <cell r="R9665">
            <v>0</v>
          </cell>
          <cell r="U9665">
            <v>0</v>
          </cell>
          <cell r="V9665">
            <v>0</v>
          </cell>
          <cell r="W9665">
            <v>0</v>
          </cell>
          <cell r="X9665">
            <v>0</v>
          </cell>
        </row>
        <row r="9666">
          <cell r="J9666">
            <v>0</v>
          </cell>
          <cell r="K9666">
            <v>0</v>
          </cell>
          <cell r="R9666">
            <v>0</v>
          </cell>
          <cell r="U9666">
            <v>0</v>
          </cell>
          <cell r="V9666">
            <v>0</v>
          </cell>
          <cell r="W9666">
            <v>0</v>
          </cell>
          <cell r="X9666">
            <v>0</v>
          </cell>
        </row>
        <row r="9667">
          <cell r="J9667">
            <v>0</v>
          </cell>
          <cell r="K9667">
            <v>0</v>
          </cell>
          <cell r="R9667">
            <v>0</v>
          </cell>
          <cell r="U9667">
            <v>0</v>
          </cell>
          <cell r="V9667">
            <v>0</v>
          </cell>
          <cell r="W9667">
            <v>0</v>
          </cell>
          <cell r="X9667">
            <v>0</v>
          </cell>
        </row>
        <row r="9668">
          <cell r="J9668">
            <v>0</v>
          </cell>
          <cell r="K9668">
            <v>0</v>
          </cell>
          <cell r="R9668">
            <v>0</v>
          </cell>
          <cell r="U9668">
            <v>0</v>
          </cell>
          <cell r="V9668">
            <v>0</v>
          </cell>
          <cell r="W9668">
            <v>0</v>
          </cell>
          <cell r="X9668">
            <v>0</v>
          </cell>
        </row>
        <row r="9669">
          <cell r="J9669">
            <v>0</v>
          </cell>
          <cell r="K9669">
            <v>0</v>
          </cell>
          <cell r="R9669">
            <v>0</v>
          </cell>
          <cell r="U9669">
            <v>0</v>
          </cell>
          <cell r="V9669">
            <v>0</v>
          </cell>
          <cell r="W9669">
            <v>0</v>
          </cell>
          <cell r="X9669">
            <v>0</v>
          </cell>
        </row>
        <row r="9670">
          <cell r="J9670">
            <v>0</v>
          </cell>
          <cell r="K9670">
            <v>0</v>
          </cell>
          <cell r="R9670">
            <v>0</v>
          </cell>
          <cell r="U9670">
            <v>0</v>
          </cell>
          <cell r="V9670">
            <v>0</v>
          </cell>
          <cell r="W9670">
            <v>0</v>
          </cell>
          <cell r="X9670">
            <v>0</v>
          </cell>
        </row>
        <row r="9671">
          <cell r="J9671">
            <v>0</v>
          </cell>
          <cell r="K9671">
            <v>0</v>
          </cell>
          <cell r="R9671">
            <v>0</v>
          </cell>
          <cell r="U9671">
            <v>0</v>
          </cell>
          <cell r="V9671">
            <v>0</v>
          </cell>
          <cell r="W9671">
            <v>0</v>
          </cell>
          <cell r="X9671">
            <v>0</v>
          </cell>
        </row>
        <row r="9672">
          <cell r="J9672">
            <v>0</v>
          </cell>
          <cell r="K9672">
            <v>0</v>
          </cell>
          <cell r="R9672">
            <v>0</v>
          </cell>
          <cell r="U9672">
            <v>0</v>
          </cell>
          <cell r="V9672">
            <v>0</v>
          </cell>
          <cell r="W9672">
            <v>0</v>
          </cell>
          <cell r="X9672">
            <v>0</v>
          </cell>
        </row>
        <row r="9673">
          <cell r="J9673">
            <v>0</v>
          </cell>
          <cell r="K9673">
            <v>0</v>
          </cell>
          <cell r="R9673">
            <v>0</v>
          </cell>
          <cell r="U9673">
            <v>0</v>
          </cell>
          <cell r="V9673">
            <v>0</v>
          </cell>
          <cell r="W9673">
            <v>0</v>
          </cell>
          <cell r="X9673">
            <v>0</v>
          </cell>
        </row>
        <row r="9674">
          <cell r="J9674">
            <v>0</v>
          </cell>
          <cell r="K9674">
            <v>0</v>
          </cell>
          <cell r="R9674">
            <v>0</v>
          </cell>
          <cell r="U9674">
            <v>0</v>
          </cell>
          <cell r="V9674">
            <v>0</v>
          </cell>
          <cell r="W9674">
            <v>0</v>
          </cell>
          <cell r="X9674">
            <v>0</v>
          </cell>
        </row>
        <row r="9675">
          <cell r="J9675">
            <v>0</v>
          </cell>
          <cell r="K9675">
            <v>0</v>
          </cell>
          <cell r="R9675">
            <v>0</v>
          </cell>
          <cell r="U9675">
            <v>0</v>
          </cell>
          <cell r="V9675">
            <v>0</v>
          </cell>
          <cell r="W9675">
            <v>0</v>
          </cell>
          <cell r="X9675">
            <v>0</v>
          </cell>
        </row>
        <row r="9676">
          <cell r="J9676">
            <v>0</v>
          </cell>
          <cell r="K9676">
            <v>0</v>
          </cell>
          <cell r="R9676">
            <v>0</v>
          </cell>
          <cell r="U9676">
            <v>0</v>
          </cell>
          <cell r="V9676">
            <v>0</v>
          </cell>
          <cell r="W9676">
            <v>0</v>
          </cell>
          <cell r="X9676">
            <v>0</v>
          </cell>
        </row>
        <row r="9677">
          <cell r="J9677">
            <v>0</v>
          </cell>
          <cell r="K9677">
            <v>0</v>
          </cell>
          <cell r="R9677">
            <v>0</v>
          </cell>
          <cell r="U9677">
            <v>0</v>
          </cell>
          <cell r="V9677">
            <v>0</v>
          </cell>
          <cell r="W9677">
            <v>0</v>
          </cell>
          <cell r="X9677">
            <v>0</v>
          </cell>
        </row>
        <row r="9678">
          <cell r="J9678">
            <v>0</v>
          </cell>
          <cell r="K9678">
            <v>0</v>
          </cell>
          <cell r="R9678">
            <v>0</v>
          </cell>
          <cell r="U9678">
            <v>0</v>
          </cell>
          <cell r="V9678">
            <v>0</v>
          </cell>
          <cell r="W9678">
            <v>0</v>
          </cell>
          <cell r="X9678">
            <v>0</v>
          </cell>
        </row>
        <row r="9679">
          <cell r="J9679">
            <v>0</v>
          </cell>
          <cell r="K9679">
            <v>0</v>
          </cell>
          <cell r="R9679">
            <v>0</v>
          </cell>
          <cell r="U9679">
            <v>0</v>
          </cell>
          <cell r="V9679">
            <v>0</v>
          </cell>
          <cell r="W9679">
            <v>0</v>
          </cell>
          <cell r="X9679">
            <v>0</v>
          </cell>
        </row>
        <row r="9680">
          <cell r="J9680">
            <v>0</v>
          </cell>
          <cell r="K9680">
            <v>0</v>
          </cell>
          <cell r="R9680">
            <v>0</v>
          </cell>
          <cell r="U9680">
            <v>0</v>
          </cell>
          <cell r="V9680">
            <v>0</v>
          </cell>
          <cell r="W9680">
            <v>0</v>
          </cell>
          <cell r="X9680">
            <v>0</v>
          </cell>
        </row>
        <row r="9681">
          <cell r="J9681">
            <v>0</v>
          </cell>
          <cell r="K9681">
            <v>0</v>
          </cell>
          <cell r="R9681">
            <v>0</v>
          </cell>
          <cell r="U9681">
            <v>0</v>
          </cell>
          <cell r="V9681">
            <v>0</v>
          </cell>
          <cell r="W9681">
            <v>0</v>
          </cell>
          <cell r="X9681">
            <v>0</v>
          </cell>
        </row>
        <row r="9682">
          <cell r="J9682">
            <v>0</v>
          </cell>
          <cell r="K9682">
            <v>0</v>
          </cell>
          <cell r="R9682">
            <v>0</v>
          </cell>
          <cell r="U9682">
            <v>0</v>
          </cell>
          <cell r="V9682">
            <v>0</v>
          </cell>
          <cell r="W9682">
            <v>0</v>
          </cell>
          <cell r="X9682">
            <v>0</v>
          </cell>
        </row>
        <row r="9683">
          <cell r="J9683">
            <v>0</v>
          </cell>
          <cell r="K9683">
            <v>0</v>
          </cell>
          <cell r="R9683">
            <v>0</v>
          </cell>
          <cell r="U9683">
            <v>0</v>
          </cell>
          <cell r="V9683">
            <v>0</v>
          </cell>
          <cell r="W9683">
            <v>0</v>
          </cell>
          <cell r="X9683">
            <v>0</v>
          </cell>
        </row>
        <row r="9684">
          <cell r="J9684">
            <v>0</v>
          </cell>
          <cell r="K9684">
            <v>0</v>
          </cell>
          <cell r="R9684">
            <v>0</v>
          </cell>
          <cell r="U9684">
            <v>0</v>
          </cell>
          <cell r="V9684">
            <v>0</v>
          </cell>
          <cell r="W9684">
            <v>0</v>
          </cell>
          <cell r="X9684">
            <v>0</v>
          </cell>
        </row>
        <row r="9685">
          <cell r="J9685">
            <v>0</v>
          </cell>
          <cell r="K9685">
            <v>0</v>
          </cell>
          <cell r="R9685">
            <v>0</v>
          </cell>
          <cell r="U9685">
            <v>0</v>
          </cell>
          <cell r="V9685">
            <v>0</v>
          </cell>
          <cell r="W9685">
            <v>0</v>
          </cell>
          <cell r="X9685">
            <v>0</v>
          </cell>
        </row>
        <row r="9686">
          <cell r="J9686">
            <v>0</v>
          </cell>
          <cell r="K9686">
            <v>0</v>
          </cell>
          <cell r="R9686">
            <v>0</v>
          </cell>
          <cell r="U9686">
            <v>0</v>
          </cell>
          <cell r="V9686">
            <v>0</v>
          </cell>
          <cell r="W9686">
            <v>0</v>
          </cell>
          <cell r="X9686">
            <v>0</v>
          </cell>
        </row>
        <row r="9687">
          <cell r="J9687">
            <v>0</v>
          </cell>
          <cell r="K9687">
            <v>0</v>
          </cell>
          <cell r="R9687">
            <v>0</v>
          </cell>
          <cell r="U9687">
            <v>0</v>
          </cell>
          <cell r="V9687">
            <v>0</v>
          </cell>
          <cell r="W9687">
            <v>0</v>
          </cell>
          <cell r="X9687">
            <v>0</v>
          </cell>
        </row>
        <row r="9688">
          <cell r="J9688">
            <v>0</v>
          </cell>
          <cell r="K9688">
            <v>0</v>
          </cell>
          <cell r="R9688">
            <v>0</v>
          </cell>
          <cell r="U9688">
            <v>0</v>
          </cell>
          <cell r="V9688">
            <v>0</v>
          </cell>
          <cell r="W9688">
            <v>0</v>
          </cell>
          <cell r="X9688">
            <v>0</v>
          </cell>
        </row>
        <row r="9689">
          <cell r="J9689">
            <v>0</v>
          </cell>
          <cell r="K9689">
            <v>0</v>
          </cell>
          <cell r="R9689">
            <v>0</v>
          </cell>
          <cell r="U9689">
            <v>0</v>
          </cell>
          <cell r="V9689">
            <v>0</v>
          </cell>
          <cell r="W9689">
            <v>0</v>
          </cell>
          <cell r="X9689">
            <v>0</v>
          </cell>
        </row>
        <row r="9690">
          <cell r="J9690">
            <v>0</v>
          </cell>
          <cell r="K9690">
            <v>0</v>
          </cell>
          <cell r="R9690">
            <v>0</v>
          </cell>
          <cell r="U9690">
            <v>0</v>
          </cell>
          <cell r="V9690">
            <v>0</v>
          </cell>
          <cell r="W9690">
            <v>0</v>
          </cell>
          <cell r="X9690">
            <v>0</v>
          </cell>
        </row>
        <row r="9691">
          <cell r="J9691">
            <v>0</v>
          </cell>
          <cell r="K9691">
            <v>0</v>
          </cell>
          <cell r="R9691">
            <v>0</v>
          </cell>
          <cell r="U9691">
            <v>0</v>
          </cell>
          <cell r="V9691">
            <v>0</v>
          </cell>
          <cell r="W9691">
            <v>0</v>
          </cell>
          <cell r="X9691">
            <v>0</v>
          </cell>
        </row>
        <row r="9692">
          <cell r="J9692">
            <v>0</v>
          </cell>
          <cell r="K9692">
            <v>0</v>
          </cell>
          <cell r="R9692">
            <v>0</v>
          </cell>
          <cell r="U9692">
            <v>0</v>
          </cell>
          <cell r="V9692">
            <v>0</v>
          </cell>
          <cell r="W9692">
            <v>0</v>
          </cell>
          <cell r="X9692">
            <v>0</v>
          </cell>
        </row>
        <row r="9693">
          <cell r="J9693">
            <v>0</v>
          </cell>
          <cell r="K9693">
            <v>0</v>
          </cell>
          <cell r="R9693">
            <v>0</v>
          </cell>
          <cell r="U9693">
            <v>0</v>
          </cell>
          <cell r="V9693">
            <v>0</v>
          </cell>
          <cell r="W9693">
            <v>0</v>
          </cell>
          <cell r="X9693">
            <v>0</v>
          </cell>
        </row>
        <row r="9694">
          <cell r="J9694">
            <v>0</v>
          </cell>
          <cell r="K9694">
            <v>0</v>
          </cell>
          <cell r="R9694">
            <v>0</v>
          </cell>
          <cell r="U9694">
            <v>0</v>
          </cell>
          <cell r="V9694">
            <v>0</v>
          </cell>
          <cell r="W9694">
            <v>0</v>
          </cell>
          <cell r="X9694">
            <v>0</v>
          </cell>
        </row>
        <row r="9695">
          <cell r="J9695">
            <v>0</v>
          </cell>
          <cell r="K9695">
            <v>0</v>
          </cell>
          <cell r="R9695">
            <v>0</v>
          </cell>
          <cell r="U9695">
            <v>0</v>
          </cell>
          <cell r="V9695">
            <v>0</v>
          </cell>
          <cell r="W9695">
            <v>0</v>
          </cell>
          <cell r="X9695">
            <v>0</v>
          </cell>
        </row>
        <row r="9696">
          <cell r="J9696">
            <v>0</v>
          </cell>
          <cell r="K9696">
            <v>0</v>
          </cell>
          <cell r="R9696">
            <v>0</v>
          </cell>
          <cell r="U9696">
            <v>0</v>
          </cell>
          <cell r="V9696">
            <v>0</v>
          </cell>
          <cell r="W9696">
            <v>0</v>
          </cell>
          <cell r="X9696">
            <v>0</v>
          </cell>
        </row>
        <row r="9697">
          <cell r="J9697">
            <v>0</v>
          </cell>
          <cell r="K9697">
            <v>0</v>
          </cell>
          <cell r="R9697">
            <v>0</v>
          </cell>
          <cell r="U9697">
            <v>0</v>
          </cell>
          <cell r="V9697">
            <v>0</v>
          </cell>
          <cell r="W9697">
            <v>0</v>
          </cell>
          <cell r="X9697">
            <v>0</v>
          </cell>
        </row>
        <row r="9698">
          <cell r="J9698">
            <v>0</v>
          </cell>
          <cell r="K9698">
            <v>0</v>
          </cell>
          <cell r="R9698">
            <v>0</v>
          </cell>
          <cell r="U9698">
            <v>0</v>
          </cell>
          <cell r="V9698">
            <v>0</v>
          </cell>
          <cell r="W9698">
            <v>0</v>
          </cell>
          <cell r="X9698">
            <v>0</v>
          </cell>
        </row>
        <row r="9699">
          <cell r="J9699">
            <v>0</v>
          </cell>
          <cell r="K9699">
            <v>0</v>
          </cell>
          <cell r="R9699">
            <v>0</v>
          </cell>
          <cell r="U9699">
            <v>0</v>
          </cell>
          <cell r="V9699">
            <v>0</v>
          </cell>
          <cell r="W9699">
            <v>0</v>
          </cell>
          <cell r="X9699">
            <v>0</v>
          </cell>
        </row>
        <row r="9700">
          <cell r="J9700">
            <v>0</v>
          </cell>
          <cell r="K9700">
            <v>0</v>
          </cell>
          <cell r="R9700">
            <v>0</v>
          </cell>
          <cell r="U9700">
            <v>0</v>
          </cell>
          <cell r="V9700">
            <v>0</v>
          </cell>
          <cell r="W9700">
            <v>0</v>
          </cell>
          <cell r="X9700">
            <v>0</v>
          </cell>
        </row>
        <row r="9701">
          <cell r="J9701">
            <v>0</v>
          </cell>
          <cell r="K9701">
            <v>0</v>
          </cell>
          <cell r="R9701">
            <v>0</v>
          </cell>
          <cell r="U9701">
            <v>0</v>
          </cell>
          <cell r="V9701">
            <v>0</v>
          </cell>
          <cell r="W9701">
            <v>0</v>
          </cell>
          <cell r="X9701">
            <v>0</v>
          </cell>
        </row>
        <row r="9702">
          <cell r="J9702">
            <v>0</v>
          </cell>
          <cell r="K9702">
            <v>0</v>
          </cell>
          <cell r="R9702">
            <v>0</v>
          </cell>
          <cell r="U9702">
            <v>0</v>
          </cell>
          <cell r="V9702">
            <v>0</v>
          </cell>
          <cell r="W9702">
            <v>0</v>
          </cell>
          <cell r="X9702">
            <v>0</v>
          </cell>
        </row>
        <row r="9703">
          <cell r="J9703">
            <v>0</v>
          </cell>
          <cell r="K9703">
            <v>0</v>
          </cell>
          <cell r="R9703">
            <v>0</v>
          </cell>
          <cell r="U9703">
            <v>0</v>
          </cell>
          <cell r="V9703">
            <v>0</v>
          </cell>
          <cell r="W9703">
            <v>0</v>
          </cell>
          <cell r="X9703">
            <v>0</v>
          </cell>
        </row>
        <row r="9704">
          <cell r="J9704">
            <v>0</v>
          </cell>
          <cell r="K9704">
            <v>0</v>
          </cell>
          <cell r="R9704">
            <v>0</v>
          </cell>
          <cell r="U9704">
            <v>0</v>
          </cell>
          <cell r="V9704">
            <v>0</v>
          </cell>
          <cell r="W9704">
            <v>0</v>
          </cell>
          <cell r="X9704">
            <v>0</v>
          </cell>
        </row>
        <row r="9705">
          <cell r="J9705">
            <v>0</v>
          </cell>
          <cell r="K9705">
            <v>0</v>
          </cell>
          <cell r="R9705">
            <v>0</v>
          </cell>
          <cell r="U9705">
            <v>0</v>
          </cell>
          <cell r="V9705">
            <v>0</v>
          </cell>
          <cell r="W9705">
            <v>0</v>
          </cell>
          <cell r="X9705">
            <v>0</v>
          </cell>
        </row>
        <row r="9706">
          <cell r="J9706">
            <v>0</v>
          </cell>
          <cell r="K9706">
            <v>0</v>
          </cell>
          <cell r="R9706">
            <v>0</v>
          </cell>
          <cell r="U9706">
            <v>0</v>
          </cell>
          <cell r="V9706">
            <v>0</v>
          </cell>
          <cell r="W9706">
            <v>0</v>
          </cell>
          <cell r="X9706">
            <v>0</v>
          </cell>
        </row>
        <row r="9707">
          <cell r="J9707">
            <v>0</v>
          </cell>
          <cell r="K9707">
            <v>0</v>
          </cell>
          <cell r="R9707">
            <v>0</v>
          </cell>
          <cell r="U9707">
            <v>0</v>
          </cell>
          <cell r="V9707">
            <v>0</v>
          </cell>
          <cell r="W9707">
            <v>0</v>
          </cell>
          <cell r="X9707">
            <v>0</v>
          </cell>
        </row>
        <row r="9708">
          <cell r="J9708">
            <v>0</v>
          </cell>
          <cell r="K9708">
            <v>0</v>
          </cell>
          <cell r="R9708">
            <v>0</v>
          </cell>
          <cell r="U9708">
            <v>0</v>
          </cell>
          <cell r="V9708">
            <v>0</v>
          </cell>
          <cell r="W9708">
            <v>0</v>
          </cell>
          <cell r="X9708">
            <v>0</v>
          </cell>
        </row>
        <row r="9709">
          <cell r="J9709">
            <v>0</v>
          </cell>
          <cell r="K9709">
            <v>0</v>
          </cell>
          <cell r="R9709">
            <v>0</v>
          </cell>
          <cell r="U9709">
            <v>0</v>
          </cell>
          <cell r="V9709">
            <v>0</v>
          </cell>
          <cell r="W9709">
            <v>0</v>
          </cell>
          <cell r="X9709">
            <v>0</v>
          </cell>
        </row>
        <row r="9710">
          <cell r="J9710">
            <v>0</v>
          </cell>
          <cell r="K9710">
            <v>0</v>
          </cell>
          <cell r="R9710">
            <v>0</v>
          </cell>
          <cell r="U9710">
            <v>0</v>
          </cell>
          <cell r="V9710">
            <v>0</v>
          </cell>
          <cell r="W9710">
            <v>0</v>
          </cell>
          <cell r="X9710">
            <v>0</v>
          </cell>
        </row>
        <row r="9711">
          <cell r="J9711">
            <v>0</v>
          </cell>
          <cell r="K9711">
            <v>0</v>
          </cell>
          <cell r="R9711">
            <v>0</v>
          </cell>
          <cell r="U9711">
            <v>0</v>
          </cell>
          <cell r="V9711">
            <v>0</v>
          </cell>
          <cell r="W9711">
            <v>0</v>
          </cell>
          <cell r="X9711">
            <v>0</v>
          </cell>
        </row>
        <row r="9712">
          <cell r="J9712">
            <v>0</v>
          </cell>
          <cell r="K9712">
            <v>0</v>
          </cell>
          <cell r="R9712">
            <v>0</v>
          </cell>
          <cell r="U9712">
            <v>0</v>
          </cell>
          <cell r="V9712">
            <v>0</v>
          </cell>
          <cell r="W9712">
            <v>0</v>
          </cell>
          <cell r="X9712">
            <v>0</v>
          </cell>
        </row>
        <row r="9713">
          <cell r="J9713">
            <v>0</v>
          </cell>
          <cell r="K9713">
            <v>0</v>
          </cell>
          <cell r="R9713">
            <v>0</v>
          </cell>
          <cell r="U9713">
            <v>0</v>
          </cell>
          <cell r="V9713">
            <v>0</v>
          </cell>
          <cell r="W9713">
            <v>0</v>
          </cell>
          <cell r="X9713">
            <v>0</v>
          </cell>
        </row>
        <row r="9714">
          <cell r="J9714">
            <v>0</v>
          </cell>
          <cell r="K9714">
            <v>0</v>
          </cell>
          <cell r="R9714">
            <v>0</v>
          </cell>
          <cell r="U9714">
            <v>0</v>
          </cell>
          <cell r="V9714">
            <v>0</v>
          </cell>
          <cell r="W9714">
            <v>0</v>
          </cell>
          <cell r="X9714">
            <v>0</v>
          </cell>
        </row>
        <row r="9715">
          <cell r="J9715">
            <v>0</v>
          </cell>
          <cell r="K9715">
            <v>0</v>
          </cell>
          <cell r="R9715">
            <v>0</v>
          </cell>
          <cell r="U9715">
            <v>0</v>
          </cell>
          <cell r="V9715">
            <v>0</v>
          </cell>
          <cell r="W9715">
            <v>0</v>
          </cell>
          <cell r="X9715">
            <v>0</v>
          </cell>
        </row>
        <row r="9716">
          <cell r="J9716">
            <v>0</v>
          </cell>
          <cell r="K9716">
            <v>0</v>
          </cell>
          <cell r="R9716">
            <v>0</v>
          </cell>
          <cell r="U9716">
            <v>0</v>
          </cell>
          <cell r="V9716">
            <v>0</v>
          </cell>
          <cell r="W9716">
            <v>0</v>
          </cell>
          <cell r="X9716">
            <v>0</v>
          </cell>
        </row>
        <row r="9717">
          <cell r="J9717">
            <v>0</v>
          </cell>
          <cell r="K9717">
            <v>0</v>
          </cell>
          <cell r="R9717">
            <v>0</v>
          </cell>
          <cell r="U9717">
            <v>0</v>
          </cell>
          <cell r="V9717">
            <v>0</v>
          </cell>
          <cell r="W9717">
            <v>0</v>
          </cell>
          <cell r="X9717">
            <v>0</v>
          </cell>
        </row>
        <row r="9718">
          <cell r="J9718">
            <v>0</v>
          </cell>
          <cell r="K9718">
            <v>0</v>
          </cell>
          <cell r="R9718">
            <v>0</v>
          </cell>
          <cell r="U9718">
            <v>0</v>
          </cell>
          <cell r="V9718">
            <v>0</v>
          </cell>
          <cell r="W9718">
            <v>0</v>
          </cell>
          <cell r="X9718">
            <v>0</v>
          </cell>
        </row>
        <row r="9719">
          <cell r="J9719">
            <v>0</v>
          </cell>
          <cell r="K9719">
            <v>0</v>
          </cell>
          <cell r="R9719">
            <v>0</v>
          </cell>
          <cell r="U9719">
            <v>0</v>
          </cell>
          <cell r="V9719">
            <v>0</v>
          </cell>
          <cell r="W9719">
            <v>0</v>
          </cell>
          <cell r="X9719">
            <v>0</v>
          </cell>
        </row>
        <row r="9720">
          <cell r="J9720">
            <v>0</v>
          </cell>
          <cell r="K9720">
            <v>0</v>
          </cell>
          <cell r="R9720">
            <v>0</v>
          </cell>
          <cell r="U9720">
            <v>0</v>
          </cell>
          <cell r="V9720">
            <v>0</v>
          </cell>
          <cell r="W9720">
            <v>0</v>
          </cell>
          <cell r="X9720">
            <v>0</v>
          </cell>
        </row>
        <row r="9721">
          <cell r="J9721">
            <v>0</v>
          </cell>
          <cell r="K9721">
            <v>0</v>
          </cell>
          <cell r="R9721">
            <v>0</v>
          </cell>
          <cell r="U9721">
            <v>0</v>
          </cell>
          <cell r="V9721">
            <v>0</v>
          </cell>
          <cell r="W9721">
            <v>0</v>
          </cell>
          <cell r="X9721">
            <v>0</v>
          </cell>
        </row>
        <row r="9722">
          <cell r="J9722">
            <v>0</v>
          </cell>
          <cell r="K9722">
            <v>0</v>
          </cell>
          <cell r="R9722">
            <v>0</v>
          </cell>
          <cell r="U9722">
            <v>0</v>
          </cell>
          <cell r="V9722">
            <v>0</v>
          </cell>
          <cell r="W9722">
            <v>0</v>
          </cell>
          <cell r="X9722">
            <v>0</v>
          </cell>
        </row>
        <row r="9723">
          <cell r="J9723">
            <v>0</v>
          </cell>
          <cell r="K9723">
            <v>0</v>
          </cell>
          <cell r="R9723">
            <v>0</v>
          </cell>
          <cell r="U9723">
            <v>0</v>
          </cell>
          <cell r="V9723">
            <v>0</v>
          </cell>
          <cell r="W9723">
            <v>0</v>
          </cell>
          <cell r="X9723">
            <v>0</v>
          </cell>
        </row>
        <row r="9724">
          <cell r="J9724">
            <v>0</v>
          </cell>
          <cell r="K9724">
            <v>0</v>
          </cell>
          <cell r="R9724">
            <v>0</v>
          </cell>
          <cell r="U9724">
            <v>0</v>
          </cell>
          <cell r="V9724">
            <v>0</v>
          </cell>
          <cell r="W9724">
            <v>0</v>
          </cell>
          <cell r="X9724">
            <v>0</v>
          </cell>
        </row>
        <row r="9725">
          <cell r="J9725">
            <v>0</v>
          </cell>
          <cell r="K9725">
            <v>0</v>
          </cell>
          <cell r="R9725">
            <v>0</v>
          </cell>
          <cell r="U9725">
            <v>0</v>
          </cell>
          <cell r="V9725">
            <v>0</v>
          </cell>
          <cell r="W9725">
            <v>0</v>
          </cell>
          <cell r="X9725">
            <v>0</v>
          </cell>
        </row>
        <row r="9726">
          <cell r="J9726">
            <v>0</v>
          </cell>
          <cell r="K9726">
            <v>0</v>
          </cell>
          <cell r="R9726">
            <v>0</v>
          </cell>
          <cell r="U9726">
            <v>0</v>
          </cell>
          <cell r="V9726">
            <v>0</v>
          </cell>
          <cell r="W9726">
            <v>0</v>
          </cell>
          <cell r="X9726">
            <v>0</v>
          </cell>
        </row>
        <row r="9727">
          <cell r="J9727">
            <v>0</v>
          </cell>
          <cell r="K9727">
            <v>0</v>
          </cell>
          <cell r="R9727">
            <v>0</v>
          </cell>
          <cell r="U9727">
            <v>0</v>
          </cell>
          <cell r="V9727">
            <v>0</v>
          </cell>
          <cell r="W9727">
            <v>0</v>
          </cell>
          <cell r="X9727">
            <v>0</v>
          </cell>
        </row>
        <row r="9728">
          <cell r="J9728">
            <v>0</v>
          </cell>
          <cell r="K9728">
            <v>0</v>
          </cell>
          <cell r="R9728">
            <v>0</v>
          </cell>
          <cell r="U9728">
            <v>0</v>
          </cell>
          <cell r="V9728">
            <v>0</v>
          </cell>
          <cell r="W9728">
            <v>0</v>
          </cell>
          <cell r="X9728">
            <v>0</v>
          </cell>
        </row>
        <row r="9729">
          <cell r="J9729">
            <v>0</v>
          </cell>
          <cell r="K9729">
            <v>0</v>
          </cell>
          <cell r="R9729">
            <v>0</v>
          </cell>
          <cell r="U9729">
            <v>0</v>
          </cell>
          <cell r="V9729">
            <v>0</v>
          </cell>
          <cell r="W9729">
            <v>0</v>
          </cell>
          <cell r="X9729">
            <v>0</v>
          </cell>
        </row>
        <row r="9730">
          <cell r="J9730">
            <v>0</v>
          </cell>
          <cell r="K9730">
            <v>0</v>
          </cell>
          <cell r="R9730">
            <v>0</v>
          </cell>
          <cell r="U9730">
            <v>0</v>
          </cell>
          <cell r="V9730">
            <v>0</v>
          </cell>
          <cell r="W9730">
            <v>0</v>
          </cell>
          <cell r="X9730">
            <v>0</v>
          </cell>
        </row>
        <row r="9731">
          <cell r="J9731">
            <v>0</v>
          </cell>
          <cell r="K9731">
            <v>0</v>
          </cell>
          <cell r="R9731">
            <v>0</v>
          </cell>
          <cell r="U9731">
            <v>0</v>
          </cell>
          <cell r="V9731">
            <v>0</v>
          </cell>
          <cell r="W9731">
            <v>0</v>
          </cell>
          <cell r="X9731">
            <v>0</v>
          </cell>
        </row>
        <row r="9732">
          <cell r="J9732">
            <v>0</v>
          </cell>
          <cell r="K9732">
            <v>0</v>
          </cell>
          <cell r="R9732">
            <v>0</v>
          </cell>
          <cell r="U9732">
            <v>0</v>
          </cell>
          <cell r="V9732">
            <v>0</v>
          </cell>
          <cell r="W9732">
            <v>0</v>
          </cell>
          <cell r="X9732">
            <v>0</v>
          </cell>
        </row>
        <row r="9733">
          <cell r="J9733">
            <v>0</v>
          </cell>
          <cell r="K9733">
            <v>0</v>
          </cell>
          <cell r="R9733">
            <v>0</v>
          </cell>
          <cell r="U9733">
            <v>0</v>
          </cell>
          <cell r="V9733">
            <v>0</v>
          </cell>
          <cell r="W9733">
            <v>0</v>
          </cell>
          <cell r="X9733">
            <v>0</v>
          </cell>
        </row>
        <row r="9734">
          <cell r="J9734">
            <v>0</v>
          </cell>
          <cell r="K9734">
            <v>0</v>
          </cell>
          <cell r="R9734">
            <v>0</v>
          </cell>
          <cell r="U9734">
            <v>0</v>
          </cell>
          <cell r="V9734">
            <v>0</v>
          </cell>
          <cell r="W9734">
            <v>0</v>
          </cell>
          <cell r="X9734">
            <v>0</v>
          </cell>
        </row>
        <row r="9735">
          <cell r="J9735">
            <v>0</v>
          </cell>
          <cell r="K9735">
            <v>0</v>
          </cell>
          <cell r="R9735">
            <v>0</v>
          </cell>
          <cell r="U9735">
            <v>0</v>
          </cell>
          <cell r="V9735">
            <v>0</v>
          </cell>
          <cell r="W9735">
            <v>0</v>
          </cell>
          <cell r="X9735">
            <v>0</v>
          </cell>
        </row>
        <row r="9736">
          <cell r="J9736">
            <v>0</v>
          </cell>
          <cell r="K9736">
            <v>0</v>
          </cell>
          <cell r="R9736">
            <v>0</v>
          </cell>
          <cell r="U9736">
            <v>0</v>
          </cell>
          <cell r="V9736">
            <v>0</v>
          </cell>
          <cell r="W9736">
            <v>0</v>
          </cell>
          <cell r="X9736">
            <v>0</v>
          </cell>
        </row>
        <row r="9737">
          <cell r="J9737">
            <v>0</v>
          </cell>
          <cell r="K9737">
            <v>0</v>
          </cell>
          <cell r="R9737">
            <v>0</v>
          </cell>
          <cell r="U9737">
            <v>0</v>
          </cell>
          <cell r="V9737">
            <v>0</v>
          </cell>
          <cell r="W9737">
            <v>0</v>
          </cell>
          <cell r="X9737">
            <v>0</v>
          </cell>
        </row>
        <row r="9738">
          <cell r="J9738">
            <v>0</v>
          </cell>
          <cell r="K9738">
            <v>0</v>
          </cell>
          <cell r="R9738">
            <v>0</v>
          </cell>
          <cell r="U9738">
            <v>0</v>
          </cell>
          <cell r="V9738">
            <v>0</v>
          </cell>
          <cell r="W9738">
            <v>0</v>
          </cell>
          <cell r="X9738">
            <v>0</v>
          </cell>
        </row>
        <row r="9739">
          <cell r="J9739">
            <v>0</v>
          </cell>
          <cell r="K9739">
            <v>0</v>
          </cell>
          <cell r="R9739">
            <v>0</v>
          </cell>
          <cell r="U9739">
            <v>0</v>
          </cell>
          <cell r="V9739">
            <v>0</v>
          </cell>
          <cell r="W9739">
            <v>0</v>
          </cell>
          <cell r="X9739">
            <v>0</v>
          </cell>
        </row>
        <row r="9740">
          <cell r="J9740">
            <v>0</v>
          </cell>
          <cell r="K9740">
            <v>0</v>
          </cell>
          <cell r="R9740">
            <v>0</v>
          </cell>
          <cell r="U9740">
            <v>0</v>
          </cell>
          <cell r="V9740">
            <v>0</v>
          </cell>
          <cell r="W9740">
            <v>0</v>
          </cell>
          <cell r="X9740">
            <v>0</v>
          </cell>
        </row>
        <row r="9741">
          <cell r="J9741">
            <v>0</v>
          </cell>
          <cell r="K9741">
            <v>0</v>
          </cell>
          <cell r="R9741">
            <v>0</v>
          </cell>
          <cell r="U9741">
            <v>0</v>
          </cell>
          <cell r="V9741">
            <v>0</v>
          </cell>
          <cell r="W9741">
            <v>0</v>
          </cell>
          <cell r="X9741">
            <v>0</v>
          </cell>
        </row>
        <row r="9742">
          <cell r="J9742">
            <v>0</v>
          </cell>
          <cell r="K9742">
            <v>0</v>
          </cell>
          <cell r="R9742">
            <v>0</v>
          </cell>
          <cell r="U9742">
            <v>0</v>
          </cell>
          <cell r="V9742">
            <v>0</v>
          </cell>
          <cell r="W9742">
            <v>0</v>
          </cell>
          <cell r="X9742">
            <v>0</v>
          </cell>
        </row>
        <row r="9743">
          <cell r="J9743">
            <v>0</v>
          </cell>
          <cell r="K9743">
            <v>0</v>
          </cell>
          <cell r="R9743">
            <v>0</v>
          </cell>
          <cell r="U9743">
            <v>0</v>
          </cell>
          <cell r="V9743">
            <v>0</v>
          </cell>
          <cell r="W9743">
            <v>0</v>
          </cell>
          <cell r="X9743">
            <v>0</v>
          </cell>
        </row>
        <row r="9744">
          <cell r="J9744">
            <v>0</v>
          </cell>
          <cell r="K9744">
            <v>0</v>
          </cell>
          <cell r="R9744">
            <v>0</v>
          </cell>
          <cell r="U9744">
            <v>0</v>
          </cell>
          <cell r="V9744">
            <v>0</v>
          </cell>
          <cell r="W9744">
            <v>0</v>
          </cell>
          <cell r="X9744">
            <v>0</v>
          </cell>
        </row>
        <row r="9745">
          <cell r="J9745">
            <v>0</v>
          </cell>
          <cell r="K9745">
            <v>0</v>
          </cell>
          <cell r="R9745">
            <v>0</v>
          </cell>
          <cell r="U9745">
            <v>0</v>
          </cell>
          <cell r="V9745">
            <v>0</v>
          </cell>
          <cell r="W9745">
            <v>0</v>
          </cell>
          <cell r="X9745">
            <v>0</v>
          </cell>
        </row>
        <row r="9746">
          <cell r="J9746">
            <v>0</v>
          </cell>
          <cell r="K9746">
            <v>0</v>
          </cell>
          <cell r="R9746">
            <v>0</v>
          </cell>
          <cell r="U9746">
            <v>0</v>
          </cell>
          <cell r="V9746">
            <v>0</v>
          </cell>
          <cell r="W9746">
            <v>0</v>
          </cell>
          <cell r="X9746">
            <v>0</v>
          </cell>
        </row>
        <row r="9747">
          <cell r="J9747">
            <v>0</v>
          </cell>
          <cell r="K9747">
            <v>0</v>
          </cell>
          <cell r="R9747">
            <v>0</v>
          </cell>
          <cell r="U9747">
            <v>0</v>
          </cell>
          <cell r="V9747">
            <v>0</v>
          </cell>
          <cell r="W9747">
            <v>0</v>
          </cell>
          <cell r="X9747">
            <v>0</v>
          </cell>
        </row>
        <row r="9748">
          <cell r="J9748">
            <v>0</v>
          </cell>
          <cell r="K9748">
            <v>0</v>
          </cell>
          <cell r="R9748">
            <v>0</v>
          </cell>
          <cell r="U9748">
            <v>0</v>
          </cell>
          <cell r="V9748">
            <v>0</v>
          </cell>
          <cell r="W9748">
            <v>0</v>
          </cell>
          <cell r="X9748">
            <v>0</v>
          </cell>
        </row>
        <row r="9749">
          <cell r="J9749">
            <v>0</v>
          </cell>
          <cell r="K9749">
            <v>0</v>
          </cell>
          <cell r="R9749">
            <v>0</v>
          </cell>
          <cell r="U9749">
            <v>0</v>
          </cell>
          <cell r="V9749">
            <v>0</v>
          </cell>
          <cell r="W9749">
            <v>0</v>
          </cell>
          <cell r="X9749">
            <v>0</v>
          </cell>
        </row>
        <row r="9750">
          <cell r="J9750">
            <v>0</v>
          </cell>
          <cell r="K9750">
            <v>0</v>
          </cell>
          <cell r="R9750">
            <v>0</v>
          </cell>
          <cell r="U9750">
            <v>0</v>
          </cell>
          <cell r="V9750">
            <v>0</v>
          </cell>
          <cell r="W9750">
            <v>0</v>
          </cell>
          <cell r="X9750">
            <v>0</v>
          </cell>
        </row>
        <row r="9751">
          <cell r="J9751">
            <v>0</v>
          </cell>
          <cell r="K9751">
            <v>0</v>
          </cell>
          <cell r="R9751">
            <v>0</v>
          </cell>
          <cell r="U9751">
            <v>0</v>
          </cell>
          <cell r="V9751">
            <v>0</v>
          </cell>
          <cell r="W9751">
            <v>0</v>
          </cell>
          <cell r="X9751">
            <v>0</v>
          </cell>
        </row>
        <row r="9752">
          <cell r="J9752">
            <v>0</v>
          </cell>
          <cell r="K9752">
            <v>0</v>
          </cell>
          <cell r="R9752">
            <v>0</v>
          </cell>
          <cell r="U9752">
            <v>0</v>
          </cell>
          <cell r="V9752">
            <v>0</v>
          </cell>
          <cell r="W9752">
            <v>0</v>
          </cell>
          <cell r="X9752">
            <v>0</v>
          </cell>
        </row>
        <row r="9753">
          <cell r="J9753">
            <v>0</v>
          </cell>
          <cell r="K9753">
            <v>0</v>
          </cell>
          <cell r="R9753">
            <v>0</v>
          </cell>
          <cell r="U9753">
            <v>0</v>
          </cell>
          <cell r="V9753">
            <v>0</v>
          </cell>
          <cell r="W9753">
            <v>0</v>
          </cell>
          <cell r="X9753">
            <v>0</v>
          </cell>
        </row>
        <row r="9754">
          <cell r="J9754">
            <v>0</v>
          </cell>
          <cell r="K9754">
            <v>0</v>
          </cell>
          <cell r="R9754">
            <v>0</v>
          </cell>
          <cell r="U9754">
            <v>0</v>
          </cell>
          <cell r="V9754">
            <v>0</v>
          </cell>
          <cell r="W9754">
            <v>0</v>
          </cell>
          <cell r="X9754">
            <v>0</v>
          </cell>
        </row>
        <row r="9755">
          <cell r="J9755">
            <v>0</v>
          </cell>
          <cell r="K9755">
            <v>0</v>
          </cell>
          <cell r="R9755">
            <v>0</v>
          </cell>
          <cell r="U9755">
            <v>0</v>
          </cell>
          <cell r="V9755">
            <v>0</v>
          </cell>
          <cell r="W9755">
            <v>0</v>
          </cell>
          <cell r="X9755">
            <v>0</v>
          </cell>
        </row>
        <row r="9756">
          <cell r="J9756">
            <v>0</v>
          </cell>
          <cell r="K9756">
            <v>0</v>
          </cell>
          <cell r="R9756">
            <v>0</v>
          </cell>
          <cell r="U9756">
            <v>0</v>
          </cell>
          <cell r="V9756">
            <v>0</v>
          </cell>
          <cell r="W9756">
            <v>0</v>
          </cell>
          <cell r="X9756">
            <v>0</v>
          </cell>
        </row>
        <row r="9757">
          <cell r="J9757">
            <v>0</v>
          </cell>
          <cell r="K9757">
            <v>0</v>
          </cell>
          <cell r="R9757">
            <v>0</v>
          </cell>
          <cell r="U9757">
            <v>0</v>
          </cell>
          <cell r="V9757">
            <v>0</v>
          </cell>
          <cell r="W9757">
            <v>0</v>
          </cell>
          <cell r="X9757">
            <v>0</v>
          </cell>
        </row>
        <row r="9758">
          <cell r="J9758">
            <v>0</v>
          </cell>
          <cell r="K9758">
            <v>0</v>
          </cell>
          <cell r="R9758">
            <v>0</v>
          </cell>
          <cell r="U9758">
            <v>0</v>
          </cell>
          <cell r="V9758">
            <v>0</v>
          </cell>
          <cell r="W9758">
            <v>0</v>
          </cell>
          <cell r="X9758">
            <v>0</v>
          </cell>
        </row>
        <row r="9759">
          <cell r="J9759">
            <v>0</v>
          </cell>
          <cell r="K9759">
            <v>0</v>
          </cell>
          <cell r="R9759">
            <v>0</v>
          </cell>
          <cell r="U9759">
            <v>0</v>
          </cell>
          <cell r="V9759">
            <v>0</v>
          </cell>
          <cell r="W9759">
            <v>0</v>
          </cell>
          <cell r="X9759">
            <v>0</v>
          </cell>
        </row>
        <row r="9760">
          <cell r="J9760">
            <v>0</v>
          </cell>
          <cell r="K9760">
            <v>0</v>
          </cell>
          <cell r="R9760">
            <v>0</v>
          </cell>
          <cell r="U9760">
            <v>0</v>
          </cell>
          <cell r="V9760">
            <v>0</v>
          </cell>
          <cell r="W9760">
            <v>0</v>
          </cell>
          <cell r="X9760">
            <v>0</v>
          </cell>
        </row>
        <row r="9761">
          <cell r="J9761">
            <v>0</v>
          </cell>
          <cell r="K9761">
            <v>0</v>
          </cell>
          <cell r="R9761">
            <v>0</v>
          </cell>
          <cell r="U9761">
            <v>0</v>
          </cell>
          <cell r="V9761">
            <v>0</v>
          </cell>
          <cell r="W9761">
            <v>0</v>
          </cell>
          <cell r="X9761">
            <v>0</v>
          </cell>
        </row>
        <row r="9762">
          <cell r="J9762">
            <v>0</v>
          </cell>
          <cell r="K9762">
            <v>0</v>
          </cell>
          <cell r="R9762">
            <v>0</v>
          </cell>
          <cell r="U9762">
            <v>0</v>
          </cell>
          <cell r="V9762">
            <v>0</v>
          </cell>
          <cell r="W9762">
            <v>0</v>
          </cell>
          <cell r="X9762">
            <v>0</v>
          </cell>
        </row>
        <row r="9763">
          <cell r="J9763">
            <v>0</v>
          </cell>
          <cell r="K9763">
            <v>0</v>
          </cell>
          <cell r="R9763">
            <v>0</v>
          </cell>
          <cell r="U9763">
            <v>0</v>
          </cell>
          <cell r="V9763">
            <v>0</v>
          </cell>
          <cell r="W9763">
            <v>0</v>
          </cell>
          <cell r="X9763">
            <v>0</v>
          </cell>
        </row>
        <row r="9764">
          <cell r="J9764">
            <v>0</v>
          </cell>
          <cell r="K9764">
            <v>0</v>
          </cell>
          <cell r="R9764">
            <v>0</v>
          </cell>
          <cell r="U9764">
            <v>0</v>
          </cell>
          <cell r="V9764">
            <v>0</v>
          </cell>
          <cell r="W9764">
            <v>0</v>
          </cell>
          <cell r="X9764">
            <v>0</v>
          </cell>
        </row>
        <row r="9765">
          <cell r="J9765">
            <v>0</v>
          </cell>
          <cell r="K9765">
            <v>0</v>
          </cell>
          <cell r="R9765">
            <v>0</v>
          </cell>
          <cell r="U9765">
            <v>0</v>
          </cell>
          <cell r="V9765">
            <v>0</v>
          </cell>
          <cell r="W9765">
            <v>0</v>
          </cell>
          <cell r="X9765">
            <v>0</v>
          </cell>
        </row>
        <row r="9766">
          <cell r="J9766">
            <v>0</v>
          </cell>
          <cell r="K9766">
            <v>0</v>
          </cell>
          <cell r="R9766">
            <v>0</v>
          </cell>
          <cell r="U9766">
            <v>0</v>
          </cell>
          <cell r="V9766">
            <v>0</v>
          </cell>
          <cell r="W9766">
            <v>0</v>
          </cell>
          <cell r="X9766">
            <v>0</v>
          </cell>
        </row>
        <row r="9767">
          <cell r="J9767">
            <v>0</v>
          </cell>
          <cell r="K9767">
            <v>0</v>
          </cell>
          <cell r="R9767">
            <v>0</v>
          </cell>
          <cell r="U9767">
            <v>0</v>
          </cell>
          <cell r="V9767">
            <v>0</v>
          </cell>
          <cell r="W9767">
            <v>0</v>
          </cell>
          <cell r="X9767">
            <v>0</v>
          </cell>
        </row>
        <row r="9768">
          <cell r="J9768">
            <v>0</v>
          </cell>
          <cell r="K9768">
            <v>0</v>
          </cell>
          <cell r="R9768">
            <v>0</v>
          </cell>
          <cell r="U9768">
            <v>0</v>
          </cell>
          <cell r="V9768">
            <v>0</v>
          </cell>
          <cell r="W9768">
            <v>0</v>
          </cell>
          <cell r="X9768">
            <v>0</v>
          </cell>
        </row>
        <row r="9769">
          <cell r="J9769">
            <v>0</v>
          </cell>
          <cell r="K9769">
            <v>0</v>
          </cell>
          <cell r="R9769">
            <v>0</v>
          </cell>
          <cell r="U9769">
            <v>0</v>
          </cell>
          <cell r="V9769">
            <v>0</v>
          </cell>
          <cell r="W9769">
            <v>0</v>
          </cell>
          <cell r="X9769">
            <v>0</v>
          </cell>
        </row>
        <row r="9770">
          <cell r="J9770">
            <v>0</v>
          </cell>
          <cell r="K9770">
            <v>0</v>
          </cell>
          <cell r="R9770">
            <v>0</v>
          </cell>
          <cell r="U9770">
            <v>0</v>
          </cell>
          <cell r="V9770">
            <v>0</v>
          </cell>
          <cell r="W9770">
            <v>0</v>
          </cell>
          <cell r="X9770">
            <v>0</v>
          </cell>
        </row>
        <row r="9771">
          <cell r="J9771">
            <v>0</v>
          </cell>
          <cell r="K9771">
            <v>0</v>
          </cell>
          <cell r="R9771">
            <v>0</v>
          </cell>
          <cell r="U9771">
            <v>0</v>
          </cell>
          <cell r="V9771">
            <v>0</v>
          </cell>
          <cell r="W9771">
            <v>0</v>
          </cell>
          <cell r="X9771">
            <v>0</v>
          </cell>
        </row>
        <row r="9772">
          <cell r="J9772">
            <v>0</v>
          </cell>
          <cell r="K9772">
            <v>0</v>
          </cell>
          <cell r="R9772">
            <v>0</v>
          </cell>
          <cell r="U9772">
            <v>0</v>
          </cell>
          <cell r="V9772">
            <v>0</v>
          </cell>
          <cell r="W9772">
            <v>0</v>
          </cell>
          <cell r="X9772">
            <v>0</v>
          </cell>
        </row>
        <row r="9773">
          <cell r="J9773">
            <v>0</v>
          </cell>
          <cell r="K9773">
            <v>0</v>
          </cell>
          <cell r="R9773">
            <v>0</v>
          </cell>
          <cell r="U9773">
            <v>0</v>
          </cell>
          <cell r="V9773">
            <v>0</v>
          </cell>
          <cell r="W9773">
            <v>0</v>
          </cell>
          <cell r="X9773">
            <v>0</v>
          </cell>
        </row>
        <row r="9774">
          <cell r="J9774">
            <v>0</v>
          </cell>
          <cell r="K9774">
            <v>0</v>
          </cell>
          <cell r="R9774">
            <v>0</v>
          </cell>
          <cell r="U9774">
            <v>0</v>
          </cell>
          <cell r="V9774">
            <v>0</v>
          </cell>
          <cell r="W9774">
            <v>0</v>
          </cell>
          <cell r="X9774">
            <v>0</v>
          </cell>
        </row>
        <row r="9775">
          <cell r="J9775">
            <v>0</v>
          </cell>
          <cell r="K9775">
            <v>0</v>
          </cell>
          <cell r="R9775">
            <v>0</v>
          </cell>
          <cell r="U9775">
            <v>0</v>
          </cell>
          <cell r="V9775">
            <v>0</v>
          </cell>
          <cell r="W9775">
            <v>0</v>
          </cell>
          <cell r="X9775">
            <v>0</v>
          </cell>
        </row>
        <row r="9776">
          <cell r="J9776">
            <v>0</v>
          </cell>
          <cell r="K9776">
            <v>0</v>
          </cell>
          <cell r="R9776">
            <v>0</v>
          </cell>
          <cell r="U9776">
            <v>0</v>
          </cell>
          <cell r="V9776">
            <v>0</v>
          </cell>
          <cell r="W9776">
            <v>0</v>
          </cell>
          <cell r="X9776">
            <v>0</v>
          </cell>
        </row>
        <row r="9777">
          <cell r="J9777">
            <v>0</v>
          </cell>
          <cell r="K9777">
            <v>0</v>
          </cell>
          <cell r="R9777">
            <v>0</v>
          </cell>
          <cell r="U9777">
            <v>0</v>
          </cell>
          <cell r="V9777">
            <v>0</v>
          </cell>
          <cell r="W9777">
            <v>0</v>
          </cell>
          <cell r="X9777">
            <v>0</v>
          </cell>
        </row>
        <row r="9778">
          <cell r="J9778">
            <v>0</v>
          </cell>
          <cell r="K9778">
            <v>0</v>
          </cell>
          <cell r="R9778">
            <v>0</v>
          </cell>
          <cell r="U9778">
            <v>0</v>
          </cell>
          <cell r="V9778">
            <v>0</v>
          </cell>
          <cell r="W9778">
            <v>0</v>
          </cell>
          <cell r="X9778">
            <v>0</v>
          </cell>
        </row>
        <row r="9779">
          <cell r="J9779">
            <v>0</v>
          </cell>
          <cell r="K9779">
            <v>0</v>
          </cell>
          <cell r="R9779">
            <v>0</v>
          </cell>
          <cell r="U9779">
            <v>0</v>
          </cell>
          <cell r="V9779">
            <v>0</v>
          </cell>
          <cell r="W9779">
            <v>0</v>
          </cell>
          <cell r="X9779">
            <v>0</v>
          </cell>
        </row>
        <row r="9780">
          <cell r="J9780">
            <v>0</v>
          </cell>
          <cell r="K9780">
            <v>0</v>
          </cell>
          <cell r="R9780">
            <v>0</v>
          </cell>
          <cell r="U9780">
            <v>0</v>
          </cell>
          <cell r="V9780">
            <v>0</v>
          </cell>
          <cell r="W9780">
            <v>0</v>
          </cell>
          <cell r="X9780">
            <v>0</v>
          </cell>
        </row>
        <row r="9781">
          <cell r="J9781">
            <v>0</v>
          </cell>
          <cell r="K9781">
            <v>0</v>
          </cell>
          <cell r="R9781">
            <v>0</v>
          </cell>
          <cell r="U9781">
            <v>0</v>
          </cell>
          <cell r="V9781">
            <v>0</v>
          </cell>
          <cell r="W9781">
            <v>0</v>
          </cell>
          <cell r="X9781">
            <v>0</v>
          </cell>
        </row>
        <row r="9782">
          <cell r="J9782">
            <v>0</v>
          </cell>
          <cell r="K9782">
            <v>0</v>
          </cell>
          <cell r="R9782">
            <v>0</v>
          </cell>
          <cell r="U9782">
            <v>0</v>
          </cell>
          <cell r="V9782">
            <v>0</v>
          </cell>
          <cell r="W9782">
            <v>0</v>
          </cell>
          <cell r="X9782">
            <v>0</v>
          </cell>
        </row>
        <row r="9783">
          <cell r="J9783">
            <v>0</v>
          </cell>
          <cell r="K9783">
            <v>0</v>
          </cell>
          <cell r="R9783">
            <v>0</v>
          </cell>
          <cell r="U9783">
            <v>0</v>
          </cell>
          <cell r="V9783">
            <v>0</v>
          </cell>
          <cell r="W9783">
            <v>0</v>
          </cell>
          <cell r="X9783">
            <v>0</v>
          </cell>
        </row>
        <row r="9784">
          <cell r="J9784">
            <v>0</v>
          </cell>
          <cell r="K9784">
            <v>0</v>
          </cell>
          <cell r="R9784">
            <v>0</v>
          </cell>
          <cell r="U9784">
            <v>0</v>
          </cell>
          <cell r="V9784">
            <v>0</v>
          </cell>
          <cell r="W9784">
            <v>0</v>
          </cell>
          <cell r="X9784">
            <v>0</v>
          </cell>
        </row>
        <row r="9785">
          <cell r="J9785">
            <v>0</v>
          </cell>
          <cell r="K9785">
            <v>0</v>
          </cell>
          <cell r="R9785">
            <v>0</v>
          </cell>
          <cell r="U9785">
            <v>0</v>
          </cell>
          <cell r="V9785">
            <v>0</v>
          </cell>
          <cell r="W9785">
            <v>0</v>
          </cell>
          <cell r="X9785">
            <v>0</v>
          </cell>
        </row>
        <row r="9786">
          <cell r="J9786">
            <v>0</v>
          </cell>
          <cell r="K9786">
            <v>0</v>
          </cell>
          <cell r="R9786">
            <v>0</v>
          </cell>
          <cell r="U9786">
            <v>0</v>
          </cell>
          <cell r="V9786">
            <v>0</v>
          </cell>
          <cell r="W9786">
            <v>0</v>
          </cell>
          <cell r="X9786">
            <v>0</v>
          </cell>
        </row>
        <row r="9787">
          <cell r="J9787">
            <v>0</v>
          </cell>
          <cell r="K9787">
            <v>0</v>
          </cell>
          <cell r="R9787">
            <v>0</v>
          </cell>
          <cell r="U9787">
            <v>0</v>
          </cell>
          <cell r="V9787">
            <v>0</v>
          </cell>
          <cell r="W9787">
            <v>0</v>
          </cell>
          <cell r="X9787">
            <v>0</v>
          </cell>
        </row>
        <row r="9788">
          <cell r="J9788">
            <v>0</v>
          </cell>
          <cell r="K9788">
            <v>0</v>
          </cell>
          <cell r="R9788">
            <v>0</v>
          </cell>
          <cell r="U9788">
            <v>0</v>
          </cell>
          <cell r="V9788">
            <v>0</v>
          </cell>
          <cell r="W9788">
            <v>0</v>
          </cell>
          <cell r="X9788">
            <v>0</v>
          </cell>
        </row>
        <row r="9789">
          <cell r="J9789">
            <v>0</v>
          </cell>
          <cell r="K9789">
            <v>0</v>
          </cell>
          <cell r="R9789">
            <v>0</v>
          </cell>
          <cell r="U9789">
            <v>0</v>
          </cell>
          <cell r="V9789">
            <v>0</v>
          </cell>
          <cell r="W9789">
            <v>0</v>
          </cell>
          <cell r="X9789">
            <v>0</v>
          </cell>
        </row>
        <row r="9790">
          <cell r="J9790">
            <v>0</v>
          </cell>
          <cell r="K9790">
            <v>0</v>
          </cell>
          <cell r="R9790">
            <v>0</v>
          </cell>
          <cell r="U9790">
            <v>0</v>
          </cell>
          <cell r="V9790">
            <v>0</v>
          </cell>
          <cell r="W9790">
            <v>0</v>
          </cell>
          <cell r="X9790">
            <v>0</v>
          </cell>
        </row>
        <row r="9791">
          <cell r="J9791">
            <v>0</v>
          </cell>
          <cell r="K9791">
            <v>0</v>
          </cell>
          <cell r="R9791">
            <v>0</v>
          </cell>
          <cell r="U9791">
            <v>0</v>
          </cell>
          <cell r="V9791">
            <v>0</v>
          </cell>
          <cell r="W9791">
            <v>0</v>
          </cell>
          <cell r="X9791">
            <v>0</v>
          </cell>
        </row>
        <row r="9792">
          <cell r="J9792">
            <v>0</v>
          </cell>
          <cell r="K9792">
            <v>0</v>
          </cell>
          <cell r="R9792">
            <v>0</v>
          </cell>
          <cell r="U9792">
            <v>0</v>
          </cell>
          <cell r="V9792">
            <v>0</v>
          </cell>
          <cell r="W9792">
            <v>0</v>
          </cell>
          <cell r="X9792">
            <v>0</v>
          </cell>
        </row>
        <row r="9793">
          <cell r="J9793">
            <v>0</v>
          </cell>
          <cell r="K9793">
            <v>0</v>
          </cell>
          <cell r="R9793">
            <v>0</v>
          </cell>
          <cell r="U9793">
            <v>0</v>
          </cell>
          <cell r="V9793">
            <v>0</v>
          </cell>
          <cell r="W9793">
            <v>0</v>
          </cell>
          <cell r="X9793">
            <v>0</v>
          </cell>
        </row>
        <row r="9794">
          <cell r="J9794">
            <v>0</v>
          </cell>
          <cell r="K9794">
            <v>0</v>
          </cell>
          <cell r="R9794">
            <v>0</v>
          </cell>
          <cell r="U9794">
            <v>0</v>
          </cell>
          <cell r="V9794">
            <v>0</v>
          </cell>
          <cell r="W9794">
            <v>0</v>
          </cell>
          <cell r="X9794">
            <v>0</v>
          </cell>
        </row>
        <row r="9795">
          <cell r="J9795">
            <v>0</v>
          </cell>
          <cell r="K9795">
            <v>0</v>
          </cell>
          <cell r="R9795">
            <v>0</v>
          </cell>
          <cell r="U9795">
            <v>0</v>
          </cell>
          <cell r="V9795">
            <v>0</v>
          </cell>
          <cell r="W9795">
            <v>0</v>
          </cell>
          <cell r="X9795">
            <v>0</v>
          </cell>
        </row>
        <row r="9796">
          <cell r="J9796">
            <v>0</v>
          </cell>
          <cell r="K9796">
            <v>0</v>
          </cell>
          <cell r="R9796">
            <v>0</v>
          </cell>
          <cell r="U9796">
            <v>0</v>
          </cell>
          <cell r="V9796">
            <v>0</v>
          </cell>
          <cell r="W9796">
            <v>0</v>
          </cell>
          <cell r="X9796">
            <v>0</v>
          </cell>
        </row>
        <row r="9797">
          <cell r="J9797">
            <v>0</v>
          </cell>
          <cell r="K9797">
            <v>0</v>
          </cell>
          <cell r="R9797">
            <v>0</v>
          </cell>
          <cell r="U9797">
            <v>0</v>
          </cell>
          <cell r="V9797">
            <v>0</v>
          </cell>
          <cell r="W9797">
            <v>0</v>
          </cell>
          <cell r="X9797">
            <v>0</v>
          </cell>
        </row>
        <row r="9798">
          <cell r="J9798">
            <v>0</v>
          </cell>
          <cell r="K9798">
            <v>0</v>
          </cell>
          <cell r="R9798">
            <v>0</v>
          </cell>
          <cell r="U9798">
            <v>0</v>
          </cell>
          <cell r="V9798">
            <v>0</v>
          </cell>
          <cell r="W9798">
            <v>0</v>
          </cell>
          <cell r="X9798">
            <v>0</v>
          </cell>
        </row>
        <row r="9799">
          <cell r="J9799">
            <v>0</v>
          </cell>
          <cell r="K9799">
            <v>0</v>
          </cell>
          <cell r="R9799">
            <v>0</v>
          </cell>
          <cell r="U9799">
            <v>0</v>
          </cell>
          <cell r="V9799">
            <v>0</v>
          </cell>
          <cell r="W9799">
            <v>0</v>
          </cell>
          <cell r="X9799">
            <v>0</v>
          </cell>
        </row>
        <row r="9800">
          <cell r="J9800">
            <v>0</v>
          </cell>
          <cell r="K9800">
            <v>0</v>
          </cell>
          <cell r="R9800">
            <v>0</v>
          </cell>
          <cell r="U9800">
            <v>0</v>
          </cell>
          <cell r="V9800">
            <v>0</v>
          </cell>
          <cell r="W9800">
            <v>0</v>
          </cell>
          <cell r="X9800">
            <v>0</v>
          </cell>
        </row>
        <row r="9801">
          <cell r="J9801">
            <v>0</v>
          </cell>
          <cell r="K9801">
            <v>0</v>
          </cell>
          <cell r="R9801">
            <v>0</v>
          </cell>
          <cell r="U9801">
            <v>0</v>
          </cell>
          <cell r="V9801">
            <v>0</v>
          </cell>
          <cell r="W9801">
            <v>0</v>
          </cell>
          <cell r="X9801">
            <v>0</v>
          </cell>
        </row>
        <row r="9802">
          <cell r="J9802">
            <v>0</v>
          </cell>
          <cell r="K9802">
            <v>0</v>
          </cell>
          <cell r="R9802">
            <v>0</v>
          </cell>
          <cell r="U9802">
            <v>0</v>
          </cell>
          <cell r="V9802">
            <v>0</v>
          </cell>
          <cell r="W9802">
            <v>0</v>
          </cell>
          <cell r="X9802">
            <v>0</v>
          </cell>
        </row>
        <row r="9803">
          <cell r="J9803">
            <v>0</v>
          </cell>
          <cell r="K9803">
            <v>0</v>
          </cell>
          <cell r="R9803">
            <v>0</v>
          </cell>
          <cell r="U9803">
            <v>0</v>
          </cell>
          <cell r="V9803">
            <v>0</v>
          </cell>
          <cell r="W9803">
            <v>0</v>
          </cell>
          <cell r="X9803">
            <v>0</v>
          </cell>
        </row>
        <row r="9804">
          <cell r="J9804">
            <v>0</v>
          </cell>
          <cell r="K9804">
            <v>0</v>
          </cell>
          <cell r="R9804">
            <v>0</v>
          </cell>
          <cell r="U9804">
            <v>0</v>
          </cell>
          <cell r="V9804">
            <v>0</v>
          </cell>
          <cell r="W9804">
            <v>0</v>
          </cell>
          <cell r="X9804">
            <v>0</v>
          </cell>
        </row>
        <row r="9805">
          <cell r="J9805">
            <v>0</v>
          </cell>
          <cell r="K9805">
            <v>0</v>
          </cell>
          <cell r="R9805">
            <v>0</v>
          </cell>
          <cell r="U9805">
            <v>0</v>
          </cell>
          <cell r="V9805">
            <v>0</v>
          </cell>
          <cell r="W9805">
            <v>0</v>
          </cell>
          <cell r="X9805">
            <v>0</v>
          </cell>
        </row>
        <row r="9806">
          <cell r="J9806">
            <v>0</v>
          </cell>
          <cell r="K9806">
            <v>0</v>
          </cell>
          <cell r="R9806">
            <v>0</v>
          </cell>
          <cell r="U9806">
            <v>0</v>
          </cell>
          <cell r="V9806">
            <v>0</v>
          </cell>
          <cell r="W9806">
            <v>0</v>
          </cell>
          <cell r="X9806">
            <v>0</v>
          </cell>
        </row>
        <row r="9807">
          <cell r="J9807">
            <v>0</v>
          </cell>
          <cell r="K9807">
            <v>0</v>
          </cell>
          <cell r="R9807">
            <v>0</v>
          </cell>
          <cell r="U9807">
            <v>0</v>
          </cell>
          <cell r="V9807">
            <v>0</v>
          </cell>
          <cell r="W9807">
            <v>0</v>
          </cell>
          <cell r="X9807">
            <v>0</v>
          </cell>
        </row>
        <row r="9808">
          <cell r="J9808">
            <v>0</v>
          </cell>
          <cell r="K9808">
            <v>0</v>
          </cell>
          <cell r="R9808">
            <v>0</v>
          </cell>
          <cell r="U9808">
            <v>0</v>
          </cell>
          <cell r="V9808">
            <v>0</v>
          </cell>
          <cell r="W9808">
            <v>0</v>
          </cell>
          <cell r="X9808">
            <v>0</v>
          </cell>
        </row>
        <row r="9809">
          <cell r="J9809">
            <v>0</v>
          </cell>
          <cell r="K9809">
            <v>0</v>
          </cell>
          <cell r="R9809">
            <v>0</v>
          </cell>
          <cell r="U9809">
            <v>0</v>
          </cell>
          <cell r="V9809">
            <v>0</v>
          </cell>
          <cell r="W9809">
            <v>0</v>
          </cell>
          <cell r="X9809">
            <v>0</v>
          </cell>
        </row>
        <row r="9810">
          <cell r="J9810">
            <v>0</v>
          </cell>
          <cell r="K9810">
            <v>0</v>
          </cell>
          <cell r="R9810">
            <v>0</v>
          </cell>
          <cell r="U9810">
            <v>0</v>
          </cell>
          <cell r="V9810">
            <v>0</v>
          </cell>
          <cell r="W9810">
            <v>0</v>
          </cell>
          <cell r="X9810">
            <v>0</v>
          </cell>
        </row>
        <row r="9811">
          <cell r="J9811">
            <v>0</v>
          </cell>
          <cell r="K9811">
            <v>0</v>
          </cell>
          <cell r="R9811">
            <v>0</v>
          </cell>
          <cell r="U9811">
            <v>0</v>
          </cell>
          <cell r="V9811">
            <v>0</v>
          </cell>
          <cell r="W9811">
            <v>0</v>
          </cell>
          <cell r="X9811">
            <v>0</v>
          </cell>
        </row>
        <row r="9812">
          <cell r="J9812">
            <v>0</v>
          </cell>
          <cell r="K9812">
            <v>0</v>
          </cell>
          <cell r="R9812">
            <v>0</v>
          </cell>
          <cell r="U9812">
            <v>0</v>
          </cell>
          <cell r="V9812">
            <v>0</v>
          </cell>
          <cell r="W9812">
            <v>0</v>
          </cell>
          <cell r="X9812">
            <v>0</v>
          </cell>
        </row>
        <row r="9813">
          <cell r="J9813">
            <v>0</v>
          </cell>
          <cell r="K9813">
            <v>0</v>
          </cell>
          <cell r="R9813">
            <v>0</v>
          </cell>
          <cell r="U9813">
            <v>0</v>
          </cell>
          <cell r="V9813">
            <v>0</v>
          </cell>
          <cell r="W9813">
            <v>0</v>
          </cell>
          <cell r="X9813">
            <v>0</v>
          </cell>
        </row>
        <row r="9814">
          <cell r="J9814">
            <v>0</v>
          </cell>
          <cell r="K9814">
            <v>0</v>
          </cell>
          <cell r="R9814">
            <v>0</v>
          </cell>
          <cell r="U9814">
            <v>0</v>
          </cell>
          <cell r="V9814">
            <v>0</v>
          </cell>
          <cell r="W9814">
            <v>0</v>
          </cell>
          <cell r="X9814">
            <v>0</v>
          </cell>
        </row>
        <row r="9815">
          <cell r="J9815">
            <v>0</v>
          </cell>
          <cell r="K9815">
            <v>0</v>
          </cell>
          <cell r="R9815">
            <v>0</v>
          </cell>
          <cell r="U9815">
            <v>0</v>
          </cell>
          <cell r="V9815">
            <v>0</v>
          </cell>
          <cell r="W9815">
            <v>0</v>
          </cell>
          <cell r="X9815">
            <v>0</v>
          </cell>
        </row>
        <row r="9816">
          <cell r="J9816">
            <v>0</v>
          </cell>
          <cell r="K9816">
            <v>0</v>
          </cell>
          <cell r="R9816">
            <v>0</v>
          </cell>
          <cell r="U9816">
            <v>0</v>
          </cell>
          <cell r="V9816">
            <v>0</v>
          </cell>
          <cell r="W9816">
            <v>0</v>
          </cell>
          <cell r="X9816">
            <v>0</v>
          </cell>
        </row>
        <row r="9817">
          <cell r="J9817">
            <v>0</v>
          </cell>
          <cell r="K9817">
            <v>0</v>
          </cell>
          <cell r="R9817">
            <v>0</v>
          </cell>
          <cell r="U9817">
            <v>0</v>
          </cell>
          <cell r="V9817">
            <v>0</v>
          </cell>
          <cell r="W9817">
            <v>0</v>
          </cell>
          <cell r="X9817">
            <v>0</v>
          </cell>
        </row>
        <row r="9818">
          <cell r="J9818">
            <v>0</v>
          </cell>
          <cell r="K9818">
            <v>0</v>
          </cell>
          <cell r="R9818">
            <v>0</v>
          </cell>
          <cell r="U9818">
            <v>0</v>
          </cell>
          <cell r="V9818">
            <v>0</v>
          </cell>
          <cell r="W9818">
            <v>0</v>
          </cell>
          <cell r="X9818">
            <v>0</v>
          </cell>
        </row>
        <row r="9819">
          <cell r="J9819">
            <v>0</v>
          </cell>
          <cell r="K9819">
            <v>0</v>
          </cell>
          <cell r="R9819">
            <v>0</v>
          </cell>
          <cell r="U9819">
            <v>0</v>
          </cell>
          <cell r="V9819">
            <v>0</v>
          </cell>
          <cell r="W9819">
            <v>0</v>
          </cell>
          <cell r="X9819">
            <v>0</v>
          </cell>
        </row>
        <row r="9820">
          <cell r="J9820">
            <v>0</v>
          </cell>
          <cell r="K9820">
            <v>0</v>
          </cell>
          <cell r="R9820">
            <v>0</v>
          </cell>
          <cell r="U9820">
            <v>0</v>
          </cell>
          <cell r="V9820">
            <v>0</v>
          </cell>
          <cell r="W9820">
            <v>0</v>
          </cell>
          <cell r="X9820">
            <v>0</v>
          </cell>
        </row>
        <row r="9821">
          <cell r="J9821">
            <v>0</v>
          </cell>
          <cell r="K9821">
            <v>0</v>
          </cell>
          <cell r="R9821">
            <v>0</v>
          </cell>
          <cell r="U9821">
            <v>0</v>
          </cell>
          <cell r="V9821">
            <v>0</v>
          </cell>
          <cell r="W9821">
            <v>0</v>
          </cell>
          <cell r="X9821">
            <v>0</v>
          </cell>
        </row>
        <row r="9822">
          <cell r="J9822">
            <v>0</v>
          </cell>
          <cell r="K9822">
            <v>0</v>
          </cell>
          <cell r="R9822">
            <v>0</v>
          </cell>
          <cell r="U9822">
            <v>0</v>
          </cell>
          <cell r="V9822">
            <v>0</v>
          </cell>
          <cell r="W9822">
            <v>0</v>
          </cell>
          <cell r="X9822">
            <v>0</v>
          </cell>
        </row>
        <row r="9823">
          <cell r="J9823">
            <v>0</v>
          </cell>
          <cell r="K9823">
            <v>0</v>
          </cell>
          <cell r="R9823">
            <v>0</v>
          </cell>
          <cell r="U9823">
            <v>0</v>
          </cell>
          <cell r="V9823">
            <v>0</v>
          </cell>
          <cell r="W9823">
            <v>0</v>
          </cell>
          <cell r="X9823">
            <v>0</v>
          </cell>
        </row>
        <row r="9824">
          <cell r="J9824">
            <v>0</v>
          </cell>
          <cell r="K9824">
            <v>0</v>
          </cell>
          <cell r="R9824">
            <v>0</v>
          </cell>
          <cell r="U9824">
            <v>0</v>
          </cell>
          <cell r="V9824">
            <v>0</v>
          </cell>
          <cell r="W9824">
            <v>0</v>
          </cell>
          <cell r="X9824">
            <v>0</v>
          </cell>
        </row>
        <row r="9825">
          <cell r="J9825">
            <v>0</v>
          </cell>
          <cell r="K9825">
            <v>0</v>
          </cell>
          <cell r="R9825">
            <v>0</v>
          </cell>
          <cell r="U9825">
            <v>0</v>
          </cell>
          <cell r="V9825">
            <v>0</v>
          </cell>
          <cell r="W9825">
            <v>0</v>
          </cell>
          <cell r="X9825">
            <v>0</v>
          </cell>
        </row>
        <row r="9826">
          <cell r="J9826">
            <v>0</v>
          </cell>
          <cell r="K9826">
            <v>0</v>
          </cell>
          <cell r="R9826">
            <v>0</v>
          </cell>
          <cell r="U9826">
            <v>0</v>
          </cell>
          <cell r="V9826">
            <v>0</v>
          </cell>
          <cell r="W9826">
            <v>0</v>
          </cell>
          <cell r="X9826">
            <v>0</v>
          </cell>
        </row>
        <row r="9827">
          <cell r="J9827">
            <v>0</v>
          </cell>
          <cell r="K9827">
            <v>0</v>
          </cell>
          <cell r="R9827">
            <v>0</v>
          </cell>
          <cell r="U9827">
            <v>0</v>
          </cell>
          <cell r="V9827">
            <v>0</v>
          </cell>
          <cell r="W9827">
            <v>0</v>
          </cell>
          <cell r="X9827">
            <v>0</v>
          </cell>
        </row>
        <row r="9828">
          <cell r="J9828">
            <v>0</v>
          </cell>
          <cell r="K9828">
            <v>0</v>
          </cell>
          <cell r="R9828">
            <v>0</v>
          </cell>
          <cell r="U9828">
            <v>0</v>
          </cell>
          <cell r="V9828">
            <v>0</v>
          </cell>
          <cell r="W9828">
            <v>0</v>
          </cell>
          <cell r="X9828">
            <v>0</v>
          </cell>
        </row>
        <row r="9829">
          <cell r="J9829">
            <v>0</v>
          </cell>
          <cell r="K9829">
            <v>0</v>
          </cell>
          <cell r="R9829">
            <v>0</v>
          </cell>
          <cell r="U9829">
            <v>0</v>
          </cell>
          <cell r="V9829">
            <v>0</v>
          </cell>
          <cell r="W9829">
            <v>0</v>
          </cell>
          <cell r="X9829">
            <v>0</v>
          </cell>
        </row>
        <row r="9830">
          <cell r="J9830">
            <v>0</v>
          </cell>
          <cell r="K9830">
            <v>0</v>
          </cell>
          <cell r="R9830">
            <v>0</v>
          </cell>
          <cell r="U9830">
            <v>0</v>
          </cell>
          <cell r="V9830">
            <v>0</v>
          </cell>
          <cell r="W9830">
            <v>0</v>
          </cell>
          <cell r="X9830">
            <v>0</v>
          </cell>
        </row>
        <row r="9831">
          <cell r="J9831">
            <v>0</v>
          </cell>
          <cell r="K9831">
            <v>0</v>
          </cell>
          <cell r="R9831">
            <v>0</v>
          </cell>
          <cell r="U9831">
            <v>0</v>
          </cell>
          <cell r="V9831">
            <v>0</v>
          </cell>
          <cell r="W9831">
            <v>0</v>
          </cell>
          <cell r="X9831">
            <v>0</v>
          </cell>
        </row>
        <row r="9832">
          <cell r="J9832">
            <v>0</v>
          </cell>
          <cell r="K9832">
            <v>0</v>
          </cell>
          <cell r="R9832">
            <v>0</v>
          </cell>
          <cell r="U9832">
            <v>0</v>
          </cell>
          <cell r="V9832">
            <v>0</v>
          </cell>
          <cell r="W9832">
            <v>0</v>
          </cell>
          <cell r="X9832">
            <v>0</v>
          </cell>
        </row>
        <row r="9833">
          <cell r="J9833">
            <v>0</v>
          </cell>
          <cell r="K9833">
            <v>0</v>
          </cell>
          <cell r="R9833">
            <v>0</v>
          </cell>
          <cell r="U9833">
            <v>0</v>
          </cell>
          <cell r="V9833">
            <v>0</v>
          </cell>
          <cell r="W9833">
            <v>0</v>
          </cell>
          <cell r="X9833">
            <v>0</v>
          </cell>
        </row>
        <row r="9834">
          <cell r="J9834">
            <v>0</v>
          </cell>
          <cell r="K9834">
            <v>0</v>
          </cell>
          <cell r="R9834">
            <v>0</v>
          </cell>
          <cell r="U9834">
            <v>0</v>
          </cell>
          <cell r="V9834">
            <v>0</v>
          </cell>
          <cell r="W9834">
            <v>0</v>
          </cell>
          <cell r="X9834">
            <v>0</v>
          </cell>
        </row>
        <row r="9835">
          <cell r="J9835">
            <v>0</v>
          </cell>
          <cell r="K9835">
            <v>0</v>
          </cell>
          <cell r="R9835">
            <v>0</v>
          </cell>
          <cell r="U9835">
            <v>0</v>
          </cell>
          <cell r="V9835">
            <v>0</v>
          </cell>
          <cell r="W9835">
            <v>0</v>
          </cell>
          <cell r="X9835">
            <v>0</v>
          </cell>
        </row>
        <row r="9836">
          <cell r="J9836">
            <v>0</v>
          </cell>
          <cell r="K9836">
            <v>0</v>
          </cell>
          <cell r="R9836">
            <v>0</v>
          </cell>
          <cell r="U9836">
            <v>0</v>
          </cell>
          <cell r="V9836">
            <v>0</v>
          </cell>
          <cell r="W9836">
            <v>0</v>
          </cell>
          <cell r="X9836">
            <v>0</v>
          </cell>
        </row>
        <row r="9837">
          <cell r="J9837">
            <v>0</v>
          </cell>
          <cell r="K9837">
            <v>0</v>
          </cell>
          <cell r="R9837">
            <v>0</v>
          </cell>
          <cell r="U9837">
            <v>0</v>
          </cell>
          <cell r="V9837">
            <v>0</v>
          </cell>
          <cell r="W9837">
            <v>0</v>
          </cell>
          <cell r="X9837">
            <v>0</v>
          </cell>
        </row>
        <row r="9838">
          <cell r="J9838">
            <v>0</v>
          </cell>
          <cell r="K9838">
            <v>0</v>
          </cell>
          <cell r="R9838">
            <v>0</v>
          </cell>
          <cell r="U9838">
            <v>0</v>
          </cell>
          <cell r="V9838">
            <v>0</v>
          </cell>
          <cell r="W9838">
            <v>0</v>
          </cell>
          <cell r="X9838">
            <v>0</v>
          </cell>
        </row>
        <row r="9839">
          <cell r="J9839">
            <v>0</v>
          </cell>
          <cell r="K9839">
            <v>0</v>
          </cell>
          <cell r="R9839">
            <v>0</v>
          </cell>
          <cell r="U9839">
            <v>0</v>
          </cell>
          <cell r="V9839">
            <v>0</v>
          </cell>
          <cell r="W9839">
            <v>0</v>
          </cell>
          <cell r="X9839">
            <v>0</v>
          </cell>
        </row>
        <row r="9840">
          <cell r="J9840">
            <v>0</v>
          </cell>
          <cell r="K9840">
            <v>0</v>
          </cell>
          <cell r="R9840">
            <v>0</v>
          </cell>
          <cell r="U9840">
            <v>0</v>
          </cell>
          <cell r="V9840">
            <v>0</v>
          </cell>
          <cell r="W9840">
            <v>0</v>
          </cell>
          <cell r="X9840">
            <v>0</v>
          </cell>
        </row>
        <row r="9841">
          <cell r="J9841">
            <v>0</v>
          </cell>
          <cell r="K9841">
            <v>0</v>
          </cell>
          <cell r="R9841">
            <v>0</v>
          </cell>
          <cell r="U9841">
            <v>0</v>
          </cell>
          <cell r="V9841">
            <v>0</v>
          </cell>
          <cell r="W9841">
            <v>0</v>
          </cell>
          <cell r="X9841">
            <v>0</v>
          </cell>
        </row>
        <row r="9842">
          <cell r="J9842">
            <v>0</v>
          </cell>
          <cell r="K9842">
            <v>0</v>
          </cell>
          <cell r="R9842">
            <v>0</v>
          </cell>
          <cell r="U9842">
            <v>0</v>
          </cell>
          <cell r="V9842">
            <v>0</v>
          </cell>
          <cell r="W9842">
            <v>0</v>
          </cell>
          <cell r="X9842">
            <v>0</v>
          </cell>
        </row>
        <row r="9843">
          <cell r="J9843">
            <v>0</v>
          </cell>
          <cell r="K9843">
            <v>0</v>
          </cell>
          <cell r="R9843">
            <v>0</v>
          </cell>
          <cell r="U9843">
            <v>0</v>
          </cell>
          <cell r="V9843">
            <v>0</v>
          </cell>
          <cell r="W9843">
            <v>0</v>
          </cell>
          <cell r="X9843">
            <v>0</v>
          </cell>
        </row>
        <row r="9844">
          <cell r="J9844">
            <v>0</v>
          </cell>
          <cell r="K9844">
            <v>0</v>
          </cell>
          <cell r="R9844">
            <v>0</v>
          </cell>
          <cell r="U9844">
            <v>0</v>
          </cell>
          <cell r="V9844">
            <v>0</v>
          </cell>
          <cell r="W9844">
            <v>0</v>
          </cell>
          <cell r="X9844">
            <v>0</v>
          </cell>
        </row>
        <row r="9845">
          <cell r="J9845">
            <v>0</v>
          </cell>
          <cell r="K9845">
            <v>0</v>
          </cell>
          <cell r="R9845">
            <v>0</v>
          </cell>
          <cell r="U9845">
            <v>0</v>
          </cell>
          <cell r="V9845">
            <v>0</v>
          </cell>
          <cell r="W9845">
            <v>0</v>
          </cell>
          <cell r="X9845">
            <v>0</v>
          </cell>
        </row>
        <row r="9846">
          <cell r="J9846">
            <v>0</v>
          </cell>
          <cell r="K9846">
            <v>0</v>
          </cell>
          <cell r="R9846">
            <v>0</v>
          </cell>
          <cell r="U9846">
            <v>0</v>
          </cell>
          <cell r="V9846">
            <v>0</v>
          </cell>
          <cell r="W9846">
            <v>0</v>
          </cell>
          <cell r="X9846">
            <v>0</v>
          </cell>
        </row>
        <row r="9847">
          <cell r="J9847">
            <v>0</v>
          </cell>
          <cell r="K9847">
            <v>0</v>
          </cell>
          <cell r="R9847">
            <v>0</v>
          </cell>
          <cell r="U9847">
            <v>0</v>
          </cell>
          <cell r="V9847">
            <v>0</v>
          </cell>
          <cell r="W9847">
            <v>0</v>
          </cell>
          <cell r="X9847">
            <v>0</v>
          </cell>
        </row>
        <row r="9848">
          <cell r="J9848">
            <v>0</v>
          </cell>
          <cell r="K9848">
            <v>0</v>
          </cell>
          <cell r="R9848">
            <v>0</v>
          </cell>
          <cell r="U9848">
            <v>0</v>
          </cell>
          <cell r="V9848">
            <v>0</v>
          </cell>
          <cell r="W9848">
            <v>0</v>
          </cell>
          <cell r="X9848">
            <v>0</v>
          </cell>
        </row>
        <row r="9849">
          <cell r="J9849">
            <v>0</v>
          </cell>
          <cell r="K9849">
            <v>0</v>
          </cell>
          <cell r="R9849">
            <v>0</v>
          </cell>
          <cell r="U9849">
            <v>0</v>
          </cell>
          <cell r="V9849">
            <v>0</v>
          </cell>
          <cell r="W9849">
            <v>0</v>
          </cell>
          <cell r="X9849">
            <v>0</v>
          </cell>
        </row>
        <row r="9850">
          <cell r="J9850">
            <v>0</v>
          </cell>
          <cell r="K9850">
            <v>0</v>
          </cell>
          <cell r="R9850">
            <v>0</v>
          </cell>
          <cell r="U9850">
            <v>0</v>
          </cell>
          <cell r="V9850">
            <v>0</v>
          </cell>
          <cell r="W9850">
            <v>0</v>
          </cell>
          <cell r="X9850">
            <v>0</v>
          </cell>
        </row>
        <row r="9851">
          <cell r="J9851">
            <v>0</v>
          </cell>
          <cell r="K9851">
            <v>0</v>
          </cell>
          <cell r="R9851">
            <v>0</v>
          </cell>
          <cell r="U9851">
            <v>0</v>
          </cell>
          <cell r="V9851">
            <v>0</v>
          </cell>
          <cell r="W9851">
            <v>0</v>
          </cell>
          <cell r="X9851">
            <v>0</v>
          </cell>
        </row>
        <row r="9852">
          <cell r="J9852">
            <v>0</v>
          </cell>
          <cell r="K9852">
            <v>0</v>
          </cell>
          <cell r="R9852">
            <v>0</v>
          </cell>
          <cell r="U9852">
            <v>0</v>
          </cell>
          <cell r="V9852">
            <v>0</v>
          </cell>
          <cell r="W9852">
            <v>0</v>
          </cell>
          <cell r="X9852">
            <v>0</v>
          </cell>
        </row>
        <row r="9853">
          <cell r="J9853">
            <v>0</v>
          </cell>
          <cell r="K9853">
            <v>0</v>
          </cell>
          <cell r="R9853">
            <v>0</v>
          </cell>
          <cell r="U9853">
            <v>0</v>
          </cell>
          <cell r="V9853">
            <v>0</v>
          </cell>
          <cell r="W9853">
            <v>0</v>
          </cell>
          <cell r="X9853">
            <v>0</v>
          </cell>
        </row>
        <row r="9854">
          <cell r="J9854">
            <v>0</v>
          </cell>
          <cell r="K9854">
            <v>0</v>
          </cell>
          <cell r="R9854">
            <v>0</v>
          </cell>
          <cell r="U9854">
            <v>0</v>
          </cell>
          <cell r="V9854">
            <v>0</v>
          </cell>
          <cell r="W9854">
            <v>0</v>
          </cell>
          <cell r="X9854">
            <v>0</v>
          </cell>
        </row>
        <row r="9855">
          <cell r="J9855">
            <v>0</v>
          </cell>
          <cell r="K9855">
            <v>0</v>
          </cell>
          <cell r="R9855">
            <v>0</v>
          </cell>
          <cell r="U9855">
            <v>0</v>
          </cell>
          <cell r="V9855">
            <v>0</v>
          </cell>
          <cell r="W9855">
            <v>0</v>
          </cell>
          <cell r="X9855">
            <v>0</v>
          </cell>
        </row>
        <row r="9856">
          <cell r="J9856">
            <v>0</v>
          </cell>
          <cell r="K9856">
            <v>0</v>
          </cell>
          <cell r="R9856">
            <v>0</v>
          </cell>
          <cell r="U9856">
            <v>0</v>
          </cell>
          <cell r="V9856">
            <v>0</v>
          </cell>
          <cell r="W9856">
            <v>0</v>
          </cell>
          <cell r="X9856">
            <v>0</v>
          </cell>
        </row>
        <row r="9857">
          <cell r="J9857">
            <v>0</v>
          </cell>
          <cell r="K9857">
            <v>0</v>
          </cell>
          <cell r="R9857">
            <v>0</v>
          </cell>
          <cell r="U9857">
            <v>0</v>
          </cell>
          <cell r="V9857">
            <v>0</v>
          </cell>
          <cell r="W9857">
            <v>0</v>
          </cell>
          <cell r="X9857">
            <v>0</v>
          </cell>
        </row>
        <row r="9858">
          <cell r="J9858">
            <v>0</v>
          </cell>
          <cell r="K9858">
            <v>0</v>
          </cell>
          <cell r="R9858">
            <v>0</v>
          </cell>
          <cell r="U9858">
            <v>0</v>
          </cell>
          <cell r="V9858">
            <v>0</v>
          </cell>
          <cell r="W9858">
            <v>0</v>
          </cell>
          <cell r="X9858">
            <v>0</v>
          </cell>
        </row>
        <row r="9859">
          <cell r="J9859">
            <v>0</v>
          </cell>
          <cell r="K9859">
            <v>0</v>
          </cell>
          <cell r="R9859">
            <v>0</v>
          </cell>
          <cell r="U9859">
            <v>0</v>
          </cell>
          <cell r="V9859">
            <v>0</v>
          </cell>
          <cell r="W9859">
            <v>0</v>
          </cell>
          <cell r="X9859">
            <v>0</v>
          </cell>
        </row>
        <row r="9860">
          <cell r="J9860">
            <v>0</v>
          </cell>
          <cell r="K9860">
            <v>0</v>
          </cell>
          <cell r="R9860">
            <v>0</v>
          </cell>
          <cell r="U9860">
            <v>0</v>
          </cell>
          <cell r="V9860">
            <v>0</v>
          </cell>
          <cell r="W9860">
            <v>0</v>
          </cell>
          <cell r="X9860">
            <v>0</v>
          </cell>
        </row>
        <row r="9861">
          <cell r="J9861">
            <v>0</v>
          </cell>
          <cell r="K9861">
            <v>0</v>
          </cell>
          <cell r="R9861">
            <v>0</v>
          </cell>
          <cell r="U9861">
            <v>0</v>
          </cell>
          <cell r="V9861">
            <v>0</v>
          </cell>
          <cell r="W9861">
            <v>0</v>
          </cell>
          <cell r="X9861">
            <v>0</v>
          </cell>
        </row>
        <row r="9862">
          <cell r="J9862">
            <v>0</v>
          </cell>
          <cell r="K9862">
            <v>0</v>
          </cell>
          <cell r="R9862">
            <v>0</v>
          </cell>
          <cell r="U9862">
            <v>0</v>
          </cell>
          <cell r="V9862">
            <v>0</v>
          </cell>
          <cell r="W9862">
            <v>0</v>
          </cell>
          <cell r="X9862">
            <v>0</v>
          </cell>
        </row>
        <row r="9863">
          <cell r="J9863">
            <v>0</v>
          </cell>
          <cell r="K9863">
            <v>0</v>
          </cell>
          <cell r="R9863">
            <v>0</v>
          </cell>
          <cell r="U9863">
            <v>0</v>
          </cell>
          <cell r="V9863">
            <v>0</v>
          </cell>
          <cell r="W9863">
            <v>0</v>
          </cell>
          <cell r="X9863">
            <v>0</v>
          </cell>
        </row>
        <row r="9864">
          <cell r="J9864">
            <v>0</v>
          </cell>
          <cell r="K9864">
            <v>0</v>
          </cell>
          <cell r="R9864">
            <v>0</v>
          </cell>
          <cell r="U9864">
            <v>0</v>
          </cell>
          <cell r="V9864">
            <v>0</v>
          </cell>
          <cell r="W9864">
            <v>0</v>
          </cell>
          <cell r="X9864">
            <v>0</v>
          </cell>
        </row>
        <row r="9865">
          <cell r="J9865">
            <v>0</v>
          </cell>
          <cell r="K9865">
            <v>0</v>
          </cell>
          <cell r="R9865">
            <v>0</v>
          </cell>
          <cell r="U9865">
            <v>0</v>
          </cell>
          <cell r="V9865">
            <v>0</v>
          </cell>
          <cell r="W9865">
            <v>0</v>
          </cell>
          <cell r="X9865">
            <v>0</v>
          </cell>
        </row>
        <row r="9866">
          <cell r="J9866">
            <v>0</v>
          </cell>
          <cell r="K9866">
            <v>0</v>
          </cell>
          <cell r="R9866">
            <v>0</v>
          </cell>
          <cell r="U9866">
            <v>0</v>
          </cell>
          <cell r="V9866">
            <v>0</v>
          </cell>
          <cell r="W9866">
            <v>0</v>
          </cell>
          <cell r="X9866">
            <v>0</v>
          </cell>
        </row>
        <row r="9867">
          <cell r="J9867">
            <v>0</v>
          </cell>
          <cell r="K9867">
            <v>0</v>
          </cell>
          <cell r="R9867">
            <v>0</v>
          </cell>
          <cell r="U9867">
            <v>0</v>
          </cell>
          <cell r="V9867">
            <v>0</v>
          </cell>
          <cell r="W9867">
            <v>0</v>
          </cell>
          <cell r="X9867">
            <v>0</v>
          </cell>
        </row>
        <row r="9868">
          <cell r="J9868">
            <v>0</v>
          </cell>
          <cell r="K9868">
            <v>0</v>
          </cell>
          <cell r="R9868">
            <v>0</v>
          </cell>
          <cell r="U9868">
            <v>0</v>
          </cell>
          <cell r="V9868">
            <v>0</v>
          </cell>
          <cell r="W9868">
            <v>0</v>
          </cell>
          <cell r="X9868">
            <v>0</v>
          </cell>
        </row>
        <row r="9869">
          <cell r="J9869">
            <v>0</v>
          </cell>
          <cell r="K9869">
            <v>0</v>
          </cell>
          <cell r="R9869">
            <v>0</v>
          </cell>
          <cell r="U9869">
            <v>0</v>
          </cell>
          <cell r="V9869">
            <v>0</v>
          </cell>
          <cell r="W9869">
            <v>0</v>
          </cell>
          <cell r="X9869">
            <v>0</v>
          </cell>
        </row>
        <row r="9870">
          <cell r="J9870">
            <v>0</v>
          </cell>
          <cell r="K9870">
            <v>0</v>
          </cell>
          <cell r="R9870">
            <v>0</v>
          </cell>
          <cell r="U9870">
            <v>0</v>
          </cell>
          <cell r="V9870">
            <v>0</v>
          </cell>
          <cell r="W9870">
            <v>0</v>
          </cell>
          <cell r="X9870">
            <v>0</v>
          </cell>
        </row>
        <row r="9871">
          <cell r="J9871">
            <v>0</v>
          </cell>
          <cell r="K9871">
            <v>0</v>
          </cell>
          <cell r="R9871">
            <v>0</v>
          </cell>
          <cell r="U9871">
            <v>0</v>
          </cell>
          <cell r="V9871">
            <v>0</v>
          </cell>
          <cell r="W9871">
            <v>0</v>
          </cell>
          <cell r="X9871">
            <v>0</v>
          </cell>
        </row>
        <row r="9872">
          <cell r="J9872">
            <v>0</v>
          </cell>
          <cell r="K9872">
            <v>0</v>
          </cell>
          <cell r="R9872">
            <v>0</v>
          </cell>
          <cell r="U9872">
            <v>0</v>
          </cell>
          <cell r="V9872">
            <v>0</v>
          </cell>
          <cell r="W9872">
            <v>0</v>
          </cell>
          <cell r="X9872">
            <v>0</v>
          </cell>
        </row>
        <row r="9873">
          <cell r="J9873">
            <v>0</v>
          </cell>
          <cell r="K9873">
            <v>0</v>
          </cell>
          <cell r="R9873">
            <v>0</v>
          </cell>
          <cell r="U9873">
            <v>0</v>
          </cell>
          <cell r="V9873">
            <v>0</v>
          </cell>
          <cell r="W9873">
            <v>0</v>
          </cell>
          <cell r="X9873">
            <v>0</v>
          </cell>
        </row>
        <row r="9874">
          <cell r="J9874">
            <v>0</v>
          </cell>
          <cell r="K9874">
            <v>0</v>
          </cell>
          <cell r="R9874">
            <v>0</v>
          </cell>
          <cell r="U9874">
            <v>0</v>
          </cell>
          <cell r="V9874">
            <v>0</v>
          </cell>
          <cell r="W9874">
            <v>0</v>
          </cell>
          <cell r="X9874">
            <v>0</v>
          </cell>
        </row>
        <row r="9875">
          <cell r="J9875">
            <v>0</v>
          </cell>
          <cell r="K9875">
            <v>0</v>
          </cell>
          <cell r="R9875">
            <v>0</v>
          </cell>
          <cell r="U9875">
            <v>0</v>
          </cell>
          <cell r="V9875">
            <v>0</v>
          </cell>
          <cell r="W9875">
            <v>0</v>
          </cell>
          <cell r="X9875">
            <v>0</v>
          </cell>
        </row>
        <row r="9876">
          <cell r="J9876">
            <v>0</v>
          </cell>
          <cell r="K9876">
            <v>0</v>
          </cell>
          <cell r="R9876">
            <v>0</v>
          </cell>
          <cell r="U9876">
            <v>0</v>
          </cell>
          <cell r="V9876">
            <v>0</v>
          </cell>
          <cell r="W9876">
            <v>0</v>
          </cell>
          <cell r="X9876">
            <v>0</v>
          </cell>
        </row>
        <row r="9877">
          <cell r="J9877">
            <v>0</v>
          </cell>
          <cell r="K9877">
            <v>0</v>
          </cell>
          <cell r="R9877">
            <v>0</v>
          </cell>
          <cell r="U9877">
            <v>0</v>
          </cell>
          <cell r="V9877">
            <v>0</v>
          </cell>
          <cell r="W9877">
            <v>0</v>
          </cell>
          <cell r="X9877">
            <v>0</v>
          </cell>
        </row>
        <row r="9878">
          <cell r="J9878">
            <v>0</v>
          </cell>
          <cell r="K9878">
            <v>0</v>
          </cell>
          <cell r="R9878">
            <v>0</v>
          </cell>
          <cell r="U9878">
            <v>0</v>
          </cell>
          <cell r="V9878">
            <v>0</v>
          </cell>
          <cell r="W9878">
            <v>0</v>
          </cell>
          <cell r="X9878">
            <v>0</v>
          </cell>
        </row>
        <row r="9879">
          <cell r="J9879">
            <v>0</v>
          </cell>
          <cell r="K9879">
            <v>0</v>
          </cell>
          <cell r="R9879">
            <v>0</v>
          </cell>
          <cell r="U9879">
            <v>0</v>
          </cell>
          <cell r="V9879">
            <v>0</v>
          </cell>
          <cell r="W9879">
            <v>0</v>
          </cell>
          <cell r="X9879">
            <v>0</v>
          </cell>
        </row>
        <row r="9880">
          <cell r="J9880">
            <v>0</v>
          </cell>
          <cell r="K9880">
            <v>0</v>
          </cell>
          <cell r="R9880">
            <v>0</v>
          </cell>
          <cell r="U9880">
            <v>0</v>
          </cell>
          <cell r="V9880">
            <v>0</v>
          </cell>
          <cell r="W9880">
            <v>0</v>
          </cell>
          <cell r="X9880">
            <v>0</v>
          </cell>
        </row>
        <row r="9881">
          <cell r="J9881">
            <v>0</v>
          </cell>
          <cell r="K9881">
            <v>0</v>
          </cell>
          <cell r="R9881">
            <v>0</v>
          </cell>
          <cell r="U9881">
            <v>0</v>
          </cell>
          <cell r="V9881">
            <v>0</v>
          </cell>
          <cell r="W9881">
            <v>0</v>
          </cell>
          <cell r="X9881">
            <v>0</v>
          </cell>
        </row>
        <row r="9882">
          <cell r="J9882">
            <v>0</v>
          </cell>
          <cell r="K9882">
            <v>0</v>
          </cell>
          <cell r="R9882">
            <v>0</v>
          </cell>
          <cell r="U9882">
            <v>0</v>
          </cell>
          <cell r="V9882">
            <v>0</v>
          </cell>
          <cell r="W9882">
            <v>0</v>
          </cell>
          <cell r="X9882">
            <v>0</v>
          </cell>
        </row>
        <row r="9883">
          <cell r="J9883">
            <v>0</v>
          </cell>
          <cell r="K9883">
            <v>0</v>
          </cell>
          <cell r="R9883">
            <v>0</v>
          </cell>
          <cell r="U9883">
            <v>0</v>
          </cell>
          <cell r="V9883">
            <v>0</v>
          </cell>
          <cell r="W9883">
            <v>0</v>
          </cell>
          <cell r="X9883">
            <v>0</v>
          </cell>
        </row>
        <row r="9884">
          <cell r="J9884">
            <v>0</v>
          </cell>
          <cell r="K9884">
            <v>0</v>
          </cell>
          <cell r="R9884">
            <v>0</v>
          </cell>
          <cell r="U9884">
            <v>0</v>
          </cell>
          <cell r="V9884">
            <v>0</v>
          </cell>
          <cell r="W9884">
            <v>0</v>
          </cell>
          <cell r="X9884">
            <v>0</v>
          </cell>
        </row>
        <row r="9885">
          <cell r="J9885">
            <v>0</v>
          </cell>
          <cell r="K9885">
            <v>0</v>
          </cell>
          <cell r="R9885">
            <v>0</v>
          </cell>
          <cell r="U9885">
            <v>0</v>
          </cell>
          <cell r="V9885">
            <v>0</v>
          </cell>
          <cell r="W9885">
            <v>0</v>
          </cell>
          <cell r="X9885">
            <v>0</v>
          </cell>
        </row>
        <row r="9886">
          <cell r="J9886">
            <v>0</v>
          </cell>
          <cell r="K9886">
            <v>0</v>
          </cell>
          <cell r="R9886">
            <v>0</v>
          </cell>
          <cell r="U9886">
            <v>0</v>
          </cell>
          <cell r="V9886">
            <v>0</v>
          </cell>
          <cell r="W9886">
            <v>0</v>
          </cell>
          <cell r="X9886">
            <v>0</v>
          </cell>
        </row>
        <row r="9887">
          <cell r="J9887">
            <v>0</v>
          </cell>
          <cell r="K9887">
            <v>0</v>
          </cell>
          <cell r="R9887">
            <v>0</v>
          </cell>
          <cell r="U9887">
            <v>0</v>
          </cell>
          <cell r="V9887">
            <v>0</v>
          </cell>
          <cell r="W9887">
            <v>0</v>
          </cell>
          <cell r="X9887">
            <v>0</v>
          </cell>
        </row>
        <row r="9888">
          <cell r="J9888">
            <v>0</v>
          </cell>
          <cell r="K9888">
            <v>0</v>
          </cell>
          <cell r="R9888">
            <v>0</v>
          </cell>
          <cell r="U9888">
            <v>0</v>
          </cell>
          <cell r="V9888">
            <v>0</v>
          </cell>
          <cell r="W9888">
            <v>0</v>
          </cell>
          <cell r="X9888">
            <v>0</v>
          </cell>
        </row>
        <row r="9889">
          <cell r="J9889">
            <v>0</v>
          </cell>
          <cell r="K9889">
            <v>0</v>
          </cell>
          <cell r="R9889">
            <v>0</v>
          </cell>
          <cell r="U9889">
            <v>0</v>
          </cell>
          <cell r="V9889">
            <v>0</v>
          </cell>
          <cell r="W9889">
            <v>0</v>
          </cell>
          <cell r="X9889">
            <v>0</v>
          </cell>
        </row>
        <row r="9890">
          <cell r="J9890">
            <v>0</v>
          </cell>
          <cell r="K9890">
            <v>0</v>
          </cell>
          <cell r="R9890">
            <v>0</v>
          </cell>
          <cell r="U9890">
            <v>0</v>
          </cell>
          <cell r="V9890">
            <v>0</v>
          </cell>
          <cell r="W9890">
            <v>0</v>
          </cell>
          <cell r="X9890">
            <v>0</v>
          </cell>
        </row>
        <row r="9891">
          <cell r="J9891">
            <v>0</v>
          </cell>
          <cell r="K9891">
            <v>0</v>
          </cell>
          <cell r="R9891">
            <v>0</v>
          </cell>
          <cell r="U9891">
            <v>0</v>
          </cell>
          <cell r="V9891">
            <v>0</v>
          </cell>
          <cell r="W9891">
            <v>0</v>
          </cell>
          <cell r="X9891">
            <v>0</v>
          </cell>
        </row>
        <row r="9892">
          <cell r="J9892">
            <v>0</v>
          </cell>
          <cell r="K9892">
            <v>0</v>
          </cell>
          <cell r="R9892">
            <v>0</v>
          </cell>
          <cell r="U9892">
            <v>0</v>
          </cell>
          <cell r="V9892">
            <v>0</v>
          </cell>
          <cell r="W9892">
            <v>0</v>
          </cell>
          <cell r="X9892">
            <v>0</v>
          </cell>
        </row>
        <row r="9893">
          <cell r="J9893">
            <v>0</v>
          </cell>
          <cell r="K9893">
            <v>0</v>
          </cell>
          <cell r="R9893">
            <v>0</v>
          </cell>
          <cell r="U9893">
            <v>0</v>
          </cell>
          <cell r="V9893">
            <v>0</v>
          </cell>
          <cell r="W9893">
            <v>0</v>
          </cell>
          <cell r="X9893">
            <v>0</v>
          </cell>
        </row>
        <row r="9894">
          <cell r="J9894">
            <v>0</v>
          </cell>
          <cell r="K9894">
            <v>0</v>
          </cell>
          <cell r="R9894">
            <v>0</v>
          </cell>
          <cell r="U9894">
            <v>0</v>
          </cell>
          <cell r="V9894">
            <v>0</v>
          </cell>
          <cell r="W9894">
            <v>0</v>
          </cell>
          <cell r="X9894">
            <v>0</v>
          </cell>
        </row>
        <row r="9895">
          <cell r="J9895">
            <v>0</v>
          </cell>
          <cell r="K9895">
            <v>0</v>
          </cell>
          <cell r="R9895">
            <v>0</v>
          </cell>
          <cell r="U9895">
            <v>0</v>
          </cell>
          <cell r="V9895">
            <v>0</v>
          </cell>
          <cell r="W9895">
            <v>0</v>
          </cell>
          <cell r="X9895">
            <v>0</v>
          </cell>
        </row>
        <row r="9896">
          <cell r="J9896">
            <v>0</v>
          </cell>
          <cell r="K9896">
            <v>0</v>
          </cell>
          <cell r="R9896">
            <v>0</v>
          </cell>
          <cell r="U9896">
            <v>0</v>
          </cell>
          <cell r="V9896">
            <v>0</v>
          </cell>
          <cell r="W9896">
            <v>0</v>
          </cell>
          <cell r="X9896">
            <v>0</v>
          </cell>
        </row>
        <row r="9897">
          <cell r="J9897">
            <v>0</v>
          </cell>
          <cell r="K9897">
            <v>0</v>
          </cell>
          <cell r="R9897">
            <v>0</v>
          </cell>
          <cell r="U9897">
            <v>0</v>
          </cell>
          <cell r="V9897">
            <v>0</v>
          </cell>
          <cell r="W9897">
            <v>0</v>
          </cell>
          <cell r="X9897">
            <v>0</v>
          </cell>
        </row>
        <row r="9898">
          <cell r="J9898">
            <v>0</v>
          </cell>
          <cell r="K9898">
            <v>0</v>
          </cell>
          <cell r="R9898">
            <v>0</v>
          </cell>
          <cell r="U9898">
            <v>0</v>
          </cell>
          <cell r="V9898">
            <v>0</v>
          </cell>
          <cell r="W9898">
            <v>0</v>
          </cell>
          <cell r="X9898">
            <v>0</v>
          </cell>
        </row>
        <row r="9899">
          <cell r="J9899">
            <v>0</v>
          </cell>
          <cell r="K9899">
            <v>0</v>
          </cell>
          <cell r="R9899">
            <v>0</v>
          </cell>
          <cell r="U9899">
            <v>0</v>
          </cell>
          <cell r="V9899">
            <v>0</v>
          </cell>
          <cell r="W9899">
            <v>0</v>
          </cell>
          <cell r="X9899">
            <v>0</v>
          </cell>
        </row>
        <row r="9900">
          <cell r="J9900">
            <v>0</v>
          </cell>
          <cell r="K9900">
            <v>0</v>
          </cell>
          <cell r="R9900">
            <v>0</v>
          </cell>
          <cell r="U9900">
            <v>0</v>
          </cell>
          <cell r="V9900">
            <v>0</v>
          </cell>
          <cell r="W9900">
            <v>0</v>
          </cell>
          <cell r="X9900">
            <v>0</v>
          </cell>
        </row>
        <row r="9901">
          <cell r="J9901">
            <v>0</v>
          </cell>
          <cell r="K9901">
            <v>0</v>
          </cell>
          <cell r="R9901">
            <v>0</v>
          </cell>
          <cell r="U9901">
            <v>0</v>
          </cell>
          <cell r="V9901">
            <v>0</v>
          </cell>
          <cell r="W9901">
            <v>0</v>
          </cell>
          <cell r="X9901">
            <v>0</v>
          </cell>
        </row>
        <row r="9902">
          <cell r="J9902">
            <v>0</v>
          </cell>
          <cell r="K9902">
            <v>0</v>
          </cell>
          <cell r="R9902">
            <v>0</v>
          </cell>
          <cell r="U9902">
            <v>0</v>
          </cell>
          <cell r="V9902">
            <v>0</v>
          </cell>
          <cell r="W9902">
            <v>0</v>
          </cell>
          <cell r="X9902">
            <v>0</v>
          </cell>
        </row>
        <row r="9903">
          <cell r="J9903">
            <v>0</v>
          </cell>
          <cell r="K9903">
            <v>0</v>
          </cell>
          <cell r="R9903">
            <v>0</v>
          </cell>
          <cell r="U9903">
            <v>0</v>
          </cell>
          <cell r="V9903">
            <v>0</v>
          </cell>
          <cell r="W9903">
            <v>0</v>
          </cell>
          <cell r="X9903">
            <v>0</v>
          </cell>
        </row>
        <row r="9904">
          <cell r="J9904">
            <v>0</v>
          </cell>
          <cell r="K9904">
            <v>0</v>
          </cell>
          <cell r="R9904">
            <v>0</v>
          </cell>
          <cell r="U9904">
            <v>0</v>
          </cell>
          <cell r="V9904">
            <v>0</v>
          </cell>
          <cell r="W9904">
            <v>0</v>
          </cell>
          <cell r="X9904">
            <v>0</v>
          </cell>
        </row>
        <row r="9905">
          <cell r="J9905">
            <v>0</v>
          </cell>
          <cell r="K9905">
            <v>0</v>
          </cell>
          <cell r="R9905">
            <v>0</v>
          </cell>
          <cell r="U9905">
            <v>0</v>
          </cell>
          <cell r="V9905">
            <v>0</v>
          </cell>
          <cell r="W9905">
            <v>0</v>
          </cell>
          <cell r="X9905">
            <v>0</v>
          </cell>
        </row>
        <row r="9906">
          <cell r="J9906">
            <v>0</v>
          </cell>
          <cell r="K9906">
            <v>0</v>
          </cell>
          <cell r="R9906">
            <v>0</v>
          </cell>
          <cell r="U9906">
            <v>0</v>
          </cell>
          <cell r="V9906">
            <v>0</v>
          </cell>
          <cell r="W9906">
            <v>0</v>
          </cell>
          <cell r="X9906">
            <v>0</v>
          </cell>
        </row>
        <row r="9907">
          <cell r="J9907">
            <v>0</v>
          </cell>
          <cell r="K9907">
            <v>0</v>
          </cell>
          <cell r="R9907">
            <v>0</v>
          </cell>
          <cell r="U9907">
            <v>0</v>
          </cell>
          <cell r="V9907">
            <v>0</v>
          </cell>
          <cell r="W9907">
            <v>0</v>
          </cell>
          <cell r="X9907">
            <v>0</v>
          </cell>
        </row>
        <row r="9908">
          <cell r="J9908">
            <v>0</v>
          </cell>
          <cell r="K9908">
            <v>0</v>
          </cell>
          <cell r="R9908">
            <v>0</v>
          </cell>
          <cell r="U9908">
            <v>0</v>
          </cell>
          <cell r="V9908">
            <v>0</v>
          </cell>
          <cell r="W9908">
            <v>0</v>
          </cell>
          <cell r="X9908">
            <v>0</v>
          </cell>
        </row>
        <row r="9909">
          <cell r="J9909">
            <v>0</v>
          </cell>
          <cell r="K9909">
            <v>0</v>
          </cell>
          <cell r="R9909">
            <v>0</v>
          </cell>
          <cell r="U9909">
            <v>0</v>
          </cell>
          <cell r="V9909">
            <v>0</v>
          </cell>
          <cell r="W9909">
            <v>0</v>
          </cell>
          <cell r="X9909">
            <v>0</v>
          </cell>
        </row>
        <row r="9910">
          <cell r="J9910">
            <v>0</v>
          </cell>
          <cell r="K9910">
            <v>0</v>
          </cell>
          <cell r="R9910">
            <v>0</v>
          </cell>
          <cell r="U9910">
            <v>0</v>
          </cell>
          <cell r="V9910">
            <v>0</v>
          </cell>
          <cell r="W9910">
            <v>0</v>
          </cell>
          <cell r="X9910">
            <v>0</v>
          </cell>
        </row>
        <row r="9911">
          <cell r="J9911">
            <v>0</v>
          </cell>
          <cell r="K9911">
            <v>0</v>
          </cell>
          <cell r="R9911">
            <v>0</v>
          </cell>
          <cell r="U9911">
            <v>0</v>
          </cell>
          <cell r="V9911">
            <v>0</v>
          </cell>
          <cell r="W9911">
            <v>0</v>
          </cell>
          <cell r="X9911">
            <v>0</v>
          </cell>
        </row>
        <row r="9912">
          <cell r="J9912">
            <v>0</v>
          </cell>
          <cell r="K9912">
            <v>0</v>
          </cell>
          <cell r="R9912">
            <v>0</v>
          </cell>
          <cell r="U9912">
            <v>0</v>
          </cell>
          <cell r="V9912">
            <v>0</v>
          </cell>
          <cell r="W9912">
            <v>0</v>
          </cell>
          <cell r="X9912">
            <v>0</v>
          </cell>
        </row>
        <row r="9913">
          <cell r="J9913">
            <v>0</v>
          </cell>
          <cell r="K9913">
            <v>0</v>
          </cell>
          <cell r="R9913">
            <v>0</v>
          </cell>
          <cell r="U9913">
            <v>0</v>
          </cell>
          <cell r="V9913">
            <v>0</v>
          </cell>
          <cell r="W9913">
            <v>0</v>
          </cell>
          <cell r="X9913">
            <v>0</v>
          </cell>
        </row>
        <row r="9914">
          <cell r="J9914">
            <v>0</v>
          </cell>
          <cell r="K9914">
            <v>0</v>
          </cell>
          <cell r="R9914">
            <v>0</v>
          </cell>
          <cell r="U9914">
            <v>0</v>
          </cell>
          <cell r="V9914">
            <v>0</v>
          </cell>
          <cell r="W9914">
            <v>0</v>
          </cell>
          <cell r="X9914">
            <v>0</v>
          </cell>
        </row>
        <row r="9915">
          <cell r="J9915">
            <v>0</v>
          </cell>
          <cell r="K9915">
            <v>0</v>
          </cell>
          <cell r="R9915">
            <v>0</v>
          </cell>
          <cell r="U9915">
            <v>0</v>
          </cell>
          <cell r="V9915">
            <v>0</v>
          </cell>
          <cell r="W9915">
            <v>0</v>
          </cell>
          <cell r="X9915">
            <v>0</v>
          </cell>
        </row>
        <row r="9916">
          <cell r="J9916">
            <v>0</v>
          </cell>
          <cell r="K9916">
            <v>0</v>
          </cell>
          <cell r="R9916">
            <v>0</v>
          </cell>
          <cell r="U9916">
            <v>0</v>
          </cell>
          <cell r="V9916">
            <v>0</v>
          </cell>
          <cell r="W9916">
            <v>0</v>
          </cell>
          <cell r="X9916">
            <v>0</v>
          </cell>
        </row>
        <row r="9917">
          <cell r="J9917">
            <v>0</v>
          </cell>
          <cell r="K9917">
            <v>0</v>
          </cell>
          <cell r="R9917">
            <v>0</v>
          </cell>
          <cell r="U9917">
            <v>0</v>
          </cell>
          <cell r="V9917">
            <v>0</v>
          </cell>
          <cell r="W9917">
            <v>0</v>
          </cell>
          <cell r="X9917">
            <v>0</v>
          </cell>
        </row>
        <row r="9918">
          <cell r="J9918">
            <v>0</v>
          </cell>
          <cell r="K9918">
            <v>0</v>
          </cell>
          <cell r="R9918">
            <v>0</v>
          </cell>
          <cell r="U9918">
            <v>0</v>
          </cell>
          <cell r="V9918">
            <v>0</v>
          </cell>
          <cell r="W9918">
            <v>0</v>
          </cell>
          <cell r="X9918">
            <v>0</v>
          </cell>
        </row>
        <row r="9919">
          <cell r="J9919">
            <v>0</v>
          </cell>
          <cell r="K9919">
            <v>0</v>
          </cell>
          <cell r="R9919">
            <v>0</v>
          </cell>
          <cell r="U9919">
            <v>0</v>
          </cell>
          <cell r="V9919">
            <v>0</v>
          </cell>
          <cell r="W9919">
            <v>0</v>
          </cell>
          <cell r="X9919">
            <v>0</v>
          </cell>
        </row>
        <row r="9920">
          <cell r="J9920">
            <v>0</v>
          </cell>
          <cell r="K9920">
            <v>0</v>
          </cell>
          <cell r="R9920">
            <v>0</v>
          </cell>
          <cell r="U9920">
            <v>0</v>
          </cell>
          <cell r="V9920">
            <v>0</v>
          </cell>
          <cell r="W9920">
            <v>0</v>
          </cell>
          <cell r="X9920">
            <v>0</v>
          </cell>
        </row>
        <row r="9921">
          <cell r="J9921">
            <v>0</v>
          </cell>
          <cell r="K9921">
            <v>0</v>
          </cell>
          <cell r="R9921">
            <v>0</v>
          </cell>
          <cell r="U9921">
            <v>0</v>
          </cell>
          <cell r="V9921">
            <v>0</v>
          </cell>
          <cell r="W9921">
            <v>0</v>
          </cell>
          <cell r="X9921">
            <v>0</v>
          </cell>
        </row>
        <row r="9922">
          <cell r="J9922">
            <v>0</v>
          </cell>
          <cell r="K9922">
            <v>0</v>
          </cell>
          <cell r="R9922">
            <v>0</v>
          </cell>
          <cell r="U9922">
            <v>0</v>
          </cell>
          <cell r="V9922">
            <v>0</v>
          </cell>
          <cell r="W9922">
            <v>0</v>
          </cell>
          <cell r="X9922">
            <v>0</v>
          </cell>
        </row>
        <row r="9923">
          <cell r="J9923">
            <v>0</v>
          </cell>
          <cell r="K9923">
            <v>0</v>
          </cell>
          <cell r="R9923">
            <v>0</v>
          </cell>
          <cell r="U9923">
            <v>0</v>
          </cell>
          <cell r="V9923">
            <v>0</v>
          </cell>
          <cell r="W9923">
            <v>0</v>
          </cell>
          <cell r="X9923">
            <v>0</v>
          </cell>
        </row>
        <row r="9924">
          <cell r="J9924">
            <v>0</v>
          </cell>
          <cell r="K9924">
            <v>0</v>
          </cell>
          <cell r="R9924">
            <v>0</v>
          </cell>
          <cell r="U9924">
            <v>0</v>
          </cell>
          <cell r="V9924">
            <v>0</v>
          </cell>
          <cell r="W9924">
            <v>0</v>
          </cell>
          <cell r="X9924">
            <v>0</v>
          </cell>
        </row>
        <row r="9925">
          <cell r="J9925">
            <v>0</v>
          </cell>
          <cell r="K9925">
            <v>0</v>
          </cell>
          <cell r="R9925">
            <v>0</v>
          </cell>
          <cell r="U9925">
            <v>0</v>
          </cell>
          <cell r="V9925">
            <v>0</v>
          </cell>
          <cell r="W9925">
            <v>0</v>
          </cell>
          <cell r="X9925">
            <v>0</v>
          </cell>
        </row>
        <row r="9926">
          <cell r="J9926">
            <v>0</v>
          </cell>
          <cell r="K9926">
            <v>0</v>
          </cell>
          <cell r="R9926">
            <v>0</v>
          </cell>
          <cell r="U9926">
            <v>0</v>
          </cell>
          <cell r="V9926">
            <v>0</v>
          </cell>
          <cell r="W9926">
            <v>0</v>
          </cell>
          <cell r="X9926">
            <v>0</v>
          </cell>
        </row>
        <row r="9927">
          <cell r="J9927">
            <v>0</v>
          </cell>
          <cell r="K9927">
            <v>0</v>
          </cell>
          <cell r="R9927">
            <v>0</v>
          </cell>
          <cell r="U9927">
            <v>0</v>
          </cell>
          <cell r="V9927">
            <v>0</v>
          </cell>
          <cell r="W9927">
            <v>0</v>
          </cell>
          <cell r="X9927">
            <v>0</v>
          </cell>
        </row>
        <row r="9928">
          <cell r="J9928">
            <v>0</v>
          </cell>
          <cell r="K9928">
            <v>0</v>
          </cell>
          <cell r="R9928">
            <v>0</v>
          </cell>
          <cell r="U9928">
            <v>0</v>
          </cell>
          <cell r="V9928">
            <v>0</v>
          </cell>
          <cell r="W9928">
            <v>0</v>
          </cell>
          <cell r="X9928">
            <v>0</v>
          </cell>
        </row>
        <row r="9929">
          <cell r="J9929">
            <v>0</v>
          </cell>
          <cell r="K9929">
            <v>0</v>
          </cell>
          <cell r="R9929">
            <v>0</v>
          </cell>
          <cell r="U9929">
            <v>0</v>
          </cell>
          <cell r="V9929">
            <v>0</v>
          </cell>
          <cell r="W9929">
            <v>0</v>
          </cell>
          <cell r="X9929">
            <v>0</v>
          </cell>
        </row>
        <row r="9930">
          <cell r="J9930">
            <v>0</v>
          </cell>
          <cell r="K9930">
            <v>0</v>
          </cell>
          <cell r="R9930">
            <v>0</v>
          </cell>
          <cell r="U9930">
            <v>0</v>
          </cell>
          <cell r="V9930">
            <v>0</v>
          </cell>
          <cell r="W9930">
            <v>0</v>
          </cell>
          <cell r="X9930">
            <v>0</v>
          </cell>
        </row>
        <row r="9931">
          <cell r="J9931">
            <v>0</v>
          </cell>
          <cell r="K9931">
            <v>0</v>
          </cell>
          <cell r="R9931">
            <v>0</v>
          </cell>
          <cell r="U9931">
            <v>0</v>
          </cell>
          <cell r="V9931">
            <v>0</v>
          </cell>
          <cell r="W9931">
            <v>0</v>
          </cell>
          <cell r="X9931">
            <v>0</v>
          </cell>
        </row>
        <row r="9932">
          <cell r="J9932">
            <v>0</v>
          </cell>
          <cell r="K9932">
            <v>0</v>
          </cell>
          <cell r="R9932">
            <v>0</v>
          </cell>
          <cell r="U9932">
            <v>0</v>
          </cell>
          <cell r="V9932">
            <v>0</v>
          </cell>
          <cell r="W9932">
            <v>0</v>
          </cell>
          <cell r="X9932">
            <v>0</v>
          </cell>
        </row>
        <row r="9933">
          <cell r="J9933">
            <v>0</v>
          </cell>
          <cell r="K9933">
            <v>0</v>
          </cell>
          <cell r="R9933">
            <v>0</v>
          </cell>
          <cell r="U9933">
            <v>0</v>
          </cell>
          <cell r="V9933">
            <v>0</v>
          </cell>
          <cell r="W9933">
            <v>0</v>
          </cell>
          <cell r="X9933">
            <v>0</v>
          </cell>
        </row>
        <row r="9934">
          <cell r="J9934">
            <v>0</v>
          </cell>
          <cell r="K9934">
            <v>0</v>
          </cell>
          <cell r="R9934">
            <v>0</v>
          </cell>
          <cell r="U9934">
            <v>0</v>
          </cell>
          <cell r="V9934">
            <v>0</v>
          </cell>
          <cell r="W9934">
            <v>0</v>
          </cell>
          <cell r="X9934">
            <v>0</v>
          </cell>
        </row>
        <row r="9935">
          <cell r="J9935">
            <v>0</v>
          </cell>
          <cell r="K9935">
            <v>0</v>
          </cell>
          <cell r="R9935">
            <v>0</v>
          </cell>
          <cell r="U9935">
            <v>0</v>
          </cell>
          <cell r="V9935">
            <v>0</v>
          </cell>
          <cell r="W9935">
            <v>0</v>
          </cell>
          <cell r="X9935">
            <v>0</v>
          </cell>
        </row>
        <row r="9936">
          <cell r="J9936">
            <v>0</v>
          </cell>
          <cell r="K9936">
            <v>0</v>
          </cell>
          <cell r="R9936">
            <v>0</v>
          </cell>
          <cell r="U9936">
            <v>0</v>
          </cell>
          <cell r="V9936">
            <v>0</v>
          </cell>
          <cell r="W9936">
            <v>0</v>
          </cell>
          <cell r="X9936">
            <v>0</v>
          </cell>
        </row>
        <row r="9937">
          <cell r="J9937">
            <v>0</v>
          </cell>
          <cell r="K9937">
            <v>0</v>
          </cell>
          <cell r="R9937">
            <v>0</v>
          </cell>
          <cell r="U9937">
            <v>0</v>
          </cell>
          <cell r="V9937">
            <v>0</v>
          </cell>
          <cell r="W9937">
            <v>0</v>
          </cell>
          <cell r="X9937">
            <v>0</v>
          </cell>
        </row>
        <row r="9938">
          <cell r="J9938">
            <v>0</v>
          </cell>
          <cell r="K9938">
            <v>0</v>
          </cell>
          <cell r="R9938">
            <v>0</v>
          </cell>
          <cell r="U9938">
            <v>0</v>
          </cell>
          <cell r="V9938">
            <v>0</v>
          </cell>
          <cell r="W9938">
            <v>0</v>
          </cell>
          <cell r="X9938">
            <v>0</v>
          </cell>
        </row>
        <row r="9939">
          <cell r="J9939">
            <v>0</v>
          </cell>
          <cell r="K9939">
            <v>0</v>
          </cell>
          <cell r="R9939">
            <v>0</v>
          </cell>
          <cell r="U9939">
            <v>0</v>
          </cell>
          <cell r="V9939">
            <v>0</v>
          </cell>
          <cell r="W9939">
            <v>0</v>
          </cell>
          <cell r="X9939">
            <v>0</v>
          </cell>
        </row>
        <row r="9940">
          <cell r="J9940">
            <v>0</v>
          </cell>
          <cell r="K9940">
            <v>0</v>
          </cell>
          <cell r="R9940">
            <v>0</v>
          </cell>
          <cell r="U9940">
            <v>0</v>
          </cell>
          <cell r="V9940">
            <v>0</v>
          </cell>
          <cell r="W9940">
            <v>0</v>
          </cell>
          <cell r="X9940">
            <v>0</v>
          </cell>
        </row>
        <row r="9941">
          <cell r="J9941">
            <v>0</v>
          </cell>
          <cell r="K9941">
            <v>0</v>
          </cell>
          <cell r="R9941">
            <v>0</v>
          </cell>
          <cell r="U9941">
            <v>0</v>
          </cell>
          <cell r="V9941">
            <v>0</v>
          </cell>
          <cell r="W9941">
            <v>0</v>
          </cell>
          <cell r="X9941">
            <v>0</v>
          </cell>
        </row>
        <row r="9942">
          <cell r="J9942">
            <v>0</v>
          </cell>
          <cell r="K9942">
            <v>0</v>
          </cell>
          <cell r="R9942">
            <v>0</v>
          </cell>
          <cell r="U9942">
            <v>0</v>
          </cell>
          <cell r="V9942">
            <v>0</v>
          </cell>
          <cell r="W9942">
            <v>0</v>
          </cell>
          <cell r="X9942">
            <v>0</v>
          </cell>
        </row>
        <row r="9943">
          <cell r="J9943">
            <v>0</v>
          </cell>
          <cell r="K9943">
            <v>0</v>
          </cell>
          <cell r="R9943">
            <v>0</v>
          </cell>
          <cell r="U9943">
            <v>0</v>
          </cell>
          <cell r="V9943">
            <v>0</v>
          </cell>
          <cell r="W9943">
            <v>0</v>
          </cell>
          <cell r="X9943">
            <v>0</v>
          </cell>
        </row>
        <row r="9944">
          <cell r="J9944">
            <v>0</v>
          </cell>
          <cell r="K9944">
            <v>0</v>
          </cell>
          <cell r="R9944">
            <v>0</v>
          </cell>
          <cell r="U9944">
            <v>0</v>
          </cell>
          <cell r="V9944">
            <v>0</v>
          </cell>
          <cell r="W9944">
            <v>0</v>
          </cell>
          <cell r="X9944">
            <v>0</v>
          </cell>
        </row>
        <row r="9945">
          <cell r="J9945">
            <v>0</v>
          </cell>
          <cell r="K9945">
            <v>0</v>
          </cell>
          <cell r="R9945">
            <v>0</v>
          </cell>
          <cell r="U9945">
            <v>0</v>
          </cell>
          <cell r="V9945">
            <v>0</v>
          </cell>
          <cell r="W9945">
            <v>0</v>
          </cell>
          <cell r="X9945">
            <v>0</v>
          </cell>
        </row>
        <row r="9946">
          <cell r="J9946">
            <v>0</v>
          </cell>
          <cell r="K9946">
            <v>0</v>
          </cell>
          <cell r="R9946">
            <v>0</v>
          </cell>
          <cell r="U9946">
            <v>0</v>
          </cell>
          <cell r="V9946">
            <v>0</v>
          </cell>
          <cell r="W9946">
            <v>0</v>
          </cell>
          <cell r="X9946">
            <v>0</v>
          </cell>
        </row>
        <row r="9947">
          <cell r="J9947">
            <v>0</v>
          </cell>
          <cell r="K9947">
            <v>0</v>
          </cell>
          <cell r="R9947">
            <v>0</v>
          </cell>
          <cell r="U9947">
            <v>0</v>
          </cell>
          <cell r="V9947">
            <v>0</v>
          </cell>
          <cell r="W9947">
            <v>0</v>
          </cell>
          <cell r="X9947">
            <v>0</v>
          </cell>
        </row>
        <row r="9948">
          <cell r="J9948">
            <v>0</v>
          </cell>
          <cell r="K9948">
            <v>0</v>
          </cell>
          <cell r="R9948">
            <v>0</v>
          </cell>
          <cell r="U9948">
            <v>0</v>
          </cell>
          <cell r="V9948">
            <v>0</v>
          </cell>
          <cell r="W9948">
            <v>0</v>
          </cell>
          <cell r="X9948">
            <v>0</v>
          </cell>
        </row>
        <row r="9949">
          <cell r="J9949">
            <v>0</v>
          </cell>
          <cell r="K9949">
            <v>0</v>
          </cell>
          <cell r="R9949">
            <v>0</v>
          </cell>
          <cell r="U9949">
            <v>0</v>
          </cell>
          <cell r="V9949">
            <v>0</v>
          </cell>
          <cell r="W9949">
            <v>0</v>
          </cell>
          <cell r="X9949">
            <v>0</v>
          </cell>
        </row>
        <row r="9950">
          <cell r="J9950">
            <v>0</v>
          </cell>
          <cell r="K9950">
            <v>0</v>
          </cell>
          <cell r="R9950">
            <v>0</v>
          </cell>
          <cell r="U9950">
            <v>0</v>
          </cell>
          <cell r="V9950">
            <v>0</v>
          </cell>
          <cell r="W9950">
            <v>0</v>
          </cell>
          <cell r="X9950">
            <v>0</v>
          </cell>
        </row>
        <row r="9951">
          <cell r="J9951">
            <v>0</v>
          </cell>
          <cell r="K9951">
            <v>0</v>
          </cell>
          <cell r="R9951">
            <v>0</v>
          </cell>
          <cell r="U9951">
            <v>0</v>
          </cell>
          <cell r="V9951">
            <v>0</v>
          </cell>
          <cell r="W9951">
            <v>0</v>
          </cell>
          <cell r="X9951">
            <v>0</v>
          </cell>
        </row>
        <row r="9952">
          <cell r="J9952">
            <v>0</v>
          </cell>
          <cell r="K9952">
            <v>0</v>
          </cell>
          <cell r="R9952">
            <v>0</v>
          </cell>
          <cell r="U9952">
            <v>0</v>
          </cell>
          <cell r="V9952">
            <v>0</v>
          </cell>
          <cell r="W9952">
            <v>0</v>
          </cell>
          <cell r="X9952">
            <v>0</v>
          </cell>
        </row>
        <row r="9953">
          <cell r="J9953">
            <v>0</v>
          </cell>
          <cell r="K9953">
            <v>0</v>
          </cell>
          <cell r="R9953">
            <v>0</v>
          </cell>
          <cell r="U9953">
            <v>0</v>
          </cell>
          <cell r="V9953">
            <v>0</v>
          </cell>
          <cell r="W9953">
            <v>0</v>
          </cell>
          <cell r="X9953">
            <v>0</v>
          </cell>
        </row>
        <row r="9954">
          <cell r="J9954">
            <v>0</v>
          </cell>
          <cell r="K9954">
            <v>0</v>
          </cell>
          <cell r="R9954">
            <v>0</v>
          </cell>
          <cell r="U9954">
            <v>0</v>
          </cell>
          <cell r="V9954">
            <v>0</v>
          </cell>
          <cell r="W9954">
            <v>0</v>
          </cell>
          <cell r="X9954">
            <v>0</v>
          </cell>
        </row>
        <row r="9955">
          <cell r="J9955">
            <v>0</v>
          </cell>
          <cell r="K9955">
            <v>0</v>
          </cell>
          <cell r="R9955">
            <v>0</v>
          </cell>
          <cell r="U9955">
            <v>0</v>
          </cell>
          <cell r="V9955">
            <v>0</v>
          </cell>
          <cell r="W9955">
            <v>0</v>
          </cell>
          <cell r="X9955">
            <v>0</v>
          </cell>
        </row>
        <row r="9956">
          <cell r="J9956">
            <v>0</v>
          </cell>
          <cell r="K9956">
            <v>0</v>
          </cell>
          <cell r="R9956">
            <v>0</v>
          </cell>
          <cell r="U9956">
            <v>0</v>
          </cell>
          <cell r="V9956">
            <v>0</v>
          </cell>
          <cell r="W9956">
            <v>0</v>
          </cell>
          <cell r="X9956">
            <v>0</v>
          </cell>
        </row>
        <row r="9957">
          <cell r="J9957">
            <v>0</v>
          </cell>
          <cell r="K9957">
            <v>0</v>
          </cell>
          <cell r="R9957">
            <v>0</v>
          </cell>
          <cell r="U9957">
            <v>0</v>
          </cell>
          <cell r="V9957">
            <v>0</v>
          </cell>
          <cell r="W9957">
            <v>0</v>
          </cell>
          <cell r="X9957">
            <v>0</v>
          </cell>
        </row>
        <row r="9958">
          <cell r="J9958">
            <v>0</v>
          </cell>
          <cell r="K9958">
            <v>0</v>
          </cell>
          <cell r="R9958">
            <v>0</v>
          </cell>
          <cell r="U9958">
            <v>0</v>
          </cell>
          <cell r="V9958">
            <v>0</v>
          </cell>
          <cell r="W9958">
            <v>0</v>
          </cell>
          <cell r="X9958">
            <v>0</v>
          </cell>
        </row>
        <row r="9959">
          <cell r="J9959">
            <v>0</v>
          </cell>
          <cell r="K9959">
            <v>0</v>
          </cell>
          <cell r="R9959">
            <v>0</v>
          </cell>
          <cell r="U9959">
            <v>0</v>
          </cell>
          <cell r="V9959">
            <v>0</v>
          </cell>
          <cell r="W9959">
            <v>0</v>
          </cell>
          <cell r="X9959">
            <v>0</v>
          </cell>
        </row>
        <row r="9960">
          <cell r="J9960">
            <v>0</v>
          </cell>
          <cell r="K9960">
            <v>0</v>
          </cell>
          <cell r="R9960">
            <v>0</v>
          </cell>
          <cell r="U9960">
            <v>0</v>
          </cell>
          <cell r="V9960">
            <v>0</v>
          </cell>
          <cell r="W9960">
            <v>0</v>
          </cell>
          <cell r="X9960">
            <v>0</v>
          </cell>
        </row>
        <row r="9961">
          <cell r="J9961">
            <v>0</v>
          </cell>
          <cell r="K9961">
            <v>0</v>
          </cell>
          <cell r="R9961">
            <v>0</v>
          </cell>
          <cell r="U9961">
            <v>0</v>
          </cell>
          <cell r="V9961">
            <v>0</v>
          </cell>
          <cell r="W9961">
            <v>0</v>
          </cell>
          <cell r="X9961">
            <v>0</v>
          </cell>
        </row>
        <row r="9962">
          <cell r="J9962">
            <v>0</v>
          </cell>
          <cell r="K9962">
            <v>0</v>
          </cell>
          <cell r="R9962">
            <v>0</v>
          </cell>
          <cell r="U9962">
            <v>0</v>
          </cell>
          <cell r="V9962">
            <v>0</v>
          </cell>
          <cell r="W9962">
            <v>0</v>
          </cell>
          <cell r="X9962">
            <v>0</v>
          </cell>
        </row>
        <row r="9963">
          <cell r="J9963">
            <v>0</v>
          </cell>
          <cell r="K9963">
            <v>0</v>
          </cell>
          <cell r="R9963">
            <v>0</v>
          </cell>
          <cell r="U9963">
            <v>0</v>
          </cell>
          <cell r="V9963">
            <v>0</v>
          </cell>
          <cell r="W9963">
            <v>0</v>
          </cell>
          <cell r="X9963">
            <v>0</v>
          </cell>
        </row>
        <row r="9964">
          <cell r="J9964">
            <v>0</v>
          </cell>
          <cell r="K9964">
            <v>0</v>
          </cell>
          <cell r="R9964">
            <v>0</v>
          </cell>
          <cell r="U9964">
            <v>0</v>
          </cell>
          <cell r="V9964">
            <v>0</v>
          </cell>
          <cell r="W9964">
            <v>0</v>
          </cell>
          <cell r="X9964">
            <v>0</v>
          </cell>
        </row>
        <row r="9965">
          <cell r="J9965">
            <v>0</v>
          </cell>
          <cell r="K9965">
            <v>0</v>
          </cell>
          <cell r="R9965">
            <v>0</v>
          </cell>
          <cell r="U9965">
            <v>0</v>
          </cell>
          <cell r="V9965">
            <v>0</v>
          </cell>
          <cell r="W9965">
            <v>0</v>
          </cell>
          <cell r="X9965">
            <v>0</v>
          </cell>
        </row>
        <row r="9966">
          <cell r="J9966">
            <v>0</v>
          </cell>
          <cell r="K9966">
            <v>0</v>
          </cell>
          <cell r="R9966">
            <v>0</v>
          </cell>
          <cell r="U9966">
            <v>0</v>
          </cell>
          <cell r="V9966">
            <v>0</v>
          </cell>
          <cell r="W9966">
            <v>0</v>
          </cell>
          <cell r="X9966">
            <v>0</v>
          </cell>
        </row>
        <row r="9967">
          <cell r="J9967">
            <v>0</v>
          </cell>
          <cell r="K9967">
            <v>0</v>
          </cell>
          <cell r="R9967">
            <v>0</v>
          </cell>
          <cell r="U9967">
            <v>0</v>
          </cell>
          <cell r="V9967">
            <v>0</v>
          </cell>
          <cell r="W9967">
            <v>0</v>
          </cell>
          <cell r="X9967">
            <v>0</v>
          </cell>
        </row>
        <row r="9968">
          <cell r="J9968">
            <v>0</v>
          </cell>
          <cell r="K9968">
            <v>0</v>
          </cell>
          <cell r="R9968">
            <v>0</v>
          </cell>
          <cell r="U9968">
            <v>0</v>
          </cell>
          <cell r="V9968">
            <v>0</v>
          </cell>
          <cell r="W9968">
            <v>0</v>
          </cell>
          <cell r="X9968">
            <v>0</v>
          </cell>
        </row>
        <row r="9969">
          <cell r="J9969">
            <v>0</v>
          </cell>
          <cell r="K9969">
            <v>0</v>
          </cell>
          <cell r="R9969">
            <v>0</v>
          </cell>
          <cell r="U9969">
            <v>0</v>
          </cell>
          <cell r="V9969">
            <v>0</v>
          </cell>
          <cell r="W9969">
            <v>0</v>
          </cell>
          <cell r="X9969">
            <v>0</v>
          </cell>
        </row>
        <row r="9970">
          <cell r="J9970">
            <v>0</v>
          </cell>
          <cell r="K9970">
            <v>0</v>
          </cell>
          <cell r="R9970">
            <v>0</v>
          </cell>
          <cell r="U9970">
            <v>0</v>
          </cell>
          <cell r="V9970">
            <v>0</v>
          </cell>
          <cell r="W9970">
            <v>0</v>
          </cell>
          <cell r="X9970">
            <v>0</v>
          </cell>
        </row>
        <row r="9971">
          <cell r="J9971">
            <v>0</v>
          </cell>
          <cell r="K9971">
            <v>0</v>
          </cell>
          <cell r="R9971">
            <v>0</v>
          </cell>
          <cell r="U9971">
            <v>0</v>
          </cell>
          <cell r="V9971">
            <v>0</v>
          </cell>
          <cell r="W9971">
            <v>0</v>
          </cell>
          <cell r="X9971">
            <v>0</v>
          </cell>
        </row>
        <row r="9972">
          <cell r="J9972">
            <v>0</v>
          </cell>
          <cell r="K9972">
            <v>0</v>
          </cell>
          <cell r="R9972">
            <v>0</v>
          </cell>
          <cell r="U9972">
            <v>0</v>
          </cell>
          <cell r="V9972">
            <v>0</v>
          </cell>
          <cell r="W9972">
            <v>0</v>
          </cell>
          <cell r="X9972">
            <v>0</v>
          </cell>
        </row>
        <row r="9973">
          <cell r="J9973">
            <v>0</v>
          </cell>
          <cell r="K9973">
            <v>0</v>
          </cell>
          <cell r="R9973">
            <v>0</v>
          </cell>
          <cell r="U9973">
            <v>0</v>
          </cell>
          <cell r="V9973">
            <v>0</v>
          </cell>
          <cell r="W9973">
            <v>0</v>
          </cell>
          <cell r="X9973">
            <v>0</v>
          </cell>
        </row>
        <row r="9974">
          <cell r="J9974">
            <v>0</v>
          </cell>
          <cell r="K9974">
            <v>0</v>
          </cell>
          <cell r="R9974">
            <v>0</v>
          </cell>
          <cell r="U9974">
            <v>0</v>
          </cell>
          <cell r="V9974">
            <v>0</v>
          </cell>
          <cell r="W9974">
            <v>0</v>
          </cell>
          <cell r="X9974">
            <v>0</v>
          </cell>
        </row>
        <row r="9975">
          <cell r="J9975">
            <v>0</v>
          </cell>
          <cell r="K9975">
            <v>0</v>
          </cell>
          <cell r="R9975">
            <v>0</v>
          </cell>
          <cell r="U9975">
            <v>0</v>
          </cell>
          <cell r="V9975">
            <v>0</v>
          </cell>
          <cell r="W9975">
            <v>0</v>
          </cell>
          <cell r="X9975">
            <v>0</v>
          </cell>
        </row>
        <row r="9976">
          <cell r="J9976">
            <v>0</v>
          </cell>
          <cell r="K9976">
            <v>0</v>
          </cell>
          <cell r="R9976">
            <v>0</v>
          </cell>
          <cell r="U9976">
            <v>0</v>
          </cell>
          <cell r="V9976">
            <v>0</v>
          </cell>
          <cell r="W9976">
            <v>0</v>
          </cell>
          <cell r="X9976">
            <v>0</v>
          </cell>
        </row>
        <row r="9977">
          <cell r="J9977">
            <v>0</v>
          </cell>
          <cell r="K9977">
            <v>0</v>
          </cell>
          <cell r="R9977">
            <v>0</v>
          </cell>
          <cell r="U9977">
            <v>0</v>
          </cell>
          <cell r="V9977">
            <v>0</v>
          </cell>
          <cell r="W9977">
            <v>0</v>
          </cell>
          <cell r="X9977">
            <v>0</v>
          </cell>
        </row>
        <row r="9978">
          <cell r="J9978">
            <v>0</v>
          </cell>
          <cell r="K9978">
            <v>0</v>
          </cell>
          <cell r="R9978">
            <v>0</v>
          </cell>
          <cell r="U9978">
            <v>0</v>
          </cell>
          <cell r="V9978">
            <v>0</v>
          </cell>
          <cell r="W9978">
            <v>0</v>
          </cell>
          <cell r="X9978">
            <v>0</v>
          </cell>
        </row>
        <row r="9979">
          <cell r="J9979">
            <v>0</v>
          </cell>
          <cell r="K9979">
            <v>0</v>
          </cell>
          <cell r="R9979">
            <v>0</v>
          </cell>
          <cell r="U9979">
            <v>0</v>
          </cell>
          <cell r="V9979">
            <v>0</v>
          </cell>
          <cell r="W9979">
            <v>0</v>
          </cell>
          <cell r="X9979">
            <v>0</v>
          </cell>
        </row>
        <row r="9980">
          <cell r="J9980">
            <v>0</v>
          </cell>
          <cell r="K9980">
            <v>0</v>
          </cell>
          <cell r="R9980">
            <v>0</v>
          </cell>
          <cell r="U9980">
            <v>0</v>
          </cell>
          <cell r="V9980">
            <v>0</v>
          </cell>
          <cell r="W9980">
            <v>0</v>
          </cell>
          <cell r="X9980">
            <v>0</v>
          </cell>
        </row>
        <row r="9981">
          <cell r="J9981">
            <v>0</v>
          </cell>
          <cell r="K9981">
            <v>0</v>
          </cell>
          <cell r="R9981">
            <v>0</v>
          </cell>
          <cell r="U9981">
            <v>0</v>
          </cell>
          <cell r="V9981">
            <v>0</v>
          </cell>
          <cell r="W9981">
            <v>0</v>
          </cell>
          <cell r="X9981">
            <v>0</v>
          </cell>
        </row>
        <row r="9982">
          <cell r="J9982">
            <v>0</v>
          </cell>
          <cell r="K9982">
            <v>0</v>
          </cell>
          <cell r="R9982">
            <v>0</v>
          </cell>
          <cell r="U9982">
            <v>0</v>
          </cell>
          <cell r="V9982">
            <v>0</v>
          </cell>
          <cell r="W9982">
            <v>0</v>
          </cell>
          <cell r="X9982">
            <v>0</v>
          </cell>
        </row>
        <row r="9983">
          <cell r="J9983">
            <v>0</v>
          </cell>
          <cell r="K9983">
            <v>0</v>
          </cell>
          <cell r="R9983">
            <v>0</v>
          </cell>
          <cell r="U9983">
            <v>0</v>
          </cell>
          <cell r="V9983">
            <v>0</v>
          </cell>
          <cell r="W9983">
            <v>0</v>
          </cell>
          <cell r="X9983">
            <v>0</v>
          </cell>
        </row>
        <row r="9984">
          <cell r="J9984">
            <v>0</v>
          </cell>
          <cell r="K9984">
            <v>0</v>
          </cell>
          <cell r="R9984">
            <v>0</v>
          </cell>
          <cell r="U9984">
            <v>0</v>
          </cell>
          <cell r="V9984">
            <v>0</v>
          </cell>
          <cell r="W9984">
            <v>0</v>
          </cell>
          <cell r="X9984">
            <v>0</v>
          </cell>
        </row>
        <row r="9985">
          <cell r="J9985">
            <v>0</v>
          </cell>
          <cell r="K9985">
            <v>0</v>
          </cell>
          <cell r="R9985">
            <v>0</v>
          </cell>
          <cell r="U9985">
            <v>0</v>
          </cell>
          <cell r="V9985">
            <v>0</v>
          </cell>
          <cell r="W9985">
            <v>0</v>
          </cell>
          <cell r="X9985">
            <v>0</v>
          </cell>
        </row>
        <row r="9986">
          <cell r="J9986">
            <v>0</v>
          </cell>
          <cell r="K9986">
            <v>0</v>
          </cell>
          <cell r="R9986">
            <v>0</v>
          </cell>
          <cell r="U9986">
            <v>0</v>
          </cell>
          <cell r="V9986">
            <v>0</v>
          </cell>
          <cell r="W9986">
            <v>0</v>
          </cell>
          <cell r="X9986">
            <v>0</v>
          </cell>
        </row>
        <row r="9987">
          <cell r="J9987">
            <v>0</v>
          </cell>
          <cell r="K9987">
            <v>0</v>
          </cell>
          <cell r="R9987">
            <v>0</v>
          </cell>
          <cell r="U9987">
            <v>0</v>
          </cell>
          <cell r="V9987">
            <v>0</v>
          </cell>
          <cell r="W9987">
            <v>0</v>
          </cell>
          <cell r="X9987">
            <v>0</v>
          </cell>
        </row>
        <row r="9988">
          <cell r="J9988">
            <v>0</v>
          </cell>
          <cell r="K9988">
            <v>0</v>
          </cell>
          <cell r="R9988">
            <v>0</v>
          </cell>
          <cell r="U9988">
            <v>0</v>
          </cell>
          <cell r="V9988">
            <v>0</v>
          </cell>
          <cell r="W9988">
            <v>0</v>
          </cell>
          <cell r="X9988">
            <v>0</v>
          </cell>
        </row>
        <row r="9989">
          <cell r="J9989">
            <v>0</v>
          </cell>
          <cell r="K9989">
            <v>0</v>
          </cell>
          <cell r="R9989">
            <v>0</v>
          </cell>
          <cell r="U9989">
            <v>0</v>
          </cell>
          <cell r="V9989">
            <v>0</v>
          </cell>
          <cell r="W9989">
            <v>0</v>
          </cell>
          <cell r="X9989">
            <v>0</v>
          </cell>
        </row>
        <row r="9990">
          <cell r="J9990">
            <v>0</v>
          </cell>
          <cell r="K9990">
            <v>0</v>
          </cell>
          <cell r="R9990">
            <v>0</v>
          </cell>
          <cell r="U9990">
            <v>0</v>
          </cell>
          <cell r="V9990">
            <v>0</v>
          </cell>
          <cell r="W9990">
            <v>0</v>
          </cell>
          <cell r="X9990">
            <v>0</v>
          </cell>
        </row>
        <row r="9991">
          <cell r="J9991">
            <v>0</v>
          </cell>
          <cell r="K9991">
            <v>0</v>
          </cell>
          <cell r="R9991">
            <v>0</v>
          </cell>
          <cell r="U9991">
            <v>0</v>
          </cell>
          <cell r="V9991">
            <v>0</v>
          </cell>
          <cell r="W9991">
            <v>0</v>
          </cell>
          <cell r="X9991">
            <v>0</v>
          </cell>
        </row>
        <row r="9992">
          <cell r="J9992">
            <v>0</v>
          </cell>
          <cell r="K9992">
            <v>0</v>
          </cell>
          <cell r="R9992">
            <v>0</v>
          </cell>
          <cell r="U9992">
            <v>0</v>
          </cell>
          <cell r="V9992">
            <v>0</v>
          </cell>
          <cell r="W9992">
            <v>0</v>
          </cell>
          <cell r="X9992">
            <v>0</v>
          </cell>
        </row>
        <row r="9993">
          <cell r="J9993">
            <v>0</v>
          </cell>
          <cell r="K9993">
            <v>0</v>
          </cell>
          <cell r="R9993">
            <v>0</v>
          </cell>
          <cell r="U9993">
            <v>0</v>
          </cell>
          <cell r="V9993">
            <v>0</v>
          </cell>
          <cell r="W9993">
            <v>0</v>
          </cell>
          <cell r="X9993">
            <v>0</v>
          </cell>
        </row>
        <row r="9994">
          <cell r="J9994">
            <v>0</v>
          </cell>
          <cell r="K9994">
            <v>0</v>
          </cell>
          <cell r="R9994">
            <v>0</v>
          </cell>
          <cell r="U9994">
            <v>0</v>
          </cell>
          <cell r="V9994">
            <v>0</v>
          </cell>
          <cell r="W9994">
            <v>0</v>
          </cell>
          <cell r="X9994">
            <v>0</v>
          </cell>
        </row>
        <row r="9995">
          <cell r="J9995">
            <v>0</v>
          </cell>
          <cell r="K9995">
            <v>0</v>
          </cell>
          <cell r="R9995">
            <v>0</v>
          </cell>
          <cell r="U9995">
            <v>0</v>
          </cell>
          <cell r="V9995">
            <v>0</v>
          </cell>
          <cell r="W9995">
            <v>0</v>
          </cell>
          <cell r="X9995">
            <v>0</v>
          </cell>
        </row>
        <row r="9996">
          <cell r="J9996">
            <v>0</v>
          </cell>
          <cell r="K9996">
            <v>0</v>
          </cell>
          <cell r="R9996">
            <v>0</v>
          </cell>
          <cell r="U9996">
            <v>0</v>
          </cell>
          <cell r="V9996">
            <v>0</v>
          </cell>
          <cell r="W9996">
            <v>0</v>
          </cell>
          <cell r="X9996">
            <v>0</v>
          </cell>
        </row>
        <row r="9997">
          <cell r="J9997">
            <v>0</v>
          </cell>
          <cell r="K9997">
            <v>0</v>
          </cell>
          <cell r="R9997">
            <v>0</v>
          </cell>
          <cell r="U9997">
            <v>0</v>
          </cell>
          <cell r="V9997">
            <v>0</v>
          </cell>
          <cell r="W9997">
            <v>0</v>
          </cell>
          <cell r="X9997">
            <v>0</v>
          </cell>
        </row>
        <row r="9998">
          <cell r="J9998">
            <v>0</v>
          </cell>
          <cell r="K9998">
            <v>0</v>
          </cell>
          <cell r="R9998">
            <v>0</v>
          </cell>
          <cell r="U9998">
            <v>0</v>
          </cell>
          <cell r="V9998">
            <v>0</v>
          </cell>
          <cell r="W9998">
            <v>0</v>
          </cell>
          <cell r="X9998">
            <v>0</v>
          </cell>
        </row>
        <row r="9999">
          <cell r="J9999">
            <v>0</v>
          </cell>
          <cell r="K9999">
            <v>0</v>
          </cell>
          <cell r="R9999">
            <v>0</v>
          </cell>
          <cell r="U9999">
            <v>0</v>
          </cell>
          <cell r="V9999">
            <v>0</v>
          </cell>
          <cell r="W9999">
            <v>0</v>
          </cell>
          <cell r="X9999">
            <v>0</v>
          </cell>
        </row>
        <row r="10000">
          <cell r="J10000">
            <v>0</v>
          </cell>
          <cell r="K10000">
            <v>0</v>
          </cell>
          <cell r="R10000">
            <v>0</v>
          </cell>
          <cell r="U10000">
            <v>0</v>
          </cell>
          <cell r="V10000">
            <v>0</v>
          </cell>
          <cell r="W10000">
            <v>0</v>
          </cell>
          <cell r="X10000">
            <v>0</v>
          </cell>
        </row>
        <row r="10001">
          <cell r="J10001">
            <v>0</v>
          </cell>
          <cell r="K10001">
            <v>0</v>
          </cell>
          <cell r="R10001">
            <v>0</v>
          </cell>
          <cell r="U10001">
            <v>0</v>
          </cell>
          <cell r="V10001">
            <v>0</v>
          </cell>
          <cell r="W10001">
            <v>0</v>
          </cell>
          <cell r="X10001">
            <v>0</v>
          </cell>
        </row>
      </sheetData>
      <sheetData sheetId="2" refreshError="1"/>
      <sheetData sheetId="3"/>
      <sheetData sheetId="4"/>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anak"/>
      <sheetName val="Cover"/>
      <sheetName val="Daft. isi"/>
      <sheetName val="opini anak"/>
      <sheetName val="opini 1"/>
      <sheetName val="PJtangguhan00"/>
      <sheetName val="NRC"/>
      <sheetName val="RL"/>
      <sheetName val="Arkas"/>
      <sheetName val="BOP"/>
      <sheetName val="PD"/>
      <sheetName val="HD"/>
      <sheetName val="BPjl"/>
      <sheetName val="bEBAN opERASI"/>
      <sheetName val="Ctt"/>
      <sheetName val="HPP"/>
      <sheetName val="RIncian B. Prod (2)"/>
      <sheetName val="Piut-JTP"/>
      <sheetName val="keliru1"/>
      <sheetName val="keliru2"/>
      <sheetName val="B. Prod Okt"/>
      <sheetName val="B.OPERASI Oktober "/>
      <sheetName val="wbs-coba"/>
      <sheetName val="Lap.Keu"/>
      <sheetName val="laba saham"/>
      <sheetName val="Catatan (2)"/>
      <sheetName val="Adjusment"/>
      <sheetName val="Ekuitas"/>
      <sheetName val="Sheet3"/>
      <sheetName val="WBS (2)benar"/>
      <sheetName val="Psh-Anak"/>
      <sheetName val="catatan2anak"/>
      <sheetName val="Sheet1"/>
      <sheetName val="balanceshet '01"/>
      <sheetName val="Sheet2"/>
      <sheetName val="piutang"/>
      <sheetName val="LAP-KEU anak"/>
      <sheetName val="WBS (2)salah"/>
      <sheetName val="Sheet2 (2)"/>
      <sheetName val="piut-jas"/>
      <sheetName val="00-99-98"/>
      <sheetName val="Hut. Bank (PJ)"/>
      <sheetName val="Hut.bank (PD)"/>
      <sheetName val="kurs"/>
      <sheetName val="ass-jas"/>
      <sheetName val="agustus"/>
      <sheetName val="Notes"/>
      <sheetName val="AT"/>
      <sheetName val="Reklas"/>
      <sheetName val="percobaan"/>
      <sheetName val="WBS _2_sal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sheetData sheetId="15"/>
      <sheetData sheetId="16" refreshError="1"/>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ow r="2">
          <cell r="L2">
            <v>66291790</v>
          </cell>
          <cell r="N2">
            <v>-66291790</v>
          </cell>
        </row>
        <row r="3">
          <cell r="A3" t="str">
            <v>Nomor</v>
          </cell>
          <cell r="D3" t="str">
            <v>Perbook's</v>
          </cell>
          <cell r="F3" t="str">
            <v>ADJUSTMENT</v>
          </cell>
          <cell r="I3" t="str">
            <v>Peraudit</v>
          </cell>
          <cell r="O3" t="str">
            <v>Peraudit</v>
          </cell>
        </row>
        <row r="4">
          <cell r="A4" t="str">
            <v>Rek</v>
          </cell>
          <cell r="D4">
            <v>37164</v>
          </cell>
          <cell r="F4" t="str">
            <v>Debet</v>
          </cell>
          <cell r="H4" t="str">
            <v>Credit</v>
          </cell>
          <cell r="I4">
            <v>37164</v>
          </cell>
          <cell r="O4">
            <v>37072</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io-C"/>
      <sheetName val="Ratio-P"/>
      <sheetName val="BS-C"/>
      <sheetName val="BS-P"/>
      <sheetName val="IS-C"/>
      <sheetName val="IS-P"/>
      <sheetName val="SE-C"/>
      <sheetName val="SE-P"/>
      <sheetName val="ICF-C"/>
      <sheetName val="DCF-C"/>
      <sheetName val="DCF-C_2003"/>
      <sheetName val="ICF-P"/>
      <sheetName val="Mutation CF"/>
      <sheetName val="Catatan-C"/>
      <sheetName val="Catatan-P"/>
      <sheetName val="Detail-C+P"/>
      <sheetName val="Combine Entries"/>
      <sheetName val="Consolidation Entries"/>
      <sheetName val="Investment-P"/>
      <sheetName val="Intercompany-C"/>
      <sheetName val="Intercompany-P"/>
      <sheetName val="FA-C"/>
      <sheetName val="FA-P"/>
      <sheetName val="Allowance-P"/>
      <sheetName val="Retained Earnings"/>
      <sheetName val="Rekon-Fiskal-BSU"/>
      <sheetName val="Tax Calculation up to 2004"/>
      <sheetName val="DIT - Up to 2004"/>
      <sheetName val="Fiscal Loss up to 2004"/>
      <sheetName val="Bank Loans-BSU"/>
      <sheetName val="Hutang Usaha-BSU"/>
      <sheetName val="Freeze+Resticted fund"/>
      <sheetName val="Foreign Currency-C"/>
      <sheetName val="Foreign Currency-P"/>
      <sheetName val="SE_C"/>
      <sheetName val="Mutation_CF"/>
      <sheetName val="Combine_Entries"/>
      <sheetName val="Consolidation_Entries"/>
      <sheetName val="Retained_Earnings"/>
      <sheetName val="Tax_Calculation_up_to_2004"/>
      <sheetName val="DIT_-_Up_to_2004"/>
      <sheetName val="Fiscal_Loss_up_to_2004"/>
      <sheetName val="Bank_Loans-BSU"/>
      <sheetName val="Hutang_Usaha-BSU"/>
      <sheetName val="Freeze+Resticted_fund"/>
      <sheetName val="Foreign_Currency-C"/>
      <sheetName val="Foreign_Currency-P"/>
      <sheetName val="Mutation_CF1"/>
      <sheetName val="Combine_Entries1"/>
      <sheetName val="Consolidation_Entries1"/>
      <sheetName val="Retained_Earnings1"/>
      <sheetName val="Tax_Calculation_up_to_20041"/>
      <sheetName val="DIT_-_Up_to_20041"/>
      <sheetName val="Fiscal_Loss_up_to_20041"/>
      <sheetName val="Bank_Loans-BSU1"/>
      <sheetName val="Hutang_Usaha-BSU1"/>
      <sheetName val="Freeze+Resticted_fund1"/>
      <sheetName val="Foreign_Currency-C1"/>
      <sheetName val="Foreign_Currency-P1"/>
      <sheetName val="WBS (2)salah"/>
      <sheetName val="Sheet2"/>
      <sheetName val="INDIRECT DETAIL"/>
      <sheetName val="KKP 01 Audit"/>
      <sheetName val="AL'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C"/>
      <sheetName val="BS-P"/>
      <sheetName val="IS-C"/>
      <sheetName val="IS-P"/>
      <sheetName val="SE-C"/>
      <sheetName val="SE-P"/>
      <sheetName val="CF-C"/>
      <sheetName val="CF-P"/>
      <sheetName val="Mutation CF"/>
      <sheetName val="Detail-C+P"/>
      <sheetName val="Catatan-C"/>
      <sheetName val="Catatan-P"/>
      <sheetName val="Investment-P"/>
      <sheetName val="FA-C"/>
      <sheetName val="FA-P"/>
      <sheetName val="Retained Earnings"/>
      <sheetName val="Intercompany-C"/>
      <sheetName val="Intercompany-P"/>
      <sheetName val="Restructuring"/>
      <sheetName val="Foreign Currency-C"/>
      <sheetName val="Foreign Currency-P"/>
      <sheetName val="Allowance-P"/>
      <sheetName val="Freeze+Resticted fund"/>
      <sheetName val="Consolidation Entries"/>
      <sheetName val="Combine Entries"/>
      <sheetName val="CAJE-CRJE BLOK I"/>
      <sheetName val="EXCHANGE RATE"/>
      <sheetName val="FA-C (2)"/>
      <sheetName val="Freeze Account"/>
      <sheetName val="GT_Custom"/>
      <sheetName val="BS-RTI"/>
      <sheetName val="IS-RTI"/>
      <sheetName val="SE-RTI"/>
      <sheetName val="Catatan-RTI"/>
      <sheetName val="FA-RTI"/>
      <sheetName val="Rekon-Fiskal"/>
      <sheetName val="Detail-RTI"/>
      <sheetName val="Account Payable"/>
      <sheetName val="Original Currency"/>
      <sheetName val="CAJE+CRJE-RTI"/>
      <sheetName val="PAJE-RTI"/>
      <sheetName val="PRJE-RTI"/>
      <sheetName val="T-ACC-RTI"/>
      <sheetName val="Data Fiskal"/>
      <sheetName val="DIT"/>
      <sheetName val="Rugi Fiskal"/>
      <sheetName val="Mutation CF-BE"/>
      <sheetName val="ID-CF-RTI"/>
      <sheetName val="Loans-Principal"/>
      <sheetName val="Gain on Restructuring"/>
      <sheetName val="SUMMARY RATIO"/>
      <sheetName val="Analytical"/>
      <sheetName val="BS_RTI"/>
      <sheetName val="Detail-PARENT"/>
      <sheetName val="AA.1.1 BNI"/>
      <sheetName val="Revenue (10)"/>
      <sheetName val="05_2003-compute"/>
      <sheetName val="0IV1000251"/>
      <sheetName val="Calculation"/>
      <sheetName val="EmpData"/>
      <sheetName val="Other charges (income)"/>
      <sheetName val="LVMAY"/>
      <sheetName val="Year End"/>
      <sheetName val="BSU_2000_GTI_AR"/>
      <sheetName val="bunga"/>
      <sheetName val="AGUNANDES"/>
      <sheetName val="SE_C"/>
      <sheetName val="payroll"/>
      <sheetName val="A-GL-SUMMARY"/>
      <sheetName val="Atur"/>
      <sheetName val="laporan"/>
      <sheetName val="AUTO"/>
      <sheetName val="N-ISAT"/>
      <sheetName val="MEGA"/>
      <sheetName val="N-RALS"/>
      <sheetName val="BBCA"/>
      <sheetName val="BMTR"/>
      <sheetName val="N-GGRM"/>
      <sheetName val="N-HMSP"/>
      <sheetName val="N-INDF"/>
      <sheetName val="N-INKP"/>
      <sheetName val="AMFG"/>
      <sheetName val="ANTM-N"/>
      <sheetName val="BDMN"/>
      <sheetName val="N-BLTA"/>
      <sheetName val="BMTR-N"/>
      <sheetName val="BNGA"/>
      <sheetName val="BNGAN"/>
      <sheetName val="CPIN"/>
      <sheetName val="N-INTP"/>
      <sheetName val="LPBNN"/>
      <sheetName val="TRIM"/>
      <sheetName val="MEDC"/>
      <sheetName val="MPPA"/>
      <sheetName val="N-SMGR"/>
      <sheetName val="JUAL"/>
      <sheetName val="N-UNVR"/>
      <sheetName val="MEytd"/>
      <sheetName val="UM yg blm dSPJkan"/>
      <sheetName val="koef"/>
      <sheetName val="Rate"/>
      <sheetName val="Mutation_CF"/>
      <sheetName val="Retained_Earnings"/>
      <sheetName val="Foreign_Currency-C"/>
      <sheetName val="Foreign_Currency-P"/>
      <sheetName val="Freeze+Resticted_fund"/>
      <sheetName val="Consolidation_Entries"/>
      <sheetName val="Combine_Entries"/>
      <sheetName val="CAJE-CRJE_BLOK_I"/>
      <sheetName val="EXCHANGE_RATE"/>
      <sheetName val="FA-C_(2)"/>
      <sheetName val="Freeze_Account"/>
      <sheetName val="Account_Payable"/>
      <sheetName val="Original_Currency"/>
      <sheetName val="Data_Fiskal"/>
      <sheetName val="Rugi_Fiskal"/>
      <sheetName val="Mutation_CF-BE"/>
      <sheetName val="Gain_on_Restructuring"/>
      <sheetName val="SUMMARY_RATIO"/>
      <sheetName val="Mutation_CF1"/>
      <sheetName val="Retained_Earnings1"/>
      <sheetName val="Foreign_Currency-C1"/>
      <sheetName val="Foreign_Currency-P1"/>
      <sheetName val="Freeze+Resticted_fund1"/>
      <sheetName val="Consolidation_Entries1"/>
      <sheetName val="Combine_Entries1"/>
      <sheetName val="CAJE-CRJE_BLOK_I1"/>
      <sheetName val="EXCHANGE_RATE1"/>
      <sheetName val="FA-C_(2)1"/>
      <sheetName val="Freeze_Account1"/>
      <sheetName val="Account_Payable1"/>
      <sheetName val="Original_Currency1"/>
      <sheetName val="Data_Fiskal1"/>
      <sheetName val="Rugi_Fiskal1"/>
      <sheetName val="Mutation_CF-BE1"/>
      <sheetName val="Gain_on_Restructuring1"/>
      <sheetName val="SUMMARY_RATIO1"/>
      <sheetName val="JURNAL"/>
      <sheetName val="NERACA"/>
      <sheetName val="LABA RUGI"/>
      <sheetName val="ARUS KAS"/>
      <sheetName val="PERUBAHAN EKUITAS"/>
      <sheetName val="Consolidated"/>
      <sheetName val="Read Me"/>
      <sheetName val="TABEL"/>
      <sheetName val="fiscal depr(E)"/>
      <sheetName val="CSM"/>
      <sheetName val="inv-equity"/>
      <sheetName val="Napsindo"/>
      <sheetName val="Permanent info"/>
      <sheetName val="Disposals"/>
      <sheetName val="Altman Z Score"/>
      <sheetName val="Data Sheet"/>
      <sheetName val="Customize Your Invoice"/>
      <sheetName val="Invoice"/>
      <sheetName val="bdrl-usg"/>
      <sheetName val="CAJE"/>
      <sheetName val="UNFOREX"/>
      <sheetName val="Query31"/>
      <sheetName val="Table 5"/>
      <sheetName val="Rekap Budget"/>
      <sheetName val="Income Statement"/>
      <sheetName val="Operating Cycle"/>
      <sheetName val="CC"/>
      <sheetName val="budget idr"/>
      <sheetName val="CC'04"/>
      <sheetName val="lapkeu"/>
      <sheetName val="Sheet1"/>
      <sheetName val="11b"/>
      <sheetName val="EFECTIF"/>
      <sheetName val="Jrnl_Kas"/>
      <sheetName val="Sheet3"/>
      <sheetName val="WBS1"/>
      <sheetName val="WBS2"/>
      <sheetName val="General Info"/>
      <sheetName val="General"/>
      <sheetName val="TB"/>
      <sheetName val="Links"/>
      <sheetName val="Lead"/>
      <sheetName val="Parameter"/>
      <sheetName val="Eingaben"/>
      <sheetName val="Sche-Harvest-Monodon"/>
      <sheetName val="TB98,oct99&amp;sap99-WPL"/>
      <sheetName val="Marshal -1"/>
      <sheetName val="List Area"/>
      <sheetName val="BUT-1"/>
      <sheetName val="HEX-A"/>
      <sheetName val="HEX-E"/>
      <sheetName val="I-BUT"/>
      <sheetName val="RD I-BUT"/>
      <sheetName val="Currency"/>
      <sheetName val="DropDown"/>
      <sheetName val="Non-Statistical Sampling"/>
      <sheetName val="ALL KD"/>
      <sheetName val="asli"/>
      <sheetName val="JobDetails"/>
      <sheetName val="Biaya2"/>
      <sheetName val="BP1_23"/>
      <sheetName val="Rugi-Laba"/>
      <sheetName val="ShareCapital "/>
      <sheetName val="Inventor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sheetName val="pst"/>
      <sheetName val="mks"/>
      <sheetName val="bppn"/>
      <sheetName val="smd"/>
      <sheetName val="bit"/>
      <sheetName val="amb"/>
      <sheetName val="srg"/>
      <sheetName val="jpr"/>
      <sheetName val="trk"/>
      <sheetName val="ptl"/>
      <sheetName val="kdr"/>
      <sheetName val="tnt"/>
      <sheetName val="biak"/>
      <sheetName val="mrk"/>
      <sheetName val="gto"/>
      <sheetName val="pares"/>
      <sheetName val="mkw"/>
      <sheetName val="faks"/>
      <sheetName val="nnk"/>
      <sheetName val="btg"/>
      <sheetName val="s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60">
          <cell r="E60" t="str">
            <v>Rmh Dinas</v>
          </cell>
        </row>
        <row r="61">
          <cell r="E61" t="str">
            <v>Rmh Dinas</v>
          </cell>
        </row>
        <row r="62">
          <cell r="E62" t="str">
            <v>Rmh Dinas</v>
          </cell>
        </row>
        <row r="63">
          <cell r="E63" t="str">
            <v>Rmh Dinas</v>
          </cell>
        </row>
        <row r="64">
          <cell r="E64" t="str">
            <v>Rmh Dinas</v>
          </cell>
        </row>
        <row r="65">
          <cell r="E65" t="str">
            <v>Rmh Dinas</v>
          </cell>
        </row>
        <row r="66">
          <cell r="E66" t="str">
            <v>Rmh Dinas</v>
          </cell>
        </row>
        <row r="67">
          <cell r="E67" t="str">
            <v>Rmh Dinas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manent info"/>
      <sheetName val="Marshal"/>
      <sheetName val="@INA"/>
      <sheetName val="F1771"/>
      <sheetName val="F1771-I"/>
      <sheetName val="F1771-II"/>
      <sheetName val="F1771-III"/>
      <sheetName val="F1771-IV"/>
      <sheetName val="F1771-V"/>
      <sheetName val="Attachment"/>
      <sheetName val="@PPh 23 (prepaid)"/>
      <sheetName val="@lampiran"/>
      <sheetName val="@lam 5"/>
      <sheetName val="@lam-5.1"/>
      <sheetName val="@lam-5.2-Ind"/>
      <sheetName val="@Disp. FA"/>
      <sheetName val="@Ang-25"/>
      <sheetName val="@Nominatif"/>
      <sheetName val="@Fisca LN"/>
      <sheetName val="Art25 calc"/>
      <sheetName val="reconciliation"/>
      <sheetName val="Marshal -1"/>
      <sheetName val="Salary Recon"/>
      <sheetName val="Ex-Rate"/>
      <sheetName val="RATE-NEW"/>
      <sheetName val="I.4.1 (2)"/>
      <sheetName val="Ford Options"/>
      <sheetName val="ADD JAN-DEC09"/>
      <sheetName val="General"/>
      <sheetName val="Permanent_info"/>
      <sheetName val="@PPh_23_(prepaid)"/>
      <sheetName val="@lam_5"/>
      <sheetName val="@lam-5_1"/>
      <sheetName val="@lam-5_2-Ind"/>
      <sheetName val="@Disp__FA"/>
      <sheetName val="@Fisca_LN"/>
      <sheetName val="Art25_calc"/>
      <sheetName val="Master"/>
      <sheetName val="PROLOSS"/>
      <sheetName val="CAFL "/>
      <sheetName val="LAP-FISKAL"/>
      <sheetName val="TB"/>
      <sheetName val="SALDO_BD"/>
      <sheetName val="GeneralInfo"/>
      <sheetName val="FE-1771$.P1"/>
      <sheetName val="FRN"/>
      <sheetName val="bre"/>
      <sheetName val="PROD"/>
      <sheetName val="new IFS format"/>
      <sheetName val="TB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98"/>
      <sheetName val="Marshal"/>
      <sheetName val="Ex-Rate"/>
      <sheetName val="RATE-NEW"/>
      <sheetName val="Kartu"/>
      <sheetName val="I.4.1 (2)"/>
      <sheetName val="SAD"/>
      <sheetName val="BS final"/>
      <sheetName val="WBS _2_salah"/>
      <sheetName val="A"/>
      <sheetName val="Rincian"/>
      <sheetName val="LABARUGI"/>
      <sheetName val="NERACA"/>
      <sheetName val="GeneralInfo"/>
      <sheetName val="Permanent info"/>
      <sheetName val="lamphp"/>
      <sheetName val="KOMP"/>
      <sheetName val="SE-C"/>
      <sheetName val="D-2"/>
      <sheetName val="BS01"/>
      <sheetName val="Ex_Rate"/>
      <sheetName val="SERV.EQ"/>
      <sheetName val="Worksheet-03"/>
      <sheetName val="BS-RTI"/>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98,oct99&amp;sap99-WPL"/>
      <sheetName val="TB98_oct99_sap99_WPL"/>
      <sheetName val="PL98"/>
      <sheetName val="B2 (Act by Mth) Total"/>
      <sheetName val="Master"/>
      <sheetName val="2003 Bgt"/>
      <sheetName val="HO"/>
      <sheetName val="Ex-Rate"/>
      <sheetName val="RATE-NEW"/>
      <sheetName val="BS final"/>
      <sheetName val="Marshal"/>
      <sheetName val="Rincian"/>
      <sheetName val="NY ADMIN"/>
      <sheetName val="KOMP"/>
      <sheetName val="Ex_Rate"/>
      <sheetName val="BS01"/>
      <sheetName val="COSTSALES"/>
      <sheetName val="PL"/>
      <sheetName val="MCOST1"/>
      <sheetName val="Forecast01(12-14)"/>
      <sheetName val="Kartu"/>
      <sheetName val="SERV.EQ"/>
      <sheetName val="I.4.1 (2)"/>
      <sheetName val="W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M-03"/>
      <sheetName val="BBM-03 (2)"/>
    </sheetNames>
    <sheetDataSet>
      <sheetData sheetId="0">
        <row r="767">
          <cell r="B767">
            <v>739</v>
          </cell>
        </row>
        <row r="768">
          <cell r="B768">
            <v>740</v>
          </cell>
        </row>
        <row r="769">
          <cell r="B769">
            <v>741</v>
          </cell>
        </row>
      </sheetData>
      <sheetData sheetId="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shal"/>
      <sheetName val="Provision(E)"/>
      <sheetName val="fiscal depreciation (E)"/>
      <sheetName val="Attachment"/>
      <sheetName val="Table Array"/>
      <sheetName val="XLS Avg Rev"/>
      <sheetName val="Prog Imbalan"/>
      <sheetName val="PSC_Calc"/>
      <sheetName val="Sheet1"/>
      <sheetName val="ctrl"/>
      <sheetName val="SAD"/>
      <sheetName val="Menu"/>
      <sheetName val="Option List"/>
      <sheetName val="GeneralInfo"/>
      <sheetName val="Comparision"/>
      <sheetName val="DATA_PENJUALAN"/>
      <sheetName val="DATA WP"/>
      <sheetName val="Sheet2"/>
      <sheetName val="ws detail lombok"/>
      <sheetName val="DATA 2009"/>
      <sheetName val="TARGET RAKER "/>
      <sheetName val="target raker 1"/>
      <sheetName val="DATA UNIT"/>
      <sheetName val="DATA VALUE"/>
      <sheetName val="KK"/>
      <sheetName val="RumusTB 1 bln"/>
      <sheetName val="COA"/>
      <sheetName val="ITEM"/>
      <sheetName val="BB"/>
      <sheetName val="BS"/>
      <sheetName val="CF"/>
      <sheetName val="SC "/>
      <sheetName val="Benefit_Tab"/>
      <sheetName val="output"/>
      <sheetName val="summary_frm_output"/>
      <sheetName val="Parameter"/>
      <sheetName val="decr_table"/>
      <sheetName val="cALC"/>
      <sheetName val="Input_tables"/>
      <sheetName val="KONS2005"/>
      <sheetName val="Buku Besar 1"/>
      <sheetName val="fiscal_depreciation_(E)1"/>
      <sheetName val="Table_Array"/>
      <sheetName val="XLS_Avg_Rev"/>
      <sheetName val="Prog_Imbalan"/>
      <sheetName val="ws_detail_lombok"/>
      <sheetName val="DATA_2009"/>
      <sheetName val="TARGET_RAKER_"/>
      <sheetName val="target_raker_1"/>
      <sheetName val="fiscal_depreciation_(E)"/>
      <sheetName val="KONS2008"/>
      <sheetName val="CODE"/>
      <sheetName val="Source"/>
      <sheetName val="Lead"/>
      <sheetName val="SheetGMP"/>
      <sheetName val="SheetGMT"/>
      <sheetName val="Alamat"/>
      <sheetName val="Kontrol"/>
      <sheetName val="Info"/>
      <sheetName val="fiscal_depreciation_(E)2"/>
      <sheetName val="Table_Array1"/>
      <sheetName val="XLS_Avg_Rev1"/>
      <sheetName val="Prog_Imbalan1"/>
      <sheetName val="ws_detail_lombok1"/>
      <sheetName val="DATA_20091"/>
      <sheetName val="target_raker_11"/>
      <sheetName val="Analisa &amp; Upah"/>
      <sheetName val="SE-C"/>
      <sheetName val="BIC"/>
      <sheetName val="Harga Sat"/>
      <sheetName val="Scat"/>
      <sheetName val="Sales Proj"/>
      <sheetName val="Option_List"/>
      <sheetName val="DATA_WP"/>
      <sheetName val="DATA_UNIT"/>
      <sheetName val="DATA_VALUE"/>
      <sheetName val="RumusTB_1_bln"/>
      <sheetName val="SC_"/>
      <sheetName val="Buku_Besar_1"/>
      <sheetName val="Analisa_&amp;_Upah"/>
      <sheetName val="Harga_Sat"/>
      <sheetName val="Sales_Proj"/>
      <sheetName val="00-MEMO"/>
      <sheetName val="J u l"/>
      <sheetName val="O c t"/>
      <sheetName val="A p r"/>
      <sheetName val="M a y"/>
      <sheetName val="S e p"/>
      <sheetName val="00 received in 01"/>
      <sheetName val="F e b"/>
      <sheetName val="Per GL J a n"/>
      <sheetName val="J u n"/>
      <sheetName val="A u g"/>
      <sheetName val="M a r"/>
      <sheetName val="fiscal_depreciation_(E)3"/>
      <sheetName val="Table_Array2"/>
      <sheetName val="XLS_Avg_Rev2"/>
      <sheetName val="Prog_Imbalan2"/>
      <sheetName val="ws_detail_lombok2"/>
      <sheetName val="DATA_20092"/>
      <sheetName val="target_raker_12"/>
      <sheetName val="Option_List1"/>
      <sheetName val="DATA_WP1"/>
      <sheetName val="DATA_UNIT1"/>
      <sheetName val="DATA_VALUE1"/>
      <sheetName val="RumusTB_1_bln1"/>
      <sheetName val="SC_1"/>
      <sheetName val="Buku_Besar_11"/>
      <sheetName val="Analisa_&amp;_Upah1"/>
      <sheetName val="Harga_Sat1"/>
      <sheetName val="Sales_Proj1"/>
      <sheetName val="status"/>
      <sheetName val="NAP"/>
      <sheetName val="General"/>
      <sheetName val="A 3-2"/>
      <sheetName val="CPC"/>
      <sheetName val="F1771-V"/>
      <sheetName val="SDH"/>
      <sheetName val="Cover Sheet"/>
      <sheetName val="PRO"/>
      <sheetName val="RWP 33"/>
      <sheetName val="COVER"/>
      <sheetName val="A"/>
      <sheetName val="SFKLN"/>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Exchange Rates"/>
      <sheetName val="PRO"/>
      <sheetName val="PROJ CASH"/>
      <sheetName val="BP1_23"/>
      <sheetName val="CR2"/>
      <sheetName val="Marshal"/>
      <sheetName val="Ref"/>
      <sheetName val="DATA 2009"/>
      <sheetName val="DATA 2010"/>
      <sheetName val="Kinerja Proyek"/>
      <sheetName val="Ranking-LK"/>
      <sheetName val="TARGET RAKER "/>
      <sheetName val="target raker 1"/>
      <sheetName val="target raker2"/>
      <sheetName val="FA-LISTING"/>
      <sheetName val="Sheet8"/>
      <sheetName val="CGSgm2"/>
      <sheetName val="CGSsp"/>
      <sheetName val="Sales"/>
      <sheetName val="at02"/>
      <sheetName val="Prog Imbalan"/>
      <sheetName val="PSC_Calc"/>
      <sheetName val="CODESS"/>
      <sheetName val="General"/>
      <sheetName val="Ranges"/>
      <sheetName val="name"/>
      <sheetName val="BOM"/>
      <sheetName val="Menu"/>
      <sheetName val="Option List"/>
      <sheetName val="BS"/>
      <sheetName val="DATABASE"/>
      <sheetName val="WS PSS SRG"/>
      <sheetName val="TB Agu 2013"/>
      <sheetName val="Eliminasi"/>
      <sheetName val="AJE"/>
      <sheetName val="RJE"/>
      <sheetName val="COA"/>
      <sheetName val="TB 0812"/>
      <sheetName val="DATA"/>
      <sheetName val="Cover_Sheet"/>
      <sheetName val="Exchange_Rates"/>
      <sheetName val="PROJ_CASH"/>
      <sheetName val="I_4_1_(2)"/>
      <sheetName val="Sheet1"/>
      <sheetName val="analis"/>
      <sheetName val="harga"/>
      <sheetName val="WS PSS AMI"/>
      <sheetName val="TB Des 2013"/>
      <sheetName val="help"/>
      <sheetName val="TB Feb 2014"/>
      <sheetName val="NOPAT_VDF"/>
      <sheetName val="Invested capital_VDF"/>
      <sheetName val="DCF_VDF"/>
      <sheetName val="WACC_VDF"/>
      <sheetName val="Summary Page_VDF"/>
      <sheetName val="PV of Op Leases_VDF"/>
      <sheetName val="Income Statement_VDF"/>
      <sheetName val="Tax Rate"/>
      <sheetName val="F1771-II"/>
      <sheetName val="F1771-III"/>
      <sheetName val="CHARGES"/>
      <sheetName val="Parameter"/>
      <sheetName val="Breakdown"/>
      <sheetName val="rumus"/>
      <sheetName val="00-MEMO"/>
      <sheetName val="Cover_Sheet1"/>
      <sheetName val="Exchange_Rates1"/>
      <sheetName val="PROJ_CASH1"/>
      <sheetName val="DATA_2009"/>
      <sheetName val="DATA_2010"/>
      <sheetName val="Kinerja_Proyek"/>
      <sheetName val="TARGET_RAKER_"/>
      <sheetName val="target_raker_1"/>
      <sheetName val="target_raker2"/>
      <sheetName val="Prog_Imbalan"/>
      <sheetName val="Option_List"/>
      <sheetName val="WS_PSS_SRG"/>
      <sheetName val="TB_Agu_2013"/>
      <sheetName val="TB_0812"/>
      <sheetName val="WS_PSS_AMI"/>
      <sheetName val="TB_Des_2013"/>
      <sheetName val="TB_Feb_2014"/>
      <sheetName val="Invested_capital_VDF"/>
      <sheetName val="Summary_Page_VDF"/>
      <sheetName val="PV_of_Op_Leases_VDF"/>
      <sheetName val="Income_Statement_VDF"/>
      <sheetName val="Tax_Rate"/>
      <sheetName val="fr BS"/>
      <sheetName val="Schedule-TB"/>
      <sheetName val="SheetGMP"/>
      <sheetName val="SheetGMT"/>
      <sheetName val="KAS $"/>
      <sheetName val="Account Payable"/>
      <sheetName val="Revenue (10)"/>
      <sheetName val="Link"/>
      <sheetName val="Cover_Sheet2"/>
      <sheetName val="Exchange_Rates2"/>
      <sheetName val="PROJ_CASH2"/>
      <sheetName val="DATA_20091"/>
      <sheetName val="DATA_20101"/>
      <sheetName val="Kinerja_Proyek1"/>
      <sheetName val="target_raker_11"/>
      <sheetName val="target_raker21"/>
      <sheetName val="Prog_Imbalan1"/>
      <sheetName val="Option_List1"/>
      <sheetName val="WS_PSS_SRG1"/>
      <sheetName val="TB_Agu_20131"/>
      <sheetName val="TB_08121"/>
      <sheetName val="WS_PSS_AMI1"/>
      <sheetName val="TB_Des_20131"/>
      <sheetName val="TB_Feb_20141"/>
      <sheetName val="Invested_capital_VDF1"/>
      <sheetName val="Summary_Page_VDF1"/>
      <sheetName val="PV_of_Op_Leases_VDF1"/>
      <sheetName val="Income_Statement_VDF1"/>
      <sheetName val="Tax_Rate1"/>
      <sheetName val="template investasi (CAPEX)"/>
      <sheetName val="BBM-03"/>
      <sheetName val="18-9"/>
      <sheetName val="DATA_PENJUALAN"/>
      <sheetName val="BB"/>
      <sheetName val="CF"/>
      <sheetName val="SC "/>
      <sheetName val="Sheet2"/>
      <sheetName val="Sheet3"/>
      <sheetName val="Budet &amp; Target"/>
      <sheetName val="Mobile"/>
      <sheetName val="sdm"/>
      <sheetName val="rkp"/>
      <sheetName val="map"/>
      <sheetName val="BRAND"/>
      <sheetName val="DAFTAR HARGA"/>
      <sheetName val="Forecast01(12-14)"/>
      <sheetName val="bq"/>
      <sheetName val="Cover_Sheet3"/>
      <sheetName val="Exchange_Rates3"/>
      <sheetName val="PROJ_CASH3"/>
      <sheetName val="Prog_Imbalan2"/>
      <sheetName val="Option_List2"/>
      <sheetName val="DATA_20092"/>
      <sheetName val="DATA_20102"/>
      <sheetName val="Kinerja_Proyek2"/>
      <sheetName val="target_raker_12"/>
      <sheetName val="target_raker22"/>
      <sheetName val="WS_PSS_SRG2"/>
      <sheetName val="TB_Agu_20132"/>
      <sheetName val="TB_08122"/>
      <sheetName val="WS_PSS_AMI2"/>
      <sheetName val="TB_Des_20132"/>
      <sheetName val="TB_Feb_20142"/>
      <sheetName val="Invested_capital_VDF2"/>
      <sheetName val="Summary_Page_VDF2"/>
      <sheetName val="PV_of_Op_Leases_VDF2"/>
      <sheetName val="Income_Statement_VDF2"/>
      <sheetName val="Tax_Rate2"/>
      <sheetName val="fr_BS"/>
      <sheetName val="KAS_$"/>
      <sheetName val="Account_Payable"/>
      <sheetName val="Revenue_(10)"/>
    </sheetNames>
    <sheetDataSet>
      <sheetData sheetId="0">
        <row r="7">
          <cell r="L7">
            <v>0</v>
          </cell>
        </row>
      </sheetData>
      <sheetData sheetId="1" refreshError="1">
        <row r="16">
          <cell r="C16">
            <v>0.5554</v>
          </cell>
          <cell r="D16">
            <v>0.55120000000000002</v>
          </cell>
          <cell r="E16">
            <v>0.55120000000000002</v>
          </cell>
          <cell r="F16">
            <v>0.55120000000000002</v>
          </cell>
          <cell r="G16">
            <v>0.5544</v>
          </cell>
          <cell r="H16">
            <v>0.55579999999999996</v>
          </cell>
          <cell r="I16">
            <v>0.55120000000000002</v>
          </cell>
          <cell r="J16">
            <v>0.56489999999999996</v>
          </cell>
          <cell r="K16">
            <v>0.56910000000000005</v>
          </cell>
          <cell r="L16">
            <v>0.57379999999999998</v>
          </cell>
          <cell r="M16">
            <v>0.58050000000000002</v>
          </cell>
        </row>
      </sheetData>
      <sheetData sheetId="2" refreshError="1">
        <row r="14">
          <cell r="C14">
            <v>0</v>
          </cell>
        </row>
        <row r="23">
          <cell r="L23" t="str">
            <v>Month</v>
          </cell>
        </row>
        <row r="39">
          <cell r="L39" t="str">
            <v>Month</v>
          </cell>
        </row>
        <row r="55">
          <cell r="L55" t="str">
            <v>Month</v>
          </cell>
        </row>
      </sheetData>
      <sheetData sheetId="3" refreshError="1">
        <row r="14">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row>
        <row r="18">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row>
        <row r="20">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ow r="14">
          <cell r="C14">
            <v>0</v>
          </cell>
        </row>
      </sheetData>
      <sheetData sheetId="62" refreshError="1"/>
      <sheetData sheetId="63" refreshError="1"/>
      <sheetData sheetId="64" refreshError="1"/>
      <sheetData sheetId="65" refreshError="1"/>
      <sheetData sheetId="66" refreshError="1"/>
      <sheetData sheetId="67" refreshError="1"/>
      <sheetData sheetId="68">
        <row r="14">
          <cell r="C14">
            <v>0</v>
          </cell>
        </row>
      </sheetData>
      <sheetData sheetId="69">
        <row r="14">
          <cell r="C14">
            <v>0</v>
          </cell>
        </row>
      </sheetData>
      <sheetData sheetId="70">
        <row r="14">
          <cell r="C14">
            <v>0</v>
          </cell>
        </row>
      </sheetData>
      <sheetData sheetId="71">
        <row r="14">
          <cell r="C14">
            <v>0</v>
          </cell>
        </row>
      </sheetData>
      <sheetData sheetId="72">
        <row r="14">
          <cell r="C14">
            <v>0</v>
          </cell>
        </row>
      </sheetData>
      <sheetData sheetId="73">
        <row r="14">
          <cell r="C14">
            <v>0</v>
          </cell>
        </row>
      </sheetData>
      <sheetData sheetId="74">
        <row r="14">
          <cell r="C14">
            <v>0</v>
          </cell>
        </row>
      </sheetData>
      <sheetData sheetId="75">
        <row r="14">
          <cell r="C14">
            <v>0</v>
          </cell>
        </row>
      </sheetData>
      <sheetData sheetId="76">
        <row r="14">
          <cell r="C14">
            <v>0</v>
          </cell>
        </row>
      </sheetData>
      <sheetData sheetId="77">
        <row r="14">
          <cell r="C14">
            <v>0</v>
          </cell>
        </row>
      </sheetData>
      <sheetData sheetId="78">
        <row r="14">
          <cell r="C14">
            <v>0</v>
          </cell>
        </row>
      </sheetData>
      <sheetData sheetId="79">
        <row r="14">
          <cell r="C14">
            <v>0</v>
          </cell>
        </row>
      </sheetData>
      <sheetData sheetId="80">
        <row r="14">
          <cell r="C14">
            <v>0</v>
          </cell>
        </row>
      </sheetData>
      <sheetData sheetId="81">
        <row r="14">
          <cell r="C14">
            <v>0</v>
          </cell>
        </row>
      </sheetData>
      <sheetData sheetId="82">
        <row r="14">
          <cell r="C14">
            <v>0</v>
          </cell>
        </row>
      </sheetData>
      <sheetData sheetId="83">
        <row r="14">
          <cell r="C14">
            <v>0</v>
          </cell>
        </row>
      </sheetData>
      <sheetData sheetId="84">
        <row r="14">
          <cell r="C14">
            <v>0</v>
          </cell>
        </row>
      </sheetData>
      <sheetData sheetId="85">
        <row r="14">
          <cell r="C14">
            <v>0</v>
          </cell>
        </row>
      </sheetData>
      <sheetData sheetId="86">
        <row r="14">
          <cell r="C14">
            <v>0</v>
          </cell>
        </row>
      </sheetData>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ow r="14">
          <cell r="C14">
            <v>0</v>
          </cell>
        </row>
      </sheetData>
      <sheetData sheetId="97">
        <row r="14">
          <cell r="C14">
            <v>0</v>
          </cell>
        </row>
      </sheetData>
      <sheetData sheetId="98">
        <row r="14">
          <cell r="C14">
            <v>0</v>
          </cell>
        </row>
      </sheetData>
      <sheetData sheetId="99">
        <row r="14">
          <cell r="C14">
            <v>0</v>
          </cell>
        </row>
      </sheetData>
      <sheetData sheetId="100">
        <row r="14">
          <cell r="C14">
            <v>0</v>
          </cell>
        </row>
      </sheetData>
      <sheetData sheetId="101"/>
      <sheetData sheetId="102">
        <row r="14">
          <cell r="C14">
            <v>0</v>
          </cell>
        </row>
      </sheetData>
      <sheetData sheetId="103">
        <row r="14">
          <cell r="C14">
            <v>0</v>
          </cell>
        </row>
      </sheetData>
      <sheetData sheetId="104"/>
      <sheetData sheetId="105"/>
      <sheetData sheetId="106"/>
      <sheetData sheetId="107"/>
      <sheetData sheetId="108"/>
      <sheetData sheetId="109"/>
      <sheetData sheetId="110"/>
      <sheetData sheetId="111">
        <row r="14">
          <cell r="C14">
            <v>0</v>
          </cell>
        </row>
      </sheetData>
      <sheetData sheetId="112"/>
      <sheetData sheetId="113"/>
      <sheetData sheetId="114">
        <row r="14">
          <cell r="C14">
            <v>0</v>
          </cell>
        </row>
      </sheetData>
      <sheetData sheetId="115"/>
      <sheetData sheetId="116"/>
      <sheetData sheetId="117">
        <row r="14">
          <cell r="C14">
            <v>0</v>
          </cell>
        </row>
      </sheetData>
      <sheetData sheetId="118" refreshError="1"/>
      <sheetData sheetId="119" refreshError="1"/>
      <sheetData sheetId="120">
        <row r="14">
          <cell r="C14">
            <v>0</v>
          </cell>
        </row>
      </sheetData>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ow r="16">
          <cell r="C16">
            <v>0.5554</v>
          </cell>
        </row>
      </sheetData>
      <sheetData sheetId="136">
        <row r="14">
          <cell r="C14">
            <v>0</v>
          </cell>
        </row>
      </sheetData>
      <sheetData sheetId="137">
        <row r="14">
          <cell r="C14">
            <v>0</v>
          </cell>
        </row>
      </sheetData>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etail Import"/>
      <sheetName val="Cover"/>
      <sheetName val="BS"/>
      <sheetName val="PL"/>
      <sheetName val="GLTRIAL0712"/>
      <sheetName val="GLTRIAL0711"/>
      <sheetName val="GLTRIAL0710"/>
      <sheetName val="GLTRIAL0709"/>
      <sheetName val="GLTRIAL0708"/>
      <sheetName val="GLTRIAL0707"/>
      <sheetName val="GLTRIAL0706"/>
      <sheetName val="GLTRIAL0705"/>
      <sheetName val="GLTRIAL0704"/>
      <sheetName val="GLTRIAL0703"/>
      <sheetName val="GLTRIAL0702"/>
      <sheetName val="GLTRIAL0701"/>
      <sheetName val="GLTRIAL0612"/>
    </sheetNames>
    <sheetDataSet>
      <sheetData sheetId="0"/>
      <sheetData sheetId="1"/>
      <sheetData sheetId="2"/>
      <sheetData sheetId="3"/>
      <sheetData sheetId="4"/>
      <sheetData sheetId="5">
        <row r="1">
          <cell r="A1" t="str">
            <v>Account No.</v>
          </cell>
          <cell r="H1" t="str">
            <v>This Period Balance</v>
          </cell>
          <cell r="K1" t="str">
            <v>Ending Balance</v>
          </cell>
          <cell r="M1" t="str">
            <v>TUBO's Ending Balance</v>
          </cell>
        </row>
        <row r="2">
          <cell r="A2" t="str">
            <v>010010.000</v>
          </cell>
          <cell r="H2">
            <v>-17766.699999999997</v>
          </cell>
          <cell r="K2">
            <v>13948.360000000004</v>
          </cell>
          <cell r="M2">
            <v>50000</v>
          </cell>
        </row>
        <row r="3">
          <cell r="A3" t="str">
            <v>010010.600</v>
          </cell>
          <cell r="H3">
            <v>-15006.369999999995</v>
          </cell>
          <cell r="K3">
            <v>24042.740000000005</v>
          </cell>
          <cell r="M3">
            <v>0</v>
          </cell>
        </row>
        <row r="4">
          <cell r="A4" t="str">
            <v>011051.000</v>
          </cell>
          <cell r="H4">
            <v>-30067652.789999999</v>
          </cell>
          <cell r="K4">
            <v>54525003.589999996</v>
          </cell>
          <cell r="M4">
            <v>64472560.240000002</v>
          </cell>
        </row>
        <row r="5">
          <cell r="A5" t="str">
            <v>011051.600</v>
          </cell>
          <cell r="H5">
            <v>2132049.9900000002</v>
          </cell>
          <cell r="K5">
            <v>12020036.140000001</v>
          </cell>
          <cell r="M5">
            <v>0</v>
          </cell>
        </row>
        <row r="6">
          <cell r="A6" t="str">
            <v>011052.600</v>
          </cell>
          <cell r="H6">
            <v>-564017.31000000006</v>
          </cell>
          <cell r="K6">
            <v>4062693.86</v>
          </cell>
          <cell r="M6">
            <v>0</v>
          </cell>
        </row>
        <row r="7">
          <cell r="A7" t="str">
            <v>012010.000</v>
          </cell>
          <cell r="H7">
            <v>17265025.18</v>
          </cell>
          <cell r="K7">
            <v>47871096.759999998</v>
          </cell>
          <cell r="M7">
            <v>47871096.759999998</v>
          </cell>
        </row>
        <row r="8">
          <cell r="A8" t="str">
            <v>012010.600</v>
          </cell>
          <cell r="H8">
            <v>-1572019.7800000003</v>
          </cell>
          <cell r="K8">
            <v>18162349.789999999</v>
          </cell>
          <cell r="M8">
            <v>0</v>
          </cell>
        </row>
        <row r="9">
          <cell r="A9" t="str">
            <v>012900.000</v>
          </cell>
          <cell r="H9">
            <v>923886.79999999888</v>
          </cell>
          <cell r="K9">
            <v>16341385.789999999</v>
          </cell>
          <cell r="M9">
            <v>14885330.07</v>
          </cell>
        </row>
        <row r="10">
          <cell r="A10" t="str">
            <v>013010.000</v>
          </cell>
          <cell r="H10">
            <v>0</v>
          </cell>
          <cell r="K10">
            <v>0</v>
          </cell>
          <cell r="M10">
            <v>-235671.87</v>
          </cell>
        </row>
        <row r="11">
          <cell r="A11" t="str">
            <v>013110.000</v>
          </cell>
          <cell r="H11">
            <v>-91687.039999999994</v>
          </cell>
          <cell r="K11">
            <v>-2134493.36</v>
          </cell>
          <cell r="M11">
            <v>-2134493.36</v>
          </cell>
        </row>
        <row r="12">
          <cell r="A12" t="str">
            <v>013120.000</v>
          </cell>
          <cell r="H12">
            <v>0</v>
          </cell>
          <cell r="K12">
            <v>0</v>
          </cell>
          <cell r="M12">
            <v>0</v>
          </cell>
        </row>
        <row r="13">
          <cell r="A13" t="str">
            <v>014019.000</v>
          </cell>
          <cell r="H13">
            <v>-750</v>
          </cell>
          <cell r="K13">
            <v>0</v>
          </cell>
          <cell r="M13">
            <v>0</v>
          </cell>
        </row>
        <row r="14">
          <cell r="A14" t="str">
            <v>014020.000</v>
          </cell>
          <cell r="H14">
            <v>0</v>
          </cell>
          <cell r="K14">
            <v>0</v>
          </cell>
          <cell r="M14">
            <v>0</v>
          </cell>
        </row>
        <row r="15">
          <cell r="A15" t="str">
            <v>014021.000</v>
          </cell>
          <cell r="H15">
            <v>0</v>
          </cell>
          <cell r="K15">
            <v>0</v>
          </cell>
          <cell r="M15">
            <v>0</v>
          </cell>
        </row>
        <row r="16">
          <cell r="A16" t="str">
            <v>014021.600</v>
          </cell>
          <cell r="H16">
            <v>-951838.3</v>
          </cell>
          <cell r="K16">
            <v>2743276.04</v>
          </cell>
          <cell r="M16">
            <v>0</v>
          </cell>
        </row>
        <row r="17">
          <cell r="A17" t="str">
            <v>014023.000</v>
          </cell>
          <cell r="H17">
            <v>0</v>
          </cell>
          <cell r="K17">
            <v>0</v>
          </cell>
          <cell r="M17">
            <v>0</v>
          </cell>
        </row>
        <row r="18">
          <cell r="A18" t="str">
            <v>014045.000</v>
          </cell>
          <cell r="H18">
            <v>0</v>
          </cell>
          <cell r="K18">
            <v>0</v>
          </cell>
          <cell r="M18">
            <v>0</v>
          </cell>
        </row>
        <row r="19">
          <cell r="A19" t="str">
            <v>014076.000</v>
          </cell>
          <cell r="H19">
            <v>0</v>
          </cell>
          <cell r="K19">
            <v>0</v>
          </cell>
          <cell r="M19">
            <v>0</v>
          </cell>
        </row>
        <row r="20">
          <cell r="A20" t="str">
            <v>014128.000</v>
          </cell>
          <cell r="H20">
            <v>0</v>
          </cell>
          <cell r="K20">
            <v>0</v>
          </cell>
          <cell r="M20">
            <v>0</v>
          </cell>
        </row>
        <row r="21">
          <cell r="A21" t="str">
            <v>014129.000</v>
          </cell>
          <cell r="H21">
            <v>0</v>
          </cell>
          <cell r="K21">
            <v>0</v>
          </cell>
          <cell r="M21">
            <v>0</v>
          </cell>
        </row>
        <row r="22">
          <cell r="A22" t="str">
            <v>014150.000</v>
          </cell>
          <cell r="H22">
            <v>0</v>
          </cell>
          <cell r="K22">
            <v>0</v>
          </cell>
          <cell r="M22">
            <v>0</v>
          </cell>
        </row>
        <row r="23">
          <cell r="A23" t="str">
            <v>014203.000</v>
          </cell>
          <cell r="H23">
            <v>0</v>
          </cell>
          <cell r="K23">
            <v>-83570.759999999995</v>
          </cell>
          <cell r="M23">
            <v>0</v>
          </cell>
        </row>
        <row r="24">
          <cell r="A24" t="str">
            <v>014998.000</v>
          </cell>
          <cell r="H24">
            <v>-166289.9</v>
          </cell>
          <cell r="K24">
            <v>0</v>
          </cell>
          <cell r="M24">
            <v>-9946458.0500000007</v>
          </cell>
        </row>
        <row r="25">
          <cell r="A25" t="str">
            <v>014999.000</v>
          </cell>
          <cell r="H25">
            <v>-137511.28</v>
          </cell>
          <cell r="K25">
            <v>1217847.6399999999</v>
          </cell>
          <cell r="M25">
            <v>1214847.6399999999</v>
          </cell>
        </row>
        <row r="26">
          <cell r="A26" t="str">
            <v>015010.000</v>
          </cell>
          <cell r="H26">
            <v>60982.12000000001</v>
          </cell>
          <cell r="K26">
            <v>61996.98000000001</v>
          </cell>
          <cell r="M26">
            <v>1766341.35</v>
          </cell>
        </row>
        <row r="27">
          <cell r="A27" t="str">
            <v>015010.600</v>
          </cell>
          <cell r="H27">
            <v>-12277.510000000002</v>
          </cell>
          <cell r="K27">
            <v>36561.22</v>
          </cell>
          <cell r="M27">
            <v>0</v>
          </cell>
        </row>
        <row r="28">
          <cell r="A28" t="str">
            <v>015012.000</v>
          </cell>
          <cell r="H28">
            <v>0</v>
          </cell>
          <cell r="K28">
            <v>0</v>
          </cell>
          <cell r="M28">
            <v>0</v>
          </cell>
        </row>
        <row r="29">
          <cell r="A29" t="str">
            <v>015020.000</v>
          </cell>
          <cell r="H29">
            <v>128011.20000000019</v>
          </cell>
          <cell r="K29">
            <v>40034.61000000019</v>
          </cell>
          <cell r="M29">
            <v>-2671180.41</v>
          </cell>
        </row>
        <row r="30">
          <cell r="A30" t="str">
            <v>015020.600</v>
          </cell>
          <cell r="H30">
            <v>693951.3</v>
          </cell>
          <cell r="K30">
            <v>-116000.98999999999</v>
          </cell>
          <cell r="M30">
            <v>0</v>
          </cell>
        </row>
        <row r="31">
          <cell r="A31" t="str">
            <v>015021.000</v>
          </cell>
          <cell r="H31">
            <v>0</v>
          </cell>
          <cell r="K31">
            <v>4209.8500000000004</v>
          </cell>
          <cell r="M31">
            <v>0</v>
          </cell>
        </row>
        <row r="32">
          <cell r="A32" t="str">
            <v>015021.600</v>
          </cell>
          <cell r="H32">
            <v>0</v>
          </cell>
          <cell r="K32">
            <v>-13596.69</v>
          </cell>
          <cell r="M32">
            <v>0</v>
          </cell>
        </row>
        <row r="33">
          <cell r="A33" t="str">
            <v>015022.000</v>
          </cell>
          <cell r="H33">
            <v>0</v>
          </cell>
          <cell r="K33">
            <v>0</v>
          </cell>
          <cell r="M33">
            <v>0</v>
          </cell>
        </row>
        <row r="34">
          <cell r="A34" t="str">
            <v>016013.000</v>
          </cell>
          <cell r="H34">
            <v>0</v>
          </cell>
          <cell r="K34">
            <v>-42521.31</v>
          </cell>
          <cell r="M34">
            <v>0</v>
          </cell>
        </row>
        <row r="35">
          <cell r="A35" t="str">
            <v>016020.000</v>
          </cell>
          <cell r="H35">
            <v>0</v>
          </cell>
          <cell r="K35">
            <v>0</v>
          </cell>
          <cell r="M35">
            <v>0</v>
          </cell>
        </row>
        <row r="36">
          <cell r="A36" t="str">
            <v>016999.000</v>
          </cell>
          <cell r="H36">
            <v>0</v>
          </cell>
          <cell r="K36">
            <v>0</v>
          </cell>
          <cell r="M36">
            <v>0</v>
          </cell>
        </row>
        <row r="37">
          <cell r="A37" t="str">
            <v>018002.000</v>
          </cell>
          <cell r="H37">
            <v>0</v>
          </cell>
          <cell r="K37">
            <v>0</v>
          </cell>
          <cell r="M37">
            <v>0</v>
          </cell>
        </row>
        <row r="38">
          <cell r="A38" t="str">
            <v>018014.000</v>
          </cell>
          <cell r="H38">
            <v>0</v>
          </cell>
          <cell r="K38">
            <v>0</v>
          </cell>
          <cell r="M38">
            <v>0</v>
          </cell>
        </row>
        <row r="39">
          <cell r="A39" t="str">
            <v>018019.000</v>
          </cell>
          <cell r="H39">
            <v>560208.03999999992</v>
          </cell>
          <cell r="K39">
            <v>-708843.22000000009</v>
          </cell>
          <cell r="M39">
            <v>-838031.56</v>
          </cell>
        </row>
        <row r="40">
          <cell r="A40" t="str">
            <v>018020.000</v>
          </cell>
          <cell r="H40">
            <v>0</v>
          </cell>
          <cell r="K40">
            <v>0</v>
          </cell>
          <cell r="M40">
            <v>0</v>
          </cell>
        </row>
        <row r="41">
          <cell r="A41" t="str">
            <v>018021.000</v>
          </cell>
          <cell r="H41">
            <v>0</v>
          </cell>
          <cell r="K41">
            <v>0</v>
          </cell>
          <cell r="M41">
            <v>0</v>
          </cell>
        </row>
        <row r="42">
          <cell r="A42" t="str">
            <v>018022.000</v>
          </cell>
          <cell r="H42">
            <v>0</v>
          </cell>
          <cell r="K42">
            <v>0</v>
          </cell>
          <cell r="M42">
            <v>0</v>
          </cell>
        </row>
        <row r="43">
          <cell r="A43" t="str">
            <v>018023.000</v>
          </cell>
          <cell r="H43">
            <v>0</v>
          </cell>
          <cell r="K43">
            <v>0</v>
          </cell>
          <cell r="M43">
            <v>0</v>
          </cell>
        </row>
        <row r="44">
          <cell r="A44" t="str">
            <v>018045.000</v>
          </cell>
          <cell r="H44">
            <v>0</v>
          </cell>
          <cell r="K44">
            <v>0</v>
          </cell>
          <cell r="M44">
            <v>0</v>
          </cell>
        </row>
        <row r="45">
          <cell r="A45" t="str">
            <v>018079.000</v>
          </cell>
          <cell r="H45">
            <v>-116.74000000000024</v>
          </cell>
          <cell r="K45">
            <v>31310.969999999998</v>
          </cell>
          <cell r="M45">
            <v>27782.38</v>
          </cell>
        </row>
        <row r="46">
          <cell r="A46" t="str">
            <v>018128.000</v>
          </cell>
          <cell r="H46">
            <v>8616553.8099999987</v>
          </cell>
          <cell r="K46">
            <v>-7324501.9400000013</v>
          </cell>
          <cell r="M46">
            <v>-6433457</v>
          </cell>
        </row>
        <row r="47">
          <cell r="A47" t="str">
            <v>018134.000</v>
          </cell>
          <cell r="H47">
            <v>4760011.93</v>
          </cell>
          <cell r="K47">
            <v>-2242064.0500000007</v>
          </cell>
          <cell r="M47">
            <v>-2635733.85</v>
          </cell>
        </row>
        <row r="48">
          <cell r="A48" t="str">
            <v>018184.000</v>
          </cell>
          <cell r="H48">
            <v>0</v>
          </cell>
          <cell r="K48">
            <v>0</v>
          </cell>
          <cell r="M48">
            <v>0</v>
          </cell>
        </row>
        <row r="49">
          <cell r="A49" t="str">
            <v>018500.000</v>
          </cell>
          <cell r="H49">
            <v>329144.30000000005</v>
          </cell>
          <cell r="K49">
            <v>-280330.61</v>
          </cell>
          <cell r="M49">
            <v>-246293.54</v>
          </cell>
        </row>
        <row r="50">
          <cell r="A50" t="str">
            <v>018570.000</v>
          </cell>
          <cell r="H50">
            <v>201618.07</v>
          </cell>
          <cell r="K50">
            <v>201618.07</v>
          </cell>
          <cell r="M50">
            <v>178896.69</v>
          </cell>
        </row>
        <row r="51">
          <cell r="A51" t="str">
            <v>018570.600</v>
          </cell>
          <cell r="H51">
            <v>-1747204.27</v>
          </cell>
          <cell r="K51">
            <v>-37520008.690000005</v>
          </cell>
          <cell r="M51">
            <v>0</v>
          </cell>
        </row>
        <row r="52">
          <cell r="A52" t="str">
            <v>020003.000</v>
          </cell>
          <cell r="H52">
            <v>0</v>
          </cell>
          <cell r="K52">
            <v>0</v>
          </cell>
          <cell r="M52">
            <v>0</v>
          </cell>
        </row>
        <row r="53">
          <cell r="A53" t="str">
            <v>021000.000</v>
          </cell>
          <cell r="H53">
            <v>0</v>
          </cell>
          <cell r="K53">
            <v>0</v>
          </cell>
          <cell r="M53">
            <v>0</v>
          </cell>
        </row>
        <row r="54">
          <cell r="A54" t="str">
            <v>023014.000</v>
          </cell>
          <cell r="H54">
            <v>1123119.99</v>
          </cell>
          <cell r="K54">
            <v>3331869.13</v>
          </cell>
          <cell r="M54">
            <v>3331869.13</v>
          </cell>
        </row>
        <row r="55">
          <cell r="A55" t="str">
            <v>024000.000</v>
          </cell>
          <cell r="H55">
            <v>0</v>
          </cell>
          <cell r="K55">
            <v>0</v>
          </cell>
          <cell r="M55">
            <v>0</v>
          </cell>
        </row>
        <row r="56">
          <cell r="A56" t="str">
            <v>024048.000</v>
          </cell>
          <cell r="H56">
            <v>36326.47</v>
          </cell>
          <cell r="K56">
            <v>163025.9</v>
          </cell>
          <cell r="M56">
            <v>87450.9</v>
          </cell>
        </row>
        <row r="57">
          <cell r="A57" t="str">
            <v>024901.600</v>
          </cell>
          <cell r="H57">
            <v>24119.599999999999</v>
          </cell>
          <cell r="K57">
            <v>142970.07</v>
          </cell>
          <cell r="M57">
            <v>0</v>
          </cell>
        </row>
        <row r="58">
          <cell r="A58" t="str">
            <v>024902.600</v>
          </cell>
          <cell r="H58">
            <v>636556.41</v>
          </cell>
          <cell r="K58">
            <v>1499300.19</v>
          </cell>
          <cell r="M58">
            <v>0</v>
          </cell>
        </row>
        <row r="59">
          <cell r="A59" t="str">
            <v>027010.000</v>
          </cell>
          <cell r="H59">
            <v>0</v>
          </cell>
          <cell r="K59">
            <v>0</v>
          </cell>
          <cell r="M59">
            <v>0</v>
          </cell>
        </row>
        <row r="60">
          <cell r="A60" t="str">
            <v>028010.000</v>
          </cell>
          <cell r="H60">
            <v>0</v>
          </cell>
          <cell r="K60">
            <v>0</v>
          </cell>
          <cell r="M60">
            <v>0</v>
          </cell>
        </row>
        <row r="61">
          <cell r="A61" t="str">
            <v>028910.000</v>
          </cell>
          <cell r="H61">
            <v>0</v>
          </cell>
          <cell r="K61">
            <v>0</v>
          </cell>
          <cell r="M61">
            <v>0</v>
          </cell>
        </row>
        <row r="62">
          <cell r="A62" t="str">
            <v>029010.000</v>
          </cell>
          <cell r="H62">
            <v>0</v>
          </cell>
          <cell r="K62">
            <v>1704563.73</v>
          </cell>
          <cell r="M62">
            <v>1703963.73</v>
          </cell>
        </row>
        <row r="63">
          <cell r="A63" t="str">
            <v>029010.600</v>
          </cell>
          <cell r="H63">
            <v>0</v>
          </cell>
          <cell r="K63">
            <v>40000</v>
          </cell>
          <cell r="M63">
            <v>0</v>
          </cell>
        </row>
        <row r="64">
          <cell r="A64" t="str">
            <v>029110.000</v>
          </cell>
          <cell r="H64">
            <v>120951.1</v>
          </cell>
          <cell r="K64">
            <v>318937.95999999996</v>
          </cell>
          <cell r="M64">
            <v>282526.78000000003</v>
          </cell>
        </row>
        <row r="65">
          <cell r="A65" t="str">
            <v>029110.600</v>
          </cell>
          <cell r="H65">
            <v>3500</v>
          </cell>
          <cell r="K65">
            <v>15500</v>
          </cell>
          <cell r="M65">
            <v>0</v>
          </cell>
        </row>
        <row r="66">
          <cell r="A66" t="str">
            <v>029130.000</v>
          </cell>
          <cell r="H66">
            <v>195181.53000000003</v>
          </cell>
          <cell r="K66">
            <v>221610.34000000003</v>
          </cell>
          <cell r="M66">
            <v>221610.32</v>
          </cell>
        </row>
        <row r="67">
          <cell r="A67" t="str">
            <v>029150.000</v>
          </cell>
          <cell r="H67">
            <v>0</v>
          </cell>
          <cell r="K67">
            <v>0</v>
          </cell>
          <cell r="M67">
            <v>0</v>
          </cell>
        </row>
        <row r="68">
          <cell r="A68" t="str">
            <v>029160.000</v>
          </cell>
          <cell r="H68">
            <v>0</v>
          </cell>
          <cell r="K68">
            <v>0</v>
          </cell>
          <cell r="M68">
            <v>0</v>
          </cell>
        </row>
        <row r="69">
          <cell r="A69" t="str">
            <v>029170.000</v>
          </cell>
          <cell r="H69">
            <v>7833159.1600000001</v>
          </cell>
          <cell r="K69">
            <v>18937195.060000002</v>
          </cell>
          <cell r="M69">
            <v>15239890.449999999</v>
          </cell>
        </row>
        <row r="70">
          <cell r="A70" t="str">
            <v>029170.600</v>
          </cell>
          <cell r="H70">
            <v>500</v>
          </cell>
          <cell r="K70">
            <v>500</v>
          </cell>
          <cell r="M70">
            <v>0</v>
          </cell>
        </row>
        <row r="71">
          <cell r="A71" t="str">
            <v>029900.000</v>
          </cell>
          <cell r="H71">
            <v>-18347.920000000042</v>
          </cell>
          <cell r="K71">
            <v>410185.64999999997</v>
          </cell>
          <cell r="M71">
            <v>277859.07</v>
          </cell>
        </row>
        <row r="72">
          <cell r="A72" t="str">
            <v>041110.000</v>
          </cell>
          <cell r="H72">
            <v>0</v>
          </cell>
          <cell r="K72">
            <v>0</v>
          </cell>
          <cell r="M72">
            <v>0</v>
          </cell>
        </row>
        <row r="73">
          <cell r="A73" t="str">
            <v>041210.000</v>
          </cell>
          <cell r="H73">
            <v>0</v>
          </cell>
          <cell r="K73">
            <v>0</v>
          </cell>
          <cell r="M73">
            <v>1</v>
          </cell>
        </row>
        <row r="74">
          <cell r="A74" t="str">
            <v>041510.000</v>
          </cell>
          <cell r="H74">
            <v>0</v>
          </cell>
          <cell r="K74">
            <v>673994.98</v>
          </cell>
          <cell r="M74">
            <v>378908.51</v>
          </cell>
        </row>
        <row r="75">
          <cell r="A75" t="str">
            <v>041510.600</v>
          </cell>
          <cell r="H75">
            <v>-99625</v>
          </cell>
          <cell r="K75">
            <v>0</v>
          </cell>
          <cell r="M75">
            <v>0</v>
          </cell>
        </row>
        <row r="76">
          <cell r="A76" t="str">
            <v>041610.000</v>
          </cell>
          <cell r="H76">
            <v>0</v>
          </cell>
          <cell r="K76">
            <v>908820.47</v>
          </cell>
          <cell r="M76">
            <v>0</v>
          </cell>
        </row>
        <row r="77">
          <cell r="A77" t="str">
            <v>042110.000</v>
          </cell>
          <cell r="H77">
            <v>0</v>
          </cell>
          <cell r="K77">
            <v>0</v>
          </cell>
          <cell r="M77">
            <v>0</v>
          </cell>
        </row>
        <row r="78">
          <cell r="A78" t="str">
            <v>042210.000</v>
          </cell>
          <cell r="H78">
            <v>0</v>
          </cell>
          <cell r="K78">
            <v>0</v>
          </cell>
          <cell r="M78">
            <v>0</v>
          </cell>
        </row>
        <row r="79">
          <cell r="A79" t="str">
            <v>042510.000</v>
          </cell>
          <cell r="H79">
            <v>-5024.1400000000003</v>
          </cell>
          <cell r="K79">
            <v>-471301.67000000004</v>
          </cell>
          <cell r="M79">
            <v>-378215.98</v>
          </cell>
        </row>
        <row r="80">
          <cell r="A80" t="str">
            <v>042510.600</v>
          </cell>
          <cell r="H80">
            <v>8586.27</v>
          </cell>
          <cell r="K80">
            <v>0</v>
          </cell>
          <cell r="M80">
            <v>0</v>
          </cell>
        </row>
        <row r="81">
          <cell r="A81" t="str">
            <v>042610.000</v>
          </cell>
          <cell r="H81">
            <v>-15437.5</v>
          </cell>
          <cell r="K81">
            <v>-273393.11</v>
          </cell>
          <cell r="M81">
            <v>0</v>
          </cell>
        </row>
        <row r="82">
          <cell r="A82" t="str">
            <v>061110.000</v>
          </cell>
          <cell r="H82">
            <v>-1328729.8600000001</v>
          </cell>
          <cell r="K82">
            <v>-1200800.82</v>
          </cell>
          <cell r="M82">
            <v>-986490.13</v>
          </cell>
        </row>
        <row r="83">
          <cell r="A83" t="str">
            <v>061111.000</v>
          </cell>
          <cell r="H83">
            <v>0</v>
          </cell>
          <cell r="K83">
            <v>0</v>
          </cell>
          <cell r="M83">
            <v>0</v>
          </cell>
        </row>
        <row r="84">
          <cell r="A84" t="str">
            <v>062010.000</v>
          </cell>
          <cell r="H84">
            <v>0</v>
          </cell>
          <cell r="K84">
            <v>0</v>
          </cell>
          <cell r="M84">
            <v>0</v>
          </cell>
        </row>
        <row r="85">
          <cell r="A85" t="str">
            <v>062100.600</v>
          </cell>
          <cell r="H85">
            <v>0</v>
          </cell>
          <cell r="K85">
            <v>-3800</v>
          </cell>
          <cell r="M85">
            <v>0</v>
          </cell>
        </row>
        <row r="86">
          <cell r="A86" t="str">
            <v>062110.000</v>
          </cell>
          <cell r="H86">
            <v>0</v>
          </cell>
          <cell r="K86">
            <v>0</v>
          </cell>
          <cell r="M86">
            <v>0</v>
          </cell>
        </row>
        <row r="87">
          <cell r="A87" t="str">
            <v>062120.000</v>
          </cell>
          <cell r="H87">
            <v>1500</v>
          </cell>
          <cell r="K87">
            <v>-61536</v>
          </cell>
          <cell r="M87">
            <v>-61536</v>
          </cell>
        </row>
        <row r="88">
          <cell r="A88" t="str">
            <v>062120.600</v>
          </cell>
          <cell r="H88">
            <v>-200</v>
          </cell>
          <cell r="K88">
            <v>-4000</v>
          </cell>
          <cell r="M88">
            <v>0</v>
          </cell>
        </row>
        <row r="89">
          <cell r="A89" t="str">
            <v>062130.000</v>
          </cell>
          <cell r="H89">
            <v>-517685.15</v>
          </cell>
          <cell r="K89">
            <v>-3805581.32</v>
          </cell>
          <cell r="M89">
            <v>-3805581.32</v>
          </cell>
        </row>
        <row r="90">
          <cell r="A90" t="str">
            <v>062130.600</v>
          </cell>
          <cell r="H90">
            <v>0</v>
          </cell>
          <cell r="K90">
            <v>-3350</v>
          </cell>
          <cell r="M90">
            <v>0</v>
          </cell>
        </row>
        <row r="91">
          <cell r="A91" t="str">
            <v>062160.000</v>
          </cell>
          <cell r="H91">
            <v>-152811.74</v>
          </cell>
          <cell r="K91">
            <v>-1930862.31</v>
          </cell>
          <cell r="M91">
            <v>-1930862.31</v>
          </cell>
        </row>
        <row r="92">
          <cell r="A92" t="str">
            <v>062210.000</v>
          </cell>
          <cell r="H92">
            <v>0</v>
          </cell>
          <cell r="K92">
            <v>0</v>
          </cell>
          <cell r="M92">
            <v>0</v>
          </cell>
        </row>
        <row r="93">
          <cell r="A93" t="str">
            <v>062310.000</v>
          </cell>
          <cell r="H93">
            <v>-49827.05</v>
          </cell>
          <cell r="K93">
            <v>-52155.420000000006</v>
          </cell>
          <cell r="M93">
            <v>-52155.42</v>
          </cell>
        </row>
        <row r="94">
          <cell r="A94" t="str">
            <v>062410.000</v>
          </cell>
          <cell r="H94">
            <v>0</v>
          </cell>
          <cell r="K94">
            <v>0</v>
          </cell>
          <cell r="M94">
            <v>0</v>
          </cell>
        </row>
        <row r="95">
          <cell r="A95" t="str">
            <v>062510.000</v>
          </cell>
          <cell r="H95">
            <v>225642.52</v>
          </cell>
          <cell r="K95">
            <v>0</v>
          </cell>
          <cell r="M95">
            <v>0</v>
          </cell>
        </row>
        <row r="96">
          <cell r="A96" t="str">
            <v>062610.000</v>
          </cell>
          <cell r="H96">
            <v>282976.98</v>
          </cell>
          <cell r="K96">
            <v>-132023.02000000002</v>
          </cell>
          <cell r="M96">
            <v>-340000</v>
          </cell>
        </row>
        <row r="97">
          <cell r="A97" t="str">
            <v>062610.600</v>
          </cell>
          <cell r="H97">
            <v>-122976.98</v>
          </cell>
          <cell r="K97">
            <v>-122976.98</v>
          </cell>
          <cell r="M97">
            <v>0</v>
          </cell>
        </row>
        <row r="98">
          <cell r="A98" t="str">
            <v>062630.000</v>
          </cell>
          <cell r="H98">
            <v>0</v>
          </cell>
          <cell r="K98">
            <v>0</v>
          </cell>
          <cell r="M98">
            <v>-80000</v>
          </cell>
        </row>
        <row r="99">
          <cell r="A99" t="str">
            <v>062710.000</v>
          </cell>
          <cell r="H99">
            <v>320000</v>
          </cell>
          <cell r="K99">
            <v>-420000</v>
          </cell>
          <cell r="M99">
            <v>-1200000</v>
          </cell>
        </row>
        <row r="100">
          <cell r="A100" t="str">
            <v>062810.000</v>
          </cell>
          <cell r="H100">
            <v>-62745.08</v>
          </cell>
          <cell r="K100">
            <v>-111203.92</v>
          </cell>
          <cell r="M100">
            <v>-120203.92</v>
          </cell>
        </row>
        <row r="101">
          <cell r="A101" t="str">
            <v>062910.000</v>
          </cell>
          <cell r="H101">
            <v>5955053.4900000002</v>
          </cell>
          <cell r="K101">
            <v>-3197342.7300000004</v>
          </cell>
          <cell r="M101">
            <v>-3197342.73</v>
          </cell>
        </row>
        <row r="102">
          <cell r="A102" t="str">
            <v>063010.000</v>
          </cell>
          <cell r="H102">
            <v>0</v>
          </cell>
          <cell r="K102">
            <v>0</v>
          </cell>
          <cell r="M102">
            <v>0</v>
          </cell>
        </row>
        <row r="103">
          <cell r="A103" t="str">
            <v>063210.000</v>
          </cell>
          <cell r="H103">
            <v>126898.03</v>
          </cell>
          <cell r="K103">
            <v>-593320.75</v>
          </cell>
          <cell r="M103">
            <v>-593320.75</v>
          </cell>
        </row>
        <row r="104">
          <cell r="A104" t="str">
            <v>063310.000</v>
          </cell>
          <cell r="H104">
            <v>0</v>
          </cell>
          <cell r="K104">
            <v>0</v>
          </cell>
          <cell r="M104">
            <v>0</v>
          </cell>
        </row>
        <row r="105">
          <cell r="A105" t="str">
            <v>063410.000</v>
          </cell>
          <cell r="H105">
            <v>0</v>
          </cell>
          <cell r="K105">
            <v>0</v>
          </cell>
          <cell r="M105">
            <v>0</v>
          </cell>
        </row>
        <row r="106">
          <cell r="A106" t="str">
            <v>063420.000</v>
          </cell>
          <cell r="H106">
            <v>0</v>
          </cell>
          <cell r="K106">
            <v>0</v>
          </cell>
          <cell r="M106">
            <v>0</v>
          </cell>
        </row>
        <row r="107">
          <cell r="A107" t="str">
            <v>064900.000</v>
          </cell>
          <cell r="H107">
            <v>-1657395.4700000002</v>
          </cell>
          <cell r="K107">
            <v>-6850921.3800000008</v>
          </cell>
          <cell r="M107">
            <v>-7310975.7599999998</v>
          </cell>
        </row>
        <row r="108">
          <cell r="A108" t="str">
            <v>065010.000</v>
          </cell>
          <cell r="H108">
            <v>13051939.109999999</v>
          </cell>
          <cell r="K108">
            <v>0</v>
          </cell>
          <cell r="M108">
            <v>-9212241.9199999999</v>
          </cell>
        </row>
        <row r="109">
          <cell r="A109" t="str">
            <v>065010.600</v>
          </cell>
          <cell r="H109">
            <v>762591.37</v>
          </cell>
          <cell r="K109">
            <v>0</v>
          </cell>
          <cell r="M109">
            <v>0</v>
          </cell>
        </row>
        <row r="110">
          <cell r="A110" t="str">
            <v>065020.000</v>
          </cell>
          <cell r="H110">
            <v>0</v>
          </cell>
          <cell r="K110">
            <v>-12777.14</v>
          </cell>
          <cell r="M110">
            <v>0</v>
          </cell>
        </row>
        <row r="111">
          <cell r="A111" t="str">
            <v>065030.000</v>
          </cell>
          <cell r="H111">
            <v>-977177.99</v>
          </cell>
          <cell r="K111">
            <v>-2194370.2199999997</v>
          </cell>
          <cell r="M111">
            <v>-2156921.1</v>
          </cell>
        </row>
        <row r="112">
          <cell r="A112" t="str">
            <v>065030.600</v>
          </cell>
          <cell r="H112">
            <v>-3544.53</v>
          </cell>
          <cell r="K112">
            <v>-9805.2900000000009</v>
          </cell>
          <cell r="M112">
            <v>0</v>
          </cell>
        </row>
        <row r="113">
          <cell r="A113" t="str">
            <v>080010.000</v>
          </cell>
          <cell r="H113">
            <v>0</v>
          </cell>
          <cell r="K113">
            <v>-20000000</v>
          </cell>
          <cell r="M113">
            <v>-20000000</v>
          </cell>
        </row>
        <row r="114">
          <cell r="A114" t="str">
            <v>081010.000</v>
          </cell>
          <cell r="H114">
            <v>0</v>
          </cell>
          <cell r="K114">
            <v>0</v>
          </cell>
          <cell r="M114">
            <v>458951.39</v>
          </cell>
        </row>
        <row r="115">
          <cell r="A115" t="str">
            <v>081030.000</v>
          </cell>
          <cell r="H115">
            <v>0</v>
          </cell>
          <cell r="K115">
            <v>0</v>
          </cell>
          <cell r="M115">
            <v>0</v>
          </cell>
        </row>
        <row r="116">
          <cell r="A116" t="str">
            <v>082010.000</v>
          </cell>
          <cell r="H116">
            <v>0</v>
          </cell>
          <cell r="K116">
            <v>-18851140.870000001</v>
          </cell>
          <cell r="M116">
            <v>-32658571.91</v>
          </cell>
        </row>
        <row r="117">
          <cell r="A117" t="str">
            <v>082020.000</v>
          </cell>
          <cell r="H117">
            <v>0</v>
          </cell>
          <cell r="K117">
            <v>0</v>
          </cell>
          <cell r="M117">
            <v>0</v>
          </cell>
        </row>
        <row r="118">
          <cell r="A118" t="str">
            <v>084010.000</v>
          </cell>
          <cell r="H118">
            <v>0</v>
          </cell>
          <cell r="K118">
            <v>0</v>
          </cell>
          <cell r="M118">
            <v>1863234.6</v>
          </cell>
        </row>
        <row r="119">
          <cell r="A119" t="str">
            <v>110102.521</v>
          </cell>
          <cell r="H119">
            <v>-7100897.3300000001</v>
          </cell>
          <cell r="K119">
            <v>-83694934.450000003</v>
          </cell>
          <cell r="M119">
            <v>-83140830.269999996</v>
          </cell>
        </row>
        <row r="120">
          <cell r="A120" t="str">
            <v>110900.521</v>
          </cell>
          <cell r="H120">
            <v>0</v>
          </cell>
          <cell r="K120">
            <v>0</v>
          </cell>
          <cell r="M120">
            <v>0</v>
          </cell>
        </row>
        <row r="121">
          <cell r="A121" t="str">
            <v>113011.521</v>
          </cell>
          <cell r="H121">
            <v>-197753.22</v>
          </cell>
          <cell r="K121">
            <v>-6928661.4699999997</v>
          </cell>
          <cell r="M121">
            <v>-6928661.46</v>
          </cell>
        </row>
        <row r="122">
          <cell r="A122" t="str">
            <v>113012.521</v>
          </cell>
          <cell r="H122">
            <v>0</v>
          </cell>
          <cell r="K122">
            <v>-2122348.5099999998</v>
          </cell>
          <cell r="M122">
            <v>-2699337.52</v>
          </cell>
        </row>
        <row r="123">
          <cell r="A123" t="str">
            <v>113014.521</v>
          </cell>
          <cell r="H123">
            <v>-267437.69</v>
          </cell>
          <cell r="K123">
            <v>-9655671.1199999992</v>
          </cell>
          <cell r="M123">
            <v>-10691006.01</v>
          </cell>
        </row>
        <row r="124">
          <cell r="A124" t="str">
            <v>113015.521</v>
          </cell>
          <cell r="H124">
            <v>0</v>
          </cell>
          <cell r="K124">
            <v>0</v>
          </cell>
          <cell r="M124">
            <v>0</v>
          </cell>
        </row>
        <row r="125">
          <cell r="A125" t="str">
            <v>114048.521</v>
          </cell>
          <cell r="H125">
            <v>-27746</v>
          </cell>
          <cell r="K125">
            <v>-714076.28</v>
          </cell>
          <cell r="M125">
            <v>-767866.43</v>
          </cell>
        </row>
        <row r="126">
          <cell r="A126" t="str">
            <v>116101.521</v>
          </cell>
          <cell r="H126">
            <v>-9449679.8899999987</v>
          </cell>
          <cell r="K126">
            <v>-108214218.76000001</v>
          </cell>
          <cell r="M126">
            <v>-106740812.72</v>
          </cell>
        </row>
        <row r="127">
          <cell r="A127" t="str">
            <v>190105.521</v>
          </cell>
          <cell r="H127">
            <v>-237780.32</v>
          </cell>
          <cell r="K127">
            <v>-14075659.59</v>
          </cell>
          <cell r="M127">
            <v>-14168649.58</v>
          </cell>
        </row>
        <row r="128">
          <cell r="A128" t="str">
            <v>191107.521</v>
          </cell>
          <cell r="H128">
            <v>0</v>
          </cell>
          <cell r="K128">
            <v>-23169.29</v>
          </cell>
          <cell r="M128">
            <v>-23167.96</v>
          </cell>
        </row>
        <row r="129">
          <cell r="A129" t="str">
            <v>191201.603</v>
          </cell>
          <cell r="H129">
            <v>-722704</v>
          </cell>
          <cell r="K129">
            <v>-7844934.0700000003</v>
          </cell>
          <cell r="M129">
            <v>0</v>
          </cell>
        </row>
        <row r="130">
          <cell r="A130" t="str">
            <v>191202.603</v>
          </cell>
          <cell r="H130">
            <v>1069696</v>
          </cell>
          <cell r="K130">
            <v>-9640288.3599999994</v>
          </cell>
          <cell r="M130">
            <v>0</v>
          </cell>
        </row>
        <row r="131">
          <cell r="A131" t="str">
            <v>191203.603</v>
          </cell>
          <cell r="H131">
            <v>400416.64</v>
          </cell>
          <cell r="K131">
            <v>-1682574.81</v>
          </cell>
          <cell r="M131">
            <v>0</v>
          </cell>
        </row>
        <row r="132">
          <cell r="A132" t="str">
            <v>191204.603</v>
          </cell>
          <cell r="H132">
            <v>0</v>
          </cell>
          <cell r="K132">
            <v>-646294.9</v>
          </cell>
          <cell r="M132">
            <v>0</v>
          </cell>
        </row>
        <row r="133">
          <cell r="A133" t="str">
            <v>191205.603</v>
          </cell>
          <cell r="H133">
            <v>-51000</v>
          </cell>
          <cell r="K133">
            <v>-238924</v>
          </cell>
          <cell r="M133">
            <v>0</v>
          </cell>
        </row>
        <row r="134">
          <cell r="A134" t="str">
            <v>191206.603</v>
          </cell>
          <cell r="H134">
            <v>0</v>
          </cell>
          <cell r="K134">
            <v>-13155.87</v>
          </cell>
          <cell r="M134">
            <v>0</v>
          </cell>
        </row>
        <row r="135">
          <cell r="A135" t="str">
            <v>191207.603</v>
          </cell>
          <cell r="H135">
            <v>-2485057.92</v>
          </cell>
          <cell r="K135">
            <v>-13354747.050000001</v>
          </cell>
          <cell r="M135">
            <v>0</v>
          </cell>
        </row>
        <row r="136">
          <cell r="A136" t="str">
            <v>191208.603</v>
          </cell>
          <cell r="H136">
            <v>-20400</v>
          </cell>
          <cell r="K136">
            <v>-107327.1</v>
          </cell>
          <cell r="M136">
            <v>0</v>
          </cell>
        </row>
        <row r="137">
          <cell r="A137" t="str">
            <v>191209.603</v>
          </cell>
          <cell r="H137">
            <v>0</v>
          </cell>
          <cell r="K137">
            <v>-292823.19</v>
          </cell>
          <cell r="M137">
            <v>0</v>
          </cell>
        </row>
        <row r="138">
          <cell r="A138" t="str">
            <v>191210.603</v>
          </cell>
          <cell r="H138">
            <v>0</v>
          </cell>
          <cell r="K138">
            <v>-191298.16</v>
          </cell>
          <cell r="M138">
            <v>0</v>
          </cell>
        </row>
        <row r="139">
          <cell r="A139" t="str">
            <v>191211.603</v>
          </cell>
          <cell r="H139">
            <v>0</v>
          </cell>
          <cell r="K139">
            <v>-44976</v>
          </cell>
          <cell r="M139">
            <v>0</v>
          </cell>
        </row>
        <row r="140">
          <cell r="A140" t="str">
            <v>191212.603</v>
          </cell>
          <cell r="H140">
            <v>0</v>
          </cell>
          <cell r="K140">
            <v>-947913.34</v>
          </cell>
          <cell r="M140">
            <v>0</v>
          </cell>
        </row>
        <row r="141">
          <cell r="A141" t="str">
            <v>191213.603</v>
          </cell>
          <cell r="H141">
            <v>15310.720000000001</v>
          </cell>
          <cell r="K141">
            <v>-28971</v>
          </cell>
          <cell r="M141">
            <v>0</v>
          </cell>
        </row>
        <row r="142">
          <cell r="A142" t="str">
            <v>191214.603</v>
          </cell>
          <cell r="H142">
            <v>-89600</v>
          </cell>
          <cell r="K142">
            <v>-141200</v>
          </cell>
          <cell r="M142">
            <v>0</v>
          </cell>
        </row>
        <row r="143">
          <cell r="A143" t="str">
            <v>191215.603</v>
          </cell>
          <cell r="H143">
            <v>-58400</v>
          </cell>
          <cell r="K143">
            <v>-184800</v>
          </cell>
          <cell r="M143">
            <v>0</v>
          </cell>
        </row>
        <row r="144">
          <cell r="A144" t="str">
            <v>191216.603</v>
          </cell>
          <cell r="H144">
            <v>0</v>
          </cell>
          <cell r="K144">
            <v>-45000</v>
          </cell>
          <cell r="M144">
            <v>0</v>
          </cell>
        </row>
        <row r="145">
          <cell r="A145" t="str">
            <v>192000.603</v>
          </cell>
          <cell r="H145">
            <v>-94315.959999999992</v>
          </cell>
          <cell r="K145">
            <v>-1695953.41</v>
          </cell>
          <cell r="M145">
            <v>0</v>
          </cell>
        </row>
        <row r="146">
          <cell r="A146" t="str">
            <v>193000.603</v>
          </cell>
          <cell r="H146">
            <v>-0.01</v>
          </cell>
          <cell r="K146">
            <v>-0.02</v>
          </cell>
          <cell r="M146">
            <v>0</v>
          </cell>
        </row>
        <row r="147">
          <cell r="A147" t="str">
            <v>210100.603</v>
          </cell>
          <cell r="H147">
            <v>1891539.2599999998</v>
          </cell>
          <cell r="K147">
            <v>34148489.369999997</v>
          </cell>
          <cell r="M147">
            <v>0</v>
          </cell>
        </row>
        <row r="148">
          <cell r="A148" t="str">
            <v>210102.521</v>
          </cell>
          <cell r="H148">
            <v>3386577.98</v>
          </cell>
          <cell r="K148">
            <v>35425769.210000001</v>
          </cell>
          <cell r="M148">
            <v>38484456.729999997</v>
          </cell>
        </row>
        <row r="149">
          <cell r="A149" t="str">
            <v>210200.603</v>
          </cell>
          <cell r="H149">
            <v>23235</v>
          </cell>
          <cell r="K149">
            <v>244165.27</v>
          </cell>
          <cell r="M149">
            <v>0</v>
          </cell>
        </row>
        <row r="150">
          <cell r="A150" t="str">
            <v>213011.521</v>
          </cell>
          <cell r="H150">
            <v>57659.839999999997</v>
          </cell>
          <cell r="K150">
            <v>2119235.66</v>
          </cell>
          <cell r="M150">
            <v>2120033.0299999998</v>
          </cell>
        </row>
        <row r="151">
          <cell r="A151" t="str">
            <v>213012.521</v>
          </cell>
          <cell r="H151">
            <v>0</v>
          </cell>
          <cell r="K151">
            <v>979476.2</v>
          </cell>
          <cell r="M151">
            <v>993523.5</v>
          </cell>
        </row>
        <row r="152">
          <cell r="A152" t="str">
            <v>213013.521</v>
          </cell>
          <cell r="H152">
            <v>0</v>
          </cell>
          <cell r="K152">
            <v>0</v>
          </cell>
          <cell r="M152">
            <v>0</v>
          </cell>
        </row>
        <row r="153">
          <cell r="A153" t="str">
            <v>213014.521</v>
          </cell>
          <cell r="H153">
            <v>208293.06</v>
          </cell>
          <cell r="K153">
            <v>5060094.88</v>
          </cell>
          <cell r="M153">
            <v>5855995.8899999997</v>
          </cell>
        </row>
        <row r="154">
          <cell r="A154" t="str">
            <v>213015.521</v>
          </cell>
          <cell r="H154">
            <v>0</v>
          </cell>
          <cell r="K154">
            <v>0</v>
          </cell>
          <cell r="M154">
            <v>0</v>
          </cell>
        </row>
        <row r="155">
          <cell r="A155" t="str">
            <v>214048.521</v>
          </cell>
          <cell r="H155">
            <v>6799.55</v>
          </cell>
          <cell r="K155">
            <v>188618.31</v>
          </cell>
          <cell r="M155">
            <v>188618.31</v>
          </cell>
        </row>
        <row r="156">
          <cell r="A156" t="str">
            <v>290105.521</v>
          </cell>
          <cell r="H156">
            <v>210822.44</v>
          </cell>
          <cell r="K156">
            <v>12297447</v>
          </cell>
          <cell r="M156">
            <v>12301947</v>
          </cell>
        </row>
        <row r="157">
          <cell r="A157" t="str">
            <v>310110.521</v>
          </cell>
          <cell r="H157">
            <v>1217549.03</v>
          </cell>
          <cell r="K157">
            <v>13919645.49</v>
          </cell>
          <cell r="M157">
            <v>13927045.49</v>
          </cell>
        </row>
        <row r="158">
          <cell r="A158" t="str">
            <v>310120.521</v>
          </cell>
          <cell r="H158">
            <v>0</v>
          </cell>
          <cell r="K158">
            <v>23217.52</v>
          </cell>
          <cell r="M158">
            <v>23217.52</v>
          </cell>
        </row>
        <row r="159">
          <cell r="A159" t="str">
            <v>310140.521</v>
          </cell>
          <cell r="H159">
            <v>0</v>
          </cell>
          <cell r="K159">
            <v>0</v>
          </cell>
          <cell r="M159">
            <v>0</v>
          </cell>
        </row>
        <row r="160">
          <cell r="A160" t="str">
            <v>311110.521</v>
          </cell>
          <cell r="H160">
            <v>0</v>
          </cell>
          <cell r="K160">
            <v>0</v>
          </cell>
          <cell r="M160">
            <v>0</v>
          </cell>
        </row>
        <row r="161">
          <cell r="A161" t="str">
            <v>312110.521</v>
          </cell>
          <cell r="H161">
            <v>6620</v>
          </cell>
          <cell r="K161">
            <v>54620</v>
          </cell>
          <cell r="M161">
            <v>54620</v>
          </cell>
        </row>
        <row r="162">
          <cell r="A162" t="str">
            <v>313110.521</v>
          </cell>
          <cell r="H162">
            <v>27018</v>
          </cell>
          <cell r="K162">
            <v>298306.17</v>
          </cell>
          <cell r="M162">
            <v>298306.17</v>
          </cell>
        </row>
        <row r="163">
          <cell r="A163" t="str">
            <v>313120.521</v>
          </cell>
          <cell r="H163">
            <v>0</v>
          </cell>
          <cell r="K163">
            <v>0</v>
          </cell>
          <cell r="M163">
            <v>0</v>
          </cell>
        </row>
        <row r="164">
          <cell r="A164" t="str">
            <v>313130.521</v>
          </cell>
          <cell r="H164">
            <v>0</v>
          </cell>
          <cell r="K164">
            <v>0</v>
          </cell>
          <cell r="M164">
            <v>0</v>
          </cell>
        </row>
        <row r="165">
          <cell r="A165" t="str">
            <v>313140.521</v>
          </cell>
          <cell r="H165">
            <v>0</v>
          </cell>
          <cell r="K165">
            <v>9345</v>
          </cell>
          <cell r="M165">
            <v>9345</v>
          </cell>
        </row>
        <row r="166">
          <cell r="A166" t="str">
            <v>313150.521</v>
          </cell>
          <cell r="H166">
            <v>14237.95</v>
          </cell>
          <cell r="K166">
            <v>58210.05</v>
          </cell>
          <cell r="M166">
            <v>58210.05</v>
          </cell>
        </row>
        <row r="167">
          <cell r="A167" t="str">
            <v>313160.521</v>
          </cell>
          <cell r="H167">
            <v>41873.400000000009</v>
          </cell>
          <cell r="K167">
            <v>164711.54999999999</v>
          </cell>
          <cell r="M167">
            <v>164711.54</v>
          </cell>
        </row>
        <row r="168">
          <cell r="A168" t="str">
            <v>313170.521</v>
          </cell>
          <cell r="H168">
            <v>42836</v>
          </cell>
          <cell r="K168">
            <v>177434.81</v>
          </cell>
          <cell r="M168">
            <v>177434.81</v>
          </cell>
        </row>
        <row r="169">
          <cell r="A169" t="str">
            <v>313180.521</v>
          </cell>
          <cell r="H169">
            <v>10798.64</v>
          </cell>
          <cell r="K169">
            <v>103423.24</v>
          </cell>
          <cell r="M169">
            <v>102823.24</v>
          </cell>
        </row>
        <row r="170">
          <cell r="A170" t="str">
            <v>313190.521</v>
          </cell>
          <cell r="H170">
            <v>0</v>
          </cell>
          <cell r="K170">
            <v>707027.86</v>
          </cell>
          <cell r="M170">
            <v>727946.36</v>
          </cell>
        </row>
        <row r="171">
          <cell r="A171" t="str">
            <v>313210.521</v>
          </cell>
          <cell r="H171">
            <v>0</v>
          </cell>
          <cell r="K171">
            <v>0</v>
          </cell>
          <cell r="M171">
            <v>0</v>
          </cell>
        </row>
        <row r="172">
          <cell r="A172" t="str">
            <v>313220.521</v>
          </cell>
          <cell r="H172">
            <v>0</v>
          </cell>
          <cell r="K172">
            <v>0</v>
          </cell>
          <cell r="M172">
            <v>0</v>
          </cell>
        </row>
        <row r="173">
          <cell r="A173" t="str">
            <v>313230.521</v>
          </cell>
          <cell r="H173">
            <v>0</v>
          </cell>
          <cell r="K173">
            <v>0</v>
          </cell>
          <cell r="M173">
            <v>23266.67</v>
          </cell>
        </row>
        <row r="174">
          <cell r="A174" t="str">
            <v>313250.521</v>
          </cell>
          <cell r="H174">
            <v>16185.21</v>
          </cell>
          <cell r="K174">
            <v>95368.69</v>
          </cell>
          <cell r="M174">
            <v>93673.74</v>
          </cell>
        </row>
        <row r="175">
          <cell r="A175" t="str">
            <v>313260.521</v>
          </cell>
          <cell r="H175">
            <v>0</v>
          </cell>
          <cell r="K175">
            <v>0</v>
          </cell>
          <cell r="M175">
            <v>0</v>
          </cell>
        </row>
        <row r="176">
          <cell r="A176" t="str">
            <v>313270.521</v>
          </cell>
          <cell r="H176">
            <v>36610</v>
          </cell>
          <cell r="K176">
            <v>409320</v>
          </cell>
          <cell r="M176">
            <v>409320</v>
          </cell>
        </row>
        <row r="177">
          <cell r="A177" t="str">
            <v>313280.521</v>
          </cell>
          <cell r="H177">
            <v>12471.64</v>
          </cell>
          <cell r="K177">
            <v>146985.10999999999</v>
          </cell>
          <cell r="M177">
            <v>172444.63</v>
          </cell>
        </row>
        <row r="178">
          <cell r="A178" t="str">
            <v>313290.521</v>
          </cell>
          <cell r="H178">
            <v>152811.74</v>
          </cell>
          <cell r="K178">
            <v>1930862.31</v>
          </cell>
          <cell r="M178">
            <v>1930862.31</v>
          </cell>
        </row>
        <row r="179">
          <cell r="A179" t="str">
            <v>320110.521</v>
          </cell>
          <cell r="H179">
            <v>20069.53</v>
          </cell>
          <cell r="K179">
            <v>285928.23</v>
          </cell>
          <cell r="M179">
            <v>285928.21999999997</v>
          </cell>
        </row>
        <row r="180">
          <cell r="A180" t="str">
            <v>321140.521</v>
          </cell>
          <cell r="H180">
            <v>0</v>
          </cell>
          <cell r="K180">
            <v>0</v>
          </cell>
          <cell r="M180">
            <v>0</v>
          </cell>
        </row>
        <row r="181">
          <cell r="A181" t="str">
            <v>321150.521</v>
          </cell>
          <cell r="H181">
            <v>0</v>
          </cell>
          <cell r="K181">
            <v>0</v>
          </cell>
          <cell r="M181">
            <v>0</v>
          </cell>
        </row>
        <row r="182">
          <cell r="A182" t="str">
            <v>321180.521</v>
          </cell>
          <cell r="H182">
            <v>0</v>
          </cell>
          <cell r="K182">
            <v>0</v>
          </cell>
          <cell r="M182">
            <v>0</v>
          </cell>
        </row>
        <row r="183">
          <cell r="A183" t="str">
            <v>322110.521</v>
          </cell>
          <cell r="H183">
            <v>206194.95</v>
          </cell>
          <cell r="K183">
            <v>2685505.46</v>
          </cell>
          <cell r="M183">
            <v>2797918.85</v>
          </cell>
        </row>
        <row r="184">
          <cell r="A184" t="str">
            <v>323110.521</v>
          </cell>
          <cell r="H184">
            <v>0</v>
          </cell>
          <cell r="K184">
            <v>62390</v>
          </cell>
          <cell r="M184">
            <v>62390</v>
          </cell>
        </row>
        <row r="185">
          <cell r="A185" t="str">
            <v>323120.521</v>
          </cell>
          <cell r="H185">
            <v>0</v>
          </cell>
          <cell r="K185">
            <v>109115.5</v>
          </cell>
          <cell r="M185">
            <v>-5160.01</v>
          </cell>
        </row>
        <row r="186">
          <cell r="A186" t="str">
            <v>323130.521</v>
          </cell>
          <cell r="H186">
            <v>-2861276.5900000003</v>
          </cell>
          <cell r="K186">
            <v>11744361.120000001</v>
          </cell>
          <cell r="M186">
            <v>11744361.119999999</v>
          </cell>
        </row>
        <row r="187">
          <cell r="A187" t="str">
            <v>350110.521</v>
          </cell>
          <cell r="H187">
            <v>24100</v>
          </cell>
          <cell r="K187">
            <v>201250</v>
          </cell>
          <cell r="M187">
            <v>132850</v>
          </cell>
        </row>
        <row r="188">
          <cell r="A188" t="str">
            <v>350120.521</v>
          </cell>
          <cell r="H188">
            <v>38947.370000000003</v>
          </cell>
          <cell r="K188">
            <v>486718.12</v>
          </cell>
          <cell r="M188">
            <v>474568.44</v>
          </cell>
        </row>
        <row r="189">
          <cell r="A189" t="str">
            <v>350130.521</v>
          </cell>
          <cell r="H189">
            <v>0</v>
          </cell>
          <cell r="K189">
            <v>0</v>
          </cell>
          <cell r="M189">
            <v>0</v>
          </cell>
        </row>
        <row r="190">
          <cell r="A190" t="str">
            <v>353110.521</v>
          </cell>
          <cell r="H190">
            <v>167619.5</v>
          </cell>
          <cell r="K190">
            <v>772790.47</v>
          </cell>
          <cell r="M190">
            <v>731745.3</v>
          </cell>
        </row>
        <row r="191">
          <cell r="A191" t="str">
            <v>353120.521</v>
          </cell>
          <cell r="H191">
            <v>358564.43999999994</v>
          </cell>
          <cell r="K191">
            <v>5525399.3699999992</v>
          </cell>
          <cell r="M191">
            <v>5509347.9100000001</v>
          </cell>
        </row>
        <row r="192">
          <cell r="A192" t="str">
            <v>353120.603</v>
          </cell>
          <cell r="H192">
            <v>0</v>
          </cell>
          <cell r="K192">
            <v>0</v>
          </cell>
          <cell r="M192">
            <v>0</v>
          </cell>
        </row>
        <row r="193">
          <cell r="A193" t="str">
            <v>353130.521</v>
          </cell>
          <cell r="H193">
            <v>113353.18000000001</v>
          </cell>
          <cell r="K193">
            <v>1256506.5599999998</v>
          </cell>
          <cell r="M193">
            <v>1223854.72</v>
          </cell>
        </row>
        <row r="194">
          <cell r="A194" t="str">
            <v>353140.521</v>
          </cell>
          <cell r="H194">
            <v>0</v>
          </cell>
          <cell r="K194">
            <v>0</v>
          </cell>
          <cell r="M194">
            <v>0</v>
          </cell>
        </row>
        <row r="195">
          <cell r="A195" t="str">
            <v>353150.521</v>
          </cell>
          <cell r="H195">
            <v>37777.519999999997</v>
          </cell>
          <cell r="K195">
            <v>211292.81</v>
          </cell>
          <cell r="M195">
            <v>215525.81</v>
          </cell>
        </row>
        <row r="196">
          <cell r="A196" t="str">
            <v>354201.521</v>
          </cell>
          <cell r="H196">
            <v>1048144.6699999999</v>
          </cell>
          <cell r="K196">
            <v>6745527.9799999995</v>
          </cell>
          <cell r="M196">
            <v>6887473.3700000001</v>
          </cell>
        </row>
        <row r="197">
          <cell r="A197" t="str">
            <v>355110.521</v>
          </cell>
          <cell r="H197">
            <v>5930</v>
          </cell>
          <cell r="K197">
            <v>205564.92</v>
          </cell>
          <cell r="M197">
            <v>200814.92</v>
          </cell>
        </row>
        <row r="198">
          <cell r="A198" t="str">
            <v>355120.521</v>
          </cell>
          <cell r="H198">
            <v>0</v>
          </cell>
          <cell r="K198">
            <v>1500</v>
          </cell>
          <cell r="M198">
            <v>1500</v>
          </cell>
        </row>
        <row r="199">
          <cell r="A199" t="str">
            <v>355150.521</v>
          </cell>
          <cell r="H199">
            <v>0</v>
          </cell>
          <cell r="K199">
            <v>0</v>
          </cell>
          <cell r="M199">
            <v>0</v>
          </cell>
        </row>
        <row r="200">
          <cell r="A200" t="str">
            <v>356110.521</v>
          </cell>
          <cell r="H200">
            <v>92021.85</v>
          </cell>
          <cell r="K200">
            <v>355592.28</v>
          </cell>
          <cell r="M200">
            <v>341297.66</v>
          </cell>
        </row>
        <row r="201">
          <cell r="A201" t="str">
            <v>356120.521</v>
          </cell>
          <cell r="H201">
            <v>60823.19</v>
          </cell>
          <cell r="K201">
            <v>531349.15</v>
          </cell>
          <cell r="M201">
            <v>587557.96</v>
          </cell>
        </row>
        <row r="202">
          <cell r="A202" t="str">
            <v>357110.521</v>
          </cell>
          <cell r="H202">
            <v>0</v>
          </cell>
          <cell r="K202">
            <v>0</v>
          </cell>
          <cell r="M202">
            <v>0</v>
          </cell>
        </row>
        <row r="203">
          <cell r="A203" t="str">
            <v>358110.521</v>
          </cell>
          <cell r="H203">
            <v>61230</v>
          </cell>
          <cell r="K203">
            <v>393791</v>
          </cell>
          <cell r="M203">
            <v>388985</v>
          </cell>
        </row>
        <row r="204">
          <cell r="A204" t="str">
            <v>359110.521</v>
          </cell>
          <cell r="H204">
            <v>62459.92</v>
          </cell>
          <cell r="K204">
            <v>538964.04</v>
          </cell>
          <cell r="M204">
            <v>534023.36</v>
          </cell>
        </row>
        <row r="205">
          <cell r="A205" t="str">
            <v>360110.521</v>
          </cell>
          <cell r="H205">
            <v>0</v>
          </cell>
          <cell r="K205">
            <v>426262.45</v>
          </cell>
          <cell r="M205">
            <v>426262.45</v>
          </cell>
        </row>
        <row r="206">
          <cell r="A206" t="str">
            <v>361120.521</v>
          </cell>
          <cell r="H206">
            <v>0</v>
          </cell>
          <cell r="K206">
            <v>13077.5</v>
          </cell>
          <cell r="M206">
            <v>13077.5</v>
          </cell>
        </row>
        <row r="207">
          <cell r="A207" t="str">
            <v>361130.521</v>
          </cell>
          <cell r="H207">
            <v>0</v>
          </cell>
          <cell r="K207">
            <v>296374.07</v>
          </cell>
          <cell r="M207">
            <v>262467.08</v>
          </cell>
        </row>
        <row r="208">
          <cell r="A208" t="str">
            <v>361140.521</v>
          </cell>
          <cell r="H208">
            <v>0</v>
          </cell>
          <cell r="K208">
            <v>0</v>
          </cell>
          <cell r="M208">
            <v>0</v>
          </cell>
        </row>
        <row r="209">
          <cell r="A209" t="str">
            <v>361150.521</v>
          </cell>
          <cell r="H209">
            <v>0</v>
          </cell>
          <cell r="K209">
            <v>0</v>
          </cell>
          <cell r="M209">
            <v>0</v>
          </cell>
        </row>
        <row r="210">
          <cell r="A210" t="str">
            <v>380110.521</v>
          </cell>
          <cell r="H210">
            <v>0</v>
          </cell>
          <cell r="K210">
            <v>4571</v>
          </cell>
          <cell r="M210">
            <v>0</v>
          </cell>
        </row>
        <row r="211">
          <cell r="A211" t="str">
            <v>380120.521</v>
          </cell>
          <cell r="H211">
            <v>0</v>
          </cell>
          <cell r="K211">
            <v>0</v>
          </cell>
          <cell r="M211">
            <v>0</v>
          </cell>
        </row>
        <row r="212">
          <cell r="A212" t="str">
            <v>380130.521</v>
          </cell>
          <cell r="H212">
            <v>2957.82</v>
          </cell>
          <cell r="K212">
            <v>90236.35</v>
          </cell>
          <cell r="M212">
            <v>101006.76</v>
          </cell>
        </row>
        <row r="213">
          <cell r="A213" t="str">
            <v>390010.521</v>
          </cell>
          <cell r="H213">
            <v>0</v>
          </cell>
          <cell r="K213">
            <v>370400</v>
          </cell>
          <cell r="M213">
            <v>370399</v>
          </cell>
        </row>
        <row r="214">
          <cell r="A214" t="str">
            <v>410110.521</v>
          </cell>
          <cell r="H214">
            <v>87990.12</v>
          </cell>
          <cell r="K214">
            <v>988459.44</v>
          </cell>
          <cell r="M214">
            <v>988459.44</v>
          </cell>
        </row>
        <row r="215">
          <cell r="A215" t="str">
            <v>410120.521</v>
          </cell>
          <cell r="H215">
            <v>0</v>
          </cell>
          <cell r="K215">
            <v>8461.14</v>
          </cell>
          <cell r="M215">
            <v>8461.14</v>
          </cell>
        </row>
        <row r="216">
          <cell r="A216" t="str">
            <v>410150.521</v>
          </cell>
          <cell r="H216">
            <v>444987.78</v>
          </cell>
          <cell r="K216">
            <v>6032571.4000000004</v>
          </cell>
          <cell r="M216">
            <v>6032571.4400000004</v>
          </cell>
        </row>
        <row r="217">
          <cell r="A217" t="str">
            <v>411110.521</v>
          </cell>
          <cell r="H217">
            <v>34397.43</v>
          </cell>
          <cell r="K217">
            <v>410858.98</v>
          </cell>
          <cell r="M217">
            <v>410858.98</v>
          </cell>
        </row>
        <row r="218">
          <cell r="A218" t="str">
            <v>413110.521</v>
          </cell>
          <cell r="H218">
            <v>3000</v>
          </cell>
          <cell r="K218">
            <v>34576</v>
          </cell>
          <cell r="M218">
            <v>34576</v>
          </cell>
        </row>
        <row r="219">
          <cell r="A219" t="str">
            <v>413120.521</v>
          </cell>
          <cell r="H219">
            <v>-126898.03</v>
          </cell>
          <cell r="K219">
            <v>228712.05000000002</v>
          </cell>
          <cell r="M219">
            <v>237838.18</v>
          </cell>
        </row>
        <row r="220">
          <cell r="A220" t="str">
            <v>413150.521</v>
          </cell>
          <cell r="H220">
            <v>1221.5099999999998</v>
          </cell>
          <cell r="K220">
            <v>7068.0599999999995</v>
          </cell>
          <cell r="M220">
            <v>7068.06</v>
          </cell>
        </row>
        <row r="221">
          <cell r="A221" t="str">
            <v>413160.521</v>
          </cell>
          <cell r="H221">
            <v>2060.1499999999996</v>
          </cell>
          <cell r="K221">
            <v>16757.129999999997</v>
          </cell>
          <cell r="M221">
            <v>16757.13</v>
          </cell>
        </row>
        <row r="222">
          <cell r="A222" t="str">
            <v>413170.521</v>
          </cell>
          <cell r="H222">
            <v>17029.599999999999</v>
          </cell>
          <cell r="K222">
            <v>47567.78</v>
          </cell>
          <cell r="M222">
            <v>47567.78</v>
          </cell>
        </row>
        <row r="223">
          <cell r="A223" t="str">
            <v>413180.521</v>
          </cell>
          <cell r="H223">
            <v>-30645.62</v>
          </cell>
          <cell r="K223">
            <v>121292.93</v>
          </cell>
          <cell r="M223">
            <v>121292.93</v>
          </cell>
        </row>
        <row r="224">
          <cell r="A224" t="str">
            <v>413190.521</v>
          </cell>
          <cell r="H224">
            <v>0</v>
          </cell>
          <cell r="K224">
            <v>28332.18</v>
          </cell>
          <cell r="M224">
            <v>28332.18</v>
          </cell>
        </row>
        <row r="225">
          <cell r="A225" t="str">
            <v>413210.521</v>
          </cell>
          <cell r="H225">
            <v>10250</v>
          </cell>
          <cell r="K225">
            <v>128697.37</v>
          </cell>
          <cell r="M225">
            <v>124750</v>
          </cell>
        </row>
        <row r="226">
          <cell r="A226" t="str">
            <v>413220.521</v>
          </cell>
          <cell r="H226">
            <v>16238.99</v>
          </cell>
          <cell r="K226">
            <v>199900.66</v>
          </cell>
          <cell r="M226">
            <v>199900.66</v>
          </cell>
        </row>
        <row r="227">
          <cell r="A227" t="str">
            <v>413230.521</v>
          </cell>
          <cell r="H227">
            <v>0</v>
          </cell>
          <cell r="K227">
            <v>0</v>
          </cell>
          <cell r="M227">
            <v>0</v>
          </cell>
        </row>
        <row r="228">
          <cell r="A228" t="str">
            <v>413240.521</v>
          </cell>
          <cell r="H228">
            <v>0</v>
          </cell>
          <cell r="K228">
            <v>0</v>
          </cell>
          <cell r="M228">
            <v>0</v>
          </cell>
        </row>
        <row r="229">
          <cell r="A229" t="str">
            <v>413250.521</v>
          </cell>
          <cell r="H229">
            <v>355119.76</v>
          </cell>
          <cell r="K229">
            <v>3450671.42</v>
          </cell>
          <cell r="M229">
            <v>6464470.96</v>
          </cell>
        </row>
        <row r="230">
          <cell r="A230" t="str">
            <v>413260.521</v>
          </cell>
          <cell r="H230">
            <v>0</v>
          </cell>
          <cell r="K230">
            <v>0</v>
          </cell>
          <cell r="M230">
            <v>0</v>
          </cell>
        </row>
        <row r="231">
          <cell r="A231" t="str">
            <v>413270.521</v>
          </cell>
          <cell r="H231">
            <v>188947.37</v>
          </cell>
          <cell r="K231">
            <v>2157631.59</v>
          </cell>
          <cell r="M231">
            <v>2146578.96</v>
          </cell>
        </row>
        <row r="232">
          <cell r="A232" t="str">
            <v>413280.521</v>
          </cell>
          <cell r="H232">
            <v>39194.44</v>
          </cell>
          <cell r="K232">
            <v>237707.98</v>
          </cell>
          <cell r="M232">
            <v>220464.43</v>
          </cell>
        </row>
        <row r="233">
          <cell r="A233" t="str">
            <v>441110.521</v>
          </cell>
          <cell r="H233">
            <v>0</v>
          </cell>
          <cell r="K233">
            <v>0</v>
          </cell>
          <cell r="M233">
            <v>0</v>
          </cell>
        </row>
        <row r="234">
          <cell r="A234" t="str">
            <v>441210.521</v>
          </cell>
          <cell r="H234">
            <v>0</v>
          </cell>
          <cell r="K234">
            <v>0</v>
          </cell>
          <cell r="M234">
            <v>0</v>
          </cell>
        </row>
        <row r="235">
          <cell r="A235" t="str">
            <v>441510.521</v>
          </cell>
          <cell r="H235">
            <v>5024.1400000000003</v>
          </cell>
          <cell r="K235">
            <v>59155.199999999997</v>
          </cell>
          <cell r="M235">
            <v>0</v>
          </cell>
        </row>
        <row r="236">
          <cell r="A236" t="str">
            <v>441510.603</v>
          </cell>
          <cell r="H236">
            <v>-8586.27</v>
          </cell>
          <cell r="K236">
            <v>0</v>
          </cell>
          <cell r="M236">
            <v>0</v>
          </cell>
        </row>
        <row r="237">
          <cell r="A237" t="str">
            <v>441610.521</v>
          </cell>
          <cell r="H237">
            <v>15437.5</v>
          </cell>
          <cell r="K237">
            <v>181764.08</v>
          </cell>
          <cell r="M237">
            <v>0</v>
          </cell>
        </row>
        <row r="238">
          <cell r="A238" t="str">
            <v>450110.521</v>
          </cell>
          <cell r="H238">
            <v>0</v>
          </cell>
          <cell r="K238">
            <v>0</v>
          </cell>
          <cell r="M238">
            <v>0</v>
          </cell>
        </row>
        <row r="239">
          <cell r="A239" t="str">
            <v>450120.521</v>
          </cell>
          <cell r="H239">
            <v>77303</v>
          </cell>
          <cell r="K239">
            <v>854533</v>
          </cell>
          <cell r="M239">
            <v>866682.68</v>
          </cell>
        </row>
        <row r="240">
          <cell r="A240" t="str">
            <v>450130.521</v>
          </cell>
          <cell r="H240">
            <v>308202.08</v>
          </cell>
          <cell r="K240">
            <v>3432249.96</v>
          </cell>
          <cell r="M240">
            <v>3432249.96</v>
          </cell>
        </row>
        <row r="241">
          <cell r="A241" t="str">
            <v>451110.521</v>
          </cell>
          <cell r="H241">
            <v>159</v>
          </cell>
          <cell r="K241">
            <v>1908</v>
          </cell>
          <cell r="M241">
            <v>1908</v>
          </cell>
        </row>
        <row r="242">
          <cell r="A242" t="str">
            <v>451120.521</v>
          </cell>
          <cell r="H242">
            <v>83.66</v>
          </cell>
          <cell r="K242">
            <v>1004.01</v>
          </cell>
          <cell r="M242">
            <v>1004.02</v>
          </cell>
        </row>
        <row r="243">
          <cell r="A243" t="str">
            <v>451130.521</v>
          </cell>
          <cell r="H243">
            <v>0</v>
          </cell>
          <cell r="K243">
            <v>0</v>
          </cell>
          <cell r="M243">
            <v>0</v>
          </cell>
        </row>
        <row r="244">
          <cell r="A244" t="str">
            <v>453110.521</v>
          </cell>
          <cell r="H244">
            <v>17172.150000000001</v>
          </cell>
          <cell r="K244">
            <v>102856.95000000001</v>
          </cell>
          <cell r="M244">
            <v>100873.95</v>
          </cell>
        </row>
        <row r="245">
          <cell r="A245" t="str">
            <v>453110.588</v>
          </cell>
          <cell r="H245">
            <v>0</v>
          </cell>
          <cell r="K245">
            <v>0</v>
          </cell>
          <cell r="M245">
            <v>0</v>
          </cell>
        </row>
        <row r="246">
          <cell r="A246" t="str">
            <v>453120.521</v>
          </cell>
          <cell r="H246">
            <v>66010.78</v>
          </cell>
          <cell r="K246">
            <v>356402.05000000005</v>
          </cell>
          <cell r="M246">
            <v>352507.05</v>
          </cell>
        </row>
        <row r="247">
          <cell r="A247" t="str">
            <v>453130.521</v>
          </cell>
          <cell r="H247">
            <v>71652.63</v>
          </cell>
          <cell r="K247">
            <v>412611.45</v>
          </cell>
          <cell r="M247">
            <v>409411.45</v>
          </cell>
        </row>
        <row r="248">
          <cell r="A248" t="str">
            <v>453150.521</v>
          </cell>
          <cell r="H248">
            <v>9763.56</v>
          </cell>
          <cell r="K248">
            <v>120122.97</v>
          </cell>
          <cell r="M248">
            <v>120122.97</v>
          </cell>
        </row>
        <row r="249">
          <cell r="A249" t="str">
            <v>453160.521</v>
          </cell>
          <cell r="H249">
            <v>0</v>
          </cell>
          <cell r="K249">
            <v>4816.3500000000004</v>
          </cell>
          <cell r="M249">
            <v>4816.3500000000004</v>
          </cell>
        </row>
        <row r="250">
          <cell r="A250" t="str">
            <v>455110.521</v>
          </cell>
          <cell r="H250">
            <v>19690</v>
          </cell>
          <cell r="K250">
            <v>254052.25</v>
          </cell>
          <cell r="M250">
            <v>255672.25</v>
          </cell>
        </row>
        <row r="251">
          <cell r="A251" t="str">
            <v>455120.521</v>
          </cell>
          <cell r="H251">
            <v>0</v>
          </cell>
          <cell r="K251">
            <v>180</v>
          </cell>
          <cell r="M251">
            <v>180</v>
          </cell>
        </row>
        <row r="252">
          <cell r="A252" t="str">
            <v>456110.521</v>
          </cell>
          <cell r="H252">
            <v>14394.68</v>
          </cell>
          <cell r="K252">
            <v>181355.25999999998</v>
          </cell>
          <cell r="M252">
            <v>186505.27</v>
          </cell>
        </row>
        <row r="253">
          <cell r="A253" t="str">
            <v>456120.521</v>
          </cell>
          <cell r="H253">
            <v>0</v>
          </cell>
          <cell r="K253">
            <v>6114.49</v>
          </cell>
          <cell r="M253">
            <v>6034.49</v>
          </cell>
        </row>
        <row r="254">
          <cell r="A254" t="str">
            <v>459110.521</v>
          </cell>
          <cell r="H254">
            <v>7792.45</v>
          </cell>
          <cell r="K254">
            <v>66569.89</v>
          </cell>
          <cell r="M254">
            <v>65778.27</v>
          </cell>
        </row>
        <row r="255">
          <cell r="A255" t="str">
            <v>460110.521</v>
          </cell>
          <cell r="H255">
            <v>10581.3</v>
          </cell>
          <cell r="K255">
            <v>10581.3</v>
          </cell>
          <cell r="M255">
            <v>10581.3</v>
          </cell>
        </row>
        <row r="256">
          <cell r="A256" t="str">
            <v>461130.521</v>
          </cell>
          <cell r="H256">
            <v>0</v>
          </cell>
          <cell r="K256">
            <v>70634.429999999993</v>
          </cell>
          <cell r="M256">
            <v>122093.54</v>
          </cell>
        </row>
        <row r="257">
          <cell r="A257" t="str">
            <v>471110.521</v>
          </cell>
          <cell r="H257">
            <v>0</v>
          </cell>
          <cell r="K257">
            <v>0</v>
          </cell>
          <cell r="M257">
            <v>0</v>
          </cell>
        </row>
        <row r="258">
          <cell r="A258" t="str">
            <v>480110.521</v>
          </cell>
          <cell r="H258">
            <v>0</v>
          </cell>
          <cell r="K258">
            <v>0</v>
          </cell>
          <cell r="M258">
            <v>0</v>
          </cell>
        </row>
        <row r="259">
          <cell r="A259" t="str">
            <v>480130.521</v>
          </cell>
          <cell r="H259">
            <v>12000</v>
          </cell>
          <cell r="K259">
            <v>51567.11</v>
          </cell>
          <cell r="M259">
            <v>51567.11</v>
          </cell>
        </row>
        <row r="260">
          <cell r="A260" t="str">
            <v>480150.521</v>
          </cell>
          <cell r="H260">
            <v>6667.18</v>
          </cell>
          <cell r="K260">
            <v>75823.109999999986</v>
          </cell>
          <cell r="M260">
            <v>83314.02</v>
          </cell>
        </row>
        <row r="261">
          <cell r="A261" t="str">
            <v>490010.521</v>
          </cell>
          <cell r="H261">
            <v>60168.4</v>
          </cell>
          <cell r="K261">
            <v>760261.29</v>
          </cell>
          <cell r="M261">
            <v>760261.29</v>
          </cell>
        </row>
        <row r="262">
          <cell r="A262" t="str">
            <v>610110.521</v>
          </cell>
          <cell r="H262">
            <v>0</v>
          </cell>
          <cell r="K262">
            <v>0</v>
          </cell>
          <cell r="M262">
            <v>0</v>
          </cell>
        </row>
        <row r="263">
          <cell r="A263" t="str">
            <v>610110.588</v>
          </cell>
          <cell r="H263">
            <v>65000</v>
          </cell>
          <cell r="K263">
            <v>253500</v>
          </cell>
          <cell r="M263">
            <v>253500</v>
          </cell>
        </row>
        <row r="264">
          <cell r="A264" t="str">
            <v>610110.603</v>
          </cell>
          <cell r="H264">
            <v>645000</v>
          </cell>
          <cell r="K264">
            <v>645000</v>
          </cell>
          <cell r="M264">
            <v>0</v>
          </cell>
        </row>
        <row r="265">
          <cell r="A265" t="str">
            <v>610120.603</v>
          </cell>
          <cell r="H265">
            <v>0</v>
          </cell>
          <cell r="K265">
            <v>0</v>
          </cell>
          <cell r="M265">
            <v>0</v>
          </cell>
        </row>
        <row r="266">
          <cell r="A266" t="str">
            <v>610150.603</v>
          </cell>
          <cell r="H266">
            <v>0</v>
          </cell>
          <cell r="K266">
            <v>0</v>
          </cell>
          <cell r="M266">
            <v>0</v>
          </cell>
        </row>
        <row r="267">
          <cell r="A267" t="str">
            <v>611110.603</v>
          </cell>
          <cell r="H267">
            <v>72715.88</v>
          </cell>
          <cell r="K267">
            <v>72715.88</v>
          </cell>
          <cell r="M267">
            <v>0</v>
          </cell>
        </row>
        <row r="268">
          <cell r="A268" t="str">
            <v>613110.588</v>
          </cell>
          <cell r="H268">
            <v>750</v>
          </cell>
          <cell r="K268">
            <v>3000</v>
          </cell>
          <cell r="M268">
            <v>3000</v>
          </cell>
        </row>
        <row r="269">
          <cell r="A269" t="str">
            <v>613110.603</v>
          </cell>
          <cell r="H269">
            <v>14150</v>
          </cell>
          <cell r="K269">
            <v>14150</v>
          </cell>
          <cell r="M269">
            <v>0</v>
          </cell>
        </row>
        <row r="270">
          <cell r="A270" t="str">
            <v>613120.603</v>
          </cell>
          <cell r="H270">
            <v>0</v>
          </cell>
          <cell r="K270">
            <v>0</v>
          </cell>
          <cell r="M270">
            <v>0</v>
          </cell>
        </row>
        <row r="271">
          <cell r="A271" t="str">
            <v>613150.603</v>
          </cell>
          <cell r="H271">
            <v>0</v>
          </cell>
          <cell r="K271">
            <v>0</v>
          </cell>
          <cell r="M271">
            <v>0</v>
          </cell>
        </row>
        <row r="272">
          <cell r="A272" t="str">
            <v>613160.603</v>
          </cell>
          <cell r="H272">
            <v>0</v>
          </cell>
          <cell r="K272">
            <v>0</v>
          </cell>
          <cell r="M272">
            <v>0</v>
          </cell>
        </row>
        <row r="273">
          <cell r="A273" t="str">
            <v>613170.603</v>
          </cell>
          <cell r="H273">
            <v>0</v>
          </cell>
          <cell r="K273">
            <v>0</v>
          </cell>
          <cell r="M273">
            <v>0</v>
          </cell>
        </row>
        <row r="274">
          <cell r="A274" t="str">
            <v>613180.588</v>
          </cell>
          <cell r="H274">
            <v>0</v>
          </cell>
          <cell r="K274">
            <v>1011</v>
          </cell>
          <cell r="M274">
            <v>1011</v>
          </cell>
        </row>
        <row r="275">
          <cell r="A275" t="str">
            <v>613180.603</v>
          </cell>
          <cell r="H275">
            <v>63889.32</v>
          </cell>
          <cell r="K275">
            <v>63889.32</v>
          </cell>
          <cell r="M275">
            <v>0</v>
          </cell>
        </row>
        <row r="276">
          <cell r="A276" t="str">
            <v>613190.603</v>
          </cell>
          <cell r="H276">
            <v>6000</v>
          </cell>
          <cell r="K276">
            <v>6000</v>
          </cell>
          <cell r="M276">
            <v>0</v>
          </cell>
        </row>
        <row r="277">
          <cell r="A277" t="str">
            <v>613210.603</v>
          </cell>
          <cell r="H277">
            <v>0</v>
          </cell>
          <cell r="K277">
            <v>0</v>
          </cell>
          <cell r="M277">
            <v>0</v>
          </cell>
        </row>
        <row r="278">
          <cell r="A278" t="str">
            <v>613230.603</v>
          </cell>
          <cell r="H278">
            <v>0</v>
          </cell>
          <cell r="K278">
            <v>0</v>
          </cell>
          <cell r="M278">
            <v>0</v>
          </cell>
        </row>
        <row r="279">
          <cell r="A279" t="str">
            <v>613250.603</v>
          </cell>
          <cell r="H279">
            <v>2317</v>
          </cell>
          <cell r="K279">
            <v>2317</v>
          </cell>
          <cell r="M279">
            <v>0</v>
          </cell>
        </row>
        <row r="280">
          <cell r="A280" t="str">
            <v>613280.603</v>
          </cell>
          <cell r="H280">
            <v>0</v>
          </cell>
          <cell r="K280">
            <v>0</v>
          </cell>
          <cell r="M280">
            <v>0</v>
          </cell>
        </row>
        <row r="281">
          <cell r="A281" t="str">
            <v>620110.603</v>
          </cell>
          <cell r="H281">
            <v>0</v>
          </cell>
          <cell r="K281">
            <v>0</v>
          </cell>
          <cell r="M281">
            <v>0</v>
          </cell>
        </row>
        <row r="282">
          <cell r="A282" t="str">
            <v>650120.603</v>
          </cell>
          <cell r="H282">
            <v>10700</v>
          </cell>
          <cell r="K282">
            <v>10700</v>
          </cell>
          <cell r="M282">
            <v>0</v>
          </cell>
        </row>
        <row r="283">
          <cell r="A283" t="str">
            <v>653110.588</v>
          </cell>
          <cell r="H283">
            <v>0</v>
          </cell>
          <cell r="K283">
            <v>3774.4</v>
          </cell>
          <cell r="M283">
            <v>3774.4</v>
          </cell>
        </row>
        <row r="284">
          <cell r="A284" t="str">
            <v>653110.603</v>
          </cell>
          <cell r="H284">
            <v>60052</v>
          </cell>
          <cell r="K284">
            <v>60052</v>
          </cell>
          <cell r="M284">
            <v>0</v>
          </cell>
        </row>
        <row r="285">
          <cell r="A285" t="str">
            <v>653120.588</v>
          </cell>
          <cell r="H285">
            <v>0</v>
          </cell>
          <cell r="K285">
            <v>11300</v>
          </cell>
          <cell r="M285">
            <v>11300</v>
          </cell>
        </row>
        <row r="286">
          <cell r="A286" t="str">
            <v>653120.603</v>
          </cell>
          <cell r="H286">
            <v>10632</v>
          </cell>
          <cell r="K286">
            <v>10632</v>
          </cell>
          <cell r="M286">
            <v>0</v>
          </cell>
        </row>
        <row r="287">
          <cell r="A287" t="str">
            <v>653130.588</v>
          </cell>
          <cell r="H287">
            <v>0</v>
          </cell>
          <cell r="K287">
            <v>18623.04</v>
          </cell>
          <cell r="M287">
            <v>18623.05</v>
          </cell>
        </row>
        <row r="288">
          <cell r="A288" t="str">
            <v>653140.603</v>
          </cell>
          <cell r="H288">
            <v>0</v>
          </cell>
          <cell r="K288">
            <v>0</v>
          </cell>
          <cell r="M288">
            <v>0</v>
          </cell>
        </row>
        <row r="289">
          <cell r="A289" t="str">
            <v>653150.603</v>
          </cell>
          <cell r="H289">
            <v>34941.82</v>
          </cell>
          <cell r="K289">
            <v>34941.82</v>
          </cell>
          <cell r="M289">
            <v>0</v>
          </cell>
        </row>
        <row r="290">
          <cell r="A290" t="str">
            <v>654201.603</v>
          </cell>
          <cell r="H290">
            <v>36857.49</v>
          </cell>
          <cell r="K290">
            <v>36857.49</v>
          </cell>
          <cell r="M290">
            <v>0</v>
          </cell>
        </row>
        <row r="291">
          <cell r="A291" t="str">
            <v>655110.603</v>
          </cell>
          <cell r="H291">
            <v>105334</v>
          </cell>
          <cell r="K291">
            <v>105334</v>
          </cell>
          <cell r="M291">
            <v>0</v>
          </cell>
        </row>
        <row r="292">
          <cell r="A292" t="str">
            <v>655120.603</v>
          </cell>
          <cell r="H292">
            <v>538.32000000000005</v>
          </cell>
          <cell r="K292">
            <v>538.32000000000005</v>
          </cell>
          <cell r="M292">
            <v>0</v>
          </cell>
        </row>
        <row r="293">
          <cell r="A293" t="str">
            <v>655150.603</v>
          </cell>
          <cell r="H293">
            <v>2312</v>
          </cell>
          <cell r="K293">
            <v>2312</v>
          </cell>
          <cell r="M293">
            <v>0</v>
          </cell>
        </row>
        <row r="294">
          <cell r="A294" t="str">
            <v>656120.603</v>
          </cell>
          <cell r="H294">
            <v>203309.16</v>
          </cell>
          <cell r="K294">
            <v>203309.16</v>
          </cell>
          <cell r="M294">
            <v>0</v>
          </cell>
        </row>
        <row r="295">
          <cell r="A295" t="str">
            <v>658110.603</v>
          </cell>
          <cell r="H295">
            <v>2250</v>
          </cell>
          <cell r="K295">
            <v>2250</v>
          </cell>
          <cell r="M295">
            <v>0</v>
          </cell>
        </row>
        <row r="296">
          <cell r="A296" t="str">
            <v>659110.521</v>
          </cell>
          <cell r="H296">
            <v>0</v>
          </cell>
          <cell r="K296">
            <v>0</v>
          </cell>
          <cell r="M296">
            <v>0</v>
          </cell>
        </row>
        <row r="297">
          <cell r="A297" t="str">
            <v>659110.588</v>
          </cell>
          <cell r="H297">
            <v>0</v>
          </cell>
          <cell r="K297">
            <v>57441.3</v>
          </cell>
          <cell r="M297">
            <v>58139.3</v>
          </cell>
        </row>
        <row r="298">
          <cell r="A298" t="str">
            <v>659110.603</v>
          </cell>
          <cell r="H298">
            <v>188900.06</v>
          </cell>
          <cell r="K298">
            <v>188900.06</v>
          </cell>
          <cell r="M298">
            <v>0</v>
          </cell>
        </row>
        <row r="299">
          <cell r="A299" t="str">
            <v>661110.588</v>
          </cell>
          <cell r="H299">
            <v>234800.12</v>
          </cell>
          <cell r="K299">
            <v>393400.12</v>
          </cell>
          <cell r="M299">
            <v>398369.56</v>
          </cell>
        </row>
        <row r="300">
          <cell r="A300" t="str">
            <v>661110.603</v>
          </cell>
          <cell r="H300">
            <v>24000</v>
          </cell>
          <cell r="K300">
            <v>24000</v>
          </cell>
          <cell r="M300">
            <v>0</v>
          </cell>
        </row>
        <row r="301">
          <cell r="A301" t="str">
            <v>661130.588</v>
          </cell>
          <cell r="H301">
            <v>0</v>
          </cell>
          <cell r="K301">
            <v>53440.85</v>
          </cell>
          <cell r="M301">
            <v>53439.94</v>
          </cell>
        </row>
        <row r="302">
          <cell r="A302" t="str">
            <v>670110.588</v>
          </cell>
          <cell r="H302">
            <v>-320000</v>
          </cell>
          <cell r="K302">
            <v>230000</v>
          </cell>
          <cell r="M302">
            <v>199474.17</v>
          </cell>
        </row>
        <row r="303">
          <cell r="A303" t="str">
            <v>671110.588</v>
          </cell>
          <cell r="H303">
            <v>-97976.98000000001</v>
          </cell>
          <cell r="K303">
            <v>1352127.02</v>
          </cell>
          <cell r="M303">
            <v>773570</v>
          </cell>
        </row>
        <row r="304">
          <cell r="A304" t="str">
            <v>671110.603</v>
          </cell>
          <cell r="H304">
            <v>125976.98</v>
          </cell>
          <cell r="K304">
            <v>125976.98</v>
          </cell>
          <cell r="M304">
            <v>0</v>
          </cell>
        </row>
        <row r="305">
          <cell r="A305" t="str">
            <v>671120.588</v>
          </cell>
          <cell r="H305">
            <v>0</v>
          </cell>
          <cell r="K305">
            <v>0</v>
          </cell>
          <cell r="M305">
            <v>66557.919999999998</v>
          </cell>
        </row>
        <row r="306">
          <cell r="A306" t="str">
            <v>672110.588</v>
          </cell>
          <cell r="H306">
            <v>91687.039999999994</v>
          </cell>
          <cell r="K306">
            <v>1158517.3800000001</v>
          </cell>
          <cell r="M306">
            <v>1158517.3799999999</v>
          </cell>
        </row>
        <row r="307">
          <cell r="A307" t="str">
            <v>680130.588</v>
          </cell>
          <cell r="H307">
            <v>0</v>
          </cell>
          <cell r="K307">
            <v>156000</v>
          </cell>
          <cell r="M307">
            <v>156000</v>
          </cell>
        </row>
        <row r="308">
          <cell r="A308" t="str">
            <v>680130.603</v>
          </cell>
          <cell r="H308">
            <v>19486.66</v>
          </cell>
          <cell r="K308">
            <v>19486.66</v>
          </cell>
          <cell r="M308">
            <v>0</v>
          </cell>
        </row>
        <row r="309">
          <cell r="A309" t="str">
            <v>801110.521</v>
          </cell>
          <cell r="H309">
            <v>2140625.84</v>
          </cell>
          <cell r="K309">
            <v>3556390.53</v>
          </cell>
          <cell r="M309">
            <v>3268836.32</v>
          </cell>
        </row>
        <row r="310">
          <cell r="A310" t="str">
            <v>801110.603</v>
          </cell>
          <cell r="H310">
            <v>27130.94</v>
          </cell>
          <cell r="K310">
            <v>34299.409999999996</v>
          </cell>
          <cell r="M310">
            <v>0</v>
          </cell>
        </row>
        <row r="311">
          <cell r="A311" t="str">
            <v>801111.521</v>
          </cell>
          <cell r="H311">
            <v>0</v>
          </cell>
          <cell r="K311">
            <v>0</v>
          </cell>
          <cell r="M311">
            <v>0</v>
          </cell>
        </row>
        <row r="312">
          <cell r="A312" t="str">
            <v>801210.521</v>
          </cell>
          <cell r="H312">
            <v>-1552389.5699999998</v>
          </cell>
          <cell r="K312">
            <v>-1068708.9699999997</v>
          </cell>
          <cell r="M312">
            <v>80048.14</v>
          </cell>
        </row>
        <row r="313">
          <cell r="A313" t="str">
            <v>801210.603</v>
          </cell>
          <cell r="H313">
            <v>-7859.2099999999991</v>
          </cell>
          <cell r="K313">
            <v>17614.93</v>
          </cell>
          <cell r="M313">
            <v>0</v>
          </cell>
        </row>
        <row r="314">
          <cell r="A314" t="str">
            <v>801211.521</v>
          </cell>
          <cell r="H314">
            <v>0</v>
          </cell>
          <cell r="K314">
            <v>0</v>
          </cell>
          <cell r="M314">
            <v>0</v>
          </cell>
        </row>
        <row r="315">
          <cell r="A315" t="str">
            <v>804010.521</v>
          </cell>
          <cell r="H315">
            <v>8910</v>
          </cell>
          <cell r="K315">
            <v>41237.81</v>
          </cell>
          <cell r="M315">
            <v>41006.65</v>
          </cell>
        </row>
        <row r="316">
          <cell r="A316" t="str">
            <v>804010.588</v>
          </cell>
          <cell r="H316">
            <v>0</v>
          </cell>
          <cell r="K316">
            <v>0</v>
          </cell>
          <cell r="M316">
            <v>0</v>
          </cell>
        </row>
        <row r="317">
          <cell r="A317" t="str">
            <v>804010.603</v>
          </cell>
          <cell r="H317">
            <v>6127.84</v>
          </cell>
          <cell r="K317">
            <v>6277.84</v>
          </cell>
          <cell r="M317">
            <v>0</v>
          </cell>
        </row>
        <row r="318">
          <cell r="A318" t="str">
            <v>804030.521</v>
          </cell>
          <cell r="H318">
            <v>0</v>
          </cell>
          <cell r="K318">
            <v>-26424.41</v>
          </cell>
          <cell r="M318">
            <v>-24786.76</v>
          </cell>
        </row>
        <row r="319">
          <cell r="A319" t="str">
            <v>804030.588</v>
          </cell>
          <cell r="H319">
            <v>0</v>
          </cell>
          <cell r="K319">
            <v>0</v>
          </cell>
          <cell r="M319">
            <v>0</v>
          </cell>
        </row>
        <row r="320">
          <cell r="A320" t="str">
            <v>804031.521</v>
          </cell>
          <cell r="H320">
            <v>0</v>
          </cell>
          <cell r="K320">
            <v>162256.06</v>
          </cell>
          <cell r="M320">
            <v>0</v>
          </cell>
        </row>
        <row r="321">
          <cell r="A321" t="str">
            <v>811134.521</v>
          </cell>
          <cell r="H321">
            <v>3183313.25</v>
          </cell>
          <cell r="K321">
            <v>13030765.92</v>
          </cell>
          <cell r="M321">
            <v>12553268.689999999</v>
          </cell>
        </row>
        <row r="322">
          <cell r="A322" t="str">
            <v>813500.521</v>
          </cell>
          <cell r="H322">
            <v>252842.3</v>
          </cell>
          <cell r="K322">
            <v>799427.66999999993</v>
          </cell>
          <cell r="M322">
            <v>799427.67</v>
          </cell>
        </row>
        <row r="323">
          <cell r="A323" t="str">
            <v>814019.521</v>
          </cell>
          <cell r="H323">
            <v>152811.74</v>
          </cell>
          <cell r="K323">
            <v>1930862.22</v>
          </cell>
          <cell r="M323">
            <v>1930862.31</v>
          </cell>
        </row>
        <row r="324">
          <cell r="A324" t="str">
            <v>814058.521</v>
          </cell>
          <cell r="H324">
            <v>0</v>
          </cell>
          <cell r="K324">
            <v>0</v>
          </cell>
          <cell r="M324">
            <v>0</v>
          </cell>
        </row>
        <row r="325">
          <cell r="A325" t="str">
            <v>817128.521</v>
          </cell>
          <cell r="H325">
            <v>480517.41</v>
          </cell>
          <cell r="K325">
            <v>673012.91999999993</v>
          </cell>
          <cell r="M325">
            <v>2683230.34</v>
          </cell>
        </row>
        <row r="326">
          <cell r="A326" t="str">
            <v>819999.521</v>
          </cell>
          <cell r="H326">
            <v>0</v>
          </cell>
          <cell r="K326">
            <v>0</v>
          </cell>
          <cell r="M326">
            <v>274442.59000000003</v>
          </cell>
        </row>
        <row r="327">
          <cell r="A327" t="str">
            <v>880010.521</v>
          </cell>
          <cell r="H327">
            <v>11383</v>
          </cell>
          <cell r="K327">
            <v>50348</v>
          </cell>
          <cell r="M327">
            <v>67261.820000000007</v>
          </cell>
        </row>
        <row r="328">
          <cell r="A328" t="str">
            <v>880010.588</v>
          </cell>
          <cell r="H328">
            <v>0</v>
          </cell>
          <cell r="K328">
            <v>-3580</v>
          </cell>
          <cell r="M328">
            <v>0</v>
          </cell>
        </row>
        <row r="329">
          <cell r="A329" t="str">
            <v>880010.603</v>
          </cell>
          <cell r="H329">
            <v>65050.76</v>
          </cell>
          <cell r="K329">
            <v>67280.36</v>
          </cell>
          <cell r="M329">
            <v>0</v>
          </cell>
        </row>
        <row r="330">
          <cell r="A330" t="str">
            <v>900110.521</v>
          </cell>
          <cell r="H330">
            <v>-20855291.02</v>
          </cell>
          <cell r="K330">
            <v>0</v>
          </cell>
          <cell r="M330">
            <v>19916564.690000001</v>
          </cell>
        </row>
        <row r="331">
          <cell r="A331" t="str">
            <v>900110.603</v>
          </cell>
          <cell r="H331">
            <v>-763091.37</v>
          </cell>
          <cell r="K331">
            <v>0</v>
          </cell>
          <cell r="M331">
            <v>1</v>
          </cell>
        </row>
        <row r="332">
          <cell r="A332" t="str">
            <v>804020.521</v>
          </cell>
          <cell r="M332">
            <v>1</v>
          </cell>
        </row>
        <row r="333">
          <cell r="M333">
            <v>0</v>
          </cell>
        </row>
        <row r="334">
          <cell r="H334">
            <v>1.0477378964424133E-9</v>
          </cell>
          <cell r="K334">
            <v>-8.8168235379271209E-8</v>
          </cell>
          <cell r="M334">
            <v>0</v>
          </cell>
        </row>
        <row r="335">
          <cell r="H335">
            <v>1.0477378964424133E-9</v>
          </cell>
          <cell r="K335">
            <v>-1.4911347534507513E-7</v>
          </cell>
          <cell r="M335">
            <v>-19916564.690000068</v>
          </cell>
        </row>
      </sheetData>
      <sheetData sheetId="6">
        <row r="1">
          <cell r="A1" t="str">
            <v>Account No.</v>
          </cell>
          <cell r="H1" t="str">
            <v>This Period Balance</v>
          </cell>
          <cell r="K1" t="str">
            <v>Ending Balance</v>
          </cell>
          <cell r="M1" t="str">
            <v>TUBO's Ending Balance</v>
          </cell>
        </row>
        <row r="2">
          <cell r="A2" t="str">
            <v>010010.000</v>
          </cell>
          <cell r="H2">
            <v>-17001</v>
          </cell>
          <cell r="K2">
            <v>31715.059999999998</v>
          </cell>
          <cell r="M2">
            <v>50000</v>
          </cell>
        </row>
        <row r="3">
          <cell r="A3" t="str">
            <v>010010.600</v>
          </cell>
          <cell r="H3">
            <v>39049.110000000015</v>
          </cell>
          <cell r="K3">
            <v>39049.110000000015</v>
          </cell>
          <cell r="M3">
            <v>0</v>
          </cell>
        </row>
        <row r="4">
          <cell r="A4" t="str">
            <v>011051.000</v>
          </cell>
          <cell r="H4">
            <v>27001836.91</v>
          </cell>
          <cell r="K4">
            <v>84592656.379999995</v>
          </cell>
          <cell r="M4">
            <v>92778964.540000007</v>
          </cell>
        </row>
        <row r="5">
          <cell r="A5" t="str">
            <v>011051.600</v>
          </cell>
          <cell r="H5">
            <v>-4176900.4099999997</v>
          </cell>
          <cell r="K5">
            <v>9887986.1500000004</v>
          </cell>
          <cell r="M5">
            <v>0</v>
          </cell>
        </row>
        <row r="6">
          <cell r="A6" t="str">
            <v>011052.600</v>
          </cell>
          <cell r="H6">
            <v>4626711.17</v>
          </cell>
          <cell r="K6">
            <v>4626711.17</v>
          </cell>
          <cell r="M6">
            <v>0</v>
          </cell>
        </row>
        <row r="7">
          <cell r="A7" t="str">
            <v>012010.000</v>
          </cell>
          <cell r="H7">
            <v>-14152373.460000005</v>
          </cell>
          <cell r="K7">
            <v>30606071.579999994</v>
          </cell>
          <cell r="M7">
            <v>30606071.579999998</v>
          </cell>
        </row>
        <row r="8">
          <cell r="A8" t="str">
            <v>012010.600</v>
          </cell>
          <cell r="H8">
            <v>12106367.200000001</v>
          </cell>
          <cell r="K8">
            <v>19734369.57</v>
          </cell>
          <cell r="M8">
            <v>0</v>
          </cell>
        </row>
        <row r="9">
          <cell r="A9" t="str">
            <v>012900.000</v>
          </cell>
          <cell r="H9">
            <v>-501731.41999999993</v>
          </cell>
          <cell r="K9">
            <v>15417498.99</v>
          </cell>
          <cell r="M9">
            <v>14373783.359999999</v>
          </cell>
        </row>
        <row r="10">
          <cell r="A10" t="str">
            <v>013010.000</v>
          </cell>
          <cell r="H10">
            <v>0</v>
          </cell>
          <cell r="K10">
            <v>0</v>
          </cell>
          <cell r="M10">
            <v>-235671.87</v>
          </cell>
        </row>
        <row r="11">
          <cell r="A11" t="str">
            <v>013110.000</v>
          </cell>
          <cell r="H11">
            <v>-94191.52</v>
          </cell>
          <cell r="K11">
            <v>-2042806.32</v>
          </cell>
          <cell r="M11">
            <v>-2042806.32</v>
          </cell>
        </row>
        <row r="12">
          <cell r="A12" t="str">
            <v>013120.000</v>
          </cell>
          <cell r="H12">
            <v>0</v>
          </cell>
          <cell r="K12">
            <v>0</v>
          </cell>
          <cell r="M12">
            <v>0</v>
          </cell>
        </row>
        <row r="13">
          <cell r="A13" t="str">
            <v>014019.000</v>
          </cell>
          <cell r="H13">
            <v>-2239.4400000000023</v>
          </cell>
          <cell r="K13">
            <v>749.99999999999773</v>
          </cell>
          <cell r="M13">
            <v>52891.44</v>
          </cell>
        </row>
        <row r="14">
          <cell r="A14" t="str">
            <v>014020.000</v>
          </cell>
          <cell r="H14">
            <v>0</v>
          </cell>
          <cell r="K14">
            <v>0</v>
          </cell>
          <cell r="M14">
            <v>0</v>
          </cell>
        </row>
        <row r="15">
          <cell r="A15" t="str">
            <v>014021.000</v>
          </cell>
          <cell r="H15">
            <v>0</v>
          </cell>
          <cell r="K15">
            <v>0</v>
          </cell>
          <cell r="M15">
            <v>0</v>
          </cell>
        </row>
        <row r="16">
          <cell r="A16" t="str">
            <v>014021.600</v>
          </cell>
          <cell r="H16">
            <v>885253.97</v>
          </cell>
          <cell r="K16">
            <v>3695114.34</v>
          </cell>
          <cell r="M16">
            <v>0</v>
          </cell>
        </row>
        <row r="17">
          <cell r="A17" t="str">
            <v>014023.000</v>
          </cell>
          <cell r="H17">
            <v>0</v>
          </cell>
          <cell r="K17">
            <v>0</v>
          </cell>
          <cell r="M17">
            <v>0</v>
          </cell>
        </row>
        <row r="18">
          <cell r="A18" t="str">
            <v>014045.000</v>
          </cell>
          <cell r="H18">
            <v>0</v>
          </cell>
          <cell r="K18">
            <v>0</v>
          </cell>
          <cell r="M18">
            <v>0</v>
          </cell>
        </row>
        <row r="19">
          <cell r="A19" t="str">
            <v>014076.000</v>
          </cell>
          <cell r="H19">
            <v>0</v>
          </cell>
          <cell r="K19">
            <v>0</v>
          </cell>
          <cell r="M19">
            <v>0</v>
          </cell>
        </row>
        <row r="20">
          <cell r="A20" t="str">
            <v>014128.000</v>
          </cell>
          <cell r="H20">
            <v>-26310</v>
          </cell>
          <cell r="K20">
            <v>0</v>
          </cell>
          <cell r="M20">
            <v>-4870.18</v>
          </cell>
        </row>
        <row r="21">
          <cell r="A21" t="str">
            <v>014129.000</v>
          </cell>
          <cell r="H21">
            <v>0</v>
          </cell>
          <cell r="K21">
            <v>0</v>
          </cell>
          <cell r="M21">
            <v>0</v>
          </cell>
        </row>
        <row r="22">
          <cell r="A22" t="str">
            <v>014150.000</v>
          </cell>
          <cell r="H22">
            <v>0</v>
          </cell>
          <cell r="K22">
            <v>0</v>
          </cell>
          <cell r="M22">
            <v>0</v>
          </cell>
        </row>
        <row r="23">
          <cell r="A23" t="str">
            <v>014203.000</v>
          </cell>
          <cell r="H23">
            <v>0</v>
          </cell>
          <cell r="K23">
            <v>-83570.759999999995</v>
          </cell>
          <cell r="M23">
            <v>0</v>
          </cell>
        </row>
        <row r="24">
          <cell r="A24" t="str">
            <v>014998.000</v>
          </cell>
          <cell r="H24">
            <v>0</v>
          </cell>
          <cell r="K24">
            <v>166289.9</v>
          </cell>
          <cell r="M24">
            <v>-7860827.2000000002</v>
          </cell>
        </row>
        <row r="25">
          <cell r="A25" t="str">
            <v>014999.000</v>
          </cell>
          <cell r="H25">
            <v>-212579.74</v>
          </cell>
          <cell r="K25">
            <v>1355358.92</v>
          </cell>
          <cell r="M25">
            <v>1355358.92</v>
          </cell>
        </row>
        <row r="26">
          <cell r="A26" t="str">
            <v>015010.000</v>
          </cell>
          <cell r="H26">
            <v>-51325.359999999993</v>
          </cell>
          <cell r="K26">
            <v>1014.8600000000079</v>
          </cell>
          <cell r="M26">
            <v>1734284.59</v>
          </cell>
        </row>
        <row r="27">
          <cell r="A27" t="str">
            <v>015010.600</v>
          </cell>
          <cell r="H27">
            <v>-17491.39</v>
          </cell>
          <cell r="K27">
            <v>48838.729999999996</v>
          </cell>
          <cell r="M27">
            <v>0</v>
          </cell>
        </row>
        <row r="28">
          <cell r="A28" t="str">
            <v>015012.000</v>
          </cell>
          <cell r="H28">
            <v>0</v>
          </cell>
          <cell r="K28">
            <v>0</v>
          </cell>
          <cell r="M28">
            <v>0</v>
          </cell>
        </row>
        <row r="29">
          <cell r="A29" t="str">
            <v>015020.000</v>
          </cell>
          <cell r="H29">
            <v>-43938.5</v>
          </cell>
          <cell r="K29">
            <v>-87976.59</v>
          </cell>
          <cell r="M29">
            <v>-2818089.72</v>
          </cell>
        </row>
        <row r="30">
          <cell r="A30" t="str">
            <v>015020.600</v>
          </cell>
          <cell r="H30">
            <v>-658631.66</v>
          </cell>
          <cell r="K30">
            <v>-809952.29</v>
          </cell>
          <cell r="M30">
            <v>0</v>
          </cell>
        </row>
        <row r="31">
          <cell r="A31" t="str">
            <v>015021.000</v>
          </cell>
          <cell r="H31">
            <v>0</v>
          </cell>
          <cell r="K31">
            <v>4209.8500000000004</v>
          </cell>
          <cell r="M31">
            <v>0</v>
          </cell>
        </row>
        <row r="32">
          <cell r="A32" t="str">
            <v>015021.600</v>
          </cell>
          <cell r="H32">
            <v>-1.999999990221113E-2</v>
          </cell>
          <cell r="K32">
            <v>-13596.689999999902</v>
          </cell>
          <cell r="M32">
            <v>0</v>
          </cell>
        </row>
        <row r="33">
          <cell r="A33" t="str">
            <v>015022.000</v>
          </cell>
          <cell r="H33">
            <v>0</v>
          </cell>
          <cell r="K33">
            <v>0</v>
          </cell>
          <cell r="M33">
            <v>0</v>
          </cell>
        </row>
        <row r="34">
          <cell r="A34" t="str">
            <v>016013.000</v>
          </cell>
          <cell r="H34">
            <v>0</v>
          </cell>
          <cell r="K34">
            <v>-42521.31</v>
          </cell>
          <cell r="M34">
            <v>0</v>
          </cell>
        </row>
        <row r="35">
          <cell r="A35" t="str">
            <v>016020.000</v>
          </cell>
          <cell r="H35">
            <v>0</v>
          </cell>
          <cell r="K35">
            <v>0</v>
          </cell>
          <cell r="M35">
            <v>0</v>
          </cell>
        </row>
        <row r="36">
          <cell r="A36" t="str">
            <v>016999.000</v>
          </cell>
          <cell r="H36">
            <v>0</v>
          </cell>
          <cell r="K36">
            <v>0</v>
          </cell>
          <cell r="M36">
            <v>0</v>
          </cell>
        </row>
        <row r="37">
          <cell r="A37" t="str">
            <v>018002.000</v>
          </cell>
          <cell r="H37">
            <v>0</v>
          </cell>
          <cell r="K37">
            <v>0</v>
          </cell>
          <cell r="M37">
            <v>0</v>
          </cell>
        </row>
        <row r="38">
          <cell r="A38" t="str">
            <v>018014.000</v>
          </cell>
          <cell r="H38">
            <v>0</v>
          </cell>
          <cell r="K38">
            <v>0</v>
          </cell>
          <cell r="M38">
            <v>0</v>
          </cell>
        </row>
        <row r="39">
          <cell r="A39" t="str">
            <v>018019.000</v>
          </cell>
          <cell r="H39">
            <v>-149243.08000000002</v>
          </cell>
          <cell r="K39">
            <v>-1269051.26</v>
          </cell>
          <cell r="M39">
            <v>-1359641.25</v>
          </cell>
        </row>
        <row r="40">
          <cell r="A40" t="str">
            <v>018020.000</v>
          </cell>
          <cell r="H40">
            <v>0</v>
          </cell>
          <cell r="K40">
            <v>0</v>
          </cell>
          <cell r="M40">
            <v>0</v>
          </cell>
        </row>
        <row r="41">
          <cell r="A41" t="str">
            <v>018021.000</v>
          </cell>
          <cell r="H41">
            <v>0</v>
          </cell>
          <cell r="K41">
            <v>0</v>
          </cell>
          <cell r="M41">
            <v>0</v>
          </cell>
        </row>
        <row r="42">
          <cell r="A42" t="str">
            <v>018022.000</v>
          </cell>
          <cell r="H42">
            <v>0</v>
          </cell>
          <cell r="K42">
            <v>0</v>
          </cell>
          <cell r="M42">
            <v>0</v>
          </cell>
        </row>
        <row r="43">
          <cell r="A43" t="str">
            <v>018023.000</v>
          </cell>
          <cell r="H43">
            <v>0</v>
          </cell>
          <cell r="K43">
            <v>0</v>
          </cell>
          <cell r="M43">
            <v>0</v>
          </cell>
        </row>
        <row r="44">
          <cell r="A44" t="str">
            <v>018045.000</v>
          </cell>
          <cell r="H44">
            <v>0</v>
          </cell>
          <cell r="K44">
            <v>0</v>
          </cell>
          <cell r="M44">
            <v>0</v>
          </cell>
        </row>
        <row r="45">
          <cell r="A45" t="str">
            <v>018079.000</v>
          </cell>
          <cell r="H45">
            <v>31427.71</v>
          </cell>
          <cell r="K45">
            <v>31427.71</v>
          </cell>
          <cell r="M45">
            <v>28521.09</v>
          </cell>
        </row>
        <row r="46">
          <cell r="A46" t="str">
            <v>018128.000</v>
          </cell>
          <cell r="H46">
            <v>-4889007.92</v>
          </cell>
          <cell r="K46">
            <v>-15941055.75</v>
          </cell>
          <cell r="M46">
            <v>-14328956.59</v>
          </cell>
        </row>
        <row r="47">
          <cell r="A47" t="str">
            <v>018134.000</v>
          </cell>
          <cell r="H47">
            <v>59504.570000000065</v>
          </cell>
          <cell r="K47">
            <v>-7002075.9799999995</v>
          </cell>
          <cell r="M47">
            <v>-6685177.2599999998</v>
          </cell>
        </row>
        <row r="48">
          <cell r="A48" t="str">
            <v>018184.000</v>
          </cell>
          <cell r="H48">
            <v>0</v>
          </cell>
          <cell r="K48">
            <v>0</v>
          </cell>
          <cell r="M48">
            <v>0</v>
          </cell>
        </row>
        <row r="49">
          <cell r="A49" t="str">
            <v>018500.000</v>
          </cell>
          <cell r="H49">
            <v>5179.4000000000015</v>
          </cell>
          <cell r="K49">
            <v>-609474.91</v>
          </cell>
          <cell r="M49">
            <v>-547921.76</v>
          </cell>
        </row>
        <row r="50">
          <cell r="A50" t="str">
            <v>018570.000</v>
          </cell>
          <cell r="H50">
            <v>0</v>
          </cell>
          <cell r="K50">
            <v>0</v>
          </cell>
          <cell r="M50">
            <v>0</v>
          </cell>
        </row>
        <row r="51">
          <cell r="A51" t="str">
            <v>018570.600</v>
          </cell>
          <cell r="H51">
            <v>-12304952.359999999</v>
          </cell>
          <cell r="K51">
            <v>-35772804.420000002</v>
          </cell>
          <cell r="M51">
            <v>0</v>
          </cell>
        </row>
        <row r="52">
          <cell r="A52" t="str">
            <v>020003.000</v>
          </cell>
          <cell r="H52">
            <v>0</v>
          </cell>
          <cell r="K52">
            <v>0</v>
          </cell>
          <cell r="M52">
            <v>0</v>
          </cell>
        </row>
        <row r="53">
          <cell r="A53" t="str">
            <v>021000.000</v>
          </cell>
          <cell r="H53">
            <v>0</v>
          </cell>
          <cell r="K53">
            <v>0</v>
          </cell>
          <cell r="M53">
            <v>0</v>
          </cell>
        </row>
        <row r="54">
          <cell r="A54" t="str">
            <v>023014.000</v>
          </cell>
          <cell r="H54">
            <v>-316618.73</v>
          </cell>
          <cell r="K54">
            <v>2208749.14</v>
          </cell>
          <cell r="M54">
            <v>2208749.14</v>
          </cell>
        </row>
        <row r="55">
          <cell r="A55" t="str">
            <v>024000.000</v>
          </cell>
          <cell r="H55">
            <v>0</v>
          </cell>
          <cell r="K55">
            <v>0</v>
          </cell>
          <cell r="M55">
            <v>0</v>
          </cell>
        </row>
        <row r="56">
          <cell r="A56" t="str">
            <v>024048.000</v>
          </cell>
          <cell r="H56">
            <v>45558.64</v>
          </cell>
          <cell r="K56">
            <v>126699.43</v>
          </cell>
          <cell r="M56">
            <v>126699.43</v>
          </cell>
        </row>
        <row r="57">
          <cell r="A57" t="str">
            <v>024901.600</v>
          </cell>
          <cell r="H57">
            <v>95028.04</v>
          </cell>
          <cell r="K57">
            <v>118850.47</v>
          </cell>
          <cell r="M57">
            <v>0</v>
          </cell>
        </row>
        <row r="58">
          <cell r="A58" t="str">
            <v>024902.600</v>
          </cell>
          <cell r="H58">
            <v>0</v>
          </cell>
          <cell r="K58">
            <v>862743.78</v>
          </cell>
          <cell r="M58">
            <v>0</v>
          </cell>
        </row>
        <row r="59">
          <cell r="A59" t="str">
            <v>027010.000</v>
          </cell>
          <cell r="H59">
            <v>0</v>
          </cell>
          <cell r="K59">
            <v>0</v>
          </cell>
          <cell r="M59">
            <v>0</v>
          </cell>
        </row>
        <row r="60">
          <cell r="A60" t="str">
            <v>028010.000</v>
          </cell>
          <cell r="H60">
            <v>0</v>
          </cell>
          <cell r="K60">
            <v>0</v>
          </cell>
          <cell r="M60">
            <v>0</v>
          </cell>
        </row>
        <row r="61">
          <cell r="A61" t="str">
            <v>028910.000</v>
          </cell>
          <cell r="H61">
            <v>0</v>
          </cell>
          <cell r="K61">
            <v>0</v>
          </cell>
          <cell r="M61">
            <v>0</v>
          </cell>
        </row>
        <row r="62">
          <cell r="A62" t="str">
            <v>029010.000</v>
          </cell>
          <cell r="H62">
            <v>0</v>
          </cell>
          <cell r="K62">
            <v>1704563.73</v>
          </cell>
          <cell r="M62">
            <v>1703963.73</v>
          </cell>
        </row>
        <row r="63">
          <cell r="A63" t="str">
            <v>029010.600</v>
          </cell>
          <cell r="H63">
            <v>0</v>
          </cell>
          <cell r="K63">
            <v>40000</v>
          </cell>
          <cell r="M63">
            <v>0</v>
          </cell>
        </row>
        <row r="64">
          <cell r="A64" t="str">
            <v>029110.000</v>
          </cell>
          <cell r="H64">
            <v>33999.999999999985</v>
          </cell>
          <cell r="K64">
            <v>197986.86</v>
          </cell>
          <cell r="M64">
            <v>149000</v>
          </cell>
        </row>
        <row r="65">
          <cell r="A65" t="str">
            <v>029110.600</v>
          </cell>
          <cell r="H65">
            <v>12000</v>
          </cell>
          <cell r="K65">
            <v>12000</v>
          </cell>
          <cell r="M65">
            <v>0</v>
          </cell>
        </row>
        <row r="66">
          <cell r="A66" t="str">
            <v>029130.000</v>
          </cell>
          <cell r="H66">
            <v>13538.82</v>
          </cell>
          <cell r="K66">
            <v>26428.809999999998</v>
          </cell>
          <cell r="M66">
            <v>26428.79</v>
          </cell>
        </row>
        <row r="67">
          <cell r="A67" t="str">
            <v>029150.000</v>
          </cell>
          <cell r="H67">
            <v>0</v>
          </cell>
          <cell r="K67">
            <v>0</v>
          </cell>
          <cell r="M67">
            <v>0</v>
          </cell>
        </row>
        <row r="68">
          <cell r="A68" t="str">
            <v>029160.000</v>
          </cell>
          <cell r="H68">
            <v>-9278.35</v>
          </cell>
          <cell r="K68">
            <v>0</v>
          </cell>
          <cell r="M68">
            <v>0</v>
          </cell>
        </row>
        <row r="69">
          <cell r="A69" t="str">
            <v>029170.000</v>
          </cell>
          <cell r="H69">
            <v>0</v>
          </cell>
          <cell r="K69">
            <v>11104035.9</v>
          </cell>
          <cell r="M69">
            <v>15210083.199999999</v>
          </cell>
        </row>
        <row r="70">
          <cell r="A70" t="str">
            <v>029170.600</v>
          </cell>
          <cell r="H70">
            <v>0</v>
          </cell>
          <cell r="K70">
            <v>0</v>
          </cell>
          <cell r="M70">
            <v>0</v>
          </cell>
        </row>
        <row r="71">
          <cell r="A71" t="str">
            <v>029900.000</v>
          </cell>
          <cell r="H71">
            <v>-1052285.7</v>
          </cell>
          <cell r="K71">
            <v>428533.57000000007</v>
          </cell>
          <cell r="M71">
            <v>291206.99</v>
          </cell>
        </row>
        <row r="72">
          <cell r="A72" t="str">
            <v>041110.000</v>
          </cell>
          <cell r="H72">
            <v>0</v>
          </cell>
          <cell r="K72">
            <v>0</v>
          </cell>
          <cell r="M72">
            <v>0</v>
          </cell>
        </row>
        <row r="73">
          <cell r="A73" t="str">
            <v>041210.000</v>
          </cell>
          <cell r="H73">
            <v>0</v>
          </cell>
          <cell r="K73">
            <v>0</v>
          </cell>
          <cell r="M73">
            <v>1</v>
          </cell>
        </row>
        <row r="74">
          <cell r="A74" t="str">
            <v>041510.000</v>
          </cell>
          <cell r="H74">
            <v>0</v>
          </cell>
          <cell r="K74">
            <v>673994.98</v>
          </cell>
          <cell r="M74">
            <v>378876.95</v>
          </cell>
        </row>
        <row r="75">
          <cell r="A75" t="str">
            <v>041510.600</v>
          </cell>
          <cell r="H75">
            <v>0</v>
          </cell>
          <cell r="K75">
            <v>99625</v>
          </cell>
          <cell r="M75">
            <v>0</v>
          </cell>
        </row>
        <row r="76">
          <cell r="A76" t="str">
            <v>041610.000</v>
          </cell>
          <cell r="H76">
            <v>0</v>
          </cell>
          <cell r="K76">
            <v>908820.47</v>
          </cell>
          <cell r="M76">
            <v>0</v>
          </cell>
        </row>
        <row r="77">
          <cell r="A77" t="str">
            <v>042110.000</v>
          </cell>
          <cell r="H77">
            <v>0</v>
          </cell>
          <cell r="K77">
            <v>0</v>
          </cell>
          <cell r="M77">
            <v>0</v>
          </cell>
        </row>
        <row r="78">
          <cell r="A78" t="str">
            <v>042210.000</v>
          </cell>
          <cell r="H78">
            <v>0</v>
          </cell>
          <cell r="K78">
            <v>0</v>
          </cell>
          <cell r="M78">
            <v>0</v>
          </cell>
        </row>
        <row r="79">
          <cell r="A79" t="str">
            <v>042510.000</v>
          </cell>
          <cell r="H79">
            <v>-4862.07</v>
          </cell>
          <cell r="K79">
            <v>-466277.53</v>
          </cell>
          <cell r="M79">
            <v>-378215.98</v>
          </cell>
        </row>
        <row r="80">
          <cell r="A80" t="str">
            <v>042510.600</v>
          </cell>
          <cell r="H80">
            <v>-1637.67</v>
          </cell>
          <cell r="K80">
            <v>-8586.27</v>
          </cell>
          <cell r="M80">
            <v>0</v>
          </cell>
        </row>
        <row r="81">
          <cell r="A81" t="str">
            <v>042610.000</v>
          </cell>
          <cell r="H81">
            <v>-14939.51</v>
          </cell>
          <cell r="K81">
            <v>-257955.61000000002</v>
          </cell>
          <cell r="M81">
            <v>0</v>
          </cell>
        </row>
        <row r="82">
          <cell r="A82" t="str">
            <v>061110.000</v>
          </cell>
          <cell r="H82">
            <v>1312472.97</v>
          </cell>
          <cell r="K82">
            <v>127929.04000000004</v>
          </cell>
          <cell r="M82">
            <v>117316.1</v>
          </cell>
        </row>
        <row r="83">
          <cell r="A83" t="str">
            <v>061111.000</v>
          </cell>
          <cell r="H83">
            <v>0</v>
          </cell>
          <cell r="K83">
            <v>0</v>
          </cell>
          <cell r="M83">
            <v>0</v>
          </cell>
        </row>
        <row r="84">
          <cell r="A84" t="str">
            <v>062010.000</v>
          </cell>
          <cell r="H84">
            <v>0</v>
          </cell>
          <cell r="K84">
            <v>0</v>
          </cell>
          <cell r="M84">
            <v>0</v>
          </cell>
        </row>
        <row r="85">
          <cell r="A85" t="str">
            <v>062100.600</v>
          </cell>
          <cell r="H85">
            <v>-3800</v>
          </cell>
          <cell r="K85">
            <v>-3800</v>
          </cell>
          <cell r="M85">
            <v>0</v>
          </cell>
        </row>
        <row r="86">
          <cell r="A86" t="str">
            <v>062110.000</v>
          </cell>
          <cell r="H86">
            <v>0</v>
          </cell>
          <cell r="K86">
            <v>0</v>
          </cell>
          <cell r="M86">
            <v>0</v>
          </cell>
        </row>
        <row r="87">
          <cell r="A87" t="str">
            <v>062120.000</v>
          </cell>
          <cell r="H87">
            <v>-2160</v>
          </cell>
          <cell r="K87">
            <v>-63036</v>
          </cell>
          <cell r="M87">
            <v>-61536</v>
          </cell>
        </row>
        <row r="88">
          <cell r="A88" t="str">
            <v>062120.600</v>
          </cell>
          <cell r="H88">
            <v>0</v>
          </cell>
          <cell r="K88">
            <v>-3800</v>
          </cell>
          <cell r="M88">
            <v>0</v>
          </cell>
        </row>
        <row r="89">
          <cell r="A89" t="str">
            <v>062130.000</v>
          </cell>
          <cell r="H89">
            <v>-356591.42000000004</v>
          </cell>
          <cell r="K89">
            <v>-3287896.17</v>
          </cell>
          <cell r="M89">
            <v>-3263110.62</v>
          </cell>
        </row>
        <row r="90">
          <cell r="A90" t="str">
            <v>062130.600</v>
          </cell>
          <cell r="H90">
            <v>0</v>
          </cell>
          <cell r="K90">
            <v>-3350</v>
          </cell>
          <cell r="M90">
            <v>0</v>
          </cell>
        </row>
        <row r="91">
          <cell r="A91" t="str">
            <v>062160.000</v>
          </cell>
          <cell r="H91">
            <v>-156985.87</v>
          </cell>
          <cell r="K91">
            <v>-1778050.5699999998</v>
          </cell>
          <cell r="M91">
            <v>-1778050.57</v>
          </cell>
        </row>
        <row r="92">
          <cell r="A92" t="str">
            <v>062210.000</v>
          </cell>
          <cell r="H92">
            <v>0</v>
          </cell>
          <cell r="K92">
            <v>0</v>
          </cell>
          <cell r="M92">
            <v>0</v>
          </cell>
        </row>
        <row r="93">
          <cell r="A93" t="str">
            <v>062310.000</v>
          </cell>
          <cell r="H93">
            <v>0</v>
          </cell>
          <cell r="K93">
            <v>-2328.37</v>
          </cell>
          <cell r="M93">
            <v>-2328.37</v>
          </cell>
        </row>
        <row r="94">
          <cell r="A94" t="str">
            <v>062410.000</v>
          </cell>
          <cell r="H94">
            <v>0</v>
          </cell>
          <cell r="K94">
            <v>0</v>
          </cell>
          <cell r="M94">
            <v>0</v>
          </cell>
        </row>
        <row r="95">
          <cell r="A95" t="str">
            <v>062510.000</v>
          </cell>
          <cell r="H95">
            <v>-16256.45</v>
          </cell>
          <cell r="K95">
            <v>-225642.52000000002</v>
          </cell>
          <cell r="M95">
            <v>-225642.52</v>
          </cell>
        </row>
        <row r="96">
          <cell r="A96" t="str">
            <v>062610.000</v>
          </cell>
          <cell r="H96">
            <v>-55000</v>
          </cell>
          <cell r="K96">
            <v>-415000</v>
          </cell>
          <cell r="M96">
            <v>-380000</v>
          </cell>
        </row>
        <row r="97">
          <cell r="A97" t="str">
            <v>062630.000</v>
          </cell>
          <cell r="H97">
            <v>0</v>
          </cell>
          <cell r="K97">
            <v>0</v>
          </cell>
          <cell r="M97">
            <v>-80000</v>
          </cell>
        </row>
        <row r="98">
          <cell r="A98" t="str">
            <v>062710.000</v>
          </cell>
          <cell r="H98">
            <v>-50000</v>
          </cell>
          <cell r="K98">
            <v>-740000</v>
          </cell>
          <cell r="M98">
            <v>-1550525.83</v>
          </cell>
        </row>
        <row r="99">
          <cell r="A99" t="str">
            <v>062810.000</v>
          </cell>
          <cell r="H99">
            <v>-1662.5</v>
          </cell>
          <cell r="K99">
            <v>-48458.84</v>
          </cell>
          <cell r="M99">
            <v>-48458.84</v>
          </cell>
        </row>
        <row r="100">
          <cell r="A100" t="str">
            <v>062910.000</v>
          </cell>
          <cell r="H100">
            <v>-449815.07000000007</v>
          </cell>
          <cell r="K100">
            <v>-9152396.2200000007</v>
          </cell>
          <cell r="M100">
            <v>-9152396.2200000007</v>
          </cell>
        </row>
        <row r="101">
          <cell r="A101" t="str">
            <v>063010.000</v>
          </cell>
          <cell r="H101">
            <v>0</v>
          </cell>
          <cell r="K101">
            <v>0</v>
          </cell>
          <cell r="M101">
            <v>0</v>
          </cell>
        </row>
        <row r="102">
          <cell r="A102" t="str">
            <v>063210.000</v>
          </cell>
          <cell r="H102">
            <v>-31397.18</v>
          </cell>
          <cell r="K102">
            <v>-720218.78</v>
          </cell>
          <cell r="M102">
            <v>-711092.65</v>
          </cell>
        </row>
        <row r="103">
          <cell r="A103" t="str">
            <v>063310.000</v>
          </cell>
          <cell r="H103">
            <v>0</v>
          </cell>
          <cell r="K103">
            <v>0</v>
          </cell>
          <cell r="M103">
            <v>0</v>
          </cell>
        </row>
        <row r="104">
          <cell r="A104" t="str">
            <v>063410.000</v>
          </cell>
          <cell r="H104">
            <v>0</v>
          </cell>
          <cell r="K104">
            <v>0</v>
          </cell>
          <cell r="M104">
            <v>0</v>
          </cell>
        </row>
        <row r="105">
          <cell r="A105" t="str">
            <v>063420.000</v>
          </cell>
          <cell r="H105">
            <v>0</v>
          </cell>
          <cell r="K105">
            <v>0</v>
          </cell>
          <cell r="M105">
            <v>0</v>
          </cell>
        </row>
        <row r="106">
          <cell r="A106" t="str">
            <v>064900.000</v>
          </cell>
          <cell r="H106">
            <v>-178159.61000000034</v>
          </cell>
          <cell r="K106">
            <v>-5193525.91</v>
          </cell>
          <cell r="M106">
            <v>-5982786.3700000001</v>
          </cell>
        </row>
        <row r="107">
          <cell r="A107" t="str">
            <v>065010.000</v>
          </cell>
          <cell r="H107">
            <v>-862970.99000000022</v>
          </cell>
          <cell r="K107">
            <v>-13051939.109999999</v>
          </cell>
          <cell r="M107">
            <v>1851165.92</v>
          </cell>
        </row>
        <row r="108">
          <cell r="A108" t="str">
            <v>065010.600</v>
          </cell>
          <cell r="H108">
            <v>-179530.91000000003</v>
          </cell>
          <cell r="K108">
            <v>-762591.37</v>
          </cell>
          <cell r="M108">
            <v>0</v>
          </cell>
        </row>
        <row r="109">
          <cell r="A109" t="str">
            <v>065020.000</v>
          </cell>
          <cell r="H109">
            <v>0</v>
          </cell>
          <cell r="K109">
            <v>-12777.14</v>
          </cell>
          <cell r="M109">
            <v>0</v>
          </cell>
        </row>
        <row r="110">
          <cell r="A110" t="str">
            <v>065030.000</v>
          </cell>
          <cell r="H110">
            <v>-26296.179999999993</v>
          </cell>
          <cell r="K110">
            <v>-1217192.23</v>
          </cell>
          <cell r="M110">
            <v>-2049424.44</v>
          </cell>
        </row>
        <row r="111">
          <cell r="A111" t="str">
            <v>065030.600</v>
          </cell>
          <cell r="H111">
            <v>-2559.6100000000006</v>
          </cell>
          <cell r="K111">
            <v>-6260.76</v>
          </cell>
          <cell r="M111">
            <v>0</v>
          </cell>
        </row>
        <row r="112">
          <cell r="A112" t="str">
            <v>080010.000</v>
          </cell>
          <cell r="H112">
            <v>0</v>
          </cell>
          <cell r="K112">
            <v>-20000000</v>
          </cell>
          <cell r="M112">
            <v>-20000000</v>
          </cell>
        </row>
        <row r="113">
          <cell r="A113" t="str">
            <v>081010.000</v>
          </cell>
          <cell r="H113">
            <v>0</v>
          </cell>
          <cell r="K113">
            <v>0</v>
          </cell>
          <cell r="M113">
            <v>458951.39</v>
          </cell>
        </row>
        <row r="114">
          <cell r="A114" t="str">
            <v>081030.000</v>
          </cell>
          <cell r="H114">
            <v>0</v>
          </cell>
          <cell r="K114">
            <v>0</v>
          </cell>
          <cell r="M114">
            <v>0</v>
          </cell>
        </row>
        <row r="115">
          <cell r="A115" t="str">
            <v>082010.000</v>
          </cell>
          <cell r="H115">
            <v>0</v>
          </cell>
          <cell r="K115">
            <v>-18851140.870000001</v>
          </cell>
          <cell r="M115">
            <v>-32658571.91</v>
          </cell>
        </row>
        <row r="116">
          <cell r="A116" t="str">
            <v>082020.000</v>
          </cell>
          <cell r="H116">
            <v>0</v>
          </cell>
          <cell r="K116">
            <v>0</v>
          </cell>
          <cell r="M116">
            <v>0</v>
          </cell>
        </row>
        <row r="117">
          <cell r="A117" t="str">
            <v>084010.000</v>
          </cell>
          <cell r="H117">
            <v>0</v>
          </cell>
          <cell r="K117">
            <v>0</v>
          </cell>
          <cell r="M117">
            <v>1863234.6</v>
          </cell>
        </row>
        <row r="118">
          <cell r="A118" t="str">
            <v>110102.521</v>
          </cell>
          <cell r="H118">
            <v>-6960061.1099999994</v>
          </cell>
          <cell r="K118">
            <v>-76594037.120000005</v>
          </cell>
          <cell r="M118">
            <v>-76039932.939999998</v>
          </cell>
        </row>
        <row r="119">
          <cell r="A119" t="str">
            <v>110900.521</v>
          </cell>
          <cell r="H119">
            <v>0</v>
          </cell>
          <cell r="K119">
            <v>0</v>
          </cell>
          <cell r="M119">
            <v>0</v>
          </cell>
        </row>
        <row r="120">
          <cell r="A120" t="str">
            <v>113011.521</v>
          </cell>
          <cell r="H120">
            <v>-413269.68</v>
          </cell>
          <cell r="K120">
            <v>-6730908.25</v>
          </cell>
          <cell r="M120">
            <v>-6730908.2400000002</v>
          </cell>
        </row>
        <row r="121">
          <cell r="A121" t="str">
            <v>113012.521</v>
          </cell>
          <cell r="H121">
            <v>0</v>
          </cell>
          <cell r="K121">
            <v>-2122348.5099999998</v>
          </cell>
          <cell r="M121">
            <v>-2699337.52</v>
          </cell>
        </row>
        <row r="122">
          <cell r="A122" t="str">
            <v>113014.521</v>
          </cell>
          <cell r="H122">
            <v>-670828.62</v>
          </cell>
          <cell r="K122">
            <v>-9388233.4299999997</v>
          </cell>
          <cell r="M122">
            <v>-10423568.32</v>
          </cell>
        </row>
        <row r="123">
          <cell r="A123" t="str">
            <v>113015.521</v>
          </cell>
          <cell r="H123">
            <v>0</v>
          </cell>
          <cell r="K123">
            <v>0</v>
          </cell>
          <cell r="M123">
            <v>0</v>
          </cell>
        </row>
        <row r="124">
          <cell r="A124" t="str">
            <v>114048.521</v>
          </cell>
          <cell r="H124">
            <v>-78526.64</v>
          </cell>
          <cell r="K124">
            <v>-686330.28</v>
          </cell>
          <cell r="M124">
            <v>-740120.43</v>
          </cell>
        </row>
        <row r="125">
          <cell r="A125" t="str">
            <v>116101.521</v>
          </cell>
          <cell r="H125">
            <v>-9672617.2200000007</v>
          </cell>
          <cell r="K125">
            <v>-98764538.870000005</v>
          </cell>
          <cell r="M125">
            <v>-97291132.829999998</v>
          </cell>
        </row>
        <row r="126">
          <cell r="A126" t="str">
            <v>190105.521</v>
          </cell>
          <cell r="H126">
            <v>-582812.03</v>
          </cell>
          <cell r="K126">
            <v>-13837879.27</v>
          </cell>
          <cell r="M126">
            <v>-13930869.26</v>
          </cell>
        </row>
        <row r="127">
          <cell r="A127" t="str">
            <v>191107.521</v>
          </cell>
          <cell r="H127">
            <v>0</v>
          </cell>
          <cell r="K127">
            <v>-23169.29</v>
          </cell>
          <cell r="M127">
            <v>-23167.96</v>
          </cell>
        </row>
        <row r="128">
          <cell r="A128" t="str">
            <v>191201.603</v>
          </cell>
          <cell r="H128">
            <v>-2526912.87</v>
          </cell>
          <cell r="K128">
            <v>-7122230.0700000003</v>
          </cell>
          <cell r="M128">
            <v>0</v>
          </cell>
        </row>
        <row r="129">
          <cell r="A129" t="str">
            <v>191202.603</v>
          </cell>
          <cell r="H129">
            <v>-5673916.4500000002</v>
          </cell>
          <cell r="K129">
            <v>-10709984.359999999</v>
          </cell>
          <cell r="M129">
            <v>0</v>
          </cell>
        </row>
        <row r="130">
          <cell r="A130" t="str">
            <v>191203.603</v>
          </cell>
          <cell r="H130">
            <v>-88274</v>
          </cell>
          <cell r="K130">
            <v>-2082991.45</v>
          </cell>
          <cell r="M130">
            <v>0</v>
          </cell>
        </row>
        <row r="131">
          <cell r="A131" t="str">
            <v>191204.603</v>
          </cell>
          <cell r="H131">
            <v>0</v>
          </cell>
          <cell r="K131">
            <v>-646294.9</v>
          </cell>
          <cell r="M131">
            <v>0</v>
          </cell>
        </row>
        <row r="132">
          <cell r="A132" t="str">
            <v>191205.603</v>
          </cell>
          <cell r="H132">
            <v>0</v>
          </cell>
          <cell r="K132">
            <v>-187924</v>
          </cell>
          <cell r="M132">
            <v>0</v>
          </cell>
        </row>
        <row r="133">
          <cell r="A133" t="str">
            <v>191206.603</v>
          </cell>
          <cell r="H133">
            <v>0</v>
          </cell>
          <cell r="K133">
            <v>-13155.87</v>
          </cell>
          <cell r="M133">
            <v>0</v>
          </cell>
        </row>
        <row r="134">
          <cell r="A134" t="str">
            <v>191207.603</v>
          </cell>
          <cell r="H134">
            <v>-3520620.57</v>
          </cell>
          <cell r="K134">
            <v>-10869689.129999999</v>
          </cell>
          <cell r="M134">
            <v>0</v>
          </cell>
        </row>
        <row r="135">
          <cell r="A135" t="str">
            <v>191208.603</v>
          </cell>
          <cell r="H135">
            <v>-27200</v>
          </cell>
          <cell r="K135">
            <v>-86927.1</v>
          </cell>
          <cell r="M135">
            <v>0</v>
          </cell>
        </row>
        <row r="136">
          <cell r="A136" t="str">
            <v>191209.603</v>
          </cell>
          <cell r="H136">
            <v>0</v>
          </cell>
          <cell r="K136">
            <v>-292823.19</v>
          </cell>
          <cell r="M136">
            <v>0</v>
          </cell>
        </row>
        <row r="137">
          <cell r="A137" t="str">
            <v>191210.603</v>
          </cell>
          <cell r="H137">
            <v>0</v>
          </cell>
          <cell r="K137">
            <v>-191298.16</v>
          </cell>
          <cell r="M137">
            <v>0</v>
          </cell>
        </row>
        <row r="138">
          <cell r="A138" t="str">
            <v>191211.603</v>
          </cell>
          <cell r="H138">
            <v>0</v>
          </cell>
          <cell r="K138">
            <v>-44976</v>
          </cell>
          <cell r="M138">
            <v>0</v>
          </cell>
        </row>
        <row r="139">
          <cell r="A139" t="str">
            <v>191212.603</v>
          </cell>
          <cell r="H139">
            <v>0</v>
          </cell>
          <cell r="K139">
            <v>-947913.34</v>
          </cell>
          <cell r="M139">
            <v>0</v>
          </cell>
        </row>
        <row r="140">
          <cell r="A140" t="str">
            <v>191213.603</v>
          </cell>
          <cell r="H140">
            <v>-22110.720000000001</v>
          </cell>
          <cell r="K140">
            <v>-44281.72</v>
          </cell>
          <cell r="M140">
            <v>0</v>
          </cell>
        </row>
        <row r="141">
          <cell r="A141" t="str">
            <v>191214.603</v>
          </cell>
          <cell r="H141">
            <v>-27200</v>
          </cell>
          <cell r="K141">
            <v>-51600</v>
          </cell>
          <cell r="M141">
            <v>0</v>
          </cell>
        </row>
        <row r="142">
          <cell r="A142" t="str">
            <v>191215.603</v>
          </cell>
          <cell r="H142">
            <v>0</v>
          </cell>
          <cell r="K142">
            <v>-126400</v>
          </cell>
          <cell r="M142">
            <v>0</v>
          </cell>
        </row>
        <row r="143">
          <cell r="A143" t="str">
            <v>191216.603</v>
          </cell>
          <cell r="H143">
            <v>-45000</v>
          </cell>
          <cell r="K143">
            <v>-45000</v>
          </cell>
          <cell r="M143">
            <v>0</v>
          </cell>
        </row>
        <row r="144">
          <cell r="A144" t="str">
            <v>192000.603</v>
          </cell>
          <cell r="H144">
            <v>-596561.73</v>
          </cell>
          <cell r="K144">
            <v>-1601637.45</v>
          </cell>
          <cell r="M144">
            <v>0</v>
          </cell>
        </row>
        <row r="145">
          <cell r="A145" t="str">
            <v>193000.603</v>
          </cell>
          <cell r="H145">
            <v>0</v>
          </cell>
          <cell r="K145">
            <v>-0.01</v>
          </cell>
          <cell r="M145">
            <v>0</v>
          </cell>
        </row>
        <row r="146">
          <cell r="A146" t="str">
            <v>210100.603</v>
          </cell>
          <cell r="H146">
            <v>11931234.609999999</v>
          </cell>
          <cell r="K146">
            <v>32256950.109999999</v>
          </cell>
          <cell r="M146">
            <v>0</v>
          </cell>
        </row>
        <row r="147">
          <cell r="A147" t="str">
            <v>210102.521</v>
          </cell>
          <cell r="H147">
            <v>3168112.5700000003</v>
          </cell>
          <cell r="K147">
            <v>32039191.23</v>
          </cell>
          <cell r="M147">
            <v>35072760.990000002</v>
          </cell>
        </row>
        <row r="148">
          <cell r="A148" t="str">
            <v>210200.603</v>
          </cell>
          <cell r="H148">
            <v>0</v>
          </cell>
          <cell r="K148">
            <v>220930.27</v>
          </cell>
          <cell r="M148">
            <v>0</v>
          </cell>
        </row>
        <row r="149">
          <cell r="A149" t="str">
            <v>213011.521</v>
          </cell>
          <cell r="H149">
            <v>116904.24</v>
          </cell>
          <cell r="K149">
            <v>2061575.82</v>
          </cell>
          <cell r="M149">
            <v>2062373.19</v>
          </cell>
        </row>
        <row r="150">
          <cell r="A150" t="str">
            <v>213012.521</v>
          </cell>
          <cell r="H150">
            <v>0</v>
          </cell>
          <cell r="K150">
            <v>979476.2</v>
          </cell>
          <cell r="M150">
            <v>993523.5</v>
          </cell>
        </row>
        <row r="151">
          <cell r="A151" t="str">
            <v>213013.521</v>
          </cell>
          <cell r="H151">
            <v>0</v>
          </cell>
          <cell r="K151">
            <v>0</v>
          </cell>
          <cell r="M151">
            <v>0</v>
          </cell>
        </row>
        <row r="152">
          <cell r="A152" t="str">
            <v>213014.521</v>
          </cell>
          <cell r="H152">
            <v>385629.72</v>
          </cell>
          <cell r="K152">
            <v>4851801.8199999994</v>
          </cell>
          <cell r="M152">
            <v>5647702.8300000001</v>
          </cell>
        </row>
        <row r="153">
          <cell r="A153" t="str">
            <v>213015.521</v>
          </cell>
          <cell r="H153">
            <v>0</v>
          </cell>
          <cell r="K153">
            <v>0</v>
          </cell>
          <cell r="M153">
            <v>0</v>
          </cell>
        </row>
        <row r="154">
          <cell r="A154" t="str">
            <v>214048.521</v>
          </cell>
          <cell r="H154">
            <v>19339.32</v>
          </cell>
          <cell r="K154">
            <v>181818.76</v>
          </cell>
          <cell r="M154">
            <v>181818.76</v>
          </cell>
        </row>
        <row r="155">
          <cell r="A155" t="str">
            <v>290105.521</v>
          </cell>
          <cell r="H155">
            <v>488588.24</v>
          </cell>
          <cell r="K155">
            <v>12086624.560000001</v>
          </cell>
          <cell r="M155">
            <v>12091124.560000001</v>
          </cell>
        </row>
        <row r="156">
          <cell r="A156" t="str">
            <v>310110.521</v>
          </cell>
          <cell r="H156">
            <v>1258964.8999999999</v>
          </cell>
          <cell r="K156">
            <v>12702096.460000001</v>
          </cell>
          <cell r="M156">
            <v>12709496.460000001</v>
          </cell>
        </row>
        <row r="157">
          <cell r="A157" t="str">
            <v>310120.521</v>
          </cell>
          <cell r="H157">
            <v>0</v>
          </cell>
          <cell r="K157">
            <v>23217.52</v>
          </cell>
          <cell r="M157">
            <v>23217.52</v>
          </cell>
        </row>
        <row r="158">
          <cell r="A158" t="str">
            <v>310140.521</v>
          </cell>
          <cell r="H158">
            <v>0</v>
          </cell>
          <cell r="K158">
            <v>0</v>
          </cell>
          <cell r="M158">
            <v>0</v>
          </cell>
        </row>
        <row r="159">
          <cell r="A159" t="str">
            <v>311110.521</v>
          </cell>
          <cell r="H159">
            <v>0</v>
          </cell>
          <cell r="K159">
            <v>0</v>
          </cell>
          <cell r="M159">
            <v>0</v>
          </cell>
        </row>
        <row r="160">
          <cell r="A160" t="str">
            <v>312110.521</v>
          </cell>
          <cell r="H160">
            <v>0</v>
          </cell>
          <cell r="K160">
            <v>48000</v>
          </cell>
          <cell r="M160">
            <v>48000</v>
          </cell>
        </row>
        <row r="161">
          <cell r="A161" t="str">
            <v>313110.521</v>
          </cell>
          <cell r="H161">
            <v>28438</v>
          </cell>
          <cell r="K161">
            <v>271288.17000000004</v>
          </cell>
          <cell r="M161">
            <v>270538.17</v>
          </cell>
        </row>
        <row r="162">
          <cell r="A162" t="str">
            <v>313120.521</v>
          </cell>
          <cell r="H162">
            <v>0</v>
          </cell>
          <cell r="K162">
            <v>0</v>
          </cell>
          <cell r="M162">
            <v>0</v>
          </cell>
        </row>
        <row r="163">
          <cell r="A163" t="str">
            <v>313130.521</v>
          </cell>
          <cell r="H163">
            <v>0</v>
          </cell>
          <cell r="K163">
            <v>0</v>
          </cell>
          <cell r="M163">
            <v>0</v>
          </cell>
        </row>
        <row r="164">
          <cell r="A164" t="str">
            <v>313140.521</v>
          </cell>
          <cell r="H164">
            <v>0</v>
          </cell>
          <cell r="K164">
            <v>9345</v>
          </cell>
          <cell r="M164">
            <v>9345</v>
          </cell>
        </row>
        <row r="165">
          <cell r="A165" t="str">
            <v>313150.521</v>
          </cell>
          <cell r="H165">
            <v>3716.2</v>
          </cell>
          <cell r="K165">
            <v>43972.1</v>
          </cell>
          <cell r="M165">
            <v>43972.1</v>
          </cell>
        </row>
        <row r="166">
          <cell r="A166" t="str">
            <v>313160.521</v>
          </cell>
          <cell r="H166">
            <v>10347.76</v>
          </cell>
          <cell r="K166">
            <v>122838.15</v>
          </cell>
          <cell r="M166">
            <v>122838.14</v>
          </cell>
        </row>
        <row r="167">
          <cell r="A167" t="str">
            <v>313170.521</v>
          </cell>
          <cell r="H167">
            <v>11611.89</v>
          </cell>
          <cell r="K167">
            <v>134598.81</v>
          </cell>
          <cell r="M167">
            <v>134598.81</v>
          </cell>
        </row>
        <row r="168">
          <cell r="A168" t="str">
            <v>313180.521</v>
          </cell>
          <cell r="H168">
            <v>4850.3599999999997</v>
          </cell>
          <cell r="K168">
            <v>92624.6</v>
          </cell>
          <cell r="M168">
            <v>99024.6</v>
          </cell>
        </row>
        <row r="169">
          <cell r="A169" t="str">
            <v>313190.521</v>
          </cell>
          <cell r="H169">
            <v>75979.360000000001</v>
          </cell>
          <cell r="K169">
            <v>707027.86</v>
          </cell>
          <cell r="M169">
            <v>727946.36</v>
          </cell>
        </row>
        <row r="170">
          <cell r="A170" t="str">
            <v>313210.521</v>
          </cell>
          <cell r="H170">
            <v>0</v>
          </cell>
          <cell r="K170">
            <v>0</v>
          </cell>
          <cell r="M170">
            <v>0</v>
          </cell>
        </row>
        <row r="171">
          <cell r="A171" t="str">
            <v>313220.521</v>
          </cell>
          <cell r="H171">
            <v>0</v>
          </cell>
          <cell r="K171">
            <v>0</v>
          </cell>
          <cell r="M171">
            <v>0</v>
          </cell>
        </row>
        <row r="172">
          <cell r="A172" t="str">
            <v>313230.521</v>
          </cell>
          <cell r="H172">
            <v>0</v>
          </cell>
          <cell r="K172">
            <v>0</v>
          </cell>
          <cell r="M172">
            <v>0</v>
          </cell>
        </row>
        <row r="173">
          <cell r="A173" t="str">
            <v>313250.521</v>
          </cell>
          <cell r="H173">
            <v>14914.88</v>
          </cell>
          <cell r="K173">
            <v>79183.48</v>
          </cell>
          <cell r="M173">
            <v>76203.48</v>
          </cell>
        </row>
        <row r="174">
          <cell r="A174" t="str">
            <v>313260.521</v>
          </cell>
          <cell r="H174">
            <v>0</v>
          </cell>
          <cell r="K174">
            <v>0</v>
          </cell>
          <cell r="M174">
            <v>0</v>
          </cell>
        </row>
        <row r="175">
          <cell r="A175" t="str">
            <v>313270.521</v>
          </cell>
          <cell r="H175">
            <v>36610</v>
          </cell>
          <cell r="K175">
            <v>372710</v>
          </cell>
          <cell r="M175">
            <v>372710</v>
          </cell>
        </row>
        <row r="176">
          <cell r="A176" t="str">
            <v>313280.521</v>
          </cell>
          <cell r="H176">
            <v>11747.84</v>
          </cell>
          <cell r="K176">
            <v>134513.47</v>
          </cell>
          <cell r="M176">
            <v>153053.56</v>
          </cell>
        </row>
        <row r="177">
          <cell r="A177" t="str">
            <v>313290.521</v>
          </cell>
          <cell r="H177">
            <v>156985.87</v>
          </cell>
          <cell r="K177">
            <v>1778050.5699999998</v>
          </cell>
          <cell r="M177">
            <v>1778050.57</v>
          </cell>
        </row>
        <row r="178">
          <cell r="A178" t="str">
            <v>320110.521</v>
          </cell>
          <cell r="H178">
            <v>24186.800000000003</v>
          </cell>
          <cell r="K178">
            <v>265858.7</v>
          </cell>
          <cell r="M178">
            <v>265858.7</v>
          </cell>
        </row>
        <row r="179">
          <cell r="A179" t="str">
            <v>321140.521</v>
          </cell>
          <cell r="H179">
            <v>0</v>
          </cell>
          <cell r="K179">
            <v>0</v>
          </cell>
          <cell r="M179">
            <v>0</v>
          </cell>
        </row>
        <row r="180">
          <cell r="A180" t="str">
            <v>321150.521</v>
          </cell>
          <cell r="H180">
            <v>0</v>
          </cell>
          <cell r="K180">
            <v>0</v>
          </cell>
          <cell r="M180">
            <v>0</v>
          </cell>
        </row>
        <row r="181">
          <cell r="A181" t="str">
            <v>321180.521</v>
          </cell>
          <cell r="H181">
            <v>0</v>
          </cell>
          <cell r="K181">
            <v>0</v>
          </cell>
          <cell r="M181">
            <v>0</v>
          </cell>
        </row>
        <row r="182">
          <cell r="A182" t="str">
            <v>322110.521</v>
          </cell>
          <cell r="H182">
            <v>172004.16</v>
          </cell>
          <cell r="K182">
            <v>2479310.5100000002</v>
          </cell>
          <cell r="M182">
            <v>2591011.9</v>
          </cell>
        </row>
        <row r="183">
          <cell r="A183" t="str">
            <v>323110.521</v>
          </cell>
          <cell r="H183">
            <v>0</v>
          </cell>
          <cell r="K183">
            <v>62390</v>
          </cell>
          <cell r="M183">
            <v>62390</v>
          </cell>
        </row>
        <row r="184">
          <cell r="A184" t="str">
            <v>323120.521</v>
          </cell>
          <cell r="H184">
            <v>0</v>
          </cell>
          <cell r="K184">
            <v>109115.5</v>
          </cell>
          <cell r="M184">
            <v>-5160.01</v>
          </cell>
        </row>
        <row r="185">
          <cell r="A185" t="str">
            <v>323130.521</v>
          </cell>
          <cell r="H185">
            <v>1450892.62</v>
          </cell>
          <cell r="K185">
            <v>14605637.710000001</v>
          </cell>
          <cell r="M185">
            <v>14605637.710000001</v>
          </cell>
        </row>
        <row r="186">
          <cell r="A186" t="str">
            <v>350110.521</v>
          </cell>
          <cell r="H186">
            <v>18750</v>
          </cell>
          <cell r="K186">
            <v>177150</v>
          </cell>
          <cell r="M186">
            <v>108750</v>
          </cell>
        </row>
        <row r="187">
          <cell r="A187" t="str">
            <v>350120.521</v>
          </cell>
          <cell r="H187">
            <v>38947.370000000003</v>
          </cell>
          <cell r="K187">
            <v>447770.75</v>
          </cell>
          <cell r="M187">
            <v>435621.07</v>
          </cell>
        </row>
        <row r="188">
          <cell r="A188" t="str">
            <v>350130.521</v>
          </cell>
          <cell r="H188">
            <v>0</v>
          </cell>
          <cell r="K188">
            <v>0</v>
          </cell>
          <cell r="M188">
            <v>0</v>
          </cell>
        </row>
        <row r="189">
          <cell r="A189" t="str">
            <v>353110.521</v>
          </cell>
          <cell r="H189">
            <v>59215.579999999994</v>
          </cell>
          <cell r="K189">
            <v>605170.97</v>
          </cell>
          <cell r="M189">
            <v>643878.43999999994</v>
          </cell>
        </row>
        <row r="190">
          <cell r="A190" t="str">
            <v>353120.521</v>
          </cell>
          <cell r="H190">
            <v>297307.62</v>
          </cell>
          <cell r="K190">
            <v>5166834.93</v>
          </cell>
          <cell r="M190">
            <v>5180733.09</v>
          </cell>
        </row>
        <row r="191">
          <cell r="A191" t="str">
            <v>353120.603</v>
          </cell>
          <cell r="H191">
            <v>0</v>
          </cell>
          <cell r="K191">
            <v>0</v>
          </cell>
          <cell r="M191">
            <v>0</v>
          </cell>
        </row>
        <row r="192">
          <cell r="A192" t="str">
            <v>353130.521</v>
          </cell>
          <cell r="H192">
            <v>58733.81</v>
          </cell>
          <cell r="K192">
            <v>1143153.3800000001</v>
          </cell>
          <cell r="M192">
            <v>1265005</v>
          </cell>
        </row>
        <row r="193">
          <cell r="A193" t="str">
            <v>353140.521</v>
          </cell>
          <cell r="H193">
            <v>0</v>
          </cell>
          <cell r="K193">
            <v>0</v>
          </cell>
          <cell r="M193">
            <v>0</v>
          </cell>
        </row>
        <row r="194">
          <cell r="A194" t="str">
            <v>353150.521</v>
          </cell>
          <cell r="H194">
            <v>11725.28</v>
          </cell>
          <cell r="K194">
            <v>173515.29</v>
          </cell>
          <cell r="M194">
            <v>200119.29</v>
          </cell>
        </row>
        <row r="195">
          <cell r="A195" t="str">
            <v>354201.521</v>
          </cell>
          <cell r="H195">
            <v>509417.85</v>
          </cell>
          <cell r="K195">
            <v>5697383.3099999996</v>
          </cell>
          <cell r="M195">
            <v>5700112.7000000002</v>
          </cell>
        </row>
        <row r="196">
          <cell r="A196" t="str">
            <v>355110.521</v>
          </cell>
          <cell r="H196">
            <v>13555</v>
          </cell>
          <cell r="K196">
            <v>199634.92</v>
          </cell>
          <cell r="M196">
            <v>194884.92</v>
          </cell>
        </row>
        <row r="197">
          <cell r="A197" t="str">
            <v>355120.521</v>
          </cell>
          <cell r="H197">
            <v>0</v>
          </cell>
          <cell r="K197">
            <v>1500</v>
          </cell>
          <cell r="M197">
            <v>1500</v>
          </cell>
        </row>
        <row r="198">
          <cell r="A198" t="str">
            <v>355150.521</v>
          </cell>
          <cell r="H198">
            <v>0</v>
          </cell>
          <cell r="K198">
            <v>0</v>
          </cell>
          <cell r="M198">
            <v>0</v>
          </cell>
        </row>
        <row r="199">
          <cell r="A199" t="str">
            <v>356110.521</v>
          </cell>
          <cell r="H199">
            <v>38994.22</v>
          </cell>
          <cell r="K199">
            <v>263570.43</v>
          </cell>
          <cell r="M199">
            <v>279760.45</v>
          </cell>
        </row>
        <row r="200">
          <cell r="A200" t="str">
            <v>356120.521</v>
          </cell>
          <cell r="H200">
            <v>36807.83</v>
          </cell>
          <cell r="K200">
            <v>470525.96</v>
          </cell>
          <cell r="M200">
            <v>545370.48</v>
          </cell>
        </row>
        <row r="201">
          <cell r="A201" t="str">
            <v>357110.521</v>
          </cell>
          <cell r="H201">
            <v>0</v>
          </cell>
          <cell r="K201">
            <v>0</v>
          </cell>
          <cell r="M201">
            <v>0</v>
          </cell>
        </row>
        <row r="202">
          <cell r="A202" t="str">
            <v>358110.521</v>
          </cell>
          <cell r="H202">
            <v>47720</v>
          </cell>
          <cell r="K202">
            <v>332561</v>
          </cell>
          <cell r="M202">
            <v>308285</v>
          </cell>
        </row>
        <row r="203">
          <cell r="A203" t="str">
            <v>359110.521</v>
          </cell>
          <cell r="H203">
            <v>48879.67</v>
          </cell>
          <cell r="K203">
            <v>476504.12</v>
          </cell>
          <cell r="M203">
            <v>486242</v>
          </cell>
        </row>
        <row r="204">
          <cell r="A204" t="str">
            <v>360110.521</v>
          </cell>
          <cell r="H204">
            <v>0</v>
          </cell>
          <cell r="K204">
            <v>426262.45</v>
          </cell>
          <cell r="M204">
            <v>426262.45</v>
          </cell>
        </row>
        <row r="205">
          <cell r="A205" t="str">
            <v>361120.521</v>
          </cell>
          <cell r="H205">
            <v>0</v>
          </cell>
          <cell r="K205">
            <v>13077.5</v>
          </cell>
          <cell r="M205">
            <v>13077.5</v>
          </cell>
        </row>
        <row r="206">
          <cell r="A206" t="str">
            <v>361130.521</v>
          </cell>
          <cell r="H206">
            <v>0</v>
          </cell>
          <cell r="K206">
            <v>296374.07</v>
          </cell>
          <cell r="M206">
            <v>262467.08</v>
          </cell>
        </row>
        <row r="207">
          <cell r="A207" t="str">
            <v>361140.521</v>
          </cell>
          <cell r="H207">
            <v>0</v>
          </cell>
          <cell r="K207">
            <v>0</v>
          </cell>
          <cell r="M207">
            <v>0</v>
          </cell>
        </row>
        <row r="208">
          <cell r="A208" t="str">
            <v>361150.521</v>
          </cell>
          <cell r="H208">
            <v>0</v>
          </cell>
          <cell r="K208">
            <v>0</v>
          </cell>
          <cell r="M208">
            <v>0</v>
          </cell>
        </row>
        <row r="209">
          <cell r="A209" t="str">
            <v>380110.521</v>
          </cell>
          <cell r="H209">
            <v>0</v>
          </cell>
          <cell r="K209">
            <v>4571</v>
          </cell>
          <cell r="M209">
            <v>0</v>
          </cell>
        </row>
        <row r="210">
          <cell r="A210" t="str">
            <v>380120.521</v>
          </cell>
          <cell r="H210">
            <v>0</v>
          </cell>
          <cell r="K210">
            <v>0</v>
          </cell>
          <cell r="M210">
            <v>0</v>
          </cell>
        </row>
        <row r="211">
          <cell r="A211" t="str">
            <v>380130.521</v>
          </cell>
          <cell r="H211">
            <v>77800</v>
          </cell>
          <cell r="K211">
            <v>87278.53</v>
          </cell>
          <cell r="M211">
            <v>98048.94</v>
          </cell>
        </row>
        <row r="212">
          <cell r="A212" t="str">
            <v>390010.521</v>
          </cell>
          <cell r="H212">
            <v>0</v>
          </cell>
          <cell r="K212">
            <v>370400</v>
          </cell>
          <cell r="M212">
            <v>370399</v>
          </cell>
        </row>
        <row r="213">
          <cell r="A213" t="str">
            <v>410110.521</v>
          </cell>
          <cell r="H213">
            <v>87990.12</v>
          </cell>
          <cell r="K213">
            <v>900469.32</v>
          </cell>
          <cell r="M213">
            <v>900469.32</v>
          </cell>
        </row>
        <row r="214">
          <cell r="A214" t="str">
            <v>410120.521</v>
          </cell>
          <cell r="H214">
            <v>0</v>
          </cell>
          <cell r="K214">
            <v>8461.14</v>
          </cell>
          <cell r="M214">
            <v>8461.14</v>
          </cell>
        </row>
        <row r="215">
          <cell r="A215" t="str">
            <v>410150.521</v>
          </cell>
          <cell r="H215">
            <v>457142.86</v>
          </cell>
          <cell r="K215">
            <v>5587583.6200000001</v>
          </cell>
          <cell r="M215">
            <v>5587583.6600000001</v>
          </cell>
        </row>
        <row r="216">
          <cell r="A216" t="str">
            <v>411110.521</v>
          </cell>
          <cell r="H216">
            <v>39618.89</v>
          </cell>
          <cell r="K216">
            <v>376461.55</v>
          </cell>
          <cell r="M216">
            <v>376461.55</v>
          </cell>
        </row>
        <row r="217">
          <cell r="A217" t="str">
            <v>413110.521</v>
          </cell>
          <cell r="H217">
            <v>3000</v>
          </cell>
          <cell r="K217">
            <v>31576</v>
          </cell>
          <cell r="M217">
            <v>31576</v>
          </cell>
        </row>
        <row r="218">
          <cell r="A218" t="str">
            <v>413120.521</v>
          </cell>
          <cell r="H218">
            <v>31397.18</v>
          </cell>
          <cell r="K218">
            <v>355610.08</v>
          </cell>
          <cell r="M218">
            <v>355610.08</v>
          </cell>
        </row>
        <row r="219">
          <cell r="A219" t="str">
            <v>413150.521</v>
          </cell>
          <cell r="H219">
            <v>550.49</v>
          </cell>
          <cell r="K219">
            <v>5846.55</v>
          </cell>
          <cell r="M219">
            <v>5846.55</v>
          </cell>
        </row>
        <row r="220">
          <cell r="A220" t="str">
            <v>413160.521</v>
          </cell>
          <cell r="H220">
            <v>1223.42</v>
          </cell>
          <cell r="K220">
            <v>14696.98</v>
          </cell>
          <cell r="M220">
            <v>14696.98</v>
          </cell>
        </row>
        <row r="221">
          <cell r="A221" t="str">
            <v>413170.521</v>
          </cell>
          <cell r="H221">
            <v>2752.81</v>
          </cell>
          <cell r="K221">
            <v>30538.18</v>
          </cell>
          <cell r="M221">
            <v>30538.18</v>
          </cell>
        </row>
        <row r="222">
          <cell r="A222" t="str">
            <v>413180.521</v>
          </cell>
          <cell r="H222">
            <v>13616.840000000004</v>
          </cell>
          <cell r="K222">
            <v>151938.54999999999</v>
          </cell>
          <cell r="M222">
            <v>151938.54999999999</v>
          </cell>
        </row>
        <row r="223">
          <cell r="A223" t="str">
            <v>413190.521</v>
          </cell>
          <cell r="H223">
            <v>0</v>
          </cell>
          <cell r="K223">
            <v>28332.18</v>
          </cell>
          <cell r="M223">
            <v>28332.18</v>
          </cell>
        </row>
        <row r="224">
          <cell r="A224" t="str">
            <v>413210.521</v>
          </cell>
          <cell r="H224">
            <v>10250</v>
          </cell>
          <cell r="K224">
            <v>118447.37</v>
          </cell>
          <cell r="M224">
            <v>114500</v>
          </cell>
        </row>
        <row r="225">
          <cell r="A225" t="str">
            <v>413220.521</v>
          </cell>
          <cell r="H225">
            <v>17541.669999999998</v>
          </cell>
          <cell r="K225">
            <v>183661.66999999998</v>
          </cell>
          <cell r="M225">
            <v>183661.67</v>
          </cell>
        </row>
        <row r="226">
          <cell r="A226" t="str">
            <v>413230.521</v>
          </cell>
          <cell r="H226">
            <v>0</v>
          </cell>
          <cell r="K226">
            <v>0</v>
          </cell>
          <cell r="M226">
            <v>0</v>
          </cell>
        </row>
        <row r="227">
          <cell r="A227" t="str">
            <v>413240.521</v>
          </cell>
          <cell r="H227">
            <v>0</v>
          </cell>
          <cell r="K227">
            <v>0</v>
          </cell>
          <cell r="M227">
            <v>0</v>
          </cell>
        </row>
        <row r="228">
          <cell r="A228" t="str">
            <v>413250.521</v>
          </cell>
          <cell r="H228">
            <v>365461.13</v>
          </cell>
          <cell r="K228">
            <v>3095551.6599999997</v>
          </cell>
          <cell r="M228">
            <v>6107364.2000000002</v>
          </cell>
        </row>
        <row r="229">
          <cell r="A229" t="str">
            <v>413260.521</v>
          </cell>
          <cell r="H229">
            <v>0</v>
          </cell>
          <cell r="K229">
            <v>0</v>
          </cell>
          <cell r="M229">
            <v>0</v>
          </cell>
        </row>
        <row r="230">
          <cell r="A230" t="str">
            <v>413270.521</v>
          </cell>
          <cell r="H230">
            <v>188947.37</v>
          </cell>
          <cell r="K230">
            <v>1968684.2200000002</v>
          </cell>
          <cell r="M230">
            <v>1957631.59</v>
          </cell>
        </row>
        <row r="231">
          <cell r="A231" t="str">
            <v>413280.521</v>
          </cell>
          <cell r="H231">
            <v>20005.11</v>
          </cell>
          <cell r="K231">
            <v>198513.53999999998</v>
          </cell>
          <cell r="M231">
            <v>197251.06</v>
          </cell>
        </row>
        <row r="232">
          <cell r="A232" t="str">
            <v>441110.521</v>
          </cell>
          <cell r="H232">
            <v>0</v>
          </cell>
          <cell r="K232">
            <v>0</v>
          </cell>
          <cell r="M232">
            <v>0</v>
          </cell>
        </row>
        <row r="233">
          <cell r="A233" t="str">
            <v>441210.521</v>
          </cell>
          <cell r="H233">
            <v>0</v>
          </cell>
          <cell r="K233">
            <v>0</v>
          </cell>
          <cell r="M233">
            <v>0</v>
          </cell>
        </row>
        <row r="234">
          <cell r="A234" t="str">
            <v>441510.521</v>
          </cell>
          <cell r="H234">
            <v>4862.07</v>
          </cell>
          <cell r="K234">
            <v>54131.06</v>
          </cell>
          <cell r="M234">
            <v>0</v>
          </cell>
        </row>
        <row r="235">
          <cell r="A235" t="str">
            <v>441510.603</v>
          </cell>
          <cell r="H235">
            <v>1637.67</v>
          </cell>
          <cell r="K235">
            <v>8586.27</v>
          </cell>
          <cell r="M235">
            <v>0</v>
          </cell>
        </row>
        <row r="236">
          <cell r="A236" t="str">
            <v>441610.521</v>
          </cell>
          <cell r="H236">
            <v>14939.51</v>
          </cell>
          <cell r="K236">
            <v>166326.58000000002</v>
          </cell>
          <cell r="M236">
            <v>0</v>
          </cell>
        </row>
        <row r="237">
          <cell r="A237" t="str">
            <v>450110.521</v>
          </cell>
          <cell r="H237">
            <v>0</v>
          </cell>
          <cell r="K237">
            <v>0</v>
          </cell>
          <cell r="M237">
            <v>0</v>
          </cell>
        </row>
        <row r="238">
          <cell r="A238" t="str">
            <v>450120.521</v>
          </cell>
          <cell r="H238">
            <v>68480</v>
          </cell>
          <cell r="K238">
            <v>777230</v>
          </cell>
          <cell r="M238">
            <v>789379.68</v>
          </cell>
        </row>
        <row r="239">
          <cell r="A239" t="str">
            <v>450130.521</v>
          </cell>
          <cell r="H239">
            <v>298077.08</v>
          </cell>
          <cell r="K239">
            <v>3124047.88</v>
          </cell>
          <cell r="M239">
            <v>3124047.88</v>
          </cell>
        </row>
        <row r="240">
          <cell r="A240" t="str">
            <v>451110.521</v>
          </cell>
          <cell r="H240">
            <v>159</v>
          </cell>
          <cell r="K240">
            <v>1749</v>
          </cell>
          <cell r="M240">
            <v>1749</v>
          </cell>
        </row>
        <row r="241">
          <cell r="A241" t="str">
            <v>451120.521</v>
          </cell>
          <cell r="H241">
            <v>83.66</v>
          </cell>
          <cell r="K241">
            <v>920.35</v>
          </cell>
          <cell r="M241">
            <v>920.36</v>
          </cell>
        </row>
        <row r="242">
          <cell r="A242" t="str">
            <v>451130.521</v>
          </cell>
          <cell r="H242">
            <v>0</v>
          </cell>
          <cell r="K242">
            <v>0</v>
          </cell>
          <cell r="M242">
            <v>0</v>
          </cell>
        </row>
        <row r="243">
          <cell r="A243" t="str">
            <v>453110.521</v>
          </cell>
          <cell r="H243">
            <v>8403.76</v>
          </cell>
          <cell r="K243">
            <v>85684.799999999988</v>
          </cell>
          <cell r="M243">
            <v>84443.8</v>
          </cell>
        </row>
        <row r="244">
          <cell r="A244" t="str">
            <v>453110.588</v>
          </cell>
          <cell r="H244">
            <v>0</v>
          </cell>
          <cell r="K244">
            <v>0</v>
          </cell>
          <cell r="M244">
            <v>0</v>
          </cell>
        </row>
        <row r="245">
          <cell r="A245" t="str">
            <v>453120.521</v>
          </cell>
          <cell r="H245">
            <v>33450.370000000003</v>
          </cell>
          <cell r="K245">
            <v>290391.27</v>
          </cell>
          <cell r="M245">
            <v>290391.27</v>
          </cell>
        </row>
        <row r="246">
          <cell r="A246" t="str">
            <v>453130.521</v>
          </cell>
          <cell r="H246">
            <v>18680.689999999999</v>
          </cell>
          <cell r="K246">
            <v>340958.82</v>
          </cell>
          <cell r="M246">
            <v>340958.82</v>
          </cell>
        </row>
        <row r="247">
          <cell r="A247" t="str">
            <v>453150.521</v>
          </cell>
          <cell r="H247">
            <v>15680.21</v>
          </cell>
          <cell r="K247">
            <v>110359.41</v>
          </cell>
          <cell r="M247">
            <v>110359.41</v>
          </cell>
        </row>
        <row r="248">
          <cell r="A248" t="str">
            <v>453160.521</v>
          </cell>
          <cell r="H248">
            <v>1914.29</v>
          </cell>
          <cell r="K248">
            <v>4816.3500000000004</v>
          </cell>
          <cell r="M248">
            <v>4816.3500000000004</v>
          </cell>
        </row>
        <row r="249">
          <cell r="A249" t="str">
            <v>455110.521</v>
          </cell>
          <cell r="H249">
            <v>24712</v>
          </cell>
          <cell r="K249">
            <v>234362.25</v>
          </cell>
          <cell r="M249">
            <v>234252.25</v>
          </cell>
        </row>
        <row r="250">
          <cell r="A250" t="str">
            <v>455120.521</v>
          </cell>
          <cell r="H250">
            <v>0</v>
          </cell>
          <cell r="K250">
            <v>180</v>
          </cell>
          <cell r="M250">
            <v>180</v>
          </cell>
        </row>
        <row r="251">
          <cell r="A251" t="str">
            <v>456110.521</v>
          </cell>
          <cell r="H251">
            <v>15338.31</v>
          </cell>
          <cell r="K251">
            <v>166960.57999999999</v>
          </cell>
          <cell r="M251">
            <v>172597.51</v>
          </cell>
        </row>
        <row r="252">
          <cell r="A252" t="str">
            <v>456120.521</v>
          </cell>
          <cell r="H252">
            <v>0</v>
          </cell>
          <cell r="K252">
            <v>6114.49</v>
          </cell>
          <cell r="M252">
            <v>6034.49</v>
          </cell>
        </row>
        <row r="253">
          <cell r="A253" t="str">
            <v>459110.521</v>
          </cell>
          <cell r="H253">
            <v>0</v>
          </cell>
          <cell r="K253">
            <v>58777.440000000002</v>
          </cell>
          <cell r="M253">
            <v>58209.27</v>
          </cell>
        </row>
        <row r="254">
          <cell r="A254" t="str">
            <v>460110.521</v>
          </cell>
          <cell r="H254">
            <v>0</v>
          </cell>
          <cell r="K254">
            <v>0</v>
          </cell>
          <cell r="M254">
            <v>0</v>
          </cell>
        </row>
        <row r="255">
          <cell r="A255" t="str">
            <v>461130.521</v>
          </cell>
          <cell r="H255">
            <v>0</v>
          </cell>
          <cell r="K255">
            <v>70634.429999999993</v>
          </cell>
          <cell r="M255">
            <v>122093.54</v>
          </cell>
        </row>
        <row r="256">
          <cell r="A256" t="str">
            <v>471110.521</v>
          </cell>
          <cell r="H256">
            <v>0</v>
          </cell>
          <cell r="K256">
            <v>0</v>
          </cell>
          <cell r="M256">
            <v>0</v>
          </cell>
        </row>
        <row r="257">
          <cell r="A257" t="str">
            <v>480110.521</v>
          </cell>
          <cell r="H257">
            <v>0</v>
          </cell>
          <cell r="K257">
            <v>0</v>
          </cell>
          <cell r="M257">
            <v>0</v>
          </cell>
        </row>
        <row r="258">
          <cell r="A258" t="str">
            <v>480130.521</v>
          </cell>
          <cell r="H258">
            <v>8967.11</v>
          </cell>
          <cell r="K258">
            <v>39567.11</v>
          </cell>
          <cell r="M258">
            <v>39567.11</v>
          </cell>
        </row>
        <row r="259">
          <cell r="A259" t="str">
            <v>480150.521</v>
          </cell>
          <cell r="H259">
            <v>6937.21</v>
          </cell>
          <cell r="K259">
            <v>69155.930000000008</v>
          </cell>
          <cell r="M259">
            <v>76646.84</v>
          </cell>
        </row>
        <row r="260">
          <cell r="A260" t="str">
            <v>490010.521</v>
          </cell>
          <cell r="H260">
            <v>61811.93</v>
          </cell>
          <cell r="K260">
            <v>700092.89</v>
          </cell>
          <cell r="M260">
            <v>700092.89</v>
          </cell>
        </row>
        <row r="261">
          <cell r="A261" t="str">
            <v>610110.521</v>
          </cell>
          <cell r="H261">
            <v>0</v>
          </cell>
          <cell r="K261">
            <v>0</v>
          </cell>
          <cell r="M261">
            <v>0</v>
          </cell>
        </row>
        <row r="262">
          <cell r="A262" t="str">
            <v>610110.588</v>
          </cell>
          <cell r="H262">
            <v>65000</v>
          </cell>
          <cell r="K262">
            <v>188500</v>
          </cell>
          <cell r="M262">
            <v>188500</v>
          </cell>
        </row>
        <row r="263">
          <cell r="A263" t="str">
            <v>613110.588</v>
          </cell>
          <cell r="H263">
            <v>750</v>
          </cell>
          <cell r="K263">
            <v>2250</v>
          </cell>
          <cell r="M263">
            <v>2250</v>
          </cell>
        </row>
        <row r="264">
          <cell r="A264" t="str">
            <v>613180.588</v>
          </cell>
          <cell r="H264">
            <v>1011</v>
          </cell>
          <cell r="K264">
            <v>1011</v>
          </cell>
          <cell r="M264">
            <v>1011</v>
          </cell>
        </row>
        <row r="265">
          <cell r="A265" t="str">
            <v>653110.588</v>
          </cell>
          <cell r="H265">
            <v>0</v>
          </cell>
          <cell r="K265">
            <v>3774.4</v>
          </cell>
          <cell r="M265">
            <v>3774.4</v>
          </cell>
        </row>
        <row r="266">
          <cell r="A266" t="str">
            <v>653120.588</v>
          </cell>
          <cell r="H266">
            <v>0</v>
          </cell>
          <cell r="K266">
            <v>11300</v>
          </cell>
          <cell r="M266">
            <v>11300</v>
          </cell>
        </row>
        <row r="267">
          <cell r="A267" t="str">
            <v>653130.588</v>
          </cell>
          <cell r="H267">
            <v>0</v>
          </cell>
          <cell r="K267">
            <v>18623.04</v>
          </cell>
          <cell r="M267">
            <v>18623.05</v>
          </cell>
        </row>
        <row r="268">
          <cell r="A268" t="str">
            <v>659110.521</v>
          </cell>
          <cell r="H268">
            <v>0</v>
          </cell>
          <cell r="K268">
            <v>0</v>
          </cell>
          <cell r="M268">
            <v>0</v>
          </cell>
        </row>
        <row r="269">
          <cell r="A269" t="str">
            <v>659110.588</v>
          </cell>
          <cell r="H269">
            <v>800</v>
          </cell>
          <cell r="K269">
            <v>57441.3</v>
          </cell>
          <cell r="M269">
            <v>58139.3</v>
          </cell>
        </row>
        <row r="270">
          <cell r="A270" t="str">
            <v>661110.588</v>
          </cell>
          <cell r="H270">
            <v>0</v>
          </cell>
          <cell r="K270">
            <v>158600</v>
          </cell>
          <cell r="M270">
            <v>158600</v>
          </cell>
        </row>
        <row r="271">
          <cell r="A271" t="str">
            <v>661130.588</v>
          </cell>
          <cell r="H271">
            <v>0</v>
          </cell>
          <cell r="K271">
            <v>53440.85</v>
          </cell>
          <cell r="M271">
            <v>53439.94</v>
          </cell>
        </row>
        <row r="272">
          <cell r="A272" t="str">
            <v>670110.588</v>
          </cell>
          <cell r="H272">
            <v>50000</v>
          </cell>
          <cell r="K272">
            <v>550000</v>
          </cell>
          <cell r="M272">
            <v>550000</v>
          </cell>
        </row>
        <row r="273">
          <cell r="A273" t="str">
            <v>671110.588</v>
          </cell>
          <cell r="H273">
            <v>58450</v>
          </cell>
          <cell r="K273">
            <v>1450104</v>
          </cell>
          <cell r="M273">
            <v>718570</v>
          </cell>
        </row>
        <row r="274">
          <cell r="A274" t="str">
            <v>671120.588</v>
          </cell>
          <cell r="H274">
            <v>0</v>
          </cell>
          <cell r="K274">
            <v>0</v>
          </cell>
          <cell r="M274">
            <v>66557.919999999998</v>
          </cell>
        </row>
        <row r="275">
          <cell r="A275" t="str">
            <v>672110.588</v>
          </cell>
          <cell r="H275">
            <v>94191.52</v>
          </cell>
          <cell r="K275">
            <v>1066830.3399999999</v>
          </cell>
          <cell r="M275">
            <v>1066830.3400000001</v>
          </cell>
        </row>
        <row r="276">
          <cell r="A276" t="str">
            <v>680130.588</v>
          </cell>
          <cell r="H276">
            <v>0</v>
          </cell>
          <cell r="K276">
            <v>156000</v>
          </cell>
          <cell r="M276">
            <v>156000</v>
          </cell>
        </row>
        <row r="277">
          <cell r="A277" t="str">
            <v>801110.521</v>
          </cell>
          <cell r="H277">
            <v>-0.94</v>
          </cell>
          <cell r="K277">
            <v>1415764.69</v>
          </cell>
          <cell r="M277">
            <v>1240609.99</v>
          </cell>
        </row>
        <row r="278">
          <cell r="A278" t="str">
            <v>801110.603</v>
          </cell>
          <cell r="H278">
            <v>0</v>
          </cell>
          <cell r="K278">
            <v>7168.47</v>
          </cell>
          <cell r="M278">
            <v>0</v>
          </cell>
        </row>
        <row r="279">
          <cell r="A279" t="str">
            <v>801111.521</v>
          </cell>
          <cell r="H279">
            <v>0</v>
          </cell>
          <cell r="K279">
            <v>0</v>
          </cell>
          <cell r="M279">
            <v>0</v>
          </cell>
        </row>
        <row r="280">
          <cell r="A280" t="str">
            <v>801210.521</v>
          </cell>
          <cell r="H280">
            <v>236213.91000000015</v>
          </cell>
          <cell r="K280">
            <v>483680.60000000015</v>
          </cell>
          <cell r="M280">
            <v>-14518.91</v>
          </cell>
        </row>
        <row r="281">
          <cell r="A281" t="str">
            <v>801210.603</v>
          </cell>
          <cell r="H281">
            <v>-3662.6500000000015</v>
          </cell>
          <cell r="K281">
            <v>25474.14</v>
          </cell>
          <cell r="M281">
            <v>0</v>
          </cell>
        </row>
        <row r="282">
          <cell r="A282" t="str">
            <v>801211.521</v>
          </cell>
          <cell r="H282">
            <v>0</v>
          </cell>
          <cell r="K282">
            <v>0</v>
          </cell>
          <cell r="M282">
            <v>0</v>
          </cell>
        </row>
        <row r="283">
          <cell r="A283" t="str">
            <v>804010.521</v>
          </cell>
          <cell r="H283">
            <v>4540</v>
          </cell>
          <cell r="K283">
            <v>32327.81</v>
          </cell>
          <cell r="M283">
            <v>33196.65</v>
          </cell>
        </row>
        <row r="284">
          <cell r="A284" t="str">
            <v>804010.588</v>
          </cell>
          <cell r="H284">
            <v>0</v>
          </cell>
          <cell r="K284">
            <v>0</v>
          </cell>
          <cell r="M284">
            <v>0</v>
          </cell>
        </row>
        <row r="285">
          <cell r="A285" t="str">
            <v>804010.603</v>
          </cell>
          <cell r="H285">
            <v>150</v>
          </cell>
          <cell r="K285">
            <v>150</v>
          </cell>
          <cell r="M285">
            <v>0</v>
          </cell>
        </row>
        <row r="286">
          <cell r="A286" t="str">
            <v>804030.521</v>
          </cell>
          <cell r="H286">
            <v>0</v>
          </cell>
          <cell r="K286">
            <v>-26424.41</v>
          </cell>
          <cell r="M286">
            <v>-24786.76</v>
          </cell>
        </row>
        <row r="287">
          <cell r="A287" t="str">
            <v>804030.588</v>
          </cell>
          <cell r="H287">
            <v>0</v>
          </cell>
          <cell r="K287">
            <v>0</v>
          </cell>
          <cell r="M287">
            <v>0</v>
          </cell>
        </row>
        <row r="288">
          <cell r="A288" t="str">
            <v>804031.521</v>
          </cell>
          <cell r="H288">
            <v>0</v>
          </cell>
          <cell r="K288">
            <v>162256.06</v>
          </cell>
          <cell r="M288">
            <v>0</v>
          </cell>
        </row>
        <row r="289">
          <cell r="A289" t="str">
            <v>811134.521</v>
          </cell>
          <cell r="H289">
            <v>0</v>
          </cell>
          <cell r="K289">
            <v>9847452.6699999999</v>
          </cell>
          <cell r="M289">
            <v>9847452.6699999999</v>
          </cell>
        </row>
        <row r="290">
          <cell r="A290" t="str">
            <v>813500.521</v>
          </cell>
          <cell r="H290">
            <v>0</v>
          </cell>
          <cell r="K290">
            <v>546585.37</v>
          </cell>
          <cell r="M290">
            <v>546585.37</v>
          </cell>
        </row>
        <row r="291">
          <cell r="A291" t="str">
            <v>814019.521</v>
          </cell>
          <cell r="H291">
            <v>156985.87</v>
          </cell>
          <cell r="K291">
            <v>1778050.48</v>
          </cell>
          <cell r="M291">
            <v>1778050.57</v>
          </cell>
        </row>
        <row r="292">
          <cell r="A292" t="str">
            <v>814058.521</v>
          </cell>
          <cell r="H292">
            <v>0</v>
          </cell>
          <cell r="K292">
            <v>0</v>
          </cell>
          <cell r="M292">
            <v>0</v>
          </cell>
        </row>
        <row r="293">
          <cell r="A293" t="str">
            <v>817128.521</v>
          </cell>
          <cell r="H293">
            <v>325713.03000000003</v>
          </cell>
          <cell r="K293">
            <v>192495.51000000004</v>
          </cell>
          <cell r="M293">
            <v>2202712.9300000002</v>
          </cell>
        </row>
        <row r="294">
          <cell r="A294" t="str">
            <v>819999.521</v>
          </cell>
          <cell r="H294">
            <v>0</v>
          </cell>
          <cell r="K294">
            <v>0</v>
          </cell>
          <cell r="M294">
            <v>274442.59000000003</v>
          </cell>
        </row>
        <row r="295">
          <cell r="A295" t="str">
            <v>880010.521</v>
          </cell>
          <cell r="H295">
            <v>0</v>
          </cell>
          <cell r="K295">
            <v>38965</v>
          </cell>
          <cell r="M295">
            <v>61870.82</v>
          </cell>
        </row>
        <row r="296">
          <cell r="A296" t="str">
            <v>880010.588</v>
          </cell>
          <cell r="H296">
            <v>0</v>
          </cell>
          <cell r="K296">
            <v>-3580</v>
          </cell>
          <cell r="M296">
            <v>0</v>
          </cell>
        </row>
        <row r="297">
          <cell r="A297" t="str">
            <v>880010.603</v>
          </cell>
          <cell r="H297">
            <v>0.34</v>
          </cell>
          <cell r="K297">
            <v>2229.6000000000004</v>
          </cell>
          <cell r="M297">
            <v>0</v>
          </cell>
        </row>
        <row r="298">
          <cell r="A298" t="str">
            <v>900110.521</v>
          </cell>
          <cell r="H298">
            <v>2086488.9100000001</v>
          </cell>
          <cell r="K298">
            <v>20855291.02</v>
          </cell>
          <cell r="M298">
            <v>8853156.8499999996</v>
          </cell>
        </row>
        <row r="299">
          <cell r="A299" t="str">
            <v>900110.603</v>
          </cell>
          <cell r="H299">
            <v>179530.91000000003</v>
          </cell>
          <cell r="K299">
            <v>763091.37</v>
          </cell>
          <cell r="M299">
            <v>0</v>
          </cell>
        </row>
        <row r="300">
          <cell r="A300" t="str">
            <v>804020.521</v>
          </cell>
          <cell r="M300">
            <v>1</v>
          </cell>
        </row>
        <row r="302">
          <cell r="H302">
            <v>0</v>
          </cell>
          <cell r="K302">
            <v>9.2084519565105438E-8</v>
          </cell>
          <cell r="M302">
            <v>3.5390257835388184E-8</v>
          </cell>
        </row>
      </sheetData>
      <sheetData sheetId="7">
        <row r="1">
          <cell r="A1" t="str">
            <v>Account No.</v>
          </cell>
          <cell r="H1" t="str">
            <v>This Period Balance</v>
          </cell>
          <cell r="K1" t="str">
            <v>Ending Balance</v>
          </cell>
          <cell r="M1" t="str">
            <v>TUBO's Ending Balance</v>
          </cell>
        </row>
        <row r="2">
          <cell r="A2" t="str">
            <v>010010.000</v>
          </cell>
          <cell r="H2">
            <v>-6956.929999999993</v>
          </cell>
          <cell r="K2">
            <v>48716.060000000005</v>
          </cell>
          <cell r="M2">
            <v>50000</v>
          </cell>
        </row>
        <row r="3">
          <cell r="A3" t="str">
            <v>011051.000</v>
          </cell>
          <cell r="H3">
            <v>17395960.670000002</v>
          </cell>
          <cell r="K3">
            <v>57590819.469999999</v>
          </cell>
          <cell r="M3">
            <v>65707468.149999999</v>
          </cell>
        </row>
        <row r="4">
          <cell r="A4" t="str">
            <v>011051.600</v>
          </cell>
          <cell r="H4">
            <v>6066372.5700000003</v>
          </cell>
          <cell r="K4">
            <v>14064886.560000001</v>
          </cell>
          <cell r="M4">
            <v>0</v>
          </cell>
        </row>
        <row r="5">
          <cell r="A5" t="str">
            <v>011052.600</v>
          </cell>
          <cell r="H5">
            <v>0</v>
          </cell>
          <cell r="K5">
            <v>0</v>
          </cell>
          <cell r="M5">
            <v>0</v>
          </cell>
        </row>
        <row r="6">
          <cell r="A6" t="str">
            <v>012010.000</v>
          </cell>
          <cell r="H6">
            <v>-4715247.1999999993</v>
          </cell>
          <cell r="K6">
            <v>44758445.040000007</v>
          </cell>
          <cell r="M6">
            <v>44758445.039999999</v>
          </cell>
        </row>
        <row r="7">
          <cell r="A7" t="str">
            <v>012010.600</v>
          </cell>
          <cell r="H7">
            <v>-3877822.0399999996</v>
          </cell>
          <cell r="K7">
            <v>7628002.370000001</v>
          </cell>
          <cell r="M7">
            <v>0</v>
          </cell>
        </row>
        <row r="8">
          <cell r="A8" t="str">
            <v>012900.000</v>
          </cell>
          <cell r="H8">
            <v>830549.02999999933</v>
          </cell>
          <cell r="K8">
            <v>15919230.41</v>
          </cell>
          <cell r="M8">
            <v>14864120.439999999</v>
          </cell>
        </row>
        <row r="9">
          <cell r="A9" t="str">
            <v>013010.000</v>
          </cell>
          <cell r="H9">
            <v>0</v>
          </cell>
          <cell r="K9">
            <v>0</v>
          </cell>
          <cell r="M9">
            <v>-235671.87</v>
          </cell>
        </row>
        <row r="10">
          <cell r="A10" t="str">
            <v>013110.000</v>
          </cell>
          <cell r="H10">
            <v>-95087.16</v>
          </cell>
          <cell r="K10">
            <v>-1948614.7999999998</v>
          </cell>
          <cell r="M10">
            <v>-1948614.8</v>
          </cell>
        </row>
        <row r="11">
          <cell r="A11" t="str">
            <v>013120.000</v>
          </cell>
          <cell r="H11">
            <v>0</v>
          </cell>
          <cell r="K11">
            <v>0</v>
          </cell>
          <cell r="M11">
            <v>0</v>
          </cell>
        </row>
        <row r="12">
          <cell r="A12" t="str">
            <v>014019.000</v>
          </cell>
          <cell r="H12">
            <v>-96882.86</v>
          </cell>
          <cell r="K12">
            <v>2989.4400000000023</v>
          </cell>
          <cell r="M12">
            <v>2989.23</v>
          </cell>
        </row>
        <row r="13">
          <cell r="A13" t="str">
            <v>014020.000</v>
          </cell>
          <cell r="H13">
            <v>0</v>
          </cell>
          <cell r="K13">
            <v>0</v>
          </cell>
          <cell r="M13">
            <v>0</v>
          </cell>
        </row>
        <row r="14">
          <cell r="A14" t="str">
            <v>014021.000</v>
          </cell>
          <cell r="H14">
            <v>0</v>
          </cell>
          <cell r="K14">
            <v>0</v>
          </cell>
          <cell r="M14">
            <v>0</v>
          </cell>
        </row>
        <row r="15">
          <cell r="A15" t="str">
            <v>014021.600</v>
          </cell>
          <cell r="H15">
            <v>589164.39</v>
          </cell>
          <cell r="K15">
            <v>2809860.37</v>
          </cell>
          <cell r="M15">
            <v>0</v>
          </cell>
        </row>
        <row r="16">
          <cell r="A16" t="str">
            <v>014023.000</v>
          </cell>
          <cell r="H16">
            <v>0</v>
          </cell>
          <cell r="K16">
            <v>0</v>
          </cell>
          <cell r="M16">
            <v>0</v>
          </cell>
        </row>
        <row r="17">
          <cell r="A17" t="str">
            <v>014045.000</v>
          </cell>
          <cell r="H17">
            <v>0</v>
          </cell>
          <cell r="K17">
            <v>0</v>
          </cell>
          <cell r="M17">
            <v>0</v>
          </cell>
        </row>
        <row r="18">
          <cell r="A18" t="str">
            <v>014076.000</v>
          </cell>
          <cell r="H18">
            <v>0</v>
          </cell>
          <cell r="K18">
            <v>0</v>
          </cell>
          <cell r="M18">
            <v>0</v>
          </cell>
        </row>
        <row r="19">
          <cell r="A19" t="str">
            <v>014128.000</v>
          </cell>
          <cell r="H19">
            <v>26310</v>
          </cell>
          <cell r="K19">
            <v>26310</v>
          </cell>
          <cell r="M19">
            <v>26309.99</v>
          </cell>
        </row>
        <row r="20">
          <cell r="A20" t="str">
            <v>014129.000</v>
          </cell>
          <cell r="H20">
            <v>0</v>
          </cell>
          <cell r="K20">
            <v>0</v>
          </cell>
          <cell r="M20">
            <v>0</v>
          </cell>
        </row>
        <row r="21">
          <cell r="A21" t="str">
            <v>014150.000</v>
          </cell>
          <cell r="H21">
            <v>0</v>
          </cell>
          <cell r="K21">
            <v>0</v>
          </cell>
          <cell r="M21">
            <v>0</v>
          </cell>
        </row>
        <row r="22">
          <cell r="A22" t="str">
            <v>014203.000</v>
          </cell>
          <cell r="H22">
            <v>0</v>
          </cell>
          <cell r="K22">
            <v>-83570.759999999995</v>
          </cell>
          <cell r="M22">
            <v>0</v>
          </cell>
        </row>
        <row r="23">
          <cell r="A23" t="str">
            <v>014998.000</v>
          </cell>
          <cell r="H23">
            <v>0</v>
          </cell>
          <cell r="K23">
            <v>166289.9</v>
          </cell>
          <cell r="M23">
            <v>-7950019.7400000002</v>
          </cell>
        </row>
        <row r="24">
          <cell r="A24" t="str">
            <v>014999.000</v>
          </cell>
          <cell r="H24">
            <v>-413556.27999999997</v>
          </cell>
          <cell r="K24">
            <v>1567938.66</v>
          </cell>
          <cell r="M24">
            <v>1567938.66</v>
          </cell>
        </row>
        <row r="25">
          <cell r="A25" t="str">
            <v>015010.000</v>
          </cell>
          <cell r="H25">
            <v>54233.200000000012</v>
          </cell>
          <cell r="K25">
            <v>52340.220000000008</v>
          </cell>
          <cell r="M25">
            <v>1757318.87</v>
          </cell>
        </row>
        <row r="26">
          <cell r="A26" t="str">
            <v>015010.600</v>
          </cell>
          <cell r="H26">
            <v>7773.77</v>
          </cell>
          <cell r="K26">
            <v>66330.12</v>
          </cell>
          <cell r="M26">
            <v>0</v>
          </cell>
        </row>
        <row r="27">
          <cell r="A27" t="str">
            <v>015012.000</v>
          </cell>
          <cell r="H27">
            <v>0</v>
          </cell>
          <cell r="K27">
            <v>0</v>
          </cell>
          <cell r="M27">
            <v>0</v>
          </cell>
        </row>
        <row r="28">
          <cell r="A28" t="str">
            <v>015020.000</v>
          </cell>
          <cell r="H28">
            <v>1090054.49</v>
          </cell>
          <cell r="K28">
            <v>-44038.090000000084</v>
          </cell>
          <cell r="M28">
            <v>-2745033.39</v>
          </cell>
        </row>
        <row r="29">
          <cell r="A29" t="str">
            <v>015020.600</v>
          </cell>
          <cell r="H29">
            <v>-29198.25</v>
          </cell>
          <cell r="K29">
            <v>-151320.63</v>
          </cell>
          <cell r="M29">
            <v>0</v>
          </cell>
        </row>
        <row r="30">
          <cell r="A30" t="str">
            <v>015021.000</v>
          </cell>
          <cell r="H30">
            <v>0</v>
          </cell>
          <cell r="K30">
            <v>4209.8500000000004</v>
          </cell>
          <cell r="M30">
            <v>0</v>
          </cell>
        </row>
        <row r="31">
          <cell r="A31" t="str">
            <v>015021.600</v>
          </cell>
          <cell r="H31">
            <v>-205.80999999999767</v>
          </cell>
          <cell r="K31">
            <v>-13596.669999999998</v>
          </cell>
          <cell r="M31">
            <v>0</v>
          </cell>
        </row>
        <row r="32">
          <cell r="A32" t="str">
            <v>015022.000</v>
          </cell>
          <cell r="H32">
            <v>0</v>
          </cell>
          <cell r="K32">
            <v>0</v>
          </cell>
          <cell r="M32">
            <v>0</v>
          </cell>
        </row>
        <row r="33">
          <cell r="A33" t="str">
            <v>016013.000</v>
          </cell>
          <cell r="H33">
            <v>0</v>
          </cell>
          <cell r="K33">
            <v>-42521.31</v>
          </cell>
          <cell r="M33">
            <v>0</v>
          </cell>
        </row>
        <row r="34">
          <cell r="A34" t="str">
            <v>016020.000</v>
          </cell>
          <cell r="H34">
            <v>0</v>
          </cell>
          <cell r="K34">
            <v>0</v>
          </cell>
          <cell r="M34">
            <v>0</v>
          </cell>
        </row>
        <row r="35">
          <cell r="A35" t="str">
            <v>016999.000</v>
          </cell>
          <cell r="H35">
            <v>0</v>
          </cell>
          <cell r="K35">
            <v>0</v>
          </cell>
          <cell r="M35">
            <v>0</v>
          </cell>
        </row>
        <row r="36">
          <cell r="A36" t="str">
            <v>018002.000</v>
          </cell>
          <cell r="H36">
            <v>0</v>
          </cell>
          <cell r="K36">
            <v>0</v>
          </cell>
          <cell r="M36">
            <v>0</v>
          </cell>
        </row>
        <row r="37">
          <cell r="A37" t="str">
            <v>018014.000</v>
          </cell>
          <cell r="H37">
            <v>0</v>
          </cell>
          <cell r="K37">
            <v>0</v>
          </cell>
          <cell r="M37">
            <v>0</v>
          </cell>
        </row>
        <row r="38">
          <cell r="A38" t="str">
            <v>018019.000</v>
          </cell>
          <cell r="H38">
            <v>-22307.460000000021</v>
          </cell>
          <cell r="K38">
            <v>-1119808.18</v>
          </cell>
          <cell r="M38">
            <v>-1250591.8400000001</v>
          </cell>
        </row>
        <row r="39">
          <cell r="A39" t="str">
            <v>018020.000</v>
          </cell>
          <cell r="H39">
            <v>0</v>
          </cell>
          <cell r="K39">
            <v>0</v>
          </cell>
          <cell r="M39">
            <v>0</v>
          </cell>
        </row>
        <row r="40">
          <cell r="A40" t="str">
            <v>018021.000</v>
          </cell>
          <cell r="H40">
            <v>0</v>
          </cell>
          <cell r="K40">
            <v>0</v>
          </cell>
          <cell r="M40">
            <v>0</v>
          </cell>
        </row>
        <row r="41">
          <cell r="A41" t="str">
            <v>018022.000</v>
          </cell>
          <cell r="H41">
            <v>0</v>
          </cell>
          <cell r="K41">
            <v>0</v>
          </cell>
          <cell r="M41">
            <v>0</v>
          </cell>
        </row>
        <row r="42">
          <cell r="A42" t="str">
            <v>018023.000</v>
          </cell>
          <cell r="H42">
            <v>0</v>
          </cell>
          <cell r="K42">
            <v>0</v>
          </cell>
          <cell r="M42">
            <v>0</v>
          </cell>
        </row>
        <row r="43">
          <cell r="A43" t="str">
            <v>018045.000</v>
          </cell>
          <cell r="H43">
            <v>0</v>
          </cell>
          <cell r="K43">
            <v>0</v>
          </cell>
          <cell r="M43">
            <v>0</v>
          </cell>
        </row>
        <row r="44">
          <cell r="A44" t="str">
            <v>018079.000</v>
          </cell>
          <cell r="H44">
            <v>0</v>
          </cell>
          <cell r="K44">
            <v>0</v>
          </cell>
          <cell r="M44">
            <v>0</v>
          </cell>
        </row>
        <row r="45">
          <cell r="A45" t="str">
            <v>018128.000</v>
          </cell>
          <cell r="H45">
            <v>-3614889.68</v>
          </cell>
          <cell r="K45">
            <v>-11052047.83</v>
          </cell>
          <cell r="M45">
            <v>-10120068.789999999</v>
          </cell>
        </row>
        <row r="46">
          <cell r="A46" t="str">
            <v>018134.000</v>
          </cell>
          <cell r="H46">
            <v>16848.300000000047</v>
          </cell>
          <cell r="K46">
            <v>-7061580.5499999998</v>
          </cell>
          <cell r="M46">
            <v>-6867786.5099999998</v>
          </cell>
        </row>
        <row r="47">
          <cell r="A47" t="str">
            <v>018184.000</v>
          </cell>
          <cell r="H47">
            <v>-1220532.4299999997</v>
          </cell>
          <cell r="K47">
            <v>0</v>
          </cell>
          <cell r="M47">
            <v>0</v>
          </cell>
        </row>
        <row r="48">
          <cell r="A48" t="str">
            <v>018500.000</v>
          </cell>
          <cell r="H48">
            <v>1466.5099999999948</v>
          </cell>
          <cell r="K48">
            <v>-614654.30999999994</v>
          </cell>
          <cell r="M48">
            <v>-562888.54</v>
          </cell>
        </row>
        <row r="49">
          <cell r="A49" t="str">
            <v>018570.000</v>
          </cell>
          <cell r="H49">
            <v>0</v>
          </cell>
          <cell r="K49">
            <v>0</v>
          </cell>
          <cell r="M49">
            <v>0</v>
          </cell>
        </row>
        <row r="50">
          <cell r="A50" t="str">
            <v>018570.600</v>
          </cell>
          <cell r="H50">
            <v>-1320033.2599999979</v>
          </cell>
          <cell r="K50">
            <v>-23467852.059999999</v>
          </cell>
          <cell r="M50">
            <v>0</v>
          </cell>
        </row>
        <row r="51">
          <cell r="A51" t="str">
            <v>020003.000</v>
          </cell>
          <cell r="H51">
            <v>0</v>
          </cell>
          <cell r="K51">
            <v>0</v>
          </cell>
          <cell r="M51">
            <v>0</v>
          </cell>
        </row>
        <row r="52">
          <cell r="A52" t="str">
            <v>021000.000</v>
          </cell>
          <cell r="H52">
            <v>0</v>
          </cell>
          <cell r="K52">
            <v>0</v>
          </cell>
          <cell r="M52">
            <v>0</v>
          </cell>
        </row>
        <row r="53">
          <cell r="A53" t="str">
            <v>023014.000</v>
          </cell>
          <cell r="H53">
            <v>-399589.28</v>
          </cell>
          <cell r="K53">
            <v>2525367.87</v>
          </cell>
          <cell r="M53">
            <v>2525367.87</v>
          </cell>
        </row>
        <row r="54">
          <cell r="A54" t="str">
            <v>024000.000</v>
          </cell>
          <cell r="H54">
            <v>0</v>
          </cell>
          <cell r="K54">
            <v>0</v>
          </cell>
          <cell r="M54">
            <v>0</v>
          </cell>
        </row>
        <row r="55">
          <cell r="A55" t="str">
            <v>024048.000</v>
          </cell>
          <cell r="H55">
            <v>-9982.06</v>
          </cell>
          <cell r="K55">
            <v>81140.790000000008</v>
          </cell>
          <cell r="M55">
            <v>81140.789999999994</v>
          </cell>
        </row>
        <row r="56">
          <cell r="A56" t="str">
            <v>024901.600</v>
          </cell>
          <cell r="H56">
            <v>-107585.54000000001</v>
          </cell>
          <cell r="K56">
            <v>23822.429999999993</v>
          </cell>
          <cell r="M56">
            <v>0</v>
          </cell>
        </row>
        <row r="57">
          <cell r="A57" t="str">
            <v>024902.600</v>
          </cell>
          <cell r="H57">
            <v>-331908.19</v>
          </cell>
          <cell r="K57">
            <v>862743.78</v>
          </cell>
          <cell r="M57">
            <v>0</v>
          </cell>
        </row>
        <row r="58">
          <cell r="A58" t="str">
            <v>027010.000</v>
          </cell>
          <cell r="H58">
            <v>0</v>
          </cell>
          <cell r="K58">
            <v>0</v>
          </cell>
          <cell r="M58">
            <v>0</v>
          </cell>
        </row>
        <row r="59">
          <cell r="A59" t="str">
            <v>028010.000</v>
          </cell>
          <cell r="H59">
            <v>0</v>
          </cell>
          <cell r="K59">
            <v>0</v>
          </cell>
          <cell r="M59">
            <v>0</v>
          </cell>
        </row>
        <row r="60">
          <cell r="A60" t="str">
            <v>028910.000</v>
          </cell>
          <cell r="H60">
            <v>0</v>
          </cell>
          <cell r="K60">
            <v>0</v>
          </cell>
          <cell r="M60">
            <v>0</v>
          </cell>
        </row>
        <row r="61">
          <cell r="A61" t="str">
            <v>029010.000</v>
          </cell>
          <cell r="H61">
            <v>184012.68</v>
          </cell>
          <cell r="K61">
            <v>1704563.73</v>
          </cell>
          <cell r="M61">
            <v>1703963.73</v>
          </cell>
        </row>
        <row r="62">
          <cell r="A62" t="str">
            <v>029010.600</v>
          </cell>
          <cell r="H62">
            <v>0</v>
          </cell>
          <cell r="K62">
            <v>40000</v>
          </cell>
          <cell r="M62">
            <v>0</v>
          </cell>
        </row>
        <row r="63">
          <cell r="A63" t="str">
            <v>029110.000</v>
          </cell>
          <cell r="H63">
            <v>-20000</v>
          </cell>
          <cell r="K63">
            <v>163986.85999999999</v>
          </cell>
          <cell r="M63">
            <v>105000</v>
          </cell>
        </row>
        <row r="64">
          <cell r="A64" t="str">
            <v>029130.000</v>
          </cell>
          <cell r="H64">
            <v>2669.33</v>
          </cell>
          <cell r="K64">
            <v>12889.99</v>
          </cell>
          <cell r="M64">
            <v>12889.97</v>
          </cell>
        </row>
        <row r="65">
          <cell r="A65" t="str">
            <v>029150.000</v>
          </cell>
          <cell r="H65">
            <v>0</v>
          </cell>
          <cell r="K65">
            <v>0</v>
          </cell>
          <cell r="M65">
            <v>0</v>
          </cell>
        </row>
        <row r="66">
          <cell r="A66" t="str">
            <v>029160.000</v>
          </cell>
          <cell r="H66">
            <v>9278.35</v>
          </cell>
          <cell r="K66">
            <v>9278.35</v>
          </cell>
          <cell r="M66">
            <v>9278.35</v>
          </cell>
        </row>
        <row r="67">
          <cell r="A67" t="str">
            <v>029170.000</v>
          </cell>
          <cell r="H67">
            <v>8853156.8499999996</v>
          </cell>
          <cell r="K67">
            <v>11104035.899999999</v>
          </cell>
          <cell r="M67">
            <v>13986565.279999999</v>
          </cell>
        </row>
        <row r="68">
          <cell r="A68" t="str">
            <v>029170.600</v>
          </cell>
          <cell r="H68">
            <v>0</v>
          </cell>
          <cell r="K68">
            <v>0</v>
          </cell>
          <cell r="M68">
            <v>0</v>
          </cell>
        </row>
        <row r="69">
          <cell r="A69" t="str">
            <v>029900.000</v>
          </cell>
          <cell r="H69">
            <v>660217.82000000007</v>
          </cell>
          <cell r="K69">
            <v>1480819.27</v>
          </cell>
          <cell r="M69">
            <v>1353492.69</v>
          </cell>
        </row>
        <row r="70">
          <cell r="A70" t="str">
            <v>041110.000</v>
          </cell>
          <cell r="H70">
            <v>0</v>
          </cell>
          <cell r="K70">
            <v>0</v>
          </cell>
          <cell r="M70">
            <v>0</v>
          </cell>
        </row>
        <row r="71">
          <cell r="A71" t="str">
            <v>041210.000</v>
          </cell>
          <cell r="H71">
            <v>0</v>
          </cell>
          <cell r="K71">
            <v>0</v>
          </cell>
          <cell r="M71">
            <v>1</v>
          </cell>
        </row>
        <row r="72">
          <cell r="A72" t="str">
            <v>041510.000</v>
          </cell>
          <cell r="H72">
            <v>0</v>
          </cell>
          <cell r="K72">
            <v>673994.98</v>
          </cell>
          <cell r="M72">
            <v>378875.95</v>
          </cell>
        </row>
        <row r="73">
          <cell r="A73" t="str">
            <v>041510.600</v>
          </cell>
          <cell r="H73">
            <v>0</v>
          </cell>
          <cell r="K73">
            <v>99625</v>
          </cell>
          <cell r="M73">
            <v>0</v>
          </cell>
        </row>
        <row r="74">
          <cell r="A74" t="str">
            <v>041610.000</v>
          </cell>
          <cell r="H74">
            <v>0</v>
          </cell>
          <cell r="K74">
            <v>908820.47</v>
          </cell>
          <cell r="M74">
            <v>0</v>
          </cell>
        </row>
        <row r="75">
          <cell r="A75" t="str">
            <v>042110.000</v>
          </cell>
          <cell r="H75">
            <v>0</v>
          </cell>
          <cell r="K75">
            <v>0</v>
          </cell>
          <cell r="M75">
            <v>0</v>
          </cell>
        </row>
        <row r="76">
          <cell r="A76" t="str">
            <v>042210.000</v>
          </cell>
          <cell r="H76">
            <v>0</v>
          </cell>
          <cell r="K76">
            <v>0</v>
          </cell>
          <cell r="M76">
            <v>0</v>
          </cell>
        </row>
        <row r="77">
          <cell r="A77" t="str">
            <v>042510.000</v>
          </cell>
          <cell r="H77">
            <v>-5024.1400000000003</v>
          </cell>
          <cell r="K77">
            <v>-461415.46</v>
          </cell>
          <cell r="M77">
            <v>-378215.98</v>
          </cell>
        </row>
        <row r="78">
          <cell r="A78" t="str">
            <v>042510.600</v>
          </cell>
          <cell r="H78">
            <v>-1692.26</v>
          </cell>
          <cell r="K78">
            <v>-6948.6</v>
          </cell>
          <cell r="M78">
            <v>0</v>
          </cell>
        </row>
        <row r="79">
          <cell r="A79" t="str">
            <v>042610.000</v>
          </cell>
          <cell r="H79">
            <v>-15437.5</v>
          </cell>
          <cell r="K79">
            <v>-243016.1</v>
          </cell>
          <cell r="M79">
            <v>0</v>
          </cell>
        </row>
        <row r="80">
          <cell r="A80" t="str">
            <v>061110.000</v>
          </cell>
          <cell r="H80">
            <v>-893661.74</v>
          </cell>
          <cell r="K80">
            <v>-1184543.93</v>
          </cell>
          <cell r="M80">
            <v>-1130317.96</v>
          </cell>
        </row>
        <row r="81">
          <cell r="A81" t="str">
            <v>061111.000</v>
          </cell>
          <cell r="H81">
            <v>0</v>
          </cell>
          <cell r="K81">
            <v>0</v>
          </cell>
          <cell r="M81">
            <v>0</v>
          </cell>
        </row>
        <row r="82">
          <cell r="A82" t="str">
            <v>062010.000</v>
          </cell>
          <cell r="H82">
            <v>0</v>
          </cell>
          <cell r="K82">
            <v>0</v>
          </cell>
          <cell r="M82">
            <v>0</v>
          </cell>
        </row>
        <row r="83">
          <cell r="A83" t="str">
            <v>062110.000</v>
          </cell>
          <cell r="H83">
            <v>0</v>
          </cell>
          <cell r="K83">
            <v>0</v>
          </cell>
          <cell r="M83">
            <v>0</v>
          </cell>
        </row>
        <row r="84">
          <cell r="A84" t="str">
            <v>062120.000</v>
          </cell>
          <cell r="H84">
            <v>3296</v>
          </cell>
          <cell r="K84">
            <v>-60876</v>
          </cell>
          <cell r="M84">
            <v>-60796</v>
          </cell>
        </row>
        <row r="85">
          <cell r="A85" t="str">
            <v>062120.600</v>
          </cell>
          <cell r="H85">
            <v>9100</v>
          </cell>
          <cell r="K85">
            <v>-3800</v>
          </cell>
          <cell r="M85">
            <v>0</v>
          </cell>
        </row>
        <row r="86">
          <cell r="A86" t="str">
            <v>062130.000</v>
          </cell>
          <cell r="H86">
            <v>-377943.18</v>
          </cell>
          <cell r="K86">
            <v>-2931304.75</v>
          </cell>
          <cell r="M86">
            <v>-2908038.08</v>
          </cell>
        </row>
        <row r="87">
          <cell r="A87" t="str">
            <v>062130.600</v>
          </cell>
          <cell r="H87">
            <v>0</v>
          </cell>
          <cell r="K87">
            <v>-3350</v>
          </cell>
          <cell r="M87">
            <v>0</v>
          </cell>
        </row>
        <row r="88">
          <cell r="A88" t="str">
            <v>062160.000</v>
          </cell>
          <cell r="H88">
            <v>-158478.61000000002</v>
          </cell>
          <cell r="K88">
            <v>-1621064.7000000002</v>
          </cell>
          <cell r="M88">
            <v>-1621064.7</v>
          </cell>
        </row>
        <row r="89">
          <cell r="A89" t="str">
            <v>062210.000</v>
          </cell>
          <cell r="H89">
            <v>0</v>
          </cell>
          <cell r="K89">
            <v>0</v>
          </cell>
          <cell r="M89">
            <v>0</v>
          </cell>
        </row>
        <row r="90">
          <cell r="A90" t="str">
            <v>062310.000</v>
          </cell>
          <cell r="H90">
            <v>0</v>
          </cell>
          <cell r="K90">
            <v>-2328.37</v>
          </cell>
          <cell r="M90">
            <v>-2328.37</v>
          </cell>
        </row>
        <row r="91">
          <cell r="A91" t="str">
            <v>062410.000</v>
          </cell>
          <cell r="H91">
            <v>0</v>
          </cell>
          <cell r="K91">
            <v>0</v>
          </cell>
          <cell r="M91">
            <v>0</v>
          </cell>
        </row>
        <row r="92">
          <cell r="A92" t="str">
            <v>062510.000</v>
          </cell>
          <cell r="H92">
            <v>-44148.69</v>
          </cell>
          <cell r="K92">
            <v>-209386.07</v>
          </cell>
          <cell r="M92">
            <v>-209386.07</v>
          </cell>
        </row>
        <row r="93">
          <cell r="A93" t="str">
            <v>062610.000</v>
          </cell>
          <cell r="H93">
            <v>55000</v>
          </cell>
          <cell r="K93">
            <v>-360000</v>
          </cell>
          <cell r="M93">
            <v>-325000</v>
          </cell>
        </row>
        <row r="94">
          <cell r="A94" t="str">
            <v>062630.000</v>
          </cell>
          <cell r="H94">
            <v>0</v>
          </cell>
          <cell r="K94">
            <v>0</v>
          </cell>
          <cell r="M94">
            <v>-80000</v>
          </cell>
        </row>
        <row r="95">
          <cell r="A95" t="str">
            <v>062710.000</v>
          </cell>
          <cell r="H95">
            <v>-50000</v>
          </cell>
          <cell r="K95">
            <v>-690000</v>
          </cell>
          <cell r="M95">
            <v>-1500525.83</v>
          </cell>
        </row>
        <row r="96">
          <cell r="A96" t="str">
            <v>062810.000</v>
          </cell>
          <cell r="H96">
            <v>-13937.5</v>
          </cell>
          <cell r="K96">
            <v>-46796.34</v>
          </cell>
          <cell r="M96">
            <v>-46796.34</v>
          </cell>
        </row>
        <row r="97">
          <cell r="A97" t="str">
            <v>062910.000</v>
          </cell>
          <cell r="H97">
            <v>-796874.63</v>
          </cell>
          <cell r="K97">
            <v>-8702581.1500000004</v>
          </cell>
          <cell r="M97">
            <v>-8702581.1500000004</v>
          </cell>
        </row>
        <row r="98">
          <cell r="A98" t="str">
            <v>063010.000</v>
          </cell>
          <cell r="H98">
            <v>0</v>
          </cell>
          <cell r="K98">
            <v>0</v>
          </cell>
          <cell r="M98">
            <v>0</v>
          </cell>
        </row>
        <row r="99">
          <cell r="A99" t="str">
            <v>063210.000</v>
          </cell>
          <cell r="H99">
            <v>-31695.72</v>
          </cell>
          <cell r="K99">
            <v>-688821.6</v>
          </cell>
          <cell r="M99">
            <v>-679695.47</v>
          </cell>
        </row>
        <row r="100">
          <cell r="A100" t="str">
            <v>063310.000</v>
          </cell>
          <cell r="H100">
            <v>0</v>
          </cell>
          <cell r="K100">
            <v>0</v>
          </cell>
          <cell r="M100">
            <v>0</v>
          </cell>
        </row>
        <row r="101">
          <cell r="A101" t="str">
            <v>063410.000</v>
          </cell>
          <cell r="H101">
            <v>0</v>
          </cell>
          <cell r="K101">
            <v>0</v>
          </cell>
          <cell r="M101">
            <v>0</v>
          </cell>
        </row>
        <row r="102">
          <cell r="A102" t="str">
            <v>063420.000</v>
          </cell>
          <cell r="H102">
            <v>0</v>
          </cell>
          <cell r="K102">
            <v>0</v>
          </cell>
          <cell r="M102">
            <v>0</v>
          </cell>
        </row>
        <row r="103">
          <cell r="A103" t="str">
            <v>064900.000</v>
          </cell>
          <cell r="H103">
            <v>-970446.02</v>
          </cell>
          <cell r="K103">
            <v>-5015366.3</v>
          </cell>
          <cell r="M103">
            <v>-5804626.7599999998</v>
          </cell>
        </row>
        <row r="104">
          <cell r="A104" t="str">
            <v>065010.000</v>
          </cell>
          <cell r="H104">
            <v>-10778646.77</v>
          </cell>
          <cell r="K104">
            <v>-12188968.119999999</v>
          </cell>
          <cell r="M104">
            <v>1851165.92</v>
          </cell>
        </row>
        <row r="105">
          <cell r="A105" t="str">
            <v>065010.600</v>
          </cell>
          <cell r="H105">
            <v>-583060.46</v>
          </cell>
          <cell r="K105">
            <v>-583060.46</v>
          </cell>
          <cell r="M105">
            <v>0</v>
          </cell>
        </row>
        <row r="106">
          <cell r="A106" t="str">
            <v>065020.000</v>
          </cell>
          <cell r="H106">
            <v>0</v>
          </cell>
          <cell r="K106">
            <v>-12777.14</v>
          </cell>
          <cell r="M106">
            <v>0</v>
          </cell>
        </row>
        <row r="107">
          <cell r="A107" t="str">
            <v>065030.000</v>
          </cell>
          <cell r="H107">
            <v>7715.8000000000029</v>
          </cell>
          <cell r="K107">
            <v>-1190896.05</v>
          </cell>
          <cell r="M107">
            <v>-2052701.41</v>
          </cell>
        </row>
        <row r="108">
          <cell r="A108" t="str">
            <v>065030.600</v>
          </cell>
          <cell r="H108">
            <v>420.55999999999995</v>
          </cell>
          <cell r="K108">
            <v>-3701.15</v>
          </cell>
          <cell r="M108">
            <v>0</v>
          </cell>
        </row>
        <row r="109">
          <cell r="A109" t="str">
            <v>080010.000</v>
          </cell>
          <cell r="H109">
            <v>0</v>
          </cell>
          <cell r="K109">
            <v>-20000000</v>
          </cell>
          <cell r="M109">
            <v>-20000000</v>
          </cell>
        </row>
        <row r="110">
          <cell r="A110" t="str">
            <v>081010.000</v>
          </cell>
          <cell r="H110">
            <v>0</v>
          </cell>
          <cell r="K110">
            <v>0</v>
          </cell>
          <cell r="M110">
            <v>458951.39</v>
          </cell>
        </row>
        <row r="111">
          <cell r="A111" t="str">
            <v>081030.000</v>
          </cell>
          <cell r="H111">
            <v>0</v>
          </cell>
          <cell r="K111">
            <v>0</v>
          </cell>
          <cell r="M111">
            <v>0</v>
          </cell>
        </row>
        <row r="112">
          <cell r="A112" t="str">
            <v>082010.000</v>
          </cell>
          <cell r="H112">
            <v>39924.67</v>
          </cell>
          <cell r="K112">
            <v>-18851140.869999997</v>
          </cell>
          <cell r="M112">
            <v>-32658571.91</v>
          </cell>
        </row>
        <row r="113">
          <cell r="A113" t="str">
            <v>082020.000</v>
          </cell>
          <cell r="H113">
            <v>0</v>
          </cell>
          <cell r="K113">
            <v>0</v>
          </cell>
          <cell r="M113">
            <v>0</v>
          </cell>
        </row>
        <row r="114">
          <cell r="A114" t="str">
            <v>084010.000</v>
          </cell>
          <cell r="H114">
            <v>0</v>
          </cell>
          <cell r="K114">
            <v>0</v>
          </cell>
          <cell r="M114">
            <v>1863234.6</v>
          </cell>
        </row>
        <row r="115">
          <cell r="A115" t="str">
            <v>110102.521</v>
          </cell>
          <cell r="H115">
            <v>-7697318.0199999996</v>
          </cell>
          <cell r="K115">
            <v>-69633976.010000005</v>
          </cell>
          <cell r="M115">
            <v>-69079871.829999998</v>
          </cell>
        </row>
        <row r="116">
          <cell r="A116" t="str">
            <v>110900.521</v>
          </cell>
          <cell r="H116">
            <v>0</v>
          </cell>
          <cell r="K116">
            <v>0</v>
          </cell>
          <cell r="M116">
            <v>0</v>
          </cell>
        </row>
        <row r="117">
          <cell r="A117" t="str">
            <v>113011.521</v>
          </cell>
          <cell r="H117">
            <v>-431219.1</v>
          </cell>
          <cell r="K117">
            <v>-6317638.5699999994</v>
          </cell>
          <cell r="M117">
            <v>-6317638.5599999996</v>
          </cell>
        </row>
        <row r="118">
          <cell r="A118" t="str">
            <v>113012.521</v>
          </cell>
          <cell r="H118">
            <v>0</v>
          </cell>
          <cell r="K118">
            <v>-2122348.5099999998</v>
          </cell>
          <cell r="M118">
            <v>-2699337.52</v>
          </cell>
        </row>
        <row r="119">
          <cell r="A119" t="str">
            <v>113014.521</v>
          </cell>
          <cell r="H119">
            <v>-692177.6</v>
          </cell>
          <cell r="K119">
            <v>-8717404.8100000005</v>
          </cell>
          <cell r="M119">
            <v>-9752739.6999999993</v>
          </cell>
        </row>
        <row r="120">
          <cell r="A120" t="str">
            <v>113015.521</v>
          </cell>
          <cell r="H120">
            <v>0</v>
          </cell>
          <cell r="K120">
            <v>0</v>
          </cell>
          <cell r="M120">
            <v>0</v>
          </cell>
        </row>
        <row r="121">
          <cell r="A121" t="str">
            <v>114048.521</v>
          </cell>
          <cell r="H121">
            <v>-40831.93</v>
          </cell>
          <cell r="K121">
            <v>-607803.64</v>
          </cell>
          <cell r="M121">
            <v>-661593.79</v>
          </cell>
        </row>
        <row r="122">
          <cell r="A122" t="str">
            <v>116101.521</v>
          </cell>
          <cell r="H122">
            <v>-9368056.5</v>
          </cell>
          <cell r="K122">
            <v>-89091921.650000006</v>
          </cell>
          <cell r="M122">
            <v>-87618515.609999999</v>
          </cell>
        </row>
        <row r="123">
          <cell r="A123" t="str">
            <v>190105.521</v>
          </cell>
          <cell r="H123">
            <v>-204277.38</v>
          </cell>
          <cell r="K123">
            <v>-13255067.24</v>
          </cell>
          <cell r="M123">
            <v>-13348057.23</v>
          </cell>
        </row>
        <row r="124">
          <cell r="A124" t="str">
            <v>191107.521</v>
          </cell>
          <cell r="H124">
            <v>-0.33</v>
          </cell>
          <cell r="K124">
            <v>-23169.29</v>
          </cell>
          <cell r="M124">
            <v>-23167.96</v>
          </cell>
        </row>
        <row r="125">
          <cell r="A125" t="str">
            <v>191201.603</v>
          </cell>
          <cell r="H125">
            <v>0</v>
          </cell>
          <cell r="K125">
            <v>-4595317.2</v>
          </cell>
          <cell r="M125">
            <v>0</v>
          </cell>
        </row>
        <row r="126">
          <cell r="A126" t="str">
            <v>191202.603</v>
          </cell>
          <cell r="H126">
            <v>0</v>
          </cell>
          <cell r="K126">
            <v>-5036067.91</v>
          </cell>
          <cell r="M126">
            <v>0</v>
          </cell>
        </row>
        <row r="127">
          <cell r="A127" t="str">
            <v>191203.603</v>
          </cell>
          <cell r="H127">
            <v>0</v>
          </cell>
          <cell r="K127">
            <v>-1994717.45</v>
          </cell>
          <cell r="M127">
            <v>0</v>
          </cell>
        </row>
        <row r="128">
          <cell r="A128" t="str">
            <v>191204.603</v>
          </cell>
          <cell r="H128">
            <v>0</v>
          </cell>
          <cell r="K128">
            <v>-646294.9</v>
          </cell>
          <cell r="M128">
            <v>0</v>
          </cell>
        </row>
        <row r="129">
          <cell r="A129" t="str">
            <v>191205.603</v>
          </cell>
          <cell r="H129">
            <v>0</v>
          </cell>
          <cell r="K129">
            <v>-187924</v>
          </cell>
          <cell r="M129">
            <v>0</v>
          </cell>
        </row>
        <row r="130">
          <cell r="A130" t="str">
            <v>191206.603</v>
          </cell>
          <cell r="H130">
            <v>0</v>
          </cell>
          <cell r="K130">
            <v>-13155.87</v>
          </cell>
          <cell r="M130">
            <v>0</v>
          </cell>
        </row>
        <row r="131">
          <cell r="A131" t="str">
            <v>191207.603</v>
          </cell>
          <cell r="H131">
            <v>-1973063.22</v>
          </cell>
          <cell r="K131">
            <v>-7349068.5599999996</v>
          </cell>
          <cell r="M131">
            <v>0</v>
          </cell>
        </row>
        <row r="132">
          <cell r="A132" t="str">
            <v>191208.603</v>
          </cell>
          <cell r="H132">
            <v>-40800</v>
          </cell>
          <cell r="K132">
            <v>-59727.1</v>
          </cell>
          <cell r="M132">
            <v>0</v>
          </cell>
        </row>
        <row r="133">
          <cell r="A133" t="str">
            <v>191209.603</v>
          </cell>
          <cell r="H133">
            <v>0</v>
          </cell>
          <cell r="K133">
            <v>-292823.19</v>
          </cell>
          <cell r="M133">
            <v>0</v>
          </cell>
        </row>
        <row r="134">
          <cell r="A134" t="str">
            <v>191210.603</v>
          </cell>
          <cell r="H134">
            <v>0</v>
          </cell>
          <cell r="K134">
            <v>-191298.16</v>
          </cell>
          <cell r="M134">
            <v>0</v>
          </cell>
        </row>
        <row r="135">
          <cell r="A135" t="str">
            <v>191211.603</v>
          </cell>
          <cell r="H135">
            <v>0</v>
          </cell>
          <cell r="K135">
            <v>-44976</v>
          </cell>
          <cell r="M135">
            <v>0</v>
          </cell>
        </row>
        <row r="136">
          <cell r="A136" t="str">
            <v>191212.603</v>
          </cell>
          <cell r="H136">
            <v>0</v>
          </cell>
          <cell r="K136">
            <v>-947913.34</v>
          </cell>
          <cell r="M136">
            <v>0</v>
          </cell>
        </row>
        <row r="137">
          <cell r="A137" t="str">
            <v>191213.603</v>
          </cell>
          <cell r="H137">
            <v>0</v>
          </cell>
          <cell r="K137">
            <v>-22171</v>
          </cell>
          <cell r="M137">
            <v>0</v>
          </cell>
        </row>
        <row r="138">
          <cell r="A138" t="str">
            <v>191214.603</v>
          </cell>
          <cell r="H138">
            <v>-24400</v>
          </cell>
          <cell r="K138">
            <v>-24400</v>
          </cell>
          <cell r="M138">
            <v>0</v>
          </cell>
        </row>
        <row r="139">
          <cell r="A139" t="str">
            <v>191215.603</v>
          </cell>
          <cell r="H139">
            <v>-126400</v>
          </cell>
          <cell r="K139">
            <v>-126400</v>
          </cell>
          <cell r="M139">
            <v>0</v>
          </cell>
        </row>
        <row r="140">
          <cell r="A140" t="str">
            <v>192000.603</v>
          </cell>
          <cell r="H140">
            <v>-43138.280000000028</v>
          </cell>
          <cell r="K140">
            <v>-1005075.72</v>
          </cell>
          <cell r="M140">
            <v>0</v>
          </cell>
        </row>
        <row r="141">
          <cell r="A141" t="str">
            <v>193000.603</v>
          </cell>
          <cell r="H141">
            <v>-0.01</v>
          </cell>
          <cell r="K141">
            <v>-0.01</v>
          </cell>
          <cell r="M141">
            <v>0</v>
          </cell>
        </row>
        <row r="142">
          <cell r="A142" t="str">
            <v>210100.603</v>
          </cell>
          <cell r="H142">
            <v>1086966.6600000001</v>
          </cell>
          <cell r="K142">
            <v>20325715.5</v>
          </cell>
          <cell r="M142">
            <v>0</v>
          </cell>
        </row>
        <row r="143">
          <cell r="A143" t="str">
            <v>210102.521</v>
          </cell>
          <cell r="H143">
            <v>2607001.4300000002</v>
          </cell>
          <cell r="K143">
            <v>28871078.66</v>
          </cell>
          <cell r="M143">
            <v>31929766.18</v>
          </cell>
        </row>
        <row r="144">
          <cell r="A144" t="str">
            <v>210200.603</v>
          </cell>
          <cell r="H144">
            <v>113407.97</v>
          </cell>
          <cell r="K144">
            <v>220930.27000000002</v>
          </cell>
          <cell r="M144">
            <v>0</v>
          </cell>
        </row>
        <row r="145">
          <cell r="A145" t="str">
            <v>213011.521</v>
          </cell>
          <cell r="H145">
            <v>126252.93</v>
          </cell>
          <cell r="K145">
            <v>1944671.5799999998</v>
          </cell>
          <cell r="M145">
            <v>1945468.95</v>
          </cell>
        </row>
        <row r="146">
          <cell r="A146" t="str">
            <v>213012.521</v>
          </cell>
          <cell r="H146">
            <v>0</v>
          </cell>
          <cell r="K146">
            <v>979476.2</v>
          </cell>
          <cell r="M146">
            <v>993523.5</v>
          </cell>
        </row>
        <row r="147">
          <cell r="A147" t="str">
            <v>213013.521</v>
          </cell>
          <cell r="H147">
            <v>0</v>
          </cell>
          <cell r="K147">
            <v>0</v>
          </cell>
          <cell r="M147">
            <v>0</v>
          </cell>
        </row>
        <row r="148">
          <cell r="A148" t="str">
            <v>213014.521</v>
          </cell>
          <cell r="H148">
            <v>458103.07</v>
          </cell>
          <cell r="K148">
            <v>4466172.0999999996</v>
          </cell>
          <cell r="M148">
            <v>5262073.1100000003</v>
          </cell>
        </row>
        <row r="149">
          <cell r="A149" t="str">
            <v>213015.521</v>
          </cell>
          <cell r="H149">
            <v>0</v>
          </cell>
          <cell r="K149">
            <v>0</v>
          </cell>
          <cell r="M149">
            <v>0</v>
          </cell>
        </row>
        <row r="150">
          <cell r="A150" t="str">
            <v>214048.521</v>
          </cell>
          <cell r="H150">
            <v>9982.06</v>
          </cell>
          <cell r="K150">
            <v>162479.44</v>
          </cell>
          <cell r="M150">
            <v>162479.44</v>
          </cell>
        </row>
        <row r="151">
          <cell r="A151" t="str">
            <v>290105.521</v>
          </cell>
          <cell r="H151">
            <v>173172.44</v>
          </cell>
          <cell r="K151">
            <v>11598036.32</v>
          </cell>
          <cell r="M151">
            <v>11602536.32</v>
          </cell>
        </row>
        <row r="152">
          <cell r="A152" t="str">
            <v>310110.521</v>
          </cell>
          <cell r="H152">
            <v>1230553.8999999999</v>
          </cell>
          <cell r="K152">
            <v>11443131.560000001</v>
          </cell>
          <cell r="M152">
            <v>11450531.560000001</v>
          </cell>
        </row>
        <row r="153">
          <cell r="A153" t="str">
            <v>310120.521</v>
          </cell>
          <cell r="H153">
            <v>0</v>
          </cell>
          <cell r="K153">
            <v>23217.52</v>
          </cell>
          <cell r="M153">
            <v>23217.52</v>
          </cell>
        </row>
        <row r="154">
          <cell r="A154" t="str">
            <v>310140.521</v>
          </cell>
          <cell r="H154">
            <v>0</v>
          </cell>
          <cell r="K154">
            <v>0</v>
          </cell>
          <cell r="M154">
            <v>0</v>
          </cell>
        </row>
        <row r="155">
          <cell r="A155" t="str">
            <v>311110.521</v>
          </cell>
          <cell r="H155">
            <v>0</v>
          </cell>
          <cell r="K155">
            <v>0</v>
          </cell>
          <cell r="M155">
            <v>0</v>
          </cell>
        </row>
        <row r="156">
          <cell r="A156" t="str">
            <v>312110.521</v>
          </cell>
          <cell r="H156">
            <v>36000</v>
          </cell>
          <cell r="K156">
            <v>48000</v>
          </cell>
          <cell r="M156">
            <v>48000</v>
          </cell>
        </row>
        <row r="157">
          <cell r="A157" t="str">
            <v>313110.521</v>
          </cell>
          <cell r="H157">
            <v>27620</v>
          </cell>
          <cell r="K157">
            <v>242850.17</v>
          </cell>
          <cell r="M157">
            <v>242770.17</v>
          </cell>
        </row>
        <row r="158">
          <cell r="A158" t="str">
            <v>313120.521</v>
          </cell>
          <cell r="H158">
            <v>0</v>
          </cell>
          <cell r="K158">
            <v>0</v>
          </cell>
          <cell r="M158">
            <v>0</v>
          </cell>
        </row>
        <row r="159">
          <cell r="A159" t="str">
            <v>313130.521</v>
          </cell>
          <cell r="H159">
            <v>0</v>
          </cell>
          <cell r="K159">
            <v>0</v>
          </cell>
          <cell r="M159">
            <v>0</v>
          </cell>
        </row>
        <row r="160">
          <cell r="A160" t="str">
            <v>313140.521</v>
          </cell>
          <cell r="H160">
            <v>0</v>
          </cell>
          <cell r="K160">
            <v>9345</v>
          </cell>
          <cell r="M160">
            <v>9345</v>
          </cell>
        </row>
        <row r="161">
          <cell r="A161" t="str">
            <v>313150.521</v>
          </cell>
          <cell r="H161">
            <v>3716.2</v>
          </cell>
          <cell r="K161">
            <v>40255.899999999994</v>
          </cell>
          <cell r="M161">
            <v>40255.9</v>
          </cell>
        </row>
        <row r="162">
          <cell r="A162" t="str">
            <v>313160.521</v>
          </cell>
          <cell r="H162">
            <v>10347.76</v>
          </cell>
          <cell r="K162">
            <v>112490.39</v>
          </cell>
          <cell r="M162">
            <v>112490.38</v>
          </cell>
        </row>
        <row r="163">
          <cell r="A163" t="str">
            <v>313170.521</v>
          </cell>
          <cell r="H163">
            <v>11611.89</v>
          </cell>
          <cell r="K163">
            <v>122986.92</v>
          </cell>
          <cell r="M163">
            <v>122986.92</v>
          </cell>
        </row>
        <row r="164">
          <cell r="A164" t="str">
            <v>313180.521</v>
          </cell>
          <cell r="H164">
            <v>9345.08</v>
          </cell>
          <cell r="K164">
            <v>87774.24</v>
          </cell>
          <cell r="M164">
            <v>94174.24</v>
          </cell>
        </row>
        <row r="165">
          <cell r="A165" t="str">
            <v>313190.521</v>
          </cell>
          <cell r="H165">
            <v>0</v>
          </cell>
          <cell r="K165">
            <v>631048.5</v>
          </cell>
          <cell r="M165">
            <v>651967</v>
          </cell>
        </row>
        <row r="166">
          <cell r="A166" t="str">
            <v>313210.521</v>
          </cell>
          <cell r="H166">
            <v>0</v>
          </cell>
          <cell r="K166">
            <v>0</v>
          </cell>
          <cell r="M166">
            <v>0</v>
          </cell>
        </row>
        <row r="167">
          <cell r="A167" t="str">
            <v>313220.521</v>
          </cell>
          <cell r="H167">
            <v>0</v>
          </cell>
          <cell r="K167">
            <v>0</v>
          </cell>
          <cell r="M167">
            <v>0</v>
          </cell>
        </row>
        <row r="168">
          <cell r="A168" t="str">
            <v>313230.521</v>
          </cell>
          <cell r="H168">
            <v>0</v>
          </cell>
          <cell r="K168">
            <v>0</v>
          </cell>
          <cell r="M168">
            <v>0</v>
          </cell>
        </row>
        <row r="169">
          <cell r="A169" t="str">
            <v>313250.521</v>
          </cell>
          <cell r="H169">
            <v>29947.25</v>
          </cell>
          <cell r="K169">
            <v>64268.6</v>
          </cell>
          <cell r="M169">
            <v>64868.6</v>
          </cell>
        </row>
        <row r="170">
          <cell r="A170" t="str">
            <v>313260.521</v>
          </cell>
          <cell r="H170">
            <v>0</v>
          </cell>
          <cell r="K170">
            <v>0</v>
          </cell>
          <cell r="M170">
            <v>0</v>
          </cell>
        </row>
        <row r="171">
          <cell r="A171" t="str">
            <v>313270.521</v>
          </cell>
          <cell r="H171">
            <v>36610</v>
          </cell>
          <cell r="K171">
            <v>336100</v>
          </cell>
          <cell r="M171">
            <v>336100</v>
          </cell>
        </row>
        <row r="172">
          <cell r="A172" t="str">
            <v>313280.521</v>
          </cell>
          <cell r="H172">
            <v>13088.34</v>
          </cell>
          <cell r="K172">
            <v>122765.62999999999</v>
          </cell>
          <cell r="M172">
            <v>140155.72</v>
          </cell>
        </row>
        <row r="173">
          <cell r="A173" t="str">
            <v>313290.521</v>
          </cell>
          <cell r="H173">
            <v>158478.61000000002</v>
          </cell>
          <cell r="K173">
            <v>1621064.7000000002</v>
          </cell>
          <cell r="M173">
            <v>1621064.7</v>
          </cell>
        </row>
        <row r="174">
          <cell r="A174" t="str">
            <v>320110.521</v>
          </cell>
          <cell r="H174">
            <v>30669.78</v>
          </cell>
          <cell r="K174">
            <v>241671.9</v>
          </cell>
          <cell r="M174">
            <v>241671.9</v>
          </cell>
        </row>
        <row r="175">
          <cell r="A175" t="str">
            <v>321140.521</v>
          </cell>
          <cell r="H175">
            <v>0</v>
          </cell>
          <cell r="K175">
            <v>0</v>
          </cell>
          <cell r="M175">
            <v>0</v>
          </cell>
        </row>
        <row r="176">
          <cell r="A176" t="str">
            <v>321150.521</v>
          </cell>
          <cell r="H176">
            <v>0</v>
          </cell>
          <cell r="K176">
            <v>0</v>
          </cell>
          <cell r="M176">
            <v>0</v>
          </cell>
        </row>
        <row r="177">
          <cell r="A177" t="str">
            <v>321180.521</v>
          </cell>
          <cell r="H177">
            <v>0</v>
          </cell>
          <cell r="K177">
            <v>0</v>
          </cell>
          <cell r="M177">
            <v>0</v>
          </cell>
        </row>
        <row r="178">
          <cell r="A178" t="str">
            <v>322110.521</v>
          </cell>
          <cell r="H178">
            <v>392901.65</v>
          </cell>
          <cell r="K178">
            <v>2307306.35</v>
          </cell>
          <cell r="M178">
            <v>2419007.71</v>
          </cell>
        </row>
        <row r="179">
          <cell r="A179" t="str">
            <v>323110.521</v>
          </cell>
          <cell r="H179">
            <v>0</v>
          </cell>
          <cell r="K179">
            <v>62390</v>
          </cell>
          <cell r="M179">
            <v>62390</v>
          </cell>
        </row>
        <row r="180">
          <cell r="A180" t="str">
            <v>323120.521</v>
          </cell>
          <cell r="H180">
            <v>0</v>
          </cell>
          <cell r="K180">
            <v>109115.5</v>
          </cell>
          <cell r="M180">
            <v>-5160.01</v>
          </cell>
        </row>
        <row r="181">
          <cell r="A181" t="str">
            <v>323130.521</v>
          </cell>
          <cell r="H181">
            <v>1405208.56</v>
          </cell>
          <cell r="K181">
            <v>13154745.09</v>
          </cell>
          <cell r="M181">
            <v>13154745.09</v>
          </cell>
        </row>
        <row r="182">
          <cell r="A182" t="str">
            <v>350110.521</v>
          </cell>
          <cell r="H182">
            <v>77400</v>
          </cell>
          <cell r="K182">
            <v>158400</v>
          </cell>
          <cell r="M182">
            <v>90000</v>
          </cell>
        </row>
        <row r="183">
          <cell r="A183" t="str">
            <v>350120.521</v>
          </cell>
          <cell r="H183">
            <v>38947.370000000003</v>
          </cell>
          <cell r="K183">
            <v>408823.38</v>
          </cell>
          <cell r="M183">
            <v>396673.7</v>
          </cell>
        </row>
        <row r="184">
          <cell r="A184" t="str">
            <v>350130.521</v>
          </cell>
          <cell r="H184">
            <v>0</v>
          </cell>
          <cell r="K184">
            <v>0</v>
          </cell>
          <cell r="M184">
            <v>0</v>
          </cell>
        </row>
        <row r="185">
          <cell r="A185" t="str">
            <v>353110.521</v>
          </cell>
          <cell r="H185">
            <v>99539.12</v>
          </cell>
          <cell r="K185">
            <v>545955.39</v>
          </cell>
          <cell r="M185">
            <v>586762.86</v>
          </cell>
        </row>
        <row r="186">
          <cell r="A186" t="str">
            <v>353120.521</v>
          </cell>
          <cell r="H186">
            <v>541618.72000000009</v>
          </cell>
          <cell r="K186">
            <v>4869527.3099999996</v>
          </cell>
          <cell r="M186">
            <v>4883425.47</v>
          </cell>
        </row>
        <row r="187">
          <cell r="A187" t="str">
            <v>353120.603</v>
          </cell>
          <cell r="H187">
            <v>0</v>
          </cell>
          <cell r="K187">
            <v>0</v>
          </cell>
          <cell r="M187">
            <v>0</v>
          </cell>
        </row>
        <row r="188">
          <cell r="A188" t="str">
            <v>353130.521</v>
          </cell>
          <cell r="H188">
            <v>139757.62</v>
          </cell>
          <cell r="K188">
            <v>1084419.5699999998</v>
          </cell>
          <cell r="M188">
            <v>1206271.19</v>
          </cell>
        </row>
        <row r="189">
          <cell r="A189" t="str">
            <v>353140.521</v>
          </cell>
          <cell r="H189">
            <v>0</v>
          </cell>
          <cell r="K189">
            <v>0</v>
          </cell>
          <cell r="M189">
            <v>0</v>
          </cell>
        </row>
        <row r="190">
          <cell r="A190" t="str">
            <v>353150.521</v>
          </cell>
          <cell r="H190">
            <v>60000</v>
          </cell>
          <cell r="K190">
            <v>161790.01</v>
          </cell>
          <cell r="M190">
            <v>188394.01</v>
          </cell>
        </row>
        <row r="191">
          <cell r="A191" t="str">
            <v>354201.521</v>
          </cell>
          <cell r="H191">
            <v>462826.43</v>
          </cell>
          <cell r="K191">
            <v>5187965.46</v>
          </cell>
          <cell r="M191">
            <v>5330077.7</v>
          </cell>
        </row>
        <row r="192">
          <cell r="A192" t="str">
            <v>355110.521</v>
          </cell>
          <cell r="H192">
            <v>19887.919999999998</v>
          </cell>
          <cell r="K192">
            <v>186079.91999999998</v>
          </cell>
          <cell r="M192">
            <v>181329.92000000001</v>
          </cell>
        </row>
        <row r="193">
          <cell r="A193" t="str">
            <v>355120.521</v>
          </cell>
          <cell r="H193">
            <v>0</v>
          </cell>
          <cell r="K193">
            <v>1500</v>
          </cell>
          <cell r="M193">
            <v>1500</v>
          </cell>
        </row>
        <row r="194">
          <cell r="A194" t="str">
            <v>355150.521</v>
          </cell>
          <cell r="H194">
            <v>0</v>
          </cell>
          <cell r="K194">
            <v>0</v>
          </cell>
          <cell r="M194">
            <v>0</v>
          </cell>
        </row>
        <row r="195">
          <cell r="A195" t="str">
            <v>356110.521</v>
          </cell>
          <cell r="H195">
            <v>19740.05</v>
          </cell>
          <cell r="K195">
            <v>224576.21</v>
          </cell>
          <cell r="M195">
            <v>240082.93</v>
          </cell>
        </row>
        <row r="196">
          <cell r="A196" t="str">
            <v>356120.521</v>
          </cell>
          <cell r="H196">
            <v>43420.9</v>
          </cell>
          <cell r="K196">
            <v>433718.13</v>
          </cell>
          <cell r="M196">
            <v>508562.65</v>
          </cell>
        </row>
        <row r="197">
          <cell r="A197" t="str">
            <v>357110.521</v>
          </cell>
          <cell r="H197">
            <v>0</v>
          </cell>
          <cell r="K197">
            <v>0</v>
          </cell>
          <cell r="M197">
            <v>0</v>
          </cell>
        </row>
        <row r="198">
          <cell r="A198" t="str">
            <v>358110.521</v>
          </cell>
          <cell r="H198">
            <v>31280</v>
          </cell>
          <cell r="K198">
            <v>284841</v>
          </cell>
          <cell r="M198">
            <v>284985</v>
          </cell>
        </row>
        <row r="199">
          <cell r="A199" t="str">
            <v>359110.521</v>
          </cell>
          <cell r="H199">
            <v>52780.55</v>
          </cell>
          <cell r="K199">
            <v>427624.45</v>
          </cell>
          <cell r="M199">
            <v>439143.62</v>
          </cell>
        </row>
        <row r="200">
          <cell r="A200" t="str">
            <v>360110.521</v>
          </cell>
          <cell r="H200">
            <v>0</v>
          </cell>
          <cell r="K200">
            <v>426262.45</v>
          </cell>
          <cell r="M200">
            <v>426262.45</v>
          </cell>
        </row>
        <row r="201">
          <cell r="A201" t="str">
            <v>361120.521</v>
          </cell>
          <cell r="H201">
            <v>0</v>
          </cell>
          <cell r="K201">
            <v>13077.5</v>
          </cell>
          <cell r="M201">
            <v>13077.5</v>
          </cell>
        </row>
        <row r="202">
          <cell r="A202" t="str">
            <v>361130.521</v>
          </cell>
          <cell r="H202">
            <v>985.1</v>
          </cell>
          <cell r="K202">
            <v>296374.06999999995</v>
          </cell>
          <cell r="M202">
            <v>262467.08</v>
          </cell>
        </row>
        <row r="203">
          <cell r="A203" t="str">
            <v>361140.521</v>
          </cell>
          <cell r="H203">
            <v>0</v>
          </cell>
          <cell r="K203">
            <v>0</v>
          </cell>
          <cell r="M203">
            <v>0</v>
          </cell>
        </row>
        <row r="204">
          <cell r="A204" t="str">
            <v>361150.521</v>
          </cell>
          <cell r="H204">
            <v>0</v>
          </cell>
          <cell r="K204">
            <v>0</v>
          </cell>
          <cell r="M204">
            <v>0</v>
          </cell>
        </row>
        <row r="205">
          <cell r="A205" t="str">
            <v>380110.521</v>
          </cell>
          <cell r="H205">
            <v>4571</v>
          </cell>
          <cell r="K205">
            <v>4571</v>
          </cell>
          <cell r="M205">
            <v>0</v>
          </cell>
        </row>
        <row r="206">
          <cell r="A206" t="str">
            <v>380120.521</v>
          </cell>
          <cell r="H206">
            <v>0</v>
          </cell>
          <cell r="K206">
            <v>0</v>
          </cell>
          <cell r="M206">
            <v>0</v>
          </cell>
        </row>
        <row r="207">
          <cell r="A207" t="str">
            <v>380130.521</v>
          </cell>
          <cell r="H207">
            <v>2000</v>
          </cell>
          <cell r="K207">
            <v>9478.5299999999988</v>
          </cell>
          <cell r="M207">
            <v>20248.939999999999</v>
          </cell>
        </row>
        <row r="208">
          <cell r="A208" t="str">
            <v>390010.521</v>
          </cell>
          <cell r="H208">
            <v>0</v>
          </cell>
          <cell r="K208">
            <v>370400</v>
          </cell>
          <cell r="M208">
            <v>370399</v>
          </cell>
        </row>
        <row r="209">
          <cell r="A209" t="str">
            <v>410110.521</v>
          </cell>
          <cell r="H209">
            <v>87990.12</v>
          </cell>
          <cell r="K209">
            <v>812479.2</v>
          </cell>
          <cell r="M209">
            <v>812479.2</v>
          </cell>
        </row>
        <row r="210">
          <cell r="A210" t="str">
            <v>410120.521</v>
          </cell>
          <cell r="H210">
            <v>0</v>
          </cell>
          <cell r="K210">
            <v>8461.14</v>
          </cell>
          <cell r="M210">
            <v>8461.14</v>
          </cell>
        </row>
        <row r="211">
          <cell r="A211" t="str">
            <v>410150.521</v>
          </cell>
          <cell r="H211">
            <v>461489.69</v>
          </cell>
          <cell r="K211">
            <v>5130440.7600000007</v>
          </cell>
          <cell r="M211">
            <v>5130440.8</v>
          </cell>
        </row>
        <row r="212">
          <cell r="A212" t="str">
            <v>411110.521</v>
          </cell>
          <cell r="H212">
            <v>41796.959999999999</v>
          </cell>
          <cell r="K212">
            <v>336842.66000000003</v>
          </cell>
          <cell r="M212">
            <v>336842.66</v>
          </cell>
        </row>
        <row r="213">
          <cell r="A213" t="str">
            <v>413110.521</v>
          </cell>
          <cell r="H213">
            <v>3000</v>
          </cell>
          <cell r="K213">
            <v>28576</v>
          </cell>
          <cell r="M213">
            <v>28576</v>
          </cell>
        </row>
        <row r="214">
          <cell r="A214" t="str">
            <v>413120.521</v>
          </cell>
          <cell r="H214">
            <v>31695.72</v>
          </cell>
          <cell r="K214">
            <v>324212.90000000002</v>
          </cell>
          <cell r="M214">
            <v>324212.90000000002</v>
          </cell>
        </row>
        <row r="215">
          <cell r="A215" t="str">
            <v>413150.521</v>
          </cell>
          <cell r="H215">
            <v>550.49</v>
          </cell>
          <cell r="K215">
            <v>5296.0599999999995</v>
          </cell>
          <cell r="M215">
            <v>5296.06</v>
          </cell>
        </row>
        <row r="216">
          <cell r="A216" t="str">
            <v>413160.521</v>
          </cell>
          <cell r="H216">
            <v>1223.42</v>
          </cell>
          <cell r="K216">
            <v>13473.56</v>
          </cell>
          <cell r="M216">
            <v>13473.56</v>
          </cell>
        </row>
        <row r="217">
          <cell r="A217" t="str">
            <v>413170.521</v>
          </cell>
          <cell r="H217">
            <v>2752.81</v>
          </cell>
          <cell r="K217">
            <v>27785.370000000003</v>
          </cell>
          <cell r="M217">
            <v>27785.37</v>
          </cell>
        </row>
        <row r="218">
          <cell r="A218" t="str">
            <v>413180.521</v>
          </cell>
          <cell r="H218">
            <v>15084.12</v>
          </cell>
          <cell r="K218">
            <v>138321.71</v>
          </cell>
          <cell r="M218">
            <v>138321.71</v>
          </cell>
        </row>
        <row r="219">
          <cell r="A219" t="str">
            <v>413190.521</v>
          </cell>
          <cell r="H219">
            <v>3925</v>
          </cell>
          <cell r="K219">
            <v>28332.18</v>
          </cell>
          <cell r="M219">
            <v>28332.18</v>
          </cell>
        </row>
        <row r="220">
          <cell r="A220" t="str">
            <v>413210.521</v>
          </cell>
          <cell r="H220">
            <v>10250</v>
          </cell>
          <cell r="K220">
            <v>108197.37</v>
          </cell>
          <cell r="M220">
            <v>104250</v>
          </cell>
        </row>
        <row r="221">
          <cell r="A221" t="str">
            <v>413220.521</v>
          </cell>
          <cell r="H221">
            <v>17217</v>
          </cell>
          <cell r="K221">
            <v>166120</v>
          </cell>
          <cell r="M221">
            <v>166120</v>
          </cell>
        </row>
        <row r="222">
          <cell r="A222" t="str">
            <v>413230.521</v>
          </cell>
          <cell r="H222">
            <v>0</v>
          </cell>
          <cell r="K222">
            <v>0</v>
          </cell>
          <cell r="M222">
            <v>0</v>
          </cell>
        </row>
        <row r="223">
          <cell r="A223" t="str">
            <v>413240.521</v>
          </cell>
          <cell r="H223">
            <v>0</v>
          </cell>
          <cell r="K223">
            <v>0</v>
          </cell>
          <cell r="M223">
            <v>0</v>
          </cell>
        </row>
        <row r="224">
          <cell r="A224" t="str">
            <v>413250.521</v>
          </cell>
          <cell r="H224">
            <v>362677.22</v>
          </cell>
          <cell r="K224">
            <v>2730090.5300000003</v>
          </cell>
          <cell r="M224">
            <v>5741903.0700000003</v>
          </cell>
        </row>
        <row r="225">
          <cell r="A225" t="str">
            <v>413260.521</v>
          </cell>
          <cell r="H225">
            <v>0</v>
          </cell>
          <cell r="K225">
            <v>0</v>
          </cell>
          <cell r="M225">
            <v>0</v>
          </cell>
        </row>
        <row r="226">
          <cell r="A226" t="str">
            <v>413270.521</v>
          </cell>
          <cell r="H226">
            <v>188947.37</v>
          </cell>
          <cell r="K226">
            <v>1779736.85</v>
          </cell>
          <cell r="M226">
            <v>1768684.22</v>
          </cell>
        </row>
        <row r="227">
          <cell r="A227" t="str">
            <v>413280.521</v>
          </cell>
          <cell r="H227">
            <v>20305.87</v>
          </cell>
          <cell r="K227">
            <v>178508.43</v>
          </cell>
          <cell r="M227">
            <v>177245.95</v>
          </cell>
        </row>
        <row r="228">
          <cell r="A228" t="str">
            <v>441110.521</v>
          </cell>
          <cell r="H228">
            <v>0</v>
          </cell>
          <cell r="K228">
            <v>0</v>
          </cell>
          <cell r="M228">
            <v>0</v>
          </cell>
        </row>
        <row r="229">
          <cell r="A229" t="str">
            <v>441210.521</v>
          </cell>
          <cell r="H229">
            <v>0</v>
          </cell>
          <cell r="K229">
            <v>0</v>
          </cell>
          <cell r="M229">
            <v>0</v>
          </cell>
        </row>
        <row r="230">
          <cell r="A230" t="str">
            <v>441510.521</v>
          </cell>
          <cell r="H230">
            <v>5024.1400000000003</v>
          </cell>
          <cell r="K230">
            <v>49268.99</v>
          </cell>
          <cell r="M230">
            <v>0</v>
          </cell>
        </row>
        <row r="231">
          <cell r="A231" t="str">
            <v>441510.603</v>
          </cell>
          <cell r="H231">
            <v>1692.26</v>
          </cell>
          <cell r="K231">
            <v>6948.6</v>
          </cell>
          <cell r="M231">
            <v>0</v>
          </cell>
        </row>
        <row r="232">
          <cell r="A232" t="str">
            <v>441610.521</v>
          </cell>
          <cell r="H232">
            <v>15437.5</v>
          </cell>
          <cell r="K232">
            <v>151387.07</v>
          </cell>
          <cell r="M232">
            <v>0</v>
          </cell>
        </row>
        <row r="233">
          <cell r="A233" t="str">
            <v>450110.521</v>
          </cell>
          <cell r="H233">
            <v>0</v>
          </cell>
          <cell r="K233">
            <v>0</v>
          </cell>
          <cell r="M233">
            <v>0</v>
          </cell>
        </row>
        <row r="234">
          <cell r="A234" t="str">
            <v>450120.521</v>
          </cell>
          <cell r="H234">
            <v>71690</v>
          </cell>
          <cell r="K234">
            <v>708750</v>
          </cell>
          <cell r="M234">
            <v>720899.68</v>
          </cell>
        </row>
        <row r="235">
          <cell r="A235" t="str">
            <v>450130.521</v>
          </cell>
          <cell r="H235">
            <v>313677.08</v>
          </cell>
          <cell r="K235">
            <v>2825970.8000000003</v>
          </cell>
          <cell r="M235">
            <v>2825970.8</v>
          </cell>
        </row>
        <row r="236">
          <cell r="A236" t="str">
            <v>451110.521</v>
          </cell>
          <cell r="H236">
            <v>159</v>
          </cell>
          <cell r="K236">
            <v>1590</v>
          </cell>
          <cell r="M236">
            <v>1590</v>
          </cell>
        </row>
        <row r="237">
          <cell r="A237" t="str">
            <v>451120.521</v>
          </cell>
          <cell r="H237">
            <v>83.67</v>
          </cell>
          <cell r="K237">
            <v>836.68999999999994</v>
          </cell>
          <cell r="M237">
            <v>836.7</v>
          </cell>
        </row>
        <row r="238">
          <cell r="A238" t="str">
            <v>451130.521</v>
          </cell>
          <cell r="H238">
            <v>0</v>
          </cell>
          <cell r="K238">
            <v>0</v>
          </cell>
          <cell r="M238">
            <v>0</v>
          </cell>
        </row>
        <row r="239">
          <cell r="A239" t="str">
            <v>453110.521</v>
          </cell>
          <cell r="H239">
            <v>5015</v>
          </cell>
          <cell r="K239">
            <v>77281.039999999994</v>
          </cell>
          <cell r="M239">
            <v>77541.039999999994</v>
          </cell>
        </row>
        <row r="240">
          <cell r="A240" t="str">
            <v>453110.588</v>
          </cell>
          <cell r="H240">
            <v>0</v>
          </cell>
          <cell r="K240">
            <v>0</v>
          </cell>
          <cell r="M240">
            <v>0</v>
          </cell>
        </row>
        <row r="241">
          <cell r="A241" t="str">
            <v>453120.521</v>
          </cell>
          <cell r="H241">
            <v>26707.06</v>
          </cell>
          <cell r="K241">
            <v>256940.9</v>
          </cell>
          <cell r="M241">
            <v>256940.9</v>
          </cell>
        </row>
        <row r="242">
          <cell r="A242" t="str">
            <v>453130.521</v>
          </cell>
          <cell r="H242">
            <v>81154.039999999994</v>
          </cell>
          <cell r="K242">
            <v>322278.13</v>
          </cell>
          <cell r="M242">
            <v>322278.13</v>
          </cell>
        </row>
        <row r="243">
          <cell r="A243" t="str">
            <v>453150.521</v>
          </cell>
          <cell r="H243">
            <v>18017.12</v>
          </cell>
          <cell r="K243">
            <v>94679.2</v>
          </cell>
          <cell r="M243">
            <v>94679.2</v>
          </cell>
        </row>
        <row r="244">
          <cell r="A244" t="str">
            <v>453160.521</v>
          </cell>
          <cell r="H244">
            <v>2902.06</v>
          </cell>
          <cell r="K244">
            <v>2902.06</v>
          </cell>
          <cell r="M244">
            <v>2902.06</v>
          </cell>
        </row>
        <row r="245">
          <cell r="A245" t="str">
            <v>455110.521</v>
          </cell>
          <cell r="H245">
            <v>19084</v>
          </cell>
          <cell r="K245">
            <v>209650.25</v>
          </cell>
          <cell r="M245">
            <v>217770.25</v>
          </cell>
        </row>
        <row r="246">
          <cell r="A246" t="str">
            <v>455120.521</v>
          </cell>
          <cell r="H246">
            <v>0</v>
          </cell>
          <cell r="K246">
            <v>180</v>
          </cell>
          <cell r="M246">
            <v>180</v>
          </cell>
        </row>
        <row r="247">
          <cell r="A247" t="str">
            <v>456110.521</v>
          </cell>
          <cell r="H247">
            <v>19218.439999999999</v>
          </cell>
          <cell r="K247">
            <v>151622.26999999999</v>
          </cell>
          <cell r="M247">
            <v>157259.20000000001</v>
          </cell>
        </row>
        <row r="248">
          <cell r="A248" t="str">
            <v>456120.521</v>
          </cell>
          <cell r="H248">
            <v>0</v>
          </cell>
          <cell r="K248">
            <v>6114.49</v>
          </cell>
          <cell r="M248">
            <v>6034.49</v>
          </cell>
        </row>
        <row r="249">
          <cell r="A249" t="str">
            <v>459110.521</v>
          </cell>
          <cell r="H249">
            <v>1024.72</v>
          </cell>
          <cell r="K249">
            <v>58777.440000000002</v>
          </cell>
          <cell r="M249">
            <v>58043.27</v>
          </cell>
        </row>
        <row r="250">
          <cell r="A250" t="str">
            <v>460110.521</v>
          </cell>
          <cell r="H250">
            <v>0</v>
          </cell>
          <cell r="K250">
            <v>0</v>
          </cell>
          <cell r="M250">
            <v>0</v>
          </cell>
        </row>
        <row r="251">
          <cell r="A251" t="str">
            <v>461130.521</v>
          </cell>
          <cell r="H251">
            <v>0</v>
          </cell>
          <cell r="K251">
            <v>70634.429999999993</v>
          </cell>
          <cell r="M251">
            <v>122093.54</v>
          </cell>
        </row>
        <row r="252">
          <cell r="A252" t="str">
            <v>471110.521</v>
          </cell>
          <cell r="H252">
            <v>0</v>
          </cell>
          <cell r="K252">
            <v>0</v>
          </cell>
          <cell r="M252">
            <v>0</v>
          </cell>
        </row>
        <row r="253">
          <cell r="A253" t="str">
            <v>480110.521</v>
          </cell>
          <cell r="H253">
            <v>0</v>
          </cell>
          <cell r="K253">
            <v>0</v>
          </cell>
          <cell r="M253">
            <v>0</v>
          </cell>
        </row>
        <row r="254">
          <cell r="A254" t="str">
            <v>480130.521</v>
          </cell>
          <cell r="H254">
            <v>15200</v>
          </cell>
          <cell r="K254">
            <v>30600</v>
          </cell>
          <cell r="M254">
            <v>30600</v>
          </cell>
        </row>
        <row r="255">
          <cell r="A255" t="str">
            <v>480150.521</v>
          </cell>
          <cell r="H255">
            <v>7321.71</v>
          </cell>
          <cell r="K255">
            <v>62218.720000000001</v>
          </cell>
          <cell r="M255">
            <v>69709.63</v>
          </cell>
        </row>
        <row r="256">
          <cell r="A256" t="str">
            <v>490010.521</v>
          </cell>
          <cell r="H256">
            <v>62399.68</v>
          </cell>
          <cell r="K256">
            <v>638280.96000000008</v>
          </cell>
          <cell r="M256">
            <v>638280.95999999996</v>
          </cell>
        </row>
        <row r="257">
          <cell r="A257" t="str">
            <v>610110.521</v>
          </cell>
          <cell r="H257">
            <v>0</v>
          </cell>
          <cell r="K257">
            <v>0</v>
          </cell>
          <cell r="M257">
            <v>0</v>
          </cell>
        </row>
        <row r="258">
          <cell r="A258" t="str">
            <v>610110.588</v>
          </cell>
          <cell r="H258">
            <v>65000</v>
          </cell>
          <cell r="K258">
            <v>123500</v>
          </cell>
          <cell r="M258">
            <v>123500</v>
          </cell>
        </row>
        <row r="259">
          <cell r="A259" t="str">
            <v>613110.588</v>
          </cell>
          <cell r="H259">
            <v>750</v>
          </cell>
          <cell r="K259">
            <v>1500</v>
          </cell>
          <cell r="M259">
            <v>1500</v>
          </cell>
        </row>
        <row r="260">
          <cell r="A260" t="str">
            <v>613180.588</v>
          </cell>
          <cell r="H260">
            <v>0</v>
          </cell>
          <cell r="K260">
            <v>0</v>
          </cell>
          <cell r="M260">
            <v>0</v>
          </cell>
        </row>
        <row r="261">
          <cell r="A261" t="str">
            <v>653110.588</v>
          </cell>
          <cell r="H261">
            <v>3274.4</v>
          </cell>
          <cell r="K261">
            <v>3774.4</v>
          </cell>
          <cell r="M261">
            <v>3774.4</v>
          </cell>
        </row>
        <row r="262">
          <cell r="A262" t="str">
            <v>653120.588</v>
          </cell>
          <cell r="H262">
            <v>0</v>
          </cell>
          <cell r="K262">
            <v>11300</v>
          </cell>
          <cell r="M262">
            <v>11300</v>
          </cell>
        </row>
        <row r="263">
          <cell r="A263" t="str">
            <v>653130.588</v>
          </cell>
          <cell r="H263">
            <v>18623.04</v>
          </cell>
          <cell r="K263">
            <v>18623.04</v>
          </cell>
          <cell r="M263">
            <v>18623.05</v>
          </cell>
        </row>
        <row r="264">
          <cell r="A264" t="str">
            <v>659110.521</v>
          </cell>
          <cell r="H264">
            <v>0</v>
          </cell>
          <cell r="K264">
            <v>0</v>
          </cell>
          <cell r="M264">
            <v>0</v>
          </cell>
        </row>
        <row r="265">
          <cell r="A265" t="str">
            <v>659110.588</v>
          </cell>
          <cell r="H265">
            <v>0</v>
          </cell>
          <cell r="K265">
            <v>56641.3</v>
          </cell>
          <cell r="M265">
            <v>57339.3</v>
          </cell>
        </row>
        <row r="266">
          <cell r="A266" t="str">
            <v>661110.588</v>
          </cell>
          <cell r="H266">
            <v>158600</v>
          </cell>
          <cell r="K266">
            <v>158600</v>
          </cell>
          <cell r="M266">
            <v>158600</v>
          </cell>
        </row>
        <row r="267">
          <cell r="A267" t="str">
            <v>661130.588</v>
          </cell>
          <cell r="H267">
            <v>0</v>
          </cell>
          <cell r="K267">
            <v>53440.85</v>
          </cell>
          <cell r="M267">
            <v>53439.94</v>
          </cell>
        </row>
        <row r="268">
          <cell r="A268" t="str">
            <v>670110.588</v>
          </cell>
          <cell r="H268">
            <v>50000</v>
          </cell>
          <cell r="K268">
            <v>500000</v>
          </cell>
          <cell r="M268">
            <v>500000</v>
          </cell>
        </row>
        <row r="269">
          <cell r="A269" t="str">
            <v>671110.588</v>
          </cell>
          <cell r="H269">
            <v>370100</v>
          </cell>
          <cell r="K269">
            <v>1391654</v>
          </cell>
          <cell r="M269">
            <v>660120</v>
          </cell>
        </row>
        <row r="270">
          <cell r="A270" t="str">
            <v>671120.588</v>
          </cell>
          <cell r="H270">
            <v>0</v>
          </cell>
          <cell r="K270">
            <v>0</v>
          </cell>
          <cell r="M270">
            <v>66557.919999999998</v>
          </cell>
        </row>
        <row r="271">
          <cell r="A271" t="str">
            <v>672110.588</v>
          </cell>
          <cell r="H271">
            <v>95087.16</v>
          </cell>
          <cell r="K271">
            <v>972638.82000000007</v>
          </cell>
          <cell r="M271">
            <v>972638.82</v>
          </cell>
        </row>
        <row r="272">
          <cell r="A272" t="str">
            <v>680130.588</v>
          </cell>
          <cell r="H272">
            <v>0</v>
          </cell>
          <cell r="K272">
            <v>156000</v>
          </cell>
          <cell r="M272">
            <v>156000</v>
          </cell>
        </row>
        <row r="273">
          <cell r="A273" t="str">
            <v>801110.521</v>
          </cell>
          <cell r="H273">
            <v>510989.88</v>
          </cell>
          <cell r="K273">
            <v>1415765.63</v>
          </cell>
          <cell r="M273">
            <v>1240611.3799999999</v>
          </cell>
        </row>
        <row r="274">
          <cell r="A274" t="str">
            <v>801110.603</v>
          </cell>
          <cell r="H274">
            <v>2837.56</v>
          </cell>
          <cell r="K274">
            <v>7168.4699999999993</v>
          </cell>
          <cell r="M274">
            <v>0</v>
          </cell>
        </row>
        <row r="275">
          <cell r="A275" t="str">
            <v>801111.521</v>
          </cell>
          <cell r="H275">
            <v>0</v>
          </cell>
          <cell r="K275">
            <v>0</v>
          </cell>
          <cell r="M275">
            <v>0</v>
          </cell>
        </row>
        <row r="276">
          <cell r="A276" t="str">
            <v>801210.521</v>
          </cell>
          <cell r="H276">
            <v>345387.16999999993</v>
          </cell>
          <cell r="K276">
            <v>247466.68999999994</v>
          </cell>
          <cell r="M276">
            <v>596148.51</v>
          </cell>
        </row>
        <row r="277">
          <cell r="A277" t="str">
            <v>801210.603</v>
          </cell>
          <cell r="H277">
            <v>-1994.2000000000007</v>
          </cell>
          <cell r="K277">
            <v>29136.79</v>
          </cell>
          <cell r="M277">
            <v>0</v>
          </cell>
        </row>
        <row r="278">
          <cell r="A278" t="str">
            <v>801211.521</v>
          </cell>
          <cell r="H278">
            <v>0</v>
          </cell>
          <cell r="K278">
            <v>0</v>
          </cell>
          <cell r="M278">
            <v>0</v>
          </cell>
        </row>
        <row r="279">
          <cell r="A279" t="str">
            <v>804010.521</v>
          </cell>
          <cell r="H279">
            <v>3120</v>
          </cell>
          <cell r="K279">
            <v>27787.81</v>
          </cell>
          <cell r="M279">
            <v>28656.74</v>
          </cell>
        </row>
        <row r="280">
          <cell r="A280" t="str">
            <v>804010.588</v>
          </cell>
          <cell r="H280">
            <v>0</v>
          </cell>
          <cell r="K280">
            <v>0</v>
          </cell>
          <cell r="M280">
            <v>0</v>
          </cell>
        </row>
        <row r="281">
          <cell r="A281" t="str">
            <v>804030.521</v>
          </cell>
          <cell r="H281">
            <v>-26424.41</v>
          </cell>
          <cell r="K281">
            <v>-26424.41</v>
          </cell>
          <cell r="M281">
            <v>-24786.76</v>
          </cell>
        </row>
        <row r="282">
          <cell r="A282" t="str">
            <v>804030.588</v>
          </cell>
          <cell r="H282">
            <v>0</v>
          </cell>
          <cell r="K282">
            <v>0</v>
          </cell>
          <cell r="M282">
            <v>0</v>
          </cell>
        </row>
        <row r="283">
          <cell r="A283" t="str">
            <v>804031.521</v>
          </cell>
          <cell r="H283">
            <v>0</v>
          </cell>
          <cell r="K283">
            <v>162256.06</v>
          </cell>
          <cell r="M283">
            <v>0</v>
          </cell>
        </row>
        <row r="284">
          <cell r="A284" t="str">
            <v>811134.521</v>
          </cell>
          <cell r="H284">
            <v>0</v>
          </cell>
          <cell r="K284">
            <v>9847452.6699999999</v>
          </cell>
          <cell r="M284">
            <v>9847452.6699999999</v>
          </cell>
        </row>
        <row r="285">
          <cell r="A285" t="str">
            <v>813500.521</v>
          </cell>
          <cell r="H285">
            <v>0</v>
          </cell>
          <cell r="K285">
            <v>546585.37</v>
          </cell>
          <cell r="M285">
            <v>546585.37</v>
          </cell>
        </row>
        <row r="286">
          <cell r="A286" t="str">
            <v>814019.521</v>
          </cell>
          <cell r="H286">
            <v>158478.5</v>
          </cell>
          <cell r="K286">
            <v>1621064.61</v>
          </cell>
          <cell r="M286">
            <v>1621064.7</v>
          </cell>
        </row>
        <row r="287">
          <cell r="A287" t="str">
            <v>814058.521</v>
          </cell>
          <cell r="H287">
            <v>0</v>
          </cell>
          <cell r="K287">
            <v>0</v>
          </cell>
          <cell r="M287">
            <v>0</v>
          </cell>
        </row>
        <row r="288">
          <cell r="A288" t="str">
            <v>817128.521</v>
          </cell>
          <cell r="H288">
            <v>270187</v>
          </cell>
          <cell r="K288">
            <v>-133217.52000000002</v>
          </cell>
          <cell r="M288">
            <v>1876999.9</v>
          </cell>
        </row>
        <row r="289">
          <cell r="A289" t="str">
            <v>819999.521</v>
          </cell>
          <cell r="H289">
            <v>0</v>
          </cell>
          <cell r="K289">
            <v>0</v>
          </cell>
          <cell r="M289">
            <v>274442.59000000003</v>
          </cell>
        </row>
        <row r="290">
          <cell r="A290" t="str">
            <v>880010.521</v>
          </cell>
          <cell r="H290">
            <v>12140</v>
          </cell>
          <cell r="K290">
            <v>38965</v>
          </cell>
          <cell r="M290">
            <v>61870.82</v>
          </cell>
        </row>
        <row r="291">
          <cell r="A291" t="str">
            <v>880010.588</v>
          </cell>
          <cell r="H291">
            <v>0</v>
          </cell>
          <cell r="K291">
            <v>-3580</v>
          </cell>
          <cell r="M291">
            <v>0</v>
          </cell>
        </row>
        <row r="292">
          <cell r="A292" t="str">
            <v>880010.603</v>
          </cell>
          <cell r="H292">
            <v>5.32</v>
          </cell>
          <cell r="K292">
            <v>2229.2600000000002</v>
          </cell>
          <cell r="M292">
            <v>0</v>
          </cell>
        </row>
        <row r="293">
          <cell r="A293" t="str">
            <v>900110.521</v>
          </cell>
          <cell r="H293">
            <v>1640813.5199999996</v>
          </cell>
          <cell r="K293">
            <v>18768802.109999999</v>
          </cell>
          <cell r="M293">
            <v>8853156.8499999996</v>
          </cell>
        </row>
        <row r="294">
          <cell r="A294" t="str">
            <v>900110.603</v>
          </cell>
          <cell r="H294">
            <v>583560.46</v>
          </cell>
          <cell r="K294">
            <v>583560.46</v>
          </cell>
          <cell r="M294">
            <v>0</v>
          </cell>
        </row>
        <row r="295">
          <cell r="A295" t="str">
            <v>804020.521</v>
          </cell>
          <cell r="H295">
            <v>0</v>
          </cell>
          <cell r="K295">
            <v>0</v>
          </cell>
          <cell r="M295">
            <v>1</v>
          </cell>
        </row>
        <row r="297">
          <cell r="M297">
            <v>-1.862645149230957E-8</v>
          </cell>
        </row>
      </sheetData>
      <sheetData sheetId="8">
        <row r="1">
          <cell r="A1" t="str">
            <v>Account No.</v>
          </cell>
          <cell r="H1" t="str">
            <v>This Period Balance</v>
          </cell>
          <cell r="K1" t="str">
            <v>Ending Balance</v>
          </cell>
          <cell r="M1" t="str">
            <v>TUBO's Ending Balance</v>
          </cell>
        </row>
        <row r="2">
          <cell r="A2" t="str">
            <v>010010.000</v>
          </cell>
          <cell r="H2">
            <v>-43043.100000000006</v>
          </cell>
          <cell r="K2">
            <v>55672.989999999991</v>
          </cell>
          <cell r="M2">
            <v>100000</v>
          </cell>
        </row>
        <row r="3">
          <cell r="A3" t="str">
            <v>011051.000</v>
          </cell>
          <cell r="H3">
            <v>-26985337.23</v>
          </cell>
          <cell r="K3">
            <v>40194858.799999997</v>
          </cell>
          <cell r="M3">
            <v>42819819.32</v>
          </cell>
        </row>
        <row r="4">
          <cell r="A4" t="str">
            <v>011051.600</v>
          </cell>
          <cell r="H4">
            <v>4090623.5000000005</v>
          </cell>
          <cell r="K4">
            <v>7998513.9900000002</v>
          </cell>
          <cell r="M4">
            <v>0</v>
          </cell>
        </row>
        <row r="5">
          <cell r="A5" t="str">
            <v>011052.600</v>
          </cell>
          <cell r="H5">
            <v>0</v>
          </cell>
          <cell r="K5">
            <v>0</v>
          </cell>
          <cell r="M5">
            <v>0</v>
          </cell>
        </row>
        <row r="6">
          <cell r="A6" t="str">
            <v>012010.000</v>
          </cell>
          <cell r="H6">
            <v>10375671.530000001</v>
          </cell>
          <cell r="K6">
            <v>49473692.240000002</v>
          </cell>
          <cell r="M6">
            <v>49473692.240000002</v>
          </cell>
        </row>
        <row r="7">
          <cell r="A7" t="str">
            <v>012010.600</v>
          </cell>
          <cell r="H7">
            <v>-2337480.6000000006</v>
          </cell>
          <cell r="K7">
            <v>11505824.41</v>
          </cell>
          <cell r="M7">
            <v>0</v>
          </cell>
        </row>
        <row r="8">
          <cell r="A8" t="str">
            <v>012900.000</v>
          </cell>
          <cell r="H8">
            <v>-267630.65000000224</v>
          </cell>
          <cell r="K8">
            <v>15088681.379999997</v>
          </cell>
          <cell r="M8">
            <v>14255030.49</v>
          </cell>
        </row>
        <row r="9">
          <cell r="A9" t="str">
            <v>013010.000</v>
          </cell>
          <cell r="H9">
            <v>0</v>
          </cell>
          <cell r="K9">
            <v>0</v>
          </cell>
          <cell r="M9">
            <v>-235671.87</v>
          </cell>
        </row>
        <row r="10">
          <cell r="A10" t="str">
            <v>013110.000</v>
          </cell>
          <cell r="H10">
            <v>-91463.41</v>
          </cell>
          <cell r="K10">
            <v>-1853527.64</v>
          </cell>
          <cell r="M10">
            <v>-1853527.64</v>
          </cell>
        </row>
        <row r="11">
          <cell r="A11" t="str">
            <v>013120.000</v>
          </cell>
          <cell r="H11">
            <v>0</v>
          </cell>
          <cell r="K11">
            <v>0</v>
          </cell>
          <cell r="M11">
            <v>0</v>
          </cell>
        </row>
        <row r="12">
          <cell r="A12" t="str">
            <v>014019.000</v>
          </cell>
          <cell r="H12">
            <v>-20660.190000000002</v>
          </cell>
          <cell r="K12">
            <v>99872.3</v>
          </cell>
          <cell r="M12">
            <v>99872.3</v>
          </cell>
        </row>
        <row r="13">
          <cell r="A13" t="str">
            <v>014020.000</v>
          </cell>
          <cell r="H13">
            <v>0</v>
          </cell>
          <cell r="K13">
            <v>0</v>
          </cell>
          <cell r="M13">
            <v>0</v>
          </cell>
        </row>
        <row r="14">
          <cell r="A14" t="str">
            <v>014021.000</v>
          </cell>
          <cell r="H14">
            <v>0</v>
          </cell>
          <cell r="K14">
            <v>0</v>
          </cell>
          <cell r="M14">
            <v>0</v>
          </cell>
        </row>
        <row r="15">
          <cell r="A15" t="str">
            <v>014021.600</v>
          </cell>
          <cell r="H15">
            <v>615215.06000000006</v>
          </cell>
          <cell r="K15">
            <v>2220695.98</v>
          </cell>
          <cell r="M15">
            <v>0</v>
          </cell>
        </row>
        <row r="16">
          <cell r="A16" t="str">
            <v>014023.000</v>
          </cell>
          <cell r="H16">
            <v>0</v>
          </cell>
          <cell r="K16">
            <v>0</v>
          </cell>
          <cell r="M16">
            <v>0</v>
          </cell>
        </row>
        <row r="17">
          <cell r="A17" t="str">
            <v>014045.000</v>
          </cell>
          <cell r="H17">
            <v>0</v>
          </cell>
          <cell r="K17">
            <v>0</v>
          </cell>
          <cell r="M17">
            <v>0</v>
          </cell>
        </row>
        <row r="18">
          <cell r="A18" t="str">
            <v>014076.000</v>
          </cell>
          <cell r="H18">
            <v>0</v>
          </cell>
          <cell r="K18">
            <v>0</v>
          </cell>
          <cell r="M18">
            <v>0</v>
          </cell>
        </row>
        <row r="19">
          <cell r="A19" t="str">
            <v>014128.000</v>
          </cell>
          <cell r="H19">
            <v>1.0000000002037268E-2</v>
          </cell>
          <cell r="K19">
            <v>2.0372679238045421E-12</v>
          </cell>
          <cell r="M19">
            <v>0</v>
          </cell>
        </row>
        <row r="20">
          <cell r="A20" t="str">
            <v>014129.000</v>
          </cell>
          <cell r="H20">
            <v>0</v>
          </cell>
          <cell r="K20">
            <v>0</v>
          </cell>
          <cell r="M20">
            <v>0</v>
          </cell>
        </row>
        <row r="21">
          <cell r="A21" t="str">
            <v>014150.000</v>
          </cell>
          <cell r="H21">
            <v>0</v>
          </cell>
          <cell r="K21">
            <v>0</v>
          </cell>
          <cell r="M21">
            <v>0</v>
          </cell>
        </row>
        <row r="22">
          <cell r="A22" t="str">
            <v>014203.000</v>
          </cell>
          <cell r="H22">
            <v>0</v>
          </cell>
          <cell r="K22">
            <v>-83570.759999999995</v>
          </cell>
          <cell r="M22">
            <v>0</v>
          </cell>
        </row>
        <row r="23">
          <cell r="A23" t="str">
            <v>014998.000</v>
          </cell>
          <cell r="H23">
            <v>163651.5</v>
          </cell>
          <cell r="K23">
            <v>166289.9</v>
          </cell>
          <cell r="M23">
            <v>-2438531.62</v>
          </cell>
        </row>
        <row r="24">
          <cell r="A24" t="str">
            <v>014999.000</v>
          </cell>
          <cell r="H24">
            <v>851694.64999999991</v>
          </cell>
          <cell r="K24">
            <v>1981494.94</v>
          </cell>
          <cell r="M24">
            <v>2146032.94</v>
          </cell>
        </row>
        <row r="25">
          <cell r="A25" t="str">
            <v>015010.000</v>
          </cell>
          <cell r="H25">
            <v>-24907.700000000012</v>
          </cell>
          <cell r="K25">
            <v>-1892.9800000000105</v>
          </cell>
          <cell r="M25">
            <v>1750501.51</v>
          </cell>
        </row>
        <row r="26">
          <cell r="A26" t="str">
            <v>015010.600</v>
          </cell>
          <cell r="H26">
            <v>12832.26</v>
          </cell>
          <cell r="K26">
            <v>58556.35</v>
          </cell>
          <cell r="M26">
            <v>0</v>
          </cell>
        </row>
        <row r="27">
          <cell r="A27" t="str">
            <v>015012.000</v>
          </cell>
          <cell r="H27">
            <v>0</v>
          </cell>
          <cell r="K27">
            <v>0</v>
          </cell>
          <cell r="M27">
            <v>0</v>
          </cell>
        </row>
        <row r="28">
          <cell r="A28" t="str">
            <v>015020.000</v>
          </cell>
          <cell r="H28">
            <v>79880.600000000093</v>
          </cell>
          <cell r="K28">
            <v>-1134092.5799999998</v>
          </cell>
          <cell r="M28">
            <v>-2751202.96</v>
          </cell>
        </row>
        <row r="29">
          <cell r="A29" t="str">
            <v>015020.600</v>
          </cell>
          <cell r="H29">
            <v>-16099.430000000008</v>
          </cell>
          <cell r="K29">
            <v>-122122.38</v>
          </cell>
          <cell r="M29">
            <v>0</v>
          </cell>
        </row>
        <row r="30">
          <cell r="A30" t="str">
            <v>015021.000</v>
          </cell>
          <cell r="H30">
            <v>-44979.350000000093</v>
          </cell>
          <cell r="K30">
            <v>4209.849999999904</v>
          </cell>
          <cell r="M30">
            <v>0</v>
          </cell>
        </row>
        <row r="31">
          <cell r="A31" t="str">
            <v>015021.600</v>
          </cell>
          <cell r="H31">
            <v>0</v>
          </cell>
          <cell r="K31">
            <v>-13390.86</v>
          </cell>
          <cell r="M31">
            <v>0</v>
          </cell>
        </row>
        <row r="32">
          <cell r="A32" t="str">
            <v>015022.000</v>
          </cell>
          <cell r="H32">
            <v>0</v>
          </cell>
          <cell r="K32">
            <v>0</v>
          </cell>
          <cell r="M32">
            <v>0</v>
          </cell>
        </row>
        <row r="33">
          <cell r="A33" t="str">
            <v>016013.000</v>
          </cell>
          <cell r="H33">
            <v>0</v>
          </cell>
          <cell r="K33">
            <v>-42521.31</v>
          </cell>
          <cell r="M33">
            <v>0</v>
          </cell>
        </row>
        <row r="34">
          <cell r="A34" t="str">
            <v>016020.000</v>
          </cell>
          <cell r="H34">
            <v>-15</v>
          </cell>
          <cell r="K34">
            <v>0</v>
          </cell>
          <cell r="M34">
            <v>0</v>
          </cell>
        </row>
        <row r="35">
          <cell r="A35" t="str">
            <v>016999.000</v>
          </cell>
          <cell r="H35">
            <v>0</v>
          </cell>
          <cell r="K35">
            <v>0</v>
          </cell>
          <cell r="M35">
            <v>0</v>
          </cell>
        </row>
        <row r="36">
          <cell r="A36" t="str">
            <v>018002.000</v>
          </cell>
          <cell r="H36">
            <v>0</v>
          </cell>
          <cell r="K36">
            <v>0</v>
          </cell>
          <cell r="M36">
            <v>0</v>
          </cell>
        </row>
        <row r="37">
          <cell r="A37" t="str">
            <v>018014.000</v>
          </cell>
          <cell r="H37">
            <v>0</v>
          </cell>
          <cell r="K37">
            <v>0</v>
          </cell>
          <cell r="M37">
            <v>0</v>
          </cell>
        </row>
        <row r="38">
          <cell r="A38" t="str">
            <v>018019.000</v>
          </cell>
          <cell r="H38">
            <v>10342815.4</v>
          </cell>
          <cell r="K38">
            <v>-1097500.7199999988</v>
          </cell>
          <cell r="M38">
            <v>-1250588.7</v>
          </cell>
        </row>
        <row r="39">
          <cell r="A39" t="str">
            <v>018020.000</v>
          </cell>
          <cell r="H39">
            <v>0</v>
          </cell>
          <cell r="K39">
            <v>0</v>
          </cell>
          <cell r="M39">
            <v>0</v>
          </cell>
        </row>
        <row r="40">
          <cell r="A40" t="str">
            <v>018021.000</v>
          </cell>
          <cell r="H40">
            <v>0</v>
          </cell>
          <cell r="K40">
            <v>0</v>
          </cell>
          <cell r="M40">
            <v>0</v>
          </cell>
        </row>
        <row r="41">
          <cell r="A41" t="str">
            <v>018022.000</v>
          </cell>
          <cell r="H41">
            <v>0</v>
          </cell>
          <cell r="K41">
            <v>0</v>
          </cell>
          <cell r="M41">
            <v>0</v>
          </cell>
        </row>
        <row r="42">
          <cell r="A42" t="str">
            <v>018023.000</v>
          </cell>
          <cell r="H42">
            <v>0</v>
          </cell>
          <cell r="K42">
            <v>0</v>
          </cell>
          <cell r="M42">
            <v>0</v>
          </cell>
        </row>
        <row r="43">
          <cell r="A43" t="str">
            <v>018045.000</v>
          </cell>
          <cell r="H43">
            <v>0</v>
          </cell>
          <cell r="K43">
            <v>0</v>
          </cell>
          <cell r="M43">
            <v>0</v>
          </cell>
        </row>
        <row r="44">
          <cell r="A44" t="str">
            <v>018079.000</v>
          </cell>
          <cell r="H44">
            <v>-38001.43</v>
          </cell>
          <cell r="K44">
            <v>0</v>
          </cell>
          <cell r="M44">
            <v>0</v>
          </cell>
        </row>
        <row r="45">
          <cell r="A45" t="str">
            <v>018128.000</v>
          </cell>
          <cell r="H45">
            <v>42002949.479999997</v>
          </cell>
          <cell r="K45">
            <v>-7437158.150000006</v>
          </cell>
          <cell r="M45">
            <v>829776.81</v>
          </cell>
        </row>
        <row r="46">
          <cell r="A46" t="str">
            <v>018134.000</v>
          </cell>
          <cell r="H46">
            <v>-5383125.5600000005</v>
          </cell>
          <cell r="K46">
            <v>-7078428.8500000006</v>
          </cell>
          <cell r="M46">
            <v>-6771344.2400000002</v>
          </cell>
        </row>
        <row r="47">
          <cell r="A47" t="str">
            <v>018184.000</v>
          </cell>
          <cell r="H47">
            <v>-10522001</v>
          </cell>
          <cell r="K47">
            <v>1220532.4299999997</v>
          </cell>
          <cell r="M47">
            <v>-7008048.9500000002</v>
          </cell>
        </row>
        <row r="48">
          <cell r="A48" t="str">
            <v>018500.000</v>
          </cell>
          <cell r="H48">
            <v>-616120.81999999995</v>
          </cell>
          <cell r="K48">
            <v>-616120.81999999995</v>
          </cell>
          <cell r="M48">
            <v>-546585.37</v>
          </cell>
        </row>
        <row r="49">
          <cell r="A49" t="str">
            <v>018570.000</v>
          </cell>
          <cell r="H49">
            <v>0</v>
          </cell>
          <cell r="K49">
            <v>0</v>
          </cell>
          <cell r="M49">
            <v>0</v>
          </cell>
        </row>
        <row r="50">
          <cell r="A50" t="str">
            <v>018570.600</v>
          </cell>
          <cell r="H50">
            <v>-2351276.87</v>
          </cell>
          <cell r="K50">
            <v>-22147818.800000001</v>
          </cell>
          <cell r="M50">
            <v>0</v>
          </cell>
        </row>
        <row r="51">
          <cell r="A51" t="str">
            <v>020003.000</v>
          </cell>
          <cell r="H51">
            <v>-0.01</v>
          </cell>
          <cell r="K51">
            <v>0</v>
          </cell>
          <cell r="M51">
            <v>0</v>
          </cell>
        </row>
        <row r="52">
          <cell r="A52" t="str">
            <v>021000.000</v>
          </cell>
          <cell r="H52">
            <v>0</v>
          </cell>
          <cell r="K52">
            <v>0</v>
          </cell>
          <cell r="M52">
            <v>0</v>
          </cell>
        </row>
        <row r="53">
          <cell r="A53" t="str">
            <v>023014.000</v>
          </cell>
          <cell r="H53">
            <v>-354607.28</v>
          </cell>
          <cell r="K53">
            <v>2924957.1500000004</v>
          </cell>
          <cell r="M53">
            <v>2924957.15</v>
          </cell>
        </row>
        <row r="54">
          <cell r="A54" t="str">
            <v>024000.000</v>
          </cell>
          <cell r="H54">
            <v>0</v>
          </cell>
          <cell r="K54">
            <v>0</v>
          </cell>
          <cell r="M54">
            <v>0</v>
          </cell>
        </row>
        <row r="55">
          <cell r="A55" t="str">
            <v>024048.000</v>
          </cell>
          <cell r="H55">
            <v>-13854.12</v>
          </cell>
          <cell r="K55">
            <v>91122.85</v>
          </cell>
          <cell r="M55">
            <v>91122.85</v>
          </cell>
        </row>
        <row r="56">
          <cell r="A56" t="str">
            <v>024901.600</v>
          </cell>
          <cell r="H56">
            <v>48460</v>
          </cell>
          <cell r="K56">
            <v>131407.97</v>
          </cell>
          <cell r="M56">
            <v>0</v>
          </cell>
        </row>
        <row r="57">
          <cell r="A57" t="str">
            <v>024902.600</v>
          </cell>
          <cell r="H57">
            <v>0</v>
          </cell>
          <cell r="K57">
            <v>1194651.97</v>
          </cell>
          <cell r="M57">
            <v>0</v>
          </cell>
        </row>
        <row r="58">
          <cell r="A58" t="str">
            <v>027010.000</v>
          </cell>
          <cell r="H58">
            <v>0</v>
          </cell>
          <cell r="K58">
            <v>0</v>
          </cell>
          <cell r="M58">
            <v>0</v>
          </cell>
        </row>
        <row r="59">
          <cell r="A59" t="str">
            <v>028010.000</v>
          </cell>
          <cell r="H59">
            <v>0</v>
          </cell>
          <cell r="K59">
            <v>0</v>
          </cell>
          <cell r="M59">
            <v>0</v>
          </cell>
        </row>
        <row r="60">
          <cell r="A60" t="str">
            <v>028910.000</v>
          </cell>
          <cell r="H60">
            <v>0</v>
          </cell>
          <cell r="K60">
            <v>0</v>
          </cell>
          <cell r="M60">
            <v>0</v>
          </cell>
        </row>
        <row r="61">
          <cell r="A61" t="str">
            <v>029010.000</v>
          </cell>
          <cell r="H61">
            <v>600</v>
          </cell>
          <cell r="K61">
            <v>1520551.05</v>
          </cell>
          <cell r="M61">
            <v>1519951.05</v>
          </cell>
        </row>
        <row r="62">
          <cell r="A62" t="str">
            <v>029010.600</v>
          </cell>
          <cell r="H62">
            <v>20000</v>
          </cell>
          <cell r="K62">
            <v>40000</v>
          </cell>
          <cell r="M62">
            <v>0</v>
          </cell>
        </row>
        <row r="63">
          <cell r="A63" t="str">
            <v>029110.000</v>
          </cell>
          <cell r="H63">
            <v>20000</v>
          </cell>
          <cell r="K63">
            <v>183986.86</v>
          </cell>
          <cell r="M63">
            <v>105000</v>
          </cell>
        </row>
        <row r="64">
          <cell r="A64" t="str">
            <v>029130.000</v>
          </cell>
          <cell r="H64">
            <v>-242.67</v>
          </cell>
          <cell r="K64">
            <v>10220.66</v>
          </cell>
          <cell r="M64">
            <v>10220.64</v>
          </cell>
        </row>
        <row r="65">
          <cell r="A65" t="str">
            <v>029150.000</v>
          </cell>
          <cell r="H65">
            <v>0</v>
          </cell>
          <cell r="K65">
            <v>0</v>
          </cell>
          <cell r="M65">
            <v>0</v>
          </cell>
        </row>
        <row r="66">
          <cell r="A66" t="str">
            <v>029160.000</v>
          </cell>
          <cell r="H66">
            <v>0</v>
          </cell>
          <cell r="K66">
            <v>0</v>
          </cell>
          <cell r="M66">
            <v>0</v>
          </cell>
        </row>
        <row r="67">
          <cell r="A67" t="str">
            <v>029170.000</v>
          </cell>
          <cell r="H67">
            <v>-225630.13999999966</v>
          </cell>
          <cell r="K67">
            <v>2250879.0500000003</v>
          </cell>
          <cell r="M67">
            <v>13151591.74</v>
          </cell>
        </row>
        <row r="68">
          <cell r="A68" t="str">
            <v>029900.000</v>
          </cell>
          <cell r="H68">
            <v>496850.41000000003</v>
          </cell>
          <cell r="K68">
            <v>820601.45</v>
          </cell>
          <cell r="M68">
            <v>693274.87</v>
          </cell>
        </row>
        <row r="69">
          <cell r="A69" t="str">
            <v>041110.000</v>
          </cell>
          <cell r="H69">
            <v>0</v>
          </cell>
          <cell r="K69">
            <v>0</v>
          </cell>
          <cell r="M69">
            <v>0</v>
          </cell>
        </row>
        <row r="70">
          <cell r="A70" t="str">
            <v>041210.000</v>
          </cell>
          <cell r="H70">
            <v>-1</v>
          </cell>
          <cell r="K70">
            <v>0</v>
          </cell>
          <cell r="M70">
            <v>1</v>
          </cell>
        </row>
        <row r="71">
          <cell r="A71" t="str">
            <v>041510.000</v>
          </cell>
          <cell r="H71">
            <v>-120.28</v>
          </cell>
          <cell r="K71">
            <v>673994.98</v>
          </cell>
          <cell r="M71">
            <v>378875.95</v>
          </cell>
        </row>
        <row r="72">
          <cell r="A72" t="str">
            <v>041510.600</v>
          </cell>
          <cell r="H72">
            <v>0</v>
          </cell>
          <cell r="K72">
            <v>99625</v>
          </cell>
          <cell r="M72">
            <v>0</v>
          </cell>
        </row>
        <row r="73">
          <cell r="A73" t="str">
            <v>041610.000</v>
          </cell>
          <cell r="H73">
            <v>0</v>
          </cell>
          <cell r="K73">
            <v>908820.47</v>
          </cell>
          <cell r="M73">
            <v>0</v>
          </cell>
        </row>
        <row r="74">
          <cell r="A74" t="str">
            <v>042110.000</v>
          </cell>
          <cell r="H74">
            <v>-1</v>
          </cell>
          <cell r="K74">
            <v>0</v>
          </cell>
          <cell r="M74">
            <v>0</v>
          </cell>
        </row>
        <row r="75">
          <cell r="A75" t="str">
            <v>042210.000</v>
          </cell>
          <cell r="H75">
            <v>-0.28000000000000003</v>
          </cell>
          <cell r="K75">
            <v>0</v>
          </cell>
          <cell r="M75">
            <v>0</v>
          </cell>
        </row>
        <row r="76">
          <cell r="A76" t="str">
            <v>042510.000</v>
          </cell>
          <cell r="H76">
            <v>-4862.07</v>
          </cell>
          <cell r="K76">
            <v>-456391.32</v>
          </cell>
          <cell r="M76">
            <v>-378215.98</v>
          </cell>
        </row>
        <row r="77">
          <cell r="A77" t="str">
            <v>042510.600</v>
          </cell>
          <cell r="H77">
            <v>-1637.67</v>
          </cell>
          <cell r="K77">
            <v>-5256.34</v>
          </cell>
          <cell r="M77">
            <v>0</v>
          </cell>
        </row>
        <row r="78">
          <cell r="A78" t="str">
            <v>042610.000</v>
          </cell>
          <cell r="H78">
            <v>-14939.51</v>
          </cell>
          <cell r="K78">
            <v>-227578.6</v>
          </cell>
          <cell r="M78">
            <v>0</v>
          </cell>
        </row>
        <row r="79">
          <cell r="A79" t="str">
            <v>061110.000</v>
          </cell>
          <cell r="H79">
            <v>-82527.839999999997</v>
          </cell>
          <cell r="K79">
            <v>-290882.19</v>
          </cell>
          <cell r="M79">
            <v>-474180.85</v>
          </cell>
        </row>
        <row r="80">
          <cell r="A80" t="str">
            <v>061111.000</v>
          </cell>
          <cell r="H80">
            <v>-15</v>
          </cell>
          <cell r="K80">
            <v>0</v>
          </cell>
          <cell r="M80">
            <v>0</v>
          </cell>
        </row>
        <row r="81">
          <cell r="A81" t="str">
            <v>062010.000</v>
          </cell>
          <cell r="H81">
            <v>0</v>
          </cell>
          <cell r="K81">
            <v>0</v>
          </cell>
          <cell r="M81">
            <v>0</v>
          </cell>
        </row>
        <row r="82">
          <cell r="A82" t="str">
            <v>062110.000</v>
          </cell>
          <cell r="H82">
            <v>0</v>
          </cell>
          <cell r="K82">
            <v>0</v>
          </cell>
          <cell r="M82">
            <v>0</v>
          </cell>
        </row>
        <row r="83">
          <cell r="A83" t="str">
            <v>062120.000</v>
          </cell>
          <cell r="H83">
            <v>-4692</v>
          </cell>
          <cell r="K83">
            <v>-64172</v>
          </cell>
          <cell r="M83">
            <v>-64092</v>
          </cell>
        </row>
        <row r="84">
          <cell r="A84" t="str">
            <v>062120.600</v>
          </cell>
          <cell r="H84">
            <v>-5300</v>
          </cell>
          <cell r="K84">
            <v>-12900</v>
          </cell>
          <cell r="M84">
            <v>0</v>
          </cell>
        </row>
        <row r="85">
          <cell r="A85" t="str">
            <v>062130.000</v>
          </cell>
          <cell r="H85">
            <v>-321360.41000000003</v>
          </cell>
          <cell r="K85">
            <v>-2553361.5700000003</v>
          </cell>
          <cell r="M85">
            <v>-2530094.9</v>
          </cell>
        </row>
        <row r="86">
          <cell r="A86" t="str">
            <v>062130.600</v>
          </cell>
          <cell r="H86">
            <v>-3350</v>
          </cell>
          <cell r="K86">
            <v>-3350</v>
          </cell>
          <cell r="M86">
            <v>0</v>
          </cell>
        </row>
        <row r="87">
          <cell r="A87" t="str">
            <v>062160.000</v>
          </cell>
          <cell r="H87">
            <v>-152439.01999999999</v>
          </cell>
          <cell r="K87">
            <v>-1462586.09</v>
          </cell>
          <cell r="M87">
            <v>-1462586.09</v>
          </cell>
        </row>
        <row r="88">
          <cell r="A88" t="str">
            <v>062210.000</v>
          </cell>
          <cell r="H88">
            <v>0</v>
          </cell>
          <cell r="K88">
            <v>0</v>
          </cell>
          <cell r="M88">
            <v>0</v>
          </cell>
        </row>
        <row r="89">
          <cell r="A89" t="str">
            <v>062310.000</v>
          </cell>
          <cell r="H89">
            <v>120.78</v>
          </cell>
          <cell r="K89">
            <v>-2328.37</v>
          </cell>
          <cell r="M89">
            <v>-2328.37</v>
          </cell>
        </row>
        <row r="90">
          <cell r="A90" t="str">
            <v>062410.000</v>
          </cell>
          <cell r="H90">
            <v>0</v>
          </cell>
          <cell r="K90">
            <v>0</v>
          </cell>
          <cell r="M90">
            <v>0</v>
          </cell>
        </row>
        <row r="91">
          <cell r="A91" t="str">
            <v>062510.000</v>
          </cell>
          <cell r="H91">
            <v>10068.470000000001</v>
          </cell>
          <cell r="K91">
            <v>-165237.38</v>
          </cell>
          <cell r="M91">
            <v>-165237.38</v>
          </cell>
        </row>
        <row r="92">
          <cell r="A92" t="str">
            <v>062610.000</v>
          </cell>
          <cell r="H92">
            <v>-45000</v>
          </cell>
          <cell r="K92">
            <v>-415000</v>
          </cell>
          <cell r="M92">
            <v>-380000</v>
          </cell>
        </row>
        <row r="93">
          <cell r="A93" t="str">
            <v>062630.000</v>
          </cell>
          <cell r="H93">
            <v>0</v>
          </cell>
          <cell r="K93">
            <v>0</v>
          </cell>
          <cell r="M93">
            <v>-80000</v>
          </cell>
        </row>
        <row r="94">
          <cell r="A94" t="str">
            <v>062710.000</v>
          </cell>
          <cell r="H94">
            <v>-50000</v>
          </cell>
          <cell r="K94">
            <v>-640000</v>
          </cell>
          <cell r="M94">
            <v>-1450525.83</v>
          </cell>
        </row>
        <row r="95">
          <cell r="A95" t="str">
            <v>062810.000</v>
          </cell>
          <cell r="H95">
            <v>0</v>
          </cell>
          <cell r="K95">
            <v>-32858.839999999997</v>
          </cell>
          <cell r="M95">
            <v>-32858.839999999997</v>
          </cell>
        </row>
        <row r="96">
          <cell r="A96" t="str">
            <v>062910.000</v>
          </cell>
          <cell r="H96">
            <v>-3005422.27</v>
          </cell>
          <cell r="K96">
            <v>-7905706.5199999996</v>
          </cell>
          <cell r="M96">
            <v>-7905706.5199999996</v>
          </cell>
        </row>
        <row r="97">
          <cell r="A97" t="str">
            <v>063010.000</v>
          </cell>
          <cell r="H97">
            <v>0</v>
          </cell>
          <cell r="K97">
            <v>0</v>
          </cell>
          <cell r="M97">
            <v>0</v>
          </cell>
        </row>
        <row r="98">
          <cell r="A98" t="str">
            <v>063210.000</v>
          </cell>
          <cell r="H98">
            <v>-30487.8</v>
          </cell>
          <cell r="K98">
            <v>-657125.88</v>
          </cell>
          <cell r="M98">
            <v>-647999.75</v>
          </cell>
        </row>
        <row r="99">
          <cell r="A99" t="str">
            <v>063310.000</v>
          </cell>
          <cell r="H99">
            <v>0</v>
          </cell>
          <cell r="K99">
            <v>0</v>
          </cell>
          <cell r="M99">
            <v>0</v>
          </cell>
        </row>
        <row r="100">
          <cell r="A100" t="str">
            <v>063410.000</v>
          </cell>
          <cell r="H100">
            <v>-930911.25999999989</v>
          </cell>
          <cell r="K100">
            <v>0</v>
          </cell>
          <cell r="M100">
            <v>0</v>
          </cell>
        </row>
        <row r="101">
          <cell r="A101" t="str">
            <v>063420.000</v>
          </cell>
          <cell r="H101">
            <v>0</v>
          </cell>
          <cell r="K101">
            <v>0</v>
          </cell>
          <cell r="M101">
            <v>0</v>
          </cell>
        </row>
        <row r="102">
          <cell r="A102" t="str">
            <v>064900.000</v>
          </cell>
          <cell r="H102">
            <v>132984.8200000003</v>
          </cell>
          <cell r="K102">
            <v>-4044920.28</v>
          </cell>
          <cell r="M102">
            <v>-4860553.4000000004</v>
          </cell>
        </row>
        <row r="103">
          <cell r="A103" t="str">
            <v>065010.000</v>
          </cell>
          <cell r="H103">
            <v>1424442.3499999996</v>
          </cell>
          <cell r="K103">
            <v>-1410321.3500000006</v>
          </cell>
          <cell r="M103">
            <v>1851165.92</v>
          </cell>
        </row>
        <row r="104">
          <cell r="A104" t="str">
            <v>065020.000</v>
          </cell>
          <cell r="H104">
            <v>0</v>
          </cell>
          <cell r="K104">
            <v>-12777.14</v>
          </cell>
          <cell r="M104">
            <v>0</v>
          </cell>
        </row>
        <row r="105">
          <cell r="A105" t="str">
            <v>065030.000</v>
          </cell>
          <cell r="H105">
            <v>-9004.6000000000058</v>
          </cell>
          <cell r="K105">
            <v>-1198611.8500000001</v>
          </cell>
          <cell r="M105">
            <v>-2031632.99</v>
          </cell>
        </row>
        <row r="106">
          <cell r="A106" t="str">
            <v>065030.600</v>
          </cell>
          <cell r="H106">
            <v>1865.21</v>
          </cell>
          <cell r="K106">
            <v>-4121.71</v>
          </cell>
          <cell r="M106">
            <v>0</v>
          </cell>
        </row>
        <row r="107">
          <cell r="A107" t="str">
            <v>080010.000</v>
          </cell>
          <cell r="H107">
            <v>-19550000</v>
          </cell>
          <cell r="K107">
            <v>-20000000</v>
          </cell>
          <cell r="M107">
            <v>-20000000</v>
          </cell>
        </row>
        <row r="108">
          <cell r="A108" t="str">
            <v>081010.000</v>
          </cell>
          <cell r="H108">
            <v>0</v>
          </cell>
          <cell r="K108">
            <v>0</v>
          </cell>
          <cell r="M108">
            <v>458951.39</v>
          </cell>
        </row>
        <row r="109">
          <cell r="A109" t="str">
            <v>081030.000</v>
          </cell>
          <cell r="H109">
            <v>0</v>
          </cell>
          <cell r="K109">
            <v>0</v>
          </cell>
          <cell r="M109">
            <v>0</v>
          </cell>
        </row>
        <row r="110">
          <cell r="A110" t="str">
            <v>082010.000</v>
          </cell>
          <cell r="H110">
            <v>5960136.6999999993</v>
          </cell>
          <cell r="K110">
            <v>-18891065.539999999</v>
          </cell>
          <cell r="M110">
            <v>-32658571.91</v>
          </cell>
        </row>
        <row r="111">
          <cell r="A111" t="str">
            <v>082020.000</v>
          </cell>
          <cell r="H111">
            <v>0</v>
          </cell>
          <cell r="K111">
            <v>0</v>
          </cell>
          <cell r="M111">
            <v>0</v>
          </cell>
        </row>
        <row r="112">
          <cell r="A112" t="str">
            <v>084010.000</v>
          </cell>
          <cell r="H112">
            <v>0</v>
          </cell>
          <cell r="K112">
            <v>0</v>
          </cell>
          <cell r="M112">
            <v>1863234.6</v>
          </cell>
        </row>
        <row r="113">
          <cell r="A113" t="str">
            <v>110102.521</v>
          </cell>
          <cell r="H113">
            <v>-7615254.4900000021</v>
          </cell>
          <cell r="K113">
            <v>-61936657.990000002</v>
          </cell>
          <cell r="M113">
            <v>-61382553.810000002</v>
          </cell>
        </row>
        <row r="114">
          <cell r="A114" t="str">
            <v>110900.521</v>
          </cell>
          <cell r="H114">
            <v>0</v>
          </cell>
          <cell r="K114">
            <v>0</v>
          </cell>
          <cell r="M114">
            <v>0</v>
          </cell>
        </row>
        <row r="115">
          <cell r="A115" t="str">
            <v>113011.521</v>
          </cell>
          <cell r="H115">
            <v>-610798</v>
          </cell>
          <cell r="K115">
            <v>-5886419.4699999997</v>
          </cell>
          <cell r="M115">
            <v>-5886419.46</v>
          </cell>
        </row>
        <row r="116">
          <cell r="A116" t="str">
            <v>113012.521</v>
          </cell>
          <cell r="H116">
            <v>576989.01</v>
          </cell>
          <cell r="K116">
            <v>-2122348.5099999998</v>
          </cell>
          <cell r="M116">
            <v>-2699337.52</v>
          </cell>
        </row>
        <row r="117">
          <cell r="A117" t="str">
            <v>113014.521</v>
          </cell>
          <cell r="H117">
            <v>437874.35</v>
          </cell>
          <cell r="K117">
            <v>-8025227.2100000009</v>
          </cell>
          <cell r="M117">
            <v>-9060562.0999999996</v>
          </cell>
        </row>
        <row r="118">
          <cell r="A118" t="str">
            <v>113015.521</v>
          </cell>
          <cell r="H118">
            <v>0</v>
          </cell>
          <cell r="K118">
            <v>0</v>
          </cell>
          <cell r="M118">
            <v>0</v>
          </cell>
        </row>
        <row r="119">
          <cell r="A119" t="str">
            <v>114048.521</v>
          </cell>
          <cell r="H119">
            <v>133.68000000000029</v>
          </cell>
          <cell r="K119">
            <v>-566971.71</v>
          </cell>
          <cell r="M119">
            <v>-620761.86</v>
          </cell>
        </row>
        <row r="120">
          <cell r="A120" t="str">
            <v>116101.521</v>
          </cell>
          <cell r="H120">
            <v>-10070851.98</v>
          </cell>
          <cell r="K120">
            <v>-79723865.150000006</v>
          </cell>
          <cell r="M120">
            <v>-78250459.109999999</v>
          </cell>
        </row>
        <row r="121">
          <cell r="A121" t="str">
            <v>190105.521</v>
          </cell>
          <cell r="H121">
            <v>55707</v>
          </cell>
          <cell r="K121">
            <v>-13050789.859999999</v>
          </cell>
          <cell r="M121">
            <v>-13143779.85</v>
          </cell>
        </row>
        <row r="122">
          <cell r="A122" t="str">
            <v>191107.521</v>
          </cell>
          <cell r="H122">
            <v>-1</v>
          </cell>
          <cell r="K122">
            <v>-23168.959999999999</v>
          </cell>
          <cell r="M122">
            <v>-23167.96</v>
          </cell>
        </row>
        <row r="123">
          <cell r="A123" t="str">
            <v>191201.603</v>
          </cell>
          <cell r="H123">
            <v>-346754</v>
          </cell>
          <cell r="K123">
            <v>-4595317.2</v>
          </cell>
          <cell r="M123">
            <v>0</v>
          </cell>
        </row>
        <row r="124">
          <cell r="A124" t="str">
            <v>191202.603</v>
          </cell>
          <cell r="H124">
            <v>-340165</v>
          </cell>
          <cell r="K124">
            <v>-5036067.91</v>
          </cell>
          <cell r="M124">
            <v>0</v>
          </cell>
        </row>
        <row r="125">
          <cell r="A125" t="str">
            <v>191203.603</v>
          </cell>
          <cell r="H125">
            <v>0</v>
          </cell>
          <cell r="K125">
            <v>-1994717.45</v>
          </cell>
          <cell r="M125">
            <v>0</v>
          </cell>
        </row>
        <row r="126">
          <cell r="A126" t="str">
            <v>191204.603</v>
          </cell>
          <cell r="H126">
            <v>-30600</v>
          </cell>
          <cell r="K126">
            <v>-646294.9</v>
          </cell>
          <cell r="M126">
            <v>0</v>
          </cell>
        </row>
        <row r="127">
          <cell r="A127" t="str">
            <v>191205.603</v>
          </cell>
          <cell r="H127">
            <v>-10200</v>
          </cell>
          <cell r="K127">
            <v>-187924</v>
          </cell>
          <cell r="M127">
            <v>0</v>
          </cell>
        </row>
        <row r="128">
          <cell r="A128" t="str">
            <v>191206.603</v>
          </cell>
          <cell r="H128">
            <v>0</v>
          </cell>
          <cell r="K128">
            <v>-13155.87</v>
          </cell>
          <cell r="M128">
            <v>0</v>
          </cell>
        </row>
        <row r="129">
          <cell r="A129" t="str">
            <v>191207.603</v>
          </cell>
          <cell r="H129">
            <v>-981115.46</v>
          </cell>
          <cell r="K129">
            <v>-5376005.3399999999</v>
          </cell>
          <cell r="M129">
            <v>0</v>
          </cell>
        </row>
        <row r="130">
          <cell r="A130" t="str">
            <v>191208.603</v>
          </cell>
          <cell r="H130">
            <v>-13600</v>
          </cell>
          <cell r="K130">
            <v>-18927.099999999999</v>
          </cell>
          <cell r="M130">
            <v>0</v>
          </cell>
        </row>
        <row r="131">
          <cell r="A131" t="str">
            <v>191209.603</v>
          </cell>
          <cell r="H131">
            <v>0</v>
          </cell>
          <cell r="K131">
            <v>-292823.19</v>
          </cell>
          <cell r="M131">
            <v>0</v>
          </cell>
        </row>
        <row r="132">
          <cell r="A132" t="str">
            <v>191210.603</v>
          </cell>
          <cell r="H132">
            <v>0</v>
          </cell>
          <cell r="K132">
            <v>-191298.16</v>
          </cell>
          <cell r="M132">
            <v>0</v>
          </cell>
        </row>
        <row r="133">
          <cell r="A133" t="str">
            <v>191211.603</v>
          </cell>
          <cell r="H133">
            <v>0</v>
          </cell>
          <cell r="K133">
            <v>-44976</v>
          </cell>
          <cell r="M133">
            <v>0</v>
          </cell>
        </row>
        <row r="134">
          <cell r="A134" t="str">
            <v>191212.603</v>
          </cell>
          <cell r="H134">
            <v>0</v>
          </cell>
          <cell r="K134">
            <v>-947913.34</v>
          </cell>
          <cell r="M134">
            <v>0</v>
          </cell>
        </row>
        <row r="135">
          <cell r="A135" t="str">
            <v>191213.603</v>
          </cell>
          <cell r="H135">
            <v>-22171</v>
          </cell>
          <cell r="K135">
            <v>-22171</v>
          </cell>
          <cell r="M135">
            <v>0</v>
          </cell>
        </row>
        <row r="136">
          <cell r="A136" t="str">
            <v>191214.603</v>
          </cell>
          <cell r="H136">
            <v>0</v>
          </cell>
          <cell r="K136">
            <v>0</v>
          </cell>
          <cell r="M136">
            <v>0</v>
          </cell>
        </row>
        <row r="137">
          <cell r="A137" t="str">
            <v>191215.603</v>
          </cell>
          <cell r="H137">
            <v>0</v>
          </cell>
          <cell r="K137">
            <v>0</v>
          </cell>
          <cell r="M137">
            <v>0</v>
          </cell>
        </row>
        <row r="138">
          <cell r="A138" t="str">
            <v>192000.603</v>
          </cell>
          <cell r="H138">
            <v>-87230.27</v>
          </cell>
          <cell r="K138">
            <v>-961937.44000000006</v>
          </cell>
          <cell r="M138">
            <v>0</v>
          </cell>
        </row>
        <row r="139">
          <cell r="A139" t="str">
            <v>193000.603</v>
          </cell>
          <cell r="H139">
            <v>0</v>
          </cell>
          <cell r="K139">
            <v>0</v>
          </cell>
          <cell r="M139">
            <v>0</v>
          </cell>
        </row>
        <row r="140">
          <cell r="A140" t="str">
            <v>210100.603</v>
          </cell>
          <cell r="H140">
            <v>4207132.4400000004</v>
          </cell>
          <cell r="K140">
            <v>19238748.84</v>
          </cell>
          <cell r="M140">
            <v>0</v>
          </cell>
        </row>
        <row r="141">
          <cell r="A141" t="str">
            <v>210102.521</v>
          </cell>
          <cell r="H141">
            <v>1789980.42</v>
          </cell>
          <cell r="K141">
            <v>26264077.229999997</v>
          </cell>
          <cell r="M141">
            <v>28502980.289999999</v>
          </cell>
        </row>
        <row r="142">
          <cell r="A142" t="str">
            <v>210200.603</v>
          </cell>
          <cell r="H142">
            <v>-2462526.9800000004</v>
          </cell>
          <cell r="K142">
            <v>107522.29999999935</v>
          </cell>
          <cell r="M142">
            <v>0</v>
          </cell>
        </row>
        <row r="143">
          <cell r="A143" t="str">
            <v>213011.521</v>
          </cell>
          <cell r="H143">
            <v>179372.26</v>
          </cell>
          <cell r="K143">
            <v>1818418.65</v>
          </cell>
          <cell r="M143">
            <v>1819216.02</v>
          </cell>
        </row>
        <row r="144">
          <cell r="A144" t="str">
            <v>213012.521</v>
          </cell>
          <cell r="H144">
            <v>-14047.3</v>
          </cell>
          <cell r="K144">
            <v>979476.2</v>
          </cell>
          <cell r="M144">
            <v>993523.5</v>
          </cell>
        </row>
        <row r="145">
          <cell r="A145" t="str">
            <v>213013.521</v>
          </cell>
          <cell r="H145">
            <v>0</v>
          </cell>
          <cell r="K145">
            <v>0</v>
          </cell>
          <cell r="M145">
            <v>0</v>
          </cell>
        </row>
        <row r="146">
          <cell r="A146" t="str">
            <v>213014.521</v>
          </cell>
          <cell r="H146">
            <v>-396855.62</v>
          </cell>
          <cell r="K146">
            <v>4008069.0300000003</v>
          </cell>
          <cell r="M146">
            <v>4803970.04</v>
          </cell>
        </row>
        <row r="147">
          <cell r="A147" t="str">
            <v>213015.521</v>
          </cell>
          <cell r="H147">
            <v>0</v>
          </cell>
          <cell r="K147">
            <v>0</v>
          </cell>
          <cell r="M147">
            <v>0</v>
          </cell>
        </row>
        <row r="148">
          <cell r="A148" t="str">
            <v>214048.521</v>
          </cell>
          <cell r="H148">
            <v>13854.12</v>
          </cell>
          <cell r="K148">
            <v>152497.38</v>
          </cell>
          <cell r="M148">
            <v>152497.38</v>
          </cell>
        </row>
        <row r="149">
          <cell r="A149" t="str">
            <v>290105.521</v>
          </cell>
          <cell r="H149">
            <v>21520</v>
          </cell>
          <cell r="K149">
            <v>11424863.880000001</v>
          </cell>
          <cell r="M149">
            <v>11424863.880000001</v>
          </cell>
        </row>
        <row r="150">
          <cell r="A150" t="str">
            <v>310110.521</v>
          </cell>
          <cell r="H150">
            <v>1250731.5</v>
          </cell>
          <cell r="K150">
            <v>10212577.66</v>
          </cell>
          <cell r="M150">
            <v>10212577.66</v>
          </cell>
        </row>
        <row r="151">
          <cell r="A151" t="str">
            <v>310120.521</v>
          </cell>
          <cell r="H151">
            <v>0</v>
          </cell>
          <cell r="K151">
            <v>23217.52</v>
          </cell>
          <cell r="M151">
            <v>23217.52</v>
          </cell>
        </row>
        <row r="152">
          <cell r="A152" t="str">
            <v>310140.521</v>
          </cell>
          <cell r="H152">
            <v>0</v>
          </cell>
          <cell r="K152">
            <v>0</v>
          </cell>
          <cell r="M152">
            <v>0</v>
          </cell>
        </row>
        <row r="153">
          <cell r="A153" t="str">
            <v>311110.521</v>
          </cell>
          <cell r="H153">
            <v>0</v>
          </cell>
          <cell r="K153">
            <v>0</v>
          </cell>
          <cell r="M153">
            <v>0</v>
          </cell>
        </row>
        <row r="154">
          <cell r="A154" t="str">
            <v>312110.521</v>
          </cell>
          <cell r="H154">
            <v>0</v>
          </cell>
          <cell r="K154">
            <v>12000</v>
          </cell>
          <cell r="M154">
            <v>12000</v>
          </cell>
        </row>
        <row r="155">
          <cell r="A155" t="str">
            <v>313110.521</v>
          </cell>
          <cell r="H155">
            <v>29166</v>
          </cell>
          <cell r="K155">
            <v>215230.17</v>
          </cell>
          <cell r="M155">
            <v>215150.17</v>
          </cell>
        </row>
        <row r="156">
          <cell r="A156" t="str">
            <v>313120.521</v>
          </cell>
          <cell r="H156">
            <v>0</v>
          </cell>
          <cell r="K156">
            <v>0</v>
          </cell>
          <cell r="M156">
            <v>0</v>
          </cell>
        </row>
        <row r="157">
          <cell r="A157" t="str">
            <v>313130.521</v>
          </cell>
          <cell r="H157">
            <v>0</v>
          </cell>
          <cell r="K157">
            <v>0</v>
          </cell>
          <cell r="M157">
            <v>0</v>
          </cell>
        </row>
        <row r="158">
          <cell r="A158" t="str">
            <v>313140.521</v>
          </cell>
          <cell r="H158">
            <v>0</v>
          </cell>
          <cell r="K158">
            <v>9345</v>
          </cell>
          <cell r="M158">
            <v>9345</v>
          </cell>
        </row>
        <row r="159">
          <cell r="A159" t="str">
            <v>313150.521</v>
          </cell>
          <cell r="H159">
            <v>3716.2</v>
          </cell>
          <cell r="K159">
            <v>36539.699999999997</v>
          </cell>
          <cell r="M159">
            <v>36539.699999999997</v>
          </cell>
        </row>
        <row r="160">
          <cell r="A160" t="str">
            <v>313160.521</v>
          </cell>
          <cell r="H160">
            <v>10347.76</v>
          </cell>
          <cell r="K160">
            <v>102142.62999999999</v>
          </cell>
          <cell r="M160">
            <v>102142.62</v>
          </cell>
        </row>
        <row r="161">
          <cell r="A161" t="str">
            <v>313170.521</v>
          </cell>
          <cell r="H161">
            <v>11611.89</v>
          </cell>
          <cell r="K161">
            <v>111375.03</v>
          </cell>
          <cell r="M161">
            <v>111375.03</v>
          </cell>
        </row>
        <row r="162">
          <cell r="A162" t="str">
            <v>313180.521</v>
          </cell>
          <cell r="H162">
            <v>-4025</v>
          </cell>
          <cell r="K162">
            <v>78429.16</v>
          </cell>
          <cell r="M162">
            <v>84829.16</v>
          </cell>
        </row>
        <row r="163">
          <cell r="A163" t="str">
            <v>313190.521</v>
          </cell>
          <cell r="H163">
            <v>0</v>
          </cell>
          <cell r="K163">
            <v>631048.5</v>
          </cell>
          <cell r="M163">
            <v>651967</v>
          </cell>
        </row>
        <row r="164">
          <cell r="A164" t="str">
            <v>313210.521</v>
          </cell>
          <cell r="H164">
            <v>0</v>
          </cell>
          <cell r="K164">
            <v>0</v>
          </cell>
          <cell r="M164">
            <v>0</v>
          </cell>
        </row>
        <row r="165">
          <cell r="A165" t="str">
            <v>313220.521</v>
          </cell>
          <cell r="H165">
            <v>0</v>
          </cell>
          <cell r="K165">
            <v>0</v>
          </cell>
          <cell r="M165">
            <v>0</v>
          </cell>
        </row>
        <row r="166">
          <cell r="A166" t="str">
            <v>313230.521</v>
          </cell>
          <cell r="H166">
            <v>0</v>
          </cell>
          <cell r="K166">
            <v>0</v>
          </cell>
          <cell r="M166">
            <v>0</v>
          </cell>
        </row>
        <row r="167">
          <cell r="A167" t="str">
            <v>313250.521</v>
          </cell>
          <cell r="H167">
            <v>8084.5</v>
          </cell>
          <cell r="K167">
            <v>34321.35</v>
          </cell>
          <cell r="M167">
            <v>33524.35</v>
          </cell>
        </row>
        <row r="168">
          <cell r="A168" t="str">
            <v>313260.521</v>
          </cell>
          <cell r="H168">
            <v>0</v>
          </cell>
          <cell r="K168">
            <v>0</v>
          </cell>
          <cell r="M168">
            <v>0</v>
          </cell>
        </row>
        <row r="169">
          <cell r="A169" t="str">
            <v>313270.521</v>
          </cell>
          <cell r="H169">
            <v>36610</v>
          </cell>
          <cell r="K169">
            <v>299490</v>
          </cell>
          <cell r="M169">
            <v>299490</v>
          </cell>
        </row>
        <row r="170">
          <cell r="A170" t="str">
            <v>313280.521</v>
          </cell>
          <cell r="H170">
            <v>9910.3299999999981</v>
          </cell>
          <cell r="K170">
            <v>109677.29000000001</v>
          </cell>
          <cell r="M170">
            <v>127147.88</v>
          </cell>
        </row>
        <row r="171">
          <cell r="A171" t="str">
            <v>313290.521</v>
          </cell>
          <cell r="H171">
            <v>152439.01999999999</v>
          </cell>
          <cell r="K171">
            <v>1462586.09</v>
          </cell>
          <cell r="M171">
            <v>1462586.09</v>
          </cell>
        </row>
        <row r="172">
          <cell r="A172" t="str">
            <v>320110.521</v>
          </cell>
          <cell r="H172">
            <v>34393</v>
          </cell>
          <cell r="K172">
            <v>211002.12</v>
          </cell>
          <cell r="M172">
            <v>212687.8</v>
          </cell>
        </row>
        <row r="173">
          <cell r="A173" t="str">
            <v>321140.521</v>
          </cell>
          <cell r="H173">
            <v>0</v>
          </cell>
          <cell r="K173">
            <v>0</v>
          </cell>
          <cell r="M173">
            <v>0</v>
          </cell>
        </row>
        <row r="174">
          <cell r="A174" t="str">
            <v>321150.521</v>
          </cell>
          <cell r="H174">
            <v>0</v>
          </cell>
          <cell r="K174">
            <v>0</v>
          </cell>
          <cell r="M174">
            <v>0</v>
          </cell>
        </row>
        <row r="175">
          <cell r="A175" t="str">
            <v>321180.521</v>
          </cell>
          <cell r="H175">
            <v>0</v>
          </cell>
          <cell r="K175">
            <v>0</v>
          </cell>
          <cell r="M175">
            <v>0</v>
          </cell>
        </row>
        <row r="176">
          <cell r="A176" t="str">
            <v>322110.521</v>
          </cell>
          <cell r="H176">
            <v>233759.02999999997</v>
          </cell>
          <cell r="K176">
            <v>1914404.7</v>
          </cell>
          <cell r="M176">
            <v>1957706.09</v>
          </cell>
        </row>
        <row r="177">
          <cell r="A177" t="str">
            <v>323110.521</v>
          </cell>
          <cell r="H177">
            <v>0</v>
          </cell>
          <cell r="K177">
            <v>62390</v>
          </cell>
          <cell r="M177">
            <v>62390</v>
          </cell>
        </row>
        <row r="178">
          <cell r="A178" t="str">
            <v>323120.521</v>
          </cell>
          <cell r="H178">
            <v>109115.5</v>
          </cell>
          <cell r="K178">
            <v>109115.5</v>
          </cell>
          <cell r="M178">
            <v>-5160.01</v>
          </cell>
        </row>
        <row r="179">
          <cell r="A179" t="str">
            <v>323130.521</v>
          </cell>
          <cell r="H179">
            <v>1356307.9299999997</v>
          </cell>
          <cell r="K179">
            <v>11749536.529999999</v>
          </cell>
          <cell r="M179">
            <v>11749536.529999999</v>
          </cell>
        </row>
        <row r="180">
          <cell r="A180" t="str">
            <v>350110.521</v>
          </cell>
          <cell r="H180">
            <v>9000</v>
          </cell>
          <cell r="K180">
            <v>81000</v>
          </cell>
          <cell r="M180">
            <v>81000</v>
          </cell>
        </row>
        <row r="181">
          <cell r="A181" t="str">
            <v>350120.521</v>
          </cell>
          <cell r="H181">
            <v>38947.370000000003</v>
          </cell>
          <cell r="K181">
            <v>369876.01</v>
          </cell>
          <cell r="M181">
            <v>357726.33</v>
          </cell>
        </row>
        <row r="182">
          <cell r="A182" t="str">
            <v>350130.521</v>
          </cell>
          <cell r="H182">
            <v>0</v>
          </cell>
          <cell r="K182">
            <v>0</v>
          </cell>
          <cell r="M182">
            <v>0</v>
          </cell>
        </row>
        <row r="183">
          <cell r="A183" t="str">
            <v>353110.521</v>
          </cell>
          <cell r="H183">
            <v>63284.21</v>
          </cell>
          <cell r="K183">
            <v>446416.27</v>
          </cell>
          <cell r="M183">
            <v>510903.74</v>
          </cell>
        </row>
        <row r="184">
          <cell r="A184" t="str">
            <v>353120.521</v>
          </cell>
          <cell r="H184">
            <v>398261.03</v>
          </cell>
          <cell r="K184">
            <v>4327908.59</v>
          </cell>
          <cell r="M184">
            <v>4318055.75</v>
          </cell>
        </row>
        <row r="185">
          <cell r="A185" t="str">
            <v>353120.603</v>
          </cell>
          <cell r="H185">
            <v>0</v>
          </cell>
          <cell r="K185">
            <v>0</v>
          </cell>
          <cell r="M185">
            <v>0</v>
          </cell>
        </row>
        <row r="186">
          <cell r="A186" t="str">
            <v>353130.521</v>
          </cell>
          <cell r="H186">
            <v>395131.15</v>
          </cell>
          <cell r="K186">
            <v>944661.95000000007</v>
          </cell>
          <cell r="M186">
            <v>1066513.57</v>
          </cell>
        </row>
        <row r="187">
          <cell r="A187" t="str">
            <v>353140.521</v>
          </cell>
          <cell r="H187">
            <v>0</v>
          </cell>
          <cell r="K187">
            <v>0</v>
          </cell>
          <cell r="M187">
            <v>0</v>
          </cell>
        </row>
        <row r="188">
          <cell r="A188" t="str">
            <v>353150.521</v>
          </cell>
          <cell r="H188">
            <v>77395.740000000005</v>
          </cell>
          <cell r="K188">
            <v>101790.01000000001</v>
          </cell>
          <cell r="M188">
            <v>128394.01</v>
          </cell>
        </row>
        <row r="189">
          <cell r="A189" t="str">
            <v>354201.521</v>
          </cell>
          <cell r="H189">
            <v>629252</v>
          </cell>
          <cell r="K189">
            <v>4725139.0299999993</v>
          </cell>
          <cell r="M189">
            <v>4867251.2699999996</v>
          </cell>
        </row>
        <row r="190">
          <cell r="A190" t="str">
            <v>355110.521</v>
          </cell>
          <cell r="H190">
            <v>19969</v>
          </cell>
          <cell r="K190">
            <v>166192</v>
          </cell>
          <cell r="M190">
            <v>161442</v>
          </cell>
        </row>
        <row r="191">
          <cell r="A191" t="str">
            <v>355120.521</v>
          </cell>
          <cell r="H191">
            <v>0</v>
          </cell>
          <cell r="K191">
            <v>1500</v>
          </cell>
          <cell r="M191">
            <v>1500</v>
          </cell>
        </row>
        <row r="192">
          <cell r="A192" t="str">
            <v>355150.521</v>
          </cell>
          <cell r="H192">
            <v>0</v>
          </cell>
          <cell r="K192">
            <v>0</v>
          </cell>
          <cell r="M192">
            <v>0</v>
          </cell>
        </row>
        <row r="193">
          <cell r="A193" t="str">
            <v>356110.521</v>
          </cell>
          <cell r="H193">
            <v>47040.179999999993</v>
          </cell>
          <cell r="K193">
            <v>204836.16</v>
          </cell>
          <cell r="M193">
            <v>219493.22</v>
          </cell>
        </row>
        <row r="194">
          <cell r="A194" t="str">
            <v>356120.521</v>
          </cell>
          <cell r="H194">
            <v>46739.91</v>
          </cell>
          <cell r="K194">
            <v>390297.23</v>
          </cell>
          <cell r="M194">
            <v>466646.17</v>
          </cell>
        </row>
        <row r="195">
          <cell r="A195" t="str">
            <v>357110.521</v>
          </cell>
          <cell r="H195">
            <v>0</v>
          </cell>
          <cell r="K195">
            <v>0</v>
          </cell>
          <cell r="M195">
            <v>0</v>
          </cell>
        </row>
        <row r="196">
          <cell r="A196" t="str">
            <v>358110.521</v>
          </cell>
          <cell r="H196">
            <v>63511</v>
          </cell>
          <cell r="K196">
            <v>253561</v>
          </cell>
          <cell r="M196">
            <v>253705</v>
          </cell>
        </row>
        <row r="197">
          <cell r="A197" t="str">
            <v>359110.521</v>
          </cell>
          <cell r="H197">
            <v>51924.57</v>
          </cell>
          <cell r="K197">
            <v>374843.9</v>
          </cell>
          <cell r="M197">
            <v>386563.07</v>
          </cell>
        </row>
        <row r="198">
          <cell r="A198" t="str">
            <v>360110.521</v>
          </cell>
          <cell r="H198">
            <v>0</v>
          </cell>
          <cell r="K198">
            <v>426262.45</v>
          </cell>
          <cell r="M198">
            <v>426262.45</v>
          </cell>
        </row>
        <row r="199">
          <cell r="A199" t="str">
            <v>361120.521</v>
          </cell>
          <cell r="H199">
            <v>0</v>
          </cell>
          <cell r="K199">
            <v>13077.5</v>
          </cell>
          <cell r="M199">
            <v>13077.5</v>
          </cell>
        </row>
        <row r="200">
          <cell r="A200" t="str">
            <v>361130.521</v>
          </cell>
          <cell r="H200">
            <v>-17868.66</v>
          </cell>
          <cell r="K200">
            <v>295388.97000000003</v>
          </cell>
          <cell r="M200">
            <v>261481.98</v>
          </cell>
        </row>
        <row r="201">
          <cell r="A201" t="str">
            <v>361140.521</v>
          </cell>
          <cell r="H201">
            <v>0</v>
          </cell>
          <cell r="K201">
            <v>0</v>
          </cell>
          <cell r="M201">
            <v>0</v>
          </cell>
        </row>
        <row r="202">
          <cell r="A202" t="str">
            <v>361150.521</v>
          </cell>
          <cell r="H202">
            <v>0</v>
          </cell>
          <cell r="K202">
            <v>0</v>
          </cell>
          <cell r="M202">
            <v>0</v>
          </cell>
        </row>
        <row r="203">
          <cell r="A203" t="str">
            <v>380110.521</v>
          </cell>
          <cell r="H203">
            <v>0</v>
          </cell>
          <cell r="K203">
            <v>0</v>
          </cell>
          <cell r="M203">
            <v>0</v>
          </cell>
        </row>
        <row r="204">
          <cell r="A204" t="str">
            <v>380120.521</v>
          </cell>
          <cell r="H204">
            <v>0</v>
          </cell>
          <cell r="K204">
            <v>0</v>
          </cell>
          <cell r="M204">
            <v>0</v>
          </cell>
        </row>
        <row r="205">
          <cell r="A205" t="str">
            <v>380130.521</v>
          </cell>
          <cell r="H205">
            <v>212.59000000000015</v>
          </cell>
          <cell r="K205">
            <v>7478.53</v>
          </cell>
          <cell r="M205">
            <v>18248.939999999999</v>
          </cell>
        </row>
        <row r="206">
          <cell r="A206" t="str">
            <v>390010.521</v>
          </cell>
          <cell r="H206">
            <v>0</v>
          </cell>
          <cell r="K206">
            <v>370400</v>
          </cell>
          <cell r="M206">
            <v>370399</v>
          </cell>
        </row>
        <row r="207">
          <cell r="A207" t="str">
            <v>410110.521</v>
          </cell>
          <cell r="H207">
            <v>87990.12</v>
          </cell>
          <cell r="K207">
            <v>724489.08</v>
          </cell>
          <cell r="M207">
            <v>724489.08</v>
          </cell>
        </row>
        <row r="208">
          <cell r="A208" t="str">
            <v>410120.521</v>
          </cell>
          <cell r="H208">
            <v>0</v>
          </cell>
          <cell r="K208">
            <v>8461.14</v>
          </cell>
          <cell r="M208">
            <v>8461.14</v>
          </cell>
        </row>
        <row r="209">
          <cell r="A209" t="str">
            <v>410150.521</v>
          </cell>
          <cell r="H209">
            <v>443902.44</v>
          </cell>
          <cell r="K209">
            <v>4668951.07</v>
          </cell>
          <cell r="M209">
            <v>4668951.1100000003</v>
          </cell>
        </row>
        <row r="210">
          <cell r="A210" t="str">
            <v>411110.521</v>
          </cell>
          <cell r="H210">
            <v>35756.49</v>
          </cell>
          <cell r="K210">
            <v>295045.7</v>
          </cell>
          <cell r="M210">
            <v>295045.7</v>
          </cell>
        </row>
        <row r="211">
          <cell r="A211" t="str">
            <v>413110.521</v>
          </cell>
          <cell r="H211">
            <v>3000</v>
          </cell>
          <cell r="K211">
            <v>25576</v>
          </cell>
          <cell r="M211">
            <v>25576</v>
          </cell>
        </row>
        <row r="212">
          <cell r="A212" t="str">
            <v>413120.521</v>
          </cell>
          <cell r="H212">
            <v>30487.8</v>
          </cell>
          <cell r="K212">
            <v>292517.18</v>
          </cell>
          <cell r="M212">
            <v>292517.18</v>
          </cell>
        </row>
        <row r="213">
          <cell r="A213" t="str">
            <v>413150.521</v>
          </cell>
          <cell r="H213">
            <v>550.49</v>
          </cell>
          <cell r="K213">
            <v>4745.57</v>
          </cell>
          <cell r="M213">
            <v>4745.57</v>
          </cell>
        </row>
        <row r="214">
          <cell r="A214" t="str">
            <v>413160.521</v>
          </cell>
          <cell r="H214">
            <v>1223.42</v>
          </cell>
          <cell r="K214">
            <v>12250.14</v>
          </cell>
          <cell r="M214">
            <v>12250.14</v>
          </cell>
        </row>
        <row r="215">
          <cell r="A215" t="str">
            <v>413170.521</v>
          </cell>
          <cell r="H215">
            <v>2752.81</v>
          </cell>
          <cell r="K215">
            <v>25032.560000000001</v>
          </cell>
          <cell r="M215">
            <v>25032.560000000001</v>
          </cell>
        </row>
        <row r="216">
          <cell r="A216" t="str">
            <v>413180.521</v>
          </cell>
          <cell r="H216">
            <v>-124.09000000000378</v>
          </cell>
          <cell r="K216">
            <v>123237.59</v>
          </cell>
          <cell r="M216">
            <v>123237.59</v>
          </cell>
        </row>
        <row r="217">
          <cell r="A217" t="str">
            <v>413190.521</v>
          </cell>
          <cell r="H217">
            <v>0</v>
          </cell>
          <cell r="K217">
            <v>24407.18</v>
          </cell>
          <cell r="M217">
            <v>24407.18</v>
          </cell>
        </row>
        <row r="218">
          <cell r="A218" t="str">
            <v>413210.521</v>
          </cell>
          <cell r="H218">
            <v>10250</v>
          </cell>
          <cell r="K218">
            <v>97947.37</v>
          </cell>
          <cell r="M218">
            <v>94000</v>
          </cell>
        </row>
        <row r="219">
          <cell r="A219" t="str">
            <v>413220.521</v>
          </cell>
          <cell r="H219">
            <v>17217</v>
          </cell>
          <cell r="K219">
            <v>148903</v>
          </cell>
          <cell r="M219">
            <v>148903</v>
          </cell>
        </row>
        <row r="220">
          <cell r="A220" t="str">
            <v>413230.521</v>
          </cell>
          <cell r="H220">
            <v>0</v>
          </cell>
          <cell r="K220">
            <v>0</v>
          </cell>
          <cell r="M220">
            <v>0</v>
          </cell>
        </row>
        <row r="221">
          <cell r="A221" t="str">
            <v>413240.521</v>
          </cell>
          <cell r="H221">
            <v>0</v>
          </cell>
          <cell r="K221">
            <v>0</v>
          </cell>
          <cell r="M221">
            <v>0</v>
          </cell>
        </row>
        <row r="222">
          <cell r="A222" t="str">
            <v>413250.521</v>
          </cell>
          <cell r="H222">
            <v>-2684897.76</v>
          </cell>
          <cell r="K222">
            <v>2367413.3100000005</v>
          </cell>
          <cell r="M222">
            <v>5380622.8499999996</v>
          </cell>
        </row>
        <row r="223">
          <cell r="A223" t="str">
            <v>413260.521</v>
          </cell>
          <cell r="H223">
            <v>0</v>
          </cell>
          <cell r="K223">
            <v>0</v>
          </cell>
          <cell r="M223">
            <v>0</v>
          </cell>
        </row>
        <row r="224">
          <cell r="A224" t="str">
            <v>413270.521</v>
          </cell>
          <cell r="H224">
            <v>188947.37</v>
          </cell>
          <cell r="K224">
            <v>1590789.48</v>
          </cell>
          <cell r="M224">
            <v>1579736.85</v>
          </cell>
        </row>
        <row r="225">
          <cell r="A225" t="str">
            <v>413280.521</v>
          </cell>
          <cell r="H225">
            <v>13667.349999999999</v>
          </cell>
          <cell r="K225">
            <v>158202.56</v>
          </cell>
          <cell r="M225">
            <v>156940.07999999999</v>
          </cell>
        </row>
        <row r="226">
          <cell r="A226" t="str">
            <v>441110.521</v>
          </cell>
          <cell r="H226">
            <v>0</v>
          </cell>
          <cell r="K226">
            <v>0</v>
          </cell>
          <cell r="M226">
            <v>0</v>
          </cell>
        </row>
        <row r="227">
          <cell r="A227" t="str">
            <v>441210.521</v>
          </cell>
          <cell r="H227">
            <v>0</v>
          </cell>
          <cell r="K227">
            <v>0</v>
          </cell>
          <cell r="M227">
            <v>0</v>
          </cell>
        </row>
        <row r="228">
          <cell r="A228" t="str">
            <v>441510.521</v>
          </cell>
          <cell r="H228">
            <v>4862.07</v>
          </cell>
          <cell r="K228">
            <v>44244.85</v>
          </cell>
          <cell r="M228">
            <v>0</v>
          </cell>
        </row>
        <row r="229">
          <cell r="A229" t="str">
            <v>441510.603</v>
          </cell>
          <cell r="H229">
            <v>1637.67</v>
          </cell>
          <cell r="K229">
            <v>5256.34</v>
          </cell>
          <cell r="M229">
            <v>0</v>
          </cell>
        </row>
        <row r="230">
          <cell r="A230" t="str">
            <v>441610.521</v>
          </cell>
          <cell r="H230">
            <v>14939.51</v>
          </cell>
          <cell r="K230">
            <v>135949.57</v>
          </cell>
          <cell r="M230">
            <v>0</v>
          </cell>
        </row>
        <row r="231">
          <cell r="A231" t="str">
            <v>450110.521</v>
          </cell>
          <cell r="H231">
            <v>0</v>
          </cell>
          <cell r="K231">
            <v>0</v>
          </cell>
          <cell r="M231">
            <v>0</v>
          </cell>
        </row>
        <row r="232">
          <cell r="A232" t="str">
            <v>450120.521</v>
          </cell>
          <cell r="H232">
            <v>71690</v>
          </cell>
          <cell r="K232">
            <v>637060</v>
          </cell>
          <cell r="M232">
            <v>649209.68000000005</v>
          </cell>
        </row>
        <row r="233">
          <cell r="A233" t="str">
            <v>450130.521</v>
          </cell>
          <cell r="H233">
            <v>348061.66</v>
          </cell>
          <cell r="K233">
            <v>2512293.7200000002</v>
          </cell>
          <cell r="M233">
            <v>2512293.7200000002</v>
          </cell>
        </row>
        <row r="234">
          <cell r="A234" t="str">
            <v>451110.521</v>
          </cell>
          <cell r="H234">
            <v>159</v>
          </cell>
          <cell r="K234">
            <v>1431</v>
          </cell>
          <cell r="M234">
            <v>1431</v>
          </cell>
        </row>
        <row r="235">
          <cell r="A235" t="str">
            <v>451120.521</v>
          </cell>
          <cell r="H235">
            <v>83.67</v>
          </cell>
          <cell r="K235">
            <v>753.02</v>
          </cell>
          <cell r="M235">
            <v>753.03</v>
          </cell>
        </row>
        <row r="236">
          <cell r="A236" t="str">
            <v>451130.521</v>
          </cell>
          <cell r="H236">
            <v>0</v>
          </cell>
          <cell r="K236">
            <v>0</v>
          </cell>
          <cell r="M236">
            <v>0</v>
          </cell>
        </row>
        <row r="237">
          <cell r="A237" t="str">
            <v>453110.521</v>
          </cell>
          <cell r="H237">
            <v>10630.55</v>
          </cell>
          <cell r="K237">
            <v>72266.039999999994</v>
          </cell>
          <cell r="M237">
            <v>72526.039999999994</v>
          </cell>
        </row>
        <row r="238">
          <cell r="A238" t="str">
            <v>453110.588</v>
          </cell>
          <cell r="H238">
            <v>0</v>
          </cell>
          <cell r="K238">
            <v>0</v>
          </cell>
          <cell r="M238">
            <v>0</v>
          </cell>
        </row>
        <row r="239">
          <cell r="A239" t="str">
            <v>453120.521</v>
          </cell>
          <cell r="H239">
            <v>27776.65</v>
          </cell>
          <cell r="K239">
            <v>230233.84</v>
          </cell>
          <cell r="M239">
            <v>230233.84</v>
          </cell>
        </row>
        <row r="240">
          <cell r="A240" t="str">
            <v>453130.521</v>
          </cell>
          <cell r="H240">
            <v>31596.33</v>
          </cell>
          <cell r="K240">
            <v>241124.09000000003</v>
          </cell>
          <cell r="M240">
            <v>241124.09</v>
          </cell>
        </row>
        <row r="241">
          <cell r="A241" t="str">
            <v>453150.521</v>
          </cell>
          <cell r="H241">
            <v>0</v>
          </cell>
          <cell r="K241">
            <v>76662.080000000002</v>
          </cell>
          <cell r="M241">
            <v>76662.080000000002</v>
          </cell>
        </row>
        <row r="242">
          <cell r="A242" t="str">
            <v>453160.521</v>
          </cell>
          <cell r="H242">
            <v>0</v>
          </cell>
          <cell r="K242">
            <v>0</v>
          </cell>
          <cell r="M242">
            <v>0</v>
          </cell>
        </row>
        <row r="243">
          <cell r="A243" t="str">
            <v>455110.521</v>
          </cell>
          <cell r="H243">
            <v>26975</v>
          </cell>
          <cell r="K243">
            <v>190566.25</v>
          </cell>
          <cell r="M243">
            <v>198686.25</v>
          </cell>
        </row>
        <row r="244">
          <cell r="A244" t="str">
            <v>455120.521</v>
          </cell>
          <cell r="H244">
            <v>0</v>
          </cell>
          <cell r="K244">
            <v>180</v>
          </cell>
          <cell r="M244">
            <v>180</v>
          </cell>
        </row>
        <row r="245">
          <cell r="A245" t="str">
            <v>456110.521</v>
          </cell>
          <cell r="H245">
            <v>23188.38</v>
          </cell>
          <cell r="K245">
            <v>132403.82999999999</v>
          </cell>
          <cell r="M245">
            <v>138040.76</v>
          </cell>
        </row>
        <row r="246">
          <cell r="A246" t="str">
            <v>456120.521</v>
          </cell>
          <cell r="H246">
            <v>0</v>
          </cell>
          <cell r="K246">
            <v>6114.49</v>
          </cell>
          <cell r="M246">
            <v>6034.49</v>
          </cell>
        </row>
        <row r="247">
          <cell r="A247" t="str">
            <v>459110.521</v>
          </cell>
          <cell r="H247">
            <v>750</v>
          </cell>
          <cell r="K247">
            <v>57752.72</v>
          </cell>
          <cell r="M247">
            <v>57018.55</v>
          </cell>
        </row>
        <row r="248">
          <cell r="A248" t="str">
            <v>460110.521</v>
          </cell>
          <cell r="H248">
            <v>0</v>
          </cell>
          <cell r="K248">
            <v>0</v>
          </cell>
          <cell r="M248">
            <v>0</v>
          </cell>
        </row>
        <row r="249">
          <cell r="A249" t="str">
            <v>461130.521</v>
          </cell>
          <cell r="H249">
            <v>0</v>
          </cell>
          <cell r="K249">
            <v>70634.429999999993</v>
          </cell>
          <cell r="M249">
            <v>122093.54</v>
          </cell>
        </row>
        <row r="250">
          <cell r="A250" t="str">
            <v>471110.521</v>
          </cell>
          <cell r="H250">
            <v>0</v>
          </cell>
          <cell r="K250">
            <v>0</v>
          </cell>
          <cell r="M250">
            <v>0</v>
          </cell>
        </row>
        <row r="251">
          <cell r="A251" t="str">
            <v>480110.521</v>
          </cell>
          <cell r="H251">
            <v>0</v>
          </cell>
          <cell r="K251">
            <v>0</v>
          </cell>
          <cell r="M251">
            <v>0</v>
          </cell>
        </row>
        <row r="252">
          <cell r="A252" t="str">
            <v>480130.521</v>
          </cell>
          <cell r="H252">
            <v>0</v>
          </cell>
          <cell r="K252">
            <v>15400</v>
          </cell>
          <cell r="M252">
            <v>15400</v>
          </cell>
        </row>
        <row r="253">
          <cell r="A253" t="str">
            <v>480150.521</v>
          </cell>
          <cell r="H253">
            <v>-852.1899999999996</v>
          </cell>
          <cell r="K253">
            <v>54897.009999999995</v>
          </cell>
          <cell r="M253">
            <v>62387.92</v>
          </cell>
        </row>
        <row r="254">
          <cell r="A254" t="str">
            <v>490010.521</v>
          </cell>
          <cell r="H254">
            <v>60021.65</v>
          </cell>
          <cell r="K254">
            <v>575881.28</v>
          </cell>
          <cell r="M254">
            <v>575881.28</v>
          </cell>
        </row>
        <row r="255">
          <cell r="A255" t="str">
            <v>610110.521</v>
          </cell>
          <cell r="H255">
            <v>0</v>
          </cell>
          <cell r="K255">
            <v>0</v>
          </cell>
          <cell r="M255">
            <v>0</v>
          </cell>
        </row>
        <row r="256">
          <cell r="A256" t="str">
            <v>610110.588</v>
          </cell>
          <cell r="H256">
            <v>58500</v>
          </cell>
          <cell r="K256">
            <v>58500</v>
          </cell>
          <cell r="M256">
            <v>58500</v>
          </cell>
        </row>
        <row r="257">
          <cell r="A257" t="str">
            <v>613110.588</v>
          </cell>
          <cell r="H257">
            <v>750</v>
          </cell>
          <cell r="K257">
            <v>750</v>
          </cell>
          <cell r="M257">
            <v>750</v>
          </cell>
        </row>
        <row r="258">
          <cell r="A258" t="str">
            <v>613180.588</v>
          </cell>
          <cell r="H258">
            <v>0</v>
          </cell>
          <cell r="K258">
            <v>0</v>
          </cell>
          <cell r="M258">
            <v>0</v>
          </cell>
        </row>
        <row r="259">
          <cell r="A259" t="str">
            <v>653110.588</v>
          </cell>
          <cell r="H259">
            <v>500</v>
          </cell>
          <cell r="K259">
            <v>500</v>
          </cell>
          <cell r="M259">
            <v>500</v>
          </cell>
        </row>
        <row r="260">
          <cell r="A260" t="str">
            <v>653120.588</v>
          </cell>
          <cell r="H260">
            <v>11300</v>
          </cell>
          <cell r="K260">
            <v>11300</v>
          </cell>
          <cell r="M260">
            <v>11300</v>
          </cell>
        </row>
        <row r="261">
          <cell r="A261" t="str">
            <v>653130.588</v>
          </cell>
          <cell r="H261">
            <v>0</v>
          </cell>
          <cell r="K261">
            <v>0</v>
          </cell>
          <cell r="M261">
            <v>0</v>
          </cell>
        </row>
        <row r="262">
          <cell r="A262" t="str">
            <v>659110.521</v>
          </cell>
          <cell r="H262">
            <v>0</v>
          </cell>
          <cell r="K262">
            <v>0</v>
          </cell>
          <cell r="M262">
            <v>0</v>
          </cell>
        </row>
        <row r="263">
          <cell r="A263" t="str">
            <v>659110.588</v>
          </cell>
          <cell r="H263">
            <v>56641.3</v>
          </cell>
          <cell r="K263">
            <v>56641.3</v>
          </cell>
          <cell r="M263">
            <v>57339.3</v>
          </cell>
        </row>
        <row r="264">
          <cell r="A264" t="str">
            <v>661110-588</v>
          </cell>
          <cell r="H264">
            <v>0</v>
          </cell>
          <cell r="K264">
            <v>0</v>
          </cell>
          <cell r="M264">
            <v>0</v>
          </cell>
        </row>
        <row r="265">
          <cell r="A265" t="str">
            <v>661130.588</v>
          </cell>
          <cell r="H265">
            <v>53440.85</v>
          </cell>
          <cell r="K265">
            <v>53440.85</v>
          </cell>
          <cell r="M265">
            <v>53439.94</v>
          </cell>
        </row>
        <row r="266">
          <cell r="A266" t="str">
            <v>670110.588</v>
          </cell>
          <cell r="H266">
            <v>50000</v>
          </cell>
          <cell r="K266">
            <v>450000</v>
          </cell>
          <cell r="M266">
            <v>450000</v>
          </cell>
        </row>
        <row r="267">
          <cell r="A267" t="str">
            <v>671110.588</v>
          </cell>
          <cell r="H267">
            <v>55000</v>
          </cell>
          <cell r="K267">
            <v>1021554</v>
          </cell>
          <cell r="M267">
            <v>290020</v>
          </cell>
        </row>
        <row r="268">
          <cell r="A268" t="str">
            <v>671120.588</v>
          </cell>
          <cell r="H268">
            <v>0</v>
          </cell>
          <cell r="K268">
            <v>0</v>
          </cell>
          <cell r="M268">
            <v>66557.919999999998</v>
          </cell>
        </row>
        <row r="269">
          <cell r="A269" t="str">
            <v>672110.588</v>
          </cell>
          <cell r="H269">
            <v>91463.41</v>
          </cell>
          <cell r="K269">
            <v>877551.66</v>
          </cell>
          <cell r="M269">
            <v>877551.66</v>
          </cell>
        </row>
        <row r="270">
          <cell r="A270" t="str">
            <v>680130.588</v>
          </cell>
          <cell r="H270">
            <v>156000</v>
          </cell>
          <cell r="K270">
            <v>156000</v>
          </cell>
          <cell r="M270">
            <v>156000</v>
          </cell>
        </row>
        <row r="271">
          <cell r="A271" t="str">
            <v>801110.521</v>
          </cell>
          <cell r="H271">
            <v>2090310.94</v>
          </cell>
          <cell r="K271">
            <v>904775.75</v>
          </cell>
          <cell r="M271">
            <v>2031203.38</v>
          </cell>
        </row>
        <row r="272">
          <cell r="A272" t="str">
            <v>801110.603</v>
          </cell>
          <cell r="H272">
            <v>4099.13</v>
          </cell>
          <cell r="K272">
            <v>4330.91</v>
          </cell>
          <cell r="M272">
            <v>0</v>
          </cell>
        </row>
        <row r="273">
          <cell r="A273" t="str">
            <v>801111.521</v>
          </cell>
          <cell r="H273">
            <v>0</v>
          </cell>
          <cell r="K273">
            <v>0</v>
          </cell>
          <cell r="M273">
            <v>0</v>
          </cell>
        </row>
        <row r="274">
          <cell r="A274" t="str">
            <v>801210.521</v>
          </cell>
          <cell r="H274">
            <v>13793.339999999851</v>
          </cell>
          <cell r="K274">
            <v>-97920.480000000156</v>
          </cell>
          <cell r="M274">
            <v>339734.59</v>
          </cell>
        </row>
        <row r="275">
          <cell r="A275" t="str">
            <v>801210.603</v>
          </cell>
          <cell r="H275">
            <v>5418.0800000000017</v>
          </cell>
          <cell r="K275">
            <v>31130.99</v>
          </cell>
          <cell r="M275">
            <v>0</v>
          </cell>
        </row>
        <row r="276">
          <cell r="A276" t="str">
            <v>801211.521</v>
          </cell>
          <cell r="H276">
            <v>0</v>
          </cell>
          <cell r="K276">
            <v>0</v>
          </cell>
          <cell r="M276">
            <v>0</v>
          </cell>
        </row>
        <row r="277">
          <cell r="A277" t="str">
            <v>804010.521</v>
          </cell>
          <cell r="H277">
            <v>1600</v>
          </cell>
          <cell r="K277">
            <v>24667.81</v>
          </cell>
          <cell r="M277">
            <v>25536.74</v>
          </cell>
        </row>
        <row r="278">
          <cell r="A278" t="str">
            <v>804010.588</v>
          </cell>
          <cell r="H278">
            <v>0</v>
          </cell>
          <cell r="K278">
            <v>0</v>
          </cell>
          <cell r="M278">
            <v>0</v>
          </cell>
        </row>
        <row r="279">
          <cell r="A279" t="str">
            <v>804020.521</v>
          </cell>
          <cell r="H279">
            <v>0</v>
          </cell>
          <cell r="K279">
            <v>0</v>
          </cell>
          <cell r="M279">
            <v>1</v>
          </cell>
        </row>
        <row r="280">
          <cell r="A280" t="str">
            <v>804030.521</v>
          </cell>
          <cell r="H280">
            <v>0</v>
          </cell>
          <cell r="K280">
            <v>0</v>
          </cell>
          <cell r="M280">
            <v>-24786.76</v>
          </cell>
        </row>
        <row r="281">
          <cell r="A281" t="str">
            <v>804030.588</v>
          </cell>
          <cell r="H281">
            <v>0</v>
          </cell>
          <cell r="K281">
            <v>0</v>
          </cell>
          <cell r="M281">
            <v>0</v>
          </cell>
        </row>
        <row r="282">
          <cell r="A282" t="str">
            <v>804031.521</v>
          </cell>
          <cell r="H282">
            <v>139181.44</v>
          </cell>
          <cell r="K282">
            <v>162256.06</v>
          </cell>
          <cell r="M282">
            <v>0</v>
          </cell>
        </row>
        <row r="283">
          <cell r="A283" t="str">
            <v>811134.521</v>
          </cell>
          <cell r="H283">
            <v>6083323.1799999997</v>
          </cell>
          <cell r="K283">
            <v>9847452.6699999999</v>
          </cell>
          <cell r="M283">
            <v>9847452.6699999999</v>
          </cell>
        </row>
        <row r="284">
          <cell r="A284" t="str">
            <v>813500.521</v>
          </cell>
          <cell r="H284">
            <v>546585.37</v>
          </cell>
          <cell r="K284">
            <v>546585.37</v>
          </cell>
          <cell r="M284">
            <v>546585.37</v>
          </cell>
        </row>
        <row r="285">
          <cell r="A285" t="str">
            <v>814019.521</v>
          </cell>
          <cell r="H285">
            <v>152439.01999999999</v>
          </cell>
          <cell r="K285">
            <v>1462586.11</v>
          </cell>
          <cell r="M285">
            <v>1462586.09</v>
          </cell>
        </row>
        <row r="286">
          <cell r="A286" t="str">
            <v>814058.521</v>
          </cell>
          <cell r="H286">
            <v>0</v>
          </cell>
          <cell r="K286">
            <v>0</v>
          </cell>
          <cell r="M286">
            <v>0</v>
          </cell>
        </row>
        <row r="287">
          <cell r="A287" t="str">
            <v>817128.521</v>
          </cell>
          <cell r="H287">
            <v>-1851853.51</v>
          </cell>
          <cell r="K287">
            <v>-403404.52</v>
          </cell>
          <cell r="M287">
            <v>1606812.9</v>
          </cell>
        </row>
        <row r="288">
          <cell r="A288" t="str">
            <v>819999.521</v>
          </cell>
          <cell r="H288">
            <v>-274442.59000000003</v>
          </cell>
          <cell r="K288">
            <v>0</v>
          </cell>
          <cell r="M288">
            <v>274442.59000000003</v>
          </cell>
        </row>
        <row r="289">
          <cell r="A289" t="str">
            <v>880010.521</v>
          </cell>
          <cell r="H289">
            <v>0</v>
          </cell>
          <cell r="K289">
            <v>26825</v>
          </cell>
          <cell r="M289">
            <v>49730.82</v>
          </cell>
        </row>
        <row r="290">
          <cell r="A290" t="str">
            <v>880010.588</v>
          </cell>
          <cell r="H290">
            <v>0</v>
          </cell>
          <cell r="K290">
            <v>-3580</v>
          </cell>
          <cell r="M290">
            <v>0</v>
          </cell>
        </row>
        <row r="291">
          <cell r="A291" t="str">
            <v>880010.603</v>
          </cell>
          <cell r="H291">
            <v>2223.9299999999998</v>
          </cell>
          <cell r="K291">
            <v>2223.94</v>
          </cell>
          <cell r="M291">
            <v>0</v>
          </cell>
        </row>
        <row r="292">
          <cell r="A292" t="str">
            <v>900110.521</v>
          </cell>
          <cell r="H292">
            <v>1333808.629999999</v>
          </cell>
          <cell r="K292">
            <v>17127988.59</v>
          </cell>
          <cell r="M292">
            <v>8853156.8499999996</v>
          </cell>
        </row>
        <row r="293">
          <cell r="H293">
            <v>-2.8870999813079834E-8</v>
          </cell>
          <cell r="K293">
            <v>4.8428773880004883E-8</v>
          </cell>
          <cell r="M293">
            <v>0</v>
          </cell>
        </row>
        <row r="294">
          <cell r="H294">
            <v>-2.7008354663848877E-8</v>
          </cell>
          <cell r="K294">
            <v>6.7055225372314453E-8</v>
          </cell>
          <cell r="M294">
            <v>-2.2351741790771484E-8</v>
          </cell>
        </row>
      </sheetData>
      <sheetData sheetId="9">
        <row r="1">
          <cell r="A1" t="str">
            <v>Account No.</v>
          </cell>
          <cell r="H1" t="str">
            <v>This Period Balance</v>
          </cell>
          <cell r="K1" t="str">
            <v>Ending Balance</v>
          </cell>
          <cell r="M1" t="str">
            <v>TUBO's Ending Balance</v>
          </cell>
        </row>
        <row r="2">
          <cell r="A2" t="str">
            <v>010010.000</v>
          </cell>
          <cell r="H2">
            <v>0</v>
          </cell>
          <cell r="K2">
            <v>98716.09</v>
          </cell>
          <cell r="M2">
            <v>100000</v>
          </cell>
        </row>
        <row r="3">
          <cell r="A3" t="str">
            <v>011051.000</v>
          </cell>
          <cell r="H3">
            <v>50179895.449999996</v>
          </cell>
          <cell r="K3">
            <v>67180196.030000001</v>
          </cell>
          <cell r="M3">
            <v>69368252.200000003</v>
          </cell>
        </row>
        <row r="4">
          <cell r="A4" t="str">
            <v>011051.600</v>
          </cell>
          <cell r="H4">
            <v>75509.240000000049</v>
          </cell>
          <cell r="K4">
            <v>3907890.49</v>
          </cell>
          <cell r="M4">
            <v>0</v>
          </cell>
        </row>
        <row r="5">
          <cell r="A5" t="str">
            <v>012010.000</v>
          </cell>
          <cell r="H5">
            <v>-47214142.989999995</v>
          </cell>
          <cell r="K5">
            <v>39098020.710000008</v>
          </cell>
          <cell r="M5">
            <v>39176616.539999999</v>
          </cell>
        </row>
        <row r="6">
          <cell r="A6" t="str">
            <v>012010.600</v>
          </cell>
          <cell r="H6">
            <v>2336310.1500000004</v>
          </cell>
          <cell r="K6">
            <v>13843305.01</v>
          </cell>
          <cell r="M6">
            <v>0</v>
          </cell>
        </row>
        <row r="7">
          <cell r="A7" t="str">
            <v>012900.000</v>
          </cell>
          <cell r="H7">
            <v>349418.73000000045</v>
          </cell>
          <cell r="K7">
            <v>15356312.030000001</v>
          </cell>
          <cell r="M7">
            <v>14019775.01</v>
          </cell>
        </row>
        <row r="8">
          <cell r="A8" t="str">
            <v>013010.000</v>
          </cell>
          <cell r="H8">
            <v>0</v>
          </cell>
          <cell r="K8">
            <v>0</v>
          </cell>
          <cell r="M8">
            <v>-235671.87</v>
          </cell>
        </row>
        <row r="9">
          <cell r="A9" t="str">
            <v>013110.000</v>
          </cell>
          <cell r="H9">
            <v>-88809.95</v>
          </cell>
          <cell r="K9">
            <v>-1762064.23</v>
          </cell>
          <cell r="M9">
            <v>-1762064.23</v>
          </cell>
        </row>
        <row r="10">
          <cell r="A10" t="str">
            <v>013120.000</v>
          </cell>
          <cell r="H10">
            <v>0</v>
          </cell>
          <cell r="K10">
            <v>0</v>
          </cell>
          <cell r="M10">
            <v>0</v>
          </cell>
        </row>
        <row r="11">
          <cell r="A11" t="str">
            <v>014019.000</v>
          </cell>
          <cell r="H11">
            <v>37500</v>
          </cell>
          <cell r="K11">
            <v>120532.49</v>
          </cell>
          <cell r="M11">
            <v>37500</v>
          </cell>
        </row>
        <row r="12">
          <cell r="A12" t="str">
            <v>014020.000</v>
          </cell>
          <cell r="H12">
            <v>0</v>
          </cell>
          <cell r="K12">
            <v>0</v>
          </cell>
          <cell r="M12">
            <v>0</v>
          </cell>
        </row>
        <row r="13">
          <cell r="A13" t="str">
            <v>014021.000</v>
          </cell>
          <cell r="H13">
            <v>0</v>
          </cell>
          <cell r="K13">
            <v>0</v>
          </cell>
          <cell r="M13">
            <v>0</v>
          </cell>
        </row>
        <row r="14">
          <cell r="A14" t="str">
            <v>014021.600</v>
          </cell>
          <cell r="H14">
            <v>644953.29</v>
          </cell>
          <cell r="K14">
            <v>1605480.92</v>
          </cell>
          <cell r="M14">
            <v>0</v>
          </cell>
        </row>
        <row r="15">
          <cell r="A15" t="str">
            <v>014023.000</v>
          </cell>
          <cell r="H15">
            <v>0</v>
          </cell>
          <cell r="K15">
            <v>0</v>
          </cell>
          <cell r="M15">
            <v>0</v>
          </cell>
        </row>
        <row r="16">
          <cell r="A16" t="str">
            <v>014045.000</v>
          </cell>
          <cell r="H16">
            <v>0</v>
          </cell>
          <cell r="K16">
            <v>0</v>
          </cell>
          <cell r="M16">
            <v>0</v>
          </cell>
        </row>
        <row r="17">
          <cell r="A17" t="str">
            <v>014076.000</v>
          </cell>
          <cell r="H17">
            <v>0</v>
          </cell>
          <cell r="K17">
            <v>0</v>
          </cell>
          <cell r="M17">
            <v>0</v>
          </cell>
        </row>
        <row r="18">
          <cell r="A18" t="str">
            <v>014128.000</v>
          </cell>
          <cell r="H18">
            <v>-1.0000000009313226E-2</v>
          </cell>
          <cell r="K18">
            <v>-1.0000000009313226E-2</v>
          </cell>
          <cell r="M18">
            <v>-0.01</v>
          </cell>
        </row>
        <row r="19">
          <cell r="A19" t="str">
            <v>014129.000</v>
          </cell>
          <cell r="H19">
            <v>0</v>
          </cell>
          <cell r="K19">
            <v>0</v>
          </cell>
          <cell r="M19">
            <v>0</v>
          </cell>
        </row>
        <row r="20">
          <cell r="A20" t="str">
            <v>014150.000</v>
          </cell>
          <cell r="H20">
            <v>0</v>
          </cell>
          <cell r="K20">
            <v>0</v>
          </cell>
          <cell r="M20">
            <v>0</v>
          </cell>
        </row>
        <row r="21">
          <cell r="A21" t="str">
            <v>014203.000</v>
          </cell>
          <cell r="H21">
            <v>0</v>
          </cell>
          <cell r="K21">
            <v>-83570.759999999995</v>
          </cell>
          <cell r="M21">
            <v>0</v>
          </cell>
        </row>
        <row r="22">
          <cell r="A22" t="str">
            <v>014998.000</v>
          </cell>
          <cell r="H22">
            <v>0</v>
          </cell>
          <cell r="K22">
            <v>2638.4</v>
          </cell>
          <cell r="M22">
            <v>-2109618.77</v>
          </cell>
        </row>
        <row r="23">
          <cell r="A23" t="str">
            <v>014999.000</v>
          </cell>
          <cell r="H23">
            <v>-1185011.55</v>
          </cell>
          <cell r="K23">
            <v>1129800.2899999998</v>
          </cell>
          <cell r="M23">
            <v>925570.29</v>
          </cell>
        </row>
        <row r="24">
          <cell r="A24" t="str">
            <v>015010.000</v>
          </cell>
          <cell r="H24">
            <v>-60915.66</v>
          </cell>
          <cell r="K24">
            <v>23014.720000000001</v>
          </cell>
          <cell r="M24">
            <v>1775788.25</v>
          </cell>
        </row>
        <row r="25">
          <cell r="A25" t="str">
            <v>015010.600</v>
          </cell>
          <cell r="H25">
            <v>10901.36</v>
          </cell>
          <cell r="K25">
            <v>45724.090000000004</v>
          </cell>
          <cell r="M25">
            <v>0</v>
          </cell>
        </row>
        <row r="26">
          <cell r="A26" t="str">
            <v>015012.000</v>
          </cell>
          <cell r="H26">
            <v>0</v>
          </cell>
          <cell r="K26">
            <v>0</v>
          </cell>
          <cell r="M26">
            <v>0</v>
          </cell>
        </row>
        <row r="27">
          <cell r="A27" t="str">
            <v>015020.000</v>
          </cell>
          <cell r="H27">
            <v>183147.70999999996</v>
          </cell>
          <cell r="K27">
            <v>-1213973.18</v>
          </cell>
          <cell r="M27">
            <v>-2842759.27</v>
          </cell>
        </row>
        <row r="28">
          <cell r="A28" t="str">
            <v>015020.600</v>
          </cell>
          <cell r="H28">
            <v>56522.720000000016</v>
          </cell>
          <cell r="K28">
            <v>-106022.95</v>
          </cell>
          <cell r="M28">
            <v>0</v>
          </cell>
        </row>
        <row r="29">
          <cell r="A29" t="str">
            <v>015021.000</v>
          </cell>
          <cell r="H29">
            <v>0</v>
          </cell>
          <cell r="K29">
            <v>49189.2</v>
          </cell>
          <cell r="M29">
            <v>0</v>
          </cell>
        </row>
        <row r="30">
          <cell r="A30" t="str">
            <v>015021.600</v>
          </cell>
          <cell r="H30">
            <v>0</v>
          </cell>
          <cell r="K30">
            <v>-13390.86</v>
          </cell>
          <cell r="M30">
            <v>0</v>
          </cell>
        </row>
        <row r="31">
          <cell r="A31" t="str">
            <v>015022.000</v>
          </cell>
          <cell r="H31">
            <v>0</v>
          </cell>
          <cell r="K31">
            <v>0</v>
          </cell>
          <cell r="M31">
            <v>0</v>
          </cell>
        </row>
        <row r="32">
          <cell r="A32" t="str">
            <v>016013.000</v>
          </cell>
          <cell r="H32">
            <v>0</v>
          </cell>
          <cell r="K32">
            <v>-42521.31</v>
          </cell>
          <cell r="M32">
            <v>0</v>
          </cell>
        </row>
        <row r="33">
          <cell r="A33" t="str">
            <v>016020.000</v>
          </cell>
          <cell r="H33">
            <v>0</v>
          </cell>
          <cell r="K33">
            <v>15</v>
          </cell>
          <cell r="M33">
            <v>0</v>
          </cell>
        </row>
        <row r="34">
          <cell r="A34" t="str">
            <v>016999.000</v>
          </cell>
          <cell r="H34">
            <v>0</v>
          </cell>
          <cell r="K34">
            <v>0</v>
          </cell>
          <cell r="M34">
            <v>0</v>
          </cell>
        </row>
        <row r="35">
          <cell r="A35" t="str">
            <v>018002.000</v>
          </cell>
          <cell r="H35">
            <v>0</v>
          </cell>
          <cell r="K35">
            <v>0</v>
          </cell>
          <cell r="M35">
            <v>0</v>
          </cell>
        </row>
        <row r="36">
          <cell r="A36" t="str">
            <v>018014.000</v>
          </cell>
          <cell r="H36">
            <v>0</v>
          </cell>
          <cell r="K36">
            <v>0</v>
          </cell>
          <cell r="M36">
            <v>0</v>
          </cell>
        </row>
        <row r="37">
          <cell r="A37" t="str">
            <v>018019.000</v>
          </cell>
          <cell r="H37">
            <v>-436781.07000000007</v>
          </cell>
          <cell r="K37">
            <v>-11440316.120000001</v>
          </cell>
          <cell r="M37">
            <v>-1036090.82</v>
          </cell>
        </row>
        <row r="38">
          <cell r="A38" t="str">
            <v>018020.000</v>
          </cell>
          <cell r="H38">
            <v>0</v>
          </cell>
          <cell r="K38">
            <v>0</v>
          </cell>
          <cell r="M38">
            <v>0</v>
          </cell>
        </row>
        <row r="39">
          <cell r="A39" t="str">
            <v>018021.000</v>
          </cell>
          <cell r="H39">
            <v>0</v>
          </cell>
          <cell r="K39">
            <v>0</v>
          </cell>
          <cell r="M39">
            <v>0</v>
          </cell>
        </row>
        <row r="40">
          <cell r="A40" t="str">
            <v>018022.000</v>
          </cell>
          <cell r="H40">
            <v>0</v>
          </cell>
          <cell r="K40">
            <v>0</v>
          </cell>
          <cell r="M40">
            <v>0</v>
          </cell>
        </row>
        <row r="41">
          <cell r="A41" t="str">
            <v>018023.000</v>
          </cell>
          <cell r="H41">
            <v>0</v>
          </cell>
          <cell r="K41">
            <v>0</v>
          </cell>
          <cell r="M41">
            <v>0</v>
          </cell>
        </row>
        <row r="42">
          <cell r="A42" t="str">
            <v>018045.000</v>
          </cell>
          <cell r="H42">
            <v>0</v>
          </cell>
          <cell r="K42">
            <v>0</v>
          </cell>
          <cell r="M42">
            <v>0</v>
          </cell>
        </row>
        <row r="43">
          <cell r="A43" t="str">
            <v>018079.000</v>
          </cell>
          <cell r="H43">
            <v>896.09999999999991</v>
          </cell>
          <cell r="K43">
            <v>38001.43</v>
          </cell>
          <cell r="M43">
            <v>33904.269999999997</v>
          </cell>
        </row>
        <row r="44">
          <cell r="A44" t="str">
            <v>018128.000</v>
          </cell>
          <cell r="H44">
            <v>-6993680.1900000004</v>
          </cell>
          <cell r="K44">
            <v>-49440107.629999995</v>
          </cell>
          <cell r="M44">
            <v>-38114304.590000004</v>
          </cell>
        </row>
        <row r="45">
          <cell r="A45" t="str">
            <v>018134.000</v>
          </cell>
          <cell r="H45">
            <v>-39760.81</v>
          </cell>
          <cell r="K45">
            <v>-1695303.29</v>
          </cell>
          <cell r="M45">
            <v>-1498047.26</v>
          </cell>
        </row>
        <row r="46">
          <cell r="A46" t="str">
            <v>018184.000</v>
          </cell>
          <cell r="H46">
            <v>276617.18999999994</v>
          </cell>
          <cell r="K46">
            <v>11742533.43</v>
          </cell>
          <cell r="M46">
            <v>-4599222.24</v>
          </cell>
        </row>
        <row r="47">
          <cell r="A47" t="str">
            <v>018570.000</v>
          </cell>
          <cell r="H47">
            <v>-659152.93000000005</v>
          </cell>
          <cell r="K47">
            <v>0</v>
          </cell>
          <cell r="M47">
            <v>0</v>
          </cell>
        </row>
        <row r="48">
          <cell r="A48" t="str">
            <v>018570.600</v>
          </cell>
          <cell r="H48">
            <v>-4144659.39</v>
          </cell>
          <cell r="K48">
            <v>-19796541.93</v>
          </cell>
          <cell r="M48">
            <v>0</v>
          </cell>
        </row>
        <row r="49">
          <cell r="A49" t="str">
            <v>020003.000</v>
          </cell>
          <cell r="H49">
            <v>0</v>
          </cell>
          <cell r="K49">
            <v>0.01</v>
          </cell>
          <cell r="M49">
            <v>0</v>
          </cell>
        </row>
        <row r="50">
          <cell r="A50" t="str">
            <v>021000.000</v>
          </cell>
          <cell r="H50">
            <v>0</v>
          </cell>
          <cell r="K50">
            <v>0</v>
          </cell>
          <cell r="M50">
            <v>0</v>
          </cell>
        </row>
        <row r="51">
          <cell r="A51" t="str">
            <v>023014.000</v>
          </cell>
          <cell r="H51">
            <v>-246908.02</v>
          </cell>
          <cell r="K51">
            <v>3279564.43</v>
          </cell>
          <cell r="M51">
            <v>3279564.43</v>
          </cell>
        </row>
        <row r="52">
          <cell r="A52" t="str">
            <v>024000.000</v>
          </cell>
          <cell r="H52">
            <v>0</v>
          </cell>
          <cell r="K52">
            <v>0</v>
          </cell>
          <cell r="M52">
            <v>0</v>
          </cell>
        </row>
        <row r="53">
          <cell r="A53" t="str">
            <v>024048.000</v>
          </cell>
          <cell r="H53">
            <v>-12648.29</v>
          </cell>
          <cell r="K53">
            <v>104976.97</v>
          </cell>
          <cell r="M53">
            <v>104976.97</v>
          </cell>
        </row>
        <row r="54">
          <cell r="A54" t="str">
            <v>024901.600</v>
          </cell>
          <cell r="H54">
            <v>82947.97</v>
          </cell>
          <cell r="K54">
            <v>82947.97</v>
          </cell>
          <cell r="M54">
            <v>0</v>
          </cell>
        </row>
        <row r="55">
          <cell r="A55" t="str">
            <v>024902.600</v>
          </cell>
          <cell r="H55">
            <v>1045780.52</v>
          </cell>
          <cell r="K55">
            <v>1194651.97</v>
          </cell>
          <cell r="M55">
            <v>0</v>
          </cell>
        </row>
        <row r="56">
          <cell r="A56" t="str">
            <v>027010.000</v>
          </cell>
          <cell r="H56">
            <v>0</v>
          </cell>
          <cell r="K56">
            <v>0</v>
          </cell>
          <cell r="M56">
            <v>0</v>
          </cell>
        </row>
        <row r="57">
          <cell r="A57" t="str">
            <v>028010.000</v>
          </cell>
          <cell r="H57">
            <v>0</v>
          </cell>
          <cell r="K57">
            <v>0</v>
          </cell>
          <cell r="M57">
            <v>0</v>
          </cell>
        </row>
        <row r="58">
          <cell r="A58" t="str">
            <v>028910.000</v>
          </cell>
          <cell r="H58">
            <v>0</v>
          </cell>
          <cell r="K58">
            <v>0</v>
          </cell>
          <cell r="M58">
            <v>0</v>
          </cell>
        </row>
        <row r="59">
          <cell r="A59" t="str">
            <v>029010.000</v>
          </cell>
          <cell r="H59">
            <v>0</v>
          </cell>
          <cell r="K59">
            <v>1519951.05</v>
          </cell>
          <cell r="M59">
            <v>1519951.05</v>
          </cell>
        </row>
        <row r="60">
          <cell r="A60" t="str">
            <v>029010.600</v>
          </cell>
          <cell r="H60">
            <v>0</v>
          </cell>
          <cell r="K60">
            <v>20000</v>
          </cell>
          <cell r="M60">
            <v>0</v>
          </cell>
        </row>
        <row r="61">
          <cell r="A61" t="str">
            <v>029110.000</v>
          </cell>
          <cell r="H61">
            <v>0</v>
          </cell>
          <cell r="K61">
            <v>163986.85999999999</v>
          </cell>
          <cell r="M61">
            <v>105000</v>
          </cell>
        </row>
        <row r="62">
          <cell r="A62" t="str">
            <v>029130.000</v>
          </cell>
          <cell r="H62">
            <v>-30445.24</v>
          </cell>
          <cell r="K62">
            <v>10463.329999999998</v>
          </cell>
          <cell r="M62">
            <v>10463.31</v>
          </cell>
        </row>
        <row r="63">
          <cell r="A63" t="str">
            <v>029150.000</v>
          </cell>
          <cell r="H63">
            <v>0</v>
          </cell>
          <cell r="K63">
            <v>0</v>
          </cell>
          <cell r="M63">
            <v>0</v>
          </cell>
        </row>
        <row r="64">
          <cell r="A64" t="str">
            <v>029170.000</v>
          </cell>
          <cell r="H64">
            <v>0</v>
          </cell>
          <cell r="K64">
            <v>2476509.19</v>
          </cell>
          <cell r="M64">
            <v>12882078.609999999</v>
          </cell>
        </row>
        <row r="65">
          <cell r="A65" t="str">
            <v>029900.000</v>
          </cell>
          <cell r="H65">
            <v>51198.50999999998</v>
          </cell>
          <cell r="K65">
            <v>323751.04000000004</v>
          </cell>
          <cell r="M65">
            <v>196424.46</v>
          </cell>
        </row>
        <row r="66">
          <cell r="A66" t="str">
            <v>041110.000</v>
          </cell>
          <cell r="H66">
            <v>0</v>
          </cell>
          <cell r="K66">
            <v>0</v>
          </cell>
          <cell r="M66">
            <v>0</v>
          </cell>
        </row>
        <row r="67">
          <cell r="A67" t="str">
            <v>041210.000</v>
          </cell>
          <cell r="H67">
            <v>0</v>
          </cell>
          <cell r="K67">
            <v>1</v>
          </cell>
          <cell r="M67">
            <v>1</v>
          </cell>
        </row>
        <row r="68">
          <cell r="A68" t="str">
            <v>041510.000</v>
          </cell>
          <cell r="H68">
            <v>0</v>
          </cell>
          <cell r="K68">
            <v>674115.26</v>
          </cell>
          <cell r="M68">
            <v>378873.04</v>
          </cell>
        </row>
        <row r="69">
          <cell r="A69" t="str">
            <v>041510.600</v>
          </cell>
          <cell r="H69">
            <v>0</v>
          </cell>
          <cell r="K69">
            <v>99625</v>
          </cell>
          <cell r="M69">
            <v>0</v>
          </cell>
        </row>
        <row r="70">
          <cell r="A70" t="str">
            <v>041610.000</v>
          </cell>
          <cell r="H70">
            <v>0</v>
          </cell>
          <cell r="K70">
            <v>908820.47</v>
          </cell>
          <cell r="M70">
            <v>0</v>
          </cell>
        </row>
        <row r="71">
          <cell r="A71" t="str">
            <v>042110.000</v>
          </cell>
          <cell r="H71">
            <v>0</v>
          </cell>
          <cell r="K71">
            <v>1</v>
          </cell>
          <cell r="M71">
            <v>0</v>
          </cell>
        </row>
        <row r="72">
          <cell r="A72" t="str">
            <v>042210.000</v>
          </cell>
          <cell r="H72">
            <v>0</v>
          </cell>
          <cell r="K72">
            <v>0.28000000000000003</v>
          </cell>
          <cell r="M72">
            <v>0</v>
          </cell>
        </row>
        <row r="73">
          <cell r="A73" t="str">
            <v>042510.000</v>
          </cell>
          <cell r="H73">
            <v>-5024.1400000000003</v>
          </cell>
          <cell r="K73">
            <v>-451529.25</v>
          </cell>
          <cell r="M73">
            <v>-378215.98</v>
          </cell>
        </row>
        <row r="74">
          <cell r="A74" t="str">
            <v>042510.600</v>
          </cell>
          <cell r="H74">
            <v>-1692.26</v>
          </cell>
          <cell r="K74">
            <v>-3618.67</v>
          </cell>
          <cell r="M74">
            <v>0</v>
          </cell>
        </row>
        <row r="75">
          <cell r="A75" t="str">
            <v>042610.000</v>
          </cell>
          <cell r="H75">
            <v>-15437.5</v>
          </cell>
          <cell r="K75">
            <v>-212639.09</v>
          </cell>
          <cell r="M75">
            <v>0</v>
          </cell>
        </row>
        <row r="76">
          <cell r="A76" t="str">
            <v>061110.000</v>
          </cell>
          <cell r="H76">
            <v>1511510.65</v>
          </cell>
          <cell r="K76">
            <v>-208354.35000000009</v>
          </cell>
          <cell r="M76">
            <v>-260483.8</v>
          </cell>
        </row>
        <row r="77">
          <cell r="A77" t="str">
            <v>061111.000</v>
          </cell>
          <cell r="H77">
            <v>0</v>
          </cell>
          <cell r="K77">
            <v>15</v>
          </cell>
          <cell r="M77">
            <v>0</v>
          </cell>
        </row>
        <row r="78">
          <cell r="A78" t="str">
            <v>062010.000</v>
          </cell>
          <cell r="H78">
            <v>0</v>
          </cell>
          <cell r="K78">
            <v>0</v>
          </cell>
          <cell r="M78">
            <v>0</v>
          </cell>
        </row>
        <row r="79">
          <cell r="A79" t="str">
            <v>062110.000</v>
          </cell>
          <cell r="H79">
            <v>0</v>
          </cell>
          <cell r="K79">
            <v>0</v>
          </cell>
          <cell r="M79">
            <v>0</v>
          </cell>
        </row>
        <row r="80">
          <cell r="A80" t="str">
            <v>062120.000</v>
          </cell>
          <cell r="H80">
            <v>-1630</v>
          </cell>
          <cell r="K80">
            <v>-59480</v>
          </cell>
          <cell r="M80">
            <v>-59480</v>
          </cell>
        </row>
        <row r="81">
          <cell r="A81" t="str">
            <v>062120.600</v>
          </cell>
          <cell r="H81">
            <v>-3800</v>
          </cell>
          <cell r="K81">
            <v>-7600</v>
          </cell>
          <cell r="M81">
            <v>0</v>
          </cell>
        </row>
        <row r="82">
          <cell r="A82" t="str">
            <v>062130.000</v>
          </cell>
          <cell r="H82">
            <v>-370213.47</v>
          </cell>
          <cell r="K82">
            <v>-2232001.16</v>
          </cell>
          <cell r="M82">
            <v>-2208734.4900000002</v>
          </cell>
        </row>
        <row r="83">
          <cell r="A83" t="str">
            <v>062130.600</v>
          </cell>
          <cell r="H83">
            <v>0</v>
          </cell>
          <cell r="K83">
            <v>0</v>
          </cell>
          <cell r="M83">
            <v>0</v>
          </cell>
        </row>
        <row r="84">
          <cell r="A84" t="str">
            <v>062160.000</v>
          </cell>
          <cell r="H84">
            <v>-148016.57999999999</v>
          </cell>
          <cell r="K84">
            <v>-1310147.07</v>
          </cell>
          <cell r="M84">
            <v>-1310147.07</v>
          </cell>
        </row>
        <row r="85">
          <cell r="A85" t="str">
            <v>062210.000</v>
          </cell>
          <cell r="H85">
            <v>0</v>
          </cell>
          <cell r="K85">
            <v>0</v>
          </cell>
          <cell r="M85">
            <v>0</v>
          </cell>
        </row>
        <row r="86">
          <cell r="A86" t="str">
            <v>062310.000</v>
          </cell>
          <cell r="H86">
            <v>1879.22</v>
          </cell>
          <cell r="K86">
            <v>-2449.1499999999996</v>
          </cell>
          <cell r="M86">
            <v>-2449.15</v>
          </cell>
        </row>
        <row r="87">
          <cell r="A87" t="str">
            <v>062410.000</v>
          </cell>
          <cell r="H87">
            <v>0</v>
          </cell>
          <cell r="K87">
            <v>0</v>
          </cell>
          <cell r="M87">
            <v>0</v>
          </cell>
        </row>
        <row r="88">
          <cell r="A88" t="str">
            <v>062510.000</v>
          </cell>
          <cell r="H88">
            <v>-19508.590000000004</v>
          </cell>
          <cell r="K88">
            <v>-175305.85</v>
          </cell>
          <cell r="M88">
            <v>-175305.85</v>
          </cell>
        </row>
        <row r="89">
          <cell r="A89" t="str">
            <v>062610.000</v>
          </cell>
          <cell r="H89">
            <v>-15000</v>
          </cell>
          <cell r="K89">
            <v>-370000</v>
          </cell>
          <cell r="M89">
            <v>-335000</v>
          </cell>
        </row>
        <row r="90">
          <cell r="A90" t="str">
            <v>062630.000</v>
          </cell>
          <cell r="H90">
            <v>80000</v>
          </cell>
          <cell r="K90">
            <v>0</v>
          </cell>
          <cell r="M90">
            <v>-80000</v>
          </cell>
        </row>
        <row r="91">
          <cell r="A91" t="str">
            <v>062710.000</v>
          </cell>
          <cell r="H91">
            <v>-50000</v>
          </cell>
          <cell r="K91">
            <v>-590000</v>
          </cell>
          <cell r="M91">
            <v>-1400525.83</v>
          </cell>
        </row>
        <row r="92">
          <cell r="A92" t="str">
            <v>062810.000</v>
          </cell>
          <cell r="H92">
            <v>-5062.5</v>
          </cell>
          <cell r="K92">
            <v>-32858.839999999997</v>
          </cell>
          <cell r="M92">
            <v>-32858.839999999997</v>
          </cell>
        </row>
        <row r="93">
          <cell r="A93" t="str">
            <v>062910.000</v>
          </cell>
          <cell r="H93">
            <v>-653338.96</v>
          </cell>
          <cell r="K93">
            <v>-4900284.25</v>
          </cell>
          <cell r="M93">
            <v>-6654665.3600000003</v>
          </cell>
        </row>
        <row r="94">
          <cell r="A94" t="str">
            <v>063010.000</v>
          </cell>
          <cell r="H94">
            <v>0</v>
          </cell>
          <cell r="K94">
            <v>0</v>
          </cell>
          <cell r="M94">
            <v>0</v>
          </cell>
        </row>
        <row r="95">
          <cell r="A95" t="str">
            <v>063210.000</v>
          </cell>
          <cell r="H95">
            <v>-29603.32</v>
          </cell>
          <cell r="K95">
            <v>-626638.07999999996</v>
          </cell>
          <cell r="M95">
            <v>-617511.94999999995</v>
          </cell>
        </row>
        <row r="96">
          <cell r="A96" t="str">
            <v>063310.000</v>
          </cell>
          <cell r="H96">
            <v>0</v>
          </cell>
          <cell r="K96">
            <v>0</v>
          </cell>
          <cell r="M96">
            <v>0</v>
          </cell>
        </row>
        <row r="97">
          <cell r="A97" t="str">
            <v>063410.000</v>
          </cell>
          <cell r="H97">
            <v>0</v>
          </cell>
          <cell r="K97">
            <v>930911.26</v>
          </cell>
          <cell r="M97">
            <v>0</v>
          </cell>
        </row>
        <row r="98">
          <cell r="A98" t="str">
            <v>063420.000</v>
          </cell>
          <cell r="H98">
            <v>0</v>
          </cell>
          <cell r="K98">
            <v>0</v>
          </cell>
          <cell r="M98">
            <v>0</v>
          </cell>
        </row>
        <row r="99">
          <cell r="A99" t="str">
            <v>064900.000</v>
          </cell>
          <cell r="H99">
            <v>-139930.5299999998</v>
          </cell>
          <cell r="K99">
            <v>-4177905.0999999996</v>
          </cell>
          <cell r="M99">
            <v>-4967165.5599999996</v>
          </cell>
        </row>
        <row r="100">
          <cell r="A100" t="str">
            <v>065010.000</v>
          </cell>
          <cell r="H100">
            <v>9439305.0899999999</v>
          </cell>
          <cell r="K100">
            <v>-2834763.6999999993</v>
          </cell>
          <cell r="M100">
            <v>1851165.92</v>
          </cell>
        </row>
        <row r="101">
          <cell r="A101" t="str">
            <v>065020.000</v>
          </cell>
          <cell r="H101">
            <v>0</v>
          </cell>
          <cell r="K101">
            <v>-12777.14</v>
          </cell>
          <cell r="M101">
            <v>0</v>
          </cell>
        </row>
        <row r="102">
          <cell r="A102" t="str">
            <v>065030.000</v>
          </cell>
          <cell r="H102">
            <v>33118.6</v>
          </cell>
          <cell r="K102">
            <v>-1189607.25</v>
          </cell>
          <cell r="M102">
            <v>-1107246.8500000001</v>
          </cell>
        </row>
        <row r="103">
          <cell r="A103" t="str">
            <v>065030.600</v>
          </cell>
          <cell r="H103">
            <v>80.239999999999782</v>
          </cell>
          <cell r="K103">
            <v>-5986.92</v>
          </cell>
          <cell r="M103">
            <v>0</v>
          </cell>
        </row>
        <row r="104">
          <cell r="A104" t="str">
            <v>080010.000</v>
          </cell>
          <cell r="H104">
            <v>0</v>
          </cell>
          <cell r="K104">
            <v>-450000</v>
          </cell>
          <cell r="M104">
            <v>-450000</v>
          </cell>
        </row>
        <row r="105">
          <cell r="A105" t="str">
            <v>081010.000</v>
          </cell>
          <cell r="H105">
            <v>0</v>
          </cell>
          <cell r="K105">
            <v>0</v>
          </cell>
          <cell r="M105">
            <v>458951.39</v>
          </cell>
        </row>
        <row r="106">
          <cell r="A106" t="str">
            <v>081030.000</v>
          </cell>
          <cell r="H106">
            <v>0</v>
          </cell>
          <cell r="K106">
            <v>0</v>
          </cell>
          <cell r="M106">
            <v>0</v>
          </cell>
        </row>
        <row r="107">
          <cell r="A107" t="str">
            <v>082010.000</v>
          </cell>
          <cell r="H107">
            <v>0</v>
          </cell>
          <cell r="K107">
            <v>-24851202.239999998</v>
          </cell>
          <cell r="M107">
            <v>-32658571.91</v>
          </cell>
        </row>
        <row r="108">
          <cell r="A108" t="str">
            <v>082020.000</v>
          </cell>
          <cell r="H108">
            <v>0</v>
          </cell>
          <cell r="K108">
            <v>0</v>
          </cell>
          <cell r="M108">
            <v>0</v>
          </cell>
        </row>
        <row r="109">
          <cell r="A109" t="str">
            <v>084010.000</v>
          </cell>
          <cell r="H109">
            <v>0</v>
          </cell>
          <cell r="K109">
            <v>0</v>
          </cell>
          <cell r="M109">
            <v>1863234.6</v>
          </cell>
        </row>
        <row r="110">
          <cell r="A110" t="str">
            <v>110102.521</v>
          </cell>
          <cell r="H110">
            <v>-6585459.2800000003</v>
          </cell>
          <cell r="K110">
            <v>-54321403.5</v>
          </cell>
          <cell r="M110">
            <v>-53575622.140000001</v>
          </cell>
        </row>
        <row r="111">
          <cell r="A111" t="str">
            <v>110900.521</v>
          </cell>
          <cell r="H111">
            <v>0</v>
          </cell>
          <cell r="K111">
            <v>0</v>
          </cell>
          <cell r="M111">
            <v>0</v>
          </cell>
        </row>
        <row r="112">
          <cell r="A112" t="str">
            <v>113011.521</v>
          </cell>
          <cell r="H112">
            <v>-1086653.81</v>
          </cell>
          <cell r="K112">
            <v>-5275621.4700000007</v>
          </cell>
          <cell r="M112">
            <v>-5275621.46</v>
          </cell>
        </row>
        <row r="113">
          <cell r="A113" t="str">
            <v>113012.521</v>
          </cell>
          <cell r="H113">
            <v>0</v>
          </cell>
          <cell r="K113">
            <v>-2699337.52</v>
          </cell>
          <cell r="M113">
            <v>-2699337.52</v>
          </cell>
        </row>
        <row r="114">
          <cell r="A114" t="str">
            <v>113014.521</v>
          </cell>
          <cell r="H114">
            <v>-556684.1</v>
          </cell>
          <cell r="K114">
            <v>-8463101.5600000005</v>
          </cell>
          <cell r="M114">
            <v>-8463101.5700000003</v>
          </cell>
        </row>
        <row r="115">
          <cell r="A115" t="str">
            <v>113015.521</v>
          </cell>
          <cell r="H115">
            <v>0</v>
          </cell>
          <cell r="K115">
            <v>0</v>
          </cell>
          <cell r="M115">
            <v>0</v>
          </cell>
        </row>
        <row r="116">
          <cell r="A116" t="str">
            <v>114048.521</v>
          </cell>
          <cell r="H116">
            <v>-47884.28</v>
          </cell>
          <cell r="K116">
            <v>-567105.39</v>
          </cell>
          <cell r="M116">
            <v>-567105.39</v>
          </cell>
        </row>
        <row r="117">
          <cell r="A117" t="str">
            <v>116101.521</v>
          </cell>
          <cell r="H117">
            <v>-8449368.1500000004</v>
          </cell>
          <cell r="K117">
            <v>-69653013.170000002</v>
          </cell>
          <cell r="M117">
            <v>-69208405.700000003</v>
          </cell>
        </row>
        <row r="118">
          <cell r="A118" t="str">
            <v>190105.521</v>
          </cell>
          <cell r="H118">
            <v>-1563339.9</v>
          </cell>
          <cell r="K118">
            <v>-13106496.860000001</v>
          </cell>
          <cell r="M118">
            <v>-13106496.85</v>
          </cell>
        </row>
        <row r="119">
          <cell r="A119" t="str">
            <v>191107.521</v>
          </cell>
          <cell r="H119">
            <v>0</v>
          </cell>
          <cell r="K119">
            <v>-23167.96</v>
          </cell>
          <cell r="M119">
            <v>-23167.96</v>
          </cell>
        </row>
        <row r="120">
          <cell r="A120" t="str">
            <v>191201.603</v>
          </cell>
          <cell r="H120">
            <v>-183307.03</v>
          </cell>
          <cell r="K120">
            <v>-4248563.2</v>
          </cell>
          <cell r="M120">
            <v>0</v>
          </cell>
        </row>
        <row r="121">
          <cell r="A121" t="str">
            <v>191202.603</v>
          </cell>
          <cell r="H121">
            <v>-326100</v>
          </cell>
          <cell r="K121">
            <v>-4695902.91</v>
          </cell>
          <cell r="M121">
            <v>0</v>
          </cell>
        </row>
        <row r="122">
          <cell r="A122" t="str">
            <v>191203.603</v>
          </cell>
          <cell r="H122">
            <v>0</v>
          </cell>
          <cell r="K122">
            <v>-1994717.45</v>
          </cell>
          <cell r="M122">
            <v>0</v>
          </cell>
        </row>
        <row r="123">
          <cell r="A123" t="str">
            <v>191204.603</v>
          </cell>
          <cell r="H123">
            <v>-51000</v>
          </cell>
          <cell r="K123">
            <v>-615694.9</v>
          </cell>
          <cell r="M123">
            <v>0</v>
          </cell>
        </row>
        <row r="124">
          <cell r="A124" t="str">
            <v>191205.603</v>
          </cell>
          <cell r="H124">
            <v>0</v>
          </cell>
          <cell r="K124">
            <v>-177724</v>
          </cell>
          <cell r="M124">
            <v>0</v>
          </cell>
        </row>
        <row r="125">
          <cell r="A125" t="str">
            <v>191206.603</v>
          </cell>
          <cell r="H125">
            <v>0</v>
          </cell>
          <cell r="K125">
            <v>-13155.87</v>
          </cell>
          <cell r="M125">
            <v>0</v>
          </cell>
        </row>
        <row r="126">
          <cell r="A126" t="str">
            <v>191207.603</v>
          </cell>
          <cell r="H126">
            <v>-909230.61</v>
          </cell>
          <cell r="K126">
            <v>-4394889.88</v>
          </cell>
          <cell r="M126">
            <v>0</v>
          </cell>
        </row>
        <row r="127">
          <cell r="A127" t="str">
            <v>191208.603</v>
          </cell>
          <cell r="H127">
            <v>0</v>
          </cell>
          <cell r="K127">
            <v>-5327.1</v>
          </cell>
          <cell r="M127">
            <v>0</v>
          </cell>
        </row>
        <row r="128">
          <cell r="A128" t="str">
            <v>191209.603</v>
          </cell>
          <cell r="H128">
            <v>0</v>
          </cell>
          <cell r="K128">
            <v>-292823.19</v>
          </cell>
          <cell r="M128">
            <v>0</v>
          </cell>
        </row>
        <row r="129">
          <cell r="A129" t="str">
            <v>191210.603</v>
          </cell>
          <cell r="H129">
            <v>0</v>
          </cell>
          <cell r="K129">
            <v>-191298.16</v>
          </cell>
          <cell r="M129">
            <v>0</v>
          </cell>
        </row>
        <row r="130">
          <cell r="A130" t="str">
            <v>191211.603</v>
          </cell>
          <cell r="H130">
            <v>-44976</v>
          </cell>
          <cell r="K130">
            <v>-44976</v>
          </cell>
          <cell r="M130">
            <v>0</v>
          </cell>
        </row>
        <row r="131">
          <cell r="A131" t="str">
            <v>191212.603</v>
          </cell>
          <cell r="H131">
            <v>-947913.34</v>
          </cell>
          <cell r="K131">
            <v>-947913.34</v>
          </cell>
          <cell r="M131">
            <v>0</v>
          </cell>
        </row>
        <row r="132">
          <cell r="A132" t="str">
            <v>192000.603</v>
          </cell>
          <cell r="H132">
            <v>-123126.35</v>
          </cell>
          <cell r="K132">
            <v>-874707.16999999993</v>
          </cell>
          <cell r="M132">
            <v>0</v>
          </cell>
        </row>
        <row r="133">
          <cell r="A133" t="str">
            <v>210100.603</v>
          </cell>
          <cell r="H133">
            <v>0</v>
          </cell>
          <cell r="K133">
            <v>15031616.4</v>
          </cell>
          <cell r="M133">
            <v>0</v>
          </cell>
        </row>
        <row r="134">
          <cell r="A134" t="str">
            <v>210102.521</v>
          </cell>
          <cell r="H134">
            <v>3057678.1399999997</v>
          </cell>
          <cell r="K134">
            <v>24474096.810000002</v>
          </cell>
          <cell r="M134">
            <v>25336885.91</v>
          </cell>
        </row>
        <row r="135">
          <cell r="A135" t="str">
            <v>210200.603</v>
          </cell>
          <cell r="H135">
            <v>2462526.98</v>
          </cell>
          <cell r="K135">
            <v>2570049.2799999998</v>
          </cell>
          <cell r="M135">
            <v>0</v>
          </cell>
        </row>
        <row r="136">
          <cell r="A136" t="str">
            <v>213011.521</v>
          </cell>
          <cell r="H136">
            <v>331550.17</v>
          </cell>
          <cell r="K136">
            <v>1639046.39</v>
          </cell>
          <cell r="M136">
            <v>1639843.76</v>
          </cell>
        </row>
        <row r="137">
          <cell r="A137" t="str">
            <v>213012.521</v>
          </cell>
          <cell r="H137">
            <v>0</v>
          </cell>
          <cell r="K137">
            <v>993523.5</v>
          </cell>
          <cell r="M137">
            <v>993523.5</v>
          </cell>
        </row>
        <row r="138">
          <cell r="A138" t="str">
            <v>213013.521</v>
          </cell>
          <cell r="H138">
            <v>0</v>
          </cell>
          <cell r="K138">
            <v>0</v>
          </cell>
          <cell r="M138">
            <v>0</v>
          </cell>
        </row>
        <row r="139">
          <cell r="A139" t="str">
            <v>213014.521</v>
          </cell>
          <cell r="H139">
            <v>300141.89</v>
          </cell>
          <cell r="K139">
            <v>4404924.6499999994</v>
          </cell>
          <cell r="M139">
            <v>4404924.6500000004</v>
          </cell>
        </row>
        <row r="140">
          <cell r="A140" t="str">
            <v>213015.521</v>
          </cell>
          <cell r="H140">
            <v>0</v>
          </cell>
          <cell r="K140">
            <v>0</v>
          </cell>
          <cell r="M140">
            <v>0</v>
          </cell>
        </row>
        <row r="141">
          <cell r="A141" t="str">
            <v>214048.521</v>
          </cell>
          <cell r="H141">
            <v>12648.29</v>
          </cell>
          <cell r="K141">
            <v>138643.26</v>
          </cell>
          <cell r="M141">
            <v>138643.26</v>
          </cell>
        </row>
        <row r="142">
          <cell r="A142" t="str">
            <v>290105.521</v>
          </cell>
          <cell r="H142">
            <v>1359426</v>
          </cell>
          <cell r="K142">
            <v>11403343.880000001</v>
          </cell>
          <cell r="M142">
            <v>11403343.880000001</v>
          </cell>
        </row>
        <row r="143">
          <cell r="A143" t="str">
            <v>310110.521</v>
          </cell>
          <cell r="H143">
            <v>1377120.21</v>
          </cell>
          <cell r="K143">
            <v>8961846.1600000001</v>
          </cell>
          <cell r="M143">
            <v>8961846.1600000001</v>
          </cell>
        </row>
        <row r="144">
          <cell r="A144" t="str">
            <v>310120.521</v>
          </cell>
          <cell r="H144">
            <v>0</v>
          </cell>
          <cell r="K144">
            <v>23217.52</v>
          </cell>
          <cell r="M144">
            <v>23217.52</v>
          </cell>
        </row>
        <row r="145">
          <cell r="A145" t="str">
            <v>310140.521</v>
          </cell>
          <cell r="H145">
            <v>0</v>
          </cell>
          <cell r="K145">
            <v>0</v>
          </cell>
          <cell r="M145">
            <v>0</v>
          </cell>
        </row>
        <row r="146">
          <cell r="A146" t="str">
            <v>311110.521</v>
          </cell>
          <cell r="H146">
            <v>0</v>
          </cell>
          <cell r="K146">
            <v>0</v>
          </cell>
          <cell r="M146">
            <v>0</v>
          </cell>
        </row>
        <row r="147">
          <cell r="A147" t="str">
            <v>312110.521</v>
          </cell>
          <cell r="H147">
            <v>0</v>
          </cell>
          <cell r="K147">
            <v>12000</v>
          </cell>
          <cell r="M147">
            <v>12000</v>
          </cell>
        </row>
        <row r="148">
          <cell r="A148" t="str">
            <v>313110.521</v>
          </cell>
          <cell r="H148">
            <v>28276.17</v>
          </cell>
          <cell r="K148">
            <v>186064.16999999998</v>
          </cell>
          <cell r="M148">
            <v>186064.17</v>
          </cell>
        </row>
        <row r="149">
          <cell r="A149" t="str">
            <v>313120.521</v>
          </cell>
          <cell r="H149">
            <v>0</v>
          </cell>
          <cell r="K149">
            <v>0</v>
          </cell>
          <cell r="M149">
            <v>0</v>
          </cell>
        </row>
        <row r="150">
          <cell r="A150" t="str">
            <v>313130.521</v>
          </cell>
          <cell r="H150">
            <v>0</v>
          </cell>
          <cell r="K150">
            <v>0</v>
          </cell>
          <cell r="M150">
            <v>0</v>
          </cell>
        </row>
        <row r="151">
          <cell r="A151" t="str">
            <v>313140.521</v>
          </cell>
          <cell r="H151">
            <v>0</v>
          </cell>
          <cell r="K151">
            <v>9345</v>
          </cell>
          <cell r="M151">
            <v>9345</v>
          </cell>
        </row>
        <row r="152">
          <cell r="A152" t="str">
            <v>313150.521</v>
          </cell>
          <cell r="H152">
            <v>3716.2</v>
          </cell>
          <cell r="K152">
            <v>32823.5</v>
          </cell>
          <cell r="M152">
            <v>32823.5</v>
          </cell>
        </row>
        <row r="153">
          <cell r="A153" t="str">
            <v>313160.521</v>
          </cell>
          <cell r="H153">
            <v>10347.76</v>
          </cell>
          <cell r="K153">
            <v>91794.87</v>
          </cell>
          <cell r="M153">
            <v>91794.86</v>
          </cell>
        </row>
        <row r="154">
          <cell r="A154" t="str">
            <v>313170.521</v>
          </cell>
          <cell r="H154">
            <v>11611.89</v>
          </cell>
          <cell r="K154">
            <v>99763.14</v>
          </cell>
          <cell r="M154">
            <v>99763.14</v>
          </cell>
        </row>
        <row r="155">
          <cell r="A155" t="str">
            <v>313180.521</v>
          </cell>
          <cell r="H155">
            <v>6209</v>
          </cell>
          <cell r="K155">
            <v>82454.16</v>
          </cell>
          <cell r="M155">
            <v>82454.16</v>
          </cell>
        </row>
        <row r="156">
          <cell r="A156" t="str">
            <v>313190.521</v>
          </cell>
          <cell r="H156">
            <v>330799.5</v>
          </cell>
          <cell r="K156">
            <v>631048.5</v>
          </cell>
          <cell r="M156">
            <v>651967</v>
          </cell>
        </row>
        <row r="157">
          <cell r="A157" t="str">
            <v>313210.521</v>
          </cell>
          <cell r="H157">
            <v>0</v>
          </cell>
          <cell r="K157">
            <v>0</v>
          </cell>
          <cell r="M157">
            <v>0</v>
          </cell>
        </row>
        <row r="158">
          <cell r="A158" t="str">
            <v>313220.521</v>
          </cell>
          <cell r="H158">
            <v>0</v>
          </cell>
          <cell r="K158">
            <v>0</v>
          </cell>
          <cell r="M158">
            <v>0</v>
          </cell>
        </row>
        <row r="159">
          <cell r="A159" t="str">
            <v>313230.521</v>
          </cell>
          <cell r="H159">
            <v>0</v>
          </cell>
          <cell r="K159">
            <v>0</v>
          </cell>
          <cell r="M159">
            <v>0</v>
          </cell>
        </row>
        <row r="160">
          <cell r="A160" t="str">
            <v>313250.521</v>
          </cell>
          <cell r="H160">
            <v>0</v>
          </cell>
          <cell r="K160">
            <v>26236.85</v>
          </cell>
          <cell r="M160">
            <v>26236.85</v>
          </cell>
        </row>
        <row r="161">
          <cell r="A161" t="str">
            <v>313260.521</v>
          </cell>
          <cell r="H161">
            <v>0</v>
          </cell>
          <cell r="K161">
            <v>0</v>
          </cell>
          <cell r="M161">
            <v>0</v>
          </cell>
        </row>
        <row r="162">
          <cell r="A162" t="str">
            <v>313270.521</v>
          </cell>
          <cell r="H162">
            <v>36610</v>
          </cell>
          <cell r="K162">
            <v>262880</v>
          </cell>
          <cell r="M162">
            <v>262880</v>
          </cell>
        </row>
        <row r="163">
          <cell r="A163" t="str">
            <v>313280.521</v>
          </cell>
          <cell r="H163">
            <v>12192.84</v>
          </cell>
          <cell r="K163">
            <v>99766.959999999992</v>
          </cell>
          <cell r="M163">
            <v>109498.51</v>
          </cell>
        </row>
        <row r="164">
          <cell r="A164" t="str">
            <v>313290.521</v>
          </cell>
          <cell r="H164">
            <v>148016.57999999999</v>
          </cell>
          <cell r="K164">
            <v>1310147.07</v>
          </cell>
          <cell r="M164">
            <v>1310147.07</v>
          </cell>
        </row>
        <row r="165">
          <cell r="A165" t="str">
            <v>320110.521</v>
          </cell>
          <cell r="H165">
            <v>16493.16</v>
          </cell>
          <cell r="K165">
            <v>176609.12</v>
          </cell>
          <cell r="M165">
            <v>168642.92</v>
          </cell>
        </row>
        <row r="166">
          <cell r="A166" t="str">
            <v>321140.521</v>
          </cell>
          <cell r="H166">
            <v>0</v>
          </cell>
          <cell r="K166">
            <v>0</v>
          </cell>
          <cell r="M166">
            <v>0</v>
          </cell>
        </row>
        <row r="167">
          <cell r="A167" t="str">
            <v>321150.521</v>
          </cell>
          <cell r="H167">
            <v>0</v>
          </cell>
          <cell r="K167">
            <v>0</v>
          </cell>
          <cell r="M167">
            <v>0</v>
          </cell>
        </row>
        <row r="168">
          <cell r="A168" t="str">
            <v>321180.521</v>
          </cell>
          <cell r="H168">
            <v>0</v>
          </cell>
          <cell r="K168">
            <v>0</v>
          </cell>
          <cell r="M168">
            <v>0</v>
          </cell>
        </row>
        <row r="169">
          <cell r="A169" t="str">
            <v>322110.521</v>
          </cell>
          <cell r="H169">
            <v>445636.67</v>
          </cell>
          <cell r="K169">
            <v>1680645.67</v>
          </cell>
          <cell r="M169">
            <v>1685464.17</v>
          </cell>
        </row>
        <row r="170">
          <cell r="A170" t="str">
            <v>323110.521</v>
          </cell>
          <cell r="H170">
            <v>0</v>
          </cell>
          <cell r="K170">
            <v>62390</v>
          </cell>
          <cell r="M170">
            <v>62390</v>
          </cell>
        </row>
        <row r="171">
          <cell r="A171" t="str">
            <v>323120.521</v>
          </cell>
          <cell r="H171">
            <v>0</v>
          </cell>
          <cell r="K171">
            <v>0</v>
          </cell>
          <cell r="M171">
            <v>-114274.51</v>
          </cell>
        </row>
        <row r="172">
          <cell r="A172" t="str">
            <v>323130.521</v>
          </cell>
          <cell r="H172">
            <v>1267405.27</v>
          </cell>
          <cell r="K172">
            <v>10393228.6</v>
          </cell>
          <cell r="M172">
            <v>10393228.6</v>
          </cell>
        </row>
        <row r="173">
          <cell r="A173" t="str">
            <v>350110.521</v>
          </cell>
          <cell r="H173">
            <v>9000</v>
          </cell>
          <cell r="K173">
            <v>72000</v>
          </cell>
          <cell r="M173">
            <v>72000</v>
          </cell>
        </row>
        <row r="174">
          <cell r="A174" t="str">
            <v>350120.521</v>
          </cell>
          <cell r="H174">
            <v>38947.370000000003</v>
          </cell>
          <cell r="K174">
            <v>330928.64000000001</v>
          </cell>
          <cell r="M174">
            <v>318778.96000000002</v>
          </cell>
        </row>
        <row r="175">
          <cell r="A175" t="str">
            <v>350130.521</v>
          </cell>
          <cell r="H175">
            <v>0</v>
          </cell>
          <cell r="K175">
            <v>0</v>
          </cell>
          <cell r="M175">
            <v>0</v>
          </cell>
        </row>
        <row r="176">
          <cell r="A176" t="str">
            <v>353110.521</v>
          </cell>
          <cell r="H176">
            <v>72252.2</v>
          </cell>
          <cell r="K176">
            <v>383132.06</v>
          </cell>
          <cell r="M176">
            <v>445902.06</v>
          </cell>
        </row>
        <row r="177">
          <cell r="A177" t="str">
            <v>353120.521</v>
          </cell>
          <cell r="H177">
            <v>304358.5</v>
          </cell>
          <cell r="K177">
            <v>3929647.56</v>
          </cell>
          <cell r="M177">
            <v>3981161.07</v>
          </cell>
        </row>
        <row r="178">
          <cell r="A178" t="str">
            <v>353120.603</v>
          </cell>
          <cell r="H178">
            <v>0</v>
          </cell>
          <cell r="K178">
            <v>0</v>
          </cell>
          <cell r="M178">
            <v>0</v>
          </cell>
        </row>
        <row r="179">
          <cell r="A179" t="str">
            <v>353130.521</v>
          </cell>
          <cell r="H179">
            <v>102028.95</v>
          </cell>
          <cell r="K179">
            <v>549530.79999999993</v>
          </cell>
          <cell r="M179">
            <v>671275.14</v>
          </cell>
        </row>
        <row r="180">
          <cell r="A180" t="str">
            <v>353140.521</v>
          </cell>
          <cell r="H180">
            <v>0</v>
          </cell>
          <cell r="K180">
            <v>0</v>
          </cell>
          <cell r="M180">
            <v>0</v>
          </cell>
        </row>
        <row r="181">
          <cell r="A181" t="str">
            <v>353150.521</v>
          </cell>
          <cell r="H181">
            <v>0</v>
          </cell>
          <cell r="K181">
            <v>24394.27</v>
          </cell>
          <cell r="M181">
            <v>50998.27</v>
          </cell>
        </row>
        <row r="182">
          <cell r="A182" t="str">
            <v>354201.521</v>
          </cell>
          <cell r="H182">
            <v>520416.52</v>
          </cell>
          <cell r="K182">
            <v>4095887.03</v>
          </cell>
          <cell r="M182">
            <v>4101930.03</v>
          </cell>
        </row>
        <row r="183">
          <cell r="A183" t="str">
            <v>355110.521</v>
          </cell>
          <cell r="H183">
            <v>12648</v>
          </cell>
          <cell r="K183">
            <v>146223</v>
          </cell>
          <cell r="M183">
            <v>141473</v>
          </cell>
        </row>
        <row r="184">
          <cell r="A184" t="str">
            <v>355120.521</v>
          </cell>
          <cell r="H184">
            <v>0</v>
          </cell>
          <cell r="K184">
            <v>1500</v>
          </cell>
          <cell r="M184">
            <v>1500</v>
          </cell>
        </row>
        <row r="185">
          <cell r="A185" t="str">
            <v>355150.521</v>
          </cell>
          <cell r="H185">
            <v>0</v>
          </cell>
          <cell r="K185">
            <v>0</v>
          </cell>
          <cell r="M185">
            <v>0</v>
          </cell>
        </row>
        <row r="186">
          <cell r="A186" t="str">
            <v>356110.521</v>
          </cell>
          <cell r="H186">
            <v>31626.880000000001</v>
          </cell>
          <cell r="K186">
            <v>157795.98000000001</v>
          </cell>
          <cell r="M186">
            <v>166409.88</v>
          </cell>
        </row>
        <row r="187">
          <cell r="A187" t="str">
            <v>356120.521</v>
          </cell>
          <cell r="H187">
            <v>37932.39</v>
          </cell>
          <cell r="K187">
            <v>343557.32</v>
          </cell>
          <cell r="M187">
            <v>422854.78</v>
          </cell>
        </row>
        <row r="188">
          <cell r="A188" t="str">
            <v>357110.521</v>
          </cell>
          <cell r="H188">
            <v>0</v>
          </cell>
          <cell r="K188">
            <v>0</v>
          </cell>
          <cell r="M188">
            <v>0</v>
          </cell>
        </row>
        <row r="189">
          <cell r="A189" t="str">
            <v>358110.521</v>
          </cell>
          <cell r="H189">
            <v>4144</v>
          </cell>
          <cell r="K189">
            <v>190050</v>
          </cell>
          <cell r="M189">
            <v>190050</v>
          </cell>
        </row>
        <row r="190">
          <cell r="A190" t="str">
            <v>359110.521</v>
          </cell>
          <cell r="H190">
            <v>28523.3</v>
          </cell>
          <cell r="K190">
            <v>322919.33</v>
          </cell>
          <cell r="M190">
            <v>331769.34999999998</v>
          </cell>
        </row>
        <row r="191">
          <cell r="A191" t="str">
            <v>360110.521</v>
          </cell>
          <cell r="H191">
            <v>0</v>
          </cell>
          <cell r="K191">
            <v>426262.45</v>
          </cell>
          <cell r="M191">
            <v>426262.45</v>
          </cell>
        </row>
        <row r="192">
          <cell r="A192" t="str">
            <v>361120.521</v>
          </cell>
          <cell r="H192">
            <v>0</v>
          </cell>
          <cell r="K192">
            <v>13077.5</v>
          </cell>
          <cell r="M192">
            <v>13077.5</v>
          </cell>
        </row>
        <row r="193">
          <cell r="A193" t="str">
            <v>361130.521</v>
          </cell>
          <cell r="H193">
            <v>0</v>
          </cell>
          <cell r="K193">
            <v>313257.63</v>
          </cell>
          <cell r="M193">
            <v>261481.98</v>
          </cell>
        </row>
        <row r="194">
          <cell r="A194" t="str">
            <v>361140.521</v>
          </cell>
          <cell r="H194">
            <v>0</v>
          </cell>
          <cell r="K194">
            <v>0</v>
          </cell>
          <cell r="M194">
            <v>0</v>
          </cell>
        </row>
        <row r="195">
          <cell r="A195" t="str">
            <v>361150.521</v>
          </cell>
          <cell r="H195">
            <v>0</v>
          </cell>
          <cell r="K195">
            <v>0</v>
          </cell>
          <cell r="M195">
            <v>0</v>
          </cell>
        </row>
        <row r="196">
          <cell r="A196" t="str">
            <v>380110.521</v>
          </cell>
          <cell r="H196">
            <v>0</v>
          </cell>
          <cell r="K196">
            <v>0</v>
          </cell>
          <cell r="M196">
            <v>0</v>
          </cell>
        </row>
        <row r="197">
          <cell r="A197" t="str">
            <v>380120.521</v>
          </cell>
          <cell r="H197">
            <v>0</v>
          </cell>
          <cell r="K197">
            <v>0</v>
          </cell>
          <cell r="M197">
            <v>0</v>
          </cell>
        </row>
        <row r="198">
          <cell r="A198" t="str">
            <v>380130.521</v>
          </cell>
          <cell r="H198">
            <v>0</v>
          </cell>
          <cell r="K198">
            <v>7265.94</v>
          </cell>
          <cell r="M198">
            <v>11265.94</v>
          </cell>
        </row>
        <row r="199">
          <cell r="A199" t="str">
            <v>390010.521</v>
          </cell>
          <cell r="H199">
            <v>0</v>
          </cell>
          <cell r="K199">
            <v>370400</v>
          </cell>
          <cell r="M199">
            <v>370399</v>
          </cell>
        </row>
        <row r="200">
          <cell r="A200" t="str">
            <v>410110.521</v>
          </cell>
          <cell r="H200">
            <v>105727.12</v>
          </cell>
          <cell r="K200">
            <v>636498.96</v>
          </cell>
          <cell r="M200">
            <v>636498.96</v>
          </cell>
        </row>
        <row r="201">
          <cell r="A201" t="str">
            <v>410120.521</v>
          </cell>
          <cell r="H201">
            <v>0</v>
          </cell>
          <cell r="K201">
            <v>8461.14</v>
          </cell>
          <cell r="M201">
            <v>8461.14</v>
          </cell>
        </row>
        <row r="202">
          <cell r="A202" t="str">
            <v>410150.521</v>
          </cell>
          <cell r="H202">
            <v>447602.14</v>
          </cell>
          <cell r="K202">
            <v>4225048.63</v>
          </cell>
          <cell r="M202">
            <v>4225048.67</v>
          </cell>
        </row>
        <row r="203">
          <cell r="A203" t="str">
            <v>411110.521</v>
          </cell>
          <cell r="H203">
            <v>39888.71</v>
          </cell>
          <cell r="K203">
            <v>259289.21</v>
          </cell>
          <cell r="M203">
            <v>259289.21</v>
          </cell>
        </row>
        <row r="204">
          <cell r="A204" t="str">
            <v>413110.521</v>
          </cell>
          <cell r="H204">
            <v>3000</v>
          </cell>
          <cell r="K204">
            <v>22576</v>
          </cell>
          <cell r="M204">
            <v>22576</v>
          </cell>
        </row>
        <row r="205">
          <cell r="A205" t="str">
            <v>413120.521</v>
          </cell>
          <cell r="H205">
            <v>29603.32</v>
          </cell>
          <cell r="K205">
            <v>262029.38</v>
          </cell>
          <cell r="M205">
            <v>262029.38</v>
          </cell>
        </row>
        <row r="206">
          <cell r="A206" t="str">
            <v>413150.521</v>
          </cell>
          <cell r="H206">
            <v>550.49</v>
          </cell>
          <cell r="K206">
            <v>4195.08</v>
          </cell>
          <cell r="M206">
            <v>4195.08</v>
          </cell>
        </row>
        <row r="207">
          <cell r="A207" t="str">
            <v>413160.521</v>
          </cell>
          <cell r="H207">
            <v>1223.42</v>
          </cell>
          <cell r="K207">
            <v>11026.72</v>
          </cell>
          <cell r="M207">
            <v>11026.72</v>
          </cell>
        </row>
        <row r="208">
          <cell r="A208" t="str">
            <v>413170.521</v>
          </cell>
          <cell r="H208">
            <v>2752.81</v>
          </cell>
          <cell r="K208">
            <v>22279.75</v>
          </cell>
          <cell r="M208">
            <v>22279.75</v>
          </cell>
        </row>
        <row r="209">
          <cell r="A209" t="str">
            <v>413180.521</v>
          </cell>
          <cell r="H209">
            <v>19508.59</v>
          </cell>
          <cell r="K209">
            <v>123361.68</v>
          </cell>
          <cell r="M209">
            <v>123361.68</v>
          </cell>
        </row>
        <row r="210">
          <cell r="A210" t="str">
            <v>413190.521</v>
          </cell>
          <cell r="H210">
            <v>0</v>
          </cell>
          <cell r="K210">
            <v>24407.18</v>
          </cell>
          <cell r="M210">
            <v>24407.18</v>
          </cell>
        </row>
        <row r="211">
          <cell r="A211" t="str">
            <v>413210.521</v>
          </cell>
          <cell r="H211">
            <v>10500</v>
          </cell>
          <cell r="K211">
            <v>87697.37</v>
          </cell>
          <cell r="M211">
            <v>83750</v>
          </cell>
        </row>
        <row r="212">
          <cell r="A212" t="str">
            <v>413220.521</v>
          </cell>
          <cell r="H212">
            <v>17217</v>
          </cell>
          <cell r="K212">
            <v>131686</v>
          </cell>
          <cell r="M212">
            <v>131686</v>
          </cell>
        </row>
        <row r="213">
          <cell r="A213" t="str">
            <v>413230.521</v>
          </cell>
          <cell r="H213">
            <v>0</v>
          </cell>
          <cell r="K213">
            <v>0</v>
          </cell>
          <cell r="M213">
            <v>0</v>
          </cell>
        </row>
        <row r="214">
          <cell r="A214" t="str">
            <v>413240.521</v>
          </cell>
          <cell r="H214">
            <v>0</v>
          </cell>
          <cell r="K214">
            <v>0</v>
          </cell>
          <cell r="M214">
            <v>0</v>
          </cell>
        </row>
        <row r="215">
          <cell r="A215" t="str">
            <v>413250.521</v>
          </cell>
          <cell r="H215">
            <v>341983.8</v>
          </cell>
          <cell r="K215">
            <v>5052311.0699999994</v>
          </cell>
          <cell r="M215">
            <v>5027625</v>
          </cell>
        </row>
        <row r="216">
          <cell r="A216" t="str">
            <v>413260.521</v>
          </cell>
          <cell r="H216">
            <v>0</v>
          </cell>
          <cell r="K216">
            <v>0</v>
          </cell>
          <cell r="M216">
            <v>0</v>
          </cell>
        </row>
        <row r="217">
          <cell r="A217" t="str">
            <v>413270.521</v>
          </cell>
          <cell r="H217">
            <v>188947.37</v>
          </cell>
          <cell r="K217">
            <v>1401842.1099999999</v>
          </cell>
          <cell r="M217">
            <v>1390789.48</v>
          </cell>
        </row>
        <row r="218">
          <cell r="A218" t="str">
            <v>413280.521</v>
          </cell>
          <cell r="H218">
            <v>10877.83</v>
          </cell>
          <cell r="K218">
            <v>144535.21</v>
          </cell>
          <cell r="M218">
            <v>143272.73000000001</v>
          </cell>
        </row>
        <row r="219">
          <cell r="A219" t="str">
            <v>441110.521</v>
          </cell>
          <cell r="H219">
            <v>0</v>
          </cell>
          <cell r="K219">
            <v>0</v>
          </cell>
          <cell r="M219">
            <v>0</v>
          </cell>
        </row>
        <row r="220">
          <cell r="A220" t="str">
            <v>441210.521</v>
          </cell>
          <cell r="H220">
            <v>0</v>
          </cell>
          <cell r="K220">
            <v>0</v>
          </cell>
          <cell r="M220">
            <v>0</v>
          </cell>
        </row>
        <row r="221">
          <cell r="A221" t="str">
            <v>441510.521</v>
          </cell>
          <cell r="H221">
            <v>5024.1400000000003</v>
          </cell>
          <cell r="K221">
            <v>39382.78</v>
          </cell>
          <cell r="M221">
            <v>0</v>
          </cell>
        </row>
        <row r="222">
          <cell r="A222" t="str">
            <v>441510.603</v>
          </cell>
          <cell r="H222">
            <v>1692.26</v>
          </cell>
          <cell r="K222">
            <v>3618.67</v>
          </cell>
          <cell r="M222">
            <v>0</v>
          </cell>
        </row>
        <row r="223">
          <cell r="A223" t="str">
            <v>441610.521</v>
          </cell>
          <cell r="H223">
            <v>15437.5</v>
          </cell>
          <cell r="K223">
            <v>121010.06</v>
          </cell>
          <cell r="M223">
            <v>0</v>
          </cell>
        </row>
        <row r="224">
          <cell r="A224" t="str">
            <v>450110.521</v>
          </cell>
          <cell r="H224">
            <v>0</v>
          </cell>
          <cell r="K224">
            <v>0</v>
          </cell>
          <cell r="M224">
            <v>0</v>
          </cell>
        </row>
        <row r="225">
          <cell r="A225" t="str">
            <v>450120.521</v>
          </cell>
          <cell r="H225">
            <v>71690</v>
          </cell>
          <cell r="K225">
            <v>565370</v>
          </cell>
          <cell r="M225">
            <v>577519.68000000005</v>
          </cell>
        </row>
        <row r="226">
          <cell r="A226" t="str">
            <v>450130.521</v>
          </cell>
          <cell r="H226">
            <v>216892.5</v>
          </cell>
          <cell r="K226">
            <v>2164232.06</v>
          </cell>
          <cell r="M226">
            <v>2229816.64</v>
          </cell>
        </row>
        <row r="227">
          <cell r="A227" t="str">
            <v>451110.521</v>
          </cell>
          <cell r="H227">
            <v>159</v>
          </cell>
          <cell r="K227">
            <v>1272</v>
          </cell>
          <cell r="M227">
            <v>1272</v>
          </cell>
        </row>
        <row r="228">
          <cell r="A228" t="str">
            <v>451120.521</v>
          </cell>
          <cell r="H228">
            <v>83.67</v>
          </cell>
          <cell r="K228">
            <v>669.34999999999991</v>
          </cell>
          <cell r="M228">
            <v>669.36</v>
          </cell>
        </row>
        <row r="229">
          <cell r="A229" t="str">
            <v>451130.521</v>
          </cell>
          <cell r="H229">
            <v>0</v>
          </cell>
          <cell r="K229">
            <v>0</v>
          </cell>
          <cell r="M229">
            <v>0</v>
          </cell>
        </row>
        <row r="230">
          <cell r="A230" t="str">
            <v>453110.521</v>
          </cell>
          <cell r="H230">
            <v>7978.14</v>
          </cell>
          <cell r="K230">
            <v>61635.49</v>
          </cell>
          <cell r="M230">
            <v>62855.49</v>
          </cell>
        </row>
        <row r="231">
          <cell r="A231" t="str">
            <v>453120.521</v>
          </cell>
          <cell r="H231">
            <v>33354.17</v>
          </cell>
          <cell r="K231">
            <v>202457.19</v>
          </cell>
          <cell r="M231">
            <v>202457.19</v>
          </cell>
        </row>
        <row r="232">
          <cell r="A232" t="str">
            <v>453130.521</v>
          </cell>
          <cell r="H232">
            <v>59571.64</v>
          </cell>
          <cell r="K232">
            <v>209527.76</v>
          </cell>
          <cell r="M232">
            <v>209527.76</v>
          </cell>
        </row>
        <row r="233">
          <cell r="A233" t="str">
            <v>453150.521</v>
          </cell>
          <cell r="H233">
            <v>13972.17</v>
          </cell>
          <cell r="K233">
            <v>76662.080000000002</v>
          </cell>
          <cell r="M233">
            <v>76662.080000000002</v>
          </cell>
        </row>
        <row r="234">
          <cell r="A234" t="str">
            <v>455110.521</v>
          </cell>
          <cell r="H234">
            <v>22551</v>
          </cell>
          <cell r="K234">
            <v>163591.25</v>
          </cell>
          <cell r="M234">
            <v>171641.25</v>
          </cell>
        </row>
        <row r="235">
          <cell r="A235" t="str">
            <v>455120.521</v>
          </cell>
          <cell r="H235">
            <v>0</v>
          </cell>
          <cell r="K235">
            <v>180</v>
          </cell>
          <cell r="M235">
            <v>180</v>
          </cell>
        </row>
        <row r="236">
          <cell r="A236" t="str">
            <v>456110.521</v>
          </cell>
          <cell r="H236">
            <v>32384.54</v>
          </cell>
          <cell r="K236">
            <v>109215.45000000001</v>
          </cell>
          <cell r="M236">
            <v>114852.38</v>
          </cell>
        </row>
        <row r="237">
          <cell r="A237" t="str">
            <v>456120.521</v>
          </cell>
          <cell r="H237">
            <v>0</v>
          </cell>
          <cell r="K237">
            <v>6114.49</v>
          </cell>
          <cell r="M237">
            <v>6034.49</v>
          </cell>
        </row>
        <row r="238">
          <cell r="A238" t="str">
            <v>459110.521</v>
          </cell>
          <cell r="H238">
            <v>1593.74</v>
          </cell>
          <cell r="K238">
            <v>57002.720000000001</v>
          </cell>
          <cell r="M238">
            <v>56968.55</v>
          </cell>
        </row>
        <row r="239">
          <cell r="A239" t="str">
            <v>460110.521</v>
          </cell>
          <cell r="H239">
            <v>0</v>
          </cell>
          <cell r="K239">
            <v>0</v>
          </cell>
          <cell r="M239">
            <v>0</v>
          </cell>
        </row>
        <row r="240">
          <cell r="A240" t="str">
            <v>461130.521</v>
          </cell>
          <cell r="H240">
            <v>53629.08</v>
          </cell>
          <cell r="K240">
            <v>70634.429999999993</v>
          </cell>
          <cell r="M240">
            <v>122093.54</v>
          </cell>
        </row>
        <row r="241">
          <cell r="A241" t="str">
            <v>471110.521</v>
          </cell>
          <cell r="H241">
            <v>0</v>
          </cell>
          <cell r="K241">
            <v>0</v>
          </cell>
          <cell r="M241">
            <v>0</v>
          </cell>
        </row>
        <row r="242">
          <cell r="A242" t="str">
            <v>480110.521</v>
          </cell>
          <cell r="H242">
            <v>0</v>
          </cell>
          <cell r="K242">
            <v>0</v>
          </cell>
          <cell r="M242">
            <v>0</v>
          </cell>
        </row>
        <row r="243">
          <cell r="A243" t="str">
            <v>480130.521</v>
          </cell>
          <cell r="H243">
            <v>1700</v>
          </cell>
          <cell r="K243">
            <v>15400</v>
          </cell>
          <cell r="M243">
            <v>15400</v>
          </cell>
        </row>
        <row r="244">
          <cell r="A244" t="str">
            <v>480150.521</v>
          </cell>
          <cell r="H244">
            <v>6546.77</v>
          </cell>
          <cell r="K244">
            <v>55749.2</v>
          </cell>
          <cell r="M244">
            <v>55749.2</v>
          </cell>
        </row>
        <row r="245">
          <cell r="A245" t="str">
            <v>490010.521</v>
          </cell>
          <cell r="H245">
            <v>58280.05</v>
          </cell>
          <cell r="K245">
            <v>515859.63</v>
          </cell>
          <cell r="M245">
            <v>515859.63</v>
          </cell>
        </row>
        <row r="246">
          <cell r="A246" t="str">
            <v>610110.521</v>
          </cell>
          <cell r="H246">
            <v>0</v>
          </cell>
          <cell r="K246">
            <v>0</v>
          </cell>
          <cell r="M246">
            <v>0</v>
          </cell>
        </row>
        <row r="247">
          <cell r="A247" t="str">
            <v>653120.588</v>
          </cell>
          <cell r="H247">
            <v>0</v>
          </cell>
          <cell r="K247">
            <v>0</v>
          </cell>
          <cell r="M247">
            <v>0</v>
          </cell>
        </row>
        <row r="248">
          <cell r="A248" t="str">
            <v>659110.521</v>
          </cell>
          <cell r="H248">
            <v>0</v>
          </cell>
          <cell r="K248">
            <v>0</v>
          </cell>
          <cell r="M248">
            <v>0</v>
          </cell>
        </row>
        <row r="249">
          <cell r="A249" t="str">
            <v>659110.588</v>
          </cell>
          <cell r="H249">
            <v>0</v>
          </cell>
          <cell r="K249">
            <v>0</v>
          </cell>
          <cell r="M249">
            <v>0</v>
          </cell>
        </row>
        <row r="250">
          <cell r="A250" t="str">
            <v>670110.588</v>
          </cell>
          <cell r="H250">
            <v>50000</v>
          </cell>
          <cell r="K250">
            <v>400000</v>
          </cell>
          <cell r="M250">
            <v>400000</v>
          </cell>
        </row>
        <row r="251">
          <cell r="A251" t="str">
            <v>671110.588</v>
          </cell>
          <cell r="H251">
            <v>130800</v>
          </cell>
          <cell r="K251">
            <v>966554</v>
          </cell>
          <cell r="M251">
            <v>159220</v>
          </cell>
        </row>
        <row r="252">
          <cell r="A252" t="str">
            <v>671120.588</v>
          </cell>
          <cell r="H252">
            <v>-80000</v>
          </cell>
          <cell r="K252">
            <v>0</v>
          </cell>
          <cell r="M252">
            <v>66557.919999999998</v>
          </cell>
        </row>
        <row r="253">
          <cell r="A253" t="str">
            <v>672110.588</v>
          </cell>
          <cell r="H253">
            <v>88809.95</v>
          </cell>
          <cell r="K253">
            <v>786088.25</v>
          </cell>
          <cell r="M253">
            <v>786088.25</v>
          </cell>
        </row>
        <row r="254">
          <cell r="A254" t="str">
            <v>680130.588</v>
          </cell>
          <cell r="H254">
            <v>0</v>
          </cell>
          <cell r="K254">
            <v>0</v>
          </cell>
          <cell r="M254">
            <v>0</v>
          </cell>
        </row>
        <row r="255">
          <cell r="A255" t="str">
            <v>801110.521</v>
          </cell>
          <cell r="H255">
            <v>10069.720000000001</v>
          </cell>
          <cell r="K255">
            <v>-1185535.19</v>
          </cell>
          <cell r="M255">
            <v>-59106.57</v>
          </cell>
        </row>
        <row r="256">
          <cell r="A256" t="str">
            <v>801110.603</v>
          </cell>
          <cell r="H256">
            <v>-660.08</v>
          </cell>
          <cell r="K256">
            <v>231.77999999999997</v>
          </cell>
          <cell r="M256">
            <v>0</v>
          </cell>
        </row>
        <row r="257">
          <cell r="A257" t="str">
            <v>801111.521</v>
          </cell>
          <cell r="H257">
            <v>0</v>
          </cell>
          <cell r="K257">
            <v>0</v>
          </cell>
          <cell r="M257">
            <v>0</v>
          </cell>
        </row>
        <row r="258">
          <cell r="A258" t="str">
            <v>801210.521</v>
          </cell>
          <cell r="H258">
            <v>611279.25</v>
          </cell>
          <cell r="K258">
            <v>-111713.81999999995</v>
          </cell>
          <cell r="M258">
            <v>-4070379.58</v>
          </cell>
        </row>
        <row r="259">
          <cell r="A259" t="str">
            <v>801210.603</v>
          </cell>
          <cell r="H259">
            <v>19240.330000000002</v>
          </cell>
          <cell r="K259">
            <v>25712.910000000003</v>
          </cell>
          <cell r="M259">
            <v>0</v>
          </cell>
        </row>
        <row r="260">
          <cell r="A260" t="str">
            <v>801211.521</v>
          </cell>
          <cell r="H260">
            <v>0</v>
          </cell>
          <cell r="K260">
            <v>0</v>
          </cell>
          <cell r="M260">
            <v>0</v>
          </cell>
        </row>
        <row r="261">
          <cell r="A261" t="str">
            <v>804010.521</v>
          </cell>
          <cell r="H261">
            <v>2000</v>
          </cell>
          <cell r="K261">
            <v>23067.81</v>
          </cell>
          <cell r="M261">
            <v>23936.74</v>
          </cell>
        </row>
        <row r="262">
          <cell r="A262" t="str">
            <v>804010.588</v>
          </cell>
          <cell r="H262">
            <v>0</v>
          </cell>
          <cell r="K262">
            <v>0</v>
          </cell>
          <cell r="M262">
            <v>0</v>
          </cell>
        </row>
        <row r="263">
          <cell r="A263" t="str">
            <v>804030.521</v>
          </cell>
          <cell r="H263">
            <v>0</v>
          </cell>
          <cell r="K263">
            <v>0</v>
          </cell>
          <cell r="M263">
            <v>-24786.76</v>
          </cell>
        </row>
        <row r="264">
          <cell r="A264" t="str">
            <v>804030.588</v>
          </cell>
          <cell r="H264">
            <v>0</v>
          </cell>
          <cell r="K264">
            <v>0</v>
          </cell>
          <cell r="M264">
            <v>0</v>
          </cell>
        </row>
        <row r="265">
          <cell r="A265" t="str">
            <v>804031.521</v>
          </cell>
          <cell r="H265">
            <v>0</v>
          </cell>
          <cell r="K265">
            <v>23074.62</v>
          </cell>
          <cell r="M265">
            <v>0</v>
          </cell>
        </row>
        <row r="266">
          <cell r="A266" t="str">
            <v>811134.521</v>
          </cell>
          <cell r="H266">
            <v>0</v>
          </cell>
          <cell r="K266">
            <v>3764129.49</v>
          </cell>
          <cell r="M266">
            <v>3764129.49</v>
          </cell>
        </row>
        <row r="267">
          <cell r="A267" t="str">
            <v>814019.521</v>
          </cell>
          <cell r="H267">
            <v>148016.57999999999</v>
          </cell>
          <cell r="K267">
            <v>1310147.0900000001</v>
          </cell>
          <cell r="M267">
            <v>1310147.07</v>
          </cell>
        </row>
        <row r="268">
          <cell r="A268" t="str">
            <v>814058.521</v>
          </cell>
          <cell r="H268">
            <v>0</v>
          </cell>
          <cell r="K268">
            <v>0</v>
          </cell>
          <cell r="M268">
            <v>0</v>
          </cell>
        </row>
        <row r="269">
          <cell r="A269" t="str">
            <v>817128.521</v>
          </cell>
          <cell r="H269">
            <v>188076.83</v>
          </cell>
          <cell r="K269">
            <v>1448448.99</v>
          </cell>
          <cell r="M269">
            <v>1447651.62</v>
          </cell>
        </row>
        <row r="270">
          <cell r="A270" t="str">
            <v>819999.521</v>
          </cell>
          <cell r="H270">
            <v>0</v>
          </cell>
          <cell r="K270">
            <v>274442.59000000003</v>
          </cell>
          <cell r="M270">
            <v>274442.59000000003</v>
          </cell>
        </row>
        <row r="271">
          <cell r="A271" t="str">
            <v>880010.521</v>
          </cell>
          <cell r="H271">
            <v>0</v>
          </cell>
          <cell r="K271">
            <v>26825</v>
          </cell>
          <cell r="M271">
            <v>48751.62</v>
          </cell>
        </row>
        <row r="272">
          <cell r="A272" t="str">
            <v>880010.588</v>
          </cell>
          <cell r="H272">
            <v>0</v>
          </cell>
          <cell r="K272">
            <v>-3580</v>
          </cell>
          <cell r="M272">
            <v>0</v>
          </cell>
        </row>
        <row r="273">
          <cell r="A273" t="str">
            <v>880010.603</v>
          </cell>
          <cell r="H273">
            <v>0</v>
          </cell>
          <cell r="K273">
            <v>0.01</v>
          </cell>
          <cell r="M273">
            <v>0</v>
          </cell>
        </row>
        <row r="274">
          <cell r="A274" t="str">
            <v>900110.521</v>
          </cell>
          <cell r="H274">
            <v>1678883.6800000016</v>
          </cell>
          <cell r="K274">
            <v>15794179.960000001</v>
          </cell>
          <cell r="M274">
            <v>8853156.8499999996</v>
          </cell>
        </row>
      </sheetData>
      <sheetData sheetId="10">
        <row r="1">
          <cell r="A1" t="str">
            <v>Account No.</v>
          </cell>
          <cell r="H1" t="str">
            <v>This Period Balance</v>
          </cell>
          <cell r="K1" t="str">
            <v>Ending Balance</v>
          </cell>
          <cell r="M1" t="str">
            <v>TUBO's Ending Balance</v>
          </cell>
        </row>
        <row r="2">
          <cell r="A2" t="str">
            <v>010010.000</v>
          </cell>
          <cell r="H2">
            <v>0</v>
          </cell>
          <cell r="K2">
            <v>98716.09</v>
          </cell>
          <cell r="M2">
            <v>100000</v>
          </cell>
        </row>
        <row r="3">
          <cell r="A3" t="str">
            <v>011051.000</v>
          </cell>
          <cell r="H3">
            <v>3840107.7499999991</v>
          </cell>
          <cell r="K3">
            <v>17000300.579999998</v>
          </cell>
          <cell r="M3">
            <v>19275103.420000002</v>
          </cell>
        </row>
        <row r="4">
          <cell r="A4" t="str">
            <v>011051.600</v>
          </cell>
          <cell r="H4">
            <v>1271858.2</v>
          </cell>
          <cell r="K4">
            <v>3832381.25</v>
          </cell>
          <cell r="M4">
            <v>0</v>
          </cell>
        </row>
        <row r="5">
          <cell r="A5" t="str">
            <v>012010.000</v>
          </cell>
          <cell r="H5">
            <v>13219460.049999999</v>
          </cell>
          <cell r="K5">
            <v>86312163.700000003</v>
          </cell>
          <cell r="M5">
            <v>86388906.189999998</v>
          </cell>
        </row>
        <row r="6">
          <cell r="A6" t="str">
            <v>012010.600</v>
          </cell>
          <cell r="H6">
            <v>884339.8599999994</v>
          </cell>
          <cell r="K6">
            <v>11506994.859999999</v>
          </cell>
          <cell r="M6">
            <v>0</v>
          </cell>
        </row>
        <row r="7">
          <cell r="A7" t="str">
            <v>012900.000</v>
          </cell>
          <cell r="H7">
            <v>-802180.6400000006</v>
          </cell>
          <cell r="K7">
            <v>15006893.299999999</v>
          </cell>
          <cell r="M7">
            <v>14951260.23</v>
          </cell>
        </row>
        <row r="8">
          <cell r="A8" t="str">
            <v>013010.000</v>
          </cell>
          <cell r="H8">
            <v>0</v>
          </cell>
          <cell r="K8">
            <v>0</v>
          </cell>
          <cell r="M8">
            <v>-235671.87</v>
          </cell>
        </row>
        <row r="9">
          <cell r="A9" t="str">
            <v>013110.000</v>
          </cell>
          <cell r="H9">
            <v>-94517.96</v>
          </cell>
          <cell r="K9">
            <v>-1673254.28</v>
          </cell>
          <cell r="M9">
            <v>-1673254.28</v>
          </cell>
        </row>
        <row r="10">
          <cell r="A10" t="str">
            <v>013120.000</v>
          </cell>
          <cell r="H10">
            <v>0</v>
          </cell>
          <cell r="K10">
            <v>0</v>
          </cell>
          <cell r="M10">
            <v>0</v>
          </cell>
        </row>
        <row r="11">
          <cell r="A11" t="str">
            <v>014019.000</v>
          </cell>
          <cell r="H11">
            <v>0</v>
          </cell>
          <cell r="K11">
            <v>83032.490000000005</v>
          </cell>
          <cell r="M11">
            <v>0</v>
          </cell>
        </row>
        <row r="12">
          <cell r="A12" t="str">
            <v>014020.000</v>
          </cell>
          <cell r="H12">
            <v>0</v>
          </cell>
          <cell r="K12">
            <v>0</v>
          </cell>
          <cell r="M12">
            <v>0</v>
          </cell>
        </row>
        <row r="13">
          <cell r="A13" t="str">
            <v>014021.000</v>
          </cell>
          <cell r="H13">
            <v>0</v>
          </cell>
          <cell r="K13">
            <v>0</v>
          </cell>
          <cell r="M13">
            <v>0</v>
          </cell>
        </row>
        <row r="14">
          <cell r="A14" t="str">
            <v>014021.600</v>
          </cell>
          <cell r="H14">
            <v>562260.71000000008</v>
          </cell>
          <cell r="K14">
            <v>960527.63000000012</v>
          </cell>
          <cell r="M14">
            <v>0</v>
          </cell>
        </row>
        <row r="15">
          <cell r="A15" t="str">
            <v>014023.000</v>
          </cell>
          <cell r="H15">
            <v>0</v>
          </cell>
          <cell r="K15">
            <v>0</v>
          </cell>
          <cell r="M15">
            <v>0</v>
          </cell>
        </row>
        <row r="16">
          <cell r="A16" t="str">
            <v>014045.000</v>
          </cell>
          <cell r="H16">
            <v>0</v>
          </cell>
          <cell r="K16">
            <v>0</v>
          </cell>
          <cell r="M16">
            <v>0</v>
          </cell>
        </row>
        <row r="17">
          <cell r="A17" t="str">
            <v>014076.000</v>
          </cell>
          <cell r="H17">
            <v>0</v>
          </cell>
          <cell r="K17">
            <v>0</v>
          </cell>
          <cell r="M17">
            <v>0</v>
          </cell>
        </row>
        <row r="18">
          <cell r="A18" t="str">
            <v>014128.000</v>
          </cell>
          <cell r="H18">
            <v>0</v>
          </cell>
          <cell r="K18">
            <v>0</v>
          </cell>
          <cell r="M18">
            <v>0</v>
          </cell>
        </row>
        <row r="19">
          <cell r="A19" t="str">
            <v>014129.000</v>
          </cell>
          <cell r="H19">
            <v>0</v>
          </cell>
          <cell r="K19">
            <v>0</v>
          </cell>
          <cell r="M19">
            <v>0</v>
          </cell>
        </row>
        <row r="20">
          <cell r="A20" t="str">
            <v>014150.000</v>
          </cell>
          <cell r="H20">
            <v>0</v>
          </cell>
          <cell r="K20">
            <v>0</v>
          </cell>
          <cell r="M20">
            <v>0</v>
          </cell>
        </row>
        <row r="21">
          <cell r="A21" t="str">
            <v>014203.000</v>
          </cell>
          <cell r="H21">
            <v>0</v>
          </cell>
          <cell r="K21">
            <v>-83570.759999999995</v>
          </cell>
          <cell r="M21">
            <v>0</v>
          </cell>
        </row>
        <row r="22">
          <cell r="A22" t="str">
            <v>014998.000</v>
          </cell>
          <cell r="H22">
            <v>2638.46</v>
          </cell>
          <cell r="K22">
            <v>2638.4</v>
          </cell>
          <cell r="M22">
            <v>-2272164.44</v>
          </cell>
        </row>
        <row r="23">
          <cell r="A23" t="str">
            <v>014999.000</v>
          </cell>
          <cell r="H23">
            <v>-2181758.1799999997</v>
          </cell>
          <cell r="K23">
            <v>2314811.84</v>
          </cell>
          <cell r="M23">
            <v>2110581.84</v>
          </cell>
        </row>
        <row r="24">
          <cell r="A24" t="str">
            <v>015010.000</v>
          </cell>
          <cell r="H24">
            <v>56495.98000000001</v>
          </cell>
          <cell r="K24">
            <v>83930.38</v>
          </cell>
          <cell r="M24">
            <v>1893764.44</v>
          </cell>
        </row>
        <row r="25">
          <cell r="A25" t="str">
            <v>015010.600</v>
          </cell>
          <cell r="H25">
            <v>37171.56</v>
          </cell>
          <cell r="K25">
            <v>34822.729999999996</v>
          </cell>
          <cell r="M25">
            <v>0</v>
          </cell>
        </row>
        <row r="26">
          <cell r="A26" t="str">
            <v>015012.000</v>
          </cell>
          <cell r="H26">
            <v>0</v>
          </cell>
          <cell r="K26">
            <v>0</v>
          </cell>
          <cell r="M26">
            <v>0</v>
          </cell>
        </row>
        <row r="27">
          <cell r="A27" t="str">
            <v>015020.000</v>
          </cell>
          <cell r="H27">
            <v>-338507.29000000004</v>
          </cell>
          <cell r="K27">
            <v>-1397120.8900000001</v>
          </cell>
          <cell r="M27">
            <v>-3084355.79</v>
          </cell>
        </row>
        <row r="28">
          <cell r="A28" t="str">
            <v>015020.600</v>
          </cell>
          <cell r="H28">
            <v>159638.17000000001</v>
          </cell>
          <cell r="K28">
            <v>-162545.67000000001</v>
          </cell>
          <cell r="M28">
            <v>0</v>
          </cell>
        </row>
        <row r="29">
          <cell r="A29" t="str">
            <v>015021.000</v>
          </cell>
          <cell r="H29">
            <v>0</v>
          </cell>
          <cell r="K29">
            <v>49189.2</v>
          </cell>
          <cell r="M29">
            <v>0</v>
          </cell>
        </row>
        <row r="30">
          <cell r="A30" t="str">
            <v>015021.600</v>
          </cell>
          <cell r="H30">
            <v>1.0000000009313226E-2</v>
          </cell>
          <cell r="K30">
            <v>-13390.859999999991</v>
          </cell>
          <cell r="M30">
            <v>0</v>
          </cell>
        </row>
        <row r="31">
          <cell r="A31" t="str">
            <v>015022.000</v>
          </cell>
          <cell r="H31">
            <v>0</v>
          </cell>
          <cell r="K31">
            <v>0</v>
          </cell>
          <cell r="M31">
            <v>0</v>
          </cell>
        </row>
        <row r="32">
          <cell r="A32" t="str">
            <v>016013.000</v>
          </cell>
          <cell r="H32">
            <v>0</v>
          </cell>
          <cell r="K32">
            <v>-42521.31</v>
          </cell>
          <cell r="M32">
            <v>0</v>
          </cell>
        </row>
        <row r="33">
          <cell r="A33" t="str">
            <v>016020.000</v>
          </cell>
          <cell r="H33">
            <v>0</v>
          </cell>
          <cell r="K33">
            <v>15</v>
          </cell>
          <cell r="M33">
            <v>0</v>
          </cell>
        </row>
        <row r="34">
          <cell r="A34" t="str">
            <v>016999.000</v>
          </cell>
          <cell r="H34">
            <v>0</v>
          </cell>
          <cell r="K34">
            <v>0</v>
          </cell>
          <cell r="M34">
            <v>0</v>
          </cell>
        </row>
        <row r="35">
          <cell r="A35" t="str">
            <v>018002.000</v>
          </cell>
          <cell r="H35">
            <v>0</v>
          </cell>
          <cell r="K35">
            <v>0</v>
          </cell>
          <cell r="M35">
            <v>0</v>
          </cell>
        </row>
        <row r="36">
          <cell r="A36" t="str">
            <v>018014.000</v>
          </cell>
          <cell r="H36">
            <v>0</v>
          </cell>
          <cell r="K36">
            <v>0</v>
          </cell>
          <cell r="M36">
            <v>0</v>
          </cell>
        </row>
        <row r="37">
          <cell r="A37" t="str">
            <v>018019.000</v>
          </cell>
          <cell r="H37">
            <v>160640.74000000011</v>
          </cell>
          <cell r="K37">
            <v>-11003535.049999999</v>
          </cell>
          <cell r="M37">
            <v>-858016.01</v>
          </cell>
        </row>
        <row r="38">
          <cell r="A38" t="str">
            <v>018020.000</v>
          </cell>
          <cell r="H38">
            <v>0</v>
          </cell>
          <cell r="K38">
            <v>0</v>
          </cell>
          <cell r="M38">
            <v>0</v>
          </cell>
        </row>
        <row r="39">
          <cell r="A39" t="str">
            <v>018021.000</v>
          </cell>
          <cell r="H39">
            <v>0</v>
          </cell>
          <cell r="K39">
            <v>0</v>
          </cell>
          <cell r="M39">
            <v>0</v>
          </cell>
        </row>
        <row r="40">
          <cell r="A40" t="str">
            <v>018022.000</v>
          </cell>
          <cell r="H40">
            <v>0</v>
          </cell>
          <cell r="K40">
            <v>0</v>
          </cell>
          <cell r="M40">
            <v>0</v>
          </cell>
        </row>
        <row r="41">
          <cell r="A41" t="str">
            <v>018023.000</v>
          </cell>
          <cell r="H41">
            <v>0</v>
          </cell>
          <cell r="K41">
            <v>0</v>
          </cell>
          <cell r="M41">
            <v>0</v>
          </cell>
        </row>
        <row r="42">
          <cell r="A42" t="str">
            <v>018045.000</v>
          </cell>
          <cell r="H42">
            <v>0</v>
          </cell>
          <cell r="K42">
            <v>0</v>
          </cell>
          <cell r="M42">
            <v>0</v>
          </cell>
        </row>
        <row r="43">
          <cell r="A43" t="str">
            <v>018079.000</v>
          </cell>
          <cell r="H43">
            <v>-1120.06</v>
          </cell>
          <cell r="K43">
            <v>37105.33</v>
          </cell>
          <cell r="M43">
            <v>32920.660000000003</v>
          </cell>
        </row>
        <row r="44">
          <cell r="A44" t="str">
            <v>018128.000</v>
          </cell>
          <cell r="H44">
            <v>-3324173.46</v>
          </cell>
          <cell r="K44">
            <v>-42446427.439999998</v>
          </cell>
          <cell r="M44">
            <v>-31883704.039999999</v>
          </cell>
        </row>
        <row r="45">
          <cell r="A45" t="str">
            <v>018134.000</v>
          </cell>
          <cell r="H45">
            <v>50285.729999999996</v>
          </cell>
          <cell r="K45">
            <v>-1655542.48</v>
          </cell>
          <cell r="M45">
            <v>-1454587.04</v>
          </cell>
        </row>
        <row r="46">
          <cell r="A46" t="str">
            <v>018184.000</v>
          </cell>
          <cell r="H46">
            <v>-346515.18000000017</v>
          </cell>
          <cell r="K46">
            <v>11465916.24</v>
          </cell>
          <cell r="M46">
            <v>-4465793.08</v>
          </cell>
        </row>
        <row r="47">
          <cell r="A47" t="str">
            <v>018570.000</v>
          </cell>
          <cell r="H47">
            <v>-19897.300000000003</v>
          </cell>
          <cell r="K47">
            <v>659152.92999999993</v>
          </cell>
          <cell r="M47">
            <v>584814.98</v>
          </cell>
        </row>
        <row r="48">
          <cell r="A48" t="str">
            <v>018570.600</v>
          </cell>
          <cell r="H48">
            <v>-14996178.76</v>
          </cell>
          <cell r="K48">
            <v>-15651882.539999999</v>
          </cell>
          <cell r="M48">
            <v>0</v>
          </cell>
        </row>
        <row r="49">
          <cell r="A49" t="str">
            <v>020003.000</v>
          </cell>
          <cell r="H49">
            <v>0</v>
          </cell>
          <cell r="K49">
            <v>0.01</v>
          </cell>
          <cell r="M49">
            <v>0</v>
          </cell>
        </row>
        <row r="50">
          <cell r="A50" t="str">
            <v>021000.000</v>
          </cell>
          <cell r="H50">
            <v>0</v>
          </cell>
          <cell r="K50">
            <v>0</v>
          </cell>
          <cell r="M50">
            <v>0</v>
          </cell>
        </row>
        <row r="51">
          <cell r="A51" t="str">
            <v>023014.000</v>
          </cell>
          <cell r="H51">
            <v>741572.1399999999</v>
          </cell>
          <cell r="K51">
            <v>3526472.45</v>
          </cell>
          <cell r="M51">
            <v>3526472.45</v>
          </cell>
        </row>
        <row r="52">
          <cell r="A52" t="str">
            <v>024000.000</v>
          </cell>
          <cell r="H52">
            <v>0</v>
          </cell>
          <cell r="K52">
            <v>0</v>
          </cell>
          <cell r="M52">
            <v>0</v>
          </cell>
        </row>
        <row r="53">
          <cell r="A53" t="str">
            <v>024048.000</v>
          </cell>
          <cell r="H53">
            <v>77017.61</v>
          </cell>
          <cell r="K53">
            <v>117625.26000000001</v>
          </cell>
          <cell r="M53">
            <v>117625.26</v>
          </cell>
        </row>
        <row r="54">
          <cell r="A54" t="str">
            <v>024901.600</v>
          </cell>
          <cell r="H54">
            <v>-100000</v>
          </cell>
          <cell r="K54">
            <v>0</v>
          </cell>
          <cell r="M54">
            <v>0</v>
          </cell>
        </row>
        <row r="55">
          <cell r="A55" t="str">
            <v>024902.600</v>
          </cell>
          <cell r="H55">
            <v>12463.440000000002</v>
          </cell>
          <cell r="K55">
            <v>148871.45000000001</v>
          </cell>
          <cell r="M55">
            <v>0</v>
          </cell>
        </row>
        <row r="56">
          <cell r="A56" t="str">
            <v>027010.000</v>
          </cell>
          <cell r="H56">
            <v>0</v>
          </cell>
          <cell r="K56">
            <v>0</v>
          </cell>
          <cell r="M56">
            <v>0</v>
          </cell>
        </row>
        <row r="57">
          <cell r="A57" t="str">
            <v>028010.000</v>
          </cell>
          <cell r="H57">
            <v>0</v>
          </cell>
          <cell r="K57">
            <v>0</v>
          </cell>
          <cell r="M57">
            <v>0</v>
          </cell>
        </row>
        <row r="58">
          <cell r="A58" t="str">
            <v>028910.000</v>
          </cell>
          <cell r="H58">
            <v>0</v>
          </cell>
          <cell r="K58">
            <v>0</v>
          </cell>
          <cell r="M58">
            <v>0</v>
          </cell>
        </row>
        <row r="59">
          <cell r="A59" t="str">
            <v>029010.000</v>
          </cell>
          <cell r="H59">
            <v>0</v>
          </cell>
          <cell r="K59">
            <v>1519951.05</v>
          </cell>
          <cell r="M59">
            <v>1519951.05</v>
          </cell>
        </row>
        <row r="60">
          <cell r="A60" t="str">
            <v>029010.600</v>
          </cell>
          <cell r="H60">
            <v>0</v>
          </cell>
          <cell r="K60">
            <v>20000</v>
          </cell>
          <cell r="M60">
            <v>0</v>
          </cell>
        </row>
        <row r="61">
          <cell r="A61" t="str">
            <v>029110.000</v>
          </cell>
          <cell r="H61">
            <v>0</v>
          </cell>
          <cell r="K61">
            <v>163986.85999999999</v>
          </cell>
          <cell r="M61">
            <v>105000</v>
          </cell>
        </row>
        <row r="62">
          <cell r="A62" t="str">
            <v>029130.000</v>
          </cell>
          <cell r="H62">
            <v>60162.47</v>
          </cell>
          <cell r="K62">
            <v>40908.57</v>
          </cell>
          <cell r="M62">
            <v>10705.98</v>
          </cell>
        </row>
        <row r="63">
          <cell r="A63" t="str">
            <v>029150.000</v>
          </cell>
          <cell r="H63">
            <v>0</v>
          </cell>
          <cell r="K63">
            <v>0</v>
          </cell>
          <cell r="M63">
            <v>0</v>
          </cell>
        </row>
        <row r="64">
          <cell r="A64" t="str">
            <v>029170.000</v>
          </cell>
          <cell r="H64">
            <v>0</v>
          </cell>
          <cell r="K64">
            <v>2476509.19</v>
          </cell>
          <cell r="M64">
            <v>10617046.710000001</v>
          </cell>
        </row>
        <row r="65">
          <cell r="A65" t="str">
            <v>029900.000</v>
          </cell>
          <cell r="H65">
            <v>-236219.57999999961</v>
          </cell>
          <cell r="K65">
            <v>272552.53000000038</v>
          </cell>
          <cell r="M65">
            <v>145225.95000000001</v>
          </cell>
        </row>
        <row r="66">
          <cell r="A66" t="str">
            <v>041110.000</v>
          </cell>
          <cell r="H66">
            <v>0</v>
          </cell>
          <cell r="K66">
            <v>0</v>
          </cell>
          <cell r="M66">
            <v>0</v>
          </cell>
        </row>
        <row r="67">
          <cell r="A67" t="str">
            <v>041210.000</v>
          </cell>
          <cell r="H67">
            <v>0</v>
          </cell>
          <cell r="K67">
            <v>1</v>
          </cell>
          <cell r="M67">
            <v>1</v>
          </cell>
        </row>
        <row r="68">
          <cell r="A68" t="str">
            <v>041510.000</v>
          </cell>
          <cell r="H68">
            <v>0</v>
          </cell>
          <cell r="K68">
            <v>674115.26</v>
          </cell>
          <cell r="M68">
            <v>378872.15</v>
          </cell>
        </row>
        <row r="69">
          <cell r="A69" t="str">
            <v>041510.600</v>
          </cell>
          <cell r="H69">
            <v>99625</v>
          </cell>
          <cell r="K69">
            <v>99625</v>
          </cell>
          <cell r="M69">
            <v>0</v>
          </cell>
        </row>
        <row r="70">
          <cell r="A70" t="str">
            <v>041610.000</v>
          </cell>
          <cell r="H70">
            <v>0</v>
          </cell>
          <cell r="K70">
            <v>908820.47</v>
          </cell>
          <cell r="M70">
            <v>0</v>
          </cell>
        </row>
        <row r="71">
          <cell r="A71" t="str">
            <v>042110.000</v>
          </cell>
          <cell r="H71">
            <v>0</v>
          </cell>
          <cell r="K71">
            <v>1</v>
          </cell>
          <cell r="M71">
            <v>0</v>
          </cell>
        </row>
        <row r="72">
          <cell r="A72" t="str">
            <v>042210.000</v>
          </cell>
          <cell r="H72">
            <v>0</v>
          </cell>
          <cell r="K72">
            <v>0.28000000000000003</v>
          </cell>
          <cell r="M72">
            <v>0</v>
          </cell>
        </row>
        <row r="73">
          <cell r="A73" t="str">
            <v>042510.000</v>
          </cell>
          <cell r="H73">
            <v>-5024.1400000000003</v>
          </cell>
          <cell r="K73">
            <v>-446505.11</v>
          </cell>
          <cell r="M73">
            <v>-378215.98</v>
          </cell>
        </row>
        <row r="74">
          <cell r="A74" t="str">
            <v>042510.600</v>
          </cell>
          <cell r="H74">
            <v>-1926.41</v>
          </cell>
          <cell r="K74">
            <v>-1926.41</v>
          </cell>
          <cell r="M74">
            <v>0</v>
          </cell>
        </row>
        <row r="75">
          <cell r="A75" t="str">
            <v>042610.000</v>
          </cell>
          <cell r="H75">
            <v>-15437.5</v>
          </cell>
          <cell r="K75">
            <v>-197201.59</v>
          </cell>
          <cell r="M75">
            <v>0</v>
          </cell>
        </row>
        <row r="76">
          <cell r="A76" t="str">
            <v>061110.000</v>
          </cell>
          <cell r="H76">
            <v>-992428.62</v>
          </cell>
          <cell r="K76">
            <v>-1719865</v>
          </cell>
          <cell r="M76">
            <v>-1696031.51</v>
          </cell>
        </row>
        <row r="77">
          <cell r="A77" t="str">
            <v>061111.000</v>
          </cell>
          <cell r="H77">
            <v>0</v>
          </cell>
          <cell r="K77">
            <v>15</v>
          </cell>
          <cell r="M77">
            <v>0</v>
          </cell>
        </row>
        <row r="78">
          <cell r="A78" t="str">
            <v>062010.000</v>
          </cell>
          <cell r="H78">
            <v>0</v>
          </cell>
          <cell r="K78">
            <v>0</v>
          </cell>
          <cell r="M78">
            <v>0</v>
          </cell>
        </row>
        <row r="79">
          <cell r="A79" t="str">
            <v>062110.000</v>
          </cell>
          <cell r="H79">
            <v>0</v>
          </cell>
          <cell r="K79">
            <v>0</v>
          </cell>
          <cell r="M79">
            <v>0</v>
          </cell>
        </row>
        <row r="80">
          <cell r="A80" t="str">
            <v>062120.000</v>
          </cell>
          <cell r="H80">
            <v>-5924</v>
          </cell>
          <cell r="K80">
            <v>-57850</v>
          </cell>
          <cell r="M80">
            <v>-57850</v>
          </cell>
        </row>
        <row r="81">
          <cell r="A81" t="str">
            <v>062120.600</v>
          </cell>
          <cell r="H81">
            <v>0</v>
          </cell>
          <cell r="K81">
            <v>-3800</v>
          </cell>
          <cell r="M81">
            <v>0</v>
          </cell>
        </row>
        <row r="82">
          <cell r="A82" t="str">
            <v>062130.000</v>
          </cell>
          <cell r="H82">
            <v>-370248.8</v>
          </cell>
          <cell r="K82">
            <v>-1861787.69</v>
          </cell>
          <cell r="M82">
            <v>-1838521.02</v>
          </cell>
        </row>
        <row r="83">
          <cell r="A83" t="str">
            <v>062130.600</v>
          </cell>
          <cell r="H83">
            <v>0</v>
          </cell>
          <cell r="K83">
            <v>0</v>
          </cell>
          <cell r="M83">
            <v>0</v>
          </cell>
        </row>
        <row r="84">
          <cell r="A84" t="str">
            <v>062160.000</v>
          </cell>
          <cell r="H84">
            <v>-157529.93</v>
          </cell>
          <cell r="K84">
            <v>-1162130.49</v>
          </cell>
          <cell r="M84">
            <v>-1162130.49</v>
          </cell>
        </row>
        <row r="85">
          <cell r="A85" t="str">
            <v>062210.000</v>
          </cell>
          <cell r="H85">
            <v>0</v>
          </cell>
          <cell r="K85">
            <v>0</v>
          </cell>
          <cell r="M85">
            <v>0</v>
          </cell>
        </row>
        <row r="86">
          <cell r="A86" t="str">
            <v>062310.000</v>
          </cell>
          <cell r="H86">
            <v>0</v>
          </cell>
          <cell r="K86">
            <v>-4328.37</v>
          </cell>
          <cell r="M86">
            <v>-4328.37</v>
          </cell>
        </row>
        <row r="87">
          <cell r="A87" t="str">
            <v>062410.000</v>
          </cell>
          <cell r="H87">
            <v>0</v>
          </cell>
          <cell r="K87">
            <v>0</v>
          </cell>
          <cell r="M87">
            <v>0</v>
          </cell>
        </row>
        <row r="88">
          <cell r="A88" t="str">
            <v>062510.000</v>
          </cell>
          <cell r="H88">
            <v>-111370.16</v>
          </cell>
          <cell r="K88">
            <v>-155797.26</v>
          </cell>
          <cell r="M88">
            <v>-125594.69</v>
          </cell>
        </row>
        <row r="89">
          <cell r="A89" t="str">
            <v>062610.000</v>
          </cell>
          <cell r="H89">
            <v>35000</v>
          </cell>
          <cell r="K89">
            <v>-355000</v>
          </cell>
          <cell r="M89">
            <v>-290000</v>
          </cell>
        </row>
        <row r="90">
          <cell r="A90" t="str">
            <v>062630.000</v>
          </cell>
          <cell r="H90">
            <v>-80000</v>
          </cell>
          <cell r="K90">
            <v>-80000</v>
          </cell>
          <cell r="M90">
            <v>-80000</v>
          </cell>
        </row>
        <row r="91">
          <cell r="A91" t="str">
            <v>062710.000</v>
          </cell>
          <cell r="H91">
            <v>-50000</v>
          </cell>
          <cell r="K91">
            <v>-540000</v>
          </cell>
          <cell r="M91">
            <v>-1350525.83</v>
          </cell>
        </row>
        <row r="92">
          <cell r="A92" t="str">
            <v>062810.000</v>
          </cell>
          <cell r="H92">
            <v>19062.5</v>
          </cell>
          <cell r="K92">
            <v>-27796.339999999997</v>
          </cell>
          <cell r="M92">
            <v>-27796.34</v>
          </cell>
        </row>
        <row r="93">
          <cell r="A93" t="str">
            <v>062910.000</v>
          </cell>
          <cell r="H93">
            <v>-1064426.28</v>
          </cell>
          <cell r="K93">
            <v>-4246945.29</v>
          </cell>
          <cell r="M93">
            <v>-6001326.4000000004</v>
          </cell>
        </row>
        <row r="94">
          <cell r="A94" t="str">
            <v>063010.000</v>
          </cell>
          <cell r="H94">
            <v>0</v>
          </cell>
          <cell r="K94">
            <v>0</v>
          </cell>
          <cell r="M94">
            <v>0</v>
          </cell>
        </row>
        <row r="95">
          <cell r="A95" t="str">
            <v>063210.000</v>
          </cell>
          <cell r="H95">
            <v>-31505.98</v>
          </cell>
          <cell r="K95">
            <v>-597034.76</v>
          </cell>
          <cell r="M95">
            <v>-587908.63</v>
          </cell>
        </row>
        <row r="96">
          <cell r="A96" t="str">
            <v>063310.000</v>
          </cell>
          <cell r="H96">
            <v>0</v>
          </cell>
          <cell r="K96">
            <v>0</v>
          </cell>
          <cell r="M96">
            <v>0</v>
          </cell>
        </row>
        <row r="97">
          <cell r="A97" t="str">
            <v>063410.000</v>
          </cell>
          <cell r="H97">
            <v>0</v>
          </cell>
          <cell r="K97">
            <v>930911.26</v>
          </cell>
          <cell r="M97">
            <v>0</v>
          </cell>
        </row>
        <row r="98">
          <cell r="A98" t="str">
            <v>063420.000</v>
          </cell>
          <cell r="H98">
            <v>0</v>
          </cell>
          <cell r="K98">
            <v>0</v>
          </cell>
          <cell r="M98">
            <v>0</v>
          </cell>
        </row>
        <row r="99">
          <cell r="A99" t="str">
            <v>064900.000</v>
          </cell>
          <cell r="H99">
            <v>117974.66999999993</v>
          </cell>
          <cell r="K99">
            <v>-4037974.5700000003</v>
          </cell>
          <cell r="M99">
            <v>-4827235.03</v>
          </cell>
        </row>
        <row r="100">
          <cell r="A100" t="str">
            <v>065010.000</v>
          </cell>
          <cell r="H100">
            <v>1338468.58</v>
          </cell>
          <cell r="K100">
            <v>-12274068.789999999</v>
          </cell>
          <cell r="M100">
            <v>1851165.92</v>
          </cell>
        </row>
        <row r="101">
          <cell r="A101" t="str">
            <v>065020.000</v>
          </cell>
          <cell r="H101">
            <v>0</v>
          </cell>
          <cell r="K101">
            <v>-12777.14</v>
          </cell>
          <cell r="M101">
            <v>0</v>
          </cell>
        </row>
        <row r="102">
          <cell r="A102" t="str">
            <v>065030.000</v>
          </cell>
          <cell r="H102">
            <v>58417.090000000011</v>
          </cell>
          <cell r="K102">
            <v>-1222725.8499999999</v>
          </cell>
          <cell r="M102">
            <v>-1142060.27</v>
          </cell>
        </row>
        <row r="103">
          <cell r="A103" t="str">
            <v>065030.600</v>
          </cell>
          <cell r="H103">
            <v>-1451.6599999999999</v>
          </cell>
          <cell r="K103">
            <v>-6067.16</v>
          </cell>
          <cell r="M103">
            <v>0</v>
          </cell>
        </row>
        <row r="104">
          <cell r="A104" t="str">
            <v>080010.000</v>
          </cell>
          <cell r="H104">
            <v>0</v>
          </cell>
          <cell r="K104">
            <v>-450000</v>
          </cell>
          <cell r="M104">
            <v>-450000</v>
          </cell>
        </row>
        <row r="105">
          <cell r="A105" t="str">
            <v>081010.000</v>
          </cell>
          <cell r="H105">
            <v>0</v>
          </cell>
          <cell r="K105">
            <v>0</v>
          </cell>
          <cell r="M105">
            <v>458951.39</v>
          </cell>
        </row>
        <row r="106">
          <cell r="A106" t="str">
            <v>081030.000</v>
          </cell>
          <cell r="H106">
            <v>0</v>
          </cell>
          <cell r="K106">
            <v>0</v>
          </cell>
          <cell r="M106">
            <v>0</v>
          </cell>
        </row>
        <row r="107">
          <cell r="A107" t="str">
            <v>082010.000</v>
          </cell>
          <cell r="H107">
            <v>0</v>
          </cell>
          <cell r="K107">
            <v>-24851202.239999998</v>
          </cell>
          <cell r="M107">
            <v>-32658571.91</v>
          </cell>
        </row>
        <row r="108">
          <cell r="A108" t="str">
            <v>082020.000</v>
          </cell>
          <cell r="H108">
            <v>0</v>
          </cell>
          <cell r="K108">
            <v>0</v>
          </cell>
          <cell r="M108">
            <v>0</v>
          </cell>
        </row>
        <row r="109">
          <cell r="A109" t="str">
            <v>084010.000</v>
          </cell>
          <cell r="H109">
            <v>0</v>
          </cell>
          <cell r="K109">
            <v>0</v>
          </cell>
          <cell r="M109">
            <v>1863234.6</v>
          </cell>
        </row>
        <row r="110">
          <cell r="A110" t="str">
            <v>110102.521</v>
          </cell>
          <cell r="H110">
            <v>-6798977.1300000008</v>
          </cell>
          <cell r="K110">
            <v>-47735944.220000006</v>
          </cell>
          <cell r="M110">
            <v>-46990162.859999999</v>
          </cell>
        </row>
        <row r="111">
          <cell r="A111" t="str">
            <v>110900.521</v>
          </cell>
          <cell r="H111">
            <v>0</v>
          </cell>
          <cell r="K111">
            <v>0</v>
          </cell>
          <cell r="M111">
            <v>0</v>
          </cell>
        </row>
        <row r="112">
          <cell r="A112" t="str">
            <v>113011.521</v>
          </cell>
          <cell r="H112">
            <v>-847035.52</v>
          </cell>
          <cell r="K112">
            <v>-4188967.66</v>
          </cell>
          <cell r="M112">
            <v>-4188967.65</v>
          </cell>
        </row>
        <row r="113">
          <cell r="A113" t="str">
            <v>113012.521</v>
          </cell>
          <cell r="H113">
            <v>0</v>
          </cell>
          <cell r="K113">
            <v>-2699337.52</v>
          </cell>
          <cell r="M113">
            <v>-2699337.52</v>
          </cell>
        </row>
        <row r="114">
          <cell r="A114" t="str">
            <v>113014.521</v>
          </cell>
          <cell r="H114">
            <v>-1137626.97</v>
          </cell>
          <cell r="K114">
            <v>-7906417.46</v>
          </cell>
          <cell r="M114">
            <v>-7906417.4699999997</v>
          </cell>
        </row>
        <row r="115">
          <cell r="A115" t="str">
            <v>113015.521</v>
          </cell>
          <cell r="H115">
            <v>0</v>
          </cell>
          <cell r="K115">
            <v>0</v>
          </cell>
          <cell r="M115">
            <v>0</v>
          </cell>
        </row>
        <row r="116">
          <cell r="A116" t="str">
            <v>114048.521</v>
          </cell>
          <cell r="H116">
            <v>-61209.36</v>
          </cell>
          <cell r="K116">
            <v>-519221.11</v>
          </cell>
          <cell r="M116">
            <v>-519221.11</v>
          </cell>
        </row>
        <row r="117">
          <cell r="A117" t="str">
            <v>116101.521</v>
          </cell>
          <cell r="H117">
            <v>-8934059.6899999995</v>
          </cell>
          <cell r="K117">
            <v>-61203645.019999996</v>
          </cell>
          <cell r="M117">
            <v>-60759037.539999999</v>
          </cell>
        </row>
        <row r="118">
          <cell r="A118" t="str">
            <v>190105.521</v>
          </cell>
          <cell r="H118">
            <v>-4079622.1300000004</v>
          </cell>
          <cell r="K118">
            <v>-11543156.960000001</v>
          </cell>
          <cell r="M118">
            <v>-11543156.949999999</v>
          </cell>
        </row>
        <row r="119">
          <cell r="A119" t="str">
            <v>191107.521</v>
          </cell>
          <cell r="H119">
            <v>0</v>
          </cell>
          <cell r="K119">
            <v>-23167.96</v>
          </cell>
          <cell r="M119">
            <v>-23167.96</v>
          </cell>
        </row>
        <row r="120">
          <cell r="A120" t="str">
            <v>191201.603</v>
          </cell>
          <cell r="H120">
            <v>-479218</v>
          </cell>
          <cell r="K120">
            <v>-4065256.17</v>
          </cell>
          <cell r="M120">
            <v>0</v>
          </cell>
        </row>
        <row r="121">
          <cell r="A121" t="str">
            <v>191202.603</v>
          </cell>
          <cell r="H121">
            <v>244253.81000000006</v>
          </cell>
          <cell r="K121">
            <v>-4369802.91</v>
          </cell>
          <cell r="M121">
            <v>0</v>
          </cell>
        </row>
        <row r="122">
          <cell r="A122" t="str">
            <v>191203.603</v>
          </cell>
          <cell r="H122">
            <v>-54</v>
          </cell>
          <cell r="K122">
            <v>-1994717.45</v>
          </cell>
          <cell r="M122">
            <v>0</v>
          </cell>
        </row>
        <row r="123">
          <cell r="A123" t="str">
            <v>191204.603</v>
          </cell>
          <cell r="H123">
            <v>0</v>
          </cell>
          <cell r="K123">
            <v>-564694.9</v>
          </cell>
          <cell r="M123">
            <v>0</v>
          </cell>
        </row>
        <row r="124">
          <cell r="A124" t="str">
            <v>191205.603</v>
          </cell>
          <cell r="H124">
            <v>0</v>
          </cell>
          <cell r="K124">
            <v>-177724</v>
          </cell>
          <cell r="M124">
            <v>0</v>
          </cell>
        </row>
        <row r="125">
          <cell r="A125" t="str">
            <v>191206.603</v>
          </cell>
          <cell r="H125">
            <v>0</v>
          </cell>
          <cell r="K125">
            <v>-13155.87</v>
          </cell>
          <cell r="M125">
            <v>0</v>
          </cell>
        </row>
        <row r="126">
          <cell r="A126" t="str">
            <v>191207.603</v>
          </cell>
          <cell r="H126">
            <v>-2087062.82</v>
          </cell>
          <cell r="K126">
            <v>-3485659.27</v>
          </cell>
          <cell r="M126">
            <v>0</v>
          </cell>
        </row>
        <row r="127">
          <cell r="A127" t="str">
            <v>191208.603</v>
          </cell>
          <cell r="H127">
            <v>0</v>
          </cell>
          <cell r="K127">
            <v>-5327.1</v>
          </cell>
          <cell r="M127">
            <v>0</v>
          </cell>
        </row>
        <row r="128">
          <cell r="A128" t="str">
            <v>191209.603</v>
          </cell>
          <cell r="H128">
            <v>0</v>
          </cell>
          <cell r="K128">
            <v>-292823.19</v>
          </cell>
          <cell r="M128">
            <v>0</v>
          </cell>
        </row>
        <row r="129">
          <cell r="A129" t="str">
            <v>191210.603</v>
          </cell>
          <cell r="H129">
            <v>0</v>
          </cell>
          <cell r="K129">
            <v>-191298.16</v>
          </cell>
          <cell r="M129">
            <v>0</v>
          </cell>
        </row>
        <row r="130">
          <cell r="A130" t="str">
            <v>191211.603</v>
          </cell>
          <cell r="H130">
            <v>0</v>
          </cell>
          <cell r="K130">
            <v>0</v>
          </cell>
          <cell r="M130">
            <v>0</v>
          </cell>
        </row>
        <row r="131">
          <cell r="A131" t="str">
            <v>191212.603</v>
          </cell>
          <cell r="H131">
            <v>0</v>
          </cell>
          <cell r="K131">
            <v>0</v>
          </cell>
          <cell r="M131">
            <v>0</v>
          </cell>
        </row>
        <row r="132">
          <cell r="A132" t="str">
            <v>192000.603</v>
          </cell>
          <cell r="H132">
            <v>-751580.82</v>
          </cell>
          <cell r="K132">
            <v>-751580.82</v>
          </cell>
          <cell r="M132">
            <v>0</v>
          </cell>
        </row>
        <row r="133">
          <cell r="A133" t="str">
            <v>210100.603</v>
          </cell>
          <cell r="H133">
            <v>15031616.4</v>
          </cell>
          <cell r="K133">
            <v>15031616.4</v>
          </cell>
          <cell r="M133">
            <v>0</v>
          </cell>
        </row>
        <row r="134">
          <cell r="A134" t="str">
            <v>210102.521</v>
          </cell>
          <cell r="H134">
            <v>2826221.59</v>
          </cell>
          <cell r="K134">
            <v>21416418.669999998</v>
          </cell>
          <cell r="M134">
            <v>22279207.77</v>
          </cell>
        </row>
        <row r="135">
          <cell r="A135" t="str">
            <v>210200.603</v>
          </cell>
          <cell r="H135">
            <v>107522.3</v>
          </cell>
          <cell r="K135">
            <v>107522.3</v>
          </cell>
          <cell r="M135">
            <v>0</v>
          </cell>
        </row>
        <row r="136">
          <cell r="A136" t="str">
            <v>213011.521</v>
          </cell>
          <cell r="H136">
            <v>160512.28999999998</v>
          </cell>
          <cell r="K136">
            <v>1307496.22</v>
          </cell>
          <cell r="M136">
            <v>1307496.22</v>
          </cell>
        </row>
        <row r="137">
          <cell r="A137" t="str">
            <v>213012.521</v>
          </cell>
          <cell r="H137">
            <v>0</v>
          </cell>
          <cell r="K137">
            <v>993523.5</v>
          </cell>
          <cell r="M137">
            <v>993523.5</v>
          </cell>
        </row>
        <row r="138">
          <cell r="A138" t="str">
            <v>213013.521</v>
          </cell>
          <cell r="H138">
            <v>0</v>
          </cell>
          <cell r="K138">
            <v>0</v>
          </cell>
          <cell r="M138">
            <v>0</v>
          </cell>
        </row>
        <row r="139">
          <cell r="A139" t="str">
            <v>213014.521</v>
          </cell>
          <cell r="H139">
            <v>610944.44999999995</v>
          </cell>
          <cell r="K139">
            <v>4104782.76</v>
          </cell>
          <cell r="M139">
            <v>4104782.76</v>
          </cell>
        </row>
        <row r="140">
          <cell r="A140" t="str">
            <v>213015.521</v>
          </cell>
          <cell r="H140">
            <v>0</v>
          </cell>
          <cell r="K140">
            <v>0</v>
          </cell>
          <cell r="M140">
            <v>0</v>
          </cell>
        </row>
        <row r="141">
          <cell r="A141" t="str">
            <v>214048.521</v>
          </cell>
          <cell r="H141">
            <v>15978.62</v>
          </cell>
          <cell r="K141">
            <v>125994.97</v>
          </cell>
          <cell r="M141">
            <v>125994.97</v>
          </cell>
        </row>
        <row r="142">
          <cell r="A142" t="str">
            <v>290105.521</v>
          </cell>
          <cell r="H142">
            <v>3547497.64</v>
          </cell>
          <cell r="K142">
            <v>10043917.880000001</v>
          </cell>
          <cell r="M142">
            <v>10043917.880000001</v>
          </cell>
        </row>
        <row r="143">
          <cell r="A143" t="str">
            <v>310110.521</v>
          </cell>
          <cell r="H143">
            <v>1135234.28</v>
          </cell>
          <cell r="K143">
            <v>7584725.9500000002</v>
          </cell>
          <cell r="M143">
            <v>7584725.9500000002</v>
          </cell>
        </row>
        <row r="144">
          <cell r="A144" t="str">
            <v>310120.521</v>
          </cell>
          <cell r="H144">
            <v>0</v>
          </cell>
          <cell r="K144">
            <v>23217.52</v>
          </cell>
          <cell r="M144">
            <v>23217.52</v>
          </cell>
        </row>
        <row r="145">
          <cell r="A145" t="str">
            <v>310140.521</v>
          </cell>
          <cell r="H145">
            <v>0</v>
          </cell>
          <cell r="K145">
            <v>0</v>
          </cell>
          <cell r="M145">
            <v>0</v>
          </cell>
        </row>
        <row r="146">
          <cell r="A146" t="str">
            <v>311110.521</v>
          </cell>
          <cell r="H146">
            <v>0</v>
          </cell>
          <cell r="K146">
            <v>0</v>
          </cell>
          <cell r="M146">
            <v>0</v>
          </cell>
        </row>
        <row r="147">
          <cell r="A147" t="str">
            <v>312110.521</v>
          </cell>
          <cell r="H147">
            <v>0</v>
          </cell>
          <cell r="K147">
            <v>12000</v>
          </cell>
          <cell r="M147">
            <v>12000</v>
          </cell>
        </row>
        <row r="148">
          <cell r="A148" t="str">
            <v>313110.521</v>
          </cell>
          <cell r="H148">
            <v>27425</v>
          </cell>
          <cell r="K148">
            <v>157788</v>
          </cell>
          <cell r="M148">
            <v>157788</v>
          </cell>
        </row>
        <row r="149">
          <cell r="A149" t="str">
            <v>313120.521</v>
          </cell>
          <cell r="H149">
            <v>0</v>
          </cell>
          <cell r="K149">
            <v>0</v>
          </cell>
          <cell r="M149">
            <v>0</v>
          </cell>
        </row>
        <row r="150">
          <cell r="A150" t="str">
            <v>313130.521</v>
          </cell>
          <cell r="H150">
            <v>0</v>
          </cell>
          <cell r="K150">
            <v>0</v>
          </cell>
          <cell r="M150">
            <v>0</v>
          </cell>
        </row>
        <row r="151">
          <cell r="A151" t="str">
            <v>313140.521</v>
          </cell>
          <cell r="H151">
            <v>0</v>
          </cell>
          <cell r="K151">
            <v>9345</v>
          </cell>
          <cell r="M151">
            <v>9345</v>
          </cell>
        </row>
        <row r="152">
          <cell r="A152" t="str">
            <v>313150.521</v>
          </cell>
          <cell r="H152">
            <v>3716.2</v>
          </cell>
          <cell r="K152">
            <v>29107.3</v>
          </cell>
          <cell r="M152">
            <v>29107.3</v>
          </cell>
        </row>
        <row r="153">
          <cell r="A153" t="str">
            <v>313160.521</v>
          </cell>
          <cell r="H153">
            <v>10347.76</v>
          </cell>
          <cell r="K153">
            <v>81447.11</v>
          </cell>
          <cell r="M153">
            <v>81447.100000000006</v>
          </cell>
        </row>
        <row r="154">
          <cell r="A154" t="str">
            <v>313170.521</v>
          </cell>
          <cell r="H154">
            <v>11611.89</v>
          </cell>
          <cell r="K154">
            <v>88151.25</v>
          </cell>
          <cell r="M154">
            <v>88151.25</v>
          </cell>
        </row>
        <row r="155">
          <cell r="A155" t="str">
            <v>313180.521</v>
          </cell>
          <cell r="H155">
            <v>15545</v>
          </cell>
          <cell r="K155">
            <v>76245.16</v>
          </cell>
          <cell r="M155">
            <v>76245.16</v>
          </cell>
        </row>
        <row r="156">
          <cell r="A156" t="str">
            <v>313190.521</v>
          </cell>
          <cell r="H156">
            <v>65700</v>
          </cell>
          <cell r="K156">
            <v>300249</v>
          </cell>
          <cell r="M156">
            <v>321167.5</v>
          </cell>
        </row>
        <row r="157">
          <cell r="A157" t="str">
            <v>313210.521</v>
          </cell>
          <cell r="H157">
            <v>0</v>
          </cell>
          <cell r="K157">
            <v>0</v>
          </cell>
          <cell r="M157">
            <v>0</v>
          </cell>
        </row>
        <row r="158">
          <cell r="A158" t="str">
            <v>313220.521</v>
          </cell>
          <cell r="H158">
            <v>0</v>
          </cell>
          <cell r="K158">
            <v>0</v>
          </cell>
          <cell r="M158">
            <v>0</v>
          </cell>
        </row>
        <row r="159">
          <cell r="A159" t="str">
            <v>313230.521</v>
          </cell>
          <cell r="H159">
            <v>0</v>
          </cell>
          <cell r="K159">
            <v>0</v>
          </cell>
          <cell r="M159">
            <v>0</v>
          </cell>
        </row>
        <row r="160">
          <cell r="A160" t="str">
            <v>313250.521</v>
          </cell>
          <cell r="H160">
            <v>-1930.0100000000002</v>
          </cell>
          <cell r="K160">
            <v>26236.85</v>
          </cell>
          <cell r="M160">
            <v>26236.85</v>
          </cell>
        </row>
        <row r="161">
          <cell r="A161" t="str">
            <v>313260.521</v>
          </cell>
          <cell r="H161">
            <v>0</v>
          </cell>
          <cell r="K161">
            <v>0</v>
          </cell>
          <cell r="M161">
            <v>0</v>
          </cell>
        </row>
        <row r="162">
          <cell r="A162" t="str">
            <v>313270.521</v>
          </cell>
          <cell r="H162">
            <v>36610</v>
          </cell>
          <cell r="K162">
            <v>226270</v>
          </cell>
          <cell r="M162">
            <v>226270</v>
          </cell>
        </row>
        <row r="163">
          <cell r="A163" t="str">
            <v>313280.521</v>
          </cell>
          <cell r="H163">
            <v>16112.98</v>
          </cell>
          <cell r="K163">
            <v>87574.12</v>
          </cell>
          <cell r="M163">
            <v>97305.67</v>
          </cell>
        </row>
        <row r="164">
          <cell r="A164" t="str">
            <v>313290.521</v>
          </cell>
          <cell r="H164">
            <v>157529.93</v>
          </cell>
          <cell r="K164">
            <v>1162130.49</v>
          </cell>
          <cell r="M164">
            <v>1162130.49</v>
          </cell>
        </row>
        <row r="165">
          <cell r="A165" t="str">
            <v>320110.521</v>
          </cell>
          <cell r="H165">
            <v>21600.04</v>
          </cell>
          <cell r="K165">
            <v>160115.96000000002</v>
          </cell>
          <cell r="M165">
            <v>146615.96</v>
          </cell>
        </row>
        <row r="166">
          <cell r="A166" t="str">
            <v>321140.521</v>
          </cell>
          <cell r="H166">
            <v>0</v>
          </cell>
          <cell r="K166">
            <v>0</v>
          </cell>
          <cell r="M166">
            <v>0</v>
          </cell>
        </row>
        <row r="167">
          <cell r="A167" t="str">
            <v>321150.521</v>
          </cell>
          <cell r="H167">
            <v>0</v>
          </cell>
          <cell r="K167">
            <v>0</v>
          </cell>
          <cell r="M167">
            <v>0</v>
          </cell>
        </row>
        <row r="168">
          <cell r="A168" t="str">
            <v>321180.521</v>
          </cell>
          <cell r="H168">
            <v>0</v>
          </cell>
          <cell r="K168">
            <v>0</v>
          </cell>
          <cell r="M168">
            <v>0</v>
          </cell>
        </row>
        <row r="169">
          <cell r="A169" t="str">
            <v>322110.521</v>
          </cell>
          <cell r="H169">
            <v>296331.28000000003</v>
          </cell>
          <cell r="K169">
            <v>1235009</v>
          </cell>
          <cell r="M169">
            <v>1239827.5</v>
          </cell>
        </row>
        <row r="170">
          <cell r="A170" t="str">
            <v>323110.521</v>
          </cell>
          <cell r="H170">
            <v>62390</v>
          </cell>
          <cell r="K170">
            <v>62390</v>
          </cell>
          <cell r="M170">
            <v>62390</v>
          </cell>
        </row>
        <row r="171">
          <cell r="A171" t="str">
            <v>323120.521</v>
          </cell>
          <cell r="H171">
            <v>0</v>
          </cell>
          <cell r="K171">
            <v>0</v>
          </cell>
          <cell r="M171">
            <v>-114274.51</v>
          </cell>
        </row>
        <row r="172">
          <cell r="A172" t="str">
            <v>323130.521</v>
          </cell>
          <cell r="H172">
            <v>1340109.01</v>
          </cell>
          <cell r="K172">
            <v>9125823.3300000001</v>
          </cell>
          <cell r="M172">
            <v>9125823.3300000001</v>
          </cell>
        </row>
        <row r="173">
          <cell r="A173" t="str">
            <v>350110.521</v>
          </cell>
          <cell r="H173">
            <v>9000</v>
          </cell>
          <cell r="K173">
            <v>63000</v>
          </cell>
          <cell r="M173">
            <v>63000</v>
          </cell>
        </row>
        <row r="174">
          <cell r="A174" t="str">
            <v>350120.521</v>
          </cell>
          <cell r="H174">
            <v>38947.370000000003</v>
          </cell>
          <cell r="K174">
            <v>291981.27</v>
          </cell>
          <cell r="M174">
            <v>279831.59000000003</v>
          </cell>
        </row>
        <row r="175">
          <cell r="A175" t="str">
            <v>350130.521</v>
          </cell>
          <cell r="H175">
            <v>0</v>
          </cell>
          <cell r="K175">
            <v>0</v>
          </cell>
          <cell r="M175">
            <v>0</v>
          </cell>
        </row>
        <row r="176">
          <cell r="A176" t="str">
            <v>353110.521</v>
          </cell>
          <cell r="H176">
            <v>83660.570000000007</v>
          </cell>
          <cell r="K176">
            <v>310879.86</v>
          </cell>
          <cell r="M176">
            <v>373649.86</v>
          </cell>
        </row>
        <row r="177">
          <cell r="A177" t="str">
            <v>353120.521</v>
          </cell>
          <cell r="H177">
            <v>620163.9</v>
          </cell>
          <cell r="K177">
            <v>3625289.06</v>
          </cell>
          <cell r="M177">
            <v>3676802.57</v>
          </cell>
        </row>
        <row r="178">
          <cell r="A178" t="str">
            <v>353120.603</v>
          </cell>
          <cell r="H178">
            <v>0</v>
          </cell>
          <cell r="K178">
            <v>0</v>
          </cell>
          <cell r="M178">
            <v>0</v>
          </cell>
        </row>
        <row r="179">
          <cell r="A179" t="str">
            <v>353130.521</v>
          </cell>
          <cell r="H179">
            <v>92882.19</v>
          </cell>
          <cell r="K179">
            <v>447501.85</v>
          </cell>
          <cell r="M179">
            <v>569246.18999999994</v>
          </cell>
        </row>
        <row r="180">
          <cell r="A180" t="str">
            <v>353140.521</v>
          </cell>
          <cell r="H180">
            <v>0</v>
          </cell>
          <cell r="K180">
            <v>0</v>
          </cell>
          <cell r="M180">
            <v>0</v>
          </cell>
        </row>
        <row r="181">
          <cell r="A181" t="str">
            <v>353150.521</v>
          </cell>
          <cell r="H181">
            <v>2200.380000000001</v>
          </cell>
          <cell r="K181">
            <v>24394.27</v>
          </cell>
          <cell r="M181">
            <v>50998.27</v>
          </cell>
        </row>
        <row r="182">
          <cell r="A182" t="str">
            <v>354201.521</v>
          </cell>
          <cell r="H182">
            <v>267202.09999999998</v>
          </cell>
          <cell r="K182">
            <v>3575470.5100000002</v>
          </cell>
          <cell r="M182">
            <v>3581513.51</v>
          </cell>
        </row>
        <row r="183">
          <cell r="A183" t="str">
            <v>355110.521</v>
          </cell>
          <cell r="H183">
            <v>20415</v>
          </cell>
          <cell r="K183">
            <v>133575</v>
          </cell>
          <cell r="M183">
            <v>128825</v>
          </cell>
        </row>
        <row r="184">
          <cell r="A184" t="str">
            <v>355120.521</v>
          </cell>
          <cell r="H184">
            <v>0</v>
          </cell>
          <cell r="K184">
            <v>1500</v>
          </cell>
          <cell r="M184">
            <v>1500</v>
          </cell>
        </row>
        <row r="185">
          <cell r="A185" t="str">
            <v>355150.521</v>
          </cell>
          <cell r="H185">
            <v>0</v>
          </cell>
          <cell r="K185">
            <v>0</v>
          </cell>
          <cell r="M185">
            <v>0</v>
          </cell>
        </row>
        <row r="186">
          <cell r="A186" t="str">
            <v>356110.521</v>
          </cell>
          <cell r="H186">
            <v>28333.19</v>
          </cell>
          <cell r="K186">
            <v>126169.1</v>
          </cell>
          <cell r="M186">
            <v>135577.51</v>
          </cell>
        </row>
        <row r="187">
          <cell r="A187" t="str">
            <v>356120.521</v>
          </cell>
          <cell r="H187">
            <v>41480.050000000003</v>
          </cell>
          <cell r="K187">
            <v>305624.93</v>
          </cell>
          <cell r="M187">
            <v>381973.87</v>
          </cell>
        </row>
        <row r="188">
          <cell r="A188" t="str">
            <v>357110.521</v>
          </cell>
          <cell r="H188">
            <v>0</v>
          </cell>
          <cell r="K188">
            <v>0</v>
          </cell>
          <cell r="M188">
            <v>0</v>
          </cell>
        </row>
        <row r="189">
          <cell r="A189" t="str">
            <v>358110.521</v>
          </cell>
          <cell r="H189">
            <v>34774</v>
          </cell>
          <cell r="K189">
            <v>185906</v>
          </cell>
          <cell r="M189">
            <v>185906</v>
          </cell>
        </row>
        <row r="190">
          <cell r="A190" t="str">
            <v>359110.521</v>
          </cell>
          <cell r="H190">
            <v>33234.720000000001</v>
          </cell>
          <cell r="K190">
            <v>294396.03000000003</v>
          </cell>
          <cell r="M190">
            <v>303246.05</v>
          </cell>
        </row>
        <row r="191">
          <cell r="A191" t="str">
            <v>360110.521</v>
          </cell>
          <cell r="H191">
            <v>0</v>
          </cell>
          <cell r="K191">
            <v>426262.45</v>
          </cell>
          <cell r="M191">
            <v>426262.45</v>
          </cell>
        </row>
        <row r="192">
          <cell r="A192" t="str">
            <v>361120.521</v>
          </cell>
          <cell r="H192">
            <v>0</v>
          </cell>
          <cell r="K192">
            <v>13077.5</v>
          </cell>
          <cell r="M192">
            <v>13077.5</v>
          </cell>
        </row>
        <row r="193">
          <cell r="A193" t="str">
            <v>361130.521</v>
          </cell>
          <cell r="H193">
            <v>0</v>
          </cell>
          <cell r="K193">
            <v>313257.63</v>
          </cell>
          <cell r="M193">
            <v>261481.98</v>
          </cell>
        </row>
        <row r="194">
          <cell r="A194" t="str">
            <v>361140.521</v>
          </cell>
          <cell r="H194">
            <v>0</v>
          </cell>
          <cell r="K194">
            <v>0</v>
          </cell>
          <cell r="M194">
            <v>0</v>
          </cell>
        </row>
        <row r="195">
          <cell r="A195" t="str">
            <v>361150.521</v>
          </cell>
          <cell r="H195">
            <v>0</v>
          </cell>
          <cell r="K195">
            <v>0</v>
          </cell>
          <cell r="M195">
            <v>0</v>
          </cell>
        </row>
        <row r="196">
          <cell r="A196" t="str">
            <v>380110.521</v>
          </cell>
          <cell r="H196">
            <v>0</v>
          </cell>
          <cell r="K196">
            <v>0</v>
          </cell>
          <cell r="M196">
            <v>0</v>
          </cell>
        </row>
        <row r="197">
          <cell r="A197" t="str">
            <v>380120.521</v>
          </cell>
          <cell r="H197">
            <v>0</v>
          </cell>
          <cell r="K197">
            <v>0</v>
          </cell>
          <cell r="M197">
            <v>0</v>
          </cell>
        </row>
        <row r="198">
          <cell r="A198" t="str">
            <v>380130.521</v>
          </cell>
          <cell r="H198">
            <v>2020</v>
          </cell>
          <cell r="K198">
            <v>7265.94</v>
          </cell>
          <cell r="M198">
            <v>11265.94</v>
          </cell>
        </row>
        <row r="199">
          <cell r="A199" t="str">
            <v>390010.521</v>
          </cell>
          <cell r="H199">
            <v>0</v>
          </cell>
          <cell r="K199">
            <v>370400</v>
          </cell>
          <cell r="M199">
            <v>370399</v>
          </cell>
        </row>
        <row r="200">
          <cell r="A200" t="str">
            <v>410110.521</v>
          </cell>
          <cell r="H200">
            <v>77253.119999999995</v>
          </cell>
          <cell r="K200">
            <v>530771.84</v>
          </cell>
          <cell r="M200">
            <v>530771.84</v>
          </cell>
        </row>
        <row r="201">
          <cell r="A201" t="str">
            <v>410120.521</v>
          </cell>
          <cell r="H201">
            <v>0</v>
          </cell>
          <cell r="K201">
            <v>8461.14</v>
          </cell>
          <cell r="M201">
            <v>8461.14</v>
          </cell>
        </row>
        <row r="202">
          <cell r="A202" t="str">
            <v>410150.521</v>
          </cell>
          <cell r="H202">
            <v>441083.81</v>
          </cell>
          <cell r="K202">
            <v>3777446.49</v>
          </cell>
          <cell r="M202">
            <v>3777446.53</v>
          </cell>
        </row>
        <row r="203">
          <cell r="A203" t="str">
            <v>411110.521</v>
          </cell>
          <cell r="H203">
            <v>24831.93</v>
          </cell>
          <cell r="K203">
            <v>219400.5</v>
          </cell>
          <cell r="M203">
            <v>219400.5</v>
          </cell>
        </row>
        <row r="204">
          <cell r="A204" t="str">
            <v>413110.521</v>
          </cell>
          <cell r="H204">
            <v>0</v>
          </cell>
          <cell r="K204">
            <v>19576</v>
          </cell>
          <cell r="M204">
            <v>19576</v>
          </cell>
        </row>
        <row r="205">
          <cell r="A205" t="str">
            <v>413120.521</v>
          </cell>
          <cell r="H205">
            <v>31505.98</v>
          </cell>
          <cell r="K205">
            <v>232426.06</v>
          </cell>
          <cell r="M205">
            <v>232426.06</v>
          </cell>
        </row>
        <row r="206">
          <cell r="A206" t="str">
            <v>413150.521</v>
          </cell>
          <cell r="H206">
            <v>550.49</v>
          </cell>
          <cell r="K206">
            <v>3644.59</v>
          </cell>
          <cell r="M206">
            <v>3644.59</v>
          </cell>
        </row>
        <row r="207">
          <cell r="A207" t="str">
            <v>413160.521</v>
          </cell>
          <cell r="H207">
            <v>1223.42</v>
          </cell>
          <cell r="K207">
            <v>9803.2999999999993</v>
          </cell>
          <cell r="M207">
            <v>9803.2999999999993</v>
          </cell>
        </row>
        <row r="208">
          <cell r="A208" t="str">
            <v>413170.521</v>
          </cell>
          <cell r="H208">
            <v>2752.81</v>
          </cell>
          <cell r="K208">
            <v>19526.940000000002</v>
          </cell>
          <cell r="M208">
            <v>19526.939999999999</v>
          </cell>
        </row>
        <row r="209">
          <cell r="A209" t="str">
            <v>413180.521</v>
          </cell>
          <cell r="H209">
            <v>21612.45</v>
          </cell>
          <cell r="K209">
            <v>103853.09</v>
          </cell>
          <cell r="M209">
            <v>103853.09</v>
          </cell>
        </row>
        <row r="210">
          <cell r="A210" t="str">
            <v>413190.521</v>
          </cell>
          <cell r="H210">
            <v>0</v>
          </cell>
          <cell r="K210">
            <v>24407.18</v>
          </cell>
          <cell r="M210">
            <v>24407.18</v>
          </cell>
        </row>
        <row r="211">
          <cell r="A211" t="str">
            <v>413210.521</v>
          </cell>
          <cell r="H211">
            <v>10000</v>
          </cell>
          <cell r="K211">
            <v>77197.37</v>
          </cell>
          <cell r="M211">
            <v>73250</v>
          </cell>
        </row>
        <row r="212">
          <cell r="A212" t="str">
            <v>413220.521</v>
          </cell>
          <cell r="H212">
            <v>17217</v>
          </cell>
          <cell r="K212">
            <v>114469</v>
          </cell>
          <cell r="M212">
            <v>114469</v>
          </cell>
        </row>
        <row r="213">
          <cell r="A213" t="str">
            <v>413230.521</v>
          </cell>
          <cell r="H213">
            <v>0</v>
          </cell>
          <cell r="K213">
            <v>0</v>
          </cell>
          <cell r="M213">
            <v>0</v>
          </cell>
        </row>
        <row r="214">
          <cell r="A214" t="str">
            <v>413240.521</v>
          </cell>
          <cell r="H214">
            <v>0</v>
          </cell>
          <cell r="K214">
            <v>0</v>
          </cell>
          <cell r="M214">
            <v>0</v>
          </cell>
        </row>
        <row r="215">
          <cell r="A215" t="str">
            <v>413250.521</v>
          </cell>
          <cell r="H215">
            <v>356249.88</v>
          </cell>
          <cell r="K215">
            <v>4710327.2699999996</v>
          </cell>
          <cell r="M215">
            <v>4685641.2</v>
          </cell>
        </row>
        <row r="216">
          <cell r="A216" t="str">
            <v>413260.521</v>
          </cell>
          <cell r="H216">
            <v>0</v>
          </cell>
          <cell r="K216">
            <v>0</v>
          </cell>
          <cell r="M216">
            <v>0</v>
          </cell>
        </row>
        <row r="217">
          <cell r="A217" t="str">
            <v>413270.521</v>
          </cell>
          <cell r="H217">
            <v>188947.37</v>
          </cell>
          <cell r="K217">
            <v>1212894.74</v>
          </cell>
          <cell r="M217">
            <v>1201842.1100000001</v>
          </cell>
        </row>
        <row r="218">
          <cell r="A218" t="str">
            <v>413280.521</v>
          </cell>
          <cell r="H218">
            <v>20450.669999999998</v>
          </cell>
          <cell r="K218">
            <v>133657.38</v>
          </cell>
          <cell r="M218">
            <v>132394.9</v>
          </cell>
        </row>
        <row r="219">
          <cell r="A219" t="str">
            <v>441110.521</v>
          </cell>
          <cell r="H219">
            <v>0</v>
          </cell>
          <cell r="K219">
            <v>0</v>
          </cell>
          <cell r="M219">
            <v>0</v>
          </cell>
        </row>
        <row r="220">
          <cell r="A220" t="str">
            <v>441210.521</v>
          </cell>
          <cell r="H220">
            <v>0</v>
          </cell>
          <cell r="K220">
            <v>0</v>
          </cell>
          <cell r="M220">
            <v>0</v>
          </cell>
        </row>
        <row r="221">
          <cell r="A221" t="str">
            <v>441510.521</v>
          </cell>
          <cell r="H221">
            <v>5024.1400000000003</v>
          </cell>
          <cell r="K221">
            <v>34358.639999999999</v>
          </cell>
          <cell r="M221">
            <v>0</v>
          </cell>
        </row>
        <row r="222">
          <cell r="A222" t="str">
            <v>441510.603</v>
          </cell>
          <cell r="H222">
            <v>1926.41</v>
          </cell>
          <cell r="K222">
            <v>1926.41</v>
          </cell>
          <cell r="M222">
            <v>0</v>
          </cell>
        </row>
        <row r="223">
          <cell r="A223" t="str">
            <v>441610.521</v>
          </cell>
          <cell r="H223">
            <v>15437.5</v>
          </cell>
          <cell r="K223">
            <v>105572.56</v>
          </cell>
          <cell r="M223">
            <v>0</v>
          </cell>
        </row>
        <row r="224">
          <cell r="A224" t="str">
            <v>450110.521</v>
          </cell>
          <cell r="H224">
            <v>0</v>
          </cell>
          <cell r="K224">
            <v>0</v>
          </cell>
          <cell r="M224">
            <v>0</v>
          </cell>
        </row>
        <row r="225">
          <cell r="A225" t="str">
            <v>450120.521</v>
          </cell>
          <cell r="H225">
            <v>71690</v>
          </cell>
          <cell r="K225">
            <v>493680</v>
          </cell>
          <cell r="M225">
            <v>505829.68</v>
          </cell>
        </row>
        <row r="226">
          <cell r="A226" t="str">
            <v>450130.521</v>
          </cell>
          <cell r="H226">
            <v>282477.08</v>
          </cell>
          <cell r="K226">
            <v>1947339.56</v>
          </cell>
          <cell r="M226">
            <v>1947339.56</v>
          </cell>
        </row>
        <row r="227">
          <cell r="A227" t="str">
            <v>451110.521</v>
          </cell>
          <cell r="H227">
            <v>159</v>
          </cell>
          <cell r="K227">
            <v>1113</v>
          </cell>
          <cell r="M227">
            <v>1113</v>
          </cell>
        </row>
        <row r="228">
          <cell r="A228" t="str">
            <v>451120.521</v>
          </cell>
          <cell r="H228">
            <v>83.67</v>
          </cell>
          <cell r="K228">
            <v>585.67999999999995</v>
          </cell>
          <cell r="M228">
            <v>585.69000000000005</v>
          </cell>
        </row>
        <row r="229">
          <cell r="A229" t="str">
            <v>451130.521</v>
          </cell>
          <cell r="H229">
            <v>0</v>
          </cell>
          <cell r="K229">
            <v>0</v>
          </cell>
          <cell r="M229">
            <v>0</v>
          </cell>
        </row>
        <row r="230">
          <cell r="A230" t="str">
            <v>453110.521</v>
          </cell>
          <cell r="H230">
            <v>7880.4</v>
          </cell>
          <cell r="K230">
            <v>53657.35</v>
          </cell>
          <cell r="M230">
            <v>54877.35</v>
          </cell>
        </row>
        <row r="231">
          <cell r="A231" t="str">
            <v>453120.521</v>
          </cell>
          <cell r="H231">
            <v>36798.519999999997</v>
          </cell>
          <cell r="K231">
            <v>169103.02</v>
          </cell>
          <cell r="M231">
            <v>169103.02</v>
          </cell>
        </row>
        <row r="232">
          <cell r="A232" t="str">
            <v>453130.521</v>
          </cell>
          <cell r="H232">
            <v>9230.16</v>
          </cell>
          <cell r="K232">
            <v>149956.12</v>
          </cell>
          <cell r="M232">
            <v>149956.12</v>
          </cell>
        </row>
        <row r="233">
          <cell r="A233" t="str">
            <v>453150.521</v>
          </cell>
          <cell r="H233">
            <v>6446</v>
          </cell>
          <cell r="K233">
            <v>62689.91</v>
          </cell>
          <cell r="M233">
            <v>62689.91</v>
          </cell>
        </row>
        <row r="234">
          <cell r="A234" t="str">
            <v>455110.521</v>
          </cell>
          <cell r="H234">
            <v>25010</v>
          </cell>
          <cell r="K234">
            <v>141040.25</v>
          </cell>
          <cell r="M234">
            <v>149090.25</v>
          </cell>
        </row>
        <row r="235">
          <cell r="A235" t="str">
            <v>455120.521</v>
          </cell>
          <cell r="H235">
            <v>180</v>
          </cell>
          <cell r="K235">
            <v>180</v>
          </cell>
          <cell r="M235">
            <v>180</v>
          </cell>
        </row>
        <row r="236">
          <cell r="A236" t="str">
            <v>456110.521</v>
          </cell>
          <cell r="H236">
            <v>24312.33</v>
          </cell>
          <cell r="K236">
            <v>76830.91</v>
          </cell>
          <cell r="M236">
            <v>82467.839999999997</v>
          </cell>
        </row>
        <row r="237">
          <cell r="A237" t="str">
            <v>456120.521</v>
          </cell>
          <cell r="H237">
            <v>0</v>
          </cell>
          <cell r="K237">
            <v>6114.49</v>
          </cell>
          <cell r="M237">
            <v>6034.49</v>
          </cell>
        </row>
        <row r="238">
          <cell r="A238" t="str">
            <v>459110.521</v>
          </cell>
          <cell r="H238">
            <v>0</v>
          </cell>
          <cell r="K238">
            <v>55408.98</v>
          </cell>
          <cell r="M238">
            <v>55374.81</v>
          </cell>
        </row>
        <row r="239">
          <cell r="A239" t="str">
            <v>460110.521</v>
          </cell>
          <cell r="H239">
            <v>0</v>
          </cell>
          <cell r="K239">
            <v>0</v>
          </cell>
          <cell r="M239">
            <v>0</v>
          </cell>
        </row>
        <row r="240">
          <cell r="A240" t="str">
            <v>461130.521</v>
          </cell>
          <cell r="H240">
            <v>0</v>
          </cell>
          <cell r="K240">
            <v>17005.349999999999</v>
          </cell>
          <cell r="M240">
            <v>68465.350000000006</v>
          </cell>
        </row>
        <row r="241">
          <cell r="A241" t="str">
            <v>471110.521</v>
          </cell>
          <cell r="H241">
            <v>0</v>
          </cell>
          <cell r="K241">
            <v>0</v>
          </cell>
          <cell r="M241">
            <v>0</v>
          </cell>
        </row>
        <row r="242">
          <cell r="A242" t="str">
            <v>480110.521</v>
          </cell>
          <cell r="H242">
            <v>0</v>
          </cell>
          <cell r="K242">
            <v>0</v>
          </cell>
          <cell r="M242">
            <v>0</v>
          </cell>
        </row>
        <row r="243">
          <cell r="A243" t="str">
            <v>480130.521</v>
          </cell>
          <cell r="H243">
            <v>0</v>
          </cell>
          <cell r="K243">
            <v>13700</v>
          </cell>
          <cell r="M243">
            <v>13700</v>
          </cell>
        </row>
        <row r="244">
          <cell r="A244" t="str">
            <v>480150.521</v>
          </cell>
          <cell r="H244">
            <v>6675.25</v>
          </cell>
          <cell r="K244">
            <v>49202.43</v>
          </cell>
          <cell r="M244">
            <v>49202.43</v>
          </cell>
        </row>
        <row r="245">
          <cell r="A245" t="str">
            <v>490010.521</v>
          </cell>
          <cell r="H245">
            <v>62026.15</v>
          </cell>
          <cell r="K245">
            <v>457579.58</v>
          </cell>
          <cell r="M245">
            <v>457579.58</v>
          </cell>
        </row>
        <row r="246">
          <cell r="A246" t="str">
            <v>670110.588</v>
          </cell>
          <cell r="H246">
            <v>50000</v>
          </cell>
          <cell r="K246">
            <v>350000</v>
          </cell>
          <cell r="M246">
            <v>350000</v>
          </cell>
        </row>
        <row r="247">
          <cell r="A247" t="str">
            <v>671110.588</v>
          </cell>
          <cell r="H247">
            <v>248314</v>
          </cell>
          <cell r="K247">
            <v>835754</v>
          </cell>
          <cell r="M247">
            <v>74220</v>
          </cell>
        </row>
        <row r="248">
          <cell r="A248" t="str">
            <v>671120.588</v>
          </cell>
          <cell r="H248">
            <v>80000</v>
          </cell>
          <cell r="K248">
            <v>80000</v>
          </cell>
          <cell r="M248">
            <v>66557.919999999998</v>
          </cell>
        </row>
        <row r="249">
          <cell r="A249" t="str">
            <v>672110.588</v>
          </cell>
          <cell r="H249">
            <v>94517.96</v>
          </cell>
          <cell r="K249">
            <v>697278.29999999993</v>
          </cell>
          <cell r="M249">
            <v>697278.3</v>
          </cell>
        </row>
        <row r="250">
          <cell r="A250" t="str">
            <v>801110.521</v>
          </cell>
          <cell r="H250">
            <v>11053.25</v>
          </cell>
          <cell r="K250">
            <v>-1195604.9099999999</v>
          </cell>
          <cell r="M250">
            <v>-69177.31</v>
          </cell>
        </row>
        <row r="251">
          <cell r="A251" t="str">
            <v>801110.603</v>
          </cell>
          <cell r="H251">
            <v>0</v>
          </cell>
          <cell r="K251">
            <v>891.86</v>
          </cell>
          <cell r="M251">
            <v>0</v>
          </cell>
        </row>
        <row r="252">
          <cell r="A252" t="str">
            <v>801111.521</v>
          </cell>
          <cell r="H252">
            <v>0</v>
          </cell>
          <cell r="K252">
            <v>0</v>
          </cell>
          <cell r="M252">
            <v>0</v>
          </cell>
        </row>
        <row r="253">
          <cell r="A253" t="str">
            <v>801210.521</v>
          </cell>
          <cell r="H253">
            <v>-876613.48999999976</v>
          </cell>
          <cell r="K253">
            <v>-722993.06999999972</v>
          </cell>
          <cell r="M253">
            <v>-5277851.3</v>
          </cell>
        </row>
        <row r="254">
          <cell r="A254" t="str">
            <v>801210.603</v>
          </cell>
          <cell r="H254">
            <v>4796.5999999999995</v>
          </cell>
          <cell r="K254">
            <v>6472.58</v>
          </cell>
          <cell r="M254">
            <v>0</v>
          </cell>
        </row>
        <row r="255">
          <cell r="A255" t="str">
            <v>801211.521</v>
          </cell>
          <cell r="H255">
            <v>0</v>
          </cell>
          <cell r="K255">
            <v>0</v>
          </cell>
          <cell r="M255">
            <v>0</v>
          </cell>
        </row>
        <row r="256">
          <cell r="A256" t="str">
            <v>804010.521</v>
          </cell>
          <cell r="H256">
            <v>4531</v>
          </cell>
          <cell r="K256">
            <v>21067.81</v>
          </cell>
          <cell r="M256">
            <v>21936.74</v>
          </cell>
        </row>
        <row r="257">
          <cell r="A257" t="str">
            <v>804010.588</v>
          </cell>
          <cell r="H257">
            <v>0</v>
          </cell>
          <cell r="K257">
            <v>0</v>
          </cell>
          <cell r="M257">
            <v>0</v>
          </cell>
        </row>
        <row r="258">
          <cell r="A258" t="str">
            <v>804030.521</v>
          </cell>
          <cell r="H258">
            <v>0</v>
          </cell>
          <cell r="K258">
            <v>0</v>
          </cell>
          <cell r="M258">
            <v>-24786.76</v>
          </cell>
        </row>
        <row r="259">
          <cell r="A259" t="str">
            <v>804030.588</v>
          </cell>
          <cell r="H259">
            <v>0</v>
          </cell>
          <cell r="K259">
            <v>0</v>
          </cell>
          <cell r="M259">
            <v>0</v>
          </cell>
        </row>
        <row r="260">
          <cell r="A260" t="str">
            <v>804031.521</v>
          </cell>
          <cell r="H260">
            <v>0</v>
          </cell>
          <cell r="K260">
            <v>23074.62</v>
          </cell>
          <cell r="M260">
            <v>0</v>
          </cell>
        </row>
        <row r="261">
          <cell r="A261" t="str">
            <v>811134.521</v>
          </cell>
          <cell r="H261">
            <v>0</v>
          </cell>
          <cell r="K261">
            <v>3764129.49</v>
          </cell>
          <cell r="M261">
            <v>3764129.49</v>
          </cell>
        </row>
        <row r="262">
          <cell r="A262" t="str">
            <v>814019.521</v>
          </cell>
          <cell r="H262">
            <v>157529.95000000001</v>
          </cell>
          <cell r="K262">
            <v>1162130.51</v>
          </cell>
          <cell r="M262">
            <v>1162130.49</v>
          </cell>
        </row>
        <row r="263">
          <cell r="A263" t="str">
            <v>814058.521</v>
          </cell>
          <cell r="H263">
            <v>0</v>
          </cell>
          <cell r="K263">
            <v>0</v>
          </cell>
          <cell r="M263">
            <v>0</v>
          </cell>
        </row>
        <row r="264">
          <cell r="A264" t="str">
            <v>817128.521</v>
          </cell>
          <cell r="H264">
            <v>173585.7</v>
          </cell>
          <cell r="K264">
            <v>1260372.1599999999</v>
          </cell>
          <cell r="M264">
            <v>1260372.1599999999</v>
          </cell>
        </row>
        <row r="265">
          <cell r="A265" t="str">
            <v>819999.521</v>
          </cell>
          <cell r="H265">
            <v>0</v>
          </cell>
          <cell r="K265">
            <v>274442.59000000003</v>
          </cell>
          <cell r="M265">
            <v>274442.59000000003</v>
          </cell>
        </row>
        <row r="266">
          <cell r="A266" t="str">
            <v>880010.521</v>
          </cell>
          <cell r="H266">
            <v>8519</v>
          </cell>
          <cell r="K266">
            <v>26825</v>
          </cell>
          <cell r="M266">
            <v>48751.62</v>
          </cell>
        </row>
        <row r="267">
          <cell r="A267" t="str">
            <v>880010.588</v>
          </cell>
          <cell r="H267">
            <v>0</v>
          </cell>
          <cell r="K267">
            <v>-3580</v>
          </cell>
          <cell r="M267">
            <v>0</v>
          </cell>
        </row>
        <row r="268">
          <cell r="A268" t="str">
            <v>880010.603</v>
          </cell>
          <cell r="H268">
            <v>0</v>
          </cell>
          <cell r="K268">
            <v>0.01</v>
          </cell>
          <cell r="M268">
            <v>0</v>
          </cell>
        </row>
        <row r="269">
          <cell r="A269" t="str">
            <v>900110.521</v>
          </cell>
          <cell r="H269">
            <v>-1022335.8300000001</v>
          </cell>
          <cell r="K269">
            <v>14115296.279999999</v>
          </cell>
          <cell r="M269">
            <v>0</v>
          </cell>
        </row>
        <row r="270">
          <cell r="H270">
            <v>-4.8894435167312622E-9</v>
          </cell>
          <cell r="K270">
            <v>2.4214386940002441E-8</v>
          </cell>
          <cell r="M270">
            <v>2.567685442045331E-8</v>
          </cell>
        </row>
      </sheetData>
      <sheetData sheetId="11">
        <row r="1">
          <cell r="A1" t="str">
            <v>Account No.</v>
          </cell>
          <cell r="H1" t="str">
            <v>This Period Balance</v>
          </cell>
          <cell r="K1" t="str">
            <v>Ending Balance</v>
          </cell>
          <cell r="M1" t="str">
            <v>TUBO's Ending Balance</v>
          </cell>
        </row>
        <row r="2">
          <cell r="A2" t="str">
            <v>010010.000</v>
          </cell>
          <cell r="H2">
            <v>0</v>
          </cell>
          <cell r="K2">
            <v>98716.09</v>
          </cell>
          <cell r="M2">
            <v>100000</v>
          </cell>
        </row>
        <row r="3">
          <cell r="A3" t="str">
            <v>011051.000</v>
          </cell>
          <cell r="H3">
            <v>2054986.7200000007</v>
          </cell>
          <cell r="K3">
            <v>13160192.83</v>
          </cell>
          <cell r="M3">
            <v>12629248.43</v>
          </cell>
        </row>
        <row r="4">
          <cell r="A4" t="str">
            <v>011051.600</v>
          </cell>
          <cell r="H4">
            <v>2560523.0500000003</v>
          </cell>
          <cell r="K4">
            <v>2560523.0500000003</v>
          </cell>
          <cell r="M4">
            <v>0</v>
          </cell>
        </row>
        <row r="5">
          <cell r="A5" t="str">
            <v>012010.000</v>
          </cell>
          <cell r="H5">
            <v>12454900.08</v>
          </cell>
          <cell r="K5">
            <v>73092703.650000006</v>
          </cell>
          <cell r="M5">
            <v>73171762.700000003</v>
          </cell>
        </row>
        <row r="6">
          <cell r="A6" t="str">
            <v>012010.600</v>
          </cell>
          <cell r="H6">
            <v>10622655</v>
          </cell>
          <cell r="K6">
            <v>10622655</v>
          </cell>
          <cell r="M6">
            <v>0</v>
          </cell>
        </row>
        <row r="7">
          <cell r="A7" t="str">
            <v>012900.000</v>
          </cell>
          <cell r="H7">
            <v>-749709.49999999814</v>
          </cell>
          <cell r="K7">
            <v>15809073.940000001</v>
          </cell>
          <cell r="M7">
            <v>15764983.699999999</v>
          </cell>
        </row>
        <row r="8">
          <cell r="A8" t="str">
            <v>013010.000</v>
          </cell>
          <cell r="H8">
            <v>0</v>
          </cell>
          <cell r="K8">
            <v>0</v>
          </cell>
          <cell r="M8">
            <v>-235671.87</v>
          </cell>
        </row>
        <row r="9">
          <cell r="A9" t="str">
            <v>013110.000</v>
          </cell>
          <cell r="H9">
            <v>-97719.87</v>
          </cell>
          <cell r="K9">
            <v>-1578736.3199999998</v>
          </cell>
          <cell r="M9">
            <v>-1578736.32</v>
          </cell>
        </row>
        <row r="10">
          <cell r="A10" t="str">
            <v>013120.000</v>
          </cell>
          <cell r="H10">
            <v>0</v>
          </cell>
          <cell r="K10">
            <v>0</v>
          </cell>
          <cell r="M10">
            <v>0</v>
          </cell>
        </row>
        <row r="11">
          <cell r="A11" t="str">
            <v>014019.000</v>
          </cell>
          <cell r="H11">
            <v>0</v>
          </cell>
          <cell r="K11">
            <v>83032.490000000005</v>
          </cell>
          <cell r="M11">
            <v>0</v>
          </cell>
        </row>
        <row r="12">
          <cell r="A12" t="str">
            <v>014020.000</v>
          </cell>
          <cell r="H12">
            <v>0</v>
          </cell>
          <cell r="K12">
            <v>0</v>
          </cell>
          <cell r="M12">
            <v>0</v>
          </cell>
        </row>
        <row r="13">
          <cell r="A13" t="str">
            <v>014021.000</v>
          </cell>
          <cell r="H13">
            <v>0</v>
          </cell>
          <cell r="K13">
            <v>0</v>
          </cell>
          <cell r="M13">
            <v>0</v>
          </cell>
        </row>
        <row r="14">
          <cell r="A14" t="str">
            <v>014021.600</v>
          </cell>
          <cell r="H14">
            <v>398266.92</v>
          </cell>
          <cell r="K14">
            <v>398266.92</v>
          </cell>
          <cell r="M14">
            <v>0</v>
          </cell>
        </row>
        <row r="15">
          <cell r="A15" t="str">
            <v>014023.000</v>
          </cell>
          <cell r="H15">
            <v>0</v>
          </cell>
          <cell r="K15">
            <v>0</v>
          </cell>
          <cell r="M15">
            <v>0</v>
          </cell>
        </row>
        <row r="16">
          <cell r="A16" t="str">
            <v>014045.000</v>
          </cell>
          <cell r="H16">
            <v>0</v>
          </cell>
          <cell r="K16">
            <v>0</v>
          </cell>
          <cell r="M16">
            <v>0</v>
          </cell>
        </row>
        <row r="17">
          <cell r="A17" t="str">
            <v>014076.000</v>
          </cell>
          <cell r="H17">
            <v>0</v>
          </cell>
          <cell r="K17">
            <v>0</v>
          </cell>
          <cell r="M17">
            <v>0</v>
          </cell>
        </row>
        <row r="18">
          <cell r="A18" t="str">
            <v>014128.000</v>
          </cell>
          <cell r="H18">
            <v>0</v>
          </cell>
          <cell r="K18">
            <v>0</v>
          </cell>
          <cell r="M18">
            <v>0</v>
          </cell>
        </row>
        <row r="19">
          <cell r="A19" t="str">
            <v>014129.000</v>
          </cell>
          <cell r="H19">
            <v>0</v>
          </cell>
          <cell r="K19">
            <v>0</v>
          </cell>
          <cell r="M19">
            <v>0</v>
          </cell>
        </row>
        <row r="20">
          <cell r="A20" t="str">
            <v>014150.000</v>
          </cell>
          <cell r="H20">
            <v>0</v>
          </cell>
          <cell r="K20">
            <v>0</v>
          </cell>
          <cell r="M20">
            <v>0</v>
          </cell>
        </row>
        <row r="21">
          <cell r="A21" t="str">
            <v>014203.000</v>
          </cell>
          <cell r="H21">
            <v>0</v>
          </cell>
          <cell r="K21">
            <v>-83570.759999999995</v>
          </cell>
          <cell r="M21">
            <v>0</v>
          </cell>
        </row>
        <row r="22">
          <cell r="A22" t="str">
            <v>014998.000</v>
          </cell>
          <cell r="H22">
            <v>0</v>
          </cell>
          <cell r="K22">
            <v>-0.06</v>
          </cell>
          <cell r="M22">
            <v>530944.4</v>
          </cell>
        </row>
        <row r="23">
          <cell r="A23" t="str">
            <v>014999.000</v>
          </cell>
          <cell r="H23">
            <v>2795796.56</v>
          </cell>
          <cell r="K23">
            <v>4496570.0199999996</v>
          </cell>
          <cell r="M23">
            <v>4292340.0199999996</v>
          </cell>
        </row>
        <row r="24">
          <cell r="A24" t="str">
            <v>015010.000</v>
          </cell>
          <cell r="H24">
            <v>-13456.25</v>
          </cell>
          <cell r="K24">
            <v>27434.400000000001</v>
          </cell>
          <cell r="M24">
            <v>2133677.06</v>
          </cell>
        </row>
        <row r="25">
          <cell r="A25" t="str">
            <v>015010.600</v>
          </cell>
          <cell r="H25">
            <v>-2348.83</v>
          </cell>
          <cell r="K25">
            <v>-2348.83</v>
          </cell>
          <cell r="M25">
            <v>0</v>
          </cell>
        </row>
        <row r="26">
          <cell r="A26" t="str">
            <v>015012.000</v>
          </cell>
          <cell r="H26">
            <v>0</v>
          </cell>
          <cell r="K26">
            <v>0</v>
          </cell>
          <cell r="M26">
            <v>0</v>
          </cell>
        </row>
        <row r="27">
          <cell r="A27" t="str">
            <v>015020.000</v>
          </cell>
          <cell r="H27">
            <v>70696.15000000014</v>
          </cell>
          <cell r="K27">
            <v>-1058613.5999999999</v>
          </cell>
          <cell r="M27">
            <v>-3042257.1</v>
          </cell>
        </row>
        <row r="28">
          <cell r="A28" t="str">
            <v>015020.600</v>
          </cell>
          <cell r="H28">
            <v>-322183.84000000003</v>
          </cell>
          <cell r="K28">
            <v>-322183.84000000003</v>
          </cell>
          <cell r="M28">
            <v>0</v>
          </cell>
        </row>
        <row r="29">
          <cell r="A29" t="str">
            <v>015021.000</v>
          </cell>
          <cell r="H29">
            <v>-530944.39999999991</v>
          </cell>
          <cell r="K29">
            <v>49189.20000000007</v>
          </cell>
          <cell r="M29">
            <v>0</v>
          </cell>
        </row>
        <row r="30">
          <cell r="A30" t="str">
            <v>015021.600</v>
          </cell>
          <cell r="H30">
            <v>-13390.869999999995</v>
          </cell>
          <cell r="K30">
            <v>-13390.869999999995</v>
          </cell>
          <cell r="M30">
            <v>0</v>
          </cell>
        </row>
        <row r="31">
          <cell r="A31" t="str">
            <v>015022.000</v>
          </cell>
          <cell r="H31">
            <v>0</v>
          </cell>
          <cell r="K31">
            <v>0</v>
          </cell>
          <cell r="M31">
            <v>0</v>
          </cell>
        </row>
        <row r="32">
          <cell r="A32" t="str">
            <v>016013.000</v>
          </cell>
          <cell r="H32">
            <v>0</v>
          </cell>
          <cell r="K32">
            <v>-42521.31</v>
          </cell>
          <cell r="M32">
            <v>0</v>
          </cell>
        </row>
        <row r="33">
          <cell r="A33" t="str">
            <v>016020.000</v>
          </cell>
          <cell r="H33">
            <v>0</v>
          </cell>
          <cell r="K33">
            <v>15</v>
          </cell>
          <cell r="M33">
            <v>0</v>
          </cell>
        </row>
        <row r="34">
          <cell r="A34" t="str">
            <v>016999.000</v>
          </cell>
          <cell r="H34">
            <v>0</v>
          </cell>
          <cell r="K34">
            <v>0</v>
          </cell>
          <cell r="M34">
            <v>0</v>
          </cell>
        </row>
        <row r="35">
          <cell r="A35" t="str">
            <v>018002.000</v>
          </cell>
          <cell r="H35">
            <v>0</v>
          </cell>
          <cell r="K35">
            <v>0</v>
          </cell>
          <cell r="M35">
            <v>0</v>
          </cell>
        </row>
        <row r="36">
          <cell r="A36" t="str">
            <v>018014.000</v>
          </cell>
          <cell r="H36">
            <v>0</v>
          </cell>
          <cell r="K36">
            <v>0</v>
          </cell>
          <cell r="M36">
            <v>0</v>
          </cell>
        </row>
        <row r="37">
          <cell r="A37" t="str">
            <v>018019.000</v>
          </cell>
          <cell r="H37">
            <v>-278665.56000000006</v>
          </cell>
          <cell r="K37">
            <v>-11164175.790000001</v>
          </cell>
          <cell r="M37">
            <v>-755632.63</v>
          </cell>
        </row>
        <row r="38">
          <cell r="A38" t="str">
            <v>018020.000</v>
          </cell>
          <cell r="H38">
            <v>0</v>
          </cell>
          <cell r="K38">
            <v>0</v>
          </cell>
          <cell r="M38">
            <v>0</v>
          </cell>
        </row>
        <row r="39">
          <cell r="A39" t="str">
            <v>018021.000</v>
          </cell>
          <cell r="H39">
            <v>0</v>
          </cell>
          <cell r="K39">
            <v>0</v>
          </cell>
          <cell r="M39">
            <v>0</v>
          </cell>
        </row>
        <row r="40">
          <cell r="A40" t="str">
            <v>018022.000</v>
          </cell>
          <cell r="H40">
            <v>0</v>
          </cell>
          <cell r="K40">
            <v>0</v>
          </cell>
          <cell r="M40">
            <v>0</v>
          </cell>
        </row>
        <row r="41">
          <cell r="A41" t="str">
            <v>018023.000</v>
          </cell>
          <cell r="H41">
            <v>0</v>
          </cell>
          <cell r="K41">
            <v>0</v>
          </cell>
          <cell r="M41">
            <v>0</v>
          </cell>
        </row>
        <row r="42">
          <cell r="A42" t="str">
            <v>018045.000</v>
          </cell>
          <cell r="H42">
            <v>0</v>
          </cell>
          <cell r="K42">
            <v>0</v>
          </cell>
          <cell r="M42">
            <v>0</v>
          </cell>
        </row>
        <row r="43">
          <cell r="A43" t="str">
            <v>018079.000</v>
          </cell>
          <cell r="H43">
            <v>-62.2800000000002</v>
          </cell>
          <cell r="K43">
            <v>38225.39</v>
          </cell>
          <cell r="M43">
            <v>35036.550000000003</v>
          </cell>
        </row>
        <row r="44">
          <cell r="A44" t="str">
            <v>018128.000</v>
          </cell>
          <cell r="H44">
            <v>-6939412.4000000004</v>
          </cell>
          <cell r="K44">
            <v>-39122253.979999997</v>
          </cell>
          <cell r="M44">
            <v>-29747432.859999999</v>
          </cell>
        </row>
        <row r="45">
          <cell r="A45" t="str">
            <v>018134.000</v>
          </cell>
          <cell r="H45">
            <v>-1705828.21</v>
          </cell>
          <cell r="K45">
            <v>-1705828.21</v>
          </cell>
          <cell r="M45">
            <v>-1548076.56</v>
          </cell>
        </row>
        <row r="46">
          <cell r="A46" t="str">
            <v>018184.000</v>
          </cell>
          <cell r="H46">
            <v>-18190.139999999898</v>
          </cell>
          <cell r="K46">
            <v>11812431.42</v>
          </cell>
          <cell r="M46">
            <v>-4752819.5</v>
          </cell>
        </row>
        <row r="47">
          <cell r="A47" t="str">
            <v>018570.000</v>
          </cell>
          <cell r="H47">
            <v>-1106.2699999999986</v>
          </cell>
          <cell r="K47">
            <v>679050.23</v>
          </cell>
          <cell r="M47">
            <v>622402.34</v>
          </cell>
        </row>
        <row r="48">
          <cell r="A48" t="str">
            <v>018570.600</v>
          </cell>
          <cell r="H48">
            <v>-655703.78</v>
          </cell>
          <cell r="K48">
            <v>-655703.78</v>
          </cell>
          <cell r="M48">
            <v>0</v>
          </cell>
        </row>
        <row r="49">
          <cell r="A49" t="str">
            <v>020003.000</v>
          </cell>
          <cell r="H49">
            <v>0</v>
          </cell>
          <cell r="K49">
            <v>0.01</v>
          </cell>
          <cell r="M49">
            <v>0</v>
          </cell>
        </row>
        <row r="50">
          <cell r="A50" t="str">
            <v>021000.000</v>
          </cell>
          <cell r="H50">
            <v>0</v>
          </cell>
          <cell r="K50">
            <v>0</v>
          </cell>
          <cell r="M50">
            <v>0</v>
          </cell>
        </row>
        <row r="51">
          <cell r="A51" t="str">
            <v>023014.000</v>
          </cell>
          <cell r="H51">
            <v>812375.99</v>
          </cell>
          <cell r="K51">
            <v>2784900.31</v>
          </cell>
          <cell r="M51">
            <v>2784900.31</v>
          </cell>
        </row>
        <row r="52">
          <cell r="A52" t="str">
            <v>024000.000</v>
          </cell>
          <cell r="H52">
            <v>0</v>
          </cell>
          <cell r="K52">
            <v>0</v>
          </cell>
          <cell r="M52">
            <v>0</v>
          </cell>
        </row>
        <row r="53">
          <cell r="A53" t="str">
            <v>024048.000</v>
          </cell>
          <cell r="H53">
            <v>-19329.3</v>
          </cell>
          <cell r="K53">
            <v>40607.649999999994</v>
          </cell>
          <cell r="M53">
            <v>40607.65</v>
          </cell>
        </row>
        <row r="54">
          <cell r="A54" t="str">
            <v>024901.600</v>
          </cell>
          <cell r="H54">
            <v>100000</v>
          </cell>
          <cell r="K54">
            <v>100000</v>
          </cell>
          <cell r="M54">
            <v>0</v>
          </cell>
        </row>
        <row r="55">
          <cell r="A55" t="str">
            <v>024902.600</v>
          </cell>
          <cell r="H55">
            <v>136408.01</v>
          </cell>
          <cell r="K55">
            <v>136408.01</v>
          </cell>
          <cell r="M55">
            <v>0</v>
          </cell>
        </row>
        <row r="56">
          <cell r="A56" t="str">
            <v>027010.000</v>
          </cell>
          <cell r="H56">
            <v>0</v>
          </cell>
          <cell r="K56">
            <v>0</v>
          </cell>
          <cell r="M56">
            <v>0</v>
          </cell>
        </row>
        <row r="57">
          <cell r="A57" t="str">
            <v>028010.000</v>
          </cell>
          <cell r="H57">
            <v>0</v>
          </cell>
          <cell r="K57">
            <v>0</v>
          </cell>
          <cell r="M57">
            <v>0</v>
          </cell>
        </row>
        <row r="58">
          <cell r="A58" t="str">
            <v>028910.000</v>
          </cell>
          <cell r="H58">
            <v>0</v>
          </cell>
          <cell r="K58">
            <v>0</v>
          </cell>
          <cell r="M58">
            <v>0</v>
          </cell>
        </row>
        <row r="59">
          <cell r="A59" t="str">
            <v>029010.000</v>
          </cell>
          <cell r="H59">
            <v>-100000</v>
          </cell>
          <cell r="K59">
            <v>1519951.05</v>
          </cell>
          <cell r="M59">
            <v>1519951.05</v>
          </cell>
        </row>
        <row r="60">
          <cell r="A60" t="str">
            <v>029010.600</v>
          </cell>
          <cell r="H60">
            <v>20000</v>
          </cell>
          <cell r="K60">
            <v>20000</v>
          </cell>
          <cell r="M60">
            <v>0</v>
          </cell>
        </row>
        <row r="61">
          <cell r="A61" t="str">
            <v>029110.000</v>
          </cell>
          <cell r="H61">
            <v>-5000</v>
          </cell>
          <cell r="K61">
            <v>163986.85999999999</v>
          </cell>
          <cell r="M61">
            <v>105000</v>
          </cell>
        </row>
        <row r="62">
          <cell r="A62" t="str">
            <v>029130.000</v>
          </cell>
          <cell r="H62">
            <v>-30445.24</v>
          </cell>
          <cell r="K62">
            <v>-19253.900000000001</v>
          </cell>
          <cell r="M62">
            <v>-19253.919999999998</v>
          </cell>
        </row>
        <row r="63">
          <cell r="A63" t="str">
            <v>029150.000</v>
          </cell>
          <cell r="H63">
            <v>0</v>
          </cell>
          <cell r="K63">
            <v>0</v>
          </cell>
          <cell r="M63">
            <v>0</v>
          </cell>
        </row>
        <row r="64">
          <cell r="A64" t="str">
            <v>029170.000</v>
          </cell>
          <cell r="H64">
            <v>0</v>
          </cell>
          <cell r="K64">
            <v>2476509.19</v>
          </cell>
          <cell r="M64">
            <v>10300913.960000001</v>
          </cell>
        </row>
        <row r="65">
          <cell r="A65" t="str">
            <v>029900.000</v>
          </cell>
          <cell r="H65">
            <v>12262.869999999995</v>
          </cell>
          <cell r="K65">
            <v>508772.11</v>
          </cell>
          <cell r="M65">
            <v>381445.53</v>
          </cell>
        </row>
        <row r="66">
          <cell r="A66" t="str">
            <v>041110.000</v>
          </cell>
          <cell r="H66">
            <v>0</v>
          </cell>
          <cell r="K66">
            <v>0</v>
          </cell>
          <cell r="M66">
            <v>0</v>
          </cell>
        </row>
        <row r="67">
          <cell r="A67" t="str">
            <v>041210.000</v>
          </cell>
          <cell r="H67">
            <v>0</v>
          </cell>
          <cell r="K67">
            <v>1</v>
          </cell>
          <cell r="M67">
            <v>1</v>
          </cell>
        </row>
        <row r="68">
          <cell r="A68" t="str">
            <v>041510.000</v>
          </cell>
          <cell r="H68">
            <v>0</v>
          </cell>
          <cell r="K68">
            <v>674115.26</v>
          </cell>
          <cell r="M68">
            <v>378869.89</v>
          </cell>
        </row>
        <row r="69">
          <cell r="A69" t="str">
            <v>041510.600</v>
          </cell>
          <cell r="H69">
            <v>0</v>
          </cell>
          <cell r="K69">
            <v>0</v>
          </cell>
          <cell r="M69">
            <v>0</v>
          </cell>
        </row>
        <row r="70">
          <cell r="A70" t="str">
            <v>041610.000</v>
          </cell>
          <cell r="H70">
            <v>0</v>
          </cell>
          <cell r="K70">
            <v>908820.47</v>
          </cell>
          <cell r="M70">
            <v>0</v>
          </cell>
        </row>
        <row r="71">
          <cell r="A71" t="str">
            <v>042110.000</v>
          </cell>
          <cell r="H71">
            <v>0</v>
          </cell>
          <cell r="K71">
            <v>1</v>
          </cell>
          <cell r="M71">
            <v>0</v>
          </cell>
        </row>
        <row r="72">
          <cell r="A72" t="str">
            <v>042210.000</v>
          </cell>
          <cell r="H72">
            <v>0</v>
          </cell>
          <cell r="K72">
            <v>0.28000000000000003</v>
          </cell>
          <cell r="M72">
            <v>0</v>
          </cell>
        </row>
        <row r="73">
          <cell r="A73" t="str">
            <v>042510.000</v>
          </cell>
          <cell r="H73">
            <v>-4862.07</v>
          </cell>
          <cell r="K73">
            <v>-441480.97000000003</v>
          </cell>
          <cell r="M73">
            <v>-378215.98</v>
          </cell>
        </row>
        <row r="74">
          <cell r="A74" t="str">
            <v>042610.000</v>
          </cell>
          <cell r="H74">
            <v>-14939.51</v>
          </cell>
          <cell r="K74">
            <v>-181764.09</v>
          </cell>
          <cell r="M74">
            <v>0</v>
          </cell>
        </row>
        <row r="75">
          <cell r="A75" t="str">
            <v>061110.000</v>
          </cell>
          <cell r="H75">
            <v>-710576</v>
          </cell>
          <cell r="K75">
            <v>-727436.38</v>
          </cell>
          <cell r="M75">
            <v>-710595.41</v>
          </cell>
        </row>
        <row r="76">
          <cell r="A76" t="str">
            <v>061111.000</v>
          </cell>
          <cell r="H76">
            <v>0</v>
          </cell>
          <cell r="K76">
            <v>15</v>
          </cell>
          <cell r="M76">
            <v>0</v>
          </cell>
        </row>
        <row r="77">
          <cell r="A77" t="str">
            <v>062010.000</v>
          </cell>
          <cell r="H77">
            <v>0</v>
          </cell>
          <cell r="K77">
            <v>0</v>
          </cell>
          <cell r="M77">
            <v>0</v>
          </cell>
        </row>
        <row r="78">
          <cell r="A78" t="str">
            <v>062110.000</v>
          </cell>
          <cell r="H78">
            <v>0</v>
          </cell>
          <cell r="K78">
            <v>0</v>
          </cell>
          <cell r="M78">
            <v>0</v>
          </cell>
        </row>
        <row r="79">
          <cell r="A79" t="str">
            <v>062120.000</v>
          </cell>
          <cell r="H79">
            <v>24</v>
          </cell>
          <cell r="K79">
            <v>-51926</v>
          </cell>
          <cell r="M79">
            <v>-51926</v>
          </cell>
        </row>
        <row r="80">
          <cell r="A80" t="str">
            <v>062120.600</v>
          </cell>
          <cell r="H80">
            <v>-3800</v>
          </cell>
          <cell r="K80">
            <v>-3800</v>
          </cell>
          <cell r="M80">
            <v>0</v>
          </cell>
        </row>
        <row r="81">
          <cell r="A81" t="str">
            <v>062130.000</v>
          </cell>
          <cell r="H81">
            <v>-386725.70999999996</v>
          </cell>
          <cell r="K81">
            <v>-1491538.89</v>
          </cell>
          <cell r="M81">
            <v>-1468272.22</v>
          </cell>
        </row>
        <row r="82">
          <cell r="A82" t="str">
            <v>062130.600</v>
          </cell>
          <cell r="H82">
            <v>0</v>
          </cell>
          <cell r="K82">
            <v>0</v>
          </cell>
          <cell r="M82">
            <v>0</v>
          </cell>
        </row>
        <row r="83">
          <cell r="A83" t="str">
            <v>062160.000</v>
          </cell>
          <cell r="H83">
            <v>-162866.45000000001</v>
          </cell>
          <cell r="K83">
            <v>-1004600.56</v>
          </cell>
          <cell r="M83">
            <v>-1004600.56</v>
          </cell>
        </row>
        <row r="84">
          <cell r="A84" t="str">
            <v>062210.000</v>
          </cell>
          <cell r="H84">
            <v>0</v>
          </cell>
          <cell r="K84">
            <v>0</v>
          </cell>
          <cell r="M84">
            <v>0</v>
          </cell>
        </row>
        <row r="85">
          <cell r="A85" t="str">
            <v>062310.000</v>
          </cell>
          <cell r="H85">
            <v>2000</v>
          </cell>
          <cell r="K85">
            <v>-4328.37</v>
          </cell>
          <cell r="M85">
            <v>-4328.37</v>
          </cell>
        </row>
        <row r="86">
          <cell r="A86" t="str">
            <v>062410.000</v>
          </cell>
          <cell r="H86">
            <v>0</v>
          </cell>
          <cell r="K86">
            <v>0</v>
          </cell>
          <cell r="M86">
            <v>0</v>
          </cell>
        </row>
        <row r="87">
          <cell r="A87" t="str">
            <v>062510.000</v>
          </cell>
          <cell r="H87">
            <v>100728.86</v>
          </cell>
          <cell r="K87">
            <v>-44427.099999999991</v>
          </cell>
          <cell r="M87">
            <v>-44427.1</v>
          </cell>
        </row>
        <row r="88">
          <cell r="A88" t="str">
            <v>062610.000</v>
          </cell>
          <cell r="H88">
            <v>-50000</v>
          </cell>
          <cell r="K88">
            <v>-390000</v>
          </cell>
          <cell r="M88">
            <v>-1104134</v>
          </cell>
        </row>
        <row r="89">
          <cell r="A89" t="str">
            <v>062630.000</v>
          </cell>
          <cell r="H89">
            <v>0</v>
          </cell>
          <cell r="K89">
            <v>0</v>
          </cell>
          <cell r="M89">
            <v>-13442.08</v>
          </cell>
        </row>
        <row r="90">
          <cell r="A90" t="str">
            <v>062710.000</v>
          </cell>
          <cell r="H90">
            <v>-50000</v>
          </cell>
          <cell r="K90">
            <v>-490000</v>
          </cell>
          <cell r="M90">
            <v>-1300525.83</v>
          </cell>
        </row>
        <row r="91">
          <cell r="A91" t="str">
            <v>062810.000</v>
          </cell>
          <cell r="H91">
            <v>79584.58</v>
          </cell>
          <cell r="K91">
            <v>-46858.84</v>
          </cell>
          <cell r="M91">
            <v>-46858.84</v>
          </cell>
        </row>
        <row r="92">
          <cell r="A92" t="str">
            <v>062910.000</v>
          </cell>
          <cell r="H92">
            <v>-911323.45</v>
          </cell>
          <cell r="K92">
            <v>-3182519.01</v>
          </cell>
          <cell r="M92">
            <v>-4936900.12</v>
          </cell>
        </row>
        <row r="93">
          <cell r="A93" t="str">
            <v>063010.000</v>
          </cell>
          <cell r="H93">
            <v>0</v>
          </cell>
          <cell r="K93">
            <v>0</v>
          </cell>
          <cell r="M93">
            <v>0</v>
          </cell>
        </row>
        <row r="94">
          <cell r="A94" t="str">
            <v>063210.000</v>
          </cell>
          <cell r="H94">
            <v>-32573.279999999999</v>
          </cell>
          <cell r="K94">
            <v>-565528.78</v>
          </cell>
          <cell r="M94">
            <v>-556402.65</v>
          </cell>
        </row>
        <row r="95">
          <cell r="A95" t="str">
            <v>063310.000</v>
          </cell>
          <cell r="H95">
            <v>0</v>
          </cell>
          <cell r="K95">
            <v>0</v>
          </cell>
          <cell r="M95">
            <v>0</v>
          </cell>
        </row>
        <row r="96">
          <cell r="A96" t="str">
            <v>063410.000</v>
          </cell>
          <cell r="H96">
            <v>0</v>
          </cell>
          <cell r="K96">
            <v>930911.26</v>
          </cell>
          <cell r="M96">
            <v>0</v>
          </cell>
        </row>
        <row r="97">
          <cell r="A97" t="str">
            <v>063420.000</v>
          </cell>
          <cell r="H97">
            <v>0</v>
          </cell>
          <cell r="K97">
            <v>0</v>
          </cell>
          <cell r="M97">
            <v>0</v>
          </cell>
        </row>
        <row r="98">
          <cell r="A98" t="str">
            <v>064900.000</v>
          </cell>
          <cell r="H98">
            <v>11893.970000000205</v>
          </cell>
          <cell r="K98">
            <v>-4155949.2399999998</v>
          </cell>
          <cell r="M98">
            <v>-4805958.88</v>
          </cell>
        </row>
        <row r="99">
          <cell r="A99" t="str">
            <v>065010.000</v>
          </cell>
          <cell r="H99">
            <v>-5370432.7800000012</v>
          </cell>
          <cell r="K99">
            <v>-13612537.370000001</v>
          </cell>
          <cell r="M99">
            <v>1851165.92</v>
          </cell>
        </row>
        <row r="100">
          <cell r="A100" t="str">
            <v>065020.000</v>
          </cell>
          <cell r="H100">
            <v>0</v>
          </cell>
          <cell r="K100">
            <v>-12777.14</v>
          </cell>
          <cell r="M100">
            <v>0</v>
          </cell>
        </row>
        <row r="101">
          <cell r="A101" t="str">
            <v>065030.000</v>
          </cell>
          <cell r="H101">
            <v>-182459.33999999997</v>
          </cell>
          <cell r="K101">
            <v>-1281142.94</v>
          </cell>
          <cell r="M101">
            <v>-1204042</v>
          </cell>
        </row>
        <row r="102">
          <cell r="A102" t="str">
            <v>065030.600</v>
          </cell>
          <cell r="H102">
            <v>-4615.5</v>
          </cell>
          <cell r="K102">
            <v>-4615.5</v>
          </cell>
          <cell r="M102">
            <v>0</v>
          </cell>
        </row>
        <row r="103">
          <cell r="A103" t="str">
            <v>080010.000</v>
          </cell>
          <cell r="H103">
            <v>0</v>
          </cell>
          <cell r="K103">
            <v>-450000</v>
          </cell>
          <cell r="M103">
            <v>-450000</v>
          </cell>
        </row>
        <row r="104">
          <cell r="A104" t="str">
            <v>081010.000</v>
          </cell>
          <cell r="H104">
            <v>0</v>
          </cell>
          <cell r="K104">
            <v>0</v>
          </cell>
          <cell r="M104">
            <v>458951.39</v>
          </cell>
        </row>
        <row r="105">
          <cell r="A105" t="str">
            <v>081030.000</v>
          </cell>
          <cell r="H105">
            <v>0</v>
          </cell>
          <cell r="K105">
            <v>0</v>
          </cell>
          <cell r="M105">
            <v>0</v>
          </cell>
        </row>
        <row r="106">
          <cell r="A106" t="str">
            <v>082010.000</v>
          </cell>
          <cell r="H106">
            <v>0</v>
          </cell>
          <cell r="K106">
            <v>-24851202.239999998</v>
          </cell>
          <cell r="M106">
            <v>-32658571.91</v>
          </cell>
        </row>
        <row r="107">
          <cell r="A107" t="str">
            <v>082020.000</v>
          </cell>
          <cell r="H107">
            <v>0</v>
          </cell>
          <cell r="K107">
            <v>0</v>
          </cell>
          <cell r="M107">
            <v>0</v>
          </cell>
        </row>
        <row r="108">
          <cell r="A108" t="str">
            <v>084010.000</v>
          </cell>
          <cell r="H108">
            <v>0</v>
          </cell>
          <cell r="K108">
            <v>0</v>
          </cell>
          <cell r="M108">
            <v>1863234.6</v>
          </cell>
        </row>
        <row r="109">
          <cell r="A109" t="str">
            <v>110102.521</v>
          </cell>
          <cell r="H109">
            <v>-7528709.0799999991</v>
          </cell>
          <cell r="K109">
            <v>-40936967.090000004</v>
          </cell>
          <cell r="M109">
            <v>-40191185.729999997</v>
          </cell>
        </row>
        <row r="110">
          <cell r="A110" t="str">
            <v>110900.521</v>
          </cell>
          <cell r="H110">
            <v>0</v>
          </cell>
          <cell r="K110">
            <v>0</v>
          </cell>
          <cell r="M110">
            <v>0</v>
          </cell>
        </row>
        <row r="111">
          <cell r="A111" t="str">
            <v>113011.521</v>
          </cell>
          <cell r="H111">
            <v>-1877050.76</v>
          </cell>
          <cell r="K111">
            <v>-3341932.1399999997</v>
          </cell>
          <cell r="M111">
            <v>-3341932.13</v>
          </cell>
        </row>
        <row r="112">
          <cell r="A112" t="str">
            <v>113012.521</v>
          </cell>
          <cell r="H112">
            <v>0</v>
          </cell>
          <cell r="K112">
            <v>-2699337.52</v>
          </cell>
          <cell r="M112">
            <v>-2699337.52</v>
          </cell>
        </row>
        <row r="113">
          <cell r="A113" t="str">
            <v>113014.521</v>
          </cell>
          <cell r="H113">
            <v>-1569328.8</v>
          </cell>
          <cell r="K113">
            <v>-6768790.4900000002</v>
          </cell>
          <cell r="M113">
            <v>-6768790.5</v>
          </cell>
        </row>
        <row r="114">
          <cell r="A114" t="str">
            <v>113015.521</v>
          </cell>
          <cell r="H114">
            <v>0</v>
          </cell>
          <cell r="K114">
            <v>0</v>
          </cell>
          <cell r="M114">
            <v>0</v>
          </cell>
        </row>
        <row r="115">
          <cell r="A115" t="str">
            <v>114048.521</v>
          </cell>
          <cell r="H115">
            <v>-113265.55</v>
          </cell>
          <cell r="K115">
            <v>-458011.75</v>
          </cell>
          <cell r="M115">
            <v>-458011.75</v>
          </cell>
        </row>
        <row r="116">
          <cell r="A116" t="str">
            <v>116101.521</v>
          </cell>
          <cell r="H116">
            <v>-9280651.9500000011</v>
          </cell>
          <cell r="K116">
            <v>-52269585.330000006</v>
          </cell>
          <cell r="M116">
            <v>-51824977.850000001</v>
          </cell>
        </row>
        <row r="117">
          <cell r="A117" t="str">
            <v>190105.521</v>
          </cell>
          <cell r="H117">
            <v>-1005730.58</v>
          </cell>
          <cell r="K117">
            <v>-7463534.8300000001</v>
          </cell>
          <cell r="M117">
            <v>-7463534.8200000003</v>
          </cell>
        </row>
        <row r="118">
          <cell r="A118" t="str">
            <v>191107.521</v>
          </cell>
          <cell r="H118">
            <v>-23167.96</v>
          </cell>
          <cell r="K118">
            <v>-23167.96</v>
          </cell>
          <cell r="M118">
            <v>-23167.96</v>
          </cell>
        </row>
        <row r="119">
          <cell r="A119" t="str">
            <v>191201.603</v>
          </cell>
          <cell r="H119">
            <v>-3586038.17</v>
          </cell>
          <cell r="K119">
            <v>-3586038.17</v>
          </cell>
          <cell r="M119">
            <v>0</v>
          </cell>
        </row>
        <row r="120">
          <cell r="A120" t="str">
            <v>191202.603</v>
          </cell>
          <cell r="H120">
            <v>-4614056.72</v>
          </cell>
          <cell r="K120">
            <v>-4614056.72</v>
          </cell>
          <cell r="M120">
            <v>0</v>
          </cell>
        </row>
        <row r="121">
          <cell r="A121" t="str">
            <v>191203.603</v>
          </cell>
          <cell r="H121">
            <v>-1994663.45</v>
          </cell>
          <cell r="K121">
            <v>-1994663.45</v>
          </cell>
          <cell r="M121">
            <v>0</v>
          </cell>
        </row>
        <row r="122">
          <cell r="A122" t="str">
            <v>191204.603</v>
          </cell>
          <cell r="H122">
            <v>-564694.9</v>
          </cell>
          <cell r="K122">
            <v>-564694.9</v>
          </cell>
          <cell r="M122">
            <v>0</v>
          </cell>
        </row>
        <row r="123">
          <cell r="A123" t="str">
            <v>191205.603</v>
          </cell>
          <cell r="H123">
            <v>-177724</v>
          </cell>
          <cell r="K123">
            <v>-177724</v>
          </cell>
          <cell r="M123">
            <v>0</v>
          </cell>
        </row>
        <row r="124">
          <cell r="A124" t="str">
            <v>191206.603</v>
          </cell>
          <cell r="H124">
            <v>-13155.87</v>
          </cell>
          <cell r="K124">
            <v>-13155.87</v>
          </cell>
          <cell r="M124">
            <v>0</v>
          </cell>
        </row>
        <row r="125">
          <cell r="A125" t="str">
            <v>191207.603</v>
          </cell>
          <cell r="H125">
            <v>-1398596.45</v>
          </cell>
          <cell r="K125">
            <v>-1398596.45</v>
          </cell>
          <cell r="M125">
            <v>0</v>
          </cell>
        </row>
        <row r="126">
          <cell r="A126" t="str">
            <v>191208.603</v>
          </cell>
          <cell r="H126">
            <v>-5327.1</v>
          </cell>
          <cell r="K126">
            <v>-5327.1</v>
          </cell>
          <cell r="M126">
            <v>0</v>
          </cell>
        </row>
        <row r="127">
          <cell r="A127" t="str">
            <v>191209.603</v>
          </cell>
          <cell r="H127">
            <v>-292823.19</v>
          </cell>
          <cell r="K127">
            <v>-292823.19</v>
          </cell>
          <cell r="M127">
            <v>0</v>
          </cell>
        </row>
        <row r="128">
          <cell r="A128" t="str">
            <v>191210.603</v>
          </cell>
          <cell r="H128">
            <v>-191298.16</v>
          </cell>
          <cell r="K128">
            <v>-191298.16</v>
          </cell>
          <cell r="M128">
            <v>0</v>
          </cell>
        </row>
        <row r="129">
          <cell r="A129" t="str">
            <v>210102.521</v>
          </cell>
          <cell r="H129">
            <v>3430199.7299999995</v>
          </cell>
          <cell r="K129">
            <v>18590197.079999998</v>
          </cell>
          <cell r="M129">
            <v>19313735.359999999</v>
          </cell>
        </row>
        <row r="130">
          <cell r="A130" t="str">
            <v>213011.521</v>
          </cell>
          <cell r="H130">
            <v>632137.78</v>
          </cell>
          <cell r="K130">
            <v>1146983.9300000002</v>
          </cell>
          <cell r="M130">
            <v>1146983.93</v>
          </cell>
        </row>
        <row r="131">
          <cell r="A131" t="str">
            <v>213012.521</v>
          </cell>
          <cell r="H131">
            <v>0</v>
          </cell>
          <cell r="K131">
            <v>993523.5</v>
          </cell>
          <cell r="M131">
            <v>993523.5</v>
          </cell>
        </row>
        <row r="132">
          <cell r="A132" t="str">
            <v>213013.521</v>
          </cell>
          <cell r="H132">
            <v>0</v>
          </cell>
          <cell r="K132">
            <v>0</v>
          </cell>
          <cell r="M132">
            <v>0</v>
          </cell>
        </row>
        <row r="133">
          <cell r="A133" t="str">
            <v>213014.521</v>
          </cell>
          <cell r="H133">
            <v>599199.15</v>
          </cell>
          <cell r="K133">
            <v>3493838.31</v>
          </cell>
          <cell r="M133">
            <v>3493838.31</v>
          </cell>
        </row>
        <row r="134">
          <cell r="A134" t="str">
            <v>213015.521</v>
          </cell>
          <cell r="H134">
            <v>0</v>
          </cell>
          <cell r="K134">
            <v>0</v>
          </cell>
          <cell r="M134">
            <v>0</v>
          </cell>
        </row>
        <row r="135">
          <cell r="A135" t="str">
            <v>214048.521</v>
          </cell>
          <cell r="H135">
            <v>19329.3</v>
          </cell>
          <cell r="K135">
            <v>110016.35</v>
          </cell>
          <cell r="M135">
            <v>110016.35</v>
          </cell>
        </row>
        <row r="136">
          <cell r="A136" t="str">
            <v>290105.521</v>
          </cell>
          <cell r="H136">
            <v>861701.24</v>
          </cell>
          <cell r="K136">
            <v>6496420.2400000002</v>
          </cell>
          <cell r="M136">
            <v>6496420.2400000002</v>
          </cell>
        </row>
        <row r="137">
          <cell r="A137" t="str">
            <v>310110.521</v>
          </cell>
          <cell r="H137">
            <v>1090293.48</v>
          </cell>
          <cell r="K137">
            <v>6449491.6699999999</v>
          </cell>
          <cell r="M137">
            <v>6449491.6699999999</v>
          </cell>
        </row>
        <row r="138">
          <cell r="A138" t="str">
            <v>310120.521</v>
          </cell>
          <cell r="H138">
            <v>0</v>
          </cell>
          <cell r="K138">
            <v>23217.52</v>
          </cell>
          <cell r="M138">
            <v>23217.52</v>
          </cell>
        </row>
        <row r="139">
          <cell r="A139" t="str">
            <v>310140.521</v>
          </cell>
          <cell r="H139">
            <v>0</v>
          </cell>
          <cell r="K139">
            <v>0</v>
          </cell>
          <cell r="M139">
            <v>0</v>
          </cell>
        </row>
        <row r="140">
          <cell r="A140" t="str">
            <v>311110.521</v>
          </cell>
          <cell r="H140">
            <v>0</v>
          </cell>
          <cell r="K140">
            <v>0</v>
          </cell>
          <cell r="M140">
            <v>0</v>
          </cell>
        </row>
        <row r="141">
          <cell r="A141" t="str">
            <v>312110.521</v>
          </cell>
          <cell r="H141">
            <v>12000</v>
          </cell>
          <cell r="K141">
            <v>12000</v>
          </cell>
          <cell r="M141">
            <v>12000</v>
          </cell>
        </row>
        <row r="142">
          <cell r="A142" t="str">
            <v>313110.521</v>
          </cell>
          <cell r="H142">
            <v>22963</v>
          </cell>
          <cell r="K142">
            <v>130363</v>
          </cell>
          <cell r="M142">
            <v>130363</v>
          </cell>
        </row>
        <row r="143">
          <cell r="A143" t="str">
            <v>313120.521</v>
          </cell>
          <cell r="H143">
            <v>0</v>
          </cell>
          <cell r="K143">
            <v>0</v>
          </cell>
          <cell r="M143">
            <v>0</v>
          </cell>
        </row>
        <row r="144">
          <cell r="A144" t="str">
            <v>313130.521</v>
          </cell>
          <cell r="H144">
            <v>0</v>
          </cell>
          <cell r="K144">
            <v>0</v>
          </cell>
          <cell r="M144">
            <v>0</v>
          </cell>
        </row>
        <row r="145">
          <cell r="A145" t="str">
            <v>313140.521</v>
          </cell>
          <cell r="H145">
            <v>0</v>
          </cell>
          <cell r="K145">
            <v>9345</v>
          </cell>
          <cell r="M145">
            <v>9345</v>
          </cell>
        </row>
        <row r="146">
          <cell r="A146" t="str">
            <v>313150.521</v>
          </cell>
          <cell r="H146">
            <v>3716.2</v>
          </cell>
          <cell r="K146">
            <v>25391.100000000002</v>
          </cell>
          <cell r="M146">
            <v>25391.1</v>
          </cell>
        </row>
        <row r="147">
          <cell r="A147" t="str">
            <v>313160.521</v>
          </cell>
          <cell r="H147">
            <v>10347.76</v>
          </cell>
          <cell r="K147">
            <v>71099.349999999991</v>
          </cell>
          <cell r="M147">
            <v>71099.34</v>
          </cell>
        </row>
        <row r="148">
          <cell r="A148" t="str">
            <v>313170.521</v>
          </cell>
          <cell r="H148">
            <v>11611.89</v>
          </cell>
          <cell r="K148">
            <v>76539.360000000001</v>
          </cell>
          <cell r="M148">
            <v>76539.360000000001</v>
          </cell>
        </row>
        <row r="149">
          <cell r="A149" t="str">
            <v>313180.521</v>
          </cell>
          <cell r="H149">
            <v>11902.3</v>
          </cell>
          <cell r="K149">
            <v>60700.160000000003</v>
          </cell>
          <cell r="M149">
            <v>60700.160000000003</v>
          </cell>
        </row>
        <row r="150">
          <cell r="A150" t="str">
            <v>313190.521</v>
          </cell>
          <cell r="H150">
            <v>32850</v>
          </cell>
          <cell r="K150">
            <v>234549</v>
          </cell>
          <cell r="M150">
            <v>255467.5</v>
          </cell>
        </row>
        <row r="151">
          <cell r="A151" t="str">
            <v>313210.521</v>
          </cell>
          <cell r="H151">
            <v>0</v>
          </cell>
          <cell r="K151">
            <v>0</v>
          </cell>
          <cell r="M151">
            <v>0</v>
          </cell>
        </row>
        <row r="152">
          <cell r="A152" t="str">
            <v>313220.521</v>
          </cell>
          <cell r="H152">
            <v>0</v>
          </cell>
          <cell r="K152">
            <v>0</v>
          </cell>
          <cell r="M152">
            <v>0</v>
          </cell>
        </row>
        <row r="153">
          <cell r="A153" t="str">
            <v>313230.521</v>
          </cell>
          <cell r="H153">
            <v>0</v>
          </cell>
          <cell r="K153">
            <v>0</v>
          </cell>
          <cell r="M153">
            <v>0</v>
          </cell>
        </row>
        <row r="154">
          <cell r="A154" t="str">
            <v>313250.521</v>
          </cell>
          <cell r="H154">
            <v>25899.86</v>
          </cell>
          <cell r="K154">
            <v>28166.86</v>
          </cell>
          <cell r="M154">
            <v>28166.86</v>
          </cell>
        </row>
        <row r="155">
          <cell r="A155" t="str">
            <v>313260.521</v>
          </cell>
          <cell r="H155">
            <v>0</v>
          </cell>
          <cell r="K155">
            <v>0</v>
          </cell>
          <cell r="M155">
            <v>0</v>
          </cell>
        </row>
        <row r="156">
          <cell r="A156" t="str">
            <v>313270.521</v>
          </cell>
          <cell r="H156">
            <v>36610</v>
          </cell>
          <cell r="K156">
            <v>189660</v>
          </cell>
          <cell r="M156">
            <v>189660</v>
          </cell>
        </row>
        <row r="157">
          <cell r="A157" t="str">
            <v>313280.521</v>
          </cell>
          <cell r="H157">
            <v>15642.84</v>
          </cell>
          <cell r="K157">
            <v>71461.14</v>
          </cell>
          <cell r="M157">
            <v>81192.69</v>
          </cell>
        </row>
        <row r="158">
          <cell r="A158" t="str">
            <v>313290.521</v>
          </cell>
          <cell r="H158">
            <v>162866.45000000001</v>
          </cell>
          <cell r="K158">
            <v>1004600.56</v>
          </cell>
          <cell r="M158">
            <v>1004600.56</v>
          </cell>
        </row>
        <row r="159">
          <cell r="A159" t="str">
            <v>320110.521</v>
          </cell>
          <cell r="H159">
            <v>39315.089999999997</v>
          </cell>
          <cell r="K159">
            <v>138515.91999999998</v>
          </cell>
          <cell r="M159">
            <v>125015.92</v>
          </cell>
        </row>
        <row r="160">
          <cell r="A160" t="str">
            <v>321140.521</v>
          </cell>
          <cell r="H160">
            <v>0</v>
          </cell>
          <cell r="K160">
            <v>0</v>
          </cell>
          <cell r="M160">
            <v>0</v>
          </cell>
        </row>
        <row r="161">
          <cell r="A161" t="str">
            <v>321150.521</v>
          </cell>
          <cell r="H161">
            <v>0</v>
          </cell>
          <cell r="K161">
            <v>0</v>
          </cell>
          <cell r="M161">
            <v>0</v>
          </cell>
        </row>
        <row r="162">
          <cell r="A162" t="str">
            <v>321180.521</v>
          </cell>
          <cell r="H162">
            <v>0</v>
          </cell>
          <cell r="K162">
            <v>0</v>
          </cell>
          <cell r="M162">
            <v>0</v>
          </cell>
        </row>
        <row r="163">
          <cell r="A163" t="str">
            <v>322110.521</v>
          </cell>
          <cell r="H163">
            <v>92990</v>
          </cell>
          <cell r="K163">
            <v>938677.72</v>
          </cell>
          <cell r="M163">
            <v>943496.22</v>
          </cell>
        </row>
        <row r="164">
          <cell r="A164" t="str">
            <v>323110.521</v>
          </cell>
          <cell r="H164">
            <v>0</v>
          </cell>
          <cell r="K164">
            <v>0</v>
          </cell>
          <cell r="M164">
            <v>0</v>
          </cell>
        </row>
        <row r="165">
          <cell r="A165" t="str">
            <v>323120.521</v>
          </cell>
          <cell r="H165">
            <v>0</v>
          </cell>
          <cell r="K165">
            <v>0</v>
          </cell>
          <cell r="M165">
            <v>-114274.51</v>
          </cell>
        </row>
        <row r="166">
          <cell r="A166" t="str">
            <v>323130.521</v>
          </cell>
          <cell r="H166">
            <v>1392097.72</v>
          </cell>
          <cell r="K166">
            <v>7785714.3199999994</v>
          </cell>
          <cell r="M166">
            <v>7785714.3200000003</v>
          </cell>
        </row>
        <row r="167">
          <cell r="A167" t="str">
            <v>350110.521</v>
          </cell>
          <cell r="H167">
            <v>9000</v>
          </cell>
          <cell r="K167">
            <v>54000</v>
          </cell>
          <cell r="M167">
            <v>54000</v>
          </cell>
        </row>
        <row r="168">
          <cell r="A168" t="str">
            <v>350120.521</v>
          </cell>
          <cell r="H168">
            <v>38947.370000000003</v>
          </cell>
          <cell r="K168">
            <v>253033.9</v>
          </cell>
          <cell r="M168">
            <v>240884.22</v>
          </cell>
        </row>
        <row r="169">
          <cell r="A169" t="str">
            <v>350130.521</v>
          </cell>
          <cell r="H169">
            <v>0</v>
          </cell>
          <cell r="K169">
            <v>0</v>
          </cell>
          <cell r="M169">
            <v>0</v>
          </cell>
        </row>
        <row r="170">
          <cell r="A170" t="str">
            <v>353110.521</v>
          </cell>
          <cell r="H170">
            <v>50922.86</v>
          </cell>
          <cell r="K170">
            <v>227219.28999999998</v>
          </cell>
          <cell r="M170">
            <v>289989.28999999998</v>
          </cell>
        </row>
        <row r="171">
          <cell r="A171" t="str">
            <v>353120.521</v>
          </cell>
          <cell r="H171">
            <v>684475.43</v>
          </cell>
          <cell r="K171">
            <v>3005125.16</v>
          </cell>
          <cell r="M171">
            <v>3056638.67</v>
          </cell>
        </row>
        <row r="172">
          <cell r="A172" t="str">
            <v>353120.603</v>
          </cell>
          <cell r="H172">
            <v>0</v>
          </cell>
          <cell r="K172">
            <v>0</v>
          </cell>
          <cell r="M172">
            <v>0</v>
          </cell>
        </row>
        <row r="173">
          <cell r="A173" t="str">
            <v>353130.521</v>
          </cell>
          <cell r="H173">
            <v>88847.23</v>
          </cell>
          <cell r="K173">
            <v>354619.66</v>
          </cell>
          <cell r="M173">
            <v>476364</v>
          </cell>
        </row>
        <row r="174">
          <cell r="A174" t="str">
            <v>353140.521</v>
          </cell>
          <cell r="H174">
            <v>0</v>
          </cell>
          <cell r="K174">
            <v>0</v>
          </cell>
          <cell r="M174">
            <v>0</v>
          </cell>
        </row>
        <row r="175">
          <cell r="A175" t="str">
            <v>353150.521</v>
          </cell>
          <cell r="H175">
            <v>20000</v>
          </cell>
          <cell r="K175">
            <v>22193.89</v>
          </cell>
          <cell r="M175">
            <v>48797.89</v>
          </cell>
        </row>
        <row r="176">
          <cell r="A176" t="str">
            <v>354201.521</v>
          </cell>
          <cell r="H176">
            <v>655917.87</v>
          </cell>
          <cell r="K176">
            <v>3308268.41</v>
          </cell>
          <cell r="M176">
            <v>3314311.41</v>
          </cell>
        </row>
        <row r="177">
          <cell r="A177" t="str">
            <v>355110.521</v>
          </cell>
          <cell r="H177">
            <v>19785</v>
          </cell>
          <cell r="K177">
            <v>113160</v>
          </cell>
          <cell r="M177">
            <v>108410</v>
          </cell>
        </row>
        <row r="178">
          <cell r="A178" t="str">
            <v>355120.521</v>
          </cell>
          <cell r="H178">
            <v>0</v>
          </cell>
          <cell r="K178">
            <v>1500</v>
          </cell>
          <cell r="M178">
            <v>1500</v>
          </cell>
        </row>
        <row r="179">
          <cell r="A179" t="str">
            <v>355150.521</v>
          </cell>
          <cell r="H179">
            <v>0</v>
          </cell>
          <cell r="K179">
            <v>0</v>
          </cell>
          <cell r="M179">
            <v>0</v>
          </cell>
        </row>
        <row r="180">
          <cell r="A180" t="str">
            <v>356110.521</v>
          </cell>
          <cell r="H180">
            <v>21046.19</v>
          </cell>
          <cell r="K180">
            <v>97835.91</v>
          </cell>
          <cell r="M180">
            <v>107244.32</v>
          </cell>
        </row>
        <row r="181">
          <cell r="A181" t="str">
            <v>356120.521</v>
          </cell>
          <cell r="H181">
            <v>50335.66</v>
          </cell>
          <cell r="K181">
            <v>264144.88</v>
          </cell>
          <cell r="M181">
            <v>340493.82</v>
          </cell>
        </row>
        <row r="182">
          <cell r="A182" t="str">
            <v>357110.521</v>
          </cell>
          <cell r="H182">
            <v>0</v>
          </cell>
          <cell r="K182">
            <v>0</v>
          </cell>
          <cell r="M182">
            <v>0</v>
          </cell>
        </row>
        <row r="183">
          <cell r="A183" t="str">
            <v>358110.521</v>
          </cell>
          <cell r="H183">
            <v>35324</v>
          </cell>
          <cell r="K183">
            <v>151132</v>
          </cell>
          <cell r="M183">
            <v>151132</v>
          </cell>
        </row>
        <row r="184">
          <cell r="A184" t="str">
            <v>359110.521</v>
          </cell>
          <cell r="H184">
            <v>119058.42</v>
          </cell>
          <cell r="K184">
            <v>261161.31</v>
          </cell>
          <cell r="M184">
            <v>270012.33</v>
          </cell>
        </row>
        <row r="185">
          <cell r="A185" t="str">
            <v>360110.521</v>
          </cell>
          <cell r="H185">
            <v>0</v>
          </cell>
          <cell r="K185">
            <v>426262.45</v>
          </cell>
          <cell r="M185">
            <v>426262.45</v>
          </cell>
        </row>
        <row r="186">
          <cell r="A186" t="str">
            <v>361120.521</v>
          </cell>
          <cell r="H186">
            <v>0</v>
          </cell>
          <cell r="K186">
            <v>13077.5</v>
          </cell>
          <cell r="M186">
            <v>13077.5</v>
          </cell>
        </row>
        <row r="187">
          <cell r="A187" t="str">
            <v>361130.521</v>
          </cell>
          <cell r="H187">
            <v>1495.32</v>
          </cell>
          <cell r="K187">
            <v>313257.63</v>
          </cell>
          <cell r="M187">
            <v>261481.98</v>
          </cell>
        </row>
        <row r="188">
          <cell r="A188" t="str">
            <v>361140.521</v>
          </cell>
          <cell r="H188">
            <v>0</v>
          </cell>
          <cell r="K188">
            <v>0</v>
          </cell>
          <cell r="M188">
            <v>0</v>
          </cell>
        </row>
        <row r="189">
          <cell r="A189" t="str">
            <v>361150.521</v>
          </cell>
          <cell r="H189">
            <v>0</v>
          </cell>
          <cell r="K189">
            <v>0</v>
          </cell>
          <cell r="M189">
            <v>0</v>
          </cell>
        </row>
        <row r="190">
          <cell r="A190" t="str">
            <v>380110.521</v>
          </cell>
          <cell r="H190">
            <v>0</v>
          </cell>
          <cell r="K190">
            <v>0</v>
          </cell>
          <cell r="M190">
            <v>0</v>
          </cell>
        </row>
        <row r="191">
          <cell r="A191" t="str">
            <v>380120.521</v>
          </cell>
          <cell r="H191">
            <v>0</v>
          </cell>
          <cell r="K191">
            <v>0</v>
          </cell>
          <cell r="M191">
            <v>0</v>
          </cell>
        </row>
        <row r="192">
          <cell r="A192" t="str">
            <v>380130.521</v>
          </cell>
          <cell r="H192">
            <v>0</v>
          </cell>
          <cell r="K192">
            <v>5245.94</v>
          </cell>
          <cell r="M192">
            <v>9245.94</v>
          </cell>
        </row>
        <row r="193">
          <cell r="A193" t="str">
            <v>390010.521</v>
          </cell>
          <cell r="H193">
            <v>370400</v>
          </cell>
          <cell r="K193">
            <v>370400</v>
          </cell>
          <cell r="M193">
            <v>370399</v>
          </cell>
        </row>
        <row r="194">
          <cell r="A194" t="str">
            <v>410110.521</v>
          </cell>
          <cell r="H194">
            <v>77253.119999999995</v>
          </cell>
          <cell r="K194">
            <v>453518.72</v>
          </cell>
          <cell r="M194">
            <v>453518.72</v>
          </cell>
        </row>
        <row r="195">
          <cell r="A195" t="str">
            <v>410120.521</v>
          </cell>
          <cell r="H195">
            <v>0</v>
          </cell>
          <cell r="K195">
            <v>8461.14</v>
          </cell>
          <cell r="M195">
            <v>8461.14</v>
          </cell>
        </row>
        <row r="196">
          <cell r="A196" t="str">
            <v>410150.521</v>
          </cell>
          <cell r="H196">
            <v>456026.05</v>
          </cell>
          <cell r="K196">
            <v>3336362.6799999997</v>
          </cell>
          <cell r="M196">
            <v>3336362.72</v>
          </cell>
        </row>
        <row r="197">
          <cell r="A197" t="str">
            <v>411110.521</v>
          </cell>
          <cell r="H197">
            <v>33678.120000000003</v>
          </cell>
          <cell r="K197">
            <v>194568.57</v>
          </cell>
          <cell r="M197">
            <v>194568.57</v>
          </cell>
        </row>
        <row r="198">
          <cell r="A198" t="str">
            <v>413110.521</v>
          </cell>
          <cell r="H198">
            <v>3000</v>
          </cell>
          <cell r="K198">
            <v>19576</v>
          </cell>
          <cell r="M198">
            <v>19576</v>
          </cell>
        </row>
        <row r="199">
          <cell r="A199" t="str">
            <v>413120.521</v>
          </cell>
          <cell r="H199">
            <v>32573.279999999999</v>
          </cell>
          <cell r="K199">
            <v>200920.08</v>
          </cell>
          <cell r="M199">
            <v>200920.08</v>
          </cell>
        </row>
        <row r="200">
          <cell r="A200" t="str">
            <v>413150.521</v>
          </cell>
          <cell r="H200">
            <v>550.49</v>
          </cell>
          <cell r="K200">
            <v>3094.1000000000004</v>
          </cell>
          <cell r="M200">
            <v>3094.1</v>
          </cell>
        </row>
        <row r="201">
          <cell r="A201" t="str">
            <v>413160.521</v>
          </cell>
          <cell r="H201">
            <v>1223.42</v>
          </cell>
          <cell r="K201">
            <v>8579.880000000001</v>
          </cell>
          <cell r="M201">
            <v>8579.8799999999992</v>
          </cell>
        </row>
        <row r="202">
          <cell r="A202" t="str">
            <v>413170.521</v>
          </cell>
          <cell r="H202">
            <v>2752.81</v>
          </cell>
          <cell r="K202">
            <v>16774.13</v>
          </cell>
          <cell r="M202">
            <v>16774.13</v>
          </cell>
        </row>
        <row r="203">
          <cell r="A203" t="str">
            <v>413180.521</v>
          </cell>
          <cell r="H203">
            <v>8018.0399999999936</v>
          </cell>
          <cell r="K203">
            <v>82240.639999999999</v>
          </cell>
          <cell r="M203">
            <v>82240.639999999999</v>
          </cell>
        </row>
        <row r="204">
          <cell r="A204" t="str">
            <v>413190.521</v>
          </cell>
          <cell r="H204">
            <v>0</v>
          </cell>
          <cell r="K204">
            <v>24407.18</v>
          </cell>
          <cell r="M204">
            <v>24407.18</v>
          </cell>
        </row>
        <row r="205">
          <cell r="A205" t="str">
            <v>413210.521</v>
          </cell>
          <cell r="H205">
            <v>11250</v>
          </cell>
          <cell r="K205">
            <v>67197.37</v>
          </cell>
          <cell r="M205">
            <v>63250</v>
          </cell>
        </row>
        <row r="206">
          <cell r="A206" t="str">
            <v>413220.521</v>
          </cell>
          <cell r="H206">
            <v>17217</v>
          </cell>
          <cell r="K206">
            <v>97252</v>
          </cell>
          <cell r="M206">
            <v>97252</v>
          </cell>
        </row>
        <row r="207">
          <cell r="A207" t="str">
            <v>413230.521</v>
          </cell>
          <cell r="H207">
            <v>0</v>
          </cell>
          <cell r="K207">
            <v>0</v>
          </cell>
          <cell r="M207">
            <v>0</v>
          </cell>
        </row>
        <row r="208">
          <cell r="A208" t="str">
            <v>413240.521</v>
          </cell>
          <cell r="H208">
            <v>0</v>
          </cell>
          <cell r="K208">
            <v>0</v>
          </cell>
          <cell r="M208">
            <v>0</v>
          </cell>
        </row>
        <row r="209">
          <cell r="A209" t="str">
            <v>413250.521</v>
          </cell>
          <cell r="H209">
            <v>387769.51</v>
          </cell>
          <cell r="K209">
            <v>4354077.3899999997</v>
          </cell>
          <cell r="M209">
            <v>4329391.32</v>
          </cell>
        </row>
        <row r="210">
          <cell r="A210" t="str">
            <v>413260.521</v>
          </cell>
          <cell r="H210">
            <v>0</v>
          </cell>
          <cell r="K210">
            <v>0</v>
          </cell>
          <cell r="M210">
            <v>0</v>
          </cell>
        </row>
        <row r="211">
          <cell r="A211" t="str">
            <v>413270.521</v>
          </cell>
          <cell r="H211">
            <v>188947.37</v>
          </cell>
          <cell r="K211">
            <v>1023947.37</v>
          </cell>
          <cell r="M211">
            <v>1012894.74</v>
          </cell>
        </row>
        <row r="212">
          <cell r="A212" t="str">
            <v>413280.521</v>
          </cell>
          <cell r="H212">
            <v>11621.57</v>
          </cell>
          <cell r="K212">
            <v>113206.70999999999</v>
          </cell>
          <cell r="M212">
            <v>111944.23</v>
          </cell>
        </row>
        <row r="213">
          <cell r="A213" t="str">
            <v>441110.521</v>
          </cell>
          <cell r="H213">
            <v>0</v>
          </cell>
          <cell r="K213">
            <v>0</v>
          </cell>
          <cell r="M213">
            <v>0</v>
          </cell>
        </row>
        <row r="214">
          <cell r="A214" t="str">
            <v>441210.521</v>
          </cell>
          <cell r="H214">
            <v>0</v>
          </cell>
          <cell r="K214">
            <v>0</v>
          </cell>
          <cell r="M214">
            <v>0</v>
          </cell>
        </row>
        <row r="215">
          <cell r="A215" t="str">
            <v>441510.521</v>
          </cell>
          <cell r="H215">
            <v>4862.07</v>
          </cell>
          <cell r="K215">
            <v>29334.5</v>
          </cell>
          <cell r="M215">
            <v>0</v>
          </cell>
        </row>
        <row r="216">
          <cell r="A216" t="str">
            <v>441610.521</v>
          </cell>
          <cell r="H216">
            <v>14939.51</v>
          </cell>
          <cell r="K216">
            <v>90135.06</v>
          </cell>
          <cell r="M216">
            <v>0</v>
          </cell>
        </row>
        <row r="217">
          <cell r="A217" t="str">
            <v>450110.521</v>
          </cell>
          <cell r="H217">
            <v>0</v>
          </cell>
          <cell r="K217">
            <v>0</v>
          </cell>
          <cell r="M217">
            <v>0</v>
          </cell>
        </row>
        <row r="218">
          <cell r="A218" t="str">
            <v>450120.521</v>
          </cell>
          <cell r="H218">
            <v>71690</v>
          </cell>
          <cell r="K218">
            <v>421990</v>
          </cell>
          <cell r="M218">
            <v>434139.68</v>
          </cell>
        </row>
        <row r="219">
          <cell r="A219" t="str">
            <v>450130.521</v>
          </cell>
          <cell r="H219">
            <v>277477.08</v>
          </cell>
          <cell r="K219">
            <v>1664862.48</v>
          </cell>
          <cell r="M219">
            <v>1664862.48</v>
          </cell>
        </row>
        <row r="220">
          <cell r="A220" t="str">
            <v>451110.521</v>
          </cell>
          <cell r="H220">
            <v>159</v>
          </cell>
          <cell r="K220">
            <v>954</v>
          </cell>
          <cell r="M220">
            <v>954</v>
          </cell>
        </row>
        <row r="221">
          <cell r="A221" t="str">
            <v>451120.521</v>
          </cell>
          <cell r="H221">
            <v>83.67</v>
          </cell>
          <cell r="K221">
            <v>502.01</v>
          </cell>
          <cell r="M221">
            <v>502.02</v>
          </cell>
        </row>
        <row r="222">
          <cell r="A222" t="str">
            <v>451130.521</v>
          </cell>
          <cell r="H222">
            <v>0</v>
          </cell>
          <cell r="K222">
            <v>0</v>
          </cell>
          <cell r="M222">
            <v>0</v>
          </cell>
        </row>
        <row r="223">
          <cell r="A223" t="str">
            <v>453110.521</v>
          </cell>
          <cell r="H223">
            <v>7900</v>
          </cell>
          <cell r="K223">
            <v>45776.95</v>
          </cell>
          <cell r="M223">
            <v>46996.95</v>
          </cell>
        </row>
        <row r="224">
          <cell r="A224" t="str">
            <v>453120.521</v>
          </cell>
          <cell r="H224">
            <v>27017.68</v>
          </cell>
          <cell r="K224">
            <v>132304.5</v>
          </cell>
          <cell r="M224">
            <v>132304.5</v>
          </cell>
        </row>
        <row r="225">
          <cell r="A225" t="str">
            <v>453130.521</v>
          </cell>
          <cell r="H225">
            <v>9071.01</v>
          </cell>
          <cell r="K225">
            <v>140725.96000000002</v>
          </cell>
          <cell r="M225">
            <v>140725.96</v>
          </cell>
        </row>
        <row r="226">
          <cell r="A226" t="str">
            <v>453150.521</v>
          </cell>
          <cell r="H226">
            <v>8591.5300000000007</v>
          </cell>
          <cell r="K226">
            <v>56243.909999999996</v>
          </cell>
          <cell r="M226">
            <v>56243.91</v>
          </cell>
        </row>
        <row r="227">
          <cell r="A227" t="str">
            <v>455110.521</v>
          </cell>
          <cell r="H227">
            <v>26800</v>
          </cell>
          <cell r="K227">
            <v>116030.25</v>
          </cell>
          <cell r="M227">
            <v>124080.25</v>
          </cell>
        </row>
        <row r="228">
          <cell r="A228" t="str">
            <v>455120.521</v>
          </cell>
          <cell r="H228">
            <v>0</v>
          </cell>
          <cell r="K228">
            <v>0</v>
          </cell>
          <cell r="M228">
            <v>0</v>
          </cell>
        </row>
        <row r="229">
          <cell r="A229" t="str">
            <v>456110.521</v>
          </cell>
          <cell r="H229">
            <v>16175.26</v>
          </cell>
          <cell r="K229">
            <v>52518.58</v>
          </cell>
          <cell r="M229">
            <v>58156.77</v>
          </cell>
        </row>
        <row r="230">
          <cell r="A230" t="str">
            <v>456120.521</v>
          </cell>
          <cell r="H230">
            <v>0</v>
          </cell>
          <cell r="K230">
            <v>6114.49</v>
          </cell>
          <cell r="M230">
            <v>6034.49</v>
          </cell>
        </row>
        <row r="231">
          <cell r="A231" t="str">
            <v>459110.521</v>
          </cell>
          <cell r="H231">
            <v>0</v>
          </cell>
          <cell r="K231">
            <v>55408.98</v>
          </cell>
          <cell r="M231">
            <v>55374.81</v>
          </cell>
        </row>
        <row r="232">
          <cell r="A232" t="str">
            <v>460110.521</v>
          </cell>
          <cell r="H232">
            <v>0</v>
          </cell>
          <cell r="K232">
            <v>0</v>
          </cell>
          <cell r="M232">
            <v>0</v>
          </cell>
        </row>
        <row r="233">
          <cell r="A233" t="str">
            <v>461130.521</v>
          </cell>
          <cell r="H233">
            <v>0</v>
          </cell>
          <cell r="K233">
            <v>17005.349999999999</v>
          </cell>
          <cell r="M233">
            <v>68465.350000000006</v>
          </cell>
        </row>
        <row r="234">
          <cell r="A234" t="str">
            <v>471110.521</v>
          </cell>
          <cell r="H234">
            <v>0</v>
          </cell>
          <cell r="K234">
            <v>0</v>
          </cell>
          <cell r="M234">
            <v>0</v>
          </cell>
        </row>
        <row r="235">
          <cell r="A235" t="str">
            <v>480110.521</v>
          </cell>
          <cell r="H235">
            <v>0</v>
          </cell>
          <cell r="K235">
            <v>0</v>
          </cell>
          <cell r="M235">
            <v>0</v>
          </cell>
        </row>
        <row r="236">
          <cell r="A236" t="str">
            <v>480130.521</v>
          </cell>
          <cell r="H236">
            <v>0</v>
          </cell>
          <cell r="K236">
            <v>13700</v>
          </cell>
          <cell r="M236">
            <v>13700</v>
          </cell>
        </row>
        <row r="237">
          <cell r="A237" t="str">
            <v>480150.521</v>
          </cell>
          <cell r="H237">
            <v>6968.73</v>
          </cell>
          <cell r="K237">
            <v>42527.179999999993</v>
          </cell>
          <cell r="M237">
            <v>42527.18</v>
          </cell>
        </row>
        <row r="238">
          <cell r="A238" t="str">
            <v>490010.521</v>
          </cell>
          <cell r="H238">
            <v>64127.360000000001</v>
          </cell>
          <cell r="K238">
            <v>395553.43</v>
          </cell>
          <cell r="M238">
            <v>395553.43</v>
          </cell>
        </row>
        <row r="239">
          <cell r="A239" t="str">
            <v>670110.588</v>
          </cell>
          <cell r="H239">
            <v>50000</v>
          </cell>
          <cell r="K239">
            <v>300000</v>
          </cell>
          <cell r="M239">
            <v>300000</v>
          </cell>
        </row>
        <row r="240">
          <cell r="A240" t="str">
            <v>671110.588</v>
          </cell>
          <cell r="H240">
            <v>73340</v>
          </cell>
          <cell r="K240">
            <v>587440</v>
          </cell>
          <cell r="M240">
            <v>605040</v>
          </cell>
        </row>
        <row r="241">
          <cell r="A241" t="str">
            <v>672110.588</v>
          </cell>
          <cell r="H241">
            <v>97719.87</v>
          </cell>
          <cell r="K241">
            <v>602760.34</v>
          </cell>
          <cell r="M241">
            <v>602760.34</v>
          </cell>
        </row>
        <row r="242">
          <cell r="A242" t="str">
            <v>801110.521</v>
          </cell>
          <cell r="H242">
            <v>-0.08</v>
          </cell>
          <cell r="K242">
            <v>-1206658.1600000001</v>
          </cell>
          <cell r="M242">
            <v>-69177</v>
          </cell>
        </row>
        <row r="243">
          <cell r="A243" t="str">
            <v>801110.603</v>
          </cell>
          <cell r="H243">
            <v>891.86</v>
          </cell>
          <cell r="K243">
            <v>891.86</v>
          </cell>
          <cell r="M243">
            <v>0</v>
          </cell>
        </row>
        <row r="244">
          <cell r="A244" t="str">
            <v>801111.521</v>
          </cell>
          <cell r="H244">
            <v>0</v>
          </cell>
          <cell r="K244">
            <v>0</v>
          </cell>
          <cell r="M244">
            <v>0</v>
          </cell>
        </row>
        <row r="245">
          <cell r="A245" t="str">
            <v>801210.521</v>
          </cell>
          <cell r="H245">
            <v>603182.14999999991</v>
          </cell>
          <cell r="K245">
            <v>153620.41999999993</v>
          </cell>
          <cell r="M245">
            <v>-2832656.01</v>
          </cell>
        </row>
        <row r="246">
          <cell r="A246" t="str">
            <v>801210.603</v>
          </cell>
          <cell r="H246">
            <v>1675.98</v>
          </cell>
          <cell r="K246">
            <v>1675.98</v>
          </cell>
          <cell r="M246">
            <v>0</v>
          </cell>
        </row>
        <row r="247">
          <cell r="A247" t="str">
            <v>801211.521</v>
          </cell>
          <cell r="H247">
            <v>0</v>
          </cell>
          <cell r="K247">
            <v>0</v>
          </cell>
          <cell r="M247">
            <v>0</v>
          </cell>
        </row>
        <row r="248">
          <cell r="A248" t="str">
            <v>804010.521</v>
          </cell>
          <cell r="H248">
            <v>410</v>
          </cell>
          <cell r="K248">
            <v>16536.809999999998</v>
          </cell>
          <cell r="M248">
            <v>17405.740000000002</v>
          </cell>
        </row>
        <row r="249">
          <cell r="A249" t="str">
            <v>804010.588</v>
          </cell>
          <cell r="H249">
            <v>0</v>
          </cell>
          <cell r="K249">
            <v>0</v>
          </cell>
          <cell r="M249">
            <v>0</v>
          </cell>
        </row>
        <row r="250">
          <cell r="A250" t="str">
            <v>804030.521</v>
          </cell>
          <cell r="H250">
            <v>0</v>
          </cell>
          <cell r="K250">
            <v>0</v>
          </cell>
          <cell r="M250">
            <v>-24786.76</v>
          </cell>
        </row>
        <row r="251">
          <cell r="A251" t="str">
            <v>804030.588</v>
          </cell>
          <cell r="H251">
            <v>0</v>
          </cell>
          <cell r="K251">
            <v>0</v>
          </cell>
          <cell r="M251">
            <v>0</v>
          </cell>
        </row>
        <row r="252">
          <cell r="A252" t="str">
            <v>804031.521</v>
          </cell>
          <cell r="H252">
            <v>9407.6</v>
          </cell>
          <cell r="K252">
            <v>23074.620000000003</v>
          </cell>
          <cell r="M252">
            <v>0</v>
          </cell>
        </row>
        <row r="253">
          <cell r="A253" t="str">
            <v>811134.521</v>
          </cell>
          <cell r="H253">
            <v>1882964.17</v>
          </cell>
          <cell r="K253">
            <v>3764129.49</v>
          </cell>
          <cell r="M253">
            <v>3764129.49</v>
          </cell>
        </row>
        <row r="254">
          <cell r="A254" t="str">
            <v>814019.521</v>
          </cell>
          <cell r="H254">
            <v>162866.45000000001</v>
          </cell>
          <cell r="K254">
            <v>1004600.56</v>
          </cell>
          <cell r="M254">
            <v>1004600.56</v>
          </cell>
        </row>
        <row r="255">
          <cell r="A255" t="str">
            <v>814058.521</v>
          </cell>
          <cell r="H255">
            <v>0</v>
          </cell>
          <cell r="K255">
            <v>0</v>
          </cell>
          <cell r="M255">
            <v>0</v>
          </cell>
        </row>
        <row r="256">
          <cell r="A256" t="str">
            <v>817128.521</v>
          </cell>
          <cell r="H256">
            <v>318387.3</v>
          </cell>
          <cell r="K256">
            <v>1086786.46</v>
          </cell>
          <cell r="M256">
            <v>1086786.46</v>
          </cell>
        </row>
        <row r="257">
          <cell r="A257" t="str">
            <v>819999.521</v>
          </cell>
          <cell r="H257">
            <v>0</v>
          </cell>
          <cell r="K257">
            <v>274442.59000000003</v>
          </cell>
          <cell r="M257">
            <v>274442.59000000003</v>
          </cell>
        </row>
        <row r="258">
          <cell r="A258" t="str">
            <v>880010.521</v>
          </cell>
          <cell r="H258">
            <v>3885</v>
          </cell>
          <cell r="K258">
            <v>18306</v>
          </cell>
          <cell r="M258">
            <v>40232.620000000003</v>
          </cell>
        </row>
        <row r="259">
          <cell r="A259" t="str">
            <v>880010.588</v>
          </cell>
          <cell r="H259">
            <v>0</v>
          </cell>
          <cell r="K259">
            <v>-3580</v>
          </cell>
          <cell r="M259">
            <v>0</v>
          </cell>
        </row>
        <row r="260">
          <cell r="A260" t="str">
            <v>880010.603</v>
          </cell>
          <cell r="H260">
            <v>0.01</v>
          </cell>
          <cell r="K260">
            <v>0.01</v>
          </cell>
          <cell r="M260">
            <v>0</v>
          </cell>
        </row>
        <row r="261">
          <cell r="A261" t="str">
            <v>900110.521</v>
          </cell>
          <cell r="H261">
            <v>5730147.629999999</v>
          </cell>
          <cell r="K261">
            <v>15137632.109999999</v>
          </cell>
        </row>
        <row r="262">
          <cell r="M262">
            <v>1.0000031972595025E-2</v>
          </cell>
        </row>
      </sheetData>
      <sheetData sheetId="12">
        <row r="1">
          <cell r="A1" t="str">
            <v>Account No.</v>
          </cell>
          <cell r="H1" t="str">
            <v>This Period Balance</v>
          </cell>
          <cell r="K1" t="str">
            <v>Ending Balance</v>
          </cell>
          <cell r="M1" t="str">
            <v>TUBO's Ending Balance</v>
          </cell>
        </row>
        <row r="2">
          <cell r="A2" t="str">
            <v>010010.000</v>
          </cell>
          <cell r="H2">
            <v>0</v>
          </cell>
          <cell r="K2">
            <v>98716.09</v>
          </cell>
          <cell r="M2">
            <v>100000</v>
          </cell>
        </row>
        <row r="3">
          <cell r="A3" t="str">
            <v>011051.000</v>
          </cell>
          <cell r="H3">
            <v>-28083857.289999999</v>
          </cell>
          <cell r="K3">
            <v>11105206.109999999</v>
          </cell>
          <cell r="M3">
            <v>11106206.109999999</v>
          </cell>
        </row>
        <row r="4">
          <cell r="A4" t="str">
            <v>012010.000</v>
          </cell>
          <cell r="H4">
            <v>19249725.140000001</v>
          </cell>
          <cell r="K4">
            <v>60637803.57</v>
          </cell>
          <cell r="M4">
            <v>60716991.420000002</v>
          </cell>
        </row>
        <row r="5">
          <cell r="A5" t="str">
            <v>012900.000</v>
          </cell>
          <cell r="H5">
            <v>1552423.0399999991</v>
          </cell>
          <cell r="K5">
            <v>16558783.439999999</v>
          </cell>
          <cell r="M5">
            <v>16437923.16</v>
          </cell>
        </row>
        <row r="6">
          <cell r="A6" t="str">
            <v>013010.000</v>
          </cell>
          <cell r="H6">
            <v>0</v>
          </cell>
          <cell r="K6">
            <v>0</v>
          </cell>
          <cell r="M6">
            <v>-235671.87</v>
          </cell>
        </row>
        <row r="7">
          <cell r="A7" t="str">
            <v>013110.000</v>
          </cell>
          <cell r="H7">
            <v>-97656.25</v>
          </cell>
          <cell r="K7">
            <v>-1481016.45</v>
          </cell>
          <cell r="M7">
            <v>-1481016.45</v>
          </cell>
        </row>
        <row r="8">
          <cell r="A8" t="str">
            <v>013120.000</v>
          </cell>
          <cell r="H8">
            <v>0</v>
          </cell>
          <cell r="K8">
            <v>0</v>
          </cell>
          <cell r="M8">
            <v>0</v>
          </cell>
        </row>
        <row r="9">
          <cell r="A9" t="str">
            <v>014019.000</v>
          </cell>
          <cell r="H9">
            <v>0</v>
          </cell>
          <cell r="K9">
            <v>83032.490000000005</v>
          </cell>
          <cell r="M9">
            <v>0</v>
          </cell>
        </row>
        <row r="10">
          <cell r="A10" t="str">
            <v>014020.000</v>
          </cell>
          <cell r="H10">
            <v>0</v>
          </cell>
          <cell r="K10">
            <v>0</v>
          </cell>
          <cell r="M10">
            <v>0</v>
          </cell>
        </row>
        <row r="11">
          <cell r="A11" t="str">
            <v>014021.000</v>
          </cell>
          <cell r="H11">
            <v>0</v>
          </cell>
          <cell r="K11">
            <v>0</v>
          </cell>
          <cell r="M11">
            <v>0</v>
          </cell>
        </row>
        <row r="12">
          <cell r="A12" t="str">
            <v>014023.000</v>
          </cell>
          <cell r="H12">
            <v>0</v>
          </cell>
          <cell r="K12">
            <v>0</v>
          </cell>
          <cell r="M12">
            <v>0</v>
          </cell>
        </row>
        <row r="13">
          <cell r="A13" t="str">
            <v>014045.000</v>
          </cell>
          <cell r="H13">
            <v>0</v>
          </cell>
          <cell r="K13">
            <v>0</v>
          </cell>
          <cell r="M13">
            <v>0</v>
          </cell>
        </row>
        <row r="14">
          <cell r="A14" t="str">
            <v>014076.000</v>
          </cell>
          <cell r="H14">
            <v>0</v>
          </cell>
          <cell r="K14">
            <v>0</v>
          </cell>
          <cell r="M14">
            <v>0</v>
          </cell>
        </row>
        <row r="15">
          <cell r="A15" t="str">
            <v>014128.000</v>
          </cell>
          <cell r="H15">
            <v>0</v>
          </cell>
          <cell r="K15">
            <v>0</v>
          </cell>
          <cell r="M15">
            <v>0</v>
          </cell>
        </row>
        <row r="16">
          <cell r="A16" t="str">
            <v>014129.000</v>
          </cell>
          <cell r="H16">
            <v>0</v>
          </cell>
          <cell r="K16">
            <v>0</v>
          </cell>
          <cell r="M16">
            <v>0</v>
          </cell>
        </row>
        <row r="17">
          <cell r="A17" t="str">
            <v>014150.000</v>
          </cell>
          <cell r="H17">
            <v>0</v>
          </cell>
          <cell r="K17">
            <v>0</v>
          </cell>
          <cell r="M17">
            <v>0</v>
          </cell>
        </row>
        <row r="18">
          <cell r="A18" t="str">
            <v>014203.000</v>
          </cell>
          <cell r="H18">
            <v>0</v>
          </cell>
          <cell r="K18">
            <v>-83570.759999999995</v>
          </cell>
          <cell r="M18">
            <v>0</v>
          </cell>
        </row>
        <row r="19">
          <cell r="A19" t="str">
            <v>014998.000</v>
          </cell>
          <cell r="H19">
            <v>-5.9999999997671694E-2</v>
          </cell>
          <cell r="K19">
            <v>-5.9999999997671694E-2</v>
          </cell>
          <cell r="M19">
            <v>478423.03999999998</v>
          </cell>
        </row>
        <row r="20">
          <cell r="A20" t="str">
            <v>014999.000</v>
          </cell>
          <cell r="H20">
            <v>-687533.79</v>
          </cell>
          <cell r="K20">
            <v>1700773.46</v>
          </cell>
          <cell r="M20">
            <v>1496543.46</v>
          </cell>
        </row>
        <row r="21">
          <cell r="A21" t="str">
            <v>015010.000</v>
          </cell>
          <cell r="H21">
            <v>55677.570000000007</v>
          </cell>
          <cell r="K21">
            <v>40890.650000000009</v>
          </cell>
          <cell r="M21">
            <v>1993919.09</v>
          </cell>
        </row>
        <row r="22">
          <cell r="A22" t="str">
            <v>015012.000</v>
          </cell>
          <cell r="H22">
            <v>0</v>
          </cell>
          <cell r="K22">
            <v>0</v>
          </cell>
          <cell r="M22">
            <v>0</v>
          </cell>
        </row>
        <row r="23">
          <cell r="A23" t="str">
            <v>015020.000</v>
          </cell>
          <cell r="H23">
            <v>122761.71999999997</v>
          </cell>
          <cell r="K23">
            <v>-1129309.75</v>
          </cell>
          <cell r="M23">
            <v>-2859116.47</v>
          </cell>
        </row>
        <row r="24">
          <cell r="A24" t="str">
            <v>015021.000</v>
          </cell>
          <cell r="H24">
            <v>52521.360000000102</v>
          </cell>
          <cell r="K24">
            <v>580133.60000000009</v>
          </cell>
          <cell r="M24">
            <v>0</v>
          </cell>
        </row>
        <row r="25">
          <cell r="A25" t="str">
            <v>015022.000</v>
          </cell>
          <cell r="H25">
            <v>0</v>
          </cell>
          <cell r="K25">
            <v>0</v>
          </cell>
          <cell r="M25">
            <v>0</v>
          </cell>
        </row>
        <row r="26">
          <cell r="A26" t="str">
            <v>016013.000</v>
          </cell>
          <cell r="H26">
            <v>0</v>
          </cell>
          <cell r="K26">
            <v>-42521.31</v>
          </cell>
          <cell r="M26">
            <v>0</v>
          </cell>
        </row>
        <row r="27">
          <cell r="A27" t="str">
            <v>016020.000</v>
          </cell>
          <cell r="H27">
            <v>0</v>
          </cell>
          <cell r="K27">
            <v>15</v>
          </cell>
          <cell r="M27">
            <v>0</v>
          </cell>
        </row>
        <row r="28">
          <cell r="A28" t="str">
            <v>016999.000</v>
          </cell>
          <cell r="H28">
            <v>0</v>
          </cell>
          <cell r="K28">
            <v>0</v>
          </cell>
          <cell r="M28">
            <v>0</v>
          </cell>
        </row>
        <row r="29">
          <cell r="A29" t="str">
            <v>018002.000</v>
          </cell>
          <cell r="H29">
            <v>0</v>
          </cell>
          <cell r="K29">
            <v>0</v>
          </cell>
          <cell r="M29">
            <v>0</v>
          </cell>
        </row>
        <row r="30">
          <cell r="A30" t="str">
            <v>018014.000</v>
          </cell>
          <cell r="H30">
            <v>0</v>
          </cell>
          <cell r="K30">
            <v>0</v>
          </cell>
          <cell r="M30">
            <v>0</v>
          </cell>
        </row>
        <row r="31">
          <cell r="A31" t="str">
            <v>018019.000</v>
          </cell>
          <cell r="H31">
            <v>-91402.160000000033</v>
          </cell>
          <cell r="K31">
            <v>-10885510.23</v>
          </cell>
          <cell r="M31">
            <v>-508014</v>
          </cell>
        </row>
        <row r="32">
          <cell r="A32" t="str">
            <v>018020.000</v>
          </cell>
          <cell r="H32">
            <v>0</v>
          </cell>
          <cell r="K32">
            <v>0</v>
          </cell>
          <cell r="M32">
            <v>0</v>
          </cell>
        </row>
        <row r="33">
          <cell r="A33" t="str">
            <v>018021.000</v>
          </cell>
          <cell r="H33">
            <v>0</v>
          </cell>
          <cell r="K33">
            <v>0</v>
          </cell>
          <cell r="M33">
            <v>0</v>
          </cell>
        </row>
        <row r="34">
          <cell r="A34" t="str">
            <v>018022.000</v>
          </cell>
          <cell r="H34">
            <v>0</v>
          </cell>
          <cell r="K34">
            <v>0</v>
          </cell>
          <cell r="M34">
            <v>0</v>
          </cell>
        </row>
        <row r="35">
          <cell r="A35" t="str">
            <v>018023.000</v>
          </cell>
          <cell r="H35">
            <v>0</v>
          </cell>
          <cell r="K35">
            <v>0</v>
          </cell>
          <cell r="M35">
            <v>0</v>
          </cell>
        </row>
        <row r="36">
          <cell r="A36" t="str">
            <v>018045.000</v>
          </cell>
          <cell r="H36">
            <v>0</v>
          </cell>
          <cell r="K36">
            <v>0</v>
          </cell>
          <cell r="M36">
            <v>0</v>
          </cell>
        </row>
        <row r="37">
          <cell r="A37" t="str">
            <v>018079.000</v>
          </cell>
          <cell r="H37">
            <v>875.45999999999913</v>
          </cell>
          <cell r="K37">
            <v>38287.67</v>
          </cell>
          <cell r="M37">
            <v>36223.449999999997</v>
          </cell>
        </row>
        <row r="38">
          <cell r="A38" t="str">
            <v>018128.000</v>
          </cell>
          <cell r="H38">
            <v>17678480.170000002</v>
          </cell>
          <cell r="K38">
            <v>-32182841.579999998</v>
          </cell>
          <cell r="M38">
            <v>-24212195.140000001</v>
          </cell>
        </row>
        <row r="39">
          <cell r="A39" t="str">
            <v>018134.000</v>
          </cell>
          <cell r="H39">
            <v>1069430.3500000001</v>
          </cell>
          <cell r="K39">
            <v>0</v>
          </cell>
          <cell r="M39">
            <v>0</v>
          </cell>
        </row>
        <row r="40">
          <cell r="A40" t="str">
            <v>018184.000</v>
          </cell>
          <cell r="H40">
            <v>-44857.290000000037</v>
          </cell>
          <cell r="K40">
            <v>11830621.559999999</v>
          </cell>
          <cell r="M40">
            <v>-4913827</v>
          </cell>
        </row>
        <row r="41">
          <cell r="A41" t="str">
            <v>018570.000</v>
          </cell>
          <cell r="H41">
            <v>-1446.0100000000011</v>
          </cell>
          <cell r="K41">
            <v>680156.5</v>
          </cell>
          <cell r="M41">
            <v>643486.96</v>
          </cell>
        </row>
        <row r="42">
          <cell r="A42" t="str">
            <v>020003.000</v>
          </cell>
          <cell r="H42">
            <v>0</v>
          </cell>
          <cell r="K42">
            <v>0.01</v>
          </cell>
          <cell r="M42">
            <v>0</v>
          </cell>
        </row>
        <row r="43">
          <cell r="A43" t="str">
            <v>021000.000</v>
          </cell>
          <cell r="H43">
            <v>0</v>
          </cell>
          <cell r="K43">
            <v>0</v>
          </cell>
          <cell r="M43">
            <v>0</v>
          </cell>
        </row>
        <row r="44">
          <cell r="A44" t="str">
            <v>023014.000</v>
          </cell>
          <cell r="H44">
            <v>-417324.02999999997</v>
          </cell>
          <cell r="K44">
            <v>1972524.32</v>
          </cell>
          <cell r="M44">
            <v>2652902.81</v>
          </cell>
        </row>
        <row r="45">
          <cell r="A45" t="str">
            <v>024000.000</v>
          </cell>
          <cell r="H45">
            <v>0</v>
          </cell>
          <cell r="K45">
            <v>0</v>
          </cell>
          <cell r="M45">
            <v>0</v>
          </cell>
        </row>
        <row r="46">
          <cell r="A46" t="str">
            <v>024048.000</v>
          </cell>
          <cell r="H46">
            <v>-19349.12</v>
          </cell>
          <cell r="K46">
            <v>59936.950000000012</v>
          </cell>
          <cell r="M46">
            <v>59936.95</v>
          </cell>
        </row>
        <row r="47">
          <cell r="A47" t="str">
            <v>027010.000</v>
          </cell>
          <cell r="H47">
            <v>0</v>
          </cell>
          <cell r="K47">
            <v>0</v>
          </cell>
          <cell r="M47">
            <v>0</v>
          </cell>
        </row>
        <row r="48">
          <cell r="A48" t="str">
            <v>028010.000</v>
          </cell>
          <cell r="H48">
            <v>0</v>
          </cell>
          <cell r="K48">
            <v>0</v>
          </cell>
          <cell r="M48">
            <v>0</v>
          </cell>
        </row>
        <row r="49">
          <cell r="A49" t="str">
            <v>028910.000</v>
          </cell>
          <cell r="H49">
            <v>0</v>
          </cell>
          <cell r="K49">
            <v>0</v>
          </cell>
          <cell r="M49">
            <v>0</v>
          </cell>
        </row>
        <row r="50">
          <cell r="A50" t="str">
            <v>029010.000</v>
          </cell>
          <cell r="H50">
            <v>0</v>
          </cell>
          <cell r="K50">
            <v>1619951.05</v>
          </cell>
          <cell r="M50">
            <v>1619951.05</v>
          </cell>
        </row>
        <row r="51">
          <cell r="A51" t="str">
            <v>029110.000</v>
          </cell>
          <cell r="H51">
            <v>0</v>
          </cell>
          <cell r="K51">
            <v>168986.86</v>
          </cell>
          <cell r="M51">
            <v>110000</v>
          </cell>
        </row>
        <row r="52">
          <cell r="A52" t="str">
            <v>029130.000</v>
          </cell>
          <cell r="H52">
            <v>-30445.24</v>
          </cell>
          <cell r="K52">
            <v>11191.34</v>
          </cell>
          <cell r="M52">
            <v>11191.32</v>
          </cell>
        </row>
        <row r="53">
          <cell r="A53" t="str">
            <v>029150.000</v>
          </cell>
          <cell r="H53">
            <v>0</v>
          </cell>
          <cell r="K53">
            <v>0</v>
          </cell>
          <cell r="M53">
            <v>0</v>
          </cell>
        </row>
        <row r="54">
          <cell r="A54" t="str">
            <v>029170.000</v>
          </cell>
          <cell r="H54">
            <v>0</v>
          </cell>
          <cell r="K54">
            <v>2476509.19</v>
          </cell>
          <cell r="M54">
            <v>9941199.1099999994</v>
          </cell>
        </row>
        <row r="55">
          <cell r="A55" t="str">
            <v>029900.000</v>
          </cell>
          <cell r="H55">
            <v>0</v>
          </cell>
          <cell r="K55">
            <v>496509.24</v>
          </cell>
          <cell r="M55">
            <v>369182.66</v>
          </cell>
        </row>
        <row r="56">
          <cell r="A56" t="str">
            <v>041110.000</v>
          </cell>
          <cell r="H56">
            <v>0</v>
          </cell>
          <cell r="K56">
            <v>0</v>
          </cell>
          <cell r="M56">
            <v>0</v>
          </cell>
        </row>
        <row r="57">
          <cell r="A57" t="str">
            <v>041210.000</v>
          </cell>
          <cell r="H57">
            <v>0</v>
          </cell>
          <cell r="K57">
            <v>1</v>
          </cell>
          <cell r="M57">
            <v>1</v>
          </cell>
        </row>
        <row r="58">
          <cell r="A58" t="str">
            <v>041510.000</v>
          </cell>
          <cell r="H58">
            <v>0</v>
          </cell>
          <cell r="K58">
            <v>674115.26</v>
          </cell>
          <cell r="M58">
            <v>378827.91</v>
          </cell>
        </row>
        <row r="59">
          <cell r="A59" t="str">
            <v>041610.000</v>
          </cell>
          <cell r="H59">
            <v>0</v>
          </cell>
          <cell r="K59">
            <v>908820.47</v>
          </cell>
          <cell r="M59">
            <v>0</v>
          </cell>
        </row>
        <row r="60">
          <cell r="A60" t="str">
            <v>042110.000</v>
          </cell>
          <cell r="H60">
            <v>0</v>
          </cell>
          <cell r="K60">
            <v>1</v>
          </cell>
          <cell r="M60">
            <v>0</v>
          </cell>
        </row>
        <row r="61">
          <cell r="A61" t="str">
            <v>042210.000</v>
          </cell>
          <cell r="H61">
            <v>0</v>
          </cell>
          <cell r="K61">
            <v>0.28000000000000003</v>
          </cell>
          <cell r="M61">
            <v>0</v>
          </cell>
        </row>
        <row r="62">
          <cell r="A62" t="str">
            <v>042510.000</v>
          </cell>
          <cell r="H62">
            <v>-5024.1400000000003</v>
          </cell>
          <cell r="K62">
            <v>-436618.9</v>
          </cell>
          <cell r="M62">
            <v>-378215.98</v>
          </cell>
        </row>
        <row r="63">
          <cell r="A63" t="str">
            <v>042610.000</v>
          </cell>
          <cell r="H63">
            <v>-15437.5</v>
          </cell>
          <cell r="K63">
            <v>-166824.57999999999</v>
          </cell>
          <cell r="M63">
            <v>0</v>
          </cell>
        </row>
        <row r="64">
          <cell r="A64" t="str">
            <v>061110.000</v>
          </cell>
          <cell r="H64">
            <v>70.190000000000055</v>
          </cell>
          <cell r="K64">
            <v>-16860.38</v>
          </cell>
          <cell r="M64">
            <v>-797328.93</v>
          </cell>
        </row>
        <row r="65">
          <cell r="A65" t="str">
            <v>061111.000</v>
          </cell>
          <cell r="H65">
            <v>0</v>
          </cell>
          <cell r="K65">
            <v>15</v>
          </cell>
          <cell r="M65">
            <v>0</v>
          </cell>
        </row>
        <row r="66">
          <cell r="A66" t="str">
            <v>062010.000</v>
          </cell>
          <cell r="H66">
            <v>0</v>
          </cell>
          <cell r="K66">
            <v>0</v>
          </cell>
          <cell r="M66">
            <v>0</v>
          </cell>
        </row>
        <row r="67">
          <cell r="A67" t="str">
            <v>062110.000</v>
          </cell>
          <cell r="H67">
            <v>0</v>
          </cell>
          <cell r="K67">
            <v>0</v>
          </cell>
          <cell r="M67">
            <v>0</v>
          </cell>
        </row>
        <row r="68">
          <cell r="A68" t="str">
            <v>062120.000</v>
          </cell>
          <cell r="H68">
            <v>650</v>
          </cell>
          <cell r="K68">
            <v>-51950</v>
          </cell>
          <cell r="M68">
            <v>-51950</v>
          </cell>
        </row>
        <row r="69">
          <cell r="A69" t="str">
            <v>062130.000</v>
          </cell>
          <cell r="H69">
            <v>-366273.56</v>
          </cell>
          <cell r="K69">
            <v>-1104813.18</v>
          </cell>
          <cell r="M69">
            <v>-1081546.51</v>
          </cell>
        </row>
        <row r="70">
          <cell r="A70" t="str">
            <v>062160.000</v>
          </cell>
          <cell r="H70">
            <v>-162760.42000000001</v>
          </cell>
          <cell r="K70">
            <v>-841734.11</v>
          </cell>
          <cell r="M70">
            <v>-841734.11</v>
          </cell>
        </row>
        <row r="71">
          <cell r="A71" t="str">
            <v>062210.000</v>
          </cell>
          <cell r="H71">
            <v>0</v>
          </cell>
          <cell r="K71">
            <v>0</v>
          </cell>
          <cell r="M71">
            <v>0</v>
          </cell>
        </row>
        <row r="72">
          <cell r="A72" t="str">
            <v>062310.000</v>
          </cell>
          <cell r="H72">
            <v>0</v>
          </cell>
          <cell r="K72">
            <v>-6328.37</v>
          </cell>
          <cell r="M72">
            <v>-6328.37</v>
          </cell>
        </row>
        <row r="73">
          <cell r="A73" t="str">
            <v>062410.000</v>
          </cell>
          <cell r="H73">
            <v>0</v>
          </cell>
          <cell r="K73">
            <v>0</v>
          </cell>
          <cell r="M73">
            <v>0</v>
          </cell>
        </row>
        <row r="74">
          <cell r="A74" t="str">
            <v>062510.000</v>
          </cell>
          <cell r="H74">
            <v>-14322.92</v>
          </cell>
          <cell r="K74">
            <v>-145155.96</v>
          </cell>
          <cell r="M74">
            <v>-145155.96</v>
          </cell>
        </row>
        <row r="75">
          <cell r="A75" t="str">
            <v>062610.000</v>
          </cell>
          <cell r="H75">
            <v>-55000</v>
          </cell>
          <cell r="K75">
            <v>-340000</v>
          </cell>
          <cell r="M75">
            <v>-1054134</v>
          </cell>
        </row>
        <row r="76">
          <cell r="A76" t="str">
            <v>062630.000</v>
          </cell>
          <cell r="H76">
            <v>0</v>
          </cell>
          <cell r="K76">
            <v>0</v>
          </cell>
          <cell r="M76">
            <v>-13442.08</v>
          </cell>
        </row>
        <row r="77">
          <cell r="A77" t="str">
            <v>062710.000</v>
          </cell>
          <cell r="H77">
            <v>-50000</v>
          </cell>
          <cell r="K77">
            <v>-440000</v>
          </cell>
          <cell r="M77">
            <v>-1250525.83</v>
          </cell>
        </row>
        <row r="78">
          <cell r="A78" t="str">
            <v>062810.000</v>
          </cell>
          <cell r="H78">
            <v>-8937.5</v>
          </cell>
          <cell r="K78">
            <v>-126443.42</v>
          </cell>
          <cell r="M78">
            <v>-60858.84</v>
          </cell>
        </row>
        <row r="79">
          <cell r="A79" t="str">
            <v>062910.000</v>
          </cell>
          <cell r="H79">
            <v>-1471058.27</v>
          </cell>
          <cell r="K79">
            <v>-2271195.56</v>
          </cell>
          <cell r="M79">
            <v>-4025576.67</v>
          </cell>
        </row>
        <row r="80">
          <cell r="A80" t="str">
            <v>063010.000</v>
          </cell>
          <cell r="H80">
            <v>0</v>
          </cell>
          <cell r="K80">
            <v>0</v>
          </cell>
          <cell r="M80">
            <v>0</v>
          </cell>
        </row>
        <row r="81">
          <cell r="A81" t="str">
            <v>063210.000</v>
          </cell>
          <cell r="H81">
            <v>-32552.080000000002</v>
          </cell>
          <cell r="K81">
            <v>-532955.5</v>
          </cell>
          <cell r="M81">
            <v>-523829.37</v>
          </cell>
        </row>
        <row r="82">
          <cell r="A82" t="str">
            <v>063310.000</v>
          </cell>
          <cell r="H82">
            <v>0</v>
          </cell>
          <cell r="K82">
            <v>0</v>
          </cell>
          <cell r="M82">
            <v>0</v>
          </cell>
        </row>
        <row r="83">
          <cell r="A83" t="str">
            <v>063410.000</v>
          </cell>
          <cell r="H83">
            <v>0</v>
          </cell>
          <cell r="K83">
            <v>930911.26</v>
          </cell>
          <cell r="M83">
            <v>0</v>
          </cell>
        </row>
        <row r="84">
          <cell r="A84" t="str">
            <v>063420.000</v>
          </cell>
          <cell r="H84">
            <v>0</v>
          </cell>
          <cell r="K84">
            <v>0</v>
          </cell>
          <cell r="M84">
            <v>0</v>
          </cell>
        </row>
        <row r="85">
          <cell r="A85" t="str">
            <v>064900.000</v>
          </cell>
          <cell r="H85">
            <v>-595914.16999999993</v>
          </cell>
          <cell r="K85">
            <v>-4167843.21</v>
          </cell>
          <cell r="M85">
            <v>-4799661.74</v>
          </cell>
        </row>
        <row r="86">
          <cell r="A86" t="str">
            <v>065010.000</v>
          </cell>
          <cell r="H86">
            <v>-2251344.4499999993</v>
          </cell>
          <cell r="K86">
            <v>-8242104.5899999989</v>
          </cell>
          <cell r="M86">
            <v>1851165.92</v>
          </cell>
        </row>
        <row r="87">
          <cell r="A87" t="str">
            <v>065020.000</v>
          </cell>
          <cell r="H87">
            <v>0</v>
          </cell>
          <cell r="K87">
            <v>-12777.14</v>
          </cell>
          <cell r="M87">
            <v>0</v>
          </cell>
        </row>
        <row r="88">
          <cell r="A88" t="str">
            <v>065030.000</v>
          </cell>
          <cell r="H88">
            <v>5157.4200000000055</v>
          </cell>
          <cell r="K88">
            <v>-1098683.6000000001</v>
          </cell>
          <cell r="M88">
            <v>-1025099.33</v>
          </cell>
        </row>
        <row r="89">
          <cell r="A89" t="str">
            <v>080010.000</v>
          </cell>
          <cell r="H89">
            <v>0</v>
          </cell>
          <cell r="K89">
            <v>-450000</v>
          </cell>
          <cell r="M89">
            <v>-450000</v>
          </cell>
        </row>
        <row r="90">
          <cell r="A90" t="str">
            <v>081010.000</v>
          </cell>
          <cell r="H90">
            <v>0</v>
          </cell>
          <cell r="K90">
            <v>0</v>
          </cell>
          <cell r="M90">
            <v>458951.39</v>
          </cell>
        </row>
        <row r="91">
          <cell r="A91" t="str">
            <v>081030.000</v>
          </cell>
          <cell r="H91">
            <v>0</v>
          </cell>
          <cell r="K91">
            <v>0</v>
          </cell>
          <cell r="M91">
            <v>0</v>
          </cell>
        </row>
        <row r="92">
          <cell r="A92" t="str">
            <v>082010.000</v>
          </cell>
          <cell r="H92">
            <v>0</v>
          </cell>
          <cell r="K92">
            <v>-24851202.239999998</v>
          </cell>
          <cell r="M92">
            <v>-32658571.91</v>
          </cell>
        </row>
        <row r="93">
          <cell r="A93" t="str">
            <v>082020.000</v>
          </cell>
          <cell r="H93">
            <v>0</v>
          </cell>
          <cell r="K93">
            <v>0</v>
          </cell>
          <cell r="M93">
            <v>0</v>
          </cell>
        </row>
        <row r="94">
          <cell r="A94" t="str">
            <v>084010.000</v>
          </cell>
          <cell r="H94">
            <v>0</v>
          </cell>
          <cell r="K94">
            <v>0</v>
          </cell>
          <cell r="M94">
            <v>1863234.6</v>
          </cell>
        </row>
        <row r="95">
          <cell r="A95" t="str">
            <v>110102.521</v>
          </cell>
          <cell r="H95">
            <v>-8010246.2699999996</v>
          </cell>
          <cell r="K95">
            <v>-33408258.009999998</v>
          </cell>
          <cell r="M95">
            <v>-32662476.649999999</v>
          </cell>
        </row>
        <row r="96">
          <cell r="A96" t="str">
            <v>110900.521</v>
          </cell>
          <cell r="H96">
            <v>0</v>
          </cell>
          <cell r="K96">
            <v>0</v>
          </cell>
          <cell r="M96">
            <v>0</v>
          </cell>
        </row>
        <row r="97">
          <cell r="A97" t="str">
            <v>113011.521</v>
          </cell>
          <cell r="H97">
            <v>-421690.07</v>
          </cell>
          <cell r="K97">
            <v>-1464881.3800000001</v>
          </cell>
          <cell r="M97">
            <v>-1464881.37</v>
          </cell>
        </row>
        <row r="98">
          <cell r="A98" t="str">
            <v>113012.521</v>
          </cell>
          <cell r="H98">
            <v>0</v>
          </cell>
          <cell r="K98">
            <v>-2699337.52</v>
          </cell>
          <cell r="M98">
            <v>-2699337.52</v>
          </cell>
        </row>
        <row r="99">
          <cell r="A99" t="str">
            <v>113014.521</v>
          </cell>
          <cell r="H99">
            <v>-1460318.76</v>
          </cell>
          <cell r="K99">
            <v>-5199461.6900000004</v>
          </cell>
          <cell r="M99">
            <v>-5199461.7</v>
          </cell>
        </row>
        <row r="100">
          <cell r="A100" t="str">
            <v>113015.521</v>
          </cell>
          <cell r="H100">
            <v>0</v>
          </cell>
          <cell r="K100">
            <v>0</v>
          </cell>
          <cell r="M100">
            <v>0</v>
          </cell>
        </row>
        <row r="101">
          <cell r="A101" t="str">
            <v>114048.521</v>
          </cell>
          <cell r="H101">
            <v>-74883.73</v>
          </cell>
          <cell r="K101">
            <v>-344746.19999999995</v>
          </cell>
          <cell r="M101">
            <v>-344746.2</v>
          </cell>
        </row>
        <row r="102">
          <cell r="A102" t="str">
            <v>116101.521</v>
          </cell>
          <cell r="H102">
            <v>-9807056.1300000008</v>
          </cell>
          <cell r="K102">
            <v>-42988933.380000003</v>
          </cell>
          <cell r="M102">
            <v>-42544325.899999999</v>
          </cell>
        </row>
        <row r="103">
          <cell r="A103" t="str">
            <v>190105.521</v>
          </cell>
          <cell r="H103">
            <v>-1414008.88</v>
          </cell>
          <cell r="K103">
            <v>-6457804.25</v>
          </cell>
          <cell r="M103">
            <v>-6457804.2400000002</v>
          </cell>
        </row>
        <row r="104">
          <cell r="A104" t="str">
            <v>191107.521</v>
          </cell>
          <cell r="H104">
            <v>0</v>
          </cell>
          <cell r="K104">
            <v>0</v>
          </cell>
          <cell r="M104">
            <v>0</v>
          </cell>
        </row>
        <row r="105">
          <cell r="A105" t="str">
            <v>210102.521</v>
          </cell>
          <cell r="H105">
            <v>3547005.5999999996</v>
          </cell>
          <cell r="K105">
            <v>15159997.35</v>
          </cell>
          <cell r="M105">
            <v>15850640.890000001</v>
          </cell>
        </row>
        <row r="106">
          <cell r="A106" t="str">
            <v>213011.521</v>
          </cell>
          <cell r="H106">
            <v>158218.1</v>
          </cell>
          <cell r="K106">
            <v>514846.15</v>
          </cell>
          <cell r="M106">
            <v>514846.15</v>
          </cell>
        </row>
        <row r="107">
          <cell r="A107" t="str">
            <v>213012.521</v>
          </cell>
          <cell r="H107">
            <v>0</v>
          </cell>
          <cell r="K107">
            <v>993523.5</v>
          </cell>
          <cell r="M107">
            <v>993523.5</v>
          </cell>
        </row>
        <row r="108">
          <cell r="A108" t="str">
            <v>213013.521</v>
          </cell>
          <cell r="H108">
            <v>0</v>
          </cell>
          <cell r="K108">
            <v>0</v>
          </cell>
          <cell r="M108">
            <v>0</v>
          </cell>
        </row>
        <row r="109">
          <cell r="A109" t="str">
            <v>213014.521</v>
          </cell>
          <cell r="H109">
            <v>673265.37</v>
          </cell>
          <cell r="K109">
            <v>2894639.16</v>
          </cell>
          <cell r="M109">
            <v>2894639.16</v>
          </cell>
        </row>
        <row r="110">
          <cell r="A110" t="str">
            <v>213015.521</v>
          </cell>
          <cell r="H110">
            <v>0</v>
          </cell>
          <cell r="K110">
            <v>0</v>
          </cell>
          <cell r="M110">
            <v>0</v>
          </cell>
        </row>
        <row r="111">
          <cell r="A111" t="str">
            <v>214048.521</v>
          </cell>
          <cell r="H111">
            <v>19349.12</v>
          </cell>
          <cell r="K111">
            <v>90687.049999999988</v>
          </cell>
          <cell r="M111">
            <v>90687.05</v>
          </cell>
        </row>
        <row r="112">
          <cell r="A112" t="str">
            <v>290105.521</v>
          </cell>
          <cell r="H112">
            <v>1241101.71</v>
          </cell>
          <cell r="K112">
            <v>5634719</v>
          </cell>
          <cell r="M112">
            <v>5634719</v>
          </cell>
        </row>
        <row r="113">
          <cell r="A113" t="str">
            <v>310110.521</v>
          </cell>
          <cell r="H113">
            <v>1090994.3600000001</v>
          </cell>
          <cell r="K113">
            <v>5359198.1900000004</v>
          </cell>
          <cell r="M113">
            <v>5359198.1900000004</v>
          </cell>
        </row>
        <row r="114">
          <cell r="A114" t="str">
            <v>310120.521</v>
          </cell>
          <cell r="H114">
            <v>0</v>
          </cell>
          <cell r="K114">
            <v>23217.52</v>
          </cell>
          <cell r="M114">
            <v>23217.52</v>
          </cell>
        </row>
        <row r="115">
          <cell r="A115" t="str">
            <v>310140.521</v>
          </cell>
          <cell r="H115">
            <v>0</v>
          </cell>
          <cell r="K115">
            <v>0</v>
          </cell>
          <cell r="M115">
            <v>0</v>
          </cell>
        </row>
        <row r="116">
          <cell r="A116" t="str">
            <v>311110.521</v>
          </cell>
          <cell r="H116">
            <v>0</v>
          </cell>
          <cell r="K116">
            <v>0</v>
          </cell>
          <cell r="M116">
            <v>0</v>
          </cell>
        </row>
        <row r="117">
          <cell r="A117" t="str">
            <v>312110.521</v>
          </cell>
          <cell r="H117">
            <v>0</v>
          </cell>
          <cell r="K117">
            <v>0</v>
          </cell>
          <cell r="M117">
            <v>0</v>
          </cell>
        </row>
        <row r="118">
          <cell r="A118" t="str">
            <v>313110.521</v>
          </cell>
          <cell r="H118">
            <v>22975</v>
          </cell>
          <cell r="K118">
            <v>107400</v>
          </cell>
          <cell r="M118">
            <v>107400</v>
          </cell>
        </row>
        <row r="119">
          <cell r="A119" t="str">
            <v>313120.521</v>
          </cell>
          <cell r="H119">
            <v>0</v>
          </cell>
          <cell r="K119">
            <v>0</v>
          </cell>
          <cell r="M119">
            <v>0</v>
          </cell>
        </row>
        <row r="120">
          <cell r="A120" t="str">
            <v>313130.521</v>
          </cell>
          <cell r="H120">
            <v>0</v>
          </cell>
          <cell r="K120">
            <v>0</v>
          </cell>
          <cell r="M120">
            <v>0</v>
          </cell>
        </row>
        <row r="121">
          <cell r="A121" t="str">
            <v>313140.521</v>
          </cell>
          <cell r="H121">
            <v>0</v>
          </cell>
          <cell r="K121">
            <v>9345</v>
          </cell>
          <cell r="M121">
            <v>9345</v>
          </cell>
        </row>
        <row r="122">
          <cell r="A122" t="str">
            <v>313150.521</v>
          </cell>
          <cell r="H122">
            <v>3716.2</v>
          </cell>
          <cell r="K122">
            <v>21674.9</v>
          </cell>
          <cell r="M122">
            <v>21674.9</v>
          </cell>
        </row>
        <row r="123">
          <cell r="A123" t="str">
            <v>313160.521</v>
          </cell>
          <cell r="H123">
            <v>10347.76</v>
          </cell>
          <cell r="K123">
            <v>60751.590000000004</v>
          </cell>
          <cell r="M123">
            <v>60751.58</v>
          </cell>
        </row>
        <row r="124">
          <cell r="A124" t="str">
            <v>313170.521</v>
          </cell>
          <cell r="H124">
            <v>11611.89</v>
          </cell>
          <cell r="K124">
            <v>64927.47</v>
          </cell>
          <cell r="M124">
            <v>64927.47</v>
          </cell>
        </row>
        <row r="125">
          <cell r="A125" t="str">
            <v>313180.521</v>
          </cell>
          <cell r="H125">
            <v>12168</v>
          </cell>
          <cell r="K125">
            <v>48797.86</v>
          </cell>
          <cell r="M125">
            <v>48797.86</v>
          </cell>
        </row>
        <row r="126">
          <cell r="A126" t="str">
            <v>313190.521</v>
          </cell>
          <cell r="H126">
            <v>133699.5</v>
          </cell>
          <cell r="K126">
            <v>201699</v>
          </cell>
          <cell r="M126">
            <v>222617.5</v>
          </cell>
        </row>
        <row r="127">
          <cell r="A127" t="str">
            <v>313210.521</v>
          </cell>
          <cell r="H127">
            <v>0</v>
          </cell>
          <cell r="K127">
            <v>0</v>
          </cell>
          <cell r="M127">
            <v>0</v>
          </cell>
        </row>
        <row r="128">
          <cell r="A128" t="str">
            <v>313220.521</v>
          </cell>
          <cell r="H128">
            <v>0</v>
          </cell>
          <cell r="K128">
            <v>0</v>
          </cell>
          <cell r="M128">
            <v>0</v>
          </cell>
        </row>
        <row r="129">
          <cell r="A129" t="str">
            <v>313230.521</v>
          </cell>
          <cell r="H129">
            <v>0</v>
          </cell>
          <cell r="K129">
            <v>0</v>
          </cell>
          <cell r="M129">
            <v>0</v>
          </cell>
        </row>
        <row r="130">
          <cell r="A130" t="str">
            <v>313250.521</v>
          </cell>
          <cell r="H130">
            <v>294</v>
          </cell>
          <cell r="K130">
            <v>2267</v>
          </cell>
          <cell r="M130">
            <v>2267</v>
          </cell>
        </row>
        <row r="131">
          <cell r="A131" t="str">
            <v>313260.521</v>
          </cell>
          <cell r="H131">
            <v>0</v>
          </cell>
          <cell r="K131">
            <v>0</v>
          </cell>
          <cell r="M131">
            <v>0</v>
          </cell>
        </row>
        <row r="132">
          <cell r="A132" t="str">
            <v>313270.521</v>
          </cell>
          <cell r="H132">
            <v>36610</v>
          </cell>
          <cell r="K132">
            <v>153050</v>
          </cell>
          <cell r="M132">
            <v>153050</v>
          </cell>
        </row>
        <row r="133">
          <cell r="A133" t="str">
            <v>313280.521</v>
          </cell>
          <cell r="H133">
            <v>15804.48</v>
          </cell>
          <cell r="K133">
            <v>55818.3</v>
          </cell>
          <cell r="M133">
            <v>65549.850000000006</v>
          </cell>
        </row>
        <row r="134">
          <cell r="A134" t="str">
            <v>313290.521</v>
          </cell>
          <cell r="H134">
            <v>162760.42000000001</v>
          </cell>
          <cell r="K134">
            <v>841734.11</v>
          </cell>
          <cell r="M134">
            <v>841734.11</v>
          </cell>
        </row>
        <row r="135">
          <cell r="A135" t="str">
            <v>320110.521</v>
          </cell>
          <cell r="H135">
            <v>12500.02</v>
          </cell>
          <cell r="K135">
            <v>99200.83</v>
          </cell>
          <cell r="M135">
            <v>100261.56</v>
          </cell>
        </row>
        <row r="136">
          <cell r="A136" t="str">
            <v>321140.521</v>
          </cell>
          <cell r="H136">
            <v>0</v>
          </cell>
          <cell r="K136">
            <v>0</v>
          </cell>
          <cell r="M136">
            <v>0</v>
          </cell>
        </row>
        <row r="137">
          <cell r="A137" t="str">
            <v>321150.521</v>
          </cell>
          <cell r="H137">
            <v>0</v>
          </cell>
          <cell r="K137">
            <v>0</v>
          </cell>
          <cell r="M137">
            <v>0</v>
          </cell>
        </row>
        <row r="138">
          <cell r="A138" t="str">
            <v>321180.521</v>
          </cell>
          <cell r="H138">
            <v>0</v>
          </cell>
          <cell r="K138">
            <v>0</v>
          </cell>
          <cell r="M138">
            <v>0</v>
          </cell>
        </row>
        <row r="139">
          <cell r="A139" t="str">
            <v>322110.521</v>
          </cell>
          <cell r="H139">
            <v>473182.6</v>
          </cell>
          <cell r="K139">
            <v>845687.72</v>
          </cell>
          <cell r="M139">
            <v>850506.22</v>
          </cell>
        </row>
        <row r="140">
          <cell r="A140" t="str">
            <v>323110.521</v>
          </cell>
          <cell r="H140">
            <v>0</v>
          </cell>
          <cell r="K140">
            <v>0</v>
          </cell>
          <cell r="M140">
            <v>0</v>
          </cell>
        </row>
        <row r="141">
          <cell r="A141" t="str">
            <v>323120.521</v>
          </cell>
          <cell r="H141">
            <v>0</v>
          </cell>
          <cell r="K141">
            <v>0</v>
          </cell>
          <cell r="M141">
            <v>-114274.51</v>
          </cell>
        </row>
        <row r="142">
          <cell r="A142" t="str">
            <v>323130.521</v>
          </cell>
          <cell r="H142">
            <v>1471058.27</v>
          </cell>
          <cell r="K142">
            <v>6393616.5999999996</v>
          </cell>
          <cell r="M142">
            <v>6393616.5999999996</v>
          </cell>
        </row>
        <row r="143">
          <cell r="A143" t="str">
            <v>350110.521</v>
          </cell>
          <cell r="H143">
            <v>9000</v>
          </cell>
          <cell r="K143">
            <v>45000</v>
          </cell>
          <cell r="M143">
            <v>45000</v>
          </cell>
        </row>
        <row r="144">
          <cell r="A144" t="str">
            <v>350120.521</v>
          </cell>
          <cell r="H144">
            <v>46147.37</v>
          </cell>
          <cell r="K144">
            <v>214086.53</v>
          </cell>
          <cell r="M144">
            <v>201936.85</v>
          </cell>
        </row>
        <row r="145">
          <cell r="A145" t="str">
            <v>350130.521</v>
          </cell>
          <cell r="H145">
            <v>0</v>
          </cell>
          <cell r="K145">
            <v>0</v>
          </cell>
          <cell r="M145">
            <v>0</v>
          </cell>
        </row>
        <row r="146">
          <cell r="A146" t="str">
            <v>353110.521</v>
          </cell>
          <cell r="H146">
            <v>40588.959999999999</v>
          </cell>
          <cell r="K146">
            <v>176296.43</v>
          </cell>
          <cell r="M146">
            <v>239066.43</v>
          </cell>
        </row>
        <row r="147">
          <cell r="A147" t="str">
            <v>353120.521</v>
          </cell>
          <cell r="H147">
            <v>638651.80000000005</v>
          </cell>
          <cell r="K147">
            <v>2320649.73</v>
          </cell>
          <cell r="M147">
            <v>2372163.2400000002</v>
          </cell>
        </row>
        <row r="148">
          <cell r="A148" t="str">
            <v>353130.521</v>
          </cell>
          <cell r="H148">
            <v>72882.31</v>
          </cell>
          <cell r="K148">
            <v>265772.43</v>
          </cell>
          <cell r="M148">
            <v>387516.77</v>
          </cell>
        </row>
        <row r="149">
          <cell r="A149" t="str">
            <v>353140.521</v>
          </cell>
          <cell r="H149">
            <v>0</v>
          </cell>
          <cell r="K149">
            <v>0</v>
          </cell>
          <cell r="M149">
            <v>0</v>
          </cell>
        </row>
        <row r="150">
          <cell r="A150" t="str">
            <v>353150.521</v>
          </cell>
          <cell r="H150">
            <v>2750</v>
          </cell>
          <cell r="K150">
            <v>2193.89</v>
          </cell>
          <cell r="M150">
            <v>28797.89</v>
          </cell>
        </row>
        <row r="151">
          <cell r="A151" t="str">
            <v>354201.521</v>
          </cell>
          <cell r="H151">
            <v>1004501.51</v>
          </cell>
          <cell r="K151">
            <v>2652350.54</v>
          </cell>
          <cell r="M151">
            <v>2658393.54</v>
          </cell>
        </row>
        <row r="152">
          <cell r="A152" t="str">
            <v>355110.521</v>
          </cell>
          <cell r="H152">
            <v>24465</v>
          </cell>
          <cell r="K152">
            <v>93375</v>
          </cell>
          <cell r="M152">
            <v>88625</v>
          </cell>
        </row>
        <row r="153">
          <cell r="A153" t="str">
            <v>355120.521</v>
          </cell>
          <cell r="H153">
            <v>0</v>
          </cell>
          <cell r="K153">
            <v>1500</v>
          </cell>
          <cell r="M153">
            <v>1500</v>
          </cell>
        </row>
        <row r="154">
          <cell r="A154" t="str">
            <v>355150.521</v>
          </cell>
          <cell r="H154">
            <v>0</v>
          </cell>
          <cell r="K154">
            <v>0</v>
          </cell>
          <cell r="M154">
            <v>0</v>
          </cell>
        </row>
        <row r="155">
          <cell r="A155" t="str">
            <v>356110.521</v>
          </cell>
          <cell r="H155">
            <v>28610.55</v>
          </cell>
          <cell r="K155">
            <v>76789.72</v>
          </cell>
          <cell r="M155">
            <v>86198.13</v>
          </cell>
        </row>
        <row r="156">
          <cell r="A156" t="str">
            <v>356120.521</v>
          </cell>
          <cell r="H156">
            <v>42619.31</v>
          </cell>
          <cell r="K156">
            <v>213809.22</v>
          </cell>
          <cell r="M156">
            <v>293082.39</v>
          </cell>
        </row>
        <row r="157">
          <cell r="A157" t="str">
            <v>357110.521</v>
          </cell>
          <cell r="H157">
            <v>0</v>
          </cell>
          <cell r="K157">
            <v>0</v>
          </cell>
          <cell r="M157">
            <v>0</v>
          </cell>
        </row>
        <row r="158">
          <cell r="A158" t="str">
            <v>358110.521</v>
          </cell>
          <cell r="H158">
            <v>9400</v>
          </cell>
          <cell r="K158">
            <v>115808</v>
          </cell>
          <cell r="M158">
            <v>119808</v>
          </cell>
        </row>
        <row r="159">
          <cell r="A159" t="str">
            <v>359110.521</v>
          </cell>
          <cell r="H159">
            <v>24730.92</v>
          </cell>
          <cell r="K159">
            <v>142102.89000000001</v>
          </cell>
          <cell r="M159">
            <v>150994.89000000001</v>
          </cell>
        </row>
        <row r="160">
          <cell r="A160" t="str">
            <v>360110.521</v>
          </cell>
          <cell r="H160">
            <v>0</v>
          </cell>
          <cell r="K160">
            <v>426262.45</v>
          </cell>
          <cell r="M160">
            <v>426262.45</v>
          </cell>
        </row>
        <row r="161">
          <cell r="A161" t="str">
            <v>361120.521</v>
          </cell>
          <cell r="H161">
            <v>0</v>
          </cell>
          <cell r="K161">
            <v>13077.5</v>
          </cell>
          <cell r="M161">
            <v>13077.5</v>
          </cell>
        </row>
        <row r="162">
          <cell r="A162" t="str">
            <v>361130.521</v>
          </cell>
          <cell r="H162">
            <v>2899</v>
          </cell>
          <cell r="K162">
            <v>311762.31</v>
          </cell>
          <cell r="M162">
            <v>259986.66</v>
          </cell>
        </row>
        <row r="163">
          <cell r="A163" t="str">
            <v>361140.521</v>
          </cell>
          <cell r="H163">
            <v>0</v>
          </cell>
          <cell r="K163">
            <v>0</v>
          </cell>
          <cell r="M163">
            <v>0</v>
          </cell>
        </row>
        <row r="164">
          <cell r="A164" t="str">
            <v>361150.521</v>
          </cell>
          <cell r="H164">
            <v>0</v>
          </cell>
          <cell r="K164">
            <v>0</v>
          </cell>
          <cell r="M164">
            <v>0</v>
          </cell>
        </row>
        <row r="165">
          <cell r="A165" t="str">
            <v>380110.521</v>
          </cell>
          <cell r="H165">
            <v>0</v>
          </cell>
          <cell r="K165">
            <v>0</v>
          </cell>
          <cell r="M165">
            <v>0</v>
          </cell>
        </row>
        <row r="166">
          <cell r="A166" t="str">
            <v>380120.521</v>
          </cell>
          <cell r="H166">
            <v>0</v>
          </cell>
          <cell r="K166">
            <v>0</v>
          </cell>
          <cell r="M166">
            <v>0</v>
          </cell>
        </row>
        <row r="167">
          <cell r="A167" t="str">
            <v>380130.521</v>
          </cell>
          <cell r="H167">
            <v>0</v>
          </cell>
          <cell r="K167">
            <v>5245.94</v>
          </cell>
          <cell r="M167">
            <v>9245.94</v>
          </cell>
        </row>
        <row r="168">
          <cell r="A168" t="str">
            <v>390010.521</v>
          </cell>
          <cell r="H168">
            <v>0</v>
          </cell>
          <cell r="K168">
            <v>0</v>
          </cell>
          <cell r="M168">
            <v>0</v>
          </cell>
        </row>
        <row r="169">
          <cell r="A169" t="str">
            <v>410110.521</v>
          </cell>
          <cell r="H169">
            <v>77253.119999999995</v>
          </cell>
          <cell r="K169">
            <v>376265.6</v>
          </cell>
          <cell r="M169">
            <v>376265.6</v>
          </cell>
        </row>
        <row r="170">
          <cell r="A170" t="str">
            <v>410120.521</v>
          </cell>
          <cell r="H170">
            <v>0</v>
          </cell>
          <cell r="K170">
            <v>8461.14</v>
          </cell>
          <cell r="M170">
            <v>8461.14</v>
          </cell>
        </row>
        <row r="171">
          <cell r="A171" t="str">
            <v>410150.521</v>
          </cell>
          <cell r="H171">
            <v>455729.16</v>
          </cell>
          <cell r="K171">
            <v>2880336.6300000004</v>
          </cell>
          <cell r="M171">
            <v>2880336.67</v>
          </cell>
        </row>
        <row r="172">
          <cell r="A172" t="str">
            <v>411110.521</v>
          </cell>
          <cell r="H172">
            <v>30510.99</v>
          </cell>
          <cell r="K172">
            <v>160890.45000000001</v>
          </cell>
          <cell r="M172">
            <v>160890.45000000001</v>
          </cell>
        </row>
        <row r="173">
          <cell r="A173" t="str">
            <v>413110.521</v>
          </cell>
          <cell r="H173">
            <v>3000</v>
          </cell>
          <cell r="K173">
            <v>16576</v>
          </cell>
          <cell r="M173">
            <v>16576</v>
          </cell>
        </row>
        <row r="174">
          <cell r="A174" t="str">
            <v>413120.521</v>
          </cell>
          <cell r="H174">
            <v>32552.080000000002</v>
          </cell>
          <cell r="K174">
            <v>168346.8</v>
          </cell>
          <cell r="M174">
            <v>168346.8</v>
          </cell>
        </row>
        <row r="175">
          <cell r="A175" t="str">
            <v>413150.521</v>
          </cell>
          <cell r="H175">
            <v>550.49</v>
          </cell>
          <cell r="K175">
            <v>2543.6099999999997</v>
          </cell>
          <cell r="M175">
            <v>2543.61</v>
          </cell>
        </row>
        <row r="176">
          <cell r="A176" t="str">
            <v>413160.521</v>
          </cell>
          <cell r="H176">
            <v>1223.42</v>
          </cell>
          <cell r="K176">
            <v>7356.46</v>
          </cell>
          <cell r="M176">
            <v>7356.46</v>
          </cell>
        </row>
        <row r="177">
          <cell r="A177" t="str">
            <v>413170.521</v>
          </cell>
          <cell r="H177">
            <v>2752.81</v>
          </cell>
          <cell r="K177">
            <v>14021.32</v>
          </cell>
          <cell r="M177">
            <v>14021.32</v>
          </cell>
        </row>
        <row r="178">
          <cell r="A178" t="str">
            <v>413180.521</v>
          </cell>
          <cell r="H178">
            <v>14322.92</v>
          </cell>
          <cell r="K178">
            <v>74222.600000000006</v>
          </cell>
          <cell r="M178">
            <v>74222.600000000006</v>
          </cell>
        </row>
        <row r="179">
          <cell r="A179" t="str">
            <v>413190.521</v>
          </cell>
          <cell r="H179">
            <v>0</v>
          </cell>
          <cell r="K179">
            <v>24407.18</v>
          </cell>
          <cell r="M179">
            <v>24407.18</v>
          </cell>
        </row>
        <row r="180">
          <cell r="A180" t="str">
            <v>413210.521</v>
          </cell>
          <cell r="H180">
            <v>14447.37</v>
          </cell>
          <cell r="K180">
            <v>55947.37</v>
          </cell>
          <cell r="M180">
            <v>52000</v>
          </cell>
        </row>
        <row r="181">
          <cell r="A181" t="str">
            <v>413220.521</v>
          </cell>
          <cell r="H181">
            <v>2867</v>
          </cell>
          <cell r="K181">
            <v>80035</v>
          </cell>
          <cell r="M181">
            <v>80035</v>
          </cell>
        </row>
        <row r="182">
          <cell r="A182" t="str">
            <v>413230.521</v>
          </cell>
          <cell r="H182">
            <v>0</v>
          </cell>
          <cell r="K182">
            <v>0</v>
          </cell>
          <cell r="M182">
            <v>0</v>
          </cell>
        </row>
        <row r="183">
          <cell r="A183" t="str">
            <v>413240.521</v>
          </cell>
          <cell r="H183">
            <v>0</v>
          </cell>
          <cell r="K183">
            <v>0</v>
          </cell>
          <cell r="M183">
            <v>0</v>
          </cell>
        </row>
        <row r="184">
          <cell r="A184" t="str">
            <v>413250.521</v>
          </cell>
          <cell r="H184">
            <v>371093.76000000001</v>
          </cell>
          <cell r="K184">
            <v>3966307.88</v>
          </cell>
          <cell r="M184">
            <v>3941621.81</v>
          </cell>
        </row>
        <row r="185">
          <cell r="A185" t="str">
            <v>413260.521</v>
          </cell>
          <cell r="H185">
            <v>0</v>
          </cell>
          <cell r="K185">
            <v>0</v>
          </cell>
          <cell r="M185">
            <v>0</v>
          </cell>
        </row>
        <row r="186">
          <cell r="A186" t="str">
            <v>413270.521</v>
          </cell>
          <cell r="H186">
            <v>185000</v>
          </cell>
          <cell r="K186">
            <v>835000</v>
          </cell>
          <cell r="M186">
            <v>823947.37</v>
          </cell>
        </row>
        <row r="187">
          <cell r="A187" t="str">
            <v>413280.521</v>
          </cell>
          <cell r="H187">
            <v>12190.8</v>
          </cell>
          <cell r="K187">
            <v>101585.14</v>
          </cell>
          <cell r="M187">
            <v>100322.66</v>
          </cell>
        </row>
        <row r="188">
          <cell r="A188" t="str">
            <v>441110.521</v>
          </cell>
          <cell r="H188">
            <v>0</v>
          </cell>
          <cell r="K188">
            <v>0</v>
          </cell>
          <cell r="M188">
            <v>0</v>
          </cell>
        </row>
        <row r="189">
          <cell r="A189" t="str">
            <v>441210.521</v>
          </cell>
          <cell r="H189">
            <v>0</v>
          </cell>
          <cell r="K189">
            <v>0</v>
          </cell>
          <cell r="M189">
            <v>0</v>
          </cell>
        </row>
        <row r="190">
          <cell r="A190" t="str">
            <v>441510.521</v>
          </cell>
          <cell r="H190">
            <v>5024.1400000000003</v>
          </cell>
          <cell r="K190">
            <v>24472.43</v>
          </cell>
          <cell r="M190">
            <v>0</v>
          </cell>
        </row>
        <row r="191">
          <cell r="A191" t="str">
            <v>441610.521</v>
          </cell>
          <cell r="H191">
            <v>15437.5</v>
          </cell>
          <cell r="K191">
            <v>75195.55</v>
          </cell>
          <cell r="M191">
            <v>0</v>
          </cell>
        </row>
        <row r="192">
          <cell r="A192" t="str">
            <v>450110.521</v>
          </cell>
          <cell r="H192">
            <v>0</v>
          </cell>
          <cell r="K192">
            <v>0</v>
          </cell>
          <cell r="M192">
            <v>0</v>
          </cell>
        </row>
        <row r="193">
          <cell r="A193" t="str">
            <v>450120.521</v>
          </cell>
          <cell r="H193">
            <v>71690</v>
          </cell>
          <cell r="K193">
            <v>350300</v>
          </cell>
          <cell r="M193">
            <v>362449.68</v>
          </cell>
        </row>
        <row r="194">
          <cell r="A194" t="str">
            <v>450130.521</v>
          </cell>
          <cell r="H194">
            <v>277477.08</v>
          </cell>
          <cell r="K194">
            <v>1387385.4000000001</v>
          </cell>
          <cell r="M194">
            <v>1387385.4</v>
          </cell>
        </row>
        <row r="195">
          <cell r="A195" t="str">
            <v>451110.521</v>
          </cell>
          <cell r="H195">
            <v>159</v>
          </cell>
          <cell r="K195">
            <v>795</v>
          </cell>
          <cell r="M195">
            <v>795</v>
          </cell>
        </row>
        <row r="196">
          <cell r="A196" t="str">
            <v>451120.521</v>
          </cell>
          <cell r="H196">
            <v>83.67</v>
          </cell>
          <cell r="K196">
            <v>418.34000000000003</v>
          </cell>
          <cell r="M196">
            <v>418.35</v>
          </cell>
        </row>
        <row r="197">
          <cell r="A197" t="str">
            <v>451130.521</v>
          </cell>
          <cell r="H197">
            <v>0</v>
          </cell>
          <cell r="K197">
            <v>0</v>
          </cell>
          <cell r="M197">
            <v>0</v>
          </cell>
        </row>
        <row r="198">
          <cell r="A198" t="str">
            <v>453110.521</v>
          </cell>
          <cell r="H198">
            <v>7029.97</v>
          </cell>
          <cell r="K198">
            <v>37876.949999999997</v>
          </cell>
          <cell r="M198">
            <v>39096.949999999997</v>
          </cell>
        </row>
        <row r="199">
          <cell r="A199" t="str">
            <v>453120.521</v>
          </cell>
          <cell r="H199">
            <v>33889.919999999998</v>
          </cell>
          <cell r="K199">
            <v>105286.81999999999</v>
          </cell>
          <cell r="M199">
            <v>105286.82</v>
          </cell>
        </row>
        <row r="200">
          <cell r="A200" t="str">
            <v>453130.521</v>
          </cell>
          <cell r="H200">
            <v>28335.29</v>
          </cell>
          <cell r="K200">
            <v>131654.95000000001</v>
          </cell>
          <cell r="M200">
            <v>131654.95000000001</v>
          </cell>
        </row>
        <row r="201">
          <cell r="A201" t="str">
            <v>453150.521</v>
          </cell>
          <cell r="H201">
            <v>6510.42</v>
          </cell>
          <cell r="K201">
            <v>47652.38</v>
          </cell>
          <cell r="M201">
            <v>47652.38</v>
          </cell>
        </row>
        <row r="202">
          <cell r="A202" t="str">
            <v>455110.521</v>
          </cell>
          <cell r="H202">
            <v>18520</v>
          </cell>
          <cell r="K202">
            <v>89230.25</v>
          </cell>
          <cell r="M202">
            <v>97280.25</v>
          </cell>
        </row>
        <row r="203">
          <cell r="A203" t="str">
            <v>456110.521</v>
          </cell>
          <cell r="H203">
            <v>7964.9</v>
          </cell>
          <cell r="K203">
            <v>36343.32</v>
          </cell>
          <cell r="M203">
            <v>41981.51</v>
          </cell>
        </row>
        <row r="204">
          <cell r="A204" t="str">
            <v>456120.521</v>
          </cell>
          <cell r="H204">
            <v>1691.73</v>
          </cell>
          <cell r="K204">
            <v>6114.49</v>
          </cell>
          <cell r="M204">
            <v>6034.49</v>
          </cell>
        </row>
        <row r="205">
          <cell r="A205" t="str">
            <v>459110.521</v>
          </cell>
          <cell r="H205">
            <v>0</v>
          </cell>
          <cell r="K205">
            <v>55408.98</v>
          </cell>
          <cell r="M205">
            <v>55374.81</v>
          </cell>
        </row>
        <row r="206">
          <cell r="A206" t="str">
            <v>460110.521</v>
          </cell>
          <cell r="H206">
            <v>0</v>
          </cell>
          <cell r="K206">
            <v>0</v>
          </cell>
          <cell r="M206">
            <v>0</v>
          </cell>
        </row>
        <row r="207">
          <cell r="A207" t="str">
            <v>461130.521</v>
          </cell>
          <cell r="H207">
            <v>0</v>
          </cell>
          <cell r="K207">
            <v>17005.349999999999</v>
          </cell>
          <cell r="M207">
            <v>68465.350000000006</v>
          </cell>
        </row>
        <row r="208">
          <cell r="A208" t="str">
            <v>471110.521</v>
          </cell>
          <cell r="H208">
            <v>0</v>
          </cell>
          <cell r="K208">
            <v>0</v>
          </cell>
          <cell r="M208">
            <v>0</v>
          </cell>
        </row>
        <row r="209">
          <cell r="A209" t="str">
            <v>480110.521</v>
          </cell>
          <cell r="H209">
            <v>0</v>
          </cell>
          <cell r="K209">
            <v>0</v>
          </cell>
          <cell r="M209">
            <v>0</v>
          </cell>
        </row>
        <row r="210">
          <cell r="A210" t="str">
            <v>480130.521</v>
          </cell>
          <cell r="H210">
            <v>850</v>
          </cell>
          <cell r="K210">
            <v>13700</v>
          </cell>
          <cell r="M210">
            <v>13700</v>
          </cell>
        </row>
        <row r="211">
          <cell r="A211" t="str">
            <v>480150.521</v>
          </cell>
          <cell r="H211">
            <v>6969.73</v>
          </cell>
          <cell r="K211">
            <v>35558.449999999997</v>
          </cell>
          <cell r="M211">
            <v>35558.449999999997</v>
          </cell>
        </row>
        <row r="212">
          <cell r="A212" t="str">
            <v>490010.521</v>
          </cell>
          <cell r="H212">
            <v>64085.61</v>
          </cell>
          <cell r="K212">
            <v>331426.07</v>
          </cell>
          <cell r="M212">
            <v>331426.07</v>
          </cell>
        </row>
        <row r="213">
          <cell r="A213" t="str">
            <v>670110.588</v>
          </cell>
          <cell r="H213">
            <v>50000</v>
          </cell>
          <cell r="K213">
            <v>250000</v>
          </cell>
          <cell r="M213">
            <v>250000</v>
          </cell>
        </row>
        <row r="214">
          <cell r="A214" t="str">
            <v>671110.588</v>
          </cell>
          <cell r="H214">
            <v>55000</v>
          </cell>
          <cell r="K214">
            <v>514100</v>
          </cell>
          <cell r="M214">
            <v>531700</v>
          </cell>
        </row>
        <row r="215">
          <cell r="A215" t="str">
            <v>672110.588</v>
          </cell>
          <cell r="H215">
            <v>97656.25</v>
          </cell>
          <cell r="K215">
            <v>505040.47</v>
          </cell>
          <cell r="M215">
            <v>505040.47</v>
          </cell>
        </row>
        <row r="216">
          <cell r="A216" t="str">
            <v>801110.521</v>
          </cell>
          <cell r="H216">
            <v>-157983.23999999976</v>
          </cell>
          <cell r="K216">
            <v>-1206658.0799999998</v>
          </cell>
          <cell r="M216">
            <v>-69176.929999999993</v>
          </cell>
        </row>
        <row r="217">
          <cell r="A217" t="str">
            <v>801111.521</v>
          </cell>
          <cell r="H217">
            <v>0</v>
          </cell>
          <cell r="K217">
            <v>0</v>
          </cell>
          <cell r="M217">
            <v>0</v>
          </cell>
        </row>
        <row r="218">
          <cell r="A218" t="str">
            <v>801210.521</v>
          </cell>
          <cell r="H218">
            <v>470458.89000000013</v>
          </cell>
          <cell r="K218">
            <v>-449561.72999999986</v>
          </cell>
          <cell r="M218">
            <v>-1608148.4</v>
          </cell>
        </row>
        <row r="219">
          <cell r="A219" t="str">
            <v>801211.521</v>
          </cell>
          <cell r="H219">
            <v>0</v>
          </cell>
          <cell r="K219">
            <v>0</v>
          </cell>
          <cell r="M219">
            <v>0</v>
          </cell>
        </row>
        <row r="220">
          <cell r="A220" t="str">
            <v>804010.521</v>
          </cell>
          <cell r="H220">
            <v>4410</v>
          </cell>
          <cell r="K220">
            <v>16126.81</v>
          </cell>
          <cell r="M220">
            <v>15995.74</v>
          </cell>
        </row>
        <row r="221">
          <cell r="A221" t="str">
            <v>804010.588</v>
          </cell>
          <cell r="H221">
            <v>0</v>
          </cell>
          <cell r="K221">
            <v>0</v>
          </cell>
          <cell r="M221">
            <v>0</v>
          </cell>
        </row>
        <row r="222">
          <cell r="A222" t="str">
            <v>804030.521</v>
          </cell>
          <cell r="H222">
            <v>0</v>
          </cell>
          <cell r="K222">
            <v>0</v>
          </cell>
          <cell r="M222">
            <v>-24786.76</v>
          </cell>
        </row>
        <row r="223">
          <cell r="A223" t="str">
            <v>804030.588</v>
          </cell>
          <cell r="H223">
            <v>0</v>
          </cell>
          <cell r="K223">
            <v>0</v>
          </cell>
          <cell r="M223">
            <v>0</v>
          </cell>
        </row>
        <row r="224">
          <cell r="A224" t="str">
            <v>804031.521</v>
          </cell>
          <cell r="H224">
            <v>0</v>
          </cell>
          <cell r="K224">
            <v>13667.02</v>
          </cell>
          <cell r="M224">
            <v>0</v>
          </cell>
        </row>
        <row r="225">
          <cell r="A225" t="str">
            <v>811134.521</v>
          </cell>
          <cell r="H225">
            <v>0</v>
          </cell>
          <cell r="K225">
            <v>1881165.32</v>
          </cell>
          <cell r="M225">
            <v>1881165.32</v>
          </cell>
        </row>
        <row r="226">
          <cell r="A226" t="str">
            <v>814019.521</v>
          </cell>
          <cell r="H226">
            <v>162760.42000000001</v>
          </cell>
          <cell r="K226">
            <v>841734.11</v>
          </cell>
          <cell r="M226">
            <v>841734.11</v>
          </cell>
        </row>
        <row r="227">
          <cell r="A227" t="str">
            <v>814058.521</v>
          </cell>
          <cell r="H227">
            <v>0</v>
          </cell>
          <cell r="K227">
            <v>0</v>
          </cell>
          <cell r="M227">
            <v>0</v>
          </cell>
        </row>
        <row r="228">
          <cell r="A228" t="str">
            <v>817128.521</v>
          </cell>
          <cell r="H228">
            <v>120012.69</v>
          </cell>
          <cell r="K228">
            <v>768399.15999999992</v>
          </cell>
          <cell r="M228">
            <v>768399.16</v>
          </cell>
        </row>
        <row r="229">
          <cell r="A229" t="str">
            <v>819999.521</v>
          </cell>
          <cell r="H229">
            <v>0</v>
          </cell>
          <cell r="K229">
            <v>274442.59000000003</v>
          </cell>
          <cell r="M229">
            <v>274442.59000000003</v>
          </cell>
        </row>
        <row r="230">
          <cell r="A230" t="str">
            <v>880010.521</v>
          </cell>
          <cell r="H230">
            <v>0</v>
          </cell>
          <cell r="K230">
            <v>14421</v>
          </cell>
          <cell r="M230">
            <v>26940.02</v>
          </cell>
        </row>
        <row r="231">
          <cell r="A231" t="str">
            <v>880010.588</v>
          </cell>
          <cell r="H231">
            <v>0</v>
          </cell>
          <cell r="K231">
            <v>-3580</v>
          </cell>
          <cell r="M231">
            <v>0</v>
          </cell>
        </row>
        <row r="232">
          <cell r="A232" t="str">
            <v>900110.521</v>
          </cell>
          <cell r="H232">
            <v>2307490.6500000004</v>
          </cell>
          <cell r="K232">
            <v>9407484.4800000004</v>
          </cell>
          <cell r="M232">
            <v>0</v>
          </cell>
        </row>
        <row r="233">
          <cell r="M233">
            <v>-2.0449078874662519E-8</v>
          </cell>
        </row>
      </sheetData>
      <sheetData sheetId="13">
        <row r="1">
          <cell r="A1" t="str">
            <v>Account No.</v>
          </cell>
          <cell r="H1" t="str">
            <v>This Period Balance</v>
          </cell>
          <cell r="K1" t="str">
            <v>Ending Balance</v>
          </cell>
          <cell r="M1" t="str">
            <v>TUBO's Ending Balance</v>
          </cell>
        </row>
        <row r="2">
          <cell r="A2" t="str">
            <v>010010.000</v>
          </cell>
          <cell r="H2">
            <v>0</v>
          </cell>
          <cell r="K2">
            <v>98716.09</v>
          </cell>
          <cell r="M2">
            <v>100000</v>
          </cell>
        </row>
        <row r="3">
          <cell r="A3" t="str">
            <v>011051.000</v>
          </cell>
          <cell r="H3">
            <v>3104740.3099999996</v>
          </cell>
          <cell r="K3">
            <v>39189063.400000006</v>
          </cell>
          <cell r="M3">
            <v>39189563.399999999</v>
          </cell>
        </row>
        <row r="4">
          <cell r="A4" t="str">
            <v>012010.000</v>
          </cell>
          <cell r="H4">
            <v>11362541.809999999</v>
          </cell>
          <cell r="K4">
            <v>41388078.43</v>
          </cell>
          <cell r="M4">
            <v>41467559.75</v>
          </cell>
        </row>
        <row r="5">
          <cell r="A5" t="str">
            <v>012900.000</v>
          </cell>
          <cell r="H5">
            <v>-656498.94000000134</v>
          </cell>
          <cell r="K5">
            <v>15006360.399999999</v>
          </cell>
          <cell r="M5">
            <v>14704268.279999999</v>
          </cell>
        </row>
        <row r="6">
          <cell r="A6" t="str">
            <v>013010.000</v>
          </cell>
          <cell r="H6">
            <v>0</v>
          </cell>
          <cell r="K6">
            <v>0</v>
          </cell>
          <cell r="M6">
            <v>-235671.87</v>
          </cell>
        </row>
        <row r="7">
          <cell r="A7" t="str">
            <v>013110.000</v>
          </cell>
          <cell r="H7">
            <v>-96277.28</v>
          </cell>
          <cell r="K7">
            <v>-1383360.2</v>
          </cell>
          <cell r="M7">
            <v>-1383360.2</v>
          </cell>
        </row>
        <row r="8">
          <cell r="A8" t="str">
            <v>013120.000</v>
          </cell>
          <cell r="H8">
            <v>0</v>
          </cell>
          <cell r="K8">
            <v>0</v>
          </cell>
          <cell r="M8">
            <v>0</v>
          </cell>
        </row>
        <row r="9">
          <cell r="A9" t="str">
            <v>014019.000</v>
          </cell>
          <cell r="H9">
            <v>0</v>
          </cell>
          <cell r="K9">
            <v>83032.490000000005</v>
          </cell>
          <cell r="M9">
            <v>0</v>
          </cell>
        </row>
        <row r="10">
          <cell r="A10" t="str">
            <v>014020.000</v>
          </cell>
          <cell r="H10">
            <v>0</v>
          </cell>
          <cell r="K10">
            <v>0</v>
          </cell>
          <cell r="M10">
            <v>0</v>
          </cell>
        </row>
        <row r="11">
          <cell r="A11" t="str">
            <v>014021.000</v>
          </cell>
          <cell r="H11">
            <v>0</v>
          </cell>
          <cell r="K11">
            <v>0</v>
          </cell>
          <cell r="M11">
            <v>0</v>
          </cell>
        </row>
        <row r="12">
          <cell r="A12" t="str">
            <v>014023.000</v>
          </cell>
          <cell r="H12">
            <v>0</v>
          </cell>
          <cell r="K12">
            <v>0</v>
          </cell>
          <cell r="M12">
            <v>0</v>
          </cell>
        </row>
        <row r="13">
          <cell r="A13" t="str">
            <v>014045.000</v>
          </cell>
          <cell r="H13">
            <v>0</v>
          </cell>
          <cell r="K13">
            <v>0</v>
          </cell>
          <cell r="M13">
            <v>0</v>
          </cell>
        </row>
        <row r="14">
          <cell r="A14" t="str">
            <v>014076.000</v>
          </cell>
          <cell r="H14">
            <v>0</v>
          </cell>
          <cell r="K14">
            <v>0</v>
          </cell>
          <cell r="M14">
            <v>0</v>
          </cell>
        </row>
        <row r="15">
          <cell r="A15" t="str">
            <v>014128.000</v>
          </cell>
          <cell r="H15">
            <v>0</v>
          </cell>
          <cell r="K15">
            <v>0</v>
          </cell>
          <cell r="M15">
            <v>0</v>
          </cell>
        </row>
        <row r="16">
          <cell r="A16" t="str">
            <v>014129.000</v>
          </cell>
          <cell r="H16">
            <v>0</v>
          </cell>
          <cell r="K16">
            <v>0</v>
          </cell>
          <cell r="M16">
            <v>0</v>
          </cell>
        </row>
        <row r="17">
          <cell r="A17" t="str">
            <v>014150.000</v>
          </cell>
          <cell r="H17">
            <v>0</v>
          </cell>
          <cell r="K17">
            <v>0</v>
          </cell>
          <cell r="M17">
            <v>0</v>
          </cell>
        </row>
        <row r="18">
          <cell r="A18" t="str">
            <v>014203.000</v>
          </cell>
          <cell r="H18">
            <v>0</v>
          </cell>
          <cell r="K18">
            <v>-83570.759999999995</v>
          </cell>
          <cell r="M18">
            <v>0</v>
          </cell>
        </row>
        <row r="19">
          <cell r="A19" t="str">
            <v>014998.000</v>
          </cell>
          <cell r="H19">
            <v>0</v>
          </cell>
          <cell r="K19">
            <v>0</v>
          </cell>
          <cell r="M19">
            <v>443233.92</v>
          </cell>
        </row>
        <row r="20">
          <cell r="A20" t="str">
            <v>014999.000</v>
          </cell>
          <cell r="H20">
            <v>268999.55000000005</v>
          </cell>
          <cell r="K20">
            <v>2388307.25</v>
          </cell>
          <cell r="M20">
            <v>2184077.25</v>
          </cell>
        </row>
        <row r="21">
          <cell r="A21" t="str">
            <v>015010.000</v>
          </cell>
          <cell r="H21">
            <v>-11860.75</v>
          </cell>
          <cell r="K21">
            <v>-14786.92</v>
          </cell>
          <cell r="M21">
            <v>1738063.19</v>
          </cell>
        </row>
        <row r="22">
          <cell r="A22" t="str">
            <v>015012.000</v>
          </cell>
          <cell r="H22">
            <v>0</v>
          </cell>
          <cell r="K22">
            <v>0</v>
          </cell>
          <cell r="M22">
            <v>0</v>
          </cell>
        </row>
        <row r="23">
          <cell r="A23" t="str">
            <v>015020.000</v>
          </cell>
          <cell r="H23">
            <v>37272.429999999935</v>
          </cell>
          <cell r="K23">
            <v>-1252071.47</v>
          </cell>
          <cell r="M23">
            <v>-2847079.6</v>
          </cell>
        </row>
        <row r="24">
          <cell r="A24" t="str">
            <v>015021.000</v>
          </cell>
          <cell r="H24">
            <v>35189.179999999935</v>
          </cell>
          <cell r="K24">
            <v>527612.24</v>
          </cell>
          <cell r="M24">
            <v>0</v>
          </cell>
        </row>
        <row r="25">
          <cell r="A25" t="str">
            <v>015022.000</v>
          </cell>
          <cell r="H25">
            <v>0</v>
          </cell>
          <cell r="K25">
            <v>0</v>
          </cell>
          <cell r="M25">
            <v>0</v>
          </cell>
        </row>
        <row r="26">
          <cell r="A26" t="str">
            <v>016013.000</v>
          </cell>
          <cell r="H26">
            <v>0</v>
          </cell>
          <cell r="K26">
            <v>-42521.31</v>
          </cell>
          <cell r="M26">
            <v>0</v>
          </cell>
        </row>
        <row r="27">
          <cell r="A27" t="str">
            <v>016020.000</v>
          </cell>
          <cell r="H27">
            <v>0</v>
          </cell>
          <cell r="K27">
            <v>15</v>
          </cell>
          <cell r="M27">
            <v>0</v>
          </cell>
        </row>
        <row r="28">
          <cell r="A28" t="str">
            <v>016999.000</v>
          </cell>
          <cell r="H28">
            <v>0</v>
          </cell>
          <cell r="K28">
            <v>0</v>
          </cell>
          <cell r="M28">
            <v>0</v>
          </cell>
        </row>
        <row r="29">
          <cell r="A29" t="str">
            <v>018002.000</v>
          </cell>
          <cell r="H29">
            <v>0</v>
          </cell>
          <cell r="K29">
            <v>0</v>
          </cell>
          <cell r="M29">
            <v>0</v>
          </cell>
        </row>
        <row r="30">
          <cell r="A30" t="str">
            <v>018014.000</v>
          </cell>
          <cell r="H30">
            <v>0</v>
          </cell>
          <cell r="K30">
            <v>0</v>
          </cell>
          <cell r="M30">
            <v>0</v>
          </cell>
        </row>
        <row r="31">
          <cell r="A31" t="str">
            <v>018019.000</v>
          </cell>
          <cell r="H31">
            <v>-155945.16000000003</v>
          </cell>
          <cell r="K31">
            <v>-10794108.07</v>
          </cell>
          <cell r="M31">
            <v>-380164.39</v>
          </cell>
        </row>
        <row r="32">
          <cell r="A32" t="str">
            <v>018020.000</v>
          </cell>
          <cell r="H32">
            <v>0</v>
          </cell>
          <cell r="K32">
            <v>0</v>
          </cell>
          <cell r="M32">
            <v>0</v>
          </cell>
        </row>
        <row r="33">
          <cell r="A33" t="str">
            <v>018021.000</v>
          </cell>
          <cell r="H33">
            <v>0</v>
          </cell>
          <cell r="K33">
            <v>0</v>
          </cell>
          <cell r="M33">
            <v>0</v>
          </cell>
        </row>
        <row r="34">
          <cell r="A34" t="str">
            <v>018022.000</v>
          </cell>
          <cell r="H34">
            <v>0</v>
          </cell>
          <cell r="K34">
            <v>0</v>
          </cell>
          <cell r="M34">
            <v>0</v>
          </cell>
        </row>
        <row r="35">
          <cell r="A35" t="str">
            <v>018023.000</v>
          </cell>
          <cell r="H35">
            <v>0</v>
          </cell>
          <cell r="K35">
            <v>0</v>
          </cell>
          <cell r="M35">
            <v>0</v>
          </cell>
        </row>
        <row r="36">
          <cell r="A36" t="str">
            <v>018045.000</v>
          </cell>
          <cell r="H36">
            <v>0</v>
          </cell>
          <cell r="K36">
            <v>0</v>
          </cell>
          <cell r="M36">
            <v>0</v>
          </cell>
        </row>
        <row r="37">
          <cell r="A37" t="str">
            <v>018079.000</v>
          </cell>
          <cell r="H37">
            <v>-84.980000000000018</v>
          </cell>
          <cell r="K37">
            <v>37412.21</v>
          </cell>
          <cell r="M37">
            <v>35241.54</v>
          </cell>
        </row>
        <row r="38">
          <cell r="A38" t="str">
            <v>018128.000</v>
          </cell>
          <cell r="H38">
            <v>-6797116.5300000003</v>
          </cell>
          <cell r="K38">
            <v>-49861321.75</v>
          </cell>
          <cell r="M38">
            <v>-40551349.899999999</v>
          </cell>
        </row>
        <row r="39">
          <cell r="A39" t="str">
            <v>018134.000</v>
          </cell>
          <cell r="H39">
            <v>580862.40999999992</v>
          </cell>
          <cell r="K39">
            <v>-1069430.3500000001</v>
          </cell>
          <cell r="M39">
            <v>-997449.54</v>
          </cell>
        </row>
        <row r="40">
          <cell r="A40" t="str">
            <v>018184.000</v>
          </cell>
          <cell r="H40">
            <v>-25812.429999999935</v>
          </cell>
          <cell r="K40">
            <v>11875478.85</v>
          </cell>
          <cell r="M40">
            <v>-4910627.8899999997</v>
          </cell>
        </row>
        <row r="41">
          <cell r="A41" t="str">
            <v>018570.000</v>
          </cell>
          <cell r="H41">
            <v>94372.89</v>
          </cell>
          <cell r="K41">
            <v>681602.51</v>
          </cell>
          <cell r="M41">
            <v>642055.67000000004</v>
          </cell>
        </row>
        <row r="42">
          <cell r="A42" t="str">
            <v>020003.000</v>
          </cell>
          <cell r="H42">
            <v>0</v>
          </cell>
          <cell r="K42">
            <v>0.01</v>
          </cell>
          <cell r="M42">
            <v>0</v>
          </cell>
        </row>
        <row r="43">
          <cell r="A43" t="str">
            <v>021000.000</v>
          </cell>
          <cell r="H43">
            <v>0</v>
          </cell>
          <cell r="K43">
            <v>0</v>
          </cell>
          <cell r="M43">
            <v>0</v>
          </cell>
        </row>
        <row r="44">
          <cell r="A44" t="str">
            <v>023014.000</v>
          </cell>
          <cell r="H44">
            <v>-304174.53000000003</v>
          </cell>
          <cell r="K44">
            <v>2389848.3499999996</v>
          </cell>
          <cell r="M44">
            <v>2389848.35</v>
          </cell>
        </row>
        <row r="45">
          <cell r="A45" t="str">
            <v>024000.000</v>
          </cell>
          <cell r="H45">
            <v>0</v>
          </cell>
          <cell r="K45">
            <v>0</v>
          </cell>
          <cell r="M45">
            <v>0</v>
          </cell>
        </row>
        <row r="46">
          <cell r="A46" t="str">
            <v>024048.000</v>
          </cell>
          <cell r="H46">
            <v>-18779.080000000002</v>
          </cell>
          <cell r="K46">
            <v>79286.069999999992</v>
          </cell>
          <cell r="M46">
            <v>79286.070000000007</v>
          </cell>
        </row>
        <row r="47">
          <cell r="A47" t="str">
            <v>027010.000</v>
          </cell>
          <cell r="H47">
            <v>0</v>
          </cell>
          <cell r="K47">
            <v>0</v>
          </cell>
          <cell r="M47">
            <v>0</v>
          </cell>
        </row>
        <row r="48">
          <cell r="A48" t="str">
            <v>028010.000</v>
          </cell>
          <cell r="H48">
            <v>0</v>
          </cell>
          <cell r="K48">
            <v>0</v>
          </cell>
          <cell r="M48">
            <v>0</v>
          </cell>
        </row>
        <row r="49">
          <cell r="A49" t="str">
            <v>028910.000</v>
          </cell>
          <cell r="H49">
            <v>0</v>
          </cell>
          <cell r="K49">
            <v>0</v>
          </cell>
          <cell r="M49">
            <v>0</v>
          </cell>
        </row>
        <row r="50">
          <cell r="A50" t="str">
            <v>029010.000</v>
          </cell>
          <cell r="H50">
            <v>-68480</v>
          </cell>
          <cell r="K50">
            <v>1619951.05</v>
          </cell>
          <cell r="M50">
            <v>1619951.05</v>
          </cell>
        </row>
        <row r="51">
          <cell r="A51" t="str">
            <v>029110.000</v>
          </cell>
          <cell r="H51">
            <v>-3726.0400000000081</v>
          </cell>
          <cell r="K51">
            <v>168986.86</v>
          </cell>
          <cell r="M51">
            <v>110000</v>
          </cell>
        </row>
        <row r="52">
          <cell r="A52" t="str">
            <v>029130.000</v>
          </cell>
          <cell r="H52">
            <v>-30445.24</v>
          </cell>
          <cell r="K52">
            <v>41636.58</v>
          </cell>
          <cell r="M52">
            <v>41636.559999999998</v>
          </cell>
        </row>
        <row r="53">
          <cell r="A53" t="str">
            <v>029150.000</v>
          </cell>
          <cell r="H53">
            <v>0</v>
          </cell>
          <cell r="K53">
            <v>0</v>
          </cell>
          <cell r="M53">
            <v>0</v>
          </cell>
        </row>
        <row r="54">
          <cell r="A54" t="str">
            <v>029170.000</v>
          </cell>
          <cell r="H54">
            <v>0</v>
          </cell>
          <cell r="K54">
            <v>2476509.19</v>
          </cell>
          <cell r="M54">
            <v>9885052.9100000001</v>
          </cell>
        </row>
        <row r="55">
          <cell r="A55" t="str">
            <v>029900.000</v>
          </cell>
          <cell r="H55">
            <v>-77850</v>
          </cell>
          <cell r="K55">
            <v>496509.24</v>
          </cell>
          <cell r="M55">
            <v>369182.66</v>
          </cell>
        </row>
        <row r="56">
          <cell r="A56" t="str">
            <v>041110.000</v>
          </cell>
          <cell r="H56">
            <v>0</v>
          </cell>
          <cell r="K56">
            <v>0</v>
          </cell>
          <cell r="M56">
            <v>0</v>
          </cell>
        </row>
        <row r="57">
          <cell r="A57" t="str">
            <v>041210.000</v>
          </cell>
          <cell r="H57">
            <v>0</v>
          </cell>
          <cell r="K57">
            <v>1</v>
          </cell>
          <cell r="M57">
            <v>1</v>
          </cell>
        </row>
        <row r="58">
          <cell r="A58" t="str">
            <v>041510.000</v>
          </cell>
          <cell r="H58">
            <v>0</v>
          </cell>
          <cell r="K58">
            <v>674115.26</v>
          </cell>
          <cell r="M58">
            <v>378827.91</v>
          </cell>
        </row>
        <row r="59">
          <cell r="A59" t="str">
            <v>041610.000</v>
          </cell>
          <cell r="H59">
            <v>0</v>
          </cell>
          <cell r="K59">
            <v>908820.47</v>
          </cell>
          <cell r="M59">
            <v>0</v>
          </cell>
        </row>
        <row r="60">
          <cell r="A60" t="str">
            <v>042110.000</v>
          </cell>
          <cell r="H60">
            <v>0</v>
          </cell>
          <cell r="K60">
            <v>1</v>
          </cell>
          <cell r="M60">
            <v>0</v>
          </cell>
        </row>
        <row r="61">
          <cell r="A61" t="str">
            <v>042210.000</v>
          </cell>
          <cell r="H61">
            <v>0</v>
          </cell>
          <cell r="K61">
            <v>0.28000000000000003</v>
          </cell>
          <cell r="M61">
            <v>0</v>
          </cell>
        </row>
        <row r="62">
          <cell r="A62" t="str">
            <v>042510.000</v>
          </cell>
          <cell r="H62">
            <v>-4862.07</v>
          </cell>
          <cell r="K62">
            <v>-431594.76</v>
          </cell>
          <cell r="M62">
            <v>-378215.98</v>
          </cell>
        </row>
        <row r="63">
          <cell r="A63" t="str">
            <v>042610.000</v>
          </cell>
          <cell r="H63">
            <v>-14939.51</v>
          </cell>
          <cell r="K63">
            <v>-151387.08000000002</v>
          </cell>
          <cell r="M63">
            <v>0</v>
          </cell>
        </row>
        <row r="64">
          <cell r="A64" t="str">
            <v>061110.000</v>
          </cell>
          <cell r="H64">
            <v>29.589999999999691</v>
          </cell>
          <cell r="K64">
            <v>-16930.57</v>
          </cell>
          <cell r="M64">
            <v>-3762.74</v>
          </cell>
        </row>
        <row r="65">
          <cell r="A65" t="str">
            <v>061111.000</v>
          </cell>
          <cell r="H65">
            <v>0</v>
          </cell>
          <cell r="K65">
            <v>15</v>
          </cell>
          <cell r="M65">
            <v>0</v>
          </cell>
        </row>
        <row r="66">
          <cell r="A66" t="str">
            <v>062010.000</v>
          </cell>
          <cell r="H66">
            <v>0</v>
          </cell>
          <cell r="K66">
            <v>0</v>
          </cell>
          <cell r="M66">
            <v>0</v>
          </cell>
        </row>
        <row r="67">
          <cell r="A67" t="str">
            <v>062110.000</v>
          </cell>
          <cell r="H67">
            <v>0</v>
          </cell>
          <cell r="K67">
            <v>0</v>
          </cell>
          <cell r="M67">
            <v>0</v>
          </cell>
        </row>
        <row r="68">
          <cell r="A68" t="str">
            <v>062120.000</v>
          </cell>
          <cell r="H68">
            <v>-4550</v>
          </cell>
          <cell r="K68">
            <v>-52600</v>
          </cell>
          <cell r="M68">
            <v>-52600</v>
          </cell>
        </row>
        <row r="69">
          <cell r="A69" t="str">
            <v>062130.000</v>
          </cell>
          <cell r="H69">
            <v>-410837.42</v>
          </cell>
          <cell r="K69">
            <v>-738539.62</v>
          </cell>
          <cell r="M69">
            <v>-715272.95</v>
          </cell>
        </row>
        <row r="70">
          <cell r="A70" t="str">
            <v>062160.000</v>
          </cell>
          <cell r="H70">
            <v>-160462.13</v>
          </cell>
          <cell r="K70">
            <v>-678973.69</v>
          </cell>
          <cell r="M70">
            <v>-678973.69</v>
          </cell>
        </row>
        <row r="71">
          <cell r="A71" t="str">
            <v>062210.000</v>
          </cell>
          <cell r="H71">
            <v>0</v>
          </cell>
          <cell r="K71">
            <v>0</v>
          </cell>
          <cell r="M71">
            <v>0</v>
          </cell>
        </row>
        <row r="72">
          <cell r="A72" t="str">
            <v>062310.000</v>
          </cell>
          <cell r="H72">
            <v>-3800</v>
          </cell>
          <cell r="K72">
            <v>-6328.37</v>
          </cell>
          <cell r="M72">
            <v>-6328.37</v>
          </cell>
        </row>
        <row r="73">
          <cell r="A73" t="str">
            <v>062410.000</v>
          </cell>
          <cell r="H73">
            <v>0</v>
          </cell>
          <cell r="K73">
            <v>0</v>
          </cell>
          <cell r="M73">
            <v>0</v>
          </cell>
        </row>
        <row r="74">
          <cell r="A74" t="str">
            <v>062510.000</v>
          </cell>
          <cell r="H74">
            <v>-14120.66</v>
          </cell>
          <cell r="K74">
            <v>-130833.04000000001</v>
          </cell>
          <cell r="M74">
            <v>-130833.04</v>
          </cell>
        </row>
        <row r="75">
          <cell r="A75" t="str">
            <v>062610.000</v>
          </cell>
          <cell r="H75">
            <v>-55000</v>
          </cell>
          <cell r="K75">
            <v>-285000</v>
          </cell>
          <cell r="M75">
            <v>-999134</v>
          </cell>
        </row>
        <row r="76">
          <cell r="A76" t="str">
            <v>062630.000</v>
          </cell>
          <cell r="H76">
            <v>0</v>
          </cell>
          <cell r="K76">
            <v>0</v>
          </cell>
          <cell r="M76">
            <v>-13442.08</v>
          </cell>
        </row>
        <row r="77">
          <cell r="A77" t="str">
            <v>062710.000</v>
          </cell>
          <cell r="H77">
            <v>-50000</v>
          </cell>
          <cell r="K77">
            <v>-390000</v>
          </cell>
          <cell r="M77">
            <v>-1200525.83</v>
          </cell>
        </row>
        <row r="78">
          <cell r="A78" t="str">
            <v>062810.000</v>
          </cell>
          <cell r="H78">
            <v>0</v>
          </cell>
          <cell r="K78">
            <v>-117505.92</v>
          </cell>
          <cell r="M78">
            <v>-117505.92</v>
          </cell>
        </row>
        <row r="79">
          <cell r="A79" t="str">
            <v>062910.000</v>
          </cell>
          <cell r="H79">
            <v>-1303243.8999999999</v>
          </cell>
          <cell r="K79">
            <v>-800137.28999999992</v>
          </cell>
          <cell r="M79">
            <v>-2554518.4</v>
          </cell>
        </row>
        <row r="80">
          <cell r="A80" t="str">
            <v>063010.000</v>
          </cell>
          <cell r="H80">
            <v>0</v>
          </cell>
          <cell r="K80">
            <v>0</v>
          </cell>
          <cell r="M80">
            <v>0</v>
          </cell>
        </row>
        <row r="81">
          <cell r="A81" t="str">
            <v>063210.000</v>
          </cell>
          <cell r="H81">
            <v>-32092.42</v>
          </cell>
          <cell r="K81">
            <v>-500403.42</v>
          </cell>
          <cell r="M81">
            <v>-491277.29</v>
          </cell>
        </row>
        <row r="82">
          <cell r="A82" t="str">
            <v>063310.000</v>
          </cell>
          <cell r="H82">
            <v>0</v>
          </cell>
          <cell r="K82">
            <v>0</v>
          </cell>
          <cell r="M82">
            <v>0</v>
          </cell>
        </row>
        <row r="83">
          <cell r="A83" t="str">
            <v>063410.000</v>
          </cell>
          <cell r="H83">
            <v>0</v>
          </cell>
          <cell r="K83">
            <v>930911.26</v>
          </cell>
          <cell r="M83">
            <v>0</v>
          </cell>
        </row>
        <row r="84">
          <cell r="A84" t="str">
            <v>063420.000</v>
          </cell>
          <cell r="H84">
            <v>0</v>
          </cell>
          <cell r="K84">
            <v>0</v>
          </cell>
          <cell r="M84">
            <v>0</v>
          </cell>
        </row>
        <row r="85">
          <cell r="A85" t="str">
            <v>064900.000</v>
          </cell>
          <cell r="H85">
            <v>913439.20000000019</v>
          </cell>
          <cell r="K85">
            <v>-3571929.04</v>
          </cell>
          <cell r="M85">
            <v>-4236642.3099999996</v>
          </cell>
        </row>
        <row r="86">
          <cell r="A86" t="str">
            <v>065010.000</v>
          </cell>
          <cell r="H86">
            <v>-1702249.1700000004</v>
          </cell>
          <cell r="K86">
            <v>-5990760.1400000006</v>
          </cell>
          <cell r="M86">
            <v>1851165.92</v>
          </cell>
        </row>
        <row r="87">
          <cell r="A87" t="str">
            <v>065020.000</v>
          </cell>
          <cell r="H87">
            <v>0</v>
          </cell>
          <cell r="K87">
            <v>-12777.14</v>
          </cell>
          <cell r="M87">
            <v>0</v>
          </cell>
        </row>
        <row r="88">
          <cell r="A88" t="str">
            <v>065030.000</v>
          </cell>
          <cell r="H88">
            <v>36477.400000000023</v>
          </cell>
          <cell r="K88">
            <v>-1103841.02</v>
          </cell>
          <cell r="M88">
            <v>-1026740.08</v>
          </cell>
        </row>
        <row r="89">
          <cell r="A89" t="str">
            <v>080010.000</v>
          </cell>
          <cell r="H89">
            <v>0</v>
          </cell>
          <cell r="K89">
            <v>-450000</v>
          </cell>
          <cell r="M89">
            <v>-450000</v>
          </cell>
        </row>
        <row r="90">
          <cell r="A90" t="str">
            <v>081010.000</v>
          </cell>
          <cell r="H90">
            <v>0</v>
          </cell>
          <cell r="K90">
            <v>0</v>
          </cell>
          <cell r="M90">
            <v>458951.39</v>
          </cell>
        </row>
        <row r="91">
          <cell r="A91" t="str">
            <v>081030.000</v>
          </cell>
          <cell r="H91">
            <v>0</v>
          </cell>
          <cell r="K91">
            <v>0</v>
          </cell>
          <cell r="M91">
            <v>0</v>
          </cell>
        </row>
        <row r="92">
          <cell r="A92" t="str">
            <v>082010.000</v>
          </cell>
          <cell r="H92">
            <v>0</v>
          </cell>
          <cell r="K92">
            <v>-24851202.239999998</v>
          </cell>
          <cell r="M92">
            <v>-32658571.91</v>
          </cell>
        </row>
        <row r="93">
          <cell r="A93" t="str">
            <v>082020.000</v>
          </cell>
          <cell r="H93">
            <v>0</v>
          </cell>
          <cell r="K93">
            <v>0</v>
          </cell>
          <cell r="M93">
            <v>0</v>
          </cell>
        </row>
        <row r="94">
          <cell r="A94" t="str">
            <v>084010.000</v>
          </cell>
          <cell r="H94">
            <v>0</v>
          </cell>
          <cell r="K94">
            <v>0</v>
          </cell>
          <cell r="M94">
            <v>1863234.6</v>
          </cell>
        </row>
        <row r="95">
          <cell r="A95" t="str">
            <v>110102.521</v>
          </cell>
          <cell r="H95">
            <v>-6425756.3700000001</v>
          </cell>
          <cell r="K95">
            <v>-25398011.740000002</v>
          </cell>
          <cell r="M95">
            <v>-24652230.379999999</v>
          </cell>
        </row>
        <row r="96">
          <cell r="A96" t="str">
            <v>110900.521</v>
          </cell>
          <cell r="H96">
            <v>0</v>
          </cell>
          <cell r="K96">
            <v>0</v>
          </cell>
          <cell r="M96">
            <v>0</v>
          </cell>
        </row>
        <row r="97">
          <cell r="A97" t="str">
            <v>113011.521</v>
          </cell>
          <cell r="H97">
            <v>-1043191.31</v>
          </cell>
          <cell r="K97">
            <v>-1043191.31</v>
          </cell>
          <cell r="M97">
            <v>-1043191.3</v>
          </cell>
        </row>
        <row r="98">
          <cell r="A98" t="str">
            <v>113012.521</v>
          </cell>
          <cell r="H98">
            <v>0</v>
          </cell>
          <cell r="K98">
            <v>-2699337.52</v>
          </cell>
          <cell r="M98">
            <v>-2699337.52</v>
          </cell>
        </row>
        <row r="99">
          <cell r="A99" t="str">
            <v>113014.521</v>
          </cell>
          <cell r="H99">
            <v>-774419.52</v>
          </cell>
          <cell r="K99">
            <v>-3739142.93</v>
          </cell>
          <cell r="M99">
            <v>-3739142.93</v>
          </cell>
        </row>
        <row r="100">
          <cell r="A100" t="str">
            <v>113015.521</v>
          </cell>
          <cell r="H100">
            <v>0</v>
          </cell>
          <cell r="K100">
            <v>0</v>
          </cell>
          <cell r="M100">
            <v>0</v>
          </cell>
        </row>
        <row r="101">
          <cell r="A101" t="str">
            <v>114048.521</v>
          </cell>
          <cell r="H101">
            <v>-70281.88</v>
          </cell>
          <cell r="K101">
            <v>-269862.46999999997</v>
          </cell>
          <cell r="M101">
            <v>-269862.46999999997</v>
          </cell>
        </row>
        <row r="102">
          <cell r="A102" t="str">
            <v>116101.521</v>
          </cell>
          <cell r="H102">
            <v>-8688293</v>
          </cell>
          <cell r="K102">
            <v>-33181877.25</v>
          </cell>
          <cell r="M102">
            <v>-32737269.77</v>
          </cell>
        </row>
        <row r="103">
          <cell r="A103" t="str">
            <v>190105.521</v>
          </cell>
          <cell r="H103">
            <v>-856837.11</v>
          </cell>
          <cell r="K103">
            <v>-5043795.37</v>
          </cell>
          <cell r="M103">
            <v>-5043795.3600000003</v>
          </cell>
        </row>
        <row r="104">
          <cell r="A104" t="str">
            <v>191107.521</v>
          </cell>
          <cell r="H104">
            <v>0</v>
          </cell>
          <cell r="K104">
            <v>0</v>
          </cell>
          <cell r="M104">
            <v>0</v>
          </cell>
        </row>
        <row r="105">
          <cell r="A105" t="str">
            <v>210102.521</v>
          </cell>
          <cell r="H105">
            <v>4247233.1400000006</v>
          </cell>
          <cell r="K105">
            <v>11612991.75</v>
          </cell>
          <cell r="M105">
            <v>12336530.029999999</v>
          </cell>
        </row>
        <row r="106">
          <cell r="A106" t="str">
            <v>213011.521</v>
          </cell>
          <cell r="H106">
            <v>356628.05</v>
          </cell>
          <cell r="K106">
            <v>356628.05</v>
          </cell>
          <cell r="M106">
            <v>356628.05</v>
          </cell>
        </row>
        <row r="107">
          <cell r="A107" t="str">
            <v>213012.521</v>
          </cell>
          <cell r="H107">
            <v>0</v>
          </cell>
          <cell r="K107">
            <v>993523.5</v>
          </cell>
          <cell r="M107">
            <v>993523.5</v>
          </cell>
        </row>
        <row r="108">
          <cell r="A108" t="str">
            <v>213013.521</v>
          </cell>
          <cell r="H108">
            <v>0</v>
          </cell>
          <cell r="K108">
            <v>0</v>
          </cell>
          <cell r="M108">
            <v>0</v>
          </cell>
        </row>
        <row r="109">
          <cell r="A109" t="str">
            <v>213014.521</v>
          </cell>
          <cell r="H109">
            <v>369363.55</v>
          </cell>
          <cell r="K109">
            <v>2221373.79</v>
          </cell>
          <cell r="M109">
            <v>2221373.79</v>
          </cell>
        </row>
        <row r="110">
          <cell r="A110" t="str">
            <v>213015.521</v>
          </cell>
          <cell r="H110">
            <v>0</v>
          </cell>
          <cell r="K110">
            <v>0</v>
          </cell>
          <cell r="M110">
            <v>0</v>
          </cell>
        </row>
        <row r="111">
          <cell r="A111" t="str">
            <v>214048.521</v>
          </cell>
          <cell r="H111">
            <v>18779.080000000002</v>
          </cell>
          <cell r="K111">
            <v>71337.929999999993</v>
          </cell>
          <cell r="M111">
            <v>71337.929999999993</v>
          </cell>
        </row>
        <row r="112">
          <cell r="A112" t="str">
            <v>290105.521</v>
          </cell>
          <cell r="H112">
            <v>746748.24</v>
          </cell>
          <cell r="K112">
            <v>4393617.29</v>
          </cell>
          <cell r="M112">
            <v>4393617.29</v>
          </cell>
        </row>
        <row r="113">
          <cell r="A113" t="str">
            <v>310110.521</v>
          </cell>
          <cell r="H113">
            <v>1097844.31</v>
          </cell>
          <cell r="K113">
            <v>4268203.83</v>
          </cell>
          <cell r="M113">
            <v>4268203.83</v>
          </cell>
        </row>
        <row r="114">
          <cell r="A114" t="str">
            <v>310120.521</v>
          </cell>
          <cell r="H114">
            <v>0</v>
          </cell>
          <cell r="K114">
            <v>23217.52</v>
          </cell>
          <cell r="M114">
            <v>23217.52</v>
          </cell>
        </row>
        <row r="115">
          <cell r="A115" t="str">
            <v>310140.521</v>
          </cell>
          <cell r="H115">
            <v>0</v>
          </cell>
          <cell r="K115">
            <v>0</v>
          </cell>
          <cell r="M115">
            <v>0</v>
          </cell>
        </row>
        <row r="116">
          <cell r="A116" t="str">
            <v>311110.521</v>
          </cell>
          <cell r="H116">
            <v>0</v>
          </cell>
          <cell r="K116">
            <v>0</v>
          </cell>
          <cell r="M116">
            <v>0</v>
          </cell>
        </row>
        <row r="117">
          <cell r="A117" t="str">
            <v>312110.521</v>
          </cell>
          <cell r="H117">
            <v>0</v>
          </cell>
          <cell r="K117">
            <v>0</v>
          </cell>
          <cell r="M117">
            <v>0</v>
          </cell>
        </row>
        <row r="118">
          <cell r="A118" t="str">
            <v>313110.521</v>
          </cell>
          <cell r="H118">
            <v>22925</v>
          </cell>
          <cell r="K118">
            <v>84425</v>
          </cell>
          <cell r="M118">
            <v>84425</v>
          </cell>
        </row>
        <row r="119">
          <cell r="A119" t="str">
            <v>313120.521</v>
          </cell>
          <cell r="H119">
            <v>0</v>
          </cell>
          <cell r="K119">
            <v>0</v>
          </cell>
          <cell r="M119">
            <v>0</v>
          </cell>
        </row>
        <row r="120">
          <cell r="A120" t="str">
            <v>313130.521</v>
          </cell>
          <cell r="H120">
            <v>0</v>
          </cell>
          <cell r="K120">
            <v>0</v>
          </cell>
          <cell r="M120">
            <v>0</v>
          </cell>
        </row>
        <row r="121">
          <cell r="A121" t="str">
            <v>313140.521</v>
          </cell>
          <cell r="H121">
            <v>6705</v>
          </cell>
          <cell r="K121">
            <v>9345</v>
          </cell>
          <cell r="M121">
            <v>9345</v>
          </cell>
        </row>
        <row r="122">
          <cell r="A122" t="str">
            <v>313150.521</v>
          </cell>
          <cell r="H122">
            <v>3716.2</v>
          </cell>
          <cell r="K122">
            <v>17958.7</v>
          </cell>
          <cell r="M122">
            <v>17958.7</v>
          </cell>
        </row>
        <row r="123">
          <cell r="A123" t="str">
            <v>313160.521</v>
          </cell>
          <cell r="H123">
            <v>10347.76</v>
          </cell>
          <cell r="K123">
            <v>50403.83</v>
          </cell>
          <cell r="M123">
            <v>50403.82</v>
          </cell>
        </row>
        <row r="124">
          <cell r="A124" t="str">
            <v>313170.521</v>
          </cell>
          <cell r="H124">
            <v>11611.890000000001</v>
          </cell>
          <cell r="K124">
            <v>53315.58</v>
          </cell>
          <cell r="M124">
            <v>53315.58</v>
          </cell>
        </row>
        <row r="125">
          <cell r="A125" t="str">
            <v>313180.521</v>
          </cell>
          <cell r="H125">
            <v>18326.86</v>
          </cell>
          <cell r="K125">
            <v>36629.86</v>
          </cell>
          <cell r="M125">
            <v>36629.86</v>
          </cell>
        </row>
        <row r="126">
          <cell r="A126" t="str">
            <v>313190.521</v>
          </cell>
          <cell r="H126">
            <v>32850</v>
          </cell>
          <cell r="K126">
            <v>67999.5</v>
          </cell>
          <cell r="M126">
            <v>88918</v>
          </cell>
        </row>
        <row r="127">
          <cell r="A127" t="str">
            <v>313210.521</v>
          </cell>
          <cell r="H127">
            <v>0</v>
          </cell>
          <cell r="K127">
            <v>0</v>
          </cell>
          <cell r="M127">
            <v>0</v>
          </cell>
        </row>
        <row r="128">
          <cell r="A128" t="str">
            <v>313220.521</v>
          </cell>
          <cell r="H128">
            <v>0</v>
          </cell>
          <cell r="K128">
            <v>0</v>
          </cell>
          <cell r="M128">
            <v>0</v>
          </cell>
        </row>
        <row r="129">
          <cell r="A129" t="str">
            <v>313230.521</v>
          </cell>
          <cell r="H129">
            <v>0</v>
          </cell>
          <cell r="K129">
            <v>0</v>
          </cell>
          <cell r="M129">
            <v>0</v>
          </cell>
        </row>
        <row r="130">
          <cell r="A130" t="str">
            <v>313250.521</v>
          </cell>
          <cell r="H130">
            <v>1375</v>
          </cell>
          <cell r="K130">
            <v>1973</v>
          </cell>
          <cell r="M130">
            <v>1973</v>
          </cell>
        </row>
        <row r="131">
          <cell r="A131" t="str">
            <v>313260.521</v>
          </cell>
          <cell r="H131">
            <v>0</v>
          </cell>
          <cell r="K131">
            <v>0</v>
          </cell>
          <cell r="M131">
            <v>0</v>
          </cell>
        </row>
        <row r="132">
          <cell r="A132" t="str">
            <v>313270.521</v>
          </cell>
          <cell r="H132">
            <v>36610</v>
          </cell>
          <cell r="K132">
            <v>116440</v>
          </cell>
          <cell r="M132">
            <v>116440</v>
          </cell>
        </row>
        <row r="133">
          <cell r="A133" t="str">
            <v>313280.521</v>
          </cell>
          <cell r="H133">
            <v>16291.2</v>
          </cell>
          <cell r="K133">
            <v>40013.82</v>
          </cell>
          <cell r="M133">
            <v>49745.37</v>
          </cell>
        </row>
        <row r="134">
          <cell r="A134" t="str">
            <v>313290.521</v>
          </cell>
          <cell r="H134">
            <v>160462.13</v>
          </cell>
          <cell r="K134">
            <v>678973.69</v>
          </cell>
          <cell r="M134">
            <v>678973.69</v>
          </cell>
        </row>
        <row r="135">
          <cell r="A135" t="str">
            <v>320110.521</v>
          </cell>
          <cell r="H135">
            <v>17486.18</v>
          </cell>
          <cell r="K135">
            <v>86700.81</v>
          </cell>
          <cell r="M135">
            <v>83904.44</v>
          </cell>
        </row>
        <row r="136">
          <cell r="A136" t="str">
            <v>321140.521</v>
          </cell>
          <cell r="H136">
            <v>0</v>
          </cell>
          <cell r="K136">
            <v>0</v>
          </cell>
          <cell r="M136">
            <v>0</v>
          </cell>
        </row>
        <row r="137">
          <cell r="A137" t="str">
            <v>321150.521</v>
          </cell>
          <cell r="H137">
            <v>0</v>
          </cell>
          <cell r="K137">
            <v>0</v>
          </cell>
          <cell r="M137">
            <v>0</v>
          </cell>
        </row>
        <row r="138">
          <cell r="A138" t="str">
            <v>321180.521</v>
          </cell>
          <cell r="H138">
            <v>0</v>
          </cell>
          <cell r="K138">
            <v>0</v>
          </cell>
          <cell r="M138">
            <v>0</v>
          </cell>
        </row>
        <row r="139">
          <cell r="A139" t="str">
            <v>322110.521</v>
          </cell>
          <cell r="H139">
            <v>31983.559999999998</v>
          </cell>
          <cell r="K139">
            <v>372505.12</v>
          </cell>
          <cell r="M139">
            <v>377323.62</v>
          </cell>
        </row>
        <row r="140">
          <cell r="A140" t="str">
            <v>323110.521</v>
          </cell>
          <cell r="H140">
            <v>0</v>
          </cell>
          <cell r="K140">
            <v>0</v>
          </cell>
          <cell r="M140">
            <v>0</v>
          </cell>
        </row>
        <row r="141">
          <cell r="A141" t="str">
            <v>323120.521</v>
          </cell>
          <cell r="H141">
            <v>0</v>
          </cell>
          <cell r="K141">
            <v>0</v>
          </cell>
          <cell r="M141">
            <v>-114274.51</v>
          </cell>
        </row>
        <row r="142">
          <cell r="A142" t="str">
            <v>323130.521</v>
          </cell>
          <cell r="H142">
            <v>1303243.8999999999</v>
          </cell>
          <cell r="K142">
            <v>4922558.33</v>
          </cell>
          <cell r="M142">
            <v>4922558.33</v>
          </cell>
        </row>
        <row r="143">
          <cell r="A143" t="str">
            <v>350110.521</v>
          </cell>
          <cell r="H143">
            <v>9000</v>
          </cell>
          <cell r="K143">
            <v>36000</v>
          </cell>
          <cell r="M143">
            <v>36000</v>
          </cell>
        </row>
        <row r="144">
          <cell r="A144" t="str">
            <v>350120.521</v>
          </cell>
          <cell r="H144">
            <v>38947.370000000003</v>
          </cell>
          <cell r="K144">
            <v>167939.16</v>
          </cell>
          <cell r="M144">
            <v>155789.48000000001</v>
          </cell>
        </row>
        <row r="145">
          <cell r="A145" t="str">
            <v>350130.521</v>
          </cell>
          <cell r="H145">
            <v>0</v>
          </cell>
          <cell r="K145">
            <v>0</v>
          </cell>
          <cell r="M145">
            <v>0</v>
          </cell>
        </row>
        <row r="146">
          <cell r="A146" t="str">
            <v>353110.521</v>
          </cell>
          <cell r="H146">
            <v>51995.07</v>
          </cell>
          <cell r="K146">
            <v>135707.47</v>
          </cell>
          <cell r="M146">
            <v>198477.47</v>
          </cell>
        </row>
        <row r="147">
          <cell r="A147" t="str">
            <v>353120.521</v>
          </cell>
          <cell r="H147">
            <v>426331.75</v>
          </cell>
          <cell r="K147">
            <v>1681997.93</v>
          </cell>
          <cell r="M147">
            <v>1733511.44</v>
          </cell>
        </row>
        <row r="148">
          <cell r="A148" t="str">
            <v>353130.521</v>
          </cell>
          <cell r="H148">
            <v>145989.39000000001</v>
          </cell>
          <cell r="K148">
            <v>192890.12000000002</v>
          </cell>
          <cell r="M148">
            <v>314580.82</v>
          </cell>
        </row>
        <row r="149">
          <cell r="A149" t="str">
            <v>353140.521</v>
          </cell>
          <cell r="H149">
            <v>0</v>
          </cell>
          <cell r="K149">
            <v>0</v>
          </cell>
          <cell r="M149">
            <v>0</v>
          </cell>
        </row>
        <row r="150">
          <cell r="A150" t="str">
            <v>353150.521</v>
          </cell>
          <cell r="H150">
            <v>2012.19</v>
          </cell>
          <cell r="K150">
            <v>-556.11000000000013</v>
          </cell>
          <cell r="M150">
            <v>26047.89</v>
          </cell>
        </row>
        <row r="151">
          <cell r="A151" t="str">
            <v>354201.521</v>
          </cell>
          <cell r="H151">
            <v>335732.46</v>
          </cell>
          <cell r="K151">
            <v>1647849.03</v>
          </cell>
          <cell r="M151">
            <v>1653892.03</v>
          </cell>
        </row>
        <row r="152">
          <cell r="A152" t="str">
            <v>355110.521</v>
          </cell>
          <cell r="H152">
            <v>18690</v>
          </cell>
          <cell r="K152">
            <v>68910</v>
          </cell>
          <cell r="M152">
            <v>64160</v>
          </cell>
        </row>
        <row r="153">
          <cell r="A153" t="str">
            <v>355120.521</v>
          </cell>
          <cell r="H153">
            <v>0</v>
          </cell>
          <cell r="K153">
            <v>1500</v>
          </cell>
          <cell r="M153">
            <v>1500</v>
          </cell>
        </row>
        <row r="154">
          <cell r="A154" t="str">
            <v>355150.521</v>
          </cell>
          <cell r="H154">
            <v>0</v>
          </cell>
          <cell r="K154">
            <v>0</v>
          </cell>
          <cell r="M154">
            <v>0</v>
          </cell>
        </row>
        <row r="155">
          <cell r="A155" t="str">
            <v>356110.521</v>
          </cell>
          <cell r="H155">
            <v>20346.98</v>
          </cell>
          <cell r="K155">
            <v>48179.17</v>
          </cell>
          <cell r="M155">
            <v>57587.58</v>
          </cell>
        </row>
        <row r="156">
          <cell r="A156" t="str">
            <v>356120.521</v>
          </cell>
          <cell r="H156">
            <v>71501.34</v>
          </cell>
          <cell r="K156">
            <v>171189.91</v>
          </cell>
          <cell r="M156">
            <v>247538.85</v>
          </cell>
        </row>
        <row r="157">
          <cell r="A157" t="str">
            <v>357110.521</v>
          </cell>
          <cell r="H157">
            <v>0</v>
          </cell>
          <cell r="K157">
            <v>0</v>
          </cell>
          <cell r="M157">
            <v>0</v>
          </cell>
        </row>
        <row r="158">
          <cell r="A158" t="str">
            <v>358110.521</v>
          </cell>
          <cell r="H158">
            <v>76020</v>
          </cell>
          <cell r="K158">
            <v>106408</v>
          </cell>
          <cell r="M158">
            <v>110408</v>
          </cell>
        </row>
        <row r="159">
          <cell r="A159" t="str">
            <v>359110.521</v>
          </cell>
          <cell r="H159">
            <v>41202.06</v>
          </cell>
          <cell r="K159">
            <v>117371.97</v>
          </cell>
          <cell r="M159">
            <v>126263.97</v>
          </cell>
        </row>
        <row r="160">
          <cell r="A160" t="str">
            <v>360110.521</v>
          </cell>
          <cell r="H160">
            <v>0</v>
          </cell>
          <cell r="K160">
            <v>426262.45</v>
          </cell>
          <cell r="M160">
            <v>426262.45</v>
          </cell>
        </row>
        <row r="161">
          <cell r="A161" t="str">
            <v>361120.521</v>
          </cell>
          <cell r="H161">
            <v>0</v>
          </cell>
          <cell r="K161">
            <v>13077.5</v>
          </cell>
          <cell r="M161">
            <v>13077.5</v>
          </cell>
        </row>
        <row r="162">
          <cell r="A162" t="str">
            <v>361130.521</v>
          </cell>
          <cell r="H162">
            <v>86500</v>
          </cell>
          <cell r="K162">
            <v>308863.31</v>
          </cell>
          <cell r="M162">
            <v>257087.66</v>
          </cell>
        </row>
        <row r="163">
          <cell r="A163" t="str">
            <v>361140.521</v>
          </cell>
          <cell r="H163">
            <v>0</v>
          </cell>
          <cell r="K163">
            <v>0</v>
          </cell>
          <cell r="M163">
            <v>0</v>
          </cell>
        </row>
        <row r="164">
          <cell r="A164" t="str">
            <v>361150.521</v>
          </cell>
          <cell r="H164">
            <v>0</v>
          </cell>
          <cell r="K164">
            <v>0</v>
          </cell>
          <cell r="M164">
            <v>0</v>
          </cell>
        </row>
        <row r="165">
          <cell r="A165" t="str">
            <v>380110.521</v>
          </cell>
          <cell r="H165">
            <v>0</v>
          </cell>
          <cell r="K165">
            <v>0</v>
          </cell>
          <cell r="M165">
            <v>0</v>
          </cell>
        </row>
        <row r="166">
          <cell r="A166" t="str">
            <v>380120.521</v>
          </cell>
          <cell r="H166">
            <v>0</v>
          </cell>
          <cell r="K166">
            <v>0</v>
          </cell>
          <cell r="M166">
            <v>0</v>
          </cell>
        </row>
        <row r="167">
          <cell r="A167" t="str">
            <v>380130.521</v>
          </cell>
          <cell r="H167">
            <v>0</v>
          </cell>
          <cell r="K167">
            <v>5245.94</v>
          </cell>
          <cell r="M167">
            <v>9245.94</v>
          </cell>
        </row>
        <row r="168">
          <cell r="A168" t="str">
            <v>390010.521</v>
          </cell>
          <cell r="H168">
            <v>0</v>
          </cell>
          <cell r="K168">
            <v>0</v>
          </cell>
          <cell r="M168">
            <v>0</v>
          </cell>
        </row>
        <row r="169">
          <cell r="A169" t="str">
            <v>410110.521</v>
          </cell>
          <cell r="H169">
            <v>77253.119999999995</v>
          </cell>
          <cell r="K169">
            <v>299012.47999999998</v>
          </cell>
          <cell r="M169">
            <v>299012.47999999998</v>
          </cell>
        </row>
        <row r="170">
          <cell r="A170" t="str">
            <v>410120.521</v>
          </cell>
          <cell r="H170">
            <v>0</v>
          </cell>
          <cell r="K170">
            <v>8461.14</v>
          </cell>
          <cell r="M170">
            <v>8461.14</v>
          </cell>
        </row>
        <row r="171">
          <cell r="A171" t="str">
            <v>410150.521</v>
          </cell>
          <cell r="H171">
            <v>449293.97</v>
          </cell>
          <cell r="K171">
            <v>2424607.4699999997</v>
          </cell>
          <cell r="M171">
            <v>2424607.5099999998</v>
          </cell>
        </row>
        <row r="172">
          <cell r="A172" t="str">
            <v>411110.521</v>
          </cell>
          <cell r="H172">
            <v>31388.32</v>
          </cell>
          <cell r="K172">
            <v>130379.45999999999</v>
          </cell>
          <cell r="M172">
            <v>130379.46</v>
          </cell>
        </row>
        <row r="173">
          <cell r="A173" t="str">
            <v>413110.521</v>
          </cell>
          <cell r="H173">
            <v>3000</v>
          </cell>
          <cell r="K173">
            <v>13576</v>
          </cell>
          <cell r="M173">
            <v>13576</v>
          </cell>
        </row>
        <row r="174">
          <cell r="A174" t="str">
            <v>413120.521</v>
          </cell>
          <cell r="H174">
            <v>32092.42</v>
          </cell>
          <cell r="K174">
            <v>135794.72</v>
          </cell>
          <cell r="M174">
            <v>135794.72</v>
          </cell>
        </row>
        <row r="175">
          <cell r="A175" t="str">
            <v>413150.521</v>
          </cell>
          <cell r="H175">
            <v>550.49</v>
          </cell>
          <cell r="K175">
            <v>1993.1200000000001</v>
          </cell>
          <cell r="M175">
            <v>1993.12</v>
          </cell>
        </row>
        <row r="176">
          <cell r="A176" t="str">
            <v>413160.521</v>
          </cell>
          <cell r="H176">
            <v>1223.42</v>
          </cell>
          <cell r="K176">
            <v>6133.04</v>
          </cell>
          <cell r="M176">
            <v>6133.04</v>
          </cell>
        </row>
        <row r="177">
          <cell r="A177" t="str">
            <v>413170.521</v>
          </cell>
          <cell r="H177">
            <v>2752.81</v>
          </cell>
          <cell r="K177">
            <v>11268.51</v>
          </cell>
          <cell r="M177">
            <v>11268.51</v>
          </cell>
        </row>
        <row r="178">
          <cell r="A178" t="str">
            <v>413180.521</v>
          </cell>
          <cell r="H178">
            <v>14120.66</v>
          </cell>
          <cell r="K178">
            <v>59899.679999999993</v>
          </cell>
          <cell r="M178">
            <v>59899.68</v>
          </cell>
        </row>
        <row r="179">
          <cell r="A179" t="str">
            <v>413190.521</v>
          </cell>
          <cell r="H179">
            <v>0</v>
          </cell>
          <cell r="K179">
            <v>24407.18</v>
          </cell>
          <cell r="M179">
            <v>24407.18</v>
          </cell>
        </row>
        <row r="180">
          <cell r="A180" t="str">
            <v>413210.521</v>
          </cell>
          <cell r="H180">
            <v>10250</v>
          </cell>
          <cell r="K180">
            <v>41500</v>
          </cell>
          <cell r="M180">
            <v>41500</v>
          </cell>
        </row>
        <row r="181">
          <cell r="A181" t="str">
            <v>413220.521</v>
          </cell>
          <cell r="H181">
            <v>19292</v>
          </cell>
          <cell r="K181">
            <v>77168</v>
          </cell>
          <cell r="M181">
            <v>77168</v>
          </cell>
        </row>
        <row r="182">
          <cell r="A182" t="str">
            <v>413230.521</v>
          </cell>
          <cell r="H182">
            <v>0</v>
          </cell>
          <cell r="K182">
            <v>0</v>
          </cell>
          <cell r="M182">
            <v>0</v>
          </cell>
        </row>
        <row r="183">
          <cell r="A183" t="str">
            <v>413240.521</v>
          </cell>
          <cell r="H183">
            <v>0</v>
          </cell>
          <cell r="K183">
            <v>0</v>
          </cell>
          <cell r="M183">
            <v>0</v>
          </cell>
        </row>
        <row r="184">
          <cell r="A184" t="str">
            <v>413250.521</v>
          </cell>
          <cell r="H184">
            <v>397082.26</v>
          </cell>
          <cell r="K184">
            <v>3595214.12</v>
          </cell>
          <cell r="M184">
            <v>3570528.05</v>
          </cell>
        </row>
        <row r="185">
          <cell r="A185" t="str">
            <v>413260.521</v>
          </cell>
          <cell r="H185">
            <v>0</v>
          </cell>
          <cell r="K185">
            <v>0</v>
          </cell>
          <cell r="M185">
            <v>0</v>
          </cell>
        </row>
        <row r="186">
          <cell r="A186" t="str">
            <v>413270.521</v>
          </cell>
          <cell r="H186">
            <v>215000</v>
          </cell>
          <cell r="K186">
            <v>650000</v>
          </cell>
          <cell r="M186">
            <v>635000</v>
          </cell>
        </row>
        <row r="187">
          <cell r="A187" t="str">
            <v>413280.521</v>
          </cell>
          <cell r="H187">
            <v>20567.86</v>
          </cell>
          <cell r="K187">
            <v>89394.34</v>
          </cell>
          <cell r="M187">
            <v>88131.86</v>
          </cell>
        </row>
        <row r="188">
          <cell r="A188" t="str">
            <v>441110.521</v>
          </cell>
          <cell r="H188">
            <v>0</v>
          </cell>
          <cell r="K188">
            <v>0</v>
          </cell>
          <cell r="M188">
            <v>0</v>
          </cell>
        </row>
        <row r="189">
          <cell r="A189" t="str">
            <v>441210.521</v>
          </cell>
          <cell r="H189">
            <v>0</v>
          </cell>
          <cell r="K189">
            <v>0</v>
          </cell>
          <cell r="M189">
            <v>0</v>
          </cell>
        </row>
        <row r="190">
          <cell r="A190" t="str">
            <v>441510.521</v>
          </cell>
          <cell r="H190">
            <v>4862.07</v>
          </cell>
          <cell r="K190">
            <v>19448.29</v>
          </cell>
          <cell r="M190">
            <v>0</v>
          </cell>
        </row>
        <row r="191">
          <cell r="A191" t="str">
            <v>441610.521</v>
          </cell>
          <cell r="H191">
            <v>14939.51</v>
          </cell>
          <cell r="K191">
            <v>59758.05</v>
          </cell>
          <cell r="M191">
            <v>0</v>
          </cell>
        </row>
        <row r="192">
          <cell r="A192" t="str">
            <v>450110.521</v>
          </cell>
          <cell r="H192">
            <v>0</v>
          </cell>
          <cell r="K192">
            <v>0</v>
          </cell>
          <cell r="M192">
            <v>0</v>
          </cell>
        </row>
        <row r="193">
          <cell r="A193" t="str">
            <v>450120.521</v>
          </cell>
          <cell r="H193">
            <v>71690</v>
          </cell>
          <cell r="K193">
            <v>278610</v>
          </cell>
          <cell r="M193">
            <v>290759.67999999999</v>
          </cell>
        </row>
        <row r="194">
          <cell r="A194" t="str">
            <v>450130.521</v>
          </cell>
          <cell r="H194">
            <v>277477.08</v>
          </cell>
          <cell r="K194">
            <v>1109908.32</v>
          </cell>
          <cell r="M194">
            <v>1109908.32</v>
          </cell>
        </row>
        <row r="195">
          <cell r="A195" t="str">
            <v>451110.521</v>
          </cell>
          <cell r="H195">
            <v>159</v>
          </cell>
          <cell r="K195">
            <v>636</v>
          </cell>
          <cell r="M195">
            <v>636</v>
          </cell>
        </row>
        <row r="196">
          <cell r="A196" t="str">
            <v>451120.521</v>
          </cell>
          <cell r="H196">
            <v>83.67</v>
          </cell>
          <cell r="K196">
            <v>334.67</v>
          </cell>
          <cell r="M196">
            <v>334.68</v>
          </cell>
        </row>
        <row r="197">
          <cell r="A197" t="str">
            <v>451130.521</v>
          </cell>
          <cell r="H197">
            <v>0</v>
          </cell>
          <cell r="K197">
            <v>0</v>
          </cell>
          <cell r="M197">
            <v>0</v>
          </cell>
        </row>
        <row r="198">
          <cell r="A198" t="str">
            <v>453110.521</v>
          </cell>
          <cell r="H198">
            <v>5730</v>
          </cell>
          <cell r="K198">
            <v>30846.98</v>
          </cell>
          <cell r="M198">
            <v>32066.98</v>
          </cell>
        </row>
        <row r="199">
          <cell r="A199" t="str">
            <v>453120.521</v>
          </cell>
          <cell r="H199">
            <v>16250</v>
          </cell>
          <cell r="K199">
            <v>71396.899999999994</v>
          </cell>
          <cell r="M199">
            <v>71396.899999999994</v>
          </cell>
        </row>
        <row r="200">
          <cell r="A200" t="str">
            <v>453130.521</v>
          </cell>
          <cell r="H200">
            <v>659</v>
          </cell>
          <cell r="K200">
            <v>103319.66</v>
          </cell>
          <cell r="M200">
            <v>103319.66</v>
          </cell>
        </row>
        <row r="201">
          <cell r="A201" t="str">
            <v>453150.521</v>
          </cell>
          <cell r="H201">
            <v>8955.92</v>
          </cell>
          <cell r="K201">
            <v>41141.96</v>
          </cell>
          <cell r="M201">
            <v>41141.96</v>
          </cell>
        </row>
        <row r="202">
          <cell r="A202" t="str">
            <v>455110.521</v>
          </cell>
          <cell r="H202">
            <v>23260.25</v>
          </cell>
          <cell r="K202">
            <v>70710.25</v>
          </cell>
          <cell r="M202">
            <v>78760.25</v>
          </cell>
        </row>
        <row r="203">
          <cell r="A203" t="str">
            <v>456110.521</v>
          </cell>
          <cell r="H203">
            <v>5673.4</v>
          </cell>
          <cell r="K203">
            <v>28378.42</v>
          </cell>
          <cell r="M203">
            <v>34016.61</v>
          </cell>
        </row>
        <row r="204">
          <cell r="A204" t="str">
            <v>456120.521</v>
          </cell>
          <cell r="H204">
            <v>0</v>
          </cell>
          <cell r="K204">
            <v>4422.76</v>
          </cell>
          <cell r="M204">
            <v>4342.76</v>
          </cell>
        </row>
        <row r="205">
          <cell r="A205" t="str">
            <v>459110.521</v>
          </cell>
          <cell r="H205">
            <v>1775.7</v>
          </cell>
          <cell r="K205">
            <v>55408.979999999996</v>
          </cell>
          <cell r="M205">
            <v>55374.81</v>
          </cell>
        </row>
        <row r="206">
          <cell r="A206" t="str">
            <v>460110.521</v>
          </cell>
          <cell r="H206">
            <v>0</v>
          </cell>
          <cell r="K206">
            <v>0</v>
          </cell>
          <cell r="M206">
            <v>0</v>
          </cell>
        </row>
        <row r="207">
          <cell r="A207" t="str">
            <v>461130.521</v>
          </cell>
          <cell r="H207">
            <v>0</v>
          </cell>
          <cell r="K207">
            <v>17005.349999999999</v>
          </cell>
          <cell r="M207">
            <v>68465.350000000006</v>
          </cell>
        </row>
        <row r="208">
          <cell r="A208" t="str">
            <v>471110.521</v>
          </cell>
          <cell r="H208">
            <v>0</v>
          </cell>
          <cell r="K208">
            <v>0</v>
          </cell>
          <cell r="M208">
            <v>0</v>
          </cell>
        </row>
        <row r="209">
          <cell r="A209" t="str">
            <v>480110.521</v>
          </cell>
          <cell r="H209">
            <v>0</v>
          </cell>
          <cell r="K209">
            <v>0</v>
          </cell>
          <cell r="M209">
            <v>0</v>
          </cell>
        </row>
        <row r="210">
          <cell r="A210" t="str">
            <v>480130.521</v>
          </cell>
          <cell r="H210">
            <v>3100</v>
          </cell>
          <cell r="K210">
            <v>12850</v>
          </cell>
          <cell r="M210">
            <v>12850</v>
          </cell>
        </row>
        <row r="211">
          <cell r="A211" t="str">
            <v>480150.521</v>
          </cell>
          <cell r="H211">
            <v>6831.19</v>
          </cell>
          <cell r="K211">
            <v>28588.719999999998</v>
          </cell>
          <cell r="M211">
            <v>28588.720000000001</v>
          </cell>
        </row>
        <row r="212">
          <cell r="A212" t="str">
            <v>490010.521</v>
          </cell>
          <cell r="H212">
            <v>63180.68</v>
          </cell>
          <cell r="K212">
            <v>267340.46000000002</v>
          </cell>
          <cell r="M212">
            <v>267340.46000000002</v>
          </cell>
        </row>
        <row r="213">
          <cell r="A213" t="str">
            <v>670110.588</v>
          </cell>
          <cell r="H213">
            <v>50000</v>
          </cell>
          <cell r="K213">
            <v>200000</v>
          </cell>
          <cell r="M213">
            <v>200000</v>
          </cell>
        </row>
        <row r="214">
          <cell r="A214" t="str">
            <v>671110.588</v>
          </cell>
          <cell r="H214">
            <v>214000</v>
          </cell>
          <cell r="K214">
            <v>459100</v>
          </cell>
          <cell r="M214">
            <v>476700</v>
          </cell>
        </row>
        <row r="215">
          <cell r="A215" t="str">
            <v>672110.588</v>
          </cell>
          <cell r="H215">
            <v>96277.28</v>
          </cell>
          <cell r="K215">
            <v>407384.22</v>
          </cell>
          <cell r="M215">
            <v>407384.22</v>
          </cell>
        </row>
        <row r="216">
          <cell r="A216" t="str">
            <v>801110.521</v>
          </cell>
          <cell r="H216">
            <v>-2880836.53</v>
          </cell>
          <cell r="K216">
            <v>-1048674.8399999999</v>
          </cell>
          <cell r="M216">
            <v>1271626.27</v>
          </cell>
        </row>
        <row r="217">
          <cell r="A217" t="str">
            <v>801111.521</v>
          </cell>
          <cell r="H217">
            <v>1301668.05</v>
          </cell>
          <cell r="K217">
            <v>0</v>
          </cell>
          <cell r="M217">
            <v>0</v>
          </cell>
        </row>
        <row r="218">
          <cell r="A218" t="str">
            <v>801210.521</v>
          </cell>
          <cell r="H218">
            <v>-248783.3899999999</v>
          </cell>
          <cell r="K218">
            <v>-920020.61999999988</v>
          </cell>
          <cell r="M218">
            <v>-4479908.08</v>
          </cell>
        </row>
        <row r="219">
          <cell r="A219" t="str">
            <v>801211.521</v>
          </cell>
          <cell r="H219">
            <v>972339.91</v>
          </cell>
          <cell r="K219">
            <v>0</v>
          </cell>
          <cell r="M219">
            <v>0</v>
          </cell>
        </row>
        <row r="220">
          <cell r="A220" t="str">
            <v>804010.521</v>
          </cell>
          <cell r="H220">
            <v>-357.15000000000009</v>
          </cell>
          <cell r="K220">
            <v>11716.81</v>
          </cell>
          <cell r="M220">
            <v>12085.74</v>
          </cell>
        </row>
        <row r="221">
          <cell r="A221" t="str">
            <v>804010.588</v>
          </cell>
          <cell r="H221">
            <v>1767.15</v>
          </cell>
          <cell r="K221">
            <v>0</v>
          </cell>
          <cell r="M221">
            <v>0</v>
          </cell>
        </row>
        <row r="222">
          <cell r="A222" t="str">
            <v>804030.521</v>
          </cell>
          <cell r="H222">
            <v>0</v>
          </cell>
          <cell r="K222">
            <v>0</v>
          </cell>
          <cell r="M222">
            <v>-24786.76</v>
          </cell>
        </row>
        <row r="223">
          <cell r="A223" t="str">
            <v>804030.588</v>
          </cell>
          <cell r="H223">
            <v>0</v>
          </cell>
          <cell r="K223">
            <v>0</v>
          </cell>
          <cell r="M223">
            <v>0</v>
          </cell>
        </row>
        <row r="224">
          <cell r="A224" t="str">
            <v>804031.521</v>
          </cell>
          <cell r="H224">
            <v>0</v>
          </cell>
          <cell r="K224">
            <v>13667.02</v>
          </cell>
          <cell r="M224">
            <v>0</v>
          </cell>
        </row>
        <row r="225">
          <cell r="A225" t="str">
            <v>811134.521</v>
          </cell>
          <cell r="H225">
            <v>0</v>
          </cell>
          <cell r="K225">
            <v>1881165.32</v>
          </cell>
          <cell r="M225">
            <v>1881165.32</v>
          </cell>
        </row>
        <row r="226">
          <cell r="A226" t="str">
            <v>814019.521</v>
          </cell>
          <cell r="H226">
            <v>160462.13</v>
          </cell>
          <cell r="K226">
            <v>678973.69</v>
          </cell>
          <cell r="M226">
            <v>678973.69</v>
          </cell>
        </row>
        <row r="227">
          <cell r="A227" t="str">
            <v>814058.521</v>
          </cell>
          <cell r="H227">
            <v>0</v>
          </cell>
          <cell r="K227">
            <v>0</v>
          </cell>
          <cell r="M227">
            <v>0</v>
          </cell>
        </row>
        <row r="228">
          <cell r="A228" t="str">
            <v>817128.521</v>
          </cell>
          <cell r="H228">
            <v>168726.9</v>
          </cell>
          <cell r="K228">
            <v>648386.47</v>
          </cell>
          <cell r="M228">
            <v>648386.47</v>
          </cell>
        </row>
        <row r="229">
          <cell r="A229" t="str">
            <v>819999.521</v>
          </cell>
          <cell r="H229">
            <v>0</v>
          </cell>
          <cell r="K229">
            <v>274442.59000000003</v>
          </cell>
          <cell r="M229">
            <v>274442.59000000003</v>
          </cell>
        </row>
        <row r="230">
          <cell r="A230" t="str">
            <v>880010.521</v>
          </cell>
          <cell r="H230">
            <v>4473</v>
          </cell>
          <cell r="K230">
            <v>14421</v>
          </cell>
          <cell r="M230">
            <v>26940.02</v>
          </cell>
        </row>
        <row r="231">
          <cell r="A231" t="str">
            <v>880010.588</v>
          </cell>
          <cell r="H231">
            <v>0</v>
          </cell>
          <cell r="K231">
            <v>-3580</v>
          </cell>
          <cell r="M231">
            <v>0</v>
          </cell>
        </row>
        <row r="232">
          <cell r="A232" t="str">
            <v>900110.521</v>
          </cell>
          <cell r="H232">
            <v>1975030.8499999996</v>
          </cell>
          <cell r="K232">
            <v>7099993.8300000001</v>
          </cell>
          <cell r="M232">
            <v>0</v>
          </cell>
        </row>
        <row r="233">
          <cell r="M233">
            <v>1.0400981409475207E-8</v>
          </cell>
        </row>
        <row r="234">
          <cell r="M234">
            <v>2.0801962818950415E-8</v>
          </cell>
        </row>
      </sheetData>
      <sheetData sheetId="14">
        <row r="1">
          <cell r="A1" t="str">
            <v>Account No.</v>
          </cell>
          <cell r="H1" t="str">
            <v>This Period Balance</v>
          </cell>
          <cell r="K1" t="str">
            <v>Ending Balance</v>
          </cell>
          <cell r="M1" t="str">
            <v>TUBO's Ending Balance</v>
          </cell>
        </row>
        <row r="2">
          <cell r="A2" t="str">
            <v>500.001105.01</v>
          </cell>
          <cell r="H2">
            <v>0</v>
          </cell>
          <cell r="K2">
            <v>98716.09</v>
          </cell>
          <cell r="M2">
            <v>100000</v>
          </cell>
        </row>
        <row r="3">
          <cell r="A3" t="str">
            <v>500.001105.02</v>
          </cell>
          <cell r="H3">
            <v>0</v>
          </cell>
          <cell r="K3">
            <v>0</v>
          </cell>
          <cell r="M3">
            <v>0</v>
          </cell>
        </row>
        <row r="4">
          <cell r="A4" t="str">
            <v>500.001110.01</v>
          </cell>
          <cell r="H4">
            <v>20631465.18</v>
          </cell>
          <cell r="K4">
            <v>36084323.090000004</v>
          </cell>
          <cell r="M4">
            <v>36084823.090000004</v>
          </cell>
        </row>
        <row r="5">
          <cell r="A5" t="str">
            <v>500.001110.02</v>
          </cell>
          <cell r="H5">
            <v>0</v>
          </cell>
          <cell r="K5">
            <v>0</v>
          </cell>
          <cell r="M5">
            <v>0</v>
          </cell>
        </row>
        <row r="6">
          <cell r="A6" t="str">
            <v>500.001210</v>
          </cell>
          <cell r="H6">
            <v>-31462103.930000003</v>
          </cell>
          <cell r="K6">
            <v>30025536.619999994</v>
          </cell>
          <cell r="M6">
            <v>30105198.5</v>
          </cell>
        </row>
        <row r="7">
          <cell r="A7" t="str">
            <v>500.001211</v>
          </cell>
          <cell r="H7">
            <v>0</v>
          </cell>
          <cell r="K7">
            <v>0</v>
          </cell>
          <cell r="M7">
            <v>-235671.87</v>
          </cell>
        </row>
        <row r="8">
          <cell r="A8" t="str">
            <v>500.001215.01</v>
          </cell>
          <cell r="H8">
            <v>-101626.02</v>
          </cell>
          <cell r="K8">
            <v>-1287082.92</v>
          </cell>
          <cell r="M8">
            <v>-1287082.92</v>
          </cell>
        </row>
        <row r="9">
          <cell r="A9" t="str">
            <v>500.001215.02</v>
          </cell>
          <cell r="H9">
            <v>0</v>
          </cell>
          <cell r="K9">
            <v>0</v>
          </cell>
          <cell r="M9">
            <v>0</v>
          </cell>
        </row>
        <row r="10">
          <cell r="A10" t="str">
            <v>500.001305.01</v>
          </cell>
          <cell r="H10">
            <v>0</v>
          </cell>
          <cell r="K10">
            <v>83032.490000000005</v>
          </cell>
          <cell r="M10">
            <v>0</v>
          </cell>
        </row>
        <row r="11">
          <cell r="A11" t="str">
            <v>500.001305.02</v>
          </cell>
          <cell r="H11">
            <v>0</v>
          </cell>
          <cell r="K11">
            <v>-83570.759999999995</v>
          </cell>
          <cell r="M11">
            <v>0</v>
          </cell>
        </row>
        <row r="12">
          <cell r="A12" t="str">
            <v>500.001305.03</v>
          </cell>
          <cell r="H12">
            <v>0</v>
          </cell>
          <cell r="K12">
            <v>0</v>
          </cell>
          <cell r="M12">
            <v>0</v>
          </cell>
        </row>
        <row r="13">
          <cell r="A13" t="str">
            <v>500.001305.07</v>
          </cell>
          <cell r="H13">
            <v>0</v>
          </cell>
          <cell r="K13">
            <v>0</v>
          </cell>
          <cell r="M13">
            <v>0</v>
          </cell>
        </row>
        <row r="14">
          <cell r="A14" t="str">
            <v>500.001305.09</v>
          </cell>
          <cell r="H14">
            <v>-333270.1399999999</v>
          </cell>
          <cell r="K14">
            <v>2119307.7000000002</v>
          </cell>
          <cell r="M14">
            <v>1915077.7</v>
          </cell>
        </row>
        <row r="15">
          <cell r="A15" t="str">
            <v>500.001310.01</v>
          </cell>
          <cell r="H15">
            <v>151500</v>
          </cell>
          <cell r="K15">
            <v>1688431.05</v>
          </cell>
          <cell r="M15">
            <v>1688431.05</v>
          </cell>
        </row>
        <row r="16">
          <cell r="A16" t="str">
            <v>500.001310.02</v>
          </cell>
          <cell r="H16">
            <v>0</v>
          </cell>
          <cell r="K16">
            <v>0</v>
          </cell>
          <cell r="M16">
            <v>0</v>
          </cell>
        </row>
        <row r="17">
          <cell r="A17" t="str">
            <v>500.001315</v>
          </cell>
          <cell r="H17">
            <v>12652.469999999972</v>
          </cell>
          <cell r="K17">
            <v>-2926.1700000000274</v>
          </cell>
          <cell r="M17">
            <v>2184016.58</v>
          </cell>
        </row>
        <row r="18">
          <cell r="A18" t="str">
            <v>500.001320</v>
          </cell>
          <cell r="H18">
            <v>131238.31000000006</v>
          </cell>
          <cell r="K18">
            <v>-1289343.8999999999</v>
          </cell>
          <cell r="M18">
            <v>-2910399.99</v>
          </cell>
        </row>
        <row r="19">
          <cell r="A19" t="str">
            <v>500.001325.01</v>
          </cell>
          <cell r="H19">
            <v>0</v>
          </cell>
          <cell r="K19">
            <v>0</v>
          </cell>
          <cell r="M19">
            <v>0</v>
          </cell>
        </row>
        <row r="20">
          <cell r="A20" t="str">
            <v>500.001325.02</v>
          </cell>
          <cell r="H20">
            <v>0</v>
          </cell>
          <cell r="K20">
            <v>0</v>
          </cell>
          <cell r="M20">
            <v>0</v>
          </cell>
        </row>
        <row r="21">
          <cell r="A21" t="str">
            <v>500.001325.03</v>
          </cell>
          <cell r="H21">
            <v>443233.85999999987</v>
          </cell>
          <cell r="K21">
            <v>492423.05999999988</v>
          </cell>
          <cell r="M21">
            <v>0</v>
          </cell>
        </row>
        <row r="22">
          <cell r="A22" t="str">
            <v>500.001325.04</v>
          </cell>
          <cell r="H22">
            <v>0</v>
          </cell>
          <cell r="K22">
            <v>0</v>
          </cell>
          <cell r="M22">
            <v>0</v>
          </cell>
        </row>
        <row r="23">
          <cell r="A23" t="str">
            <v>500.001330</v>
          </cell>
          <cell r="H23">
            <v>0</v>
          </cell>
          <cell r="K23">
            <v>15</v>
          </cell>
          <cell r="M23">
            <v>0</v>
          </cell>
        </row>
        <row r="24">
          <cell r="A24" t="str">
            <v>500.001335</v>
          </cell>
          <cell r="H24">
            <v>0</v>
          </cell>
          <cell r="K24">
            <v>0</v>
          </cell>
          <cell r="M24">
            <v>0</v>
          </cell>
        </row>
        <row r="25">
          <cell r="A25" t="str">
            <v>500.001336</v>
          </cell>
          <cell r="H25">
            <v>-3563966.94</v>
          </cell>
          <cell r="K25">
            <v>-42521.310000000056</v>
          </cell>
          <cell r="M25">
            <v>0</v>
          </cell>
        </row>
        <row r="26">
          <cell r="A26" t="str">
            <v>500.001337</v>
          </cell>
          <cell r="H26">
            <v>0</v>
          </cell>
          <cell r="K26">
            <v>0</v>
          </cell>
          <cell r="M26">
            <v>0</v>
          </cell>
        </row>
        <row r="27">
          <cell r="A27" t="str">
            <v>500.001340</v>
          </cell>
          <cell r="H27">
            <v>2091143.08</v>
          </cell>
          <cell r="K27">
            <v>15662859.34</v>
          </cell>
          <cell r="M27">
            <v>16128082.640000001</v>
          </cell>
        </row>
        <row r="28">
          <cell r="A28" t="str">
            <v>500.001501</v>
          </cell>
          <cell r="H28">
            <v>-4224103.53</v>
          </cell>
          <cell r="K28">
            <v>-10638162.91</v>
          </cell>
          <cell r="M28">
            <v>-214334.07999999999</v>
          </cell>
        </row>
        <row r="29">
          <cell r="A29" t="str">
            <v>500.001502</v>
          </cell>
          <cell r="H29">
            <v>-1020140.5800000001</v>
          </cell>
          <cell r="K29">
            <v>0</v>
          </cell>
          <cell r="M29">
            <v>0</v>
          </cell>
        </row>
        <row r="30">
          <cell r="A30" t="str">
            <v>500.001503</v>
          </cell>
          <cell r="H30">
            <v>0</v>
          </cell>
          <cell r="K30">
            <v>0</v>
          </cell>
          <cell r="M30">
            <v>0</v>
          </cell>
        </row>
        <row r="31">
          <cell r="A31" t="str">
            <v>500.001504</v>
          </cell>
          <cell r="H31">
            <v>0</v>
          </cell>
          <cell r="K31">
            <v>0</v>
          </cell>
          <cell r="M31">
            <v>0</v>
          </cell>
        </row>
        <row r="32">
          <cell r="A32" t="str">
            <v>500.001506</v>
          </cell>
          <cell r="H32">
            <v>0</v>
          </cell>
          <cell r="K32">
            <v>0</v>
          </cell>
          <cell r="M32">
            <v>0</v>
          </cell>
        </row>
        <row r="33">
          <cell r="A33" t="str">
            <v>500.001507</v>
          </cell>
          <cell r="H33">
            <v>15910742.330000002</v>
          </cell>
          <cell r="K33">
            <v>-43064205.219999999</v>
          </cell>
          <cell r="M33">
            <v>-33662431.009999998</v>
          </cell>
        </row>
        <row r="34">
          <cell r="A34" t="str">
            <v>500.001511</v>
          </cell>
          <cell r="H34">
            <v>0</v>
          </cell>
          <cell r="K34">
            <v>0</v>
          </cell>
          <cell r="M34">
            <v>0</v>
          </cell>
        </row>
        <row r="35">
          <cell r="A35" t="str">
            <v>500.001514</v>
          </cell>
          <cell r="H35">
            <v>0</v>
          </cell>
          <cell r="K35">
            <v>0</v>
          </cell>
          <cell r="M35">
            <v>0</v>
          </cell>
        </row>
        <row r="36">
          <cell r="A36" t="str">
            <v>500.001516</v>
          </cell>
          <cell r="H36">
            <v>0</v>
          </cell>
          <cell r="K36">
            <v>0</v>
          </cell>
          <cell r="M36">
            <v>0</v>
          </cell>
        </row>
        <row r="37">
          <cell r="A37" t="str">
            <v>500.001520</v>
          </cell>
          <cell r="H37">
            <v>-889.81</v>
          </cell>
          <cell r="K37">
            <v>37497.19</v>
          </cell>
          <cell r="M37">
            <v>34743.9</v>
          </cell>
        </row>
        <row r="38">
          <cell r="A38" t="str">
            <v>500.001528</v>
          </cell>
          <cell r="H38">
            <v>1505740.5899999999</v>
          </cell>
          <cell r="K38">
            <v>-1650292.7600000002</v>
          </cell>
          <cell r="M38">
            <v>-983364.89</v>
          </cell>
        </row>
        <row r="39">
          <cell r="A39" t="str">
            <v>500.001534</v>
          </cell>
          <cell r="H39">
            <v>-281783.17000000004</v>
          </cell>
          <cell r="K39">
            <v>11901291.279999999</v>
          </cell>
          <cell r="M39">
            <v>-4841286.57</v>
          </cell>
        </row>
        <row r="40">
          <cell r="A40" t="str">
            <v>500.001543</v>
          </cell>
          <cell r="H40">
            <v>0</v>
          </cell>
          <cell r="K40">
            <v>0</v>
          </cell>
          <cell r="M40">
            <v>0</v>
          </cell>
        </row>
        <row r="41">
          <cell r="A41" t="str">
            <v>500.001559</v>
          </cell>
          <cell r="H41">
            <v>0</v>
          </cell>
          <cell r="K41">
            <v>0</v>
          </cell>
          <cell r="M41">
            <v>0</v>
          </cell>
        </row>
        <row r="42">
          <cell r="A42" t="str">
            <v>500.001567</v>
          </cell>
          <cell r="H42">
            <v>90024.34</v>
          </cell>
          <cell r="K42">
            <v>587229.62</v>
          </cell>
          <cell r="M42">
            <v>544111.35999999999</v>
          </cell>
        </row>
        <row r="43">
          <cell r="A43" t="str">
            <v>500.001705.01</v>
          </cell>
          <cell r="H43">
            <v>0</v>
          </cell>
          <cell r="K43">
            <v>0.01</v>
          </cell>
          <cell r="M43">
            <v>0</v>
          </cell>
        </row>
        <row r="44">
          <cell r="A44" t="str">
            <v>500.001705.02</v>
          </cell>
          <cell r="H44">
            <v>0</v>
          </cell>
          <cell r="K44">
            <v>0</v>
          </cell>
          <cell r="M44">
            <v>0</v>
          </cell>
        </row>
        <row r="45">
          <cell r="A45" t="str">
            <v>500.001710.01</v>
          </cell>
          <cell r="H45">
            <v>0</v>
          </cell>
          <cell r="K45">
            <v>0</v>
          </cell>
          <cell r="M45">
            <v>0</v>
          </cell>
        </row>
        <row r="46">
          <cell r="A46" t="str">
            <v>500.001715</v>
          </cell>
          <cell r="H46">
            <v>0</v>
          </cell>
          <cell r="K46">
            <v>0</v>
          </cell>
          <cell r="M46">
            <v>0</v>
          </cell>
        </row>
        <row r="47">
          <cell r="A47" t="str">
            <v>500.001721.1107</v>
          </cell>
          <cell r="H47">
            <v>634441.35</v>
          </cell>
          <cell r="K47">
            <v>2694022.88</v>
          </cell>
          <cell r="M47">
            <v>2694022.88</v>
          </cell>
        </row>
        <row r="48">
          <cell r="A48" t="str">
            <v>500.001721.1191</v>
          </cell>
          <cell r="H48">
            <v>20348.599999999999</v>
          </cell>
          <cell r="K48">
            <v>98065.15</v>
          </cell>
          <cell r="M48">
            <v>98065.15</v>
          </cell>
        </row>
        <row r="49">
          <cell r="A49" t="str">
            <v>500.001725</v>
          </cell>
          <cell r="H49">
            <v>0</v>
          </cell>
          <cell r="K49">
            <v>0</v>
          </cell>
          <cell r="M49">
            <v>0</v>
          </cell>
        </row>
        <row r="50">
          <cell r="A50" t="str">
            <v>500.001734</v>
          </cell>
          <cell r="H50">
            <v>0</v>
          </cell>
          <cell r="K50">
            <v>0</v>
          </cell>
          <cell r="M50">
            <v>0</v>
          </cell>
        </row>
        <row r="51">
          <cell r="A51" t="str">
            <v>500.001735</v>
          </cell>
          <cell r="H51">
            <v>0</v>
          </cell>
          <cell r="K51">
            <v>0</v>
          </cell>
          <cell r="M51">
            <v>0</v>
          </cell>
        </row>
        <row r="52">
          <cell r="A52" t="str">
            <v>500.001805</v>
          </cell>
          <cell r="H52">
            <v>-18416.059999999998</v>
          </cell>
          <cell r="K52">
            <v>72081.820000000007</v>
          </cell>
          <cell r="M52">
            <v>72081.8</v>
          </cell>
        </row>
        <row r="53">
          <cell r="A53" t="str">
            <v>500.001815</v>
          </cell>
          <cell r="H53">
            <v>0</v>
          </cell>
          <cell r="K53">
            <v>0</v>
          </cell>
          <cell r="M53">
            <v>0</v>
          </cell>
        </row>
        <row r="54">
          <cell r="A54" t="str">
            <v>500.001820</v>
          </cell>
          <cell r="H54">
            <v>0</v>
          </cell>
          <cell r="K54">
            <v>0</v>
          </cell>
          <cell r="M54">
            <v>0</v>
          </cell>
        </row>
        <row r="55">
          <cell r="A55" t="str">
            <v>500.001825</v>
          </cell>
          <cell r="H55">
            <v>38130.25</v>
          </cell>
          <cell r="K55">
            <v>172712.9</v>
          </cell>
          <cell r="M55">
            <v>113726.04</v>
          </cell>
        </row>
        <row r="56">
          <cell r="A56" t="str">
            <v>500.001835</v>
          </cell>
          <cell r="H56">
            <v>-458038.55999999982</v>
          </cell>
          <cell r="K56">
            <v>2476509.1900000004</v>
          </cell>
          <cell r="M56">
            <v>9612271.2300000004</v>
          </cell>
        </row>
        <row r="57">
          <cell r="A57" t="str">
            <v>500.001840</v>
          </cell>
          <cell r="H57">
            <v>-34847.22</v>
          </cell>
          <cell r="K57">
            <v>574359.24</v>
          </cell>
          <cell r="M57">
            <v>447032.66</v>
          </cell>
        </row>
        <row r="58">
          <cell r="A58" t="str">
            <v>500.002010</v>
          </cell>
          <cell r="H58">
            <v>0</v>
          </cell>
          <cell r="K58">
            <v>0</v>
          </cell>
          <cell r="M58">
            <v>0</v>
          </cell>
        </row>
        <row r="59">
          <cell r="A59" t="str">
            <v>500.002015</v>
          </cell>
          <cell r="H59">
            <v>0</v>
          </cell>
          <cell r="K59">
            <v>1</v>
          </cell>
          <cell r="M59">
            <v>1</v>
          </cell>
        </row>
        <row r="60">
          <cell r="A60" t="str">
            <v>500.002030</v>
          </cell>
          <cell r="H60">
            <v>0</v>
          </cell>
          <cell r="K60">
            <v>674115.26</v>
          </cell>
          <cell r="M60">
            <v>378747.91</v>
          </cell>
        </row>
        <row r="61">
          <cell r="A61" t="str">
            <v>500.002040</v>
          </cell>
          <cell r="H61">
            <v>0</v>
          </cell>
          <cell r="K61">
            <v>908820.47</v>
          </cell>
          <cell r="M61">
            <v>0</v>
          </cell>
        </row>
        <row r="62">
          <cell r="A62" t="str">
            <v>500.002110</v>
          </cell>
          <cell r="H62">
            <v>0</v>
          </cell>
          <cell r="K62">
            <v>1</v>
          </cell>
          <cell r="M62">
            <v>0</v>
          </cell>
        </row>
        <row r="63">
          <cell r="A63" t="str">
            <v>500.002115</v>
          </cell>
          <cell r="H63">
            <v>0</v>
          </cell>
          <cell r="K63">
            <v>0.28000000000000003</v>
          </cell>
          <cell r="M63">
            <v>0</v>
          </cell>
        </row>
        <row r="64">
          <cell r="A64" t="str">
            <v>500.002130</v>
          </cell>
          <cell r="H64">
            <v>-5024.1400000000003</v>
          </cell>
          <cell r="K64">
            <v>-426732.69</v>
          </cell>
          <cell r="M64">
            <v>-378215.98</v>
          </cell>
        </row>
        <row r="65">
          <cell r="A65" t="str">
            <v>500.002140</v>
          </cell>
          <cell r="H65">
            <v>-15437.5</v>
          </cell>
          <cell r="K65">
            <v>-136447.57</v>
          </cell>
          <cell r="M65">
            <v>0</v>
          </cell>
        </row>
        <row r="66">
          <cell r="A66" t="str">
            <v>500.004110</v>
          </cell>
          <cell r="H66">
            <v>397.64000000000033</v>
          </cell>
          <cell r="K66">
            <v>-16960.16</v>
          </cell>
          <cell r="M66">
            <v>-3762.74</v>
          </cell>
        </row>
        <row r="67">
          <cell r="A67" t="str">
            <v>500.004190</v>
          </cell>
          <cell r="H67">
            <v>0</v>
          </cell>
          <cell r="K67">
            <v>15</v>
          </cell>
          <cell r="M67">
            <v>0</v>
          </cell>
        </row>
        <row r="68">
          <cell r="A68" t="str">
            <v>500.004301</v>
          </cell>
          <cell r="H68">
            <v>0</v>
          </cell>
          <cell r="K68">
            <v>0</v>
          </cell>
          <cell r="M68">
            <v>0</v>
          </cell>
        </row>
        <row r="69">
          <cell r="A69" t="str">
            <v>500.004302</v>
          </cell>
          <cell r="H69">
            <v>0</v>
          </cell>
          <cell r="K69">
            <v>0</v>
          </cell>
          <cell r="M69">
            <v>0</v>
          </cell>
        </row>
        <row r="70">
          <cell r="A70" t="str">
            <v>500.004303.01</v>
          </cell>
          <cell r="H70">
            <v>-1450</v>
          </cell>
          <cell r="K70">
            <v>-48050</v>
          </cell>
          <cell r="M70">
            <v>-48050</v>
          </cell>
        </row>
        <row r="71">
          <cell r="A71" t="str">
            <v>500.004303.02</v>
          </cell>
          <cell r="H71">
            <v>0</v>
          </cell>
          <cell r="K71">
            <v>0</v>
          </cell>
          <cell r="M71">
            <v>0</v>
          </cell>
        </row>
        <row r="72">
          <cell r="A72" t="str">
            <v>500.004304</v>
          </cell>
          <cell r="H72">
            <v>670071.99</v>
          </cell>
          <cell r="K72">
            <v>-327702.19999999995</v>
          </cell>
          <cell r="M72">
            <v>-304435.53000000003</v>
          </cell>
        </row>
        <row r="73">
          <cell r="A73" t="str">
            <v>500.004305</v>
          </cell>
          <cell r="H73">
            <v>-33875.339999999997</v>
          </cell>
          <cell r="K73">
            <v>-468311</v>
          </cell>
          <cell r="M73">
            <v>-459184.87</v>
          </cell>
        </row>
        <row r="74">
          <cell r="A74" t="str">
            <v>500.004306</v>
          </cell>
          <cell r="H74">
            <v>-50000</v>
          </cell>
          <cell r="K74">
            <v>-340000</v>
          </cell>
          <cell r="M74">
            <v>-1150525.83</v>
          </cell>
        </row>
        <row r="75">
          <cell r="A75" t="str">
            <v>500.004307.02</v>
          </cell>
          <cell r="H75">
            <v>-25000</v>
          </cell>
          <cell r="K75">
            <v>-230000</v>
          </cell>
          <cell r="M75">
            <v>-944134</v>
          </cell>
        </row>
        <row r="76">
          <cell r="A76" t="str">
            <v>500.004307.04</v>
          </cell>
          <cell r="H76">
            <v>0</v>
          </cell>
          <cell r="K76">
            <v>0</v>
          </cell>
          <cell r="M76">
            <v>-13442.08</v>
          </cell>
        </row>
        <row r="77">
          <cell r="A77" t="str">
            <v>500.004308.01</v>
          </cell>
          <cell r="H77">
            <v>0</v>
          </cell>
          <cell r="K77">
            <v>0</v>
          </cell>
          <cell r="M77">
            <v>0</v>
          </cell>
        </row>
        <row r="78">
          <cell r="A78" t="str">
            <v>500.004311</v>
          </cell>
          <cell r="H78">
            <v>0</v>
          </cell>
          <cell r="K78">
            <v>930911.26</v>
          </cell>
          <cell r="M78">
            <v>0</v>
          </cell>
        </row>
        <row r="79">
          <cell r="A79" t="str">
            <v>500.004312</v>
          </cell>
          <cell r="H79">
            <v>0</v>
          </cell>
          <cell r="K79">
            <v>0</v>
          </cell>
          <cell r="M79">
            <v>0</v>
          </cell>
        </row>
        <row r="80">
          <cell r="A80" t="str">
            <v>500.004313</v>
          </cell>
          <cell r="H80">
            <v>0</v>
          </cell>
          <cell r="K80">
            <v>0</v>
          </cell>
          <cell r="M80">
            <v>0</v>
          </cell>
        </row>
        <row r="81">
          <cell r="A81" t="str">
            <v>500.004318</v>
          </cell>
          <cell r="H81">
            <v>-14905.14</v>
          </cell>
          <cell r="K81">
            <v>-116712.38</v>
          </cell>
          <cell r="M81">
            <v>-116712.38</v>
          </cell>
        </row>
        <row r="82">
          <cell r="A82" t="str">
            <v>500.004321</v>
          </cell>
          <cell r="H82">
            <v>576984.08000000007</v>
          </cell>
          <cell r="K82">
            <v>503106.6100000001</v>
          </cell>
          <cell r="M82">
            <v>-1251274.5</v>
          </cell>
        </row>
        <row r="83">
          <cell r="A83" t="str">
            <v>500.004323</v>
          </cell>
          <cell r="H83">
            <v>-169376.69</v>
          </cell>
          <cell r="K83">
            <v>-518511.56</v>
          </cell>
          <cell r="M83">
            <v>-518511.56</v>
          </cell>
        </row>
        <row r="84">
          <cell r="A84" t="str">
            <v>500.004326</v>
          </cell>
          <cell r="H84">
            <v>-2528.37</v>
          </cell>
          <cell r="K84">
            <v>-2528.37</v>
          </cell>
          <cell r="M84">
            <v>-2528.37</v>
          </cell>
        </row>
        <row r="85">
          <cell r="A85" t="str">
            <v>500.004327</v>
          </cell>
          <cell r="H85">
            <v>-12228.169999999998</v>
          </cell>
          <cell r="K85">
            <v>-117505.92</v>
          </cell>
          <cell r="M85">
            <v>-117505.92</v>
          </cell>
        </row>
        <row r="86">
          <cell r="A86" t="str">
            <v>500.004329</v>
          </cell>
          <cell r="H86">
            <v>0</v>
          </cell>
          <cell r="K86">
            <v>0</v>
          </cell>
          <cell r="M86">
            <v>0</v>
          </cell>
        </row>
        <row r="87">
          <cell r="A87" t="str">
            <v>500.004399</v>
          </cell>
          <cell r="H87">
            <v>-160647.35000000009</v>
          </cell>
          <cell r="K87">
            <v>-4485368.24</v>
          </cell>
          <cell r="M87">
            <v>-6322036.9100000001</v>
          </cell>
        </row>
        <row r="88">
          <cell r="A88" t="str">
            <v>500.004405</v>
          </cell>
          <cell r="H88">
            <v>-2919423.06</v>
          </cell>
          <cell r="K88">
            <v>-4288510.97</v>
          </cell>
          <cell r="M88">
            <v>1851165.92</v>
          </cell>
        </row>
        <row r="89">
          <cell r="A89" t="str">
            <v>500.004410</v>
          </cell>
          <cell r="H89">
            <v>0</v>
          </cell>
          <cell r="K89">
            <v>-12777.14</v>
          </cell>
          <cell r="M89">
            <v>0</v>
          </cell>
        </row>
        <row r="90">
          <cell r="A90" t="str">
            <v>500.004415</v>
          </cell>
          <cell r="H90">
            <v>338114.78999999992</v>
          </cell>
          <cell r="K90">
            <v>-1140318.42</v>
          </cell>
          <cell r="M90">
            <v>-1059298.46</v>
          </cell>
        </row>
        <row r="91">
          <cell r="A91" t="str">
            <v>500.004416</v>
          </cell>
          <cell r="H91">
            <v>0</v>
          </cell>
          <cell r="K91">
            <v>0</v>
          </cell>
          <cell r="M91">
            <v>0</v>
          </cell>
        </row>
        <row r="92">
          <cell r="A92" t="str">
            <v>500.004910</v>
          </cell>
          <cell r="H92">
            <v>0</v>
          </cell>
          <cell r="K92">
            <v>-450000</v>
          </cell>
          <cell r="M92">
            <v>-450000</v>
          </cell>
        </row>
        <row r="93">
          <cell r="A93" t="str">
            <v>500.004915.01</v>
          </cell>
          <cell r="H93">
            <v>0</v>
          </cell>
          <cell r="K93">
            <v>0</v>
          </cell>
          <cell r="M93">
            <v>-1863234.6</v>
          </cell>
        </row>
        <row r="94">
          <cell r="A94" t="str">
            <v>500.004915.02</v>
          </cell>
          <cell r="H94">
            <v>0</v>
          </cell>
          <cell r="K94">
            <v>0</v>
          </cell>
          <cell r="M94">
            <v>2322185.9900000002</v>
          </cell>
        </row>
        <row r="95">
          <cell r="A95" t="str">
            <v>500.004925</v>
          </cell>
          <cell r="H95">
            <v>0</v>
          </cell>
          <cell r="K95">
            <v>0</v>
          </cell>
          <cell r="M95">
            <v>-30344327.989999998</v>
          </cell>
        </row>
        <row r="96">
          <cell r="A96" t="str">
            <v>500.004926</v>
          </cell>
          <cell r="H96">
            <v>0</v>
          </cell>
          <cell r="K96">
            <v>-24851202.239999998</v>
          </cell>
          <cell r="M96">
            <v>7942.07</v>
          </cell>
        </row>
        <row r="97">
          <cell r="A97" t="str">
            <v>500.004927</v>
          </cell>
          <cell r="H97">
            <v>0</v>
          </cell>
          <cell r="K97">
            <v>0</v>
          </cell>
          <cell r="M97">
            <v>-2322185.9900000002</v>
          </cell>
        </row>
        <row r="98">
          <cell r="A98" t="str">
            <v>500.004940</v>
          </cell>
          <cell r="H98">
            <v>0</v>
          </cell>
          <cell r="K98">
            <v>0</v>
          </cell>
          <cell r="M98">
            <v>1863234.6</v>
          </cell>
        </row>
        <row r="99">
          <cell r="A99" t="str">
            <v>500.004999</v>
          </cell>
          <cell r="H99">
            <v>0</v>
          </cell>
          <cell r="K99">
            <v>0</v>
          </cell>
          <cell r="M99">
            <v>-16441023.029999999</v>
          </cell>
        </row>
        <row r="100">
          <cell r="A100" t="str">
            <v>501.010010</v>
          </cell>
          <cell r="H100">
            <v>0</v>
          </cell>
          <cell r="K100">
            <v>0</v>
          </cell>
          <cell r="M100">
            <v>0</v>
          </cell>
        </row>
        <row r="101">
          <cell r="A101" t="str">
            <v>501.010220</v>
          </cell>
          <cell r="H101">
            <v>0</v>
          </cell>
          <cell r="K101">
            <v>0</v>
          </cell>
          <cell r="M101">
            <v>0</v>
          </cell>
        </row>
        <row r="102">
          <cell r="A102" t="str">
            <v>501.010225</v>
          </cell>
          <cell r="H102">
            <v>0</v>
          </cell>
          <cell r="K102">
            <v>0</v>
          </cell>
          <cell r="M102">
            <v>0</v>
          </cell>
        </row>
        <row r="103">
          <cell r="A103" t="str">
            <v>501.010710</v>
          </cell>
          <cell r="H103">
            <v>0</v>
          </cell>
          <cell r="K103">
            <v>0</v>
          </cell>
          <cell r="M103">
            <v>0</v>
          </cell>
        </row>
        <row r="104">
          <cell r="A104" t="str">
            <v>501.019990</v>
          </cell>
          <cell r="H104">
            <v>0</v>
          </cell>
          <cell r="K104">
            <v>0</v>
          </cell>
          <cell r="M104">
            <v>0</v>
          </cell>
        </row>
        <row r="105">
          <cell r="A105" t="str">
            <v>501.020110</v>
          </cell>
          <cell r="H105">
            <v>0</v>
          </cell>
          <cell r="K105">
            <v>0</v>
          </cell>
          <cell r="M105">
            <v>0</v>
          </cell>
        </row>
        <row r="106">
          <cell r="A106" t="str">
            <v>501.020111</v>
          </cell>
          <cell r="H106">
            <v>0</v>
          </cell>
          <cell r="K106">
            <v>0</v>
          </cell>
          <cell r="M106">
            <v>0</v>
          </cell>
        </row>
        <row r="107">
          <cell r="A107" t="str">
            <v>501.020112</v>
          </cell>
          <cell r="H107">
            <v>0</v>
          </cell>
          <cell r="K107">
            <v>0</v>
          </cell>
          <cell r="M107">
            <v>0</v>
          </cell>
        </row>
        <row r="108">
          <cell r="A108" t="str">
            <v>501.020115</v>
          </cell>
          <cell r="H108">
            <v>0</v>
          </cell>
          <cell r="K108">
            <v>0</v>
          </cell>
          <cell r="M108">
            <v>0</v>
          </cell>
        </row>
        <row r="109">
          <cell r="A109" t="str">
            <v>501.020210</v>
          </cell>
          <cell r="H109">
            <v>0</v>
          </cell>
          <cell r="K109">
            <v>0</v>
          </cell>
          <cell r="M109">
            <v>0</v>
          </cell>
        </row>
        <row r="110">
          <cell r="A110" t="str">
            <v>501.020305</v>
          </cell>
          <cell r="H110">
            <v>0</v>
          </cell>
          <cell r="K110">
            <v>0</v>
          </cell>
          <cell r="M110">
            <v>0</v>
          </cell>
        </row>
        <row r="111">
          <cell r="A111" t="str">
            <v>501.020405</v>
          </cell>
          <cell r="H111">
            <v>0</v>
          </cell>
          <cell r="K111">
            <v>0</v>
          </cell>
          <cell r="M111">
            <v>0</v>
          </cell>
        </row>
        <row r="112">
          <cell r="A112" t="str">
            <v>501.020410</v>
          </cell>
          <cell r="H112">
            <v>0</v>
          </cell>
          <cell r="K112">
            <v>0</v>
          </cell>
          <cell r="M112">
            <v>0</v>
          </cell>
        </row>
        <row r="113">
          <cell r="A113" t="str">
            <v>501.020415</v>
          </cell>
          <cell r="H113">
            <v>0</v>
          </cell>
          <cell r="K113">
            <v>0</v>
          </cell>
          <cell r="M113">
            <v>0</v>
          </cell>
        </row>
        <row r="114">
          <cell r="A114" t="str">
            <v>501.020420</v>
          </cell>
          <cell r="H114">
            <v>0</v>
          </cell>
          <cell r="K114">
            <v>0</v>
          </cell>
          <cell r="M114">
            <v>0</v>
          </cell>
        </row>
        <row r="115">
          <cell r="A115" t="str">
            <v>501.020424</v>
          </cell>
          <cell r="H115">
            <v>0</v>
          </cell>
          <cell r="K115">
            <v>0</v>
          </cell>
          <cell r="M115">
            <v>0</v>
          </cell>
        </row>
        <row r="116">
          <cell r="A116" t="str">
            <v>501.020425</v>
          </cell>
          <cell r="H116">
            <v>0</v>
          </cell>
          <cell r="K116">
            <v>0</v>
          </cell>
          <cell r="M116">
            <v>0</v>
          </cell>
        </row>
        <row r="117">
          <cell r="A117" t="str">
            <v>501.020430</v>
          </cell>
          <cell r="H117">
            <v>0</v>
          </cell>
          <cell r="K117">
            <v>0</v>
          </cell>
          <cell r="M117">
            <v>0</v>
          </cell>
        </row>
        <row r="118">
          <cell r="A118" t="str">
            <v>501.020435</v>
          </cell>
          <cell r="H118">
            <v>0</v>
          </cell>
          <cell r="K118">
            <v>0</v>
          </cell>
          <cell r="M118">
            <v>0</v>
          </cell>
        </row>
        <row r="119">
          <cell r="A119" t="str">
            <v>501.020440</v>
          </cell>
          <cell r="H119">
            <v>0</v>
          </cell>
          <cell r="K119">
            <v>0</v>
          </cell>
          <cell r="M119">
            <v>0</v>
          </cell>
        </row>
        <row r="120">
          <cell r="A120" t="str">
            <v>501.020445</v>
          </cell>
          <cell r="H120">
            <v>0</v>
          </cell>
          <cell r="K120">
            <v>0</v>
          </cell>
          <cell r="M120">
            <v>0</v>
          </cell>
        </row>
        <row r="121">
          <cell r="A121" t="str">
            <v>501.020450</v>
          </cell>
          <cell r="H121">
            <v>0</v>
          </cell>
          <cell r="K121">
            <v>0</v>
          </cell>
          <cell r="M121">
            <v>0</v>
          </cell>
        </row>
        <row r="122">
          <cell r="A122" t="str">
            <v>501.020455</v>
          </cell>
          <cell r="H122">
            <v>0</v>
          </cell>
          <cell r="K122">
            <v>0</v>
          </cell>
          <cell r="M122">
            <v>0</v>
          </cell>
        </row>
        <row r="123">
          <cell r="A123" t="str">
            <v>501.020465</v>
          </cell>
          <cell r="H123">
            <v>0</v>
          </cell>
          <cell r="K123">
            <v>0</v>
          </cell>
          <cell r="M123">
            <v>0</v>
          </cell>
        </row>
        <row r="124">
          <cell r="A124" t="str">
            <v>501.020470</v>
          </cell>
          <cell r="H124">
            <v>0</v>
          </cell>
          <cell r="K124">
            <v>0</v>
          </cell>
          <cell r="M124">
            <v>0</v>
          </cell>
        </row>
        <row r="125">
          <cell r="A125" t="str">
            <v>501.020475</v>
          </cell>
          <cell r="H125">
            <v>0</v>
          </cell>
          <cell r="K125">
            <v>0</v>
          </cell>
          <cell r="M125">
            <v>0</v>
          </cell>
        </row>
        <row r="126">
          <cell r="A126" t="str">
            <v>501.020480</v>
          </cell>
          <cell r="H126">
            <v>0</v>
          </cell>
          <cell r="K126">
            <v>0</v>
          </cell>
          <cell r="M126">
            <v>0</v>
          </cell>
        </row>
        <row r="127">
          <cell r="A127" t="str">
            <v>501.020510</v>
          </cell>
          <cell r="H127">
            <v>0</v>
          </cell>
          <cell r="K127">
            <v>0</v>
          </cell>
          <cell r="M127">
            <v>0</v>
          </cell>
        </row>
        <row r="128">
          <cell r="A128" t="str">
            <v>501.020610</v>
          </cell>
          <cell r="H128">
            <v>0</v>
          </cell>
          <cell r="K128">
            <v>0</v>
          </cell>
          <cell r="M128">
            <v>0</v>
          </cell>
        </row>
        <row r="129">
          <cell r="A129" t="str">
            <v>501.020720</v>
          </cell>
          <cell r="H129">
            <v>0</v>
          </cell>
          <cell r="K129">
            <v>0</v>
          </cell>
          <cell r="M129">
            <v>0</v>
          </cell>
        </row>
        <row r="130">
          <cell r="A130" t="str">
            <v>501.020730</v>
          </cell>
          <cell r="H130">
            <v>0</v>
          </cell>
          <cell r="K130">
            <v>0</v>
          </cell>
          <cell r="M130">
            <v>0</v>
          </cell>
        </row>
        <row r="131">
          <cell r="A131" t="str">
            <v>501.020745</v>
          </cell>
          <cell r="H131">
            <v>0</v>
          </cell>
          <cell r="K131">
            <v>0</v>
          </cell>
          <cell r="M131">
            <v>0</v>
          </cell>
        </row>
        <row r="132">
          <cell r="A132" t="str">
            <v>501.020805</v>
          </cell>
          <cell r="H132">
            <v>0</v>
          </cell>
          <cell r="K132">
            <v>0</v>
          </cell>
          <cell r="M132">
            <v>0</v>
          </cell>
        </row>
        <row r="133">
          <cell r="A133" t="str">
            <v>501.020905</v>
          </cell>
          <cell r="H133">
            <v>0</v>
          </cell>
          <cell r="K133">
            <v>0</v>
          </cell>
          <cell r="M133">
            <v>0</v>
          </cell>
        </row>
        <row r="134">
          <cell r="A134" t="str">
            <v>501.022005</v>
          </cell>
          <cell r="H134">
            <v>0</v>
          </cell>
          <cell r="K134">
            <v>0</v>
          </cell>
          <cell r="M134">
            <v>0</v>
          </cell>
        </row>
        <row r="135">
          <cell r="A135" t="str">
            <v>501.022105</v>
          </cell>
          <cell r="H135">
            <v>0</v>
          </cell>
          <cell r="K135">
            <v>0</v>
          </cell>
          <cell r="M135">
            <v>0</v>
          </cell>
        </row>
        <row r="136">
          <cell r="A136" t="str">
            <v>501.022110</v>
          </cell>
          <cell r="H136">
            <v>0</v>
          </cell>
          <cell r="K136">
            <v>0</v>
          </cell>
          <cell r="M136">
            <v>0</v>
          </cell>
        </row>
        <row r="137">
          <cell r="A137" t="str">
            <v>501.022125</v>
          </cell>
          <cell r="H137">
            <v>0</v>
          </cell>
          <cell r="K137">
            <v>0</v>
          </cell>
          <cell r="M137">
            <v>0</v>
          </cell>
        </row>
        <row r="138">
          <cell r="A138" t="str">
            <v>501.022205</v>
          </cell>
          <cell r="H138">
            <v>0</v>
          </cell>
          <cell r="K138">
            <v>0</v>
          </cell>
          <cell r="M138">
            <v>0</v>
          </cell>
        </row>
        <row r="139">
          <cell r="A139" t="str">
            <v>501.022210</v>
          </cell>
          <cell r="H139">
            <v>0</v>
          </cell>
          <cell r="K139">
            <v>0</v>
          </cell>
          <cell r="M139">
            <v>0</v>
          </cell>
        </row>
        <row r="140">
          <cell r="A140" t="str">
            <v>501.022215</v>
          </cell>
          <cell r="H140">
            <v>0</v>
          </cell>
          <cell r="K140">
            <v>0</v>
          </cell>
          <cell r="M140">
            <v>0</v>
          </cell>
        </row>
        <row r="141">
          <cell r="A141" t="str">
            <v>501.022220</v>
          </cell>
          <cell r="H141">
            <v>0</v>
          </cell>
          <cell r="K141">
            <v>0</v>
          </cell>
          <cell r="M141">
            <v>0</v>
          </cell>
        </row>
        <row r="142">
          <cell r="A142" t="str">
            <v>501.022225</v>
          </cell>
          <cell r="H142">
            <v>0</v>
          </cell>
          <cell r="K142">
            <v>0</v>
          </cell>
          <cell r="M142">
            <v>0</v>
          </cell>
        </row>
        <row r="143">
          <cell r="A143" t="str">
            <v>501.022230</v>
          </cell>
          <cell r="H143">
            <v>0</v>
          </cell>
          <cell r="K143">
            <v>0</v>
          </cell>
          <cell r="M143">
            <v>0</v>
          </cell>
        </row>
        <row r="144">
          <cell r="A144" t="str">
            <v>501.022310</v>
          </cell>
          <cell r="H144">
            <v>0</v>
          </cell>
          <cell r="K144">
            <v>0</v>
          </cell>
          <cell r="M144">
            <v>0</v>
          </cell>
        </row>
        <row r="145">
          <cell r="A145" t="str">
            <v>501.022405</v>
          </cell>
          <cell r="H145">
            <v>0</v>
          </cell>
          <cell r="K145">
            <v>0</v>
          </cell>
          <cell r="M145">
            <v>0</v>
          </cell>
        </row>
        <row r="146">
          <cell r="A146" t="str">
            <v>501.022505</v>
          </cell>
          <cell r="H146">
            <v>0</v>
          </cell>
          <cell r="K146">
            <v>0</v>
          </cell>
          <cell r="M146">
            <v>0</v>
          </cell>
        </row>
        <row r="147">
          <cell r="A147" t="str">
            <v>501.022510</v>
          </cell>
          <cell r="H147">
            <v>0</v>
          </cell>
          <cell r="K147">
            <v>0</v>
          </cell>
          <cell r="M147">
            <v>0</v>
          </cell>
        </row>
        <row r="148">
          <cell r="A148" t="str">
            <v>501.022515</v>
          </cell>
          <cell r="H148">
            <v>0</v>
          </cell>
          <cell r="K148">
            <v>0</v>
          </cell>
          <cell r="M148">
            <v>0</v>
          </cell>
        </row>
        <row r="149">
          <cell r="A149" t="str">
            <v>501.022605</v>
          </cell>
          <cell r="H149">
            <v>0</v>
          </cell>
          <cell r="K149">
            <v>0</v>
          </cell>
          <cell r="M149">
            <v>0</v>
          </cell>
        </row>
        <row r="150">
          <cell r="A150" t="str">
            <v>501.022705</v>
          </cell>
          <cell r="H150">
            <v>0</v>
          </cell>
          <cell r="K150">
            <v>0</v>
          </cell>
          <cell r="M150">
            <v>0</v>
          </cell>
        </row>
        <row r="151">
          <cell r="A151" t="str">
            <v>501.024415</v>
          </cell>
          <cell r="H151">
            <v>0</v>
          </cell>
          <cell r="K151">
            <v>0</v>
          </cell>
          <cell r="M151">
            <v>0</v>
          </cell>
        </row>
        <row r="152">
          <cell r="A152" t="str">
            <v>501.024420</v>
          </cell>
          <cell r="H152">
            <v>0</v>
          </cell>
          <cell r="K152">
            <v>0</v>
          </cell>
          <cell r="M152">
            <v>0</v>
          </cell>
        </row>
        <row r="153">
          <cell r="A153" t="str">
            <v>501.024425</v>
          </cell>
          <cell r="H153">
            <v>0</v>
          </cell>
          <cell r="K153">
            <v>0</v>
          </cell>
          <cell r="M153">
            <v>0</v>
          </cell>
        </row>
        <row r="154">
          <cell r="A154" t="str">
            <v>501.024430</v>
          </cell>
          <cell r="H154">
            <v>0</v>
          </cell>
          <cell r="K154">
            <v>0</v>
          </cell>
          <cell r="M154">
            <v>0</v>
          </cell>
        </row>
        <row r="155">
          <cell r="A155" t="str">
            <v>501.029910</v>
          </cell>
          <cell r="H155">
            <v>0</v>
          </cell>
          <cell r="K155">
            <v>0</v>
          </cell>
          <cell r="M155">
            <v>0</v>
          </cell>
        </row>
        <row r="156">
          <cell r="A156" t="str">
            <v>501.029920</v>
          </cell>
          <cell r="H156">
            <v>0</v>
          </cell>
          <cell r="K156">
            <v>0</v>
          </cell>
          <cell r="M156">
            <v>0</v>
          </cell>
        </row>
        <row r="157">
          <cell r="A157" t="str">
            <v>501.029940</v>
          </cell>
          <cell r="H157">
            <v>0</v>
          </cell>
          <cell r="K157">
            <v>0</v>
          </cell>
          <cell r="M157">
            <v>0</v>
          </cell>
        </row>
        <row r="158">
          <cell r="A158" t="str">
            <v>501.029990</v>
          </cell>
          <cell r="H158">
            <v>0</v>
          </cell>
          <cell r="K158">
            <v>0</v>
          </cell>
          <cell r="M158">
            <v>0</v>
          </cell>
        </row>
        <row r="159">
          <cell r="A159" t="str">
            <v>501.029999</v>
          </cell>
          <cell r="H159">
            <v>0</v>
          </cell>
          <cell r="K159">
            <v>0</v>
          </cell>
          <cell r="M159">
            <v>0</v>
          </cell>
        </row>
        <row r="160">
          <cell r="A160" t="str">
            <v>501.030110</v>
          </cell>
          <cell r="H160">
            <v>0</v>
          </cell>
          <cell r="K160">
            <v>0</v>
          </cell>
          <cell r="M160">
            <v>0</v>
          </cell>
        </row>
        <row r="161">
          <cell r="A161" t="str">
            <v>501.030112</v>
          </cell>
          <cell r="H161">
            <v>0</v>
          </cell>
          <cell r="K161">
            <v>0</v>
          </cell>
          <cell r="M161">
            <v>0</v>
          </cell>
        </row>
        <row r="162">
          <cell r="A162" t="str">
            <v>501.030140</v>
          </cell>
          <cell r="H162">
            <v>0</v>
          </cell>
          <cell r="K162">
            <v>0</v>
          </cell>
          <cell r="M162">
            <v>0</v>
          </cell>
        </row>
        <row r="163">
          <cell r="A163" t="str">
            <v>501.030210</v>
          </cell>
          <cell r="H163">
            <v>0</v>
          </cell>
          <cell r="K163">
            <v>0</v>
          </cell>
          <cell r="M163">
            <v>0</v>
          </cell>
        </row>
        <row r="164">
          <cell r="A164" t="str">
            <v>501.030405</v>
          </cell>
          <cell r="H164">
            <v>0</v>
          </cell>
          <cell r="K164">
            <v>0</v>
          </cell>
          <cell r="M164">
            <v>0</v>
          </cell>
        </row>
        <row r="165">
          <cell r="A165" t="str">
            <v>501.030410</v>
          </cell>
          <cell r="H165">
            <v>0</v>
          </cell>
          <cell r="K165">
            <v>0</v>
          </cell>
          <cell r="M165">
            <v>0</v>
          </cell>
        </row>
        <row r="166">
          <cell r="A166" t="str">
            <v>501.030424</v>
          </cell>
          <cell r="H166">
            <v>0</v>
          </cell>
          <cell r="K166">
            <v>0</v>
          </cell>
          <cell r="M166">
            <v>0</v>
          </cell>
        </row>
        <row r="167">
          <cell r="A167" t="str">
            <v>501.030425</v>
          </cell>
          <cell r="H167">
            <v>0</v>
          </cell>
          <cell r="K167">
            <v>0</v>
          </cell>
          <cell r="M167">
            <v>0</v>
          </cell>
        </row>
        <row r="168">
          <cell r="A168" t="str">
            <v>501.030430</v>
          </cell>
          <cell r="H168">
            <v>0</v>
          </cell>
          <cell r="K168">
            <v>0</v>
          </cell>
          <cell r="M168">
            <v>0</v>
          </cell>
        </row>
        <row r="169">
          <cell r="A169" t="str">
            <v>501.030435</v>
          </cell>
          <cell r="H169">
            <v>0</v>
          </cell>
          <cell r="K169">
            <v>0</v>
          </cell>
          <cell r="M169">
            <v>0</v>
          </cell>
        </row>
        <row r="170">
          <cell r="A170" t="str">
            <v>501.030445</v>
          </cell>
          <cell r="H170">
            <v>0</v>
          </cell>
          <cell r="K170">
            <v>0</v>
          </cell>
          <cell r="M170">
            <v>0</v>
          </cell>
        </row>
        <row r="171">
          <cell r="A171" t="str">
            <v>501.030450</v>
          </cell>
          <cell r="H171">
            <v>0</v>
          </cell>
          <cell r="K171">
            <v>0</v>
          </cell>
          <cell r="M171">
            <v>0</v>
          </cell>
        </row>
        <row r="172">
          <cell r="A172" t="str">
            <v>501.030455</v>
          </cell>
          <cell r="H172">
            <v>0</v>
          </cell>
          <cell r="K172">
            <v>0</v>
          </cell>
          <cell r="M172">
            <v>0</v>
          </cell>
        </row>
        <row r="173">
          <cell r="A173" t="str">
            <v>501.030460</v>
          </cell>
          <cell r="H173">
            <v>0</v>
          </cell>
          <cell r="K173">
            <v>0</v>
          </cell>
          <cell r="M173">
            <v>0</v>
          </cell>
        </row>
        <row r="174">
          <cell r="A174" t="str">
            <v>501.030465</v>
          </cell>
          <cell r="H174">
            <v>0</v>
          </cell>
          <cell r="K174">
            <v>0</v>
          </cell>
          <cell r="M174">
            <v>0</v>
          </cell>
        </row>
        <row r="175">
          <cell r="A175" t="str">
            <v>501.030475</v>
          </cell>
          <cell r="H175">
            <v>0</v>
          </cell>
          <cell r="K175">
            <v>0</v>
          </cell>
          <cell r="M175">
            <v>0</v>
          </cell>
        </row>
        <row r="176">
          <cell r="A176" t="str">
            <v>501.030480</v>
          </cell>
          <cell r="H176">
            <v>0</v>
          </cell>
          <cell r="K176">
            <v>0</v>
          </cell>
          <cell r="M176">
            <v>0</v>
          </cell>
        </row>
        <row r="177">
          <cell r="A177" t="str">
            <v>501.030610</v>
          </cell>
          <cell r="H177">
            <v>0</v>
          </cell>
          <cell r="K177">
            <v>0</v>
          </cell>
          <cell r="M177">
            <v>0</v>
          </cell>
        </row>
        <row r="178">
          <cell r="A178" t="str">
            <v>501.030905</v>
          </cell>
          <cell r="H178">
            <v>0</v>
          </cell>
          <cell r="K178">
            <v>0</v>
          </cell>
          <cell r="M178">
            <v>0</v>
          </cell>
        </row>
        <row r="179">
          <cell r="A179" t="str">
            <v>501.032105</v>
          </cell>
          <cell r="H179">
            <v>0</v>
          </cell>
          <cell r="K179">
            <v>0</v>
          </cell>
          <cell r="M179">
            <v>0</v>
          </cell>
        </row>
        <row r="180">
          <cell r="A180" t="str">
            <v>501.032205</v>
          </cell>
          <cell r="H180">
            <v>0</v>
          </cell>
          <cell r="K180">
            <v>0</v>
          </cell>
          <cell r="M180">
            <v>0</v>
          </cell>
        </row>
        <row r="181">
          <cell r="A181" t="str">
            <v>501.032210</v>
          </cell>
          <cell r="H181">
            <v>0</v>
          </cell>
          <cell r="K181">
            <v>0</v>
          </cell>
          <cell r="M181">
            <v>0</v>
          </cell>
        </row>
        <row r="182">
          <cell r="A182" t="str">
            <v>501.032215</v>
          </cell>
          <cell r="H182">
            <v>0</v>
          </cell>
          <cell r="K182">
            <v>0</v>
          </cell>
          <cell r="M182">
            <v>0</v>
          </cell>
        </row>
        <row r="183">
          <cell r="A183" t="str">
            <v>501.032225</v>
          </cell>
          <cell r="H183">
            <v>0</v>
          </cell>
          <cell r="K183">
            <v>0</v>
          </cell>
          <cell r="M183">
            <v>0</v>
          </cell>
        </row>
        <row r="184">
          <cell r="A184" t="str">
            <v>501.032505</v>
          </cell>
          <cell r="H184">
            <v>0</v>
          </cell>
          <cell r="K184">
            <v>0</v>
          </cell>
          <cell r="M184">
            <v>0</v>
          </cell>
        </row>
        <row r="185">
          <cell r="A185" t="str">
            <v>501.032510</v>
          </cell>
          <cell r="H185">
            <v>0</v>
          </cell>
          <cell r="K185">
            <v>0</v>
          </cell>
          <cell r="M185">
            <v>0</v>
          </cell>
        </row>
        <row r="186">
          <cell r="A186" t="str">
            <v>501.032515</v>
          </cell>
          <cell r="H186">
            <v>0</v>
          </cell>
          <cell r="K186">
            <v>0</v>
          </cell>
          <cell r="M186">
            <v>0</v>
          </cell>
        </row>
        <row r="187">
          <cell r="A187" t="str">
            <v>501.032801</v>
          </cell>
          <cell r="H187">
            <v>0</v>
          </cell>
          <cell r="K187">
            <v>0</v>
          </cell>
          <cell r="M187">
            <v>0</v>
          </cell>
        </row>
        <row r="188">
          <cell r="A188" t="str">
            <v>501.032811</v>
          </cell>
          <cell r="H188">
            <v>0</v>
          </cell>
          <cell r="K188">
            <v>0</v>
          </cell>
          <cell r="M188">
            <v>0</v>
          </cell>
        </row>
        <row r="189">
          <cell r="A189" t="str">
            <v>501.032841</v>
          </cell>
          <cell r="H189">
            <v>0</v>
          </cell>
          <cell r="K189">
            <v>0</v>
          </cell>
          <cell r="M189">
            <v>0</v>
          </cell>
        </row>
        <row r="190">
          <cell r="A190" t="str">
            <v>501.034220</v>
          </cell>
          <cell r="H190">
            <v>0</v>
          </cell>
          <cell r="K190">
            <v>0</v>
          </cell>
          <cell r="M190">
            <v>0</v>
          </cell>
        </row>
        <row r="191">
          <cell r="A191" t="str">
            <v>501.034227</v>
          </cell>
          <cell r="H191">
            <v>0</v>
          </cell>
          <cell r="K191">
            <v>0</v>
          </cell>
          <cell r="M191">
            <v>0</v>
          </cell>
        </row>
        <row r="192">
          <cell r="A192" t="str">
            <v>501.039999</v>
          </cell>
          <cell r="H192">
            <v>0</v>
          </cell>
          <cell r="K192">
            <v>0</v>
          </cell>
          <cell r="M192">
            <v>0</v>
          </cell>
        </row>
        <row r="193">
          <cell r="A193" t="str">
            <v>501.060905</v>
          </cell>
          <cell r="H193">
            <v>0</v>
          </cell>
          <cell r="K193">
            <v>0</v>
          </cell>
          <cell r="M193">
            <v>0</v>
          </cell>
        </row>
        <row r="194">
          <cell r="A194" t="str">
            <v>501.062205</v>
          </cell>
          <cell r="H194">
            <v>0</v>
          </cell>
          <cell r="K194">
            <v>0</v>
          </cell>
          <cell r="M194">
            <v>0</v>
          </cell>
        </row>
        <row r="195">
          <cell r="A195" t="str">
            <v>501.062210</v>
          </cell>
          <cell r="H195">
            <v>0</v>
          </cell>
          <cell r="K195">
            <v>0</v>
          </cell>
          <cell r="M195">
            <v>0</v>
          </cell>
        </row>
        <row r="196">
          <cell r="A196" t="str">
            <v>501.062215</v>
          </cell>
          <cell r="H196">
            <v>0</v>
          </cell>
          <cell r="K196">
            <v>0</v>
          </cell>
          <cell r="M196">
            <v>0</v>
          </cell>
        </row>
        <row r="197">
          <cell r="A197" t="str">
            <v>501.064105</v>
          </cell>
          <cell r="H197">
            <v>0</v>
          </cell>
          <cell r="K197">
            <v>0</v>
          </cell>
          <cell r="M197">
            <v>0</v>
          </cell>
        </row>
        <row r="198">
          <cell r="A198" t="str">
            <v>501.064210</v>
          </cell>
          <cell r="H198">
            <v>0</v>
          </cell>
          <cell r="K198">
            <v>0</v>
          </cell>
          <cell r="M198">
            <v>0</v>
          </cell>
        </row>
        <row r="199">
          <cell r="A199" t="str">
            <v>501.064220</v>
          </cell>
          <cell r="H199">
            <v>0</v>
          </cell>
          <cell r="K199">
            <v>0</v>
          </cell>
          <cell r="M199">
            <v>0</v>
          </cell>
        </row>
        <row r="200">
          <cell r="A200" t="str">
            <v>501.064305</v>
          </cell>
          <cell r="H200">
            <v>0</v>
          </cell>
          <cell r="K200">
            <v>0</v>
          </cell>
          <cell r="M200">
            <v>0</v>
          </cell>
        </row>
        <row r="201">
          <cell r="A201" t="str">
            <v>501.069940</v>
          </cell>
          <cell r="H201">
            <v>0</v>
          </cell>
          <cell r="K201">
            <v>0</v>
          </cell>
          <cell r="M201">
            <v>0</v>
          </cell>
        </row>
        <row r="202">
          <cell r="A202" t="str">
            <v>501.080105.01</v>
          </cell>
          <cell r="H202">
            <v>-1291093.67</v>
          </cell>
          <cell r="K202">
            <v>-1301668.0499999998</v>
          </cell>
          <cell r="M202">
            <v>8160790.1500000004</v>
          </cell>
        </row>
        <row r="203">
          <cell r="A203" t="str">
            <v>501.080105.02</v>
          </cell>
          <cell r="H203">
            <v>1651254.91</v>
          </cell>
          <cell r="K203">
            <v>1832161.69</v>
          </cell>
          <cell r="M203">
            <v>9432416.7799999993</v>
          </cell>
        </row>
        <row r="204">
          <cell r="A204" t="str">
            <v>501.080110.01</v>
          </cell>
          <cell r="H204">
            <v>-52438.830000000075</v>
          </cell>
          <cell r="K204">
            <v>-972339.91</v>
          </cell>
          <cell r="M204">
            <v>3821035.61</v>
          </cell>
        </row>
        <row r="205">
          <cell r="A205" t="str">
            <v>501.080110.02</v>
          </cell>
          <cell r="H205">
            <v>-590580.78</v>
          </cell>
          <cell r="K205">
            <v>-671237.23</v>
          </cell>
          <cell r="M205">
            <v>-1310714.81</v>
          </cell>
        </row>
        <row r="206">
          <cell r="A206" t="str">
            <v>501.080205</v>
          </cell>
          <cell r="H206">
            <v>0</v>
          </cell>
          <cell r="K206">
            <v>0</v>
          </cell>
          <cell r="M206">
            <v>0</v>
          </cell>
        </row>
        <row r="207">
          <cell r="A207" t="str">
            <v>501.080210</v>
          </cell>
          <cell r="H207">
            <v>0</v>
          </cell>
          <cell r="K207">
            <v>0</v>
          </cell>
          <cell r="M207">
            <v>0</v>
          </cell>
        </row>
        <row r="208">
          <cell r="A208" t="str">
            <v>501.080315</v>
          </cell>
          <cell r="H208">
            <v>0</v>
          </cell>
          <cell r="K208">
            <v>0</v>
          </cell>
          <cell r="M208">
            <v>0</v>
          </cell>
        </row>
        <row r="209">
          <cell r="A209" t="str">
            <v>501.080405</v>
          </cell>
          <cell r="H209">
            <v>3506.69</v>
          </cell>
          <cell r="K209">
            <v>12073.960000000001</v>
          </cell>
          <cell r="M209">
            <v>10675.74</v>
          </cell>
        </row>
        <row r="210">
          <cell r="A210" t="str">
            <v>501.080425</v>
          </cell>
          <cell r="H210">
            <v>0</v>
          </cell>
          <cell r="K210">
            <v>0</v>
          </cell>
          <cell r="M210">
            <v>0</v>
          </cell>
        </row>
        <row r="211">
          <cell r="A211" t="str">
            <v>501.080430</v>
          </cell>
          <cell r="H211">
            <v>0</v>
          </cell>
          <cell r="K211">
            <v>0</v>
          </cell>
          <cell r="M211">
            <v>-24786.76</v>
          </cell>
        </row>
        <row r="212">
          <cell r="A212" t="str">
            <v>501.080430.01</v>
          </cell>
          <cell r="H212">
            <v>0</v>
          </cell>
          <cell r="K212">
            <v>0</v>
          </cell>
          <cell r="M212">
            <v>0</v>
          </cell>
        </row>
        <row r="213">
          <cell r="A213" t="str">
            <v>501.080430.02</v>
          </cell>
          <cell r="H213">
            <v>0</v>
          </cell>
          <cell r="K213">
            <v>0</v>
          </cell>
          <cell r="M213">
            <v>0</v>
          </cell>
        </row>
        <row r="214">
          <cell r="A214" t="str">
            <v>501.080430.03</v>
          </cell>
          <cell r="H214">
            <v>0</v>
          </cell>
          <cell r="K214">
            <v>0</v>
          </cell>
          <cell r="M214">
            <v>0</v>
          </cell>
        </row>
        <row r="215">
          <cell r="A215" t="str">
            <v>501.080430.09</v>
          </cell>
          <cell r="H215">
            <v>0</v>
          </cell>
          <cell r="K215">
            <v>0</v>
          </cell>
          <cell r="M215">
            <v>0</v>
          </cell>
        </row>
        <row r="216">
          <cell r="A216" t="str">
            <v>501.080440</v>
          </cell>
          <cell r="H216">
            <v>0</v>
          </cell>
          <cell r="K216">
            <v>0</v>
          </cell>
          <cell r="M216">
            <v>0</v>
          </cell>
        </row>
        <row r="217">
          <cell r="A217" t="str">
            <v>501.080445</v>
          </cell>
          <cell r="H217">
            <v>0</v>
          </cell>
          <cell r="K217">
            <v>13667.02</v>
          </cell>
          <cell r="M217">
            <v>0</v>
          </cell>
        </row>
        <row r="218">
          <cell r="A218" t="str">
            <v>501.080499.01</v>
          </cell>
          <cell r="H218">
            <v>0</v>
          </cell>
          <cell r="K218">
            <v>0</v>
          </cell>
          <cell r="M218">
            <v>0</v>
          </cell>
        </row>
        <row r="219">
          <cell r="A219" t="str">
            <v>501.080499.02</v>
          </cell>
          <cell r="H219">
            <v>0</v>
          </cell>
          <cell r="K219">
            <v>0</v>
          </cell>
          <cell r="M219">
            <v>0</v>
          </cell>
        </row>
        <row r="220">
          <cell r="A220" t="str">
            <v>501.080605</v>
          </cell>
          <cell r="H220">
            <v>0</v>
          </cell>
          <cell r="K220">
            <v>0</v>
          </cell>
          <cell r="M220">
            <v>0</v>
          </cell>
        </row>
        <row r="221">
          <cell r="A221" t="str">
            <v>501.080605.1528</v>
          </cell>
          <cell r="H221">
            <v>1881165.32</v>
          </cell>
          <cell r="K221">
            <v>1881165.32</v>
          </cell>
          <cell r="M221">
            <v>1881165.32</v>
          </cell>
        </row>
        <row r="222">
          <cell r="A222" t="str">
            <v>501.080615</v>
          </cell>
          <cell r="H222">
            <v>0</v>
          </cell>
          <cell r="K222">
            <v>0</v>
          </cell>
          <cell r="M222">
            <v>0</v>
          </cell>
        </row>
        <row r="223">
          <cell r="A223" t="str">
            <v>501.080620</v>
          </cell>
          <cell r="H223">
            <v>0</v>
          </cell>
          <cell r="K223">
            <v>0</v>
          </cell>
          <cell r="M223">
            <v>0</v>
          </cell>
        </row>
        <row r="224">
          <cell r="A224" t="str">
            <v>501.080620.1501</v>
          </cell>
          <cell r="H224">
            <v>169376.69</v>
          </cell>
          <cell r="K224">
            <v>518511.56</v>
          </cell>
          <cell r="M224">
            <v>518511.56</v>
          </cell>
        </row>
        <row r="225">
          <cell r="A225" t="str">
            <v>501.080635</v>
          </cell>
          <cell r="H225">
            <v>0</v>
          </cell>
          <cell r="K225">
            <v>0</v>
          </cell>
          <cell r="M225">
            <v>0</v>
          </cell>
        </row>
        <row r="226">
          <cell r="A226" t="str">
            <v>501.080635.1507</v>
          </cell>
          <cell r="H226">
            <v>242481.71</v>
          </cell>
          <cell r="K226">
            <v>479659.56999999995</v>
          </cell>
          <cell r="M226">
            <v>479659.57</v>
          </cell>
        </row>
        <row r="227">
          <cell r="A227" t="str">
            <v>501.080705</v>
          </cell>
          <cell r="H227">
            <v>0</v>
          </cell>
          <cell r="K227">
            <v>0</v>
          </cell>
          <cell r="M227">
            <v>0</v>
          </cell>
        </row>
        <row r="228">
          <cell r="A228" t="str">
            <v>501.080805</v>
          </cell>
          <cell r="H228">
            <v>0</v>
          </cell>
          <cell r="K228">
            <v>274442.59000000003</v>
          </cell>
          <cell r="M228">
            <v>274442.59000000003</v>
          </cell>
        </row>
        <row r="229">
          <cell r="A229" t="str">
            <v>501.080815</v>
          </cell>
          <cell r="H229">
            <v>1628</v>
          </cell>
          <cell r="K229">
            <v>9948</v>
          </cell>
          <cell r="M229">
            <v>22467.02</v>
          </cell>
        </row>
        <row r="230">
          <cell r="A230" t="str">
            <v>501.090100</v>
          </cell>
          <cell r="H230">
            <v>0</v>
          </cell>
          <cell r="K230">
            <v>0</v>
          </cell>
          <cell r="M230">
            <v>0</v>
          </cell>
        </row>
        <row r="231">
          <cell r="A231" t="str">
            <v>502.010010</v>
          </cell>
          <cell r="H231">
            <v>0</v>
          </cell>
          <cell r="K231">
            <v>0</v>
          </cell>
          <cell r="M231">
            <v>0</v>
          </cell>
        </row>
        <row r="232">
          <cell r="A232" t="str">
            <v>502.010220</v>
          </cell>
          <cell r="H232">
            <v>0</v>
          </cell>
          <cell r="K232">
            <v>0</v>
          </cell>
          <cell r="M232">
            <v>0</v>
          </cell>
        </row>
        <row r="233">
          <cell r="A233" t="str">
            <v>502.010225</v>
          </cell>
          <cell r="H233">
            <v>0</v>
          </cell>
          <cell r="K233">
            <v>0</v>
          </cell>
          <cell r="M233">
            <v>0</v>
          </cell>
        </row>
        <row r="234">
          <cell r="A234" t="str">
            <v>502.010710</v>
          </cell>
          <cell r="H234">
            <v>0</v>
          </cell>
          <cell r="K234">
            <v>0</v>
          </cell>
          <cell r="M234">
            <v>0</v>
          </cell>
        </row>
        <row r="235">
          <cell r="A235" t="str">
            <v>502.020110</v>
          </cell>
          <cell r="H235">
            <v>0</v>
          </cell>
          <cell r="K235">
            <v>0</v>
          </cell>
          <cell r="M235">
            <v>0</v>
          </cell>
        </row>
        <row r="236">
          <cell r="A236" t="str">
            <v>502.020111</v>
          </cell>
          <cell r="H236">
            <v>0</v>
          </cell>
          <cell r="K236">
            <v>0</v>
          </cell>
          <cell r="M236">
            <v>0</v>
          </cell>
        </row>
        <row r="237">
          <cell r="A237" t="str">
            <v>502.020115</v>
          </cell>
          <cell r="H237">
            <v>0</v>
          </cell>
          <cell r="K237">
            <v>0</v>
          </cell>
          <cell r="M237">
            <v>0</v>
          </cell>
        </row>
        <row r="238">
          <cell r="A238" t="str">
            <v>502.020210</v>
          </cell>
          <cell r="H238">
            <v>0</v>
          </cell>
          <cell r="K238">
            <v>0</v>
          </cell>
          <cell r="M238">
            <v>0</v>
          </cell>
        </row>
        <row r="239">
          <cell r="A239" t="str">
            <v>502.020305</v>
          </cell>
          <cell r="H239">
            <v>0</v>
          </cell>
          <cell r="K239">
            <v>0</v>
          </cell>
          <cell r="M239">
            <v>0</v>
          </cell>
        </row>
        <row r="240">
          <cell r="A240" t="str">
            <v>502.020405</v>
          </cell>
          <cell r="H240">
            <v>0</v>
          </cell>
          <cell r="K240">
            <v>0</v>
          </cell>
          <cell r="M240">
            <v>0</v>
          </cell>
        </row>
        <row r="241">
          <cell r="A241" t="str">
            <v>502.020410</v>
          </cell>
          <cell r="H241">
            <v>0</v>
          </cell>
          <cell r="K241">
            <v>0</v>
          </cell>
          <cell r="M241">
            <v>0</v>
          </cell>
        </row>
        <row r="242">
          <cell r="A242" t="str">
            <v>502.020415</v>
          </cell>
          <cell r="H242">
            <v>0</v>
          </cell>
          <cell r="K242">
            <v>0</v>
          </cell>
          <cell r="M242">
            <v>0</v>
          </cell>
        </row>
        <row r="243">
          <cell r="A243" t="str">
            <v>502.020420</v>
          </cell>
          <cell r="H243">
            <v>0</v>
          </cell>
          <cell r="K243">
            <v>0</v>
          </cell>
          <cell r="M243">
            <v>0</v>
          </cell>
        </row>
        <row r="244">
          <cell r="A244" t="str">
            <v>502.020424</v>
          </cell>
          <cell r="H244">
            <v>0</v>
          </cell>
          <cell r="K244">
            <v>0</v>
          </cell>
          <cell r="M244">
            <v>0</v>
          </cell>
        </row>
        <row r="245">
          <cell r="A245" t="str">
            <v>502.020425</v>
          </cell>
          <cell r="H245">
            <v>0</v>
          </cell>
          <cell r="K245">
            <v>0</v>
          </cell>
          <cell r="M245">
            <v>0</v>
          </cell>
        </row>
        <row r="246">
          <cell r="A246" t="str">
            <v>502.020430</v>
          </cell>
          <cell r="H246">
            <v>0</v>
          </cell>
          <cell r="K246">
            <v>0</v>
          </cell>
          <cell r="M246">
            <v>0</v>
          </cell>
        </row>
        <row r="247">
          <cell r="A247" t="str">
            <v>502.020435</v>
          </cell>
          <cell r="H247">
            <v>0</v>
          </cell>
          <cell r="K247">
            <v>0</v>
          </cell>
          <cell r="M247">
            <v>0</v>
          </cell>
        </row>
        <row r="248">
          <cell r="A248" t="str">
            <v>502.020440</v>
          </cell>
          <cell r="H248">
            <v>0</v>
          </cell>
          <cell r="K248">
            <v>0</v>
          </cell>
          <cell r="M248">
            <v>0</v>
          </cell>
        </row>
        <row r="249">
          <cell r="A249" t="str">
            <v>502.020445</v>
          </cell>
          <cell r="H249">
            <v>0</v>
          </cell>
          <cell r="K249">
            <v>0</v>
          </cell>
          <cell r="M249">
            <v>0</v>
          </cell>
        </row>
        <row r="250">
          <cell r="A250" t="str">
            <v>502.020450</v>
          </cell>
          <cell r="H250">
            <v>0</v>
          </cell>
          <cell r="K250">
            <v>0</v>
          </cell>
          <cell r="M250">
            <v>0</v>
          </cell>
        </row>
        <row r="251">
          <cell r="A251" t="str">
            <v>502.020455</v>
          </cell>
          <cell r="H251">
            <v>0</v>
          </cell>
          <cell r="K251">
            <v>0</v>
          </cell>
          <cell r="M251">
            <v>0</v>
          </cell>
        </row>
        <row r="252">
          <cell r="A252" t="str">
            <v>502.020465</v>
          </cell>
          <cell r="H252">
            <v>0</v>
          </cell>
          <cell r="K252">
            <v>0</v>
          </cell>
          <cell r="M252">
            <v>0</v>
          </cell>
        </row>
        <row r="253">
          <cell r="A253" t="str">
            <v>502.020470</v>
          </cell>
          <cell r="H253">
            <v>0</v>
          </cell>
          <cell r="K253">
            <v>0</v>
          </cell>
          <cell r="M253">
            <v>0</v>
          </cell>
        </row>
        <row r="254">
          <cell r="A254" t="str">
            <v>502.020475</v>
          </cell>
          <cell r="H254">
            <v>0</v>
          </cell>
          <cell r="K254">
            <v>0</v>
          </cell>
          <cell r="M254">
            <v>0</v>
          </cell>
        </row>
        <row r="255">
          <cell r="A255" t="str">
            <v>502.020480</v>
          </cell>
          <cell r="H255">
            <v>0</v>
          </cell>
          <cell r="K255">
            <v>0</v>
          </cell>
          <cell r="M255">
            <v>0</v>
          </cell>
        </row>
        <row r="256">
          <cell r="A256" t="str">
            <v>502.020510.</v>
          </cell>
          <cell r="H256">
            <v>0</v>
          </cell>
          <cell r="K256">
            <v>0</v>
          </cell>
          <cell r="M256">
            <v>0</v>
          </cell>
        </row>
        <row r="257">
          <cell r="A257" t="str">
            <v>502.020610</v>
          </cell>
          <cell r="H257">
            <v>0</v>
          </cell>
          <cell r="K257">
            <v>0</v>
          </cell>
          <cell r="M257">
            <v>0</v>
          </cell>
        </row>
        <row r="258">
          <cell r="A258" t="str">
            <v>502.020720</v>
          </cell>
          <cell r="H258">
            <v>0</v>
          </cell>
          <cell r="K258">
            <v>0</v>
          </cell>
          <cell r="M258">
            <v>0</v>
          </cell>
        </row>
        <row r="259">
          <cell r="A259" t="str">
            <v>502.020730</v>
          </cell>
          <cell r="H259">
            <v>0</v>
          </cell>
          <cell r="K259">
            <v>0</v>
          </cell>
          <cell r="M259">
            <v>0</v>
          </cell>
        </row>
        <row r="260">
          <cell r="A260" t="str">
            <v>502.020745</v>
          </cell>
          <cell r="H260">
            <v>0</v>
          </cell>
          <cell r="K260">
            <v>0</v>
          </cell>
          <cell r="M260">
            <v>0</v>
          </cell>
        </row>
        <row r="261">
          <cell r="A261" t="str">
            <v>502.020805</v>
          </cell>
          <cell r="H261">
            <v>0</v>
          </cell>
          <cell r="K261">
            <v>0</v>
          </cell>
          <cell r="M261">
            <v>0</v>
          </cell>
        </row>
        <row r="262">
          <cell r="A262" t="str">
            <v>502.020905</v>
          </cell>
          <cell r="H262">
            <v>0</v>
          </cell>
          <cell r="K262">
            <v>0</v>
          </cell>
          <cell r="M262">
            <v>0</v>
          </cell>
        </row>
        <row r="263">
          <cell r="A263" t="str">
            <v>502.022005</v>
          </cell>
          <cell r="H263">
            <v>0</v>
          </cell>
          <cell r="K263">
            <v>0</v>
          </cell>
          <cell r="M263">
            <v>0</v>
          </cell>
        </row>
        <row r="264">
          <cell r="A264" t="str">
            <v>502.022105</v>
          </cell>
          <cell r="H264">
            <v>0</v>
          </cell>
          <cell r="K264">
            <v>0</v>
          </cell>
          <cell r="M264">
            <v>0</v>
          </cell>
        </row>
        <row r="265">
          <cell r="A265" t="str">
            <v>502.022110</v>
          </cell>
          <cell r="H265">
            <v>0</v>
          </cell>
          <cell r="K265">
            <v>0</v>
          </cell>
          <cell r="M265">
            <v>0</v>
          </cell>
        </row>
        <row r="266">
          <cell r="A266" t="str">
            <v>502.022125</v>
          </cell>
          <cell r="H266">
            <v>0</v>
          </cell>
          <cell r="K266">
            <v>0</v>
          </cell>
          <cell r="M266">
            <v>0</v>
          </cell>
        </row>
        <row r="267">
          <cell r="A267" t="str">
            <v>502.022205</v>
          </cell>
          <cell r="H267">
            <v>0</v>
          </cell>
          <cell r="K267">
            <v>0</v>
          </cell>
          <cell r="M267">
            <v>0</v>
          </cell>
        </row>
        <row r="268">
          <cell r="A268" t="str">
            <v>502.022210</v>
          </cell>
          <cell r="H268">
            <v>0</v>
          </cell>
          <cell r="K268">
            <v>0</v>
          </cell>
          <cell r="M268">
            <v>0</v>
          </cell>
        </row>
        <row r="269">
          <cell r="A269" t="str">
            <v>502.022215</v>
          </cell>
          <cell r="H269">
            <v>0</v>
          </cell>
          <cell r="K269">
            <v>0</v>
          </cell>
          <cell r="M269">
            <v>0</v>
          </cell>
        </row>
        <row r="270">
          <cell r="A270" t="str">
            <v>502.022220</v>
          </cell>
          <cell r="H270">
            <v>0</v>
          </cell>
          <cell r="K270">
            <v>0</v>
          </cell>
          <cell r="M270">
            <v>0</v>
          </cell>
        </row>
        <row r="271">
          <cell r="A271" t="str">
            <v>502.022225</v>
          </cell>
          <cell r="H271">
            <v>0</v>
          </cell>
          <cell r="K271">
            <v>0</v>
          </cell>
          <cell r="M271">
            <v>0</v>
          </cell>
        </row>
        <row r="272">
          <cell r="A272" t="str">
            <v>502.022310</v>
          </cell>
          <cell r="H272">
            <v>0</v>
          </cell>
          <cell r="K272">
            <v>0</v>
          </cell>
          <cell r="M272">
            <v>0</v>
          </cell>
        </row>
        <row r="273">
          <cell r="A273" t="str">
            <v>502.022405</v>
          </cell>
          <cell r="H273">
            <v>0</v>
          </cell>
          <cell r="K273">
            <v>0</v>
          </cell>
          <cell r="M273">
            <v>0</v>
          </cell>
        </row>
        <row r="274">
          <cell r="A274" t="str">
            <v>502.022510</v>
          </cell>
          <cell r="H274">
            <v>0</v>
          </cell>
          <cell r="K274">
            <v>0</v>
          </cell>
          <cell r="M274">
            <v>0</v>
          </cell>
        </row>
        <row r="275">
          <cell r="A275" t="str">
            <v>502.022515</v>
          </cell>
          <cell r="H275">
            <v>0</v>
          </cell>
          <cell r="K275">
            <v>0</v>
          </cell>
          <cell r="M275">
            <v>0</v>
          </cell>
        </row>
        <row r="276">
          <cell r="A276" t="str">
            <v>502.022605</v>
          </cell>
          <cell r="H276">
            <v>0</v>
          </cell>
          <cell r="K276">
            <v>0</v>
          </cell>
          <cell r="M276">
            <v>0</v>
          </cell>
        </row>
        <row r="277">
          <cell r="A277" t="str">
            <v>502.022705</v>
          </cell>
          <cell r="H277">
            <v>0</v>
          </cell>
          <cell r="K277">
            <v>0</v>
          </cell>
          <cell r="M277">
            <v>0</v>
          </cell>
        </row>
        <row r="278">
          <cell r="A278" t="str">
            <v>502.029910</v>
          </cell>
          <cell r="H278">
            <v>0</v>
          </cell>
          <cell r="K278">
            <v>0</v>
          </cell>
          <cell r="M278">
            <v>0</v>
          </cell>
        </row>
        <row r="279">
          <cell r="A279" t="str">
            <v>502.029920</v>
          </cell>
          <cell r="H279">
            <v>0</v>
          </cell>
          <cell r="K279">
            <v>0</v>
          </cell>
          <cell r="M279">
            <v>0</v>
          </cell>
        </row>
        <row r="280">
          <cell r="A280" t="str">
            <v>502.029990</v>
          </cell>
          <cell r="H280">
            <v>0</v>
          </cell>
          <cell r="K280">
            <v>0</v>
          </cell>
          <cell r="M280">
            <v>0</v>
          </cell>
        </row>
        <row r="281">
          <cell r="A281" t="str">
            <v>502.030110</v>
          </cell>
          <cell r="H281">
            <v>0</v>
          </cell>
          <cell r="K281">
            <v>0</v>
          </cell>
          <cell r="M281">
            <v>0</v>
          </cell>
        </row>
        <row r="282">
          <cell r="A282" t="str">
            <v>502.030140</v>
          </cell>
          <cell r="H282">
            <v>0</v>
          </cell>
          <cell r="K282">
            <v>0</v>
          </cell>
          <cell r="M282">
            <v>0</v>
          </cell>
        </row>
        <row r="283">
          <cell r="A283" t="str">
            <v>502.030210</v>
          </cell>
          <cell r="H283">
            <v>0</v>
          </cell>
          <cell r="K283">
            <v>0</v>
          </cell>
          <cell r="M283">
            <v>0</v>
          </cell>
        </row>
        <row r="284">
          <cell r="A284" t="str">
            <v>502.030410</v>
          </cell>
          <cell r="H284">
            <v>0</v>
          </cell>
          <cell r="K284">
            <v>0</v>
          </cell>
          <cell r="M284">
            <v>0</v>
          </cell>
        </row>
        <row r="285">
          <cell r="A285" t="str">
            <v>502.030424</v>
          </cell>
          <cell r="H285">
            <v>0</v>
          </cell>
          <cell r="K285">
            <v>0</v>
          </cell>
          <cell r="M285">
            <v>0</v>
          </cell>
        </row>
        <row r="286">
          <cell r="A286" t="str">
            <v>502.030425</v>
          </cell>
          <cell r="H286">
            <v>0</v>
          </cell>
          <cell r="K286">
            <v>0</v>
          </cell>
          <cell r="M286">
            <v>0</v>
          </cell>
        </row>
        <row r="287">
          <cell r="A287" t="str">
            <v>502.030430</v>
          </cell>
          <cell r="H287">
            <v>0</v>
          </cell>
          <cell r="K287">
            <v>0</v>
          </cell>
          <cell r="M287">
            <v>0</v>
          </cell>
        </row>
        <row r="288">
          <cell r="A288" t="str">
            <v>502.030435</v>
          </cell>
          <cell r="H288">
            <v>0</v>
          </cell>
          <cell r="K288">
            <v>0</v>
          </cell>
          <cell r="M288">
            <v>0</v>
          </cell>
        </row>
        <row r="289">
          <cell r="A289" t="str">
            <v>502.030445</v>
          </cell>
          <cell r="H289">
            <v>0</v>
          </cell>
          <cell r="K289">
            <v>0</v>
          </cell>
          <cell r="M289">
            <v>0</v>
          </cell>
        </row>
        <row r="290">
          <cell r="A290" t="str">
            <v>502.030450</v>
          </cell>
          <cell r="H290">
            <v>0</v>
          </cell>
          <cell r="K290">
            <v>0</v>
          </cell>
          <cell r="M290">
            <v>0</v>
          </cell>
        </row>
        <row r="291">
          <cell r="A291" t="str">
            <v>502.030455</v>
          </cell>
          <cell r="H291">
            <v>0</v>
          </cell>
          <cell r="K291">
            <v>0</v>
          </cell>
          <cell r="M291">
            <v>0</v>
          </cell>
        </row>
        <row r="292">
          <cell r="A292" t="str">
            <v>502.030460</v>
          </cell>
          <cell r="H292">
            <v>0</v>
          </cell>
          <cell r="K292">
            <v>0</v>
          </cell>
          <cell r="M292">
            <v>0</v>
          </cell>
        </row>
        <row r="293">
          <cell r="A293" t="str">
            <v>502.030465</v>
          </cell>
          <cell r="H293">
            <v>0</v>
          </cell>
          <cell r="K293">
            <v>0</v>
          </cell>
          <cell r="M293">
            <v>0</v>
          </cell>
        </row>
        <row r="294">
          <cell r="A294" t="str">
            <v>502.030475</v>
          </cell>
          <cell r="H294">
            <v>0</v>
          </cell>
          <cell r="K294">
            <v>0</v>
          </cell>
          <cell r="M294">
            <v>0</v>
          </cell>
        </row>
        <row r="295">
          <cell r="A295" t="str">
            <v>502.030480</v>
          </cell>
          <cell r="H295">
            <v>0</v>
          </cell>
          <cell r="K295">
            <v>0</v>
          </cell>
          <cell r="M295">
            <v>0</v>
          </cell>
        </row>
        <row r="296">
          <cell r="A296" t="str">
            <v>502.030905</v>
          </cell>
          <cell r="H296">
            <v>0</v>
          </cell>
          <cell r="K296">
            <v>0</v>
          </cell>
          <cell r="M296">
            <v>0</v>
          </cell>
        </row>
        <row r="297">
          <cell r="A297" t="str">
            <v>502.032105</v>
          </cell>
          <cell r="H297">
            <v>0</v>
          </cell>
          <cell r="K297">
            <v>0</v>
          </cell>
          <cell r="M297">
            <v>0</v>
          </cell>
        </row>
        <row r="298">
          <cell r="A298" t="str">
            <v>502.032205</v>
          </cell>
          <cell r="H298">
            <v>0</v>
          </cell>
          <cell r="K298">
            <v>0</v>
          </cell>
          <cell r="M298">
            <v>0</v>
          </cell>
        </row>
        <row r="299">
          <cell r="A299" t="str">
            <v>502.032210</v>
          </cell>
          <cell r="H299">
            <v>0</v>
          </cell>
          <cell r="K299">
            <v>0</v>
          </cell>
          <cell r="M299">
            <v>0</v>
          </cell>
        </row>
        <row r="300">
          <cell r="A300" t="str">
            <v>502.032215</v>
          </cell>
          <cell r="H300">
            <v>0</v>
          </cell>
          <cell r="K300">
            <v>0</v>
          </cell>
          <cell r="M300">
            <v>0</v>
          </cell>
        </row>
        <row r="301">
          <cell r="A301" t="str">
            <v>502.032510</v>
          </cell>
          <cell r="H301">
            <v>0</v>
          </cell>
          <cell r="K301">
            <v>0</v>
          </cell>
          <cell r="M301">
            <v>0</v>
          </cell>
        </row>
        <row r="302">
          <cell r="A302" t="str">
            <v>502.032515</v>
          </cell>
          <cell r="H302">
            <v>0</v>
          </cell>
          <cell r="K302">
            <v>0</v>
          </cell>
          <cell r="M302">
            <v>0</v>
          </cell>
        </row>
        <row r="303">
          <cell r="A303" t="str">
            <v>502.032801</v>
          </cell>
          <cell r="H303">
            <v>0</v>
          </cell>
          <cell r="K303">
            <v>0</v>
          </cell>
          <cell r="M303">
            <v>0</v>
          </cell>
        </row>
        <row r="304">
          <cell r="A304" t="str">
            <v>502.032811</v>
          </cell>
          <cell r="H304">
            <v>0</v>
          </cell>
          <cell r="K304">
            <v>0</v>
          </cell>
          <cell r="M304">
            <v>0</v>
          </cell>
        </row>
        <row r="305">
          <cell r="A305" t="str">
            <v>502.032841</v>
          </cell>
          <cell r="H305">
            <v>0</v>
          </cell>
          <cell r="K305">
            <v>0</v>
          </cell>
          <cell r="M305">
            <v>0</v>
          </cell>
        </row>
        <row r="306">
          <cell r="A306" t="str">
            <v>502.034227</v>
          </cell>
          <cell r="H306">
            <v>0</v>
          </cell>
          <cell r="K306">
            <v>0</v>
          </cell>
          <cell r="M306">
            <v>0</v>
          </cell>
        </row>
        <row r="307">
          <cell r="A307" t="str">
            <v>502.062205</v>
          </cell>
          <cell r="H307">
            <v>0</v>
          </cell>
          <cell r="K307">
            <v>0</v>
          </cell>
          <cell r="M307">
            <v>0</v>
          </cell>
        </row>
        <row r="308">
          <cell r="A308" t="str">
            <v>502.062210</v>
          </cell>
          <cell r="H308">
            <v>0</v>
          </cell>
          <cell r="K308">
            <v>0</v>
          </cell>
          <cell r="M308">
            <v>0</v>
          </cell>
        </row>
        <row r="309">
          <cell r="A309" t="str">
            <v>502.062215</v>
          </cell>
          <cell r="H309">
            <v>0</v>
          </cell>
          <cell r="K309">
            <v>0</v>
          </cell>
          <cell r="M309">
            <v>0</v>
          </cell>
        </row>
        <row r="310">
          <cell r="A310" t="str">
            <v>502.064105</v>
          </cell>
          <cell r="H310">
            <v>0</v>
          </cell>
          <cell r="K310">
            <v>0</v>
          </cell>
          <cell r="M310">
            <v>0</v>
          </cell>
        </row>
        <row r="311">
          <cell r="A311" t="str">
            <v>502.064210</v>
          </cell>
          <cell r="H311">
            <v>0</v>
          </cell>
          <cell r="K311">
            <v>0</v>
          </cell>
          <cell r="M311">
            <v>0</v>
          </cell>
        </row>
        <row r="312">
          <cell r="A312" t="str">
            <v>502.064220</v>
          </cell>
          <cell r="H312">
            <v>0</v>
          </cell>
          <cell r="K312">
            <v>0</v>
          </cell>
          <cell r="M312">
            <v>0</v>
          </cell>
        </row>
        <row r="313">
          <cell r="A313" t="str">
            <v>502.080105.01</v>
          </cell>
          <cell r="H313">
            <v>0</v>
          </cell>
          <cell r="K313">
            <v>0</v>
          </cell>
          <cell r="M313">
            <v>0</v>
          </cell>
        </row>
        <row r="314">
          <cell r="A314" t="str">
            <v>502.080105.02</v>
          </cell>
          <cell r="H314">
            <v>0</v>
          </cell>
          <cell r="K314">
            <v>0</v>
          </cell>
          <cell r="M314">
            <v>0</v>
          </cell>
        </row>
        <row r="315">
          <cell r="A315" t="str">
            <v>502.080110.01</v>
          </cell>
          <cell r="H315">
            <v>0</v>
          </cell>
          <cell r="K315">
            <v>0</v>
          </cell>
          <cell r="M315">
            <v>0</v>
          </cell>
        </row>
        <row r="316">
          <cell r="A316" t="str">
            <v>502.080110.02</v>
          </cell>
          <cell r="H316">
            <v>0</v>
          </cell>
          <cell r="K316">
            <v>0</v>
          </cell>
          <cell r="M316">
            <v>0</v>
          </cell>
        </row>
        <row r="317">
          <cell r="A317" t="str">
            <v>502.080205</v>
          </cell>
          <cell r="H317">
            <v>0</v>
          </cell>
          <cell r="K317">
            <v>0</v>
          </cell>
          <cell r="M317">
            <v>0</v>
          </cell>
        </row>
        <row r="318">
          <cell r="A318" t="str">
            <v>502.080210</v>
          </cell>
          <cell r="H318">
            <v>0</v>
          </cell>
          <cell r="K318">
            <v>0</v>
          </cell>
          <cell r="M318">
            <v>0</v>
          </cell>
        </row>
        <row r="319">
          <cell r="A319" t="str">
            <v>502.080315</v>
          </cell>
          <cell r="H319">
            <v>0</v>
          </cell>
          <cell r="K319">
            <v>0</v>
          </cell>
          <cell r="M319">
            <v>0</v>
          </cell>
        </row>
        <row r="320">
          <cell r="A320" t="str">
            <v>502.080405</v>
          </cell>
          <cell r="H320">
            <v>0</v>
          </cell>
          <cell r="K320">
            <v>0</v>
          </cell>
          <cell r="M320">
            <v>0</v>
          </cell>
        </row>
        <row r="321">
          <cell r="A321" t="str">
            <v>502.080425</v>
          </cell>
          <cell r="H321">
            <v>0</v>
          </cell>
          <cell r="K321">
            <v>0</v>
          </cell>
          <cell r="M321">
            <v>0</v>
          </cell>
        </row>
        <row r="322">
          <cell r="A322" t="str">
            <v>502.080430.01</v>
          </cell>
          <cell r="H322">
            <v>0</v>
          </cell>
          <cell r="K322">
            <v>0</v>
          </cell>
          <cell r="M322">
            <v>0</v>
          </cell>
        </row>
        <row r="323">
          <cell r="A323" t="str">
            <v>502.080430.02</v>
          </cell>
          <cell r="H323">
            <v>0</v>
          </cell>
          <cell r="K323">
            <v>0</v>
          </cell>
          <cell r="M323">
            <v>0</v>
          </cell>
        </row>
        <row r="324">
          <cell r="A324" t="str">
            <v>502.080430.03</v>
          </cell>
          <cell r="H324">
            <v>0</v>
          </cell>
          <cell r="K324">
            <v>0</v>
          </cell>
          <cell r="M324">
            <v>0</v>
          </cell>
        </row>
        <row r="325">
          <cell r="A325" t="str">
            <v>502.080430.09</v>
          </cell>
          <cell r="H325">
            <v>0</v>
          </cell>
          <cell r="K325">
            <v>0</v>
          </cell>
          <cell r="M325">
            <v>0</v>
          </cell>
        </row>
        <row r="326">
          <cell r="A326" t="str">
            <v>502.080440</v>
          </cell>
          <cell r="H326">
            <v>0</v>
          </cell>
          <cell r="K326">
            <v>0</v>
          </cell>
          <cell r="M326">
            <v>0</v>
          </cell>
        </row>
        <row r="327">
          <cell r="A327" t="str">
            <v>502.080445</v>
          </cell>
          <cell r="H327">
            <v>0</v>
          </cell>
          <cell r="K327">
            <v>0</v>
          </cell>
          <cell r="M327">
            <v>0</v>
          </cell>
        </row>
        <row r="328">
          <cell r="A328" t="str">
            <v>502.080499.01</v>
          </cell>
          <cell r="H328">
            <v>0</v>
          </cell>
          <cell r="K328">
            <v>0</v>
          </cell>
          <cell r="M328">
            <v>0</v>
          </cell>
        </row>
        <row r="329">
          <cell r="A329" t="str">
            <v>502.080499.02</v>
          </cell>
          <cell r="H329">
            <v>0</v>
          </cell>
          <cell r="K329">
            <v>0</v>
          </cell>
          <cell r="M329">
            <v>0</v>
          </cell>
        </row>
        <row r="330">
          <cell r="A330" t="str">
            <v>502.080605</v>
          </cell>
          <cell r="H330">
            <v>0</v>
          </cell>
          <cell r="K330">
            <v>0</v>
          </cell>
          <cell r="M330">
            <v>0</v>
          </cell>
        </row>
        <row r="331">
          <cell r="A331" t="str">
            <v>502.080615</v>
          </cell>
          <cell r="H331">
            <v>0</v>
          </cell>
          <cell r="K331">
            <v>0</v>
          </cell>
          <cell r="M331">
            <v>0</v>
          </cell>
        </row>
        <row r="332">
          <cell r="A332" t="str">
            <v>502.080620</v>
          </cell>
          <cell r="H332">
            <v>0</v>
          </cell>
          <cell r="K332">
            <v>0</v>
          </cell>
          <cell r="M332">
            <v>0</v>
          </cell>
        </row>
        <row r="333">
          <cell r="A333" t="str">
            <v>502.080705</v>
          </cell>
          <cell r="H333">
            <v>0</v>
          </cell>
          <cell r="K333">
            <v>0</v>
          </cell>
          <cell r="M333">
            <v>0</v>
          </cell>
        </row>
        <row r="334">
          <cell r="A334" t="str">
            <v>502.080805</v>
          </cell>
          <cell r="H334">
            <v>0</v>
          </cell>
          <cell r="K334">
            <v>0</v>
          </cell>
          <cell r="M334">
            <v>0</v>
          </cell>
        </row>
        <row r="335">
          <cell r="A335" t="str">
            <v>502.080815</v>
          </cell>
          <cell r="H335">
            <v>0</v>
          </cell>
          <cell r="K335">
            <v>0</v>
          </cell>
          <cell r="M335">
            <v>0</v>
          </cell>
        </row>
        <row r="336">
          <cell r="A336" t="str">
            <v>503.011102</v>
          </cell>
          <cell r="H336">
            <v>-1459617.56</v>
          </cell>
          <cell r="K336">
            <v>-2699337.52</v>
          </cell>
          <cell r="M336">
            <v>2699337.52</v>
          </cell>
        </row>
        <row r="337">
          <cell r="A337" t="str">
            <v>503.011103</v>
          </cell>
          <cell r="H337">
            <v>0</v>
          </cell>
          <cell r="K337">
            <v>0</v>
          </cell>
          <cell r="M337">
            <v>0</v>
          </cell>
        </row>
        <row r="338">
          <cell r="A338" t="str">
            <v>503.011107</v>
          </cell>
          <cell r="H338">
            <v>-1115913.05</v>
          </cell>
          <cell r="K338">
            <v>-2964723.41</v>
          </cell>
          <cell r="M338">
            <v>2964723.41</v>
          </cell>
        </row>
        <row r="339">
          <cell r="A339" t="str">
            <v>503.011108</v>
          </cell>
          <cell r="H339">
            <v>0</v>
          </cell>
          <cell r="K339">
            <v>0</v>
          </cell>
          <cell r="M339">
            <v>0</v>
          </cell>
        </row>
        <row r="340">
          <cell r="A340" t="str">
            <v>503.011191</v>
          </cell>
          <cell r="H340">
            <v>-73647.22</v>
          </cell>
          <cell r="K340">
            <v>-199580.59</v>
          </cell>
          <cell r="M340">
            <v>199580.59</v>
          </cell>
        </row>
        <row r="341">
          <cell r="A341" t="str">
            <v>503.011410</v>
          </cell>
          <cell r="H341">
            <v>-9821816.5600000005</v>
          </cell>
          <cell r="K341">
            <v>-24493584.25</v>
          </cell>
          <cell r="M341">
            <v>24048976.77</v>
          </cell>
        </row>
        <row r="342">
          <cell r="A342" t="str">
            <v>503.011521</v>
          </cell>
          <cell r="H342">
            <v>0</v>
          </cell>
          <cell r="K342">
            <v>0</v>
          </cell>
          <cell r="M342">
            <v>0</v>
          </cell>
        </row>
        <row r="343">
          <cell r="A343" t="str">
            <v>503.011531</v>
          </cell>
          <cell r="H343">
            <v>0</v>
          </cell>
          <cell r="K343">
            <v>0</v>
          </cell>
          <cell r="M343">
            <v>0</v>
          </cell>
        </row>
        <row r="344">
          <cell r="A344" t="str">
            <v>503.011541</v>
          </cell>
          <cell r="H344">
            <v>-6689022.7599999988</v>
          </cell>
          <cell r="K344">
            <v>-18972255.369999997</v>
          </cell>
          <cell r="M344">
            <v>18226474.010000002</v>
          </cell>
        </row>
        <row r="345">
          <cell r="A345" t="str">
            <v>503.011551</v>
          </cell>
          <cell r="H345">
            <v>0</v>
          </cell>
          <cell r="K345">
            <v>0</v>
          </cell>
          <cell r="M345">
            <v>0</v>
          </cell>
        </row>
        <row r="346">
          <cell r="A346" t="str">
            <v>503.019990</v>
          </cell>
          <cell r="H346">
            <v>-2873167.68</v>
          </cell>
          <cell r="K346">
            <v>-4186958.2600000002</v>
          </cell>
          <cell r="M346">
            <v>4186958.25</v>
          </cell>
        </row>
        <row r="347">
          <cell r="A347" t="str">
            <v>503.020110</v>
          </cell>
          <cell r="H347">
            <v>1035639.04</v>
          </cell>
          <cell r="K347">
            <v>3170359.52</v>
          </cell>
          <cell r="M347">
            <v>3170359.52</v>
          </cell>
        </row>
        <row r="348">
          <cell r="A348" t="str">
            <v>503.020111</v>
          </cell>
          <cell r="H348">
            <v>23217.52</v>
          </cell>
          <cell r="K348">
            <v>23217.52</v>
          </cell>
          <cell r="M348">
            <v>23217.52</v>
          </cell>
        </row>
        <row r="349">
          <cell r="A349" t="str">
            <v>503.020115</v>
          </cell>
          <cell r="H349">
            <v>0</v>
          </cell>
          <cell r="K349">
            <v>0</v>
          </cell>
          <cell r="M349">
            <v>0</v>
          </cell>
        </row>
        <row r="350">
          <cell r="A350" t="str">
            <v>503.020210</v>
          </cell>
          <cell r="H350">
            <v>0</v>
          </cell>
          <cell r="K350">
            <v>0</v>
          </cell>
          <cell r="M350">
            <v>0</v>
          </cell>
        </row>
        <row r="351">
          <cell r="A351" t="str">
            <v>503.020305</v>
          </cell>
          <cell r="H351">
            <v>0</v>
          </cell>
          <cell r="K351">
            <v>0</v>
          </cell>
          <cell r="M351">
            <v>0</v>
          </cell>
        </row>
        <row r="352">
          <cell r="A352" t="str">
            <v>503.020405</v>
          </cell>
          <cell r="H352">
            <v>20650</v>
          </cell>
          <cell r="K352">
            <v>61500</v>
          </cell>
          <cell r="M352">
            <v>61500</v>
          </cell>
        </row>
        <row r="353">
          <cell r="A353" t="str">
            <v>503.020410</v>
          </cell>
          <cell r="H353">
            <v>0</v>
          </cell>
          <cell r="K353">
            <v>0</v>
          </cell>
          <cell r="M353">
            <v>0</v>
          </cell>
        </row>
        <row r="354">
          <cell r="A354" t="str">
            <v>503.020415</v>
          </cell>
          <cell r="H354">
            <v>0</v>
          </cell>
          <cell r="K354">
            <v>0</v>
          </cell>
          <cell r="M354">
            <v>0</v>
          </cell>
        </row>
        <row r="355">
          <cell r="A355" t="str">
            <v>503.020420</v>
          </cell>
          <cell r="H355">
            <v>0</v>
          </cell>
          <cell r="K355">
            <v>2640</v>
          </cell>
          <cell r="M355">
            <v>2640</v>
          </cell>
        </row>
        <row r="356">
          <cell r="A356" t="str">
            <v>503.020424</v>
          </cell>
          <cell r="H356">
            <v>7270.88</v>
          </cell>
          <cell r="K356">
            <v>14242.5</v>
          </cell>
          <cell r="M356">
            <v>14242.5</v>
          </cell>
        </row>
        <row r="357">
          <cell r="A357" t="str">
            <v>503.020425</v>
          </cell>
          <cell r="H357">
            <v>25193.97</v>
          </cell>
          <cell r="K357">
            <v>40056.07</v>
          </cell>
          <cell r="M357">
            <v>40056.06</v>
          </cell>
        </row>
        <row r="358">
          <cell r="A358" t="str">
            <v>503.020430</v>
          </cell>
          <cell r="H358">
            <v>20502.460000000003</v>
          </cell>
          <cell r="K358">
            <v>41703.69</v>
          </cell>
          <cell r="M358">
            <v>41703.69</v>
          </cell>
        </row>
        <row r="359">
          <cell r="A359" t="str">
            <v>503.020435</v>
          </cell>
          <cell r="H359">
            <v>8673</v>
          </cell>
          <cell r="K359">
            <v>18303</v>
          </cell>
          <cell r="M359">
            <v>18303</v>
          </cell>
        </row>
        <row r="360">
          <cell r="A360" t="str">
            <v>503.020440</v>
          </cell>
          <cell r="H360">
            <v>35149.5</v>
          </cell>
          <cell r="K360">
            <v>35149.5</v>
          </cell>
          <cell r="M360">
            <v>56068</v>
          </cell>
        </row>
        <row r="361">
          <cell r="A361" t="str">
            <v>503.020445</v>
          </cell>
          <cell r="H361">
            <v>0</v>
          </cell>
          <cell r="K361">
            <v>0</v>
          </cell>
          <cell r="M361">
            <v>0</v>
          </cell>
        </row>
        <row r="362">
          <cell r="A362" t="str">
            <v>503.020450</v>
          </cell>
          <cell r="H362">
            <v>0</v>
          </cell>
          <cell r="K362">
            <v>0</v>
          </cell>
          <cell r="M362">
            <v>0</v>
          </cell>
        </row>
        <row r="363">
          <cell r="A363" t="str">
            <v>503.020455</v>
          </cell>
          <cell r="H363">
            <v>0</v>
          </cell>
          <cell r="K363">
            <v>0</v>
          </cell>
          <cell r="M363">
            <v>0</v>
          </cell>
        </row>
        <row r="364">
          <cell r="A364" t="str">
            <v>503.020465</v>
          </cell>
          <cell r="H364">
            <v>1691</v>
          </cell>
          <cell r="K364">
            <v>598</v>
          </cell>
          <cell r="M364">
            <v>598</v>
          </cell>
        </row>
        <row r="365">
          <cell r="A365" t="str">
            <v>503.020470</v>
          </cell>
          <cell r="H365">
            <v>0</v>
          </cell>
          <cell r="K365">
            <v>0</v>
          </cell>
          <cell r="M365">
            <v>0</v>
          </cell>
        </row>
        <row r="366">
          <cell r="A366" t="str">
            <v>503.020475</v>
          </cell>
          <cell r="H366">
            <v>36610</v>
          </cell>
          <cell r="K366">
            <v>79830</v>
          </cell>
          <cell r="M366">
            <v>79830</v>
          </cell>
        </row>
        <row r="367">
          <cell r="A367" t="str">
            <v>503.020480</v>
          </cell>
          <cell r="H367">
            <v>12000.59</v>
          </cell>
          <cell r="K367">
            <v>23722.620000000003</v>
          </cell>
          <cell r="M367">
            <v>33454.17</v>
          </cell>
        </row>
        <row r="368">
          <cell r="A368" t="str">
            <v>503.020490</v>
          </cell>
          <cell r="H368">
            <v>169376.69</v>
          </cell>
          <cell r="K368">
            <v>518511.56</v>
          </cell>
          <cell r="M368">
            <v>518511.56</v>
          </cell>
        </row>
        <row r="369">
          <cell r="A369" t="str">
            <v>503.020510</v>
          </cell>
          <cell r="H369">
            <v>24067.13</v>
          </cell>
          <cell r="K369">
            <v>69214.63</v>
          </cell>
          <cell r="M369">
            <v>66418.259999999995</v>
          </cell>
        </row>
        <row r="370">
          <cell r="A370" t="str">
            <v>503.020610</v>
          </cell>
          <cell r="H370">
            <v>26650.959999999999</v>
          </cell>
          <cell r="K370">
            <v>27832.19</v>
          </cell>
          <cell r="M370">
            <v>37240.6</v>
          </cell>
        </row>
        <row r="371">
          <cell r="A371" t="str">
            <v>503.020720</v>
          </cell>
          <cell r="H371">
            <v>0</v>
          </cell>
          <cell r="K371">
            <v>0</v>
          </cell>
          <cell r="M371">
            <v>0</v>
          </cell>
        </row>
        <row r="372">
          <cell r="A372" t="str">
            <v>503.020730</v>
          </cell>
          <cell r="H372">
            <v>0</v>
          </cell>
          <cell r="K372">
            <v>0</v>
          </cell>
          <cell r="M372">
            <v>0</v>
          </cell>
        </row>
        <row r="373">
          <cell r="A373" t="str">
            <v>503.020745</v>
          </cell>
          <cell r="H373">
            <v>0</v>
          </cell>
          <cell r="K373">
            <v>0</v>
          </cell>
          <cell r="M373">
            <v>0</v>
          </cell>
        </row>
        <row r="374">
          <cell r="A374" t="str">
            <v>503.020805</v>
          </cell>
          <cell r="H374">
            <v>0</v>
          </cell>
          <cell r="K374">
            <v>0</v>
          </cell>
          <cell r="M374">
            <v>0</v>
          </cell>
        </row>
        <row r="375">
          <cell r="A375" t="str">
            <v>503.020810</v>
          </cell>
          <cell r="H375">
            <v>0</v>
          </cell>
          <cell r="K375">
            <v>0</v>
          </cell>
          <cell r="M375">
            <v>-114274.51</v>
          </cell>
        </row>
        <row r="376">
          <cell r="A376" t="str">
            <v>503.020825</v>
          </cell>
          <cell r="H376">
            <v>1485240.18</v>
          </cell>
          <cell r="K376">
            <v>3619314.4299999997</v>
          </cell>
          <cell r="M376">
            <v>3619314.43</v>
          </cell>
        </row>
        <row r="377">
          <cell r="A377" t="str">
            <v>503.020905</v>
          </cell>
          <cell r="H377">
            <v>40307.410000000003</v>
          </cell>
          <cell r="K377">
            <v>76169.91</v>
          </cell>
          <cell r="M377">
            <v>85061.91</v>
          </cell>
        </row>
        <row r="378">
          <cell r="A378" t="str">
            <v>503.021102</v>
          </cell>
          <cell r="H378">
            <v>527642.62</v>
          </cell>
          <cell r="K378">
            <v>993523.5</v>
          </cell>
          <cell r="M378">
            <v>993523.5</v>
          </cell>
        </row>
        <row r="379">
          <cell r="A379" t="str">
            <v>503.021103</v>
          </cell>
          <cell r="H379">
            <v>0</v>
          </cell>
          <cell r="K379">
            <v>0</v>
          </cell>
          <cell r="M379">
            <v>0</v>
          </cell>
        </row>
        <row r="380">
          <cell r="A380" t="str">
            <v>503.021107</v>
          </cell>
          <cell r="H380">
            <v>637176.56000000006</v>
          </cell>
          <cell r="K380">
            <v>1852010.24</v>
          </cell>
          <cell r="M380">
            <v>1852010.24</v>
          </cell>
        </row>
        <row r="381">
          <cell r="A381" t="str">
            <v>503.021108</v>
          </cell>
          <cell r="H381">
            <v>0</v>
          </cell>
          <cell r="K381">
            <v>0</v>
          </cell>
          <cell r="M381">
            <v>0</v>
          </cell>
        </row>
        <row r="382">
          <cell r="A382" t="str">
            <v>503.021191</v>
          </cell>
          <cell r="H382">
            <v>19590.43</v>
          </cell>
          <cell r="K382">
            <v>52558.85</v>
          </cell>
          <cell r="M382">
            <v>52558.85</v>
          </cell>
        </row>
        <row r="383">
          <cell r="A383" t="str">
            <v>503.021541</v>
          </cell>
          <cell r="H383">
            <v>3217050.65</v>
          </cell>
          <cell r="K383">
            <v>7365758.6099999994</v>
          </cell>
          <cell r="M383">
            <v>9261252.2899999991</v>
          </cell>
        </row>
        <row r="384">
          <cell r="A384" t="str">
            <v>503.022005</v>
          </cell>
          <cell r="H384">
            <v>222905.65</v>
          </cell>
          <cell r="K384">
            <v>340521.56</v>
          </cell>
          <cell r="M384">
            <v>345340.06</v>
          </cell>
        </row>
        <row r="385">
          <cell r="A385" t="str">
            <v>503.022015</v>
          </cell>
          <cell r="H385">
            <v>0</v>
          </cell>
          <cell r="K385">
            <v>0</v>
          </cell>
          <cell r="M385">
            <v>0</v>
          </cell>
        </row>
        <row r="386">
          <cell r="A386" t="str">
            <v>503.022020</v>
          </cell>
          <cell r="H386">
            <v>0</v>
          </cell>
          <cell r="K386">
            <v>0</v>
          </cell>
          <cell r="M386">
            <v>0</v>
          </cell>
        </row>
        <row r="387">
          <cell r="A387" t="str">
            <v>503.022025</v>
          </cell>
          <cell r="H387">
            <v>0</v>
          </cell>
          <cell r="K387">
            <v>0</v>
          </cell>
          <cell r="M387">
            <v>0</v>
          </cell>
        </row>
        <row r="388">
          <cell r="A388" t="str">
            <v>503.022105</v>
          </cell>
          <cell r="H388">
            <v>17110</v>
          </cell>
          <cell r="K388">
            <v>50220</v>
          </cell>
          <cell r="M388">
            <v>45470</v>
          </cell>
        </row>
        <row r="389">
          <cell r="A389" t="str">
            <v>503.022110</v>
          </cell>
          <cell r="H389">
            <v>1500</v>
          </cell>
          <cell r="K389">
            <v>1500</v>
          </cell>
          <cell r="M389">
            <v>1500</v>
          </cell>
        </row>
        <row r="390">
          <cell r="A390" t="str">
            <v>503.022125</v>
          </cell>
          <cell r="H390">
            <v>0</v>
          </cell>
          <cell r="K390">
            <v>0</v>
          </cell>
          <cell r="M390">
            <v>0</v>
          </cell>
        </row>
        <row r="391">
          <cell r="A391" t="str">
            <v>503.022205</v>
          </cell>
          <cell r="H391">
            <v>46695.79</v>
          </cell>
          <cell r="K391">
            <v>83712.399999999994</v>
          </cell>
          <cell r="M391">
            <v>146482.4</v>
          </cell>
        </row>
        <row r="392">
          <cell r="A392" t="str">
            <v>503.022210</v>
          </cell>
          <cell r="H392">
            <v>648314.06000000006</v>
          </cell>
          <cell r="K392">
            <v>1255666.1800000002</v>
          </cell>
          <cell r="M392">
            <v>1307179.69</v>
          </cell>
        </row>
        <row r="393">
          <cell r="A393" t="str">
            <v>503.022215</v>
          </cell>
          <cell r="H393">
            <v>62452.9</v>
          </cell>
          <cell r="K393">
            <v>46900.73</v>
          </cell>
          <cell r="M393">
            <v>168591.43</v>
          </cell>
        </row>
        <row r="394">
          <cell r="A394" t="str">
            <v>503.022220</v>
          </cell>
          <cell r="H394">
            <v>0</v>
          </cell>
          <cell r="K394">
            <v>0</v>
          </cell>
          <cell r="M394">
            <v>0</v>
          </cell>
        </row>
        <row r="395">
          <cell r="A395" t="str">
            <v>503.022225</v>
          </cell>
          <cell r="H395">
            <v>14772.7</v>
          </cell>
          <cell r="K395">
            <v>-2568.2999999999993</v>
          </cell>
          <cell r="M395">
            <v>24035.7</v>
          </cell>
        </row>
        <row r="396">
          <cell r="A396" t="str">
            <v>503.022310</v>
          </cell>
          <cell r="H396">
            <v>0</v>
          </cell>
          <cell r="K396">
            <v>0</v>
          </cell>
          <cell r="M396">
            <v>0</v>
          </cell>
        </row>
        <row r="397">
          <cell r="A397" t="str">
            <v>503.022405</v>
          </cell>
          <cell r="H397">
            <v>390262.45</v>
          </cell>
          <cell r="K397">
            <v>426262.45</v>
          </cell>
          <cell r="M397">
            <v>426262.45</v>
          </cell>
        </row>
        <row r="398">
          <cell r="A398" t="str">
            <v>503.022505</v>
          </cell>
          <cell r="H398">
            <v>9000</v>
          </cell>
          <cell r="K398">
            <v>27000</v>
          </cell>
          <cell r="M398">
            <v>27000</v>
          </cell>
        </row>
        <row r="399">
          <cell r="A399" t="str">
            <v>503.022510</v>
          </cell>
          <cell r="H399">
            <v>38947.370000000003</v>
          </cell>
          <cell r="K399">
            <v>128991.79000000001</v>
          </cell>
          <cell r="M399">
            <v>116842.11</v>
          </cell>
        </row>
        <row r="400">
          <cell r="A400" t="str">
            <v>503.022515</v>
          </cell>
          <cell r="H400">
            <v>0</v>
          </cell>
          <cell r="K400">
            <v>0</v>
          </cell>
          <cell r="M400">
            <v>0</v>
          </cell>
        </row>
        <row r="401">
          <cell r="A401" t="str">
            <v>503.022605</v>
          </cell>
          <cell r="H401">
            <v>253642.82</v>
          </cell>
          <cell r="K401">
            <v>1312116.57</v>
          </cell>
          <cell r="M401">
            <v>1318159.57</v>
          </cell>
        </row>
        <row r="402">
          <cell r="A402" t="str">
            <v>503.022705</v>
          </cell>
          <cell r="H402">
            <v>4144</v>
          </cell>
          <cell r="K402">
            <v>30388</v>
          </cell>
          <cell r="M402">
            <v>34388</v>
          </cell>
        </row>
        <row r="403">
          <cell r="A403" t="str">
            <v>503.024410</v>
          </cell>
          <cell r="H403">
            <v>13077.5</v>
          </cell>
          <cell r="K403">
            <v>13077.5</v>
          </cell>
          <cell r="M403">
            <v>13077.5</v>
          </cell>
        </row>
        <row r="404">
          <cell r="A404" t="str">
            <v>503.024415</v>
          </cell>
          <cell r="H404">
            <v>170000</v>
          </cell>
          <cell r="K404">
            <v>222363.31</v>
          </cell>
          <cell r="M404">
            <v>170667.66</v>
          </cell>
        </row>
        <row r="405">
          <cell r="A405" t="str">
            <v>503.024420</v>
          </cell>
          <cell r="H405">
            <v>23605.54</v>
          </cell>
          <cell r="K405">
            <v>99688.57</v>
          </cell>
          <cell r="M405">
            <v>176037.51</v>
          </cell>
        </row>
        <row r="406">
          <cell r="A406" t="str">
            <v>503.024425</v>
          </cell>
          <cell r="H406">
            <v>0</v>
          </cell>
          <cell r="K406">
            <v>0</v>
          </cell>
          <cell r="M406">
            <v>0</v>
          </cell>
        </row>
        <row r="407">
          <cell r="A407" t="str">
            <v>503.024430</v>
          </cell>
          <cell r="H407">
            <v>0</v>
          </cell>
          <cell r="K407">
            <v>0</v>
          </cell>
          <cell r="M407">
            <v>0</v>
          </cell>
        </row>
        <row r="408">
          <cell r="A408" t="str">
            <v>503.029910</v>
          </cell>
          <cell r="H408">
            <v>0</v>
          </cell>
          <cell r="K408">
            <v>0</v>
          </cell>
          <cell r="M408">
            <v>0</v>
          </cell>
        </row>
        <row r="409">
          <cell r="A409" t="str">
            <v>503.029920</v>
          </cell>
          <cell r="H409">
            <v>0</v>
          </cell>
          <cell r="K409">
            <v>0</v>
          </cell>
          <cell r="M409">
            <v>0</v>
          </cell>
        </row>
        <row r="410">
          <cell r="A410" t="str">
            <v>503.029930</v>
          </cell>
          <cell r="H410">
            <v>9245.94</v>
          </cell>
          <cell r="K410">
            <v>5245.9400000000005</v>
          </cell>
          <cell r="M410">
            <v>9245.94</v>
          </cell>
        </row>
        <row r="411">
          <cell r="A411" t="str">
            <v>503.029990</v>
          </cell>
          <cell r="H411">
            <v>2500457.04</v>
          </cell>
          <cell r="K411">
            <v>3646869.05</v>
          </cell>
          <cell r="M411">
            <v>3646869.05</v>
          </cell>
        </row>
        <row r="412">
          <cell r="A412" t="str">
            <v>503.029999</v>
          </cell>
          <cell r="H412">
            <v>0</v>
          </cell>
          <cell r="K412">
            <v>0</v>
          </cell>
          <cell r="M412">
            <v>0</v>
          </cell>
        </row>
        <row r="413">
          <cell r="A413" t="str">
            <v>503.030110</v>
          </cell>
          <cell r="H413">
            <v>77253.119999999995</v>
          </cell>
          <cell r="K413">
            <v>221759.35999999999</v>
          </cell>
          <cell r="M413">
            <v>221759.35999999999</v>
          </cell>
        </row>
        <row r="414">
          <cell r="A414" t="str">
            <v>503.030111</v>
          </cell>
          <cell r="H414">
            <v>8461.14</v>
          </cell>
          <cell r="K414">
            <v>8461.14</v>
          </cell>
          <cell r="M414">
            <v>8461.14</v>
          </cell>
        </row>
        <row r="415">
          <cell r="A415" t="str">
            <v>503.030120</v>
          </cell>
          <cell r="H415">
            <v>474254.74</v>
          </cell>
          <cell r="K415">
            <v>1975313.5</v>
          </cell>
          <cell r="M415">
            <v>1975313.54</v>
          </cell>
        </row>
        <row r="416">
          <cell r="A416" t="str">
            <v>503.030140</v>
          </cell>
          <cell r="H416">
            <v>0</v>
          </cell>
          <cell r="K416">
            <v>0</v>
          </cell>
          <cell r="M416">
            <v>0</v>
          </cell>
        </row>
        <row r="417">
          <cell r="A417" t="str">
            <v>503.030210</v>
          </cell>
          <cell r="H417">
            <v>30095.9</v>
          </cell>
          <cell r="K417">
            <v>98991.140000000014</v>
          </cell>
          <cell r="M417">
            <v>98991.14</v>
          </cell>
        </row>
        <row r="418">
          <cell r="A418" t="str">
            <v>503.030405</v>
          </cell>
          <cell r="H418">
            <v>3000</v>
          </cell>
          <cell r="K418">
            <v>10576</v>
          </cell>
          <cell r="M418">
            <v>10576</v>
          </cell>
        </row>
        <row r="419">
          <cell r="A419" t="str">
            <v>503.030410</v>
          </cell>
          <cell r="H419">
            <v>33875.339999999997</v>
          </cell>
          <cell r="K419">
            <v>103702.3</v>
          </cell>
          <cell r="M419">
            <v>103702.3</v>
          </cell>
        </row>
        <row r="420">
          <cell r="A420" t="str">
            <v>503.030424</v>
          </cell>
          <cell r="H420">
            <v>-136.51</v>
          </cell>
          <cell r="K420">
            <v>1442.63</v>
          </cell>
          <cell r="M420">
            <v>1442.63</v>
          </cell>
        </row>
        <row r="421">
          <cell r="A421" t="str">
            <v>503.030425</v>
          </cell>
          <cell r="H421">
            <v>2816.76</v>
          </cell>
          <cell r="K421">
            <v>4909.6200000000008</v>
          </cell>
          <cell r="M421">
            <v>4909.62</v>
          </cell>
        </row>
        <row r="422">
          <cell r="A422" t="str">
            <v>503.030430</v>
          </cell>
          <cell r="H422">
            <v>-888.11999999999989</v>
          </cell>
          <cell r="K422">
            <v>8515.7000000000007</v>
          </cell>
          <cell r="M422">
            <v>8515.7000000000007</v>
          </cell>
        </row>
        <row r="423">
          <cell r="A423" t="str">
            <v>503.030435</v>
          </cell>
          <cell r="H423">
            <v>14905.14</v>
          </cell>
          <cell r="K423">
            <v>45779.020000000004</v>
          </cell>
          <cell r="M423">
            <v>45779.02</v>
          </cell>
        </row>
        <row r="424">
          <cell r="A424" t="str">
            <v>503.030440</v>
          </cell>
          <cell r="H424">
            <v>24407.18</v>
          </cell>
          <cell r="K424">
            <v>24407.18</v>
          </cell>
          <cell r="M424">
            <v>24407.18</v>
          </cell>
        </row>
        <row r="425">
          <cell r="A425" t="str">
            <v>503.030445</v>
          </cell>
          <cell r="H425">
            <v>9500</v>
          </cell>
          <cell r="K425">
            <v>31250</v>
          </cell>
          <cell r="M425">
            <v>31250</v>
          </cell>
        </row>
        <row r="426">
          <cell r="A426" t="str">
            <v>503.030450</v>
          </cell>
          <cell r="H426">
            <v>19292</v>
          </cell>
          <cell r="K426">
            <v>57876</v>
          </cell>
          <cell r="M426">
            <v>57876</v>
          </cell>
        </row>
        <row r="427">
          <cell r="A427" t="str">
            <v>503.030455</v>
          </cell>
          <cell r="H427">
            <v>0</v>
          </cell>
          <cell r="K427">
            <v>0</v>
          </cell>
          <cell r="M427">
            <v>0</v>
          </cell>
        </row>
        <row r="428">
          <cell r="A428" t="str">
            <v>503.030460</v>
          </cell>
          <cell r="H428">
            <v>0</v>
          </cell>
          <cell r="K428">
            <v>0</v>
          </cell>
          <cell r="M428">
            <v>0</v>
          </cell>
        </row>
        <row r="429">
          <cell r="A429" t="str">
            <v>503.030465</v>
          </cell>
          <cell r="H429">
            <v>3045013.8600000003</v>
          </cell>
          <cell r="K429">
            <v>3198131.8600000003</v>
          </cell>
          <cell r="M429">
            <v>3173445.79</v>
          </cell>
        </row>
        <row r="430">
          <cell r="A430" t="str">
            <v>503.030470</v>
          </cell>
          <cell r="H430">
            <v>0</v>
          </cell>
          <cell r="K430">
            <v>0</v>
          </cell>
          <cell r="M430">
            <v>0</v>
          </cell>
        </row>
        <row r="431">
          <cell r="A431" t="str">
            <v>503.030475</v>
          </cell>
          <cell r="H431">
            <v>140000</v>
          </cell>
          <cell r="K431">
            <v>435000</v>
          </cell>
          <cell r="M431">
            <v>420000</v>
          </cell>
        </row>
        <row r="432">
          <cell r="A432" t="str">
            <v>503.030480</v>
          </cell>
          <cell r="H432">
            <v>8926.1</v>
          </cell>
          <cell r="K432">
            <v>68826.48</v>
          </cell>
          <cell r="M432">
            <v>67564</v>
          </cell>
        </row>
        <row r="433">
          <cell r="A433" t="str">
            <v>503.030610</v>
          </cell>
          <cell r="H433">
            <v>14239.56</v>
          </cell>
          <cell r="K433">
            <v>22705.019999999997</v>
          </cell>
          <cell r="M433">
            <v>28343.21</v>
          </cell>
        </row>
        <row r="434">
          <cell r="A434" t="str">
            <v>503.030905</v>
          </cell>
          <cell r="H434">
            <v>0</v>
          </cell>
          <cell r="K434">
            <v>53633.279999999999</v>
          </cell>
          <cell r="M434">
            <v>53599.11</v>
          </cell>
        </row>
        <row r="435">
          <cell r="A435" t="str">
            <v>503.032105</v>
          </cell>
          <cell r="H435">
            <v>20340</v>
          </cell>
          <cell r="K435">
            <v>47450</v>
          </cell>
          <cell r="M435">
            <v>55500</v>
          </cell>
        </row>
        <row r="436">
          <cell r="A436" t="str">
            <v>503.032205</v>
          </cell>
          <cell r="H436">
            <v>14396.98</v>
          </cell>
          <cell r="K436">
            <v>25116.98</v>
          </cell>
          <cell r="M436">
            <v>26336.98</v>
          </cell>
        </row>
        <row r="437">
          <cell r="A437" t="str">
            <v>503.032210</v>
          </cell>
          <cell r="H437">
            <v>9293.0300000000007</v>
          </cell>
          <cell r="K437">
            <v>55146.9</v>
          </cell>
          <cell r="M437">
            <v>55146.9</v>
          </cell>
        </row>
        <row r="438">
          <cell r="A438" t="str">
            <v>503.032215</v>
          </cell>
          <cell r="H438">
            <v>60774.52</v>
          </cell>
          <cell r="K438">
            <v>102660.66</v>
          </cell>
          <cell r="M438">
            <v>102660.66</v>
          </cell>
        </row>
        <row r="439">
          <cell r="A439" t="str">
            <v>503.032225</v>
          </cell>
          <cell r="H439">
            <v>6567.07</v>
          </cell>
          <cell r="K439">
            <v>32186.04</v>
          </cell>
          <cell r="M439">
            <v>32186.04</v>
          </cell>
        </row>
        <row r="440">
          <cell r="A440" t="str">
            <v>503.032405</v>
          </cell>
          <cell r="H440">
            <v>0</v>
          </cell>
          <cell r="K440">
            <v>0</v>
          </cell>
          <cell r="M440">
            <v>0</v>
          </cell>
        </row>
        <row r="441">
          <cell r="A441" t="str">
            <v>503.032505</v>
          </cell>
          <cell r="H441">
            <v>0</v>
          </cell>
          <cell r="K441">
            <v>0</v>
          </cell>
          <cell r="M441">
            <v>0</v>
          </cell>
        </row>
        <row r="442">
          <cell r="A442" t="str">
            <v>503.032510</v>
          </cell>
          <cell r="H442">
            <v>78855.67</v>
          </cell>
          <cell r="K442">
            <v>206920</v>
          </cell>
          <cell r="M442">
            <v>219069.68</v>
          </cell>
        </row>
        <row r="443">
          <cell r="A443" t="str">
            <v>503.032515</v>
          </cell>
          <cell r="H443">
            <v>277477.08</v>
          </cell>
          <cell r="K443">
            <v>832431.24</v>
          </cell>
          <cell r="M443">
            <v>832431.24</v>
          </cell>
        </row>
        <row r="444">
          <cell r="A444" t="str">
            <v>503.032801</v>
          </cell>
          <cell r="H444">
            <v>0</v>
          </cell>
          <cell r="K444">
            <v>0</v>
          </cell>
          <cell r="M444">
            <v>0</v>
          </cell>
        </row>
        <row r="445">
          <cell r="A445" t="str">
            <v>503.032811</v>
          </cell>
          <cell r="H445">
            <v>0</v>
          </cell>
          <cell r="K445">
            <v>0</v>
          </cell>
          <cell r="M445">
            <v>0</v>
          </cell>
        </row>
        <row r="446">
          <cell r="A446" t="str">
            <v>503.032841</v>
          </cell>
          <cell r="H446">
            <v>5024.1400000000003</v>
          </cell>
          <cell r="K446">
            <v>14586.220000000001</v>
          </cell>
          <cell r="M446">
            <v>0</v>
          </cell>
        </row>
        <row r="447">
          <cell r="A447" t="str">
            <v>503.032851</v>
          </cell>
          <cell r="H447">
            <v>15437.5</v>
          </cell>
          <cell r="K447">
            <v>44818.54</v>
          </cell>
          <cell r="M447">
            <v>0</v>
          </cell>
        </row>
        <row r="448">
          <cell r="A448" t="str">
            <v>503.032905</v>
          </cell>
          <cell r="H448">
            <v>159</v>
          </cell>
          <cell r="K448">
            <v>477</v>
          </cell>
          <cell r="M448">
            <v>477</v>
          </cell>
        </row>
        <row r="449">
          <cell r="A449" t="str">
            <v>503.032906</v>
          </cell>
          <cell r="H449">
            <v>83.67</v>
          </cell>
          <cell r="K449">
            <v>251</v>
          </cell>
          <cell r="M449">
            <v>251.01</v>
          </cell>
        </row>
        <row r="450">
          <cell r="A450" t="str">
            <v>503.032910</v>
          </cell>
          <cell r="H450">
            <v>0</v>
          </cell>
          <cell r="K450">
            <v>0</v>
          </cell>
          <cell r="M450">
            <v>0</v>
          </cell>
        </row>
        <row r="451">
          <cell r="A451" t="str">
            <v>503.034220</v>
          </cell>
          <cell r="H451">
            <v>0</v>
          </cell>
          <cell r="K451">
            <v>0</v>
          </cell>
          <cell r="M451">
            <v>0</v>
          </cell>
        </row>
        <row r="452">
          <cell r="A452" t="str">
            <v>503.034227</v>
          </cell>
          <cell r="H452">
            <v>0</v>
          </cell>
          <cell r="K452">
            <v>0</v>
          </cell>
          <cell r="M452">
            <v>0</v>
          </cell>
        </row>
        <row r="453">
          <cell r="A453" t="str">
            <v>503.034415</v>
          </cell>
          <cell r="H453">
            <v>0</v>
          </cell>
          <cell r="K453">
            <v>17005.349999999999</v>
          </cell>
          <cell r="M453">
            <v>68465.350000000006</v>
          </cell>
        </row>
        <row r="454">
          <cell r="A454" t="str">
            <v>503.034420</v>
          </cell>
          <cell r="H454">
            <v>0</v>
          </cell>
          <cell r="K454">
            <v>4422.76</v>
          </cell>
          <cell r="M454">
            <v>4342.76</v>
          </cell>
        </row>
        <row r="455">
          <cell r="A455" t="str">
            <v>503.039910</v>
          </cell>
          <cell r="H455">
            <v>0</v>
          </cell>
          <cell r="K455">
            <v>0</v>
          </cell>
          <cell r="M455">
            <v>0</v>
          </cell>
        </row>
        <row r="456">
          <cell r="A456" t="str">
            <v>503.039930</v>
          </cell>
          <cell r="H456">
            <v>1950</v>
          </cell>
          <cell r="K456">
            <v>9750</v>
          </cell>
          <cell r="M456">
            <v>9750</v>
          </cell>
        </row>
        <row r="457">
          <cell r="A457" t="str">
            <v>503.039950</v>
          </cell>
          <cell r="H457">
            <v>7148.71</v>
          </cell>
          <cell r="K457">
            <v>21757.53</v>
          </cell>
          <cell r="M457">
            <v>21757.53</v>
          </cell>
        </row>
        <row r="458">
          <cell r="A458" t="str">
            <v>503.039999</v>
          </cell>
          <cell r="H458">
            <v>66690.720000000001</v>
          </cell>
          <cell r="K458">
            <v>204159.78</v>
          </cell>
          <cell r="M458">
            <v>204159.78</v>
          </cell>
        </row>
        <row r="459">
          <cell r="A459" t="str">
            <v>503.060905</v>
          </cell>
          <cell r="H459">
            <v>0</v>
          </cell>
          <cell r="K459">
            <v>0</v>
          </cell>
          <cell r="M459">
            <v>0</v>
          </cell>
        </row>
        <row r="460">
          <cell r="A460" t="str">
            <v>503.062205</v>
          </cell>
          <cell r="H460">
            <v>0</v>
          </cell>
          <cell r="K460">
            <v>0</v>
          </cell>
          <cell r="M460">
            <v>0</v>
          </cell>
        </row>
        <row r="461">
          <cell r="A461" t="str">
            <v>503.062210</v>
          </cell>
          <cell r="H461">
            <v>0</v>
          </cell>
          <cell r="K461">
            <v>0</v>
          </cell>
          <cell r="M461">
            <v>0</v>
          </cell>
        </row>
        <row r="462">
          <cell r="A462" t="str">
            <v>503.062215</v>
          </cell>
          <cell r="H462">
            <v>0</v>
          </cell>
          <cell r="K462">
            <v>0</v>
          </cell>
          <cell r="M462">
            <v>0</v>
          </cell>
        </row>
        <row r="463">
          <cell r="A463" t="str">
            <v>503.064105</v>
          </cell>
          <cell r="H463">
            <v>50000</v>
          </cell>
          <cell r="K463">
            <v>150000</v>
          </cell>
          <cell r="M463">
            <v>150000</v>
          </cell>
        </row>
        <row r="464">
          <cell r="A464" t="str">
            <v>503.064210</v>
          </cell>
          <cell r="H464">
            <v>0</v>
          </cell>
          <cell r="K464">
            <v>0</v>
          </cell>
          <cell r="M464">
            <v>0</v>
          </cell>
        </row>
        <row r="465">
          <cell r="A465" t="str">
            <v>503.064220</v>
          </cell>
          <cell r="H465">
            <v>135100</v>
          </cell>
          <cell r="K465">
            <v>245100</v>
          </cell>
          <cell r="M465">
            <v>262700</v>
          </cell>
        </row>
        <row r="466">
          <cell r="A466" t="str">
            <v>503.064305</v>
          </cell>
          <cell r="H466">
            <v>101626.02</v>
          </cell>
          <cell r="K466">
            <v>311106.94</v>
          </cell>
          <cell r="M466">
            <v>311106.94</v>
          </cell>
        </row>
        <row r="467">
          <cell r="A467" t="str">
            <v>503.080105.01</v>
          </cell>
          <cell r="H467">
            <v>0</v>
          </cell>
          <cell r="K467">
            <v>0</v>
          </cell>
          <cell r="M467">
            <v>0</v>
          </cell>
        </row>
        <row r="468">
          <cell r="A468" t="str">
            <v>503.080105.02</v>
          </cell>
          <cell r="H468">
            <v>0</v>
          </cell>
          <cell r="K468">
            <v>0</v>
          </cell>
          <cell r="M468">
            <v>0</v>
          </cell>
        </row>
        <row r="469">
          <cell r="A469" t="str">
            <v>503.080110.01</v>
          </cell>
          <cell r="H469">
            <v>0</v>
          </cell>
          <cell r="K469">
            <v>0</v>
          </cell>
          <cell r="M469">
            <v>0</v>
          </cell>
        </row>
        <row r="470">
          <cell r="A470" t="str">
            <v>503.080110.02</v>
          </cell>
          <cell r="H470">
            <v>0</v>
          </cell>
          <cell r="K470">
            <v>0</v>
          </cell>
          <cell r="M470">
            <v>0</v>
          </cell>
        </row>
        <row r="471">
          <cell r="A471" t="str">
            <v>503.080205</v>
          </cell>
          <cell r="H471">
            <v>0</v>
          </cell>
          <cell r="K471">
            <v>0</v>
          </cell>
          <cell r="M471">
            <v>0</v>
          </cell>
        </row>
        <row r="472">
          <cell r="A472" t="str">
            <v>503.080210</v>
          </cell>
          <cell r="H472">
            <v>0</v>
          </cell>
          <cell r="K472">
            <v>0</v>
          </cell>
          <cell r="M472">
            <v>0</v>
          </cell>
        </row>
        <row r="473">
          <cell r="A473" t="str">
            <v>503.080315</v>
          </cell>
          <cell r="H473">
            <v>0</v>
          </cell>
          <cell r="K473">
            <v>0</v>
          </cell>
          <cell r="M473">
            <v>0</v>
          </cell>
        </row>
        <row r="474">
          <cell r="A474" t="str">
            <v>503.080405</v>
          </cell>
          <cell r="H474">
            <v>0</v>
          </cell>
          <cell r="K474">
            <v>-1767.15</v>
          </cell>
          <cell r="M474">
            <v>0</v>
          </cell>
        </row>
        <row r="475">
          <cell r="A475" t="str">
            <v>503.080410</v>
          </cell>
          <cell r="H475">
            <v>0</v>
          </cell>
          <cell r="K475">
            <v>0</v>
          </cell>
          <cell r="M475">
            <v>0</v>
          </cell>
        </row>
        <row r="476">
          <cell r="A476" t="str">
            <v>503.080425</v>
          </cell>
          <cell r="H476">
            <v>0</v>
          </cell>
          <cell r="K476">
            <v>0</v>
          </cell>
          <cell r="M476">
            <v>0</v>
          </cell>
        </row>
        <row r="477">
          <cell r="A477" t="str">
            <v>503.080430.01</v>
          </cell>
          <cell r="H477">
            <v>0</v>
          </cell>
          <cell r="K477">
            <v>0</v>
          </cell>
          <cell r="M477">
            <v>0</v>
          </cell>
        </row>
        <row r="478">
          <cell r="A478" t="str">
            <v>503.080430.02</v>
          </cell>
          <cell r="H478">
            <v>0</v>
          </cell>
          <cell r="K478">
            <v>0</v>
          </cell>
          <cell r="M478">
            <v>0</v>
          </cell>
        </row>
        <row r="479">
          <cell r="A479" t="str">
            <v>503.080430.03</v>
          </cell>
          <cell r="H479">
            <v>0</v>
          </cell>
          <cell r="K479">
            <v>0</v>
          </cell>
          <cell r="M479">
            <v>0</v>
          </cell>
        </row>
        <row r="480">
          <cell r="A480" t="str">
            <v>503.080430.04</v>
          </cell>
          <cell r="H480">
            <v>5124962.9800000004</v>
          </cell>
          <cell r="K480">
            <v>5124962.9800000004</v>
          </cell>
          <cell r="M480">
            <v>0</v>
          </cell>
        </row>
        <row r="481">
          <cell r="A481" t="str">
            <v>503.080430.09</v>
          </cell>
          <cell r="H481">
            <v>0</v>
          </cell>
          <cell r="K481">
            <v>0</v>
          </cell>
          <cell r="M481">
            <v>0</v>
          </cell>
        </row>
        <row r="482">
          <cell r="A482" t="str">
            <v>503.080440</v>
          </cell>
          <cell r="H482">
            <v>0</v>
          </cell>
          <cell r="K482">
            <v>0</v>
          </cell>
          <cell r="M482">
            <v>0</v>
          </cell>
        </row>
        <row r="483">
          <cell r="A483" t="str">
            <v>503.080445</v>
          </cell>
          <cell r="H483">
            <v>0</v>
          </cell>
          <cell r="K483">
            <v>0</v>
          </cell>
          <cell r="M483">
            <v>0</v>
          </cell>
        </row>
        <row r="484">
          <cell r="A484" t="str">
            <v>503.080499.01</v>
          </cell>
          <cell r="H484">
            <v>0</v>
          </cell>
          <cell r="K484">
            <v>0</v>
          </cell>
          <cell r="M484">
            <v>0</v>
          </cell>
        </row>
        <row r="485">
          <cell r="A485" t="str">
            <v>503.080499.02</v>
          </cell>
          <cell r="H485">
            <v>0</v>
          </cell>
          <cell r="K485">
            <v>0</v>
          </cell>
          <cell r="M485">
            <v>0</v>
          </cell>
        </row>
        <row r="486">
          <cell r="A486" t="str">
            <v>503.080605</v>
          </cell>
          <cell r="H486">
            <v>0</v>
          </cell>
          <cell r="K486">
            <v>0</v>
          </cell>
          <cell r="M486">
            <v>0</v>
          </cell>
        </row>
        <row r="487">
          <cell r="A487" t="str">
            <v>503.080615</v>
          </cell>
          <cell r="H487">
            <v>0</v>
          </cell>
          <cell r="K487">
            <v>0</v>
          </cell>
          <cell r="M487">
            <v>0</v>
          </cell>
        </row>
        <row r="488">
          <cell r="A488" t="str">
            <v>503.080620</v>
          </cell>
          <cell r="H488">
            <v>0</v>
          </cell>
          <cell r="K488">
            <v>0</v>
          </cell>
          <cell r="M488">
            <v>0</v>
          </cell>
        </row>
        <row r="489">
          <cell r="A489" t="str">
            <v>503.080635</v>
          </cell>
          <cell r="H489">
            <v>0</v>
          </cell>
          <cell r="K489">
            <v>0</v>
          </cell>
          <cell r="M489">
            <v>0</v>
          </cell>
        </row>
        <row r="490">
          <cell r="A490" t="str">
            <v>503.080705</v>
          </cell>
          <cell r="H490">
            <v>0</v>
          </cell>
          <cell r="K490">
            <v>0</v>
          </cell>
          <cell r="M490">
            <v>0</v>
          </cell>
        </row>
        <row r="491">
          <cell r="A491" t="str">
            <v>503.080805</v>
          </cell>
          <cell r="H491">
            <v>0</v>
          </cell>
          <cell r="K491">
            <v>0</v>
          </cell>
          <cell r="M491">
            <v>0</v>
          </cell>
        </row>
        <row r="492">
          <cell r="A492" t="str">
            <v>503.080815</v>
          </cell>
          <cell r="H492">
            <v>0</v>
          </cell>
          <cell r="K492">
            <v>-3580</v>
          </cell>
          <cell r="M492">
            <v>0</v>
          </cell>
        </row>
      </sheetData>
      <sheetData sheetId="15">
        <row r="1">
          <cell r="A1" t="str">
            <v>Account No.</v>
          </cell>
          <cell r="H1" t="str">
            <v>This Period Balance</v>
          </cell>
          <cell r="K1" t="str">
            <v>Ending Balance</v>
          </cell>
          <cell r="M1" t="str">
            <v>TUBO's Ending Balance</v>
          </cell>
        </row>
        <row r="2">
          <cell r="A2" t="str">
            <v>500.001105.01</v>
          </cell>
          <cell r="H2">
            <v>0</v>
          </cell>
          <cell r="K2">
            <v>98716.09</v>
          </cell>
          <cell r="M2">
            <v>100000</v>
          </cell>
        </row>
        <row r="3">
          <cell r="A3" t="str">
            <v>500.001105.02</v>
          </cell>
          <cell r="H3">
            <v>0</v>
          </cell>
          <cell r="K3">
            <v>0</v>
          </cell>
          <cell r="M3">
            <v>0</v>
          </cell>
        </row>
        <row r="4">
          <cell r="A4" t="str">
            <v>500.001110.01</v>
          </cell>
          <cell r="H4">
            <v>203846.93999999948</v>
          </cell>
          <cell r="K4">
            <v>15452857.91</v>
          </cell>
          <cell r="M4">
            <v>15452857.91</v>
          </cell>
        </row>
        <row r="5">
          <cell r="A5" t="str">
            <v>500.001110.02</v>
          </cell>
          <cell r="H5">
            <v>0</v>
          </cell>
          <cell r="K5">
            <v>0</v>
          </cell>
          <cell r="M5">
            <v>0</v>
          </cell>
        </row>
        <row r="6">
          <cell r="A6" t="str">
            <v>500.001210</v>
          </cell>
          <cell r="H6">
            <v>13939144.25</v>
          </cell>
          <cell r="K6">
            <v>61487640.549999997</v>
          </cell>
          <cell r="M6">
            <v>61646421.93</v>
          </cell>
        </row>
        <row r="7">
          <cell r="A7" t="str">
            <v>500.001211</v>
          </cell>
          <cell r="H7">
            <v>0</v>
          </cell>
          <cell r="K7">
            <v>0</v>
          </cell>
          <cell r="M7">
            <v>-235671.87</v>
          </cell>
        </row>
        <row r="8">
          <cell r="A8" t="str">
            <v>500.001215.01</v>
          </cell>
          <cell r="H8">
            <v>-102529.05</v>
          </cell>
          <cell r="K8">
            <v>-1185456.9000000001</v>
          </cell>
          <cell r="M8">
            <v>-1185456.8999999999</v>
          </cell>
        </row>
        <row r="9">
          <cell r="A9" t="str">
            <v>500.001215.02</v>
          </cell>
          <cell r="H9">
            <v>0</v>
          </cell>
          <cell r="K9">
            <v>0</v>
          </cell>
          <cell r="M9">
            <v>0</v>
          </cell>
        </row>
        <row r="10">
          <cell r="A10" t="str">
            <v>500.001305.01</v>
          </cell>
          <cell r="H10">
            <v>0</v>
          </cell>
          <cell r="K10">
            <v>83032.490000000005</v>
          </cell>
          <cell r="M10">
            <v>0</v>
          </cell>
        </row>
        <row r="11">
          <cell r="A11" t="str">
            <v>500.001305.02</v>
          </cell>
          <cell r="H11">
            <v>-90988.239999999991</v>
          </cell>
          <cell r="K11">
            <v>-83570.759999999995</v>
          </cell>
          <cell r="M11">
            <v>0</v>
          </cell>
        </row>
        <row r="12">
          <cell r="A12" t="str">
            <v>500.001305.03</v>
          </cell>
          <cell r="H12">
            <v>0</v>
          </cell>
          <cell r="K12">
            <v>0</v>
          </cell>
          <cell r="M12">
            <v>0</v>
          </cell>
        </row>
        <row r="13">
          <cell r="A13" t="str">
            <v>500.001305.07</v>
          </cell>
          <cell r="H13">
            <v>0</v>
          </cell>
          <cell r="K13">
            <v>0</v>
          </cell>
          <cell r="M13">
            <v>0</v>
          </cell>
        </row>
        <row r="14">
          <cell r="A14" t="str">
            <v>500.001305.09</v>
          </cell>
          <cell r="H14">
            <v>-204073</v>
          </cell>
          <cell r="K14">
            <v>2452577.84</v>
          </cell>
          <cell r="M14">
            <v>2248347.84</v>
          </cell>
        </row>
        <row r="15">
          <cell r="A15" t="str">
            <v>500.001310.01</v>
          </cell>
          <cell r="H15">
            <v>-250000</v>
          </cell>
          <cell r="K15">
            <v>1536931.05</v>
          </cell>
          <cell r="M15">
            <v>1536931.05</v>
          </cell>
        </row>
        <row r="16">
          <cell r="A16" t="str">
            <v>500.001310.02</v>
          </cell>
          <cell r="H16">
            <v>0</v>
          </cell>
          <cell r="K16">
            <v>0</v>
          </cell>
          <cell r="M16">
            <v>0</v>
          </cell>
        </row>
        <row r="17">
          <cell r="A17" t="str">
            <v>500.001315</v>
          </cell>
          <cell r="H17">
            <v>-30242.12000000001</v>
          </cell>
          <cell r="K17">
            <v>-15578.64000000001</v>
          </cell>
          <cell r="M17">
            <v>2028365.18</v>
          </cell>
        </row>
        <row r="18">
          <cell r="A18" t="str">
            <v>500.001320</v>
          </cell>
          <cell r="H18">
            <v>7912.1299999998882</v>
          </cell>
          <cell r="K18">
            <v>-1420582.2100000002</v>
          </cell>
          <cell r="M18">
            <v>-3370113.23</v>
          </cell>
        </row>
        <row r="19">
          <cell r="A19" t="str">
            <v>500.001325.01</v>
          </cell>
          <cell r="H19">
            <v>0</v>
          </cell>
          <cell r="K19">
            <v>0</v>
          </cell>
          <cell r="M19">
            <v>0</v>
          </cell>
        </row>
        <row r="20">
          <cell r="A20" t="str">
            <v>500.001325.02</v>
          </cell>
          <cell r="H20">
            <v>0</v>
          </cell>
          <cell r="K20">
            <v>0</v>
          </cell>
          <cell r="M20">
            <v>0</v>
          </cell>
        </row>
        <row r="21">
          <cell r="A21" t="str">
            <v>500.001325.03</v>
          </cell>
          <cell r="H21">
            <v>0</v>
          </cell>
          <cell r="K21">
            <v>49189.2</v>
          </cell>
          <cell r="M21">
            <v>0</v>
          </cell>
        </row>
        <row r="22">
          <cell r="A22" t="str">
            <v>500.001325.04</v>
          </cell>
          <cell r="H22">
            <v>0</v>
          </cell>
          <cell r="K22">
            <v>0</v>
          </cell>
          <cell r="M22">
            <v>0</v>
          </cell>
        </row>
        <row r="23">
          <cell r="A23" t="str">
            <v>500.001330</v>
          </cell>
          <cell r="H23">
            <v>0</v>
          </cell>
          <cell r="K23">
            <v>15</v>
          </cell>
          <cell r="M23">
            <v>0</v>
          </cell>
        </row>
        <row r="24">
          <cell r="A24" t="str">
            <v>500.001335</v>
          </cell>
          <cell r="H24">
            <v>0</v>
          </cell>
          <cell r="K24">
            <v>0</v>
          </cell>
          <cell r="M24">
            <v>0</v>
          </cell>
        </row>
        <row r="25">
          <cell r="A25" t="str">
            <v>500.001336</v>
          </cell>
          <cell r="H25">
            <v>3580399.87</v>
          </cell>
          <cell r="K25">
            <v>3521445.63</v>
          </cell>
          <cell r="M25">
            <v>0</v>
          </cell>
        </row>
        <row r="26">
          <cell r="A26" t="str">
            <v>500.001337</v>
          </cell>
          <cell r="H26">
            <v>0</v>
          </cell>
          <cell r="K26">
            <v>0</v>
          </cell>
          <cell r="M26">
            <v>0</v>
          </cell>
        </row>
        <row r="27">
          <cell r="A27" t="str">
            <v>500.001340</v>
          </cell>
          <cell r="H27">
            <v>-4812235.4399999995</v>
          </cell>
          <cell r="K27">
            <v>13571716.26</v>
          </cell>
          <cell r="M27">
            <v>13878639.77</v>
          </cell>
        </row>
        <row r="28">
          <cell r="A28" t="str">
            <v>500.001501</v>
          </cell>
          <cell r="H28">
            <v>-113145.84999999998</v>
          </cell>
          <cell r="K28">
            <v>-6414059.3799999999</v>
          </cell>
          <cell r="M28">
            <v>4086219.28</v>
          </cell>
        </row>
        <row r="29">
          <cell r="A29" t="str">
            <v>500.001502</v>
          </cell>
          <cell r="H29">
            <v>-10007.809999999998</v>
          </cell>
          <cell r="K29">
            <v>1020140.5800000001</v>
          </cell>
          <cell r="M29">
            <v>977833.34</v>
          </cell>
        </row>
        <row r="30">
          <cell r="A30" t="str">
            <v>500.001503</v>
          </cell>
          <cell r="H30">
            <v>0</v>
          </cell>
          <cell r="K30">
            <v>0</v>
          </cell>
          <cell r="M30">
            <v>0</v>
          </cell>
        </row>
        <row r="31">
          <cell r="A31" t="str">
            <v>500.001504</v>
          </cell>
          <cell r="H31">
            <v>0</v>
          </cell>
          <cell r="K31">
            <v>0</v>
          </cell>
          <cell r="M31">
            <v>0</v>
          </cell>
        </row>
        <row r="32">
          <cell r="A32" t="str">
            <v>500.001506</v>
          </cell>
          <cell r="H32">
            <v>0</v>
          </cell>
          <cell r="K32">
            <v>0</v>
          </cell>
          <cell r="M32">
            <v>0</v>
          </cell>
        </row>
        <row r="33">
          <cell r="A33" t="str">
            <v>500.001507</v>
          </cell>
          <cell r="H33">
            <v>-3226866.54</v>
          </cell>
          <cell r="K33">
            <v>-58974947.549999997</v>
          </cell>
          <cell r="M33">
            <v>-49615267.020000003</v>
          </cell>
        </row>
        <row r="34">
          <cell r="A34" t="str">
            <v>500.001511</v>
          </cell>
          <cell r="H34">
            <v>0</v>
          </cell>
          <cell r="K34">
            <v>0</v>
          </cell>
          <cell r="M34">
            <v>0</v>
          </cell>
        </row>
        <row r="35">
          <cell r="A35" t="str">
            <v>500.001514</v>
          </cell>
          <cell r="H35">
            <v>0</v>
          </cell>
          <cell r="K35">
            <v>0</v>
          </cell>
          <cell r="M35">
            <v>0</v>
          </cell>
        </row>
        <row r="36">
          <cell r="A36" t="str">
            <v>500.001516</v>
          </cell>
          <cell r="H36">
            <v>0</v>
          </cell>
          <cell r="K36">
            <v>0</v>
          </cell>
          <cell r="M36">
            <v>0</v>
          </cell>
        </row>
        <row r="37">
          <cell r="A37" t="str">
            <v>500.001520</v>
          </cell>
          <cell r="H37">
            <v>38387</v>
          </cell>
          <cell r="K37">
            <v>38387</v>
          </cell>
          <cell r="M37">
            <v>36674.120000000003</v>
          </cell>
        </row>
        <row r="38">
          <cell r="A38" t="str">
            <v>500.001528</v>
          </cell>
          <cell r="H38">
            <v>32114.33</v>
          </cell>
          <cell r="K38">
            <v>-3156033.35</v>
          </cell>
          <cell r="M38">
            <v>560994.24</v>
          </cell>
        </row>
        <row r="39">
          <cell r="A39" t="str">
            <v>500.001534</v>
          </cell>
          <cell r="H39">
            <v>-121315.78999999992</v>
          </cell>
          <cell r="K39">
            <v>12183074.450000001</v>
          </cell>
          <cell r="M39">
            <v>-5110246.97</v>
          </cell>
        </row>
        <row r="40">
          <cell r="A40" t="str">
            <v>500.001543</v>
          </cell>
          <cell r="H40">
            <v>0</v>
          </cell>
          <cell r="K40">
            <v>0</v>
          </cell>
          <cell r="M40">
            <v>0</v>
          </cell>
        </row>
        <row r="41">
          <cell r="A41" t="str">
            <v>500.001559</v>
          </cell>
          <cell r="H41">
            <v>0</v>
          </cell>
          <cell r="K41">
            <v>0</v>
          </cell>
          <cell r="M41">
            <v>0</v>
          </cell>
        </row>
        <row r="42">
          <cell r="A42" t="str">
            <v>500.001567</v>
          </cell>
          <cell r="H42">
            <v>116591.76</v>
          </cell>
          <cell r="K42">
            <v>497205.28</v>
          </cell>
          <cell r="M42">
            <v>475019.31</v>
          </cell>
        </row>
        <row r="43">
          <cell r="A43" t="str">
            <v>500.001705.01</v>
          </cell>
          <cell r="H43">
            <v>0</v>
          </cell>
          <cell r="K43">
            <v>0.01</v>
          </cell>
          <cell r="M43">
            <v>0</v>
          </cell>
        </row>
        <row r="44">
          <cell r="A44" t="str">
            <v>500.001705.02</v>
          </cell>
          <cell r="H44">
            <v>0</v>
          </cell>
          <cell r="K44">
            <v>0</v>
          </cell>
          <cell r="M44">
            <v>0</v>
          </cell>
        </row>
        <row r="45">
          <cell r="A45" t="str">
            <v>500.001710.01</v>
          </cell>
          <cell r="H45">
            <v>0</v>
          </cell>
          <cell r="K45">
            <v>0</v>
          </cell>
          <cell r="M45">
            <v>0</v>
          </cell>
        </row>
        <row r="46">
          <cell r="A46" t="str">
            <v>500.001715</v>
          </cell>
          <cell r="H46">
            <v>0</v>
          </cell>
          <cell r="K46">
            <v>0</v>
          </cell>
          <cell r="M46">
            <v>0</v>
          </cell>
        </row>
        <row r="47">
          <cell r="A47" t="str">
            <v>500.001721.1107</v>
          </cell>
          <cell r="H47">
            <v>-373662.58</v>
          </cell>
          <cell r="K47">
            <v>2059581.5299999998</v>
          </cell>
          <cell r="M47">
            <v>2059581.53</v>
          </cell>
        </row>
        <row r="48">
          <cell r="A48" t="str">
            <v>500.001721.1191</v>
          </cell>
          <cell r="H48">
            <v>21071.350000000002</v>
          </cell>
          <cell r="K48">
            <v>77716.55</v>
          </cell>
          <cell r="M48">
            <v>77716.55</v>
          </cell>
        </row>
        <row r="49">
          <cell r="A49" t="str">
            <v>500.001725</v>
          </cell>
          <cell r="H49">
            <v>0</v>
          </cell>
          <cell r="K49">
            <v>0</v>
          </cell>
          <cell r="M49">
            <v>0</v>
          </cell>
        </row>
        <row r="50">
          <cell r="A50" t="str">
            <v>500.001734</v>
          </cell>
          <cell r="H50">
            <v>0</v>
          </cell>
          <cell r="K50">
            <v>0</v>
          </cell>
          <cell r="M50">
            <v>0</v>
          </cell>
        </row>
        <row r="51">
          <cell r="A51" t="str">
            <v>500.001735</v>
          </cell>
          <cell r="H51">
            <v>0</v>
          </cell>
          <cell r="K51">
            <v>0</v>
          </cell>
          <cell r="M51">
            <v>0</v>
          </cell>
        </row>
        <row r="52">
          <cell r="A52" t="str">
            <v>500.001805</v>
          </cell>
          <cell r="H52">
            <v>-29761.51</v>
          </cell>
          <cell r="K52">
            <v>90497.88</v>
          </cell>
          <cell r="M52">
            <v>90497.86</v>
          </cell>
        </row>
        <row r="53">
          <cell r="A53" t="str">
            <v>500.001815</v>
          </cell>
          <cell r="H53">
            <v>0</v>
          </cell>
          <cell r="K53">
            <v>0</v>
          </cell>
          <cell r="M53">
            <v>0</v>
          </cell>
        </row>
        <row r="54">
          <cell r="A54" t="str">
            <v>500.001820</v>
          </cell>
          <cell r="H54">
            <v>0</v>
          </cell>
          <cell r="K54">
            <v>0</v>
          </cell>
          <cell r="M54">
            <v>0</v>
          </cell>
        </row>
        <row r="55">
          <cell r="A55" t="str">
            <v>500.001825</v>
          </cell>
          <cell r="H55">
            <v>-13469</v>
          </cell>
          <cell r="K55">
            <v>134582.65</v>
          </cell>
          <cell r="M55">
            <v>75595.789999999994</v>
          </cell>
        </row>
        <row r="56">
          <cell r="A56" t="str">
            <v>500.001835</v>
          </cell>
          <cell r="H56">
            <v>327627.43</v>
          </cell>
          <cell r="K56">
            <v>2934547.75</v>
          </cell>
          <cell r="M56">
            <v>7834597.5999999996</v>
          </cell>
        </row>
        <row r="57">
          <cell r="A57" t="str">
            <v>500.001840</v>
          </cell>
          <cell r="H57">
            <v>370400</v>
          </cell>
          <cell r="K57">
            <v>609206.46</v>
          </cell>
          <cell r="M57">
            <v>481879.88</v>
          </cell>
        </row>
        <row r="58">
          <cell r="A58" t="str">
            <v>500.002010</v>
          </cell>
          <cell r="H58">
            <v>0</v>
          </cell>
          <cell r="K58">
            <v>0</v>
          </cell>
          <cell r="M58">
            <v>0</v>
          </cell>
        </row>
        <row r="59">
          <cell r="A59" t="str">
            <v>500.002015</v>
          </cell>
          <cell r="H59">
            <v>0</v>
          </cell>
          <cell r="K59">
            <v>1</v>
          </cell>
          <cell r="M59">
            <v>1</v>
          </cell>
        </row>
        <row r="60">
          <cell r="A60" t="str">
            <v>500.002030</v>
          </cell>
          <cell r="H60">
            <v>0</v>
          </cell>
          <cell r="K60">
            <v>674115.26</v>
          </cell>
          <cell r="M60">
            <v>378587.91</v>
          </cell>
        </row>
        <row r="61">
          <cell r="A61" t="str">
            <v>500.002040</v>
          </cell>
          <cell r="H61">
            <v>0</v>
          </cell>
          <cell r="K61">
            <v>908820.47</v>
          </cell>
          <cell r="M61">
            <v>0</v>
          </cell>
        </row>
        <row r="62">
          <cell r="A62" t="str">
            <v>500.002110</v>
          </cell>
          <cell r="H62">
            <v>0</v>
          </cell>
          <cell r="K62">
            <v>1</v>
          </cell>
          <cell r="M62">
            <v>0</v>
          </cell>
        </row>
        <row r="63">
          <cell r="A63" t="str">
            <v>500.002115</v>
          </cell>
          <cell r="H63">
            <v>0</v>
          </cell>
          <cell r="K63">
            <v>0.28000000000000003</v>
          </cell>
          <cell r="M63">
            <v>0</v>
          </cell>
        </row>
        <row r="64">
          <cell r="A64" t="str">
            <v>500.002130</v>
          </cell>
          <cell r="H64">
            <v>-4537.9399999999996</v>
          </cell>
          <cell r="K64">
            <v>-421708.55</v>
          </cell>
          <cell r="M64">
            <v>-378215.98</v>
          </cell>
        </row>
        <row r="65">
          <cell r="A65" t="str">
            <v>500.002140</v>
          </cell>
          <cell r="H65">
            <v>-13943.54</v>
          </cell>
          <cell r="K65">
            <v>-121010.07</v>
          </cell>
          <cell r="M65">
            <v>0</v>
          </cell>
        </row>
        <row r="66">
          <cell r="A66" t="str">
            <v>500.004110</v>
          </cell>
          <cell r="H66">
            <v>176.61999999999989</v>
          </cell>
          <cell r="K66">
            <v>-17357.8</v>
          </cell>
          <cell r="M66">
            <v>-16432.93</v>
          </cell>
        </row>
        <row r="67">
          <cell r="A67" t="str">
            <v>500.004190</v>
          </cell>
          <cell r="H67">
            <v>0</v>
          </cell>
          <cell r="K67">
            <v>15</v>
          </cell>
          <cell r="M67">
            <v>0</v>
          </cell>
        </row>
        <row r="68">
          <cell r="A68" t="str">
            <v>500.004301</v>
          </cell>
          <cell r="H68">
            <v>231729.06000000006</v>
          </cell>
          <cell r="K68">
            <v>0</v>
          </cell>
          <cell r="M68">
            <v>0</v>
          </cell>
        </row>
        <row r="69">
          <cell r="A69" t="str">
            <v>500.004302</v>
          </cell>
          <cell r="H69">
            <v>0</v>
          </cell>
          <cell r="K69">
            <v>0</v>
          </cell>
          <cell r="M69">
            <v>0</v>
          </cell>
        </row>
        <row r="70">
          <cell r="A70" t="str">
            <v>500.004303.01</v>
          </cell>
          <cell r="H70">
            <v>-3000</v>
          </cell>
          <cell r="K70">
            <v>-46600</v>
          </cell>
          <cell r="M70">
            <v>-46600</v>
          </cell>
        </row>
        <row r="71">
          <cell r="A71" t="str">
            <v>500.004303.02</v>
          </cell>
          <cell r="H71">
            <v>0</v>
          </cell>
          <cell r="K71">
            <v>0</v>
          </cell>
          <cell r="M71">
            <v>0</v>
          </cell>
        </row>
        <row r="72">
          <cell r="A72" t="str">
            <v>500.004304</v>
          </cell>
          <cell r="H72">
            <v>-98723.35</v>
          </cell>
          <cell r="K72">
            <v>-997774.19</v>
          </cell>
          <cell r="M72">
            <v>-999193.59</v>
          </cell>
        </row>
        <row r="73">
          <cell r="A73" t="str">
            <v>500.004305</v>
          </cell>
          <cell r="H73">
            <v>-34176.339999999997</v>
          </cell>
          <cell r="K73">
            <v>-434435.66000000003</v>
          </cell>
          <cell r="M73">
            <v>-425309.53</v>
          </cell>
        </row>
        <row r="74">
          <cell r="A74" t="str">
            <v>500.004306</v>
          </cell>
          <cell r="H74">
            <v>129000</v>
          </cell>
          <cell r="K74">
            <v>-290000</v>
          </cell>
          <cell r="M74">
            <v>-1100525.83</v>
          </cell>
        </row>
        <row r="75">
          <cell r="A75" t="str">
            <v>500.004307.02</v>
          </cell>
          <cell r="H75">
            <v>5000</v>
          </cell>
          <cell r="K75">
            <v>-205000</v>
          </cell>
          <cell r="M75">
            <v>-919134</v>
          </cell>
        </row>
        <row r="76">
          <cell r="A76" t="str">
            <v>500.004307.04</v>
          </cell>
          <cell r="H76">
            <v>0</v>
          </cell>
          <cell r="K76">
            <v>0</v>
          </cell>
          <cell r="M76">
            <v>-13442.08</v>
          </cell>
        </row>
        <row r="77">
          <cell r="A77" t="str">
            <v>500.004308.01</v>
          </cell>
          <cell r="H77">
            <v>0</v>
          </cell>
          <cell r="K77">
            <v>0</v>
          </cell>
          <cell r="M77">
            <v>0</v>
          </cell>
        </row>
        <row r="78">
          <cell r="A78" t="str">
            <v>500.004311</v>
          </cell>
          <cell r="H78">
            <v>0</v>
          </cell>
          <cell r="K78">
            <v>930911.26</v>
          </cell>
          <cell r="M78">
            <v>0</v>
          </cell>
        </row>
        <row r="79">
          <cell r="A79" t="str">
            <v>500.004312</v>
          </cell>
          <cell r="H79">
            <v>0</v>
          </cell>
          <cell r="K79">
            <v>0</v>
          </cell>
          <cell r="M79">
            <v>0</v>
          </cell>
        </row>
        <row r="80">
          <cell r="A80" t="str">
            <v>500.004313</v>
          </cell>
          <cell r="H80">
            <v>0</v>
          </cell>
          <cell r="K80">
            <v>0</v>
          </cell>
          <cell r="M80">
            <v>0</v>
          </cell>
        </row>
        <row r="81">
          <cell r="A81" t="str">
            <v>500.004318</v>
          </cell>
          <cell r="H81">
            <v>-15037.6</v>
          </cell>
          <cell r="K81">
            <v>-101807.24</v>
          </cell>
          <cell r="M81">
            <v>-101807.24</v>
          </cell>
        </row>
        <row r="82">
          <cell r="A82" t="str">
            <v>500.004321</v>
          </cell>
          <cell r="H82">
            <v>-1015732.7399999999</v>
          </cell>
          <cell r="K82">
            <v>-73877.469999999856</v>
          </cell>
          <cell r="M82">
            <v>-1828258.58</v>
          </cell>
        </row>
        <row r="83">
          <cell r="A83" t="str">
            <v>500.004323</v>
          </cell>
          <cell r="H83">
            <v>-170881.75</v>
          </cell>
          <cell r="K83">
            <v>-349134.87</v>
          </cell>
          <cell r="M83">
            <v>-349134.87</v>
          </cell>
        </row>
        <row r="84">
          <cell r="A84" t="str">
            <v>500.004326</v>
          </cell>
          <cell r="H84">
            <v>-774634.93</v>
          </cell>
          <cell r="K84">
            <v>0</v>
          </cell>
          <cell r="M84">
            <v>0</v>
          </cell>
        </row>
        <row r="85">
          <cell r="A85" t="str">
            <v>500.004327</v>
          </cell>
          <cell r="H85">
            <v>20559.330000000002</v>
          </cell>
          <cell r="K85">
            <v>-105277.75</v>
          </cell>
          <cell r="M85">
            <v>-105277.75</v>
          </cell>
        </row>
        <row r="86">
          <cell r="A86" t="str">
            <v>500.004329</v>
          </cell>
          <cell r="H86">
            <v>0</v>
          </cell>
          <cell r="K86">
            <v>0</v>
          </cell>
          <cell r="M86">
            <v>0</v>
          </cell>
        </row>
        <row r="87">
          <cell r="A87" t="str">
            <v>500.004399</v>
          </cell>
          <cell r="H87">
            <v>-1114921.93</v>
          </cell>
          <cell r="K87">
            <v>-4324720.8899999997</v>
          </cell>
          <cell r="M87">
            <v>-6319402.8700000001</v>
          </cell>
        </row>
        <row r="88">
          <cell r="A88" t="str">
            <v>500.004405</v>
          </cell>
          <cell r="H88">
            <v>0</v>
          </cell>
          <cell r="K88">
            <v>-1369087.91</v>
          </cell>
          <cell r="M88">
            <v>1851165.92</v>
          </cell>
        </row>
        <row r="89">
          <cell r="A89" t="str">
            <v>500.004410</v>
          </cell>
          <cell r="H89">
            <v>0</v>
          </cell>
          <cell r="K89">
            <v>-12777.14</v>
          </cell>
          <cell r="M89">
            <v>3308.39</v>
          </cell>
        </row>
        <row r="90">
          <cell r="A90" t="str">
            <v>500.004415</v>
          </cell>
          <cell r="H90">
            <v>-10077.68</v>
          </cell>
          <cell r="K90">
            <v>-1478433.21</v>
          </cell>
          <cell r="M90">
            <v>-1397413.25</v>
          </cell>
        </row>
        <row r="91">
          <cell r="A91" t="str">
            <v>500.004416</v>
          </cell>
          <cell r="H91">
            <v>0</v>
          </cell>
          <cell r="K91">
            <v>0</v>
          </cell>
          <cell r="M91">
            <v>0</v>
          </cell>
        </row>
        <row r="92">
          <cell r="A92" t="str">
            <v>500.004910</v>
          </cell>
          <cell r="H92">
            <v>0</v>
          </cell>
          <cell r="K92">
            <v>-450000</v>
          </cell>
          <cell r="M92">
            <v>-450000</v>
          </cell>
        </row>
        <row r="93">
          <cell r="A93" t="str">
            <v>500.004915.01</v>
          </cell>
          <cell r="H93">
            <v>0</v>
          </cell>
          <cell r="K93">
            <v>0</v>
          </cell>
          <cell r="M93">
            <v>-1863234.6</v>
          </cell>
        </row>
        <row r="94">
          <cell r="A94" t="str">
            <v>500.004915.02</v>
          </cell>
          <cell r="H94">
            <v>0</v>
          </cell>
          <cell r="K94">
            <v>0</v>
          </cell>
          <cell r="M94">
            <v>2322185.9900000002</v>
          </cell>
        </row>
        <row r="95">
          <cell r="A95" t="str">
            <v>500.004925</v>
          </cell>
          <cell r="H95">
            <v>0</v>
          </cell>
          <cell r="K95">
            <v>0</v>
          </cell>
          <cell r="M95">
            <v>-30344327.989999998</v>
          </cell>
        </row>
        <row r="96">
          <cell r="A96" t="str">
            <v>500.004926</v>
          </cell>
          <cell r="H96">
            <v>-26424.41</v>
          </cell>
          <cell r="K96">
            <v>-24851202.239999998</v>
          </cell>
          <cell r="M96">
            <v>7942.07</v>
          </cell>
        </row>
        <row r="97">
          <cell r="A97" t="str">
            <v>500.004927</v>
          </cell>
          <cell r="H97">
            <v>0</v>
          </cell>
          <cell r="K97">
            <v>0</v>
          </cell>
          <cell r="M97">
            <v>-2322185.9900000002</v>
          </cell>
        </row>
        <row r="98">
          <cell r="A98" t="str">
            <v>500.004940</v>
          </cell>
          <cell r="H98">
            <v>0</v>
          </cell>
          <cell r="K98">
            <v>0</v>
          </cell>
          <cell r="M98">
            <v>1863234.6</v>
          </cell>
        </row>
        <row r="99">
          <cell r="A99" t="str">
            <v>500.004999</v>
          </cell>
          <cell r="H99">
            <v>0</v>
          </cell>
          <cell r="K99">
            <v>0</v>
          </cell>
          <cell r="M99">
            <v>-11577945.990000002</v>
          </cell>
        </row>
        <row r="100">
          <cell r="A100" t="str">
            <v>501.010010</v>
          </cell>
          <cell r="H100">
            <v>0</v>
          </cell>
          <cell r="K100">
            <v>0</v>
          </cell>
          <cell r="M100">
            <v>0</v>
          </cell>
        </row>
        <row r="101">
          <cell r="A101" t="str">
            <v>501.010220</v>
          </cell>
          <cell r="H101">
            <v>0</v>
          </cell>
          <cell r="K101">
            <v>0</v>
          </cell>
          <cell r="M101">
            <v>0</v>
          </cell>
        </row>
        <row r="102">
          <cell r="A102" t="str">
            <v>501.010225</v>
          </cell>
          <cell r="H102">
            <v>0</v>
          </cell>
          <cell r="K102">
            <v>0</v>
          </cell>
          <cell r="M102">
            <v>0</v>
          </cell>
        </row>
        <row r="103">
          <cell r="A103" t="str">
            <v>501.010710</v>
          </cell>
          <cell r="H103">
            <v>0</v>
          </cell>
          <cell r="K103">
            <v>0</v>
          </cell>
          <cell r="M103">
            <v>0</v>
          </cell>
        </row>
        <row r="104">
          <cell r="A104" t="str">
            <v>501.019990</v>
          </cell>
          <cell r="H104">
            <v>0</v>
          </cell>
          <cell r="K104">
            <v>0</v>
          </cell>
          <cell r="M104">
            <v>0</v>
          </cell>
        </row>
        <row r="105">
          <cell r="A105" t="str">
            <v>501.020110</v>
          </cell>
          <cell r="H105">
            <v>0</v>
          </cell>
          <cell r="K105">
            <v>0</v>
          </cell>
          <cell r="M105">
            <v>0</v>
          </cell>
        </row>
        <row r="106">
          <cell r="A106" t="str">
            <v>501.020111</v>
          </cell>
          <cell r="H106">
            <v>0</v>
          </cell>
          <cell r="K106">
            <v>0</v>
          </cell>
          <cell r="M106">
            <v>0</v>
          </cell>
        </row>
        <row r="107">
          <cell r="A107" t="str">
            <v>501.020112</v>
          </cell>
          <cell r="H107">
            <v>0</v>
          </cell>
          <cell r="K107">
            <v>0</v>
          </cell>
          <cell r="M107">
            <v>0</v>
          </cell>
        </row>
        <row r="108">
          <cell r="A108" t="str">
            <v>501.020115</v>
          </cell>
          <cell r="H108">
            <v>0</v>
          </cell>
          <cell r="K108">
            <v>0</v>
          </cell>
          <cell r="M108">
            <v>0</v>
          </cell>
        </row>
        <row r="109">
          <cell r="A109" t="str">
            <v>501.020210</v>
          </cell>
          <cell r="H109">
            <v>0</v>
          </cell>
          <cell r="K109">
            <v>0</v>
          </cell>
          <cell r="M109">
            <v>0</v>
          </cell>
        </row>
        <row r="110">
          <cell r="A110" t="str">
            <v>501.020305</v>
          </cell>
          <cell r="H110">
            <v>0</v>
          </cell>
          <cell r="K110">
            <v>0</v>
          </cell>
          <cell r="M110">
            <v>0</v>
          </cell>
        </row>
        <row r="111">
          <cell r="A111" t="str">
            <v>501.020405</v>
          </cell>
          <cell r="H111">
            <v>0</v>
          </cell>
          <cell r="K111">
            <v>0</v>
          </cell>
          <cell r="M111">
            <v>0</v>
          </cell>
        </row>
        <row r="112">
          <cell r="A112" t="str">
            <v>501.020410</v>
          </cell>
          <cell r="H112">
            <v>0</v>
          </cell>
          <cell r="K112">
            <v>0</v>
          </cell>
          <cell r="M112">
            <v>0</v>
          </cell>
        </row>
        <row r="113">
          <cell r="A113" t="str">
            <v>501.020415</v>
          </cell>
          <cell r="H113">
            <v>0</v>
          </cell>
          <cell r="K113">
            <v>0</v>
          </cell>
          <cell r="M113">
            <v>0</v>
          </cell>
        </row>
        <row r="114">
          <cell r="A114" t="str">
            <v>501.020420</v>
          </cell>
          <cell r="H114">
            <v>0</v>
          </cell>
          <cell r="K114">
            <v>0</v>
          </cell>
          <cell r="M114">
            <v>0</v>
          </cell>
        </row>
        <row r="115">
          <cell r="A115" t="str">
            <v>501.020424</v>
          </cell>
          <cell r="H115">
            <v>0</v>
          </cell>
          <cell r="K115">
            <v>0</v>
          </cell>
          <cell r="M115">
            <v>0</v>
          </cell>
        </row>
        <row r="116">
          <cell r="A116" t="str">
            <v>501.020425</v>
          </cell>
          <cell r="H116">
            <v>0</v>
          </cell>
          <cell r="K116">
            <v>0</v>
          </cell>
          <cell r="M116">
            <v>0</v>
          </cell>
        </row>
        <row r="117">
          <cell r="A117" t="str">
            <v>501.020430</v>
          </cell>
          <cell r="H117">
            <v>0</v>
          </cell>
          <cell r="K117">
            <v>0</v>
          </cell>
          <cell r="M117">
            <v>0</v>
          </cell>
        </row>
        <row r="118">
          <cell r="A118" t="str">
            <v>501.020435</v>
          </cell>
          <cell r="H118">
            <v>0</v>
          </cell>
          <cell r="K118">
            <v>0</v>
          </cell>
          <cell r="M118">
            <v>0</v>
          </cell>
        </row>
        <row r="119">
          <cell r="A119" t="str">
            <v>501.020440</v>
          </cell>
          <cell r="H119">
            <v>0</v>
          </cell>
          <cell r="K119">
            <v>0</v>
          </cell>
          <cell r="M119">
            <v>0</v>
          </cell>
        </row>
        <row r="120">
          <cell r="A120" t="str">
            <v>501.020445</v>
          </cell>
          <cell r="H120">
            <v>0</v>
          </cell>
          <cell r="K120">
            <v>0</v>
          </cell>
          <cell r="M120">
            <v>0</v>
          </cell>
        </row>
        <row r="121">
          <cell r="A121" t="str">
            <v>501.020450</v>
          </cell>
          <cell r="H121">
            <v>0</v>
          </cell>
          <cell r="K121">
            <v>0</v>
          </cell>
          <cell r="M121">
            <v>0</v>
          </cell>
        </row>
        <row r="122">
          <cell r="A122" t="str">
            <v>501.020455</v>
          </cell>
          <cell r="H122">
            <v>0</v>
          </cell>
          <cell r="K122">
            <v>0</v>
          </cell>
          <cell r="M122">
            <v>0</v>
          </cell>
        </row>
        <row r="123">
          <cell r="A123" t="str">
            <v>501.020465</v>
          </cell>
          <cell r="H123">
            <v>0</v>
          </cell>
          <cell r="K123">
            <v>0</v>
          </cell>
          <cell r="M123">
            <v>0</v>
          </cell>
        </row>
        <row r="124">
          <cell r="A124" t="str">
            <v>501.020470</v>
          </cell>
          <cell r="H124">
            <v>0</v>
          </cell>
          <cell r="K124">
            <v>0</v>
          </cell>
          <cell r="M124">
            <v>0</v>
          </cell>
        </row>
        <row r="125">
          <cell r="A125" t="str">
            <v>501.020475</v>
          </cell>
          <cell r="H125">
            <v>0</v>
          </cell>
          <cell r="K125">
            <v>0</v>
          </cell>
          <cell r="M125">
            <v>0</v>
          </cell>
        </row>
        <row r="126">
          <cell r="A126" t="str">
            <v>501.020480</v>
          </cell>
          <cell r="H126">
            <v>0</v>
          </cell>
          <cell r="K126">
            <v>0</v>
          </cell>
          <cell r="M126">
            <v>0</v>
          </cell>
        </row>
        <row r="127">
          <cell r="A127" t="str">
            <v>501.020510</v>
          </cell>
          <cell r="H127">
            <v>0</v>
          </cell>
          <cell r="K127">
            <v>0</v>
          </cell>
          <cell r="M127">
            <v>0</v>
          </cell>
        </row>
        <row r="128">
          <cell r="A128" t="str">
            <v>501.020610</v>
          </cell>
          <cell r="H128">
            <v>0</v>
          </cell>
          <cell r="K128">
            <v>0</v>
          </cell>
          <cell r="M128">
            <v>0</v>
          </cell>
        </row>
        <row r="129">
          <cell r="A129" t="str">
            <v>501.020720</v>
          </cell>
          <cell r="H129">
            <v>0</v>
          </cell>
          <cell r="K129">
            <v>0</v>
          </cell>
          <cell r="M129">
            <v>0</v>
          </cell>
        </row>
        <row r="130">
          <cell r="A130" t="str">
            <v>501.020730</v>
          </cell>
          <cell r="H130">
            <v>0</v>
          </cell>
          <cell r="K130">
            <v>0</v>
          </cell>
          <cell r="M130">
            <v>0</v>
          </cell>
        </row>
        <row r="131">
          <cell r="A131" t="str">
            <v>501.020745</v>
          </cell>
          <cell r="H131">
            <v>0</v>
          </cell>
          <cell r="K131">
            <v>0</v>
          </cell>
          <cell r="M131">
            <v>0</v>
          </cell>
        </row>
        <row r="132">
          <cell r="A132" t="str">
            <v>501.020805</v>
          </cell>
          <cell r="H132">
            <v>0</v>
          </cell>
          <cell r="K132">
            <v>0</v>
          </cell>
          <cell r="M132">
            <v>0</v>
          </cell>
        </row>
        <row r="133">
          <cell r="A133" t="str">
            <v>501.020905</v>
          </cell>
          <cell r="H133">
            <v>0</v>
          </cell>
          <cell r="K133">
            <v>0</v>
          </cell>
          <cell r="M133">
            <v>0</v>
          </cell>
        </row>
        <row r="134">
          <cell r="A134" t="str">
            <v>501.022005</v>
          </cell>
          <cell r="H134">
            <v>0</v>
          </cell>
          <cell r="K134">
            <v>0</v>
          </cell>
          <cell r="M134">
            <v>0</v>
          </cell>
        </row>
        <row r="135">
          <cell r="A135" t="str">
            <v>501.022105</v>
          </cell>
          <cell r="H135">
            <v>0</v>
          </cell>
          <cell r="K135">
            <v>0</v>
          </cell>
          <cell r="M135">
            <v>0</v>
          </cell>
        </row>
        <row r="136">
          <cell r="A136" t="str">
            <v>501.022110</v>
          </cell>
          <cell r="H136">
            <v>0</v>
          </cell>
          <cell r="K136">
            <v>0</v>
          </cell>
          <cell r="M136">
            <v>0</v>
          </cell>
        </row>
        <row r="137">
          <cell r="A137" t="str">
            <v>501.022125</v>
          </cell>
          <cell r="H137">
            <v>0</v>
          </cell>
          <cell r="K137">
            <v>0</v>
          </cell>
          <cell r="M137">
            <v>0</v>
          </cell>
        </row>
        <row r="138">
          <cell r="A138" t="str">
            <v>501.022205</v>
          </cell>
          <cell r="H138">
            <v>0</v>
          </cell>
          <cell r="K138">
            <v>0</v>
          </cell>
          <cell r="M138">
            <v>0</v>
          </cell>
        </row>
        <row r="139">
          <cell r="A139" t="str">
            <v>501.022210</v>
          </cell>
          <cell r="H139">
            <v>0</v>
          </cell>
          <cell r="K139">
            <v>0</v>
          </cell>
          <cell r="M139">
            <v>0</v>
          </cell>
        </row>
        <row r="140">
          <cell r="A140" t="str">
            <v>501.022215</v>
          </cell>
          <cell r="H140">
            <v>0</v>
          </cell>
          <cell r="K140">
            <v>0</v>
          </cell>
          <cell r="M140">
            <v>0</v>
          </cell>
        </row>
        <row r="141">
          <cell r="A141" t="str">
            <v>501.022220</v>
          </cell>
          <cell r="H141">
            <v>0</v>
          </cell>
          <cell r="K141">
            <v>0</v>
          </cell>
          <cell r="M141">
            <v>0</v>
          </cell>
        </row>
        <row r="142">
          <cell r="A142" t="str">
            <v>501.022225</v>
          </cell>
          <cell r="H142">
            <v>0</v>
          </cell>
          <cell r="K142">
            <v>0</v>
          </cell>
          <cell r="M142">
            <v>0</v>
          </cell>
        </row>
        <row r="143">
          <cell r="A143" t="str">
            <v>501.022230</v>
          </cell>
          <cell r="H143">
            <v>0</v>
          </cell>
          <cell r="K143">
            <v>0</v>
          </cell>
          <cell r="M143">
            <v>0</v>
          </cell>
        </row>
        <row r="144">
          <cell r="A144" t="str">
            <v>501.022310</v>
          </cell>
          <cell r="H144">
            <v>0</v>
          </cell>
          <cell r="K144">
            <v>0</v>
          </cell>
          <cell r="M144">
            <v>0</v>
          </cell>
        </row>
        <row r="145">
          <cell r="A145" t="str">
            <v>501.022405</v>
          </cell>
          <cell r="H145">
            <v>0</v>
          </cell>
          <cell r="K145">
            <v>0</v>
          </cell>
          <cell r="M145">
            <v>0</v>
          </cell>
        </row>
        <row r="146">
          <cell r="A146" t="str">
            <v>501.022505</v>
          </cell>
          <cell r="H146">
            <v>0</v>
          </cell>
          <cell r="K146">
            <v>0</v>
          </cell>
          <cell r="M146">
            <v>0</v>
          </cell>
        </row>
        <row r="147">
          <cell r="A147" t="str">
            <v>501.022510</v>
          </cell>
          <cell r="H147">
            <v>0</v>
          </cell>
          <cell r="K147">
            <v>0</v>
          </cell>
          <cell r="M147">
            <v>0</v>
          </cell>
        </row>
        <row r="148">
          <cell r="A148" t="str">
            <v>501.022515</v>
          </cell>
          <cell r="H148">
            <v>0</v>
          </cell>
          <cell r="K148">
            <v>0</v>
          </cell>
          <cell r="M148">
            <v>0</v>
          </cell>
        </row>
        <row r="149">
          <cell r="A149" t="str">
            <v>501.022605</v>
          </cell>
          <cell r="H149">
            <v>0</v>
          </cell>
          <cell r="K149">
            <v>0</v>
          </cell>
          <cell r="M149">
            <v>0</v>
          </cell>
        </row>
        <row r="150">
          <cell r="A150" t="str">
            <v>501.022705</v>
          </cell>
          <cell r="H150">
            <v>0</v>
          </cell>
          <cell r="K150">
            <v>0</v>
          </cell>
          <cell r="M150">
            <v>0</v>
          </cell>
        </row>
        <row r="151">
          <cell r="A151" t="str">
            <v>501.024415</v>
          </cell>
          <cell r="H151">
            <v>0</v>
          </cell>
          <cell r="K151">
            <v>0</v>
          </cell>
          <cell r="M151">
            <v>0</v>
          </cell>
        </row>
        <row r="152">
          <cell r="A152" t="str">
            <v>501.024420</v>
          </cell>
          <cell r="H152">
            <v>0</v>
          </cell>
          <cell r="K152">
            <v>0</v>
          </cell>
          <cell r="M152">
            <v>0</v>
          </cell>
        </row>
        <row r="153">
          <cell r="A153" t="str">
            <v>501.024425</v>
          </cell>
          <cell r="H153">
            <v>0</v>
          </cell>
          <cell r="K153">
            <v>0</v>
          </cell>
          <cell r="M153">
            <v>0</v>
          </cell>
        </row>
        <row r="154">
          <cell r="A154" t="str">
            <v>501.024430</v>
          </cell>
          <cell r="H154">
            <v>0</v>
          </cell>
          <cell r="K154">
            <v>0</v>
          </cell>
          <cell r="M154">
            <v>0</v>
          </cell>
        </row>
        <row r="155">
          <cell r="A155" t="str">
            <v>501.029910</v>
          </cell>
          <cell r="H155">
            <v>0</v>
          </cell>
          <cell r="K155">
            <v>0</v>
          </cell>
          <cell r="M155">
            <v>0</v>
          </cell>
        </row>
        <row r="156">
          <cell r="A156" t="str">
            <v>501.029920</v>
          </cell>
          <cell r="H156">
            <v>0</v>
          </cell>
          <cell r="K156">
            <v>0</v>
          </cell>
          <cell r="M156">
            <v>0</v>
          </cell>
        </row>
        <row r="157">
          <cell r="A157" t="str">
            <v>501.029940</v>
          </cell>
          <cell r="H157">
            <v>0</v>
          </cell>
          <cell r="K157">
            <v>0</v>
          </cell>
          <cell r="M157">
            <v>0</v>
          </cell>
        </row>
        <row r="158">
          <cell r="A158" t="str">
            <v>501.029990</v>
          </cell>
          <cell r="H158">
            <v>0</v>
          </cell>
          <cell r="K158">
            <v>0</v>
          </cell>
          <cell r="M158">
            <v>0</v>
          </cell>
        </row>
        <row r="159">
          <cell r="A159" t="str">
            <v>501.029999</v>
          </cell>
          <cell r="H159">
            <v>0</v>
          </cell>
          <cell r="K159">
            <v>0</v>
          </cell>
          <cell r="M159">
            <v>0</v>
          </cell>
        </row>
        <row r="160">
          <cell r="A160" t="str">
            <v>501.030110</v>
          </cell>
          <cell r="H160">
            <v>0</v>
          </cell>
          <cell r="K160">
            <v>0</v>
          </cell>
          <cell r="M160">
            <v>0</v>
          </cell>
        </row>
        <row r="161">
          <cell r="A161" t="str">
            <v>501.030112</v>
          </cell>
          <cell r="H161">
            <v>0</v>
          </cell>
          <cell r="K161">
            <v>0</v>
          </cell>
          <cell r="M161">
            <v>0</v>
          </cell>
        </row>
        <row r="162">
          <cell r="A162" t="str">
            <v>501.030140</v>
          </cell>
          <cell r="H162">
            <v>0</v>
          </cell>
          <cell r="K162">
            <v>0</v>
          </cell>
          <cell r="M162">
            <v>0</v>
          </cell>
        </row>
        <row r="163">
          <cell r="A163" t="str">
            <v>501.030210</v>
          </cell>
          <cell r="H163">
            <v>0</v>
          </cell>
          <cell r="K163">
            <v>0</v>
          </cell>
          <cell r="M163">
            <v>0</v>
          </cell>
        </row>
        <row r="164">
          <cell r="A164" t="str">
            <v>501.030405</v>
          </cell>
          <cell r="H164">
            <v>0</v>
          </cell>
          <cell r="K164">
            <v>0</v>
          </cell>
          <cell r="M164">
            <v>0</v>
          </cell>
        </row>
        <row r="165">
          <cell r="A165" t="str">
            <v>501.030410</v>
          </cell>
          <cell r="H165">
            <v>0</v>
          </cell>
          <cell r="K165">
            <v>0</v>
          </cell>
          <cell r="M165">
            <v>0</v>
          </cell>
        </row>
        <row r="166">
          <cell r="A166" t="str">
            <v>501.030424</v>
          </cell>
          <cell r="H166">
            <v>0</v>
          </cell>
          <cell r="K166">
            <v>0</v>
          </cell>
          <cell r="M166">
            <v>0</v>
          </cell>
        </row>
        <row r="167">
          <cell r="A167" t="str">
            <v>501.030425</v>
          </cell>
          <cell r="H167">
            <v>0</v>
          </cell>
          <cell r="K167">
            <v>0</v>
          </cell>
          <cell r="M167">
            <v>0</v>
          </cell>
        </row>
        <row r="168">
          <cell r="A168" t="str">
            <v>501.030430</v>
          </cell>
          <cell r="H168">
            <v>0</v>
          </cell>
          <cell r="K168">
            <v>0</v>
          </cell>
          <cell r="M168">
            <v>0</v>
          </cell>
        </row>
        <row r="169">
          <cell r="A169" t="str">
            <v>501.030435</v>
          </cell>
          <cell r="H169">
            <v>0</v>
          </cell>
          <cell r="K169">
            <v>0</v>
          </cell>
          <cell r="M169">
            <v>0</v>
          </cell>
        </row>
        <row r="170">
          <cell r="A170" t="str">
            <v>501.030445</v>
          </cell>
          <cell r="H170">
            <v>0</v>
          </cell>
          <cell r="K170">
            <v>0</v>
          </cell>
          <cell r="M170">
            <v>0</v>
          </cell>
        </row>
        <row r="171">
          <cell r="A171" t="str">
            <v>501.030450</v>
          </cell>
          <cell r="H171">
            <v>0</v>
          </cell>
          <cell r="K171">
            <v>0</v>
          </cell>
          <cell r="M171">
            <v>0</v>
          </cell>
        </row>
        <row r="172">
          <cell r="A172" t="str">
            <v>501.030455</v>
          </cell>
          <cell r="H172">
            <v>0</v>
          </cell>
          <cell r="K172">
            <v>0</v>
          </cell>
          <cell r="M172">
            <v>0</v>
          </cell>
        </row>
        <row r="173">
          <cell r="A173" t="str">
            <v>501.030460</v>
          </cell>
          <cell r="H173">
            <v>0</v>
          </cell>
          <cell r="K173">
            <v>0</v>
          </cell>
          <cell r="M173">
            <v>0</v>
          </cell>
        </row>
        <row r="174">
          <cell r="A174" t="str">
            <v>501.030465</v>
          </cell>
          <cell r="H174">
            <v>0</v>
          </cell>
          <cell r="K174">
            <v>0</v>
          </cell>
          <cell r="M174">
            <v>0</v>
          </cell>
        </row>
        <row r="175">
          <cell r="A175" t="str">
            <v>501.030475</v>
          </cell>
          <cell r="H175">
            <v>0</v>
          </cell>
          <cell r="K175">
            <v>0</v>
          </cell>
          <cell r="M175">
            <v>0</v>
          </cell>
        </row>
        <row r="176">
          <cell r="A176" t="str">
            <v>501.030480</v>
          </cell>
          <cell r="H176">
            <v>0</v>
          </cell>
          <cell r="K176">
            <v>0</v>
          </cell>
          <cell r="M176">
            <v>0</v>
          </cell>
        </row>
        <row r="177">
          <cell r="A177" t="str">
            <v>501.030610</v>
          </cell>
          <cell r="H177">
            <v>0</v>
          </cell>
          <cell r="K177">
            <v>0</v>
          </cell>
          <cell r="M177">
            <v>0</v>
          </cell>
        </row>
        <row r="178">
          <cell r="A178" t="str">
            <v>501.030905</v>
          </cell>
          <cell r="H178">
            <v>0</v>
          </cell>
          <cell r="K178">
            <v>0</v>
          </cell>
          <cell r="M178">
            <v>0</v>
          </cell>
        </row>
        <row r="179">
          <cell r="A179" t="str">
            <v>501.032105</v>
          </cell>
          <cell r="H179">
            <v>0</v>
          </cell>
          <cell r="K179">
            <v>0</v>
          </cell>
          <cell r="M179">
            <v>0</v>
          </cell>
        </row>
        <row r="180">
          <cell r="A180" t="str">
            <v>501.032205</v>
          </cell>
          <cell r="H180">
            <v>0</v>
          </cell>
          <cell r="K180">
            <v>0</v>
          </cell>
          <cell r="M180">
            <v>0</v>
          </cell>
        </row>
        <row r="181">
          <cell r="A181" t="str">
            <v>501.032210</v>
          </cell>
          <cell r="H181">
            <v>0</v>
          </cell>
          <cell r="K181">
            <v>0</v>
          </cell>
          <cell r="M181">
            <v>0</v>
          </cell>
        </row>
        <row r="182">
          <cell r="A182" t="str">
            <v>501.032215</v>
          </cell>
          <cell r="H182">
            <v>0</v>
          </cell>
          <cell r="K182">
            <v>0</v>
          </cell>
          <cell r="M182">
            <v>0</v>
          </cell>
        </row>
        <row r="183">
          <cell r="A183" t="str">
            <v>501.032225</v>
          </cell>
          <cell r="H183">
            <v>0</v>
          </cell>
          <cell r="K183">
            <v>0</v>
          </cell>
          <cell r="M183">
            <v>0</v>
          </cell>
        </row>
        <row r="184">
          <cell r="A184" t="str">
            <v>501.032505</v>
          </cell>
          <cell r="H184">
            <v>0</v>
          </cell>
          <cell r="K184">
            <v>0</v>
          </cell>
          <cell r="M184">
            <v>0</v>
          </cell>
        </row>
        <row r="185">
          <cell r="A185" t="str">
            <v>501.032510</v>
          </cell>
          <cell r="H185">
            <v>0</v>
          </cell>
          <cell r="K185">
            <v>0</v>
          </cell>
          <cell r="M185">
            <v>0</v>
          </cell>
        </row>
        <row r="186">
          <cell r="A186" t="str">
            <v>501.032515</v>
          </cell>
          <cell r="H186">
            <v>0</v>
          </cell>
          <cell r="K186">
            <v>0</v>
          </cell>
          <cell r="M186">
            <v>0</v>
          </cell>
        </row>
        <row r="187">
          <cell r="A187" t="str">
            <v>501.032801</v>
          </cell>
          <cell r="H187">
            <v>0</v>
          </cell>
          <cell r="K187">
            <v>0</v>
          </cell>
          <cell r="M187">
            <v>0</v>
          </cell>
        </row>
        <row r="188">
          <cell r="A188" t="str">
            <v>501.032811</v>
          </cell>
          <cell r="H188">
            <v>0</v>
          </cell>
          <cell r="K188">
            <v>0</v>
          </cell>
          <cell r="M188">
            <v>0</v>
          </cell>
        </row>
        <row r="189">
          <cell r="A189" t="str">
            <v>501.032841</v>
          </cell>
          <cell r="H189">
            <v>0</v>
          </cell>
          <cell r="K189">
            <v>0</v>
          </cell>
          <cell r="M189">
            <v>0</v>
          </cell>
        </row>
        <row r="190">
          <cell r="A190" t="str">
            <v>501.034220</v>
          </cell>
          <cell r="H190">
            <v>0</v>
          </cell>
          <cell r="K190">
            <v>0</v>
          </cell>
          <cell r="M190">
            <v>0</v>
          </cell>
        </row>
        <row r="191">
          <cell r="A191" t="str">
            <v>501.034227</v>
          </cell>
          <cell r="H191">
            <v>0</v>
          </cell>
          <cell r="K191">
            <v>0</v>
          </cell>
          <cell r="M191">
            <v>0</v>
          </cell>
        </row>
        <row r="192">
          <cell r="A192" t="str">
            <v>501.039999</v>
          </cell>
          <cell r="H192">
            <v>0</v>
          </cell>
          <cell r="K192">
            <v>0</v>
          </cell>
          <cell r="M192">
            <v>0</v>
          </cell>
        </row>
        <row r="193">
          <cell r="A193" t="str">
            <v>501.060905</v>
          </cell>
          <cell r="H193">
            <v>0</v>
          </cell>
          <cell r="K193">
            <v>0</v>
          </cell>
          <cell r="M193">
            <v>0</v>
          </cell>
        </row>
        <row r="194">
          <cell r="A194" t="str">
            <v>501.062205</v>
          </cell>
          <cell r="H194">
            <v>0</v>
          </cell>
          <cell r="K194">
            <v>0</v>
          </cell>
          <cell r="M194">
            <v>0</v>
          </cell>
        </row>
        <row r="195">
          <cell r="A195" t="str">
            <v>501.062210</v>
          </cell>
          <cell r="H195">
            <v>0</v>
          </cell>
          <cell r="K195">
            <v>0</v>
          </cell>
          <cell r="M195">
            <v>0</v>
          </cell>
        </row>
        <row r="196">
          <cell r="A196" t="str">
            <v>501.062215</v>
          </cell>
          <cell r="H196">
            <v>0</v>
          </cell>
          <cell r="K196">
            <v>0</v>
          </cell>
          <cell r="M196">
            <v>0</v>
          </cell>
        </row>
        <row r="197">
          <cell r="A197" t="str">
            <v>501.064105</v>
          </cell>
          <cell r="H197">
            <v>0</v>
          </cell>
          <cell r="K197">
            <v>0</v>
          </cell>
          <cell r="M197">
            <v>0</v>
          </cell>
        </row>
        <row r="198">
          <cell r="A198" t="str">
            <v>501.064210</v>
          </cell>
          <cell r="H198">
            <v>0</v>
          </cell>
          <cell r="K198">
            <v>0</v>
          </cell>
          <cell r="M198">
            <v>0</v>
          </cell>
        </row>
        <row r="199">
          <cell r="A199" t="str">
            <v>501.064220</v>
          </cell>
          <cell r="H199">
            <v>0</v>
          </cell>
          <cell r="K199">
            <v>0</v>
          </cell>
          <cell r="M199">
            <v>0</v>
          </cell>
        </row>
        <row r="200">
          <cell r="A200" t="str">
            <v>501.064305</v>
          </cell>
          <cell r="H200">
            <v>0</v>
          </cell>
          <cell r="K200">
            <v>0</v>
          </cell>
          <cell r="M200">
            <v>0</v>
          </cell>
        </row>
        <row r="201">
          <cell r="A201" t="str">
            <v>501.069940</v>
          </cell>
          <cell r="H201">
            <v>0</v>
          </cell>
          <cell r="K201">
            <v>0</v>
          </cell>
          <cell r="M201">
            <v>0</v>
          </cell>
        </row>
        <row r="202">
          <cell r="A202" t="str">
            <v>501.080105.01</v>
          </cell>
          <cell r="H202">
            <v>-9612.4500000000007</v>
          </cell>
          <cell r="K202">
            <v>-10574.380000000001</v>
          </cell>
          <cell r="M202">
            <v>12260.02</v>
          </cell>
        </row>
        <row r="203">
          <cell r="A203" t="str">
            <v>501.080105.02</v>
          </cell>
          <cell r="H203">
            <v>179526.26</v>
          </cell>
          <cell r="K203">
            <v>180906.78</v>
          </cell>
          <cell r="M203">
            <v>180906.78</v>
          </cell>
        </row>
        <row r="204">
          <cell r="A204" t="str">
            <v>501.080110.01</v>
          </cell>
          <cell r="H204">
            <v>-909663.75</v>
          </cell>
          <cell r="K204">
            <v>-919901.08</v>
          </cell>
          <cell r="M204">
            <v>7244713.5700000003</v>
          </cell>
        </row>
        <row r="205">
          <cell r="A205" t="str">
            <v>501.080110.02</v>
          </cell>
          <cell r="H205">
            <v>71998.360000000102</v>
          </cell>
          <cell r="K205">
            <v>-80656.449999999895</v>
          </cell>
          <cell r="M205">
            <v>4698431.82</v>
          </cell>
        </row>
        <row r="206">
          <cell r="A206" t="str">
            <v>501.080205</v>
          </cell>
          <cell r="H206">
            <v>0</v>
          </cell>
          <cell r="K206">
            <v>0</v>
          </cell>
          <cell r="M206">
            <v>0</v>
          </cell>
        </row>
        <row r="207">
          <cell r="A207" t="str">
            <v>501.080210</v>
          </cell>
          <cell r="H207">
            <v>0</v>
          </cell>
          <cell r="K207">
            <v>0</v>
          </cell>
          <cell r="M207">
            <v>0</v>
          </cell>
        </row>
        <row r="208">
          <cell r="A208" t="str">
            <v>501.080315</v>
          </cell>
          <cell r="H208">
            <v>0</v>
          </cell>
          <cell r="K208">
            <v>0</v>
          </cell>
          <cell r="M208">
            <v>0</v>
          </cell>
        </row>
        <row r="209">
          <cell r="A209" t="str">
            <v>501.080405</v>
          </cell>
          <cell r="H209">
            <v>6570</v>
          </cell>
          <cell r="K209">
            <v>8567.27</v>
          </cell>
          <cell r="M209">
            <v>6822.17</v>
          </cell>
        </row>
        <row r="210">
          <cell r="A210" t="str">
            <v>501.080425</v>
          </cell>
          <cell r="H210">
            <v>0</v>
          </cell>
          <cell r="K210">
            <v>0</v>
          </cell>
          <cell r="M210">
            <v>0</v>
          </cell>
        </row>
        <row r="211">
          <cell r="A211" t="str">
            <v>501.080430</v>
          </cell>
          <cell r="H211">
            <v>0</v>
          </cell>
          <cell r="K211">
            <v>0</v>
          </cell>
          <cell r="M211">
            <v>-26424.41</v>
          </cell>
        </row>
        <row r="212">
          <cell r="A212" t="str">
            <v>501.080430.01</v>
          </cell>
          <cell r="H212">
            <v>0</v>
          </cell>
          <cell r="K212">
            <v>0</v>
          </cell>
          <cell r="M212">
            <v>0</v>
          </cell>
        </row>
        <row r="213">
          <cell r="A213" t="str">
            <v>501.080430.02</v>
          </cell>
          <cell r="H213">
            <v>0</v>
          </cell>
          <cell r="K213">
            <v>0</v>
          </cell>
          <cell r="M213">
            <v>0</v>
          </cell>
        </row>
        <row r="214">
          <cell r="A214" t="str">
            <v>501.080430.03</v>
          </cell>
          <cell r="H214">
            <v>0</v>
          </cell>
          <cell r="K214">
            <v>0</v>
          </cell>
          <cell r="M214">
            <v>0</v>
          </cell>
        </row>
        <row r="215">
          <cell r="A215" t="str">
            <v>501.080430.09</v>
          </cell>
          <cell r="H215">
            <v>0</v>
          </cell>
          <cell r="K215">
            <v>0</v>
          </cell>
          <cell r="M215">
            <v>0</v>
          </cell>
        </row>
        <row r="216">
          <cell r="A216" t="str">
            <v>501.080440</v>
          </cell>
          <cell r="H216">
            <v>0</v>
          </cell>
          <cell r="K216">
            <v>0</v>
          </cell>
          <cell r="M216">
            <v>0</v>
          </cell>
        </row>
        <row r="217">
          <cell r="A217" t="str">
            <v>501.080445</v>
          </cell>
          <cell r="H217">
            <v>13667.02</v>
          </cell>
          <cell r="K217">
            <v>13667.02</v>
          </cell>
          <cell r="M217">
            <v>0</v>
          </cell>
        </row>
        <row r="218">
          <cell r="A218" t="str">
            <v>501.080499.01</v>
          </cell>
          <cell r="H218">
            <v>0</v>
          </cell>
          <cell r="K218">
            <v>0</v>
          </cell>
          <cell r="M218">
            <v>0</v>
          </cell>
        </row>
        <row r="219">
          <cell r="A219" t="str">
            <v>501.080499.02</v>
          </cell>
          <cell r="H219">
            <v>0</v>
          </cell>
          <cell r="K219">
            <v>0</v>
          </cell>
          <cell r="M219">
            <v>0</v>
          </cell>
        </row>
        <row r="220">
          <cell r="A220" t="str">
            <v>501.080605</v>
          </cell>
          <cell r="H220">
            <v>0</v>
          </cell>
          <cell r="K220">
            <v>0</v>
          </cell>
          <cell r="M220">
            <v>0</v>
          </cell>
        </row>
        <row r="221">
          <cell r="A221" t="str">
            <v>501.080605.1528</v>
          </cell>
          <cell r="H221">
            <v>0</v>
          </cell>
          <cell r="K221">
            <v>0</v>
          </cell>
          <cell r="M221">
            <v>0</v>
          </cell>
        </row>
        <row r="222">
          <cell r="A222" t="str">
            <v>501.080615</v>
          </cell>
          <cell r="H222">
            <v>0</v>
          </cell>
          <cell r="K222">
            <v>0</v>
          </cell>
          <cell r="M222">
            <v>0</v>
          </cell>
        </row>
        <row r="223">
          <cell r="A223" t="str">
            <v>501.080620</v>
          </cell>
          <cell r="H223">
            <v>0</v>
          </cell>
          <cell r="K223">
            <v>0</v>
          </cell>
          <cell r="M223">
            <v>0</v>
          </cell>
        </row>
        <row r="224">
          <cell r="A224" t="str">
            <v>501.080620.1501</v>
          </cell>
          <cell r="H224">
            <v>170881.75</v>
          </cell>
          <cell r="K224">
            <v>349134.87</v>
          </cell>
          <cell r="M224">
            <v>349134.87</v>
          </cell>
        </row>
        <row r="225">
          <cell r="A225" t="str">
            <v>501.080635</v>
          </cell>
          <cell r="H225">
            <v>0</v>
          </cell>
          <cell r="K225">
            <v>0</v>
          </cell>
          <cell r="M225">
            <v>0</v>
          </cell>
        </row>
        <row r="226">
          <cell r="A226" t="str">
            <v>501.080635.1507</v>
          </cell>
          <cell r="H226">
            <v>127356.47</v>
          </cell>
          <cell r="K226">
            <v>237177.86</v>
          </cell>
          <cell r="M226">
            <v>237177.86</v>
          </cell>
        </row>
        <row r="227">
          <cell r="A227" t="str">
            <v>501.080705</v>
          </cell>
          <cell r="H227">
            <v>0</v>
          </cell>
          <cell r="K227">
            <v>0</v>
          </cell>
          <cell r="M227">
            <v>0</v>
          </cell>
        </row>
        <row r="228">
          <cell r="A228" t="str">
            <v>501.080805</v>
          </cell>
          <cell r="H228">
            <v>274442.59000000003</v>
          </cell>
          <cell r="K228">
            <v>274442.59000000003</v>
          </cell>
          <cell r="M228">
            <v>274442.59000000003</v>
          </cell>
        </row>
        <row r="229">
          <cell r="A229" t="str">
            <v>501.080815</v>
          </cell>
          <cell r="H229">
            <v>-6365.02</v>
          </cell>
          <cell r="K229">
            <v>8320</v>
          </cell>
          <cell r="M229">
            <v>20839.02</v>
          </cell>
        </row>
        <row r="230">
          <cell r="A230" t="str">
            <v>501.090100</v>
          </cell>
          <cell r="H230">
            <v>0</v>
          </cell>
          <cell r="K230">
            <v>0</v>
          </cell>
          <cell r="M230">
            <v>0</v>
          </cell>
        </row>
        <row r="231">
          <cell r="A231" t="str">
            <v>502.010010</v>
          </cell>
          <cell r="H231">
            <v>0</v>
          </cell>
          <cell r="K231">
            <v>0</v>
          </cell>
          <cell r="M231">
            <v>0</v>
          </cell>
        </row>
        <row r="232">
          <cell r="A232" t="str">
            <v>502.010220</v>
          </cell>
          <cell r="H232">
            <v>0</v>
          </cell>
          <cell r="K232">
            <v>0</v>
          </cell>
          <cell r="M232">
            <v>0</v>
          </cell>
        </row>
        <row r="233">
          <cell r="A233" t="str">
            <v>502.010225</v>
          </cell>
          <cell r="H233">
            <v>0</v>
          </cell>
          <cell r="K233">
            <v>0</v>
          </cell>
          <cell r="M233">
            <v>0</v>
          </cell>
        </row>
        <row r="234">
          <cell r="A234" t="str">
            <v>502.010710</v>
          </cell>
          <cell r="H234">
            <v>0</v>
          </cell>
          <cell r="K234">
            <v>0</v>
          </cell>
          <cell r="M234">
            <v>0</v>
          </cell>
        </row>
        <row r="235">
          <cell r="A235" t="str">
            <v>502.020110</v>
          </cell>
          <cell r="H235">
            <v>0</v>
          </cell>
          <cell r="K235">
            <v>0</v>
          </cell>
          <cell r="M235">
            <v>0</v>
          </cell>
        </row>
        <row r="236">
          <cell r="A236" t="str">
            <v>502.020111</v>
          </cell>
          <cell r="H236">
            <v>0</v>
          </cell>
          <cell r="K236">
            <v>0</v>
          </cell>
          <cell r="M236">
            <v>0</v>
          </cell>
        </row>
        <row r="237">
          <cell r="A237" t="str">
            <v>502.020115</v>
          </cell>
          <cell r="H237">
            <v>0</v>
          </cell>
          <cell r="K237">
            <v>0</v>
          </cell>
          <cell r="M237">
            <v>0</v>
          </cell>
        </row>
        <row r="238">
          <cell r="A238" t="str">
            <v>502.020210</v>
          </cell>
          <cell r="H238">
            <v>0</v>
          </cell>
          <cell r="K238">
            <v>0</v>
          </cell>
          <cell r="M238">
            <v>0</v>
          </cell>
        </row>
        <row r="239">
          <cell r="A239" t="str">
            <v>502.020305</v>
          </cell>
          <cell r="H239">
            <v>0</v>
          </cell>
          <cell r="K239">
            <v>0</v>
          </cell>
          <cell r="M239">
            <v>0</v>
          </cell>
        </row>
        <row r="240">
          <cell r="A240" t="str">
            <v>502.020405</v>
          </cell>
          <cell r="H240">
            <v>0</v>
          </cell>
          <cell r="K240">
            <v>0</v>
          </cell>
          <cell r="M240">
            <v>0</v>
          </cell>
        </row>
        <row r="241">
          <cell r="A241" t="str">
            <v>502.020410</v>
          </cell>
          <cell r="H241">
            <v>0</v>
          </cell>
          <cell r="K241">
            <v>0</v>
          </cell>
          <cell r="M241">
            <v>0</v>
          </cell>
        </row>
        <row r="242">
          <cell r="A242" t="str">
            <v>502.020415</v>
          </cell>
          <cell r="H242">
            <v>0</v>
          </cell>
          <cell r="K242">
            <v>0</v>
          </cell>
          <cell r="M242">
            <v>0</v>
          </cell>
        </row>
        <row r="243">
          <cell r="A243" t="str">
            <v>502.020420</v>
          </cell>
          <cell r="H243">
            <v>0</v>
          </cell>
          <cell r="K243">
            <v>0</v>
          </cell>
          <cell r="M243">
            <v>0</v>
          </cell>
        </row>
        <row r="244">
          <cell r="A244" t="str">
            <v>502.020424</v>
          </cell>
          <cell r="H244">
            <v>0</v>
          </cell>
          <cell r="K244">
            <v>0</v>
          </cell>
          <cell r="M244">
            <v>0</v>
          </cell>
        </row>
        <row r="245">
          <cell r="A245" t="str">
            <v>502.020425</v>
          </cell>
          <cell r="H245">
            <v>0</v>
          </cell>
          <cell r="K245">
            <v>0</v>
          </cell>
          <cell r="M245">
            <v>0</v>
          </cell>
        </row>
        <row r="246">
          <cell r="A246" t="str">
            <v>502.020430</v>
          </cell>
          <cell r="H246">
            <v>0</v>
          </cell>
          <cell r="K246">
            <v>0</v>
          </cell>
          <cell r="M246">
            <v>0</v>
          </cell>
        </row>
        <row r="247">
          <cell r="A247" t="str">
            <v>502.020435</v>
          </cell>
          <cell r="H247">
            <v>0</v>
          </cell>
          <cell r="K247">
            <v>0</v>
          </cell>
          <cell r="M247">
            <v>0</v>
          </cell>
        </row>
        <row r="248">
          <cell r="A248" t="str">
            <v>502.020440</v>
          </cell>
          <cell r="H248">
            <v>0</v>
          </cell>
          <cell r="K248">
            <v>0</v>
          </cell>
          <cell r="M248">
            <v>0</v>
          </cell>
        </row>
        <row r="249">
          <cell r="A249" t="str">
            <v>502.020445</v>
          </cell>
          <cell r="H249">
            <v>0</v>
          </cell>
          <cell r="K249">
            <v>0</v>
          </cell>
          <cell r="M249">
            <v>0</v>
          </cell>
        </row>
        <row r="250">
          <cell r="A250" t="str">
            <v>502.020450</v>
          </cell>
          <cell r="H250">
            <v>0</v>
          </cell>
          <cell r="K250">
            <v>0</v>
          </cell>
          <cell r="M250">
            <v>0</v>
          </cell>
        </row>
        <row r="251">
          <cell r="A251" t="str">
            <v>502.020455</v>
          </cell>
          <cell r="H251">
            <v>0</v>
          </cell>
          <cell r="K251">
            <v>0</v>
          </cell>
          <cell r="M251">
            <v>0</v>
          </cell>
        </row>
        <row r="252">
          <cell r="A252" t="str">
            <v>502.020465</v>
          </cell>
          <cell r="H252">
            <v>0</v>
          </cell>
          <cell r="K252">
            <v>0</v>
          </cell>
          <cell r="M252">
            <v>0</v>
          </cell>
        </row>
        <row r="253">
          <cell r="A253" t="str">
            <v>502.020470</v>
          </cell>
          <cell r="H253">
            <v>0</v>
          </cell>
          <cell r="K253">
            <v>0</v>
          </cell>
          <cell r="M253">
            <v>0</v>
          </cell>
        </row>
        <row r="254">
          <cell r="A254" t="str">
            <v>502.020475</v>
          </cell>
          <cell r="H254">
            <v>0</v>
          </cell>
          <cell r="K254">
            <v>0</v>
          </cell>
          <cell r="M254">
            <v>0</v>
          </cell>
        </row>
        <row r="255">
          <cell r="A255" t="str">
            <v>502.020480</v>
          </cell>
          <cell r="H255">
            <v>0</v>
          </cell>
          <cell r="K255">
            <v>0</v>
          </cell>
          <cell r="M255">
            <v>0</v>
          </cell>
        </row>
        <row r="256">
          <cell r="A256" t="str">
            <v>502.020510.</v>
          </cell>
          <cell r="H256">
            <v>0</v>
          </cell>
          <cell r="K256">
            <v>0</v>
          </cell>
          <cell r="M256">
            <v>0</v>
          </cell>
        </row>
        <row r="257">
          <cell r="A257" t="str">
            <v>502.020610</v>
          </cell>
          <cell r="H257">
            <v>0</v>
          </cell>
          <cell r="K257">
            <v>0</v>
          </cell>
          <cell r="M257">
            <v>0</v>
          </cell>
        </row>
        <row r="258">
          <cell r="A258" t="str">
            <v>502.020720</v>
          </cell>
          <cell r="H258">
            <v>0</v>
          </cell>
          <cell r="K258">
            <v>0</v>
          </cell>
          <cell r="M258">
            <v>0</v>
          </cell>
        </row>
        <row r="259">
          <cell r="A259" t="str">
            <v>502.020730</v>
          </cell>
          <cell r="H259">
            <v>0</v>
          </cell>
          <cell r="K259">
            <v>0</v>
          </cell>
          <cell r="M259">
            <v>0</v>
          </cell>
        </row>
        <row r="260">
          <cell r="A260" t="str">
            <v>502.020745</v>
          </cell>
          <cell r="H260">
            <v>0</v>
          </cell>
          <cell r="K260">
            <v>0</v>
          </cell>
          <cell r="M260">
            <v>0</v>
          </cell>
        </row>
        <row r="261">
          <cell r="A261" t="str">
            <v>502.020805</v>
          </cell>
          <cell r="H261">
            <v>0</v>
          </cell>
          <cell r="K261">
            <v>0</v>
          </cell>
          <cell r="M261">
            <v>0</v>
          </cell>
        </row>
        <row r="262">
          <cell r="A262" t="str">
            <v>502.020905</v>
          </cell>
          <cell r="H262">
            <v>0</v>
          </cell>
          <cell r="K262">
            <v>0</v>
          </cell>
          <cell r="M262">
            <v>0</v>
          </cell>
        </row>
        <row r="263">
          <cell r="A263" t="str">
            <v>502.022005</v>
          </cell>
          <cell r="H263">
            <v>0</v>
          </cell>
          <cell r="K263">
            <v>0</v>
          </cell>
          <cell r="M263">
            <v>0</v>
          </cell>
        </row>
        <row r="264">
          <cell r="A264" t="str">
            <v>502.022105</v>
          </cell>
          <cell r="H264">
            <v>0</v>
          </cell>
          <cell r="K264">
            <v>0</v>
          </cell>
          <cell r="M264">
            <v>0</v>
          </cell>
        </row>
        <row r="265">
          <cell r="A265" t="str">
            <v>502.022110</v>
          </cell>
          <cell r="H265">
            <v>0</v>
          </cell>
          <cell r="K265">
            <v>0</v>
          </cell>
          <cell r="M265">
            <v>0</v>
          </cell>
        </row>
        <row r="266">
          <cell r="A266" t="str">
            <v>502.022125</v>
          </cell>
          <cell r="H266">
            <v>0</v>
          </cell>
          <cell r="K266">
            <v>0</v>
          </cell>
          <cell r="M266">
            <v>0</v>
          </cell>
        </row>
        <row r="267">
          <cell r="A267" t="str">
            <v>502.022205</v>
          </cell>
          <cell r="H267">
            <v>0</v>
          </cell>
          <cell r="K267">
            <v>0</v>
          </cell>
          <cell r="M267">
            <v>0</v>
          </cell>
        </row>
        <row r="268">
          <cell r="A268" t="str">
            <v>502.022210</v>
          </cell>
          <cell r="H268">
            <v>0</v>
          </cell>
          <cell r="K268">
            <v>0</v>
          </cell>
          <cell r="M268">
            <v>0</v>
          </cell>
        </row>
        <row r="269">
          <cell r="A269" t="str">
            <v>502.022215</v>
          </cell>
          <cell r="H269">
            <v>0</v>
          </cell>
          <cell r="K269">
            <v>0</v>
          </cell>
          <cell r="M269">
            <v>0</v>
          </cell>
        </row>
        <row r="270">
          <cell r="A270" t="str">
            <v>502.022220</v>
          </cell>
          <cell r="H270">
            <v>0</v>
          </cell>
          <cell r="K270">
            <v>0</v>
          </cell>
          <cell r="M270">
            <v>0</v>
          </cell>
        </row>
        <row r="271">
          <cell r="A271" t="str">
            <v>502.022225</v>
          </cell>
          <cell r="H271">
            <v>0</v>
          </cell>
          <cell r="K271">
            <v>0</v>
          </cell>
          <cell r="M271">
            <v>0</v>
          </cell>
        </row>
        <row r="272">
          <cell r="A272" t="str">
            <v>502.022310</v>
          </cell>
          <cell r="H272">
            <v>0</v>
          </cell>
          <cell r="K272">
            <v>0</v>
          </cell>
          <cell r="M272">
            <v>0</v>
          </cell>
        </row>
        <row r="273">
          <cell r="A273" t="str">
            <v>502.022405</v>
          </cell>
          <cell r="H273">
            <v>0</v>
          </cell>
          <cell r="K273">
            <v>0</v>
          </cell>
          <cell r="M273">
            <v>0</v>
          </cell>
        </row>
        <row r="274">
          <cell r="A274" t="str">
            <v>502.022510</v>
          </cell>
          <cell r="H274">
            <v>0</v>
          </cell>
          <cell r="K274">
            <v>0</v>
          </cell>
          <cell r="M274">
            <v>0</v>
          </cell>
        </row>
        <row r="275">
          <cell r="A275" t="str">
            <v>502.022515</v>
          </cell>
          <cell r="H275">
            <v>0</v>
          </cell>
          <cell r="K275">
            <v>0</v>
          </cell>
          <cell r="M275">
            <v>0</v>
          </cell>
        </row>
        <row r="276">
          <cell r="A276" t="str">
            <v>502.022605</v>
          </cell>
          <cell r="H276">
            <v>0</v>
          </cell>
          <cell r="K276">
            <v>0</v>
          </cell>
          <cell r="M276">
            <v>0</v>
          </cell>
        </row>
        <row r="277">
          <cell r="A277" t="str">
            <v>502.022705</v>
          </cell>
          <cell r="H277">
            <v>0</v>
          </cell>
          <cell r="K277">
            <v>0</v>
          </cell>
          <cell r="M277">
            <v>0</v>
          </cell>
        </row>
        <row r="278">
          <cell r="A278" t="str">
            <v>502.029910</v>
          </cell>
          <cell r="H278">
            <v>0</v>
          </cell>
          <cell r="K278">
            <v>0</v>
          </cell>
          <cell r="M278">
            <v>0</v>
          </cell>
        </row>
        <row r="279">
          <cell r="A279" t="str">
            <v>502.029920</v>
          </cell>
          <cell r="H279">
            <v>0</v>
          </cell>
          <cell r="K279">
            <v>0</v>
          </cell>
          <cell r="M279">
            <v>0</v>
          </cell>
        </row>
        <row r="280">
          <cell r="A280" t="str">
            <v>502.029990</v>
          </cell>
          <cell r="H280">
            <v>0</v>
          </cell>
          <cell r="K280">
            <v>0</v>
          </cell>
          <cell r="M280">
            <v>0</v>
          </cell>
        </row>
        <row r="281">
          <cell r="A281" t="str">
            <v>502.030110</v>
          </cell>
          <cell r="H281">
            <v>0</v>
          </cell>
          <cell r="K281">
            <v>0</v>
          </cell>
          <cell r="M281">
            <v>0</v>
          </cell>
        </row>
        <row r="282">
          <cell r="A282" t="str">
            <v>502.030140</v>
          </cell>
          <cell r="H282">
            <v>0</v>
          </cell>
          <cell r="K282">
            <v>0</v>
          </cell>
          <cell r="M282">
            <v>0</v>
          </cell>
        </row>
        <row r="283">
          <cell r="A283" t="str">
            <v>502.030210</v>
          </cell>
          <cell r="H283">
            <v>0</v>
          </cell>
          <cell r="K283">
            <v>0</v>
          </cell>
          <cell r="M283">
            <v>0</v>
          </cell>
        </row>
        <row r="284">
          <cell r="A284" t="str">
            <v>502.030410</v>
          </cell>
          <cell r="H284">
            <v>0</v>
          </cell>
          <cell r="K284">
            <v>0</v>
          </cell>
          <cell r="M284">
            <v>0</v>
          </cell>
        </row>
        <row r="285">
          <cell r="A285" t="str">
            <v>502.030424</v>
          </cell>
          <cell r="H285">
            <v>0</v>
          </cell>
          <cell r="K285">
            <v>0</v>
          </cell>
          <cell r="M285">
            <v>0</v>
          </cell>
        </row>
        <row r="286">
          <cell r="A286" t="str">
            <v>502.030425</v>
          </cell>
          <cell r="H286">
            <v>0</v>
          </cell>
          <cell r="K286">
            <v>0</v>
          </cell>
          <cell r="M286">
            <v>0</v>
          </cell>
        </row>
        <row r="287">
          <cell r="A287" t="str">
            <v>502.030430</v>
          </cell>
          <cell r="H287">
            <v>0</v>
          </cell>
          <cell r="K287">
            <v>0</v>
          </cell>
          <cell r="M287">
            <v>0</v>
          </cell>
        </row>
        <row r="288">
          <cell r="A288" t="str">
            <v>502.030435</v>
          </cell>
          <cell r="H288">
            <v>0</v>
          </cell>
          <cell r="K288">
            <v>0</v>
          </cell>
          <cell r="M288">
            <v>0</v>
          </cell>
        </row>
        <row r="289">
          <cell r="A289" t="str">
            <v>502.030445</v>
          </cell>
          <cell r="H289">
            <v>0</v>
          </cell>
          <cell r="K289">
            <v>0</v>
          </cell>
          <cell r="M289">
            <v>0</v>
          </cell>
        </row>
        <row r="290">
          <cell r="A290" t="str">
            <v>502.030450</v>
          </cell>
          <cell r="H290">
            <v>0</v>
          </cell>
          <cell r="K290">
            <v>0</v>
          </cell>
          <cell r="M290">
            <v>0</v>
          </cell>
        </row>
        <row r="291">
          <cell r="A291" t="str">
            <v>502.030455</v>
          </cell>
          <cell r="H291">
            <v>0</v>
          </cell>
          <cell r="K291">
            <v>0</v>
          </cell>
          <cell r="M291">
            <v>0</v>
          </cell>
        </row>
        <row r="292">
          <cell r="A292" t="str">
            <v>502.030460</v>
          </cell>
          <cell r="H292">
            <v>0</v>
          </cell>
          <cell r="K292">
            <v>0</v>
          </cell>
          <cell r="M292">
            <v>0</v>
          </cell>
        </row>
        <row r="293">
          <cell r="A293" t="str">
            <v>502.030465</v>
          </cell>
          <cell r="H293">
            <v>0</v>
          </cell>
          <cell r="K293">
            <v>0</v>
          </cell>
          <cell r="M293">
            <v>0</v>
          </cell>
        </row>
        <row r="294">
          <cell r="A294" t="str">
            <v>502.030475</v>
          </cell>
          <cell r="H294">
            <v>0</v>
          </cell>
          <cell r="K294">
            <v>0</v>
          </cell>
          <cell r="M294">
            <v>0</v>
          </cell>
        </row>
        <row r="295">
          <cell r="A295" t="str">
            <v>502.030480</v>
          </cell>
          <cell r="H295">
            <v>0</v>
          </cell>
          <cell r="K295">
            <v>0</v>
          </cell>
          <cell r="M295">
            <v>0</v>
          </cell>
        </row>
        <row r="296">
          <cell r="A296" t="str">
            <v>502.030905</v>
          </cell>
          <cell r="H296">
            <v>0</v>
          </cell>
          <cell r="K296">
            <v>0</v>
          </cell>
          <cell r="M296">
            <v>0</v>
          </cell>
        </row>
        <row r="297">
          <cell r="A297" t="str">
            <v>502.032105</v>
          </cell>
          <cell r="H297">
            <v>0</v>
          </cell>
          <cell r="K297">
            <v>0</v>
          </cell>
          <cell r="M297">
            <v>0</v>
          </cell>
        </row>
        <row r="298">
          <cell r="A298" t="str">
            <v>502.032205</v>
          </cell>
          <cell r="H298">
            <v>0</v>
          </cell>
          <cell r="K298">
            <v>0</v>
          </cell>
          <cell r="M298">
            <v>0</v>
          </cell>
        </row>
        <row r="299">
          <cell r="A299" t="str">
            <v>502.032210</v>
          </cell>
          <cell r="H299">
            <v>0</v>
          </cell>
          <cell r="K299">
            <v>0</v>
          </cell>
          <cell r="M299">
            <v>0</v>
          </cell>
        </row>
        <row r="300">
          <cell r="A300" t="str">
            <v>502.032215</v>
          </cell>
          <cell r="H300">
            <v>0</v>
          </cell>
          <cell r="K300">
            <v>0</v>
          </cell>
          <cell r="M300">
            <v>0</v>
          </cell>
        </row>
        <row r="301">
          <cell r="A301" t="str">
            <v>502.032510</v>
          </cell>
          <cell r="H301">
            <v>0</v>
          </cell>
          <cell r="K301">
            <v>0</v>
          </cell>
          <cell r="M301">
            <v>0</v>
          </cell>
        </row>
        <row r="302">
          <cell r="A302" t="str">
            <v>502.032515</v>
          </cell>
          <cell r="H302">
            <v>0</v>
          </cell>
          <cell r="K302">
            <v>0</v>
          </cell>
          <cell r="M302">
            <v>0</v>
          </cell>
        </row>
        <row r="303">
          <cell r="A303" t="str">
            <v>502.032801</v>
          </cell>
          <cell r="H303">
            <v>0</v>
          </cell>
          <cell r="K303">
            <v>0</v>
          </cell>
          <cell r="M303">
            <v>0</v>
          </cell>
        </row>
        <row r="304">
          <cell r="A304" t="str">
            <v>502.032811</v>
          </cell>
          <cell r="H304">
            <v>0</v>
          </cell>
          <cell r="K304">
            <v>0</v>
          </cell>
          <cell r="M304">
            <v>0</v>
          </cell>
        </row>
        <row r="305">
          <cell r="A305" t="str">
            <v>502.032841</v>
          </cell>
          <cell r="H305">
            <v>0</v>
          </cell>
          <cell r="K305">
            <v>0</v>
          </cell>
          <cell r="M305">
            <v>0</v>
          </cell>
        </row>
        <row r="306">
          <cell r="A306" t="str">
            <v>502.034227</v>
          </cell>
          <cell r="H306">
            <v>0</v>
          </cell>
          <cell r="K306">
            <v>0</v>
          </cell>
          <cell r="M306">
            <v>0</v>
          </cell>
        </row>
        <row r="307">
          <cell r="A307" t="str">
            <v>502.062205</v>
          </cell>
          <cell r="H307">
            <v>0</v>
          </cell>
          <cell r="K307">
            <v>0</v>
          </cell>
          <cell r="M307">
            <v>0</v>
          </cell>
        </row>
        <row r="308">
          <cell r="A308" t="str">
            <v>502.062210</v>
          </cell>
          <cell r="H308">
            <v>0</v>
          </cell>
          <cell r="K308">
            <v>0</v>
          </cell>
          <cell r="M308">
            <v>0</v>
          </cell>
        </row>
        <row r="309">
          <cell r="A309" t="str">
            <v>502.062215</v>
          </cell>
          <cell r="H309">
            <v>0</v>
          </cell>
          <cell r="K309">
            <v>0</v>
          </cell>
          <cell r="M309">
            <v>0</v>
          </cell>
        </row>
        <row r="310">
          <cell r="A310" t="str">
            <v>502.064105</v>
          </cell>
          <cell r="H310">
            <v>0</v>
          </cell>
          <cell r="K310">
            <v>0</v>
          </cell>
          <cell r="M310">
            <v>0</v>
          </cell>
        </row>
        <row r="311">
          <cell r="A311" t="str">
            <v>502.064210</v>
          </cell>
          <cell r="H311">
            <v>0</v>
          </cell>
          <cell r="K311">
            <v>0</v>
          </cell>
          <cell r="M311">
            <v>0</v>
          </cell>
        </row>
        <row r="312">
          <cell r="A312" t="str">
            <v>502.064220</v>
          </cell>
          <cell r="H312">
            <v>0</v>
          </cell>
          <cell r="K312">
            <v>0</v>
          </cell>
          <cell r="M312">
            <v>0</v>
          </cell>
        </row>
        <row r="313">
          <cell r="A313" t="str">
            <v>502.080105.01</v>
          </cell>
          <cell r="H313">
            <v>0</v>
          </cell>
          <cell r="K313">
            <v>0</v>
          </cell>
          <cell r="M313">
            <v>0</v>
          </cell>
        </row>
        <row r="314">
          <cell r="A314" t="str">
            <v>502.080105.02</v>
          </cell>
          <cell r="H314">
            <v>0</v>
          </cell>
          <cell r="K314">
            <v>0</v>
          </cell>
          <cell r="M314">
            <v>0</v>
          </cell>
        </row>
        <row r="315">
          <cell r="A315" t="str">
            <v>502.080110.01</v>
          </cell>
          <cell r="H315">
            <v>0</v>
          </cell>
          <cell r="K315">
            <v>0</v>
          </cell>
          <cell r="M315">
            <v>0</v>
          </cell>
        </row>
        <row r="316">
          <cell r="A316" t="str">
            <v>502.080110.02</v>
          </cell>
          <cell r="H316">
            <v>0</v>
          </cell>
          <cell r="K316">
            <v>0</v>
          </cell>
          <cell r="M316">
            <v>0</v>
          </cell>
        </row>
        <row r="317">
          <cell r="A317" t="str">
            <v>502.080205</v>
          </cell>
          <cell r="H317">
            <v>0</v>
          </cell>
          <cell r="K317">
            <v>0</v>
          </cell>
          <cell r="M317">
            <v>0</v>
          </cell>
        </row>
        <row r="318">
          <cell r="A318" t="str">
            <v>502.080210</v>
          </cell>
          <cell r="H318">
            <v>0</v>
          </cell>
          <cell r="K318">
            <v>0</v>
          </cell>
          <cell r="M318">
            <v>0</v>
          </cell>
        </row>
        <row r="319">
          <cell r="A319" t="str">
            <v>502.080315</v>
          </cell>
          <cell r="H319">
            <v>0</v>
          </cell>
          <cell r="K319">
            <v>0</v>
          </cell>
          <cell r="M319">
            <v>0</v>
          </cell>
        </row>
        <row r="320">
          <cell r="A320" t="str">
            <v>502.080405</v>
          </cell>
          <cell r="H320">
            <v>0</v>
          </cell>
          <cell r="K320">
            <v>0</v>
          </cell>
          <cell r="M320">
            <v>0</v>
          </cell>
        </row>
        <row r="321">
          <cell r="A321" t="str">
            <v>502.080425</v>
          </cell>
          <cell r="H321">
            <v>0</v>
          </cell>
          <cell r="K321">
            <v>0</v>
          </cell>
          <cell r="M321">
            <v>0</v>
          </cell>
        </row>
        <row r="322">
          <cell r="A322" t="str">
            <v>502.080430.01</v>
          </cell>
          <cell r="H322">
            <v>0</v>
          </cell>
          <cell r="K322">
            <v>0</v>
          </cell>
          <cell r="M322">
            <v>0</v>
          </cell>
        </row>
        <row r="323">
          <cell r="A323" t="str">
            <v>502.080430.02</v>
          </cell>
          <cell r="H323">
            <v>0</v>
          </cell>
          <cell r="K323">
            <v>0</v>
          </cell>
          <cell r="M323">
            <v>0</v>
          </cell>
        </row>
        <row r="324">
          <cell r="A324" t="str">
            <v>502.080430.03</v>
          </cell>
          <cell r="H324">
            <v>0</v>
          </cell>
          <cell r="K324">
            <v>0</v>
          </cell>
          <cell r="M324">
            <v>0</v>
          </cell>
        </row>
        <row r="325">
          <cell r="A325" t="str">
            <v>502.080430.09</v>
          </cell>
          <cell r="H325">
            <v>0</v>
          </cell>
          <cell r="K325">
            <v>0</v>
          </cell>
          <cell r="M325">
            <v>0</v>
          </cell>
        </row>
        <row r="326">
          <cell r="A326" t="str">
            <v>502.080440</v>
          </cell>
          <cell r="H326">
            <v>0</v>
          </cell>
          <cell r="K326">
            <v>0</v>
          </cell>
          <cell r="M326">
            <v>0</v>
          </cell>
        </row>
        <row r="327">
          <cell r="A327" t="str">
            <v>502.080445</v>
          </cell>
          <cell r="H327">
            <v>0</v>
          </cell>
          <cell r="K327">
            <v>0</v>
          </cell>
          <cell r="M327">
            <v>0</v>
          </cell>
        </row>
        <row r="328">
          <cell r="A328" t="str">
            <v>502.080499.01</v>
          </cell>
          <cell r="H328">
            <v>0</v>
          </cell>
          <cell r="K328">
            <v>0</v>
          </cell>
          <cell r="M328">
            <v>0</v>
          </cell>
        </row>
        <row r="329">
          <cell r="A329" t="str">
            <v>502.080499.02</v>
          </cell>
          <cell r="H329">
            <v>0</v>
          </cell>
          <cell r="K329">
            <v>0</v>
          </cell>
          <cell r="M329">
            <v>0</v>
          </cell>
        </row>
        <row r="330">
          <cell r="A330" t="str">
            <v>502.080605</v>
          </cell>
          <cell r="H330">
            <v>0</v>
          </cell>
          <cell r="K330">
            <v>0</v>
          </cell>
          <cell r="M330">
            <v>0</v>
          </cell>
        </row>
        <row r="331">
          <cell r="A331" t="str">
            <v>502.080615</v>
          </cell>
          <cell r="H331">
            <v>0</v>
          </cell>
          <cell r="K331">
            <v>0</v>
          </cell>
          <cell r="M331">
            <v>0</v>
          </cell>
        </row>
        <row r="332">
          <cell r="A332" t="str">
            <v>502.080620</v>
          </cell>
          <cell r="H332">
            <v>0</v>
          </cell>
          <cell r="K332">
            <v>0</v>
          </cell>
          <cell r="M332">
            <v>0</v>
          </cell>
        </row>
        <row r="333">
          <cell r="A333" t="str">
            <v>502.080705</v>
          </cell>
          <cell r="H333">
            <v>0</v>
          </cell>
          <cell r="K333">
            <v>0</v>
          </cell>
          <cell r="M333">
            <v>0</v>
          </cell>
        </row>
        <row r="334">
          <cell r="A334" t="str">
            <v>502.080805</v>
          </cell>
          <cell r="H334">
            <v>0</v>
          </cell>
          <cell r="K334">
            <v>0</v>
          </cell>
          <cell r="M334">
            <v>0</v>
          </cell>
        </row>
        <row r="335">
          <cell r="A335" t="str">
            <v>502.080815</v>
          </cell>
          <cell r="H335">
            <v>0</v>
          </cell>
          <cell r="K335">
            <v>0</v>
          </cell>
          <cell r="M335">
            <v>0</v>
          </cell>
        </row>
        <row r="336">
          <cell r="A336" t="str">
            <v>503.011102</v>
          </cell>
          <cell r="H336">
            <v>-662655.32999999996</v>
          </cell>
          <cell r="K336">
            <v>-1239719.96</v>
          </cell>
          <cell r="M336">
            <v>1239719.96</v>
          </cell>
        </row>
        <row r="337">
          <cell r="A337" t="str">
            <v>503.011103</v>
          </cell>
          <cell r="H337">
            <v>0</v>
          </cell>
          <cell r="K337">
            <v>0</v>
          </cell>
          <cell r="M337">
            <v>0</v>
          </cell>
        </row>
        <row r="338">
          <cell r="A338" t="str">
            <v>503.011107</v>
          </cell>
          <cell r="H338">
            <v>-813339.78</v>
          </cell>
          <cell r="K338">
            <v>-1848810.3599999999</v>
          </cell>
          <cell r="M338">
            <v>1848810.36</v>
          </cell>
        </row>
        <row r="339">
          <cell r="A339" t="str">
            <v>503.011108</v>
          </cell>
          <cell r="H339">
            <v>0</v>
          </cell>
          <cell r="K339">
            <v>0</v>
          </cell>
          <cell r="M339">
            <v>0</v>
          </cell>
        </row>
        <row r="340">
          <cell r="A340" t="str">
            <v>503.011191</v>
          </cell>
          <cell r="H340">
            <v>-72136.17</v>
          </cell>
          <cell r="K340">
            <v>-125933.37</v>
          </cell>
          <cell r="M340">
            <v>125933.37</v>
          </cell>
        </row>
        <row r="341">
          <cell r="A341" t="str">
            <v>503.011410</v>
          </cell>
          <cell r="H341">
            <v>-7921361.4699999988</v>
          </cell>
          <cell r="K341">
            <v>-14671767.689999998</v>
          </cell>
          <cell r="M341">
            <v>14227160.210000001</v>
          </cell>
        </row>
        <row r="342">
          <cell r="A342" t="str">
            <v>503.011521</v>
          </cell>
          <cell r="H342">
            <v>0</v>
          </cell>
          <cell r="K342">
            <v>0</v>
          </cell>
          <cell r="M342">
            <v>0</v>
          </cell>
        </row>
        <row r="343">
          <cell r="A343" t="str">
            <v>503.011531</v>
          </cell>
          <cell r="H343">
            <v>0</v>
          </cell>
          <cell r="K343">
            <v>0</v>
          </cell>
          <cell r="M343">
            <v>0</v>
          </cell>
        </row>
        <row r="344">
          <cell r="A344" t="str">
            <v>503.011541</v>
          </cell>
          <cell r="H344">
            <v>-5934530.5999999996</v>
          </cell>
          <cell r="K344">
            <v>-12283232.609999999</v>
          </cell>
          <cell r="M344">
            <v>11537451.25</v>
          </cell>
        </row>
        <row r="345">
          <cell r="A345" t="str">
            <v>503.011551</v>
          </cell>
          <cell r="H345">
            <v>0</v>
          </cell>
          <cell r="K345">
            <v>0</v>
          </cell>
          <cell r="M345">
            <v>0</v>
          </cell>
        </row>
        <row r="346">
          <cell r="A346" t="str">
            <v>503.019990</v>
          </cell>
          <cell r="H346">
            <v>-1221025.9399999995</v>
          </cell>
          <cell r="K346">
            <v>-1313790.5799999994</v>
          </cell>
          <cell r="M346">
            <v>1313790.57</v>
          </cell>
        </row>
        <row r="347">
          <cell r="A347" t="str">
            <v>503.020110</v>
          </cell>
          <cell r="H347">
            <v>1044828.68</v>
          </cell>
          <cell r="K347">
            <v>2134720.48</v>
          </cell>
          <cell r="M347">
            <v>2134720.48</v>
          </cell>
        </row>
        <row r="348">
          <cell r="A348" t="str">
            <v>503.020111</v>
          </cell>
          <cell r="H348">
            <v>0</v>
          </cell>
          <cell r="K348">
            <v>0</v>
          </cell>
          <cell r="M348">
            <v>0</v>
          </cell>
        </row>
        <row r="349">
          <cell r="A349" t="str">
            <v>503.020115</v>
          </cell>
          <cell r="H349">
            <v>0</v>
          </cell>
          <cell r="K349">
            <v>0</v>
          </cell>
          <cell r="M349">
            <v>0</v>
          </cell>
        </row>
        <row r="350">
          <cell r="A350" t="str">
            <v>503.020210</v>
          </cell>
          <cell r="H350">
            <v>0</v>
          </cell>
          <cell r="K350">
            <v>0</v>
          </cell>
          <cell r="M350">
            <v>0</v>
          </cell>
        </row>
        <row r="351">
          <cell r="A351" t="str">
            <v>503.020305</v>
          </cell>
          <cell r="H351">
            <v>0</v>
          </cell>
          <cell r="K351">
            <v>0</v>
          </cell>
          <cell r="M351">
            <v>0</v>
          </cell>
        </row>
        <row r="352">
          <cell r="A352" t="str">
            <v>503.020405</v>
          </cell>
          <cell r="H352">
            <v>20925</v>
          </cell>
          <cell r="K352">
            <v>40850</v>
          </cell>
          <cell r="M352">
            <v>40850</v>
          </cell>
        </row>
        <row r="353">
          <cell r="A353" t="str">
            <v>503.020410</v>
          </cell>
          <cell r="H353">
            <v>0</v>
          </cell>
          <cell r="K353">
            <v>0</v>
          </cell>
          <cell r="M353">
            <v>0</v>
          </cell>
        </row>
        <row r="354">
          <cell r="A354" t="str">
            <v>503.020415</v>
          </cell>
          <cell r="H354">
            <v>0</v>
          </cell>
          <cell r="K354">
            <v>0</v>
          </cell>
          <cell r="M354">
            <v>0</v>
          </cell>
        </row>
        <row r="355">
          <cell r="A355" t="str">
            <v>503.020420</v>
          </cell>
          <cell r="H355">
            <v>0</v>
          </cell>
          <cell r="K355">
            <v>2640</v>
          </cell>
          <cell r="M355">
            <v>2640</v>
          </cell>
        </row>
        <row r="356">
          <cell r="A356" t="str">
            <v>503.020424</v>
          </cell>
          <cell r="H356">
            <v>3321.01</v>
          </cell>
          <cell r="K356">
            <v>6971.6200000000008</v>
          </cell>
          <cell r="M356">
            <v>6971.62</v>
          </cell>
        </row>
        <row r="357">
          <cell r="A357" t="str">
            <v>503.020425</v>
          </cell>
          <cell r="H357">
            <v>8894.51</v>
          </cell>
          <cell r="K357">
            <v>14862.1</v>
          </cell>
          <cell r="M357">
            <v>14862.09</v>
          </cell>
        </row>
        <row r="358">
          <cell r="A358" t="str">
            <v>503.020430</v>
          </cell>
          <cell r="H358">
            <v>10427.94</v>
          </cell>
          <cell r="K358">
            <v>21201.230000000003</v>
          </cell>
          <cell r="M358">
            <v>21201.23</v>
          </cell>
        </row>
        <row r="359">
          <cell r="A359" t="str">
            <v>503.020435</v>
          </cell>
          <cell r="H359">
            <v>0</v>
          </cell>
          <cell r="K359">
            <v>9630</v>
          </cell>
          <cell r="M359">
            <v>9630</v>
          </cell>
        </row>
        <row r="360">
          <cell r="A360" t="str">
            <v>503.020440</v>
          </cell>
          <cell r="H360">
            <v>0</v>
          </cell>
          <cell r="K360">
            <v>0</v>
          </cell>
          <cell r="M360">
            <v>20918.5</v>
          </cell>
        </row>
        <row r="361">
          <cell r="A361" t="str">
            <v>503.020445</v>
          </cell>
          <cell r="H361">
            <v>0</v>
          </cell>
          <cell r="K361">
            <v>0</v>
          </cell>
          <cell r="M361">
            <v>0</v>
          </cell>
        </row>
        <row r="362">
          <cell r="A362" t="str">
            <v>503.020450</v>
          </cell>
          <cell r="H362">
            <v>0</v>
          </cell>
          <cell r="K362">
            <v>0</v>
          </cell>
          <cell r="M362">
            <v>0</v>
          </cell>
        </row>
        <row r="363">
          <cell r="A363" t="str">
            <v>503.020455</v>
          </cell>
          <cell r="H363">
            <v>0</v>
          </cell>
          <cell r="K363">
            <v>0</v>
          </cell>
          <cell r="M363">
            <v>0</v>
          </cell>
        </row>
        <row r="364">
          <cell r="A364" t="str">
            <v>503.020465</v>
          </cell>
          <cell r="H364">
            <v>1324</v>
          </cell>
          <cell r="K364">
            <v>-1093</v>
          </cell>
          <cell r="M364">
            <v>-1093</v>
          </cell>
        </row>
        <row r="365">
          <cell r="A365" t="str">
            <v>503.020470</v>
          </cell>
          <cell r="H365">
            <v>0</v>
          </cell>
          <cell r="K365">
            <v>0</v>
          </cell>
          <cell r="M365">
            <v>0</v>
          </cell>
        </row>
        <row r="366">
          <cell r="A366" t="str">
            <v>503.020475</v>
          </cell>
          <cell r="H366">
            <v>36610</v>
          </cell>
          <cell r="K366">
            <v>43220</v>
          </cell>
          <cell r="M366">
            <v>43220</v>
          </cell>
        </row>
        <row r="367">
          <cell r="A367" t="str">
            <v>503.020480</v>
          </cell>
          <cell r="H367">
            <v>12066.49</v>
          </cell>
          <cell r="K367">
            <v>11722.03</v>
          </cell>
          <cell r="M367">
            <v>21453.58</v>
          </cell>
        </row>
        <row r="368">
          <cell r="A368" t="str">
            <v>503.020490</v>
          </cell>
          <cell r="H368">
            <v>170881.75</v>
          </cell>
          <cell r="K368">
            <v>349134.87</v>
          </cell>
          <cell r="M368">
            <v>349134.87</v>
          </cell>
        </row>
        <row r="369">
          <cell r="A369" t="str">
            <v>503.020510</v>
          </cell>
          <cell r="H369">
            <v>35947.5</v>
          </cell>
          <cell r="K369">
            <v>45147.5</v>
          </cell>
          <cell r="M369">
            <v>50722.93</v>
          </cell>
        </row>
        <row r="370">
          <cell r="A370" t="str">
            <v>503.020610</v>
          </cell>
          <cell r="H370">
            <v>22547.99</v>
          </cell>
          <cell r="K370">
            <v>1181.2300000000032</v>
          </cell>
          <cell r="M370">
            <v>10589.64</v>
          </cell>
        </row>
        <row r="371">
          <cell r="A371" t="str">
            <v>503.020720</v>
          </cell>
          <cell r="H371">
            <v>0</v>
          </cell>
          <cell r="K371">
            <v>0</v>
          </cell>
          <cell r="M371">
            <v>0</v>
          </cell>
        </row>
        <row r="372">
          <cell r="A372" t="str">
            <v>503.020730</v>
          </cell>
          <cell r="H372">
            <v>0</v>
          </cell>
          <cell r="K372">
            <v>0</v>
          </cell>
          <cell r="M372">
            <v>0</v>
          </cell>
        </row>
        <row r="373">
          <cell r="A373" t="str">
            <v>503.020745</v>
          </cell>
          <cell r="H373">
            <v>0</v>
          </cell>
          <cell r="K373">
            <v>0</v>
          </cell>
          <cell r="M373">
            <v>0</v>
          </cell>
        </row>
        <row r="374">
          <cell r="A374" t="str">
            <v>503.020805</v>
          </cell>
          <cell r="H374">
            <v>0</v>
          </cell>
          <cell r="K374">
            <v>0</v>
          </cell>
          <cell r="M374">
            <v>0</v>
          </cell>
        </row>
        <row r="375">
          <cell r="A375" t="str">
            <v>503.020810</v>
          </cell>
          <cell r="H375">
            <v>0</v>
          </cell>
          <cell r="K375">
            <v>0</v>
          </cell>
          <cell r="M375">
            <v>0</v>
          </cell>
        </row>
        <row r="376">
          <cell r="A376" t="str">
            <v>503.020825</v>
          </cell>
          <cell r="H376">
            <v>1188204.3799999999</v>
          </cell>
          <cell r="K376">
            <v>2134074.25</v>
          </cell>
          <cell r="M376">
            <v>2134074.25</v>
          </cell>
        </row>
        <row r="377">
          <cell r="A377" t="str">
            <v>503.020905</v>
          </cell>
          <cell r="H377">
            <v>17504.04</v>
          </cell>
          <cell r="K377">
            <v>35862.5</v>
          </cell>
          <cell r="M377">
            <v>44754.5</v>
          </cell>
        </row>
        <row r="378">
          <cell r="A378" t="str">
            <v>503.021102</v>
          </cell>
          <cell r="H378">
            <v>238157.89</v>
          </cell>
          <cell r="K378">
            <v>465880.88</v>
          </cell>
          <cell r="M378">
            <v>465880.88</v>
          </cell>
        </row>
        <row r="379">
          <cell r="A379" t="str">
            <v>503.021103</v>
          </cell>
          <cell r="H379">
            <v>0</v>
          </cell>
          <cell r="K379">
            <v>0</v>
          </cell>
          <cell r="M379">
            <v>0</v>
          </cell>
        </row>
        <row r="380">
          <cell r="A380" t="str">
            <v>503.021107</v>
          </cell>
          <cell r="H380">
            <v>453896</v>
          </cell>
          <cell r="K380">
            <v>1214833.6800000002</v>
          </cell>
          <cell r="M380">
            <v>1214833.68</v>
          </cell>
        </row>
        <row r="381">
          <cell r="A381" t="str">
            <v>503.021108</v>
          </cell>
          <cell r="H381">
            <v>0</v>
          </cell>
          <cell r="K381">
            <v>0</v>
          </cell>
          <cell r="M381">
            <v>0</v>
          </cell>
        </row>
        <row r="382">
          <cell r="A382" t="str">
            <v>503.021191</v>
          </cell>
          <cell r="H382">
            <v>18921.13</v>
          </cell>
          <cell r="K382">
            <v>32968.42</v>
          </cell>
          <cell r="M382">
            <v>32968.42</v>
          </cell>
        </row>
        <row r="383">
          <cell r="A383" t="str">
            <v>503.021541</v>
          </cell>
          <cell r="H383">
            <v>3026318.5699999994</v>
          </cell>
          <cell r="K383">
            <v>4148707.959999999</v>
          </cell>
          <cell r="M383">
            <v>6044201.6399999997</v>
          </cell>
        </row>
        <row r="384">
          <cell r="A384" t="str">
            <v>503.022005</v>
          </cell>
          <cell r="H384">
            <v>43102.87</v>
          </cell>
          <cell r="K384">
            <v>117615.91</v>
          </cell>
          <cell r="M384">
            <v>122434.41</v>
          </cell>
        </row>
        <row r="385">
          <cell r="A385" t="str">
            <v>503.022015</v>
          </cell>
          <cell r="H385">
            <v>0</v>
          </cell>
          <cell r="K385">
            <v>0</v>
          </cell>
          <cell r="M385">
            <v>0</v>
          </cell>
        </row>
        <row r="386">
          <cell r="A386" t="str">
            <v>503.022020</v>
          </cell>
          <cell r="H386">
            <v>0</v>
          </cell>
          <cell r="K386">
            <v>0</v>
          </cell>
          <cell r="M386">
            <v>0</v>
          </cell>
        </row>
        <row r="387">
          <cell r="A387" t="str">
            <v>503.022025</v>
          </cell>
          <cell r="H387">
            <v>0</v>
          </cell>
          <cell r="K387">
            <v>0</v>
          </cell>
          <cell r="M387">
            <v>0</v>
          </cell>
        </row>
        <row r="388">
          <cell r="A388" t="str">
            <v>503.022105</v>
          </cell>
          <cell r="H388">
            <v>13390</v>
          </cell>
          <cell r="K388">
            <v>33110</v>
          </cell>
          <cell r="M388">
            <v>28360</v>
          </cell>
        </row>
        <row r="389">
          <cell r="A389" t="str">
            <v>503.022110</v>
          </cell>
          <cell r="H389">
            <v>0</v>
          </cell>
          <cell r="K389">
            <v>0</v>
          </cell>
          <cell r="M389">
            <v>0</v>
          </cell>
        </row>
        <row r="390">
          <cell r="A390" t="str">
            <v>503.022125</v>
          </cell>
          <cell r="H390">
            <v>0</v>
          </cell>
          <cell r="K390">
            <v>0</v>
          </cell>
          <cell r="M390">
            <v>0</v>
          </cell>
        </row>
        <row r="391">
          <cell r="A391" t="str">
            <v>503.022205</v>
          </cell>
          <cell r="H391">
            <v>39789.53</v>
          </cell>
          <cell r="K391">
            <v>37016.61</v>
          </cell>
          <cell r="M391">
            <v>99786.61</v>
          </cell>
        </row>
        <row r="392">
          <cell r="A392" t="str">
            <v>503.022210</v>
          </cell>
          <cell r="H392">
            <v>323022.38</v>
          </cell>
          <cell r="K392">
            <v>607352.12</v>
          </cell>
          <cell r="M392">
            <v>658865.63</v>
          </cell>
        </row>
        <row r="393">
          <cell r="A393" t="str">
            <v>503.022215</v>
          </cell>
          <cell r="H393">
            <v>40381.240000000005</v>
          </cell>
          <cell r="K393">
            <v>-15552.169999999998</v>
          </cell>
          <cell r="M393">
            <v>118705.53</v>
          </cell>
        </row>
        <row r="394">
          <cell r="A394" t="str">
            <v>503.022220</v>
          </cell>
          <cell r="H394">
            <v>0</v>
          </cell>
          <cell r="K394">
            <v>0</v>
          </cell>
          <cell r="M394">
            <v>0</v>
          </cell>
        </row>
        <row r="395">
          <cell r="A395" t="str">
            <v>503.022225</v>
          </cell>
          <cell r="H395">
            <v>0</v>
          </cell>
          <cell r="K395">
            <v>-17341</v>
          </cell>
          <cell r="M395">
            <v>9263</v>
          </cell>
        </row>
        <row r="396">
          <cell r="A396" t="str">
            <v>503.022310</v>
          </cell>
          <cell r="H396">
            <v>0</v>
          </cell>
          <cell r="K396">
            <v>0</v>
          </cell>
          <cell r="M396">
            <v>0</v>
          </cell>
        </row>
        <row r="397">
          <cell r="A397" t="str">
            <v>503.022405</v>
          </cell>
          <cell r="H397">
            <v>36000</v>
          </cell>
          <cell r="K397">
            <v>36000</v>
          </cell>
          <cell r="M397">
            <v>36000</v>
          </cell>
        </row>
        <row r="398">
          <cell r="A398" t="str">
            <v>503.022505</v>
          </cell>
          <cell r="H398">
            <v>9000</v>
          </cell>
          <cell r="K398">
            <v>18000</v>
          </cell>
          <cell r="M398">
            <v>18000</v>
          </cell>
        </row>
        <row r="399">
          <cell r="A399" t="str">
            <v>503.022510</v>
          </cell>
          <cell r="H399">
            <v>38947.370000000003</v>
          </cell>
          <cell r="K399">
            <v>90044.420000000013</v>
          </cell>
          <cell r="M399">
            <v>77894.740000000005</v>
          </cell>
        </row>
        <row r="400">
          <cell r="A400" t="str">
            <v>503.022515</v>
          </cell>
          <cell r="H400">
            <v>0</v>
          </cell>
          <cell r="K400">
            <v>0</v>
          </cell>
          <cell r="M400">
            <v>0</v>
          </cell>
        </row>
        <row r="401">
          <cell r="A401" t="str">
            <v>503.022605</v>
          </cell>
          <cell r="H401">
            <v>580909.28</v>
          </cell>
          <cell r="K401">
            <v>1058473.75</v>
          </cell>
          <cell r="M401">
            <v>1064516.75</v>
          </cell>
        </row>
        <row r="402">
          <cell r="A402" t="str">
            <v>503.022705</v>
          </cell>
          <cell r="H402">
            <v>12900</v>
          </cell>
          <cell r="K402">
            <v>26244</v>
          </cell>
          <cell r="M402">
            <v>30244</v>
          </cell>
        </row>
        <row r="403">
          <cell r="A403" t="str">
            <v>503.024410</v>
          </cell>
          <cell r="H403">
            <v>0</v>
          </cell>
          <cell r="K403">
            <v>0</v>
          </cell>
          <cell r="M403">
            <v>0</v>
          </cell>
        </row>
        <row r="404">
          <cell r="A404" t="str">
            <v>503.024415</v>
          </cell>
          <cell r="H404">
            <v>0</v>
          </cell>
          <cell r="K404">
            <v>52363.31</v>
          </cell>
          <cell r="M404">
            <v>827.66</v>
          </cell>
        </row>
        <row r="405">
          <cell r="A405" t="str">
            <v>503.024420</v>
          </cell>
          <cell r="H405">
            <v>70331.460000000006</v>
          </cell>
          <cell r="K405">
            <v>76083.03</v>
          </cell>
          <cell r="M405">
            <v>152431.97</v>
          </cell>
        </row>
        <row r="406">
          <cell r="A406" t="str">
            <v>503.024425</v>
          </cell>
          <cell r="H406">
            <v>0</v>
          </cell>
          <cell r="K406">
            <v>0</v>
          </cell>
          <cell r="M406">
            <v>0</v>
          </cell>
        </row>
        <row r="407">
          <cell r="A407" t="str">
            <v>503.024430</v>
          </cell>
          <cell r="H407">
            <v>0</v>
          </cell>
          <cell r="K407">
            <v>0</v>
          </cell>
          <cell r="M407">
            <v>0</v>
          </cell>
        </row>
        <row r="408">
          <cell r="A408" t="str">
            <v>503.029910</v>
          </cell>
          <cell r="H408">
            <v>0</v>
          </cell>
          <cell r="K408">
            <v>0</v>
          </cell>
          <cell r="M408">
            <v>0</v>
          </cell>
        </row>
        <row r="409">
          <cell r="A409" t="str">
            <v>503.029920</v>
          </cell>
          <cell r="H409">
            <v>0</v>
          </cell>
          <cell r="K409">
            <v>0</v>
          </cell>
          <cell r="M409">
            <v>0</v>
          </cell>
        </row>
        <row r="410">
          <cell r="A410" t="str">
            <v>503.029930</v>
          </cell>
          <cell r="H410">
            <v>0</v>
          </cell>
          <cell r="K410">
            <v>-4000</v>
          </cell>
          <cell r="M410">
            <v>0</v>
          </cell>
        </row>
        <row r="411">
          <cell r="A411" t="str">
            <v>503.029990</v>
          </cell>
          <cell r="H411">
            <v>1065360.93</v>
          </cell>
          <cell r="K411">
            <v>1146412.01</v>
          </cell>
          <cell r="M411">
            <v>1146412.01</v>
          </cell>
        </row>
        <row r="412">
          <cell r="A412" t="str">
            <v>503.029999</v>
          </cell>
          <cell r="H412">
            <v>0</v>
          </cell>
          <cell r="K412">
            <v>0</v>
          </cell>
          <cell r="M412">
            <v>0</v>
          </cell>
        </row>
        <row r="413">
          <cell r="A413" t="str">
            <v>503.030110</v>
          </cell>
          <cell r="H413">
            <v>82253.119999999995</v>
          </cell>
          <cell r="K413">
            <v>144506.23999999999</v>
          </cell>
          <cell r="M413">
            <v>144506.23999999999</v>
          </cell>
        </row>
        <row r="414">
          <cell r="A414" t="str">
            <v>503.030111</v>
          </cell>
          <cell r="H414">
            <v>0</v>
          </cell>
          <cell r="K414">
            <v>0</v>
          </cell>
          <cell r="M414">
            <v>0</v>
          </cell>
        </row>
        <row r="415">
          <cell r="A415" t="str">
            <v>503.030120</v>
          </cell>
          <cell r="H415">
            <v>512645.25</v>
          </cell>
          <cell r="K415">
            <v>1501058.76</v>
          </cell>
          <cell r="M415">
            <v>1501058.8</v>
          </cell>
        </row>
        <row r="416">
          <cell r="A416" t="str">
            <v>503.030140</v>
          </cell>
          <cell r="H416">
            <v>0</v>
          </cell>
          <cell r="K416">
            <v>0</v>
          </cell>
          <cell r="M416">
            <v>0</v>
          </cell>
        </row>
        <row r="417">
          <cell r="A417" t="str">
            <v>503.030210</v>
          </cell>
          <cell r="H417">
            <v>34341.72</v>
          </cell>
          <cell r="K417">
            <v>68895.239999999991</v>
          </cell>
          <cell r="M417">
            <v>68895.240000000005</v>
          </cell>
        </row>
        <row r="418">
          <cell r="A418" t="str">
            <v>503.030405</v>
          </cell>
          <cell r="H418">
            <v>3000</v>
          </cell>
          <cell r="K418">
            <v>7576</v>
          </cell>
          <cell r="M418">
            <v>7576</v>
          </cell>
        </row>
        <row r="419">
          <cell r="A419" t="str">
            <v>503.030410</v>
          </cell>
          <cell r="H419">
            <v>34176.339999999997</v>
          </cell>
          <cell r="K419">
            <v>69826.959999999992</v>
          </cell>
          <cell r="M419">
            <v>69826.960000000006</v>
          </cell>
        </row>
        <row r="420">
          <cell r="A420" t="str">
            <v>503.030424</v>
          </cell>
          <cell r="H420">
            <v>954.37</v>
          </cell>
          <cell r="K420">
            <v>1579.1399999999999</v>
          </cell>
          <cell r="M420">
            <v>1579.14</v>
          </cell>
        </row>
        <row r="421">
          <cell r="A421" t="str">
            <v>503.030425</v>
          </cell>
          <cell r="H421">
            <v>1046.43</v>
          </cell>
          <cell r="K421">
            <v>2092.86</v>
          </cell>
          <cell r="M421">
            <v>2092.86</v>
          </cell>
        </row>
        <row r="422">
          <cell r="A422" t="str">
            <v>503.030430</v>
          </cell>
          <cell r="H422">
            <v>4874.58</v>
          </cell>
          <cell r="K422">
            <v>9403.82</v>
          </cell>
          <cell r="M422">
            <v>9403.82</v>
          </cell>
        </row>
        <row r="423">
          <cell r="A423" t="str">
            <v>503.030435</v>
          </cell>
          <cell r="H423">
            <v>15187.6</v>
          </cell>
          <cell r="K423">
            <v>30873.88</v>
          </cell>
          <cell r="M423">
            <v>30873.88</v>
          </cell>
        </row>
        <row r="424">
          <cell r="A424" t="str">
            <v>503.030440</v>
          </cell>
          <cell r="H424">
            <v>0</v>
          </cell>
          <cell r="K424">
            <v>0</v>
          </cell>
          <cell r="M424">
            <v>0</v>
          </cell>
        </row>
        <row r="425">
          <cell r="A425" t="str">
            <v>503.030445</v>
          </cell>
          <cell r="H425">
            <v>11250</v>
          </cell>
          <cell r="K425">
            <v>21750</v>
          </cell>
          <cell r="M425">
            <v>21750</v>
          </cell>
        </row>
        <row r="426">
          <cell r="A426" t="str">
            <v>503.030450</v>
          </cell>
          <cell r="H426">
            <v>28384</v>
          </cell>
          <cell r="K426">
            <v>38584</v>
          </cell>
          <cell r="M426">
            <v>38584</v>
          </cell>
        </row>
        <row r="427">
          <cell r="A427" t="str">
            <v>503.030455</v>
          </cell>
          <cell r="H427">
            <v>0</v>
          </cell>
          <cell r="K427">
            <v>0</v>
          </cell>
          <cell r="M427">
            <v>0</v>
          </cell>
        </row>
        <row r="428">
          <cell r="A428" t="str">
            <v>503.030460</v>
          </cell>
          <cell r="H428">
            <v>0</v>
          </cell>
          <cell r="K428">
            <v>0</v>
          </cell>
          <cell r="M428">
            <v>0</v>
          </cell>
        </row>
        <row r="429">
          <cell r="A429" t="str">
            <v>503.030465</v>
          </cell>
          <cell r="H429">
            <v>75000</v>
          </cell>
          <cell r="K429">
            <v>153118</v>
          </cell>
          <cell r="M429">
            <v>153118</v>
          </cell>
        </row>
        <row r="430">
          <cell r="A430" t="str">
            <v>503.030470</v>
          </cell>
          <cell r="H430">
            <v>0</v>
          </cell>
          <cell r="K430">
            <v>0</v>
          </cell>
          <cell r="M430">
            <v>0</v>
          </cell>
        </row>
        <row r="431">
          <cell r="A431" t="str">
            <v>503.030475</v>
          </cell>
          <cell r="H431">
            <v>140000</v>
          </cell>
          <cell r="K431">
            <v>295000</v>
          </cell>
          <cell r="M431">
            <v>295000</v>
          </cell>
        </row>
        <row r="432">
          <cell r="A432" t="str">
            <v>503.030480</v>
          </cell>
          <cell r="H432">
            <v>41719.08</v>
          </cell>
          <cell r="K432">
            <v>59900.380000000005</v>
          </cell>
          <cell r="M432">
            <v>66437.899999999994</v>
          </cell>
        </row>
        <row r="433">
          <cell r="A433" t="str">
            <v>503.030610</v>
          </cell>
          <cell r="H433">
            <v>7844.72</v>
          </cell>
          <cell r="K433">
            <v>8465.4600000000009</v>
          </cell>
          <cell r="M433">
            <v>14103.65</v>
          </cell>
        </row>
        <row r="434">
          <cell r="A434" t="str">
            <v>503.030905</v>
          </cell>
          <cell r="H434">
            <v>53633.279999999999</v>
          </cell>
          <cell r="K434">
            <v>53633.279999999999</v>
          </cell>
          <cell r="M434">
            <v>53599.11</v>
          </cell>
        </row>
        <row r="435">
          <cell r="A435" t="str">
            <v>503.032105</v>
          </cell>
          <cell r="H435">
            <v>12110</v>
          </cell>
          <cell r="K435">
            <v>27110</v>
          </cell>
          <cell r="M435">
            <v>35160</v>
          </cell>
        </row>
        <row r="436">
          <cell r="A436" t="str">
            <v>503.032205</v>
          </cell>
          <cell r="H436">
            <v>6660</v>
          </cell>
          <cell r="K436">
            <v>10720</v>
          </cell>
          <cell r="M436">
            <v>11940</v>
          </cell>
        </row>
        <row r="437">
          <cell r="A437" t="str">
            <v>503.032210</v>
          </cell>
          <cell r="H437">
            <v>39028.870000000003</v>
          </cell>
          <cell r="K437">
            <v>45853.87</v>
          </cell>
          <cell r="M437">
            <v>45853.87</v>
          </cell>
        </row>
        <row r="438">
          <cell r="A438" t="str">
            <v>503.032215</v>
          </cell>
          <cell r="H438">
            <v>1364.66</v>
          </cell>
          <cell r="K438">
            <v>41886.140000000007</v>
          </cell>
          <cell r="M438">
            <v>41886.14</v>
          </cell>
        </row>
        <row r="439">
          <cell r="A439" t="str">
            <v>503.032225</v>
          </cell>
          <cell r="H439">
            <v>3458.99</v>
          </cell>
          <cell r="K439">
            <v>25618.97</v>
          </cell>
          <cell r="M439">
            <v>25618.97</v>
          </cell>
        </row>
        <row r="440">
          <cell r="A440" t="str">
            <v>503.032405</v>
          </cell>
          <cell r="H440">
            <v>0</v>
          </cell>
          <cell r="K440">
            <v>0</v>
          </cell>
          <cell r="M440">
            <v>0</v>
          </cell>
        </row>
        <row r="441">
          <cell r="A441" t="str">
            <v>503.032505</v>
          </cell>
          <cell r="H441">
            <v>0</v>
          </cell>
          <cell r="K441">
            <v>0</v>
          </cell>
          <cell r="M441">
            <v>0</v>
          </cell>
        </row>
        <row r="442">
          <cell r="A442" t="str">
            <v>503.032510</v>
          </cell>
          <cell r="H442">
            <v>67900.67</v>
          </cell>
          <cell r="K442">
            <v>128064.33</v>
          </cell>
          <cell r="M442">
            <v>140214.01</v>
          </cell>
        </row>
        <row r="443">
          <cell r="A443" t="str">
            <v>503.032515</v>
          </cell>
          <cell r="H443">
            <v>277477.08</v>
          </cell>
          <cell r="K443">
            <v>554954.16</v>
          </cell>
          <cell r="M443">
            <v>554954.16</v>
          </cell>
        </row>
        <row r="444">
          <cell r="A444" t="str">
            <v>503.032801</v>
          </cell>
          <cell r="H444">
            <v>0</v>
          </cell>
          <cell r="K444">
            <v>0</v>
          </cell>
          <cell r="M444">
            <v>0</v>
          </cell>
        </row>
        <row r="445">
          <cell r="A445" t="str">
            <v>503.032811</v>
          </cell>
          <cell r="H445">
            <v>0</v>
          </cell>
          <cell r="K445">
            <v>0</v>
          </cell>
          <cell r="M445">
            <v>0</v>
          </cell>
        </row>
        <row r="446">
          <cell r="A446" t="str">
            <v>503.032841</v>
          </cell>
          <cell r="H446">
            <v>4537.9399999999996</v>
          </cell>
          <cell r="K446">
            <v>9562.08</v>
          </cell>
          <cell r="M446">
            <v>0</v>
          </cell>
        </row>
        <row r="447">
          <cell r="A447" t="str">
            <v>503.032851</v>
          </cell>
          <cell r="H447">
            <v>13943.54</v>
          </cell>
          <cell r="K447">
            <v>29381.040000000001</v>
          </cell>
          <cell r="M447">
            <v>0</v>
          </cell>
        </row>
        <row r="448">
          <cell r="A448" t="str">
            <v>503.032905</v>
          </cell>
          <cell r="H448">
            <v>159</v>
          </cell>
          <cell r="K448">
            <v>318</v>
          </cell>
          <cell r="M448">
            <v>318</v>
          </cell>
        </row>
        <row r="449">
          <cell r="A449" t="str">
            <v>503.032906</v>
          </cell>
          <cell r="H449">
            <v>83.67</v>
          </cell>
          <cell r="K449">
            <v>167.32999999999998</v>
          </cell>
          <cell r="M449">
            <v>167.34</v>
          </cell>
        </row>
        <row r="450">
          <cell r="A450" t="str">
            <v>503.032910</v>
          </cell>
          <cell r="H450">
            <v>0</v>
          </cell>
          <cell r="K450">
            <v>0</v>
          </cell>
          <cell r="M450">
            <v>0</v>
          </cell>
        </row>
        <row r="451">
          <cell r="A451" t="str">
            <v>503.034220</v>
          </cell>
          <cell r="H451">
            <v>0</v>
          </cell>
          <cell r="K451">
            <v>0</v>
          </cell>
          <cell r="M451">
            <v>0</v>
          </cell>
        </row>
        <row r="452">
          <cell r="A452" t="str">
            <v>503.034227</v>
          </cell>
          <cell r="H452">
            <v>0</v>
          </cell>
          <cell r="K452">
            <v>0</v>
          </cell>
          <cell r="M452">
            <v>0</v>
          </cell>
        </row>
        <row r="453">
          <cell r="A453" t="str">
            <v>503.034415</v>
          </cell>
          <cell r="H453">
            <v>0</v>
          </cell>
          <cell r="K453">
            <v>17005.349999999999</v>
          </cell>
          <cell r="M453">
            <v>68465.350000000006</v>
          </cell>
        </row>
        <row r="454">
          <cell r="A454" t="str">
            <v>503.034420</v>
          </cell>
          <cell r="H454">
            <v>0</v>
          </cell>
          <cell r="K454">
            <v>4422.76</v>
          </cell>
          <cell r="M454">
            <v>4342.76</v>
          </cell>
        </row>
        <row r="455">
          <cell r="A455" t="str">
            <v>503.039910</v>
          </cell>
          <cell r="H455">
            <v>0</v>
          </cell>
          <cell r="K455">
            <v>0</v>
          </cell>
          <cell r="M455">
            <v>0</v>
          </cell>
        </row>
        <row r="456">
          <cell r="A456" t="str">
            <v>503.039930</v>
          </cell>
          <cell r="H456">
            <v>3800</v>
          </cell>
          <cell r="K456">
            <v>7800</v>
          </cell>
          <cell r="M456">
            <v>7800</v>
          </cell>
        </row>
        <row r="457">
          <cell r="A457" t="str">
            <v>503.039950</v>
          </cell>
          <cell r="H457">
            <v>7117.91</v>
          </cell>
          <cell r="K457">
            <v>14608.82</v>
          </cell>
          <cell r="M457">
            <v>14608.82</v>
          </cell>
        </row>
        <row r="458">
          <cell r="A458" t="str">
            <v>503.039999</v>
          </cell>
          <cell r="H458">
            <v>67283.320000000007</v>
          </cell>
          <cell r="K458">
            <v>137469.06</v>
          </cell>
          <cell r="M458">
            <v>137469.06</v>
          </cell>
        </row>
        <row r="459">
          <cell r="A459" t="str">
            <v>503.060905</v>
          </cell>
          <cell r="H459">
            <v>0</v>
          </cell>
          <cell r="K459">
            <v>0</v>
          </cell>
          <cell r="M459">
            <v>0</v>
          </cell>
        </row>
        <row r="460">
          <cell r="A460" t="str">
            <v>503.062205</v>
          </cell>
          <cell r="H460">
            <v>0</v>
          </cell>
          <cell r="K460">
            <v>0</v>
          </cell>
          <cell r="M460">
            <v>0</v>
          </cell>
        </row>
        <row r="461">
          <cell r="A461" t="str">
            <v>503.062210</v>
          </cell>
          <cell r="H461">
            <v>0</v>
          </cell>
          <cell r="K461">
            <v>0</v>
          </cell>
          <cell r="M461">
            <v>0</v>
          </cell>
        </row>
        <row r="462">
          <cell r="A462" t="str">
            <v>503.062215</v>
          </cell>
          <cell r="H462">
            <v>0</v>
          </cell>
          <cell r="K462">
            <v>0</v>
          </cell>
          <cell r="M462">
            <v>0</v>
          </cell>
        </row>
        <row r="463">
          <cell r="A463" t="str">
            <v>503.064105</v>
          </cell>
          <cell r="H463">
            <v>50000</v>
          </cell>
          <cell r="K463">
            <v>100000</v>
          </cell>
          <cell r="M463">
            <v>100000</v>
          </cell>
        </row>
        <row r="464">
          <cell r="A464" t="str">
            <v>503.064210</v>
          </cell>
          <cell r="H464">
            <v>0</v>
          </cell>
          <cell r="K464">
            <v>0</v>
          </cell>
          <cell r="M464">
            <v>0</v>
          </cell>
        </row>
        <row r="465">
          <cell r="A465" t="str">
            <v>503.064220</v>
          </cell>
          <cell r="H465">
            <v>55000</v>
          </cell>
          <cell r="K465">
            <v>110000</v>
          </cell>
          <cell r="M465">
            <v>127600</v>
          </cell>
        </row>
        <row r="466">
          <cell r="A466" t="str">
            <v>503.064305</v>
          </cell>
          <cell r="H466">
            <v>102529.05</v>
          </cell>
          <cell r="K466">
            <v>209480.91999999998</v>
          </cell>
          <cell r="M466">
            <v>209480.92</v>
          </cell>
        </row>
        <row r="467">
          <cell r="A467" t="str">
            <v>503.080105.01</v>
          </cell>
          <cell r="H467">
            <v>0</v>
          </cell>
          <cell r="K467">
            <v>0</v>
          </cell>
          <cell r="M467">
            <v>0</v>
          </cell>
        </row>
        <row r="468">
          <cell r="A468" t="str">
            <v>503.080105.02</v>
          </cell>
          <cell r="H468">
            <v>0</v>
          </cell>
          <cell r="K468">
            <v>0</v>
          </cell>
          <cell r="M468">
            <v>0</v>
          </cell>
        </row>
        <row r="469">
          <cell r="A469" t="str">
            <v>503.080110.01</v>
          </cell>
          <cell r="H469">
            <v>0</v>
          </cell>
          <cell r="K469">
            <v>0</v>
          </cell>
          <cell r="M469">
            <v>0</v>
          </cell>
        </row>
        <row r="470">
          <cell r="A470" t="str">
            <v>503.080110.02</v>
          </cell>
          <cell r="H470">
            <v>0</v>
          </cell>
          <cell r="K470">
            <v>0</v>
          </cell>
          <cell r="M470">
            <v>0</v>
          </cell>
        </row>
        <row r="471">
          <cell r="A471" t="str">
            <v>503.080205</v>
          </cell>
          <cell r="H471">
            <v>0</v>
          </cell>
          <cell r="K471">
            <v>0</v>
          </cell>
          <cell r="M471">
            <v>0</v>
          </cell>
        </row>
        <row r="472">
          <cell r="A472" t="str">
            <v>503.080210</v>
          </cell>
          <cell r="H472">
            <v>0</v>
          </cell>
          <cell r="K472">
            <v>0</v>
          </cell>
          <cell r="M472">
            <v>0</v>
          </cell>
        </row>
        <row r="473">
          <cell r="A473" t="str">
            <v>503.080315</v>
          </cell>
          <cell r="H473">
            <v>0</v>
          </cell>
          <cell r="K473">
            <v>0</v>
          </cell>
          <cell r="M473">
            <v>0</v>
          </cell>
        </row>
        <row r="474">
          <cell r="A474" t="str">
            <v>503.080405</v>
          </cell>
          <cell r="H474">
            <v>0</v>
          </cell>
          <cell r="K474">
            <v>-1767.15</v>
          </cell>
          <cell r="M474">
            <v>0</v>
          </cell>
        </row>
        <row r="475">
          <cell r="A475" t="str">
            <v>503.080410</v>
          </cell>
          <cell r="H475">
            <v>0</v>
          </cell>
          <cell r="K475">
            <v>0</v>
          </cell>
          <cell r="M475">
            <v>0</v>
          </cell>
        </row>
        <row r="476">
          <cell r="A476" t="str">
            <v>503.080425</v>
          </cell>
          <cell r="H476">
            <v>0</v>
          </cell>
          <cell r="K476">
            <v>0</v>
          </cell>
          <cell r="M476">
            <v>0</v>
          </cell>
        </row>
        <row r="477">
          <cell r="A477" t="str">
            <v>503.080430.01</v>
          </cell>
          <cell r="H477">
            <v>0</v>
          </cell>
          <cell r="K477">
            <v>0</v>
          </cell>
          <cell r="M477">
            <v>0</v>
          </cell>
        </row>
        <row r="478">
          <cell r="A478" t="str">
            <v>503.080430.02</v>
          </cell>
          <cell r="H478">
            <v>0</v>
          </cell>
          <cell r="K478">
            <v>0</v>
          </cell>
          <cell r="M478">
            <v>0</v>
          </cell>
        </row>
        <row r="479">
          <cell r="A479" t="str">
            <v>503.080430.03</v>
          </cell>
          <cell r="H479">
            <v>0</v>
          </cell>
          <cell r="K479">
            <v>0</v>
          </cell>
          <cell r="M479">
            <v>0</v>
          </cell>
        </row>
        <row r="480">
          <cell r="A480" t="str">
            <v>503.080430.04</v>
          </cell>
          <cell r="H480">
            <v>0</v>
          </cell>
          <cell r="K480">
            <v>0</v>
          </cell>
          <cell r="M480">
            <v>0</v>
          </cell>
        </row>
        <row r="481">
          <cell r="A481" t="str">
            <v>503.080430.09</v>
          </cell>
          <cell r="H481">
            <v>0</v>
          </cell>
          <cell r="K481">
            <v>0</v>
          </cell>
          <cell r="M481">
            <v>0</v>
          </cell>
        </row>
        <row r="482">
          <cell r="A482" t="str">
            <v>503.080440</v>
          </cell>
          <cell r="H482">
            <v>0</v>
          </cell>
          <cell r="K482">
            <v>0</v>
          </cell>
          <cell r="M482">
            <v>0</v>
          </cell>
        </row>
        <row r="483">
          <cell r="A483" t="str">
            <v>503.080445</v>
          </cell>
          <cell r="H483">
            <v>0</v>
          </cell>
          <cell r="K483">
            <v>0</v>
          </cell>
          <cell r="M483">
            <v>0</v>
          </cell>
        </row>
        <row r="484">
          <cell r="A484" t="str">
            <v>503.080499.01</v>
          </cell>
          <cell r="H484">
            <v>0</v>
          </cell>
          <cell r="K484">
            <v>0</v>
          </cell>
          <cell r="M484">
            <v>0</v>
          </cell>
        </row>
        <row r="485">
          <cell r="A485" t="str">
            <v>503.080499.02</v>
          </cell>
          <cell r="H485">
            <v>0</v>
          </cell>
          <cell r="K485">
            <v>0</v>
          </cell>
          <cell r="M485">
            <v>0</v>
          </cell>
        </row>
        <row r="486">
          <cell r="A486" t="str">
            <v>503.080605</v>
          </cell>
          <cell r="H486">
            <v>0</v>
          </cell>
          <cell r="K486">
            <v>0</v>
          </cell>
          <cell r="M486">
            <v>0</v>
          </cell>
        </row>
        <row r="487">
          <cell r="A487" t="str">
            <v>503.080615</v>
          </cell>
          <cell r="H487">
            <v>0</v>
          </cell>
          <cell r="K487">
            <v>0</v>
          </cell>
          <cell r="M487">
            <v>0</v>
          </cell>
        </row>
        <row r="488">
          <cell r="A488" t="str">
            <v>503.080620</v>
          </cell>
          <cell r="H488">
            <v>0</v>
          </cell>
          <cell r="K488">
            <v>0</v>
          </cell>
          <cell r="M488">
            <v>0</v>
          </cell>
        </row>
        <row r="489">
          <cell r="A489" t="str">
            <v>503.080635</v>
          </cell>
          <cell r="H489">
            <v>0</v>
          </cell>
          <cell r="K489">
            <v>0</v>
          </cell>
          <cell r="M489">
            <v>0</v>
          </cell>
        </row>
        <row r="490">
          <cell r="A490" t="str">
            <v>503.080705</v>
          </cell>
          <cell r="H490">
            <v>0</v>
          </cell>
          <cell r="K490">
            <v>0</v>
          </cell>
          <cell r="M490">
            <v>0</v>
          </cell>
        </row>
        <row r="491">
          <cell r="A491" t="str">
            <v>503.080805</v>
          </cell>
          <cell r="H491">
            <v>0</v>
          </cell>
          <cell r="K491">
            <v>0</v>
          </cell>
          <cell r="M491">
            <v>0</v>
          </cell>
        </row>
        <row r="492">
          <cell r="A492" t="str">
            <v>503.080815</v>
          </cell>
          <cell r="H492">
            <v>0</v>
          </cell>
          <cell r="K492">
            <v>-3580</v>
          </cell>
          <cell r="M492">
            <v>0</v>
          </cell>
        </row>
      </sheetData>
      <sheetData sheetId="16">
        <row r="1">
          <cell r="A1" t="str">
            <v>Account No.</v>
          </cell>
          <cell r="H1" t="str">
            <v>This Period Balance</v>
          </cell>
          <cell r="K1" t="str">
            <v>Ending Balance</v>
          </cell>
          <cell r="M1" t="str">
            <v>TUBO's Ending Balance</v>
          </cell>
        </row>
        <row r="2">
          <cell r="A2" t="str">
            <v>500.001105.01</v>
          </cell>
          <cell r="H2">
            <v>45674.359999999986</v>
          </cell>
          <cell r="K2">
            <v>98716.09</v>
          </cell>
          <cell r="M2">
            <v>100000</v>
          </cell>
        </row>
        <row r="3">
          <cell r="A3" t="str">
            <v>500.001105.02</v>
          </cell>
          <cell r="H3">
            <v>0</v>
          </cell>
          <cell r="K3">
            <v>0</v>
          </cell>
          <cell r="M3">
            <v>0</v>
          </cell>
        </row>
        <row r="4">
          <cell r="A4" t="str">
            <v>500.001110.01</v>
          </cell>
          <cell r="H4">
            <v>-3502629.0999999996</v>
          </cell>
          <cell r="K4">
            <v>15249010.970000001</v>
          </cell>
          <cell r="M4">
            <v>15249010.970000001</v>
          </cell>
        </row>
        <row r="5">
          <cell r="A5" t="str">
            <v>500.001110.02</v>
          </cell>
          <cell r="H5">
            <v>0</v>
          </cell>
          <cell r="K5">
            <v>0</v>
          </cell>
          <cell r="M5">
            <v>0</v>
          </cell>
        </row>
        <row r="6">
          <cell r="A6" t="str">
            <v>500.001210</v>
          </cell>
          <cell r="H6">
            <v>18930911.300000001</v>
          </cell>
          <cell r="K6">
            <v>47548496.299999997</v>
          </cell>
          <cell r="M6">
            <v>47704291.630000003</v>
          </cell>
        </row>
        <row r="7">
          <cell r="A7" t="str">
            <v>500.001211</v>
          </cell>
          <cell r="H7">
            <v>0</v>
          </cell>
          <cell r="K7">
            <v>0</v>
          </cell>
          <cell r="M7">
            <v>-235671.87</v>
          </cell>
        </row>
        <row r="8">
          <cell r="A8" t="str">
            <v>500.001215.01</v>
          </cell>
          <cell r="H8">
            <v>-106951.87</v>
          </cell>
          <cell r="K8">
            <v>-1082927.8500000001</v>
          </cell>
          <cell r="M8">
            <v>-1082927.8500000001</v>
          </cell>
        </row>
        <row r="9">
          <cell r="A9" t="str">
            <v>500.001215.02</v>
          </cell>
          <cell r="H9">
            <v>0</v>
          </cell>
          <cell r="K9">
            <v>0</v>
          </cell>
          <cell r="M9">
            <v>0</v>
          </cell>
        </row>
        <row r="10">
          <cell r="A10" t="str">
            <v>500.001305.01</v>
          </cell>
          <cell r="H10">
            <v>-2400</v>
          </cell>
          <cell r="K10">
            <v>83032.490000000005</v>
          </cell>
          <cell r="M10">
            <v>0</v>
          </cell>
        </row>
        <row r="11">
          <cell r="A11" t="str">
            <v>500.001305.02</v>
          </cell>
          <cell r="H11">
            <v>90988.239999999991</v>
          </cell>
          <cell r="K11">
            <v>7417.4799999999959</v>
          </cell>
          <cell r="M11">
            <v>90988.24</v>
          </cell>
        </row>
        <row r="12">
          <cell r="A12" t="str">
            <v>500.001305.03</v>
          </cell>
          <cell r="H12">
            <v>0</v>
          </cell>
          <cell r="K12">
            <v>0</v>
          </cell>
          <cell r="M12">
            <v>0</v>
          </cell>
        </row>
        <row r="13">
          <cell r="A13" t="str">
            <v>500.001305.07</v>
          </cell>
          <cell r="H13">
            <v>0</v>
          </cell>
          <cell r="K13">
            <v>0</v>
          </cell>
          <cell r="M13">
            <v>0</v>
          </cell>
        </row>
        <row r="14">
          <cell r="A14" t="str">
            <v>500.001305.09</v>
          </cell>
          <cell r="H14">
            <v>234675</v>
          </cell>
          <cell r="K14">
            <v>2656650.84</v>
          </cell>
          <cell r="M14">
            <v>2452420.84</v>
          </cell>
        </row>
        <row r="15">
          <cell r="A15" t="str">
            <v>500.001310.01</v>
          </cell>
          <cell r="H15">
            <v>0</v>
          </cell>
          <cell r="K15">
            <v>1786931.05</v>
          </cell>
          <cell r="M15">
            <v>1786931.05</v>
          </cell>
        </row>
        <row r="16">
          <cell r="A16" t="str">
            <v>500.001310.02</v>
          </cell>
          <cell r="H16">
            <v>0</v>
          </cell>
          <cell r="K16">
            <v>0</v>
          </cell>
          <cell r="M16">
            <v>0</v>
          </cell>
        </row>
        <row r="17">
          <cell r="A17" t="str">
            <v>500.001315</v>
          </cell>
          <cell r="H17">
            <v>21244.28</v>
          </cell>
          <cell r="K17">
            <v>14663.48</v>
          </cell>
          <cell r="M17">
            <v>2031943.76</v>
          </cell>
        </row>
        <row r="18">
          <cell r="A18" t="str">
            <v>500.001320</v>
          </cell>
          <cell r="H18">
            <v>-615355.53999999992</v>
          </cell>
          <cell r="K18">
            <v>-1428494.3399999999</v>
          </cell>
          <cell r="M18">
            <v>-3351361.82</v>
          </cell>
        </row>
        <row r="19">
          <cell r="A19" t="str">
            <v>500.001325.01</v>
          </cell>
          <cell r="H19">
            <v>0</v>
          </cell>
          <cell r="K19">
            <v>0</v>
          </cell>
          <cell r="M19">
            <v>0</v>
          </cell>
        </row>
        <row r="20">
          <cell r="A20" t="str">
            <v>500.001325.02</v>
          </cell>
          <cell r="H20">
            <v>-1383.13</v>
          </cell>
          <cell r="K20">
            <v>0</v>
          </cell>
          <cell r="M20">
            <v>0</v>
          </cell>
        </row>
        <row r="21">
          <cell r="A21" t="str">
            <v>500.001325.03</v>
          </cell>
          <cell r="H21">
            <v>-26424.409999999916</v>
          </cell>
          <cell r="K21">
            <v>49189.200000000084</v>
          </cell>
          <cell r="M21">
            <v>0</v>
          </cell>
        </row>
        <row r="22">
          <cell r="A22" t="str">
            <v>500.001325.04</v>
          </cell>
          <cell r="H22">
            <v>0</v>
          </cell>
          <cell r="K22">
            <v>0</v>
          </cell>
          <cell r="M22">
            <v>0</v>
          </cell>
        </row>
        <row r="23">
          <cell r="A23" t="str">
            <v>500.001330</v>
          </cell>
          <cell r="H23">
            <v>0</v>
          </cell>
          <cell r="K23">
            <v>15</v>
          </cell>
          <cell r="M23">
            <v>0</v>
          </cell>
        </row>
        <row r="24">
          <cell r="A24" t="str">
            <v>500.001335</v>
          </cell>
          <cell r="H24">
            <v>0</v>
          </cell>
          <cell r="K24">
            <v>0</v>
          </cell>
          <cell r="M24">
            <v>0</v>
          </cell>
        </row>
        <row r="25">
          <cell r="A25" t="str">
            <v>500.001336</v>
          </cell>
          <cell r="H25">
            <v>0</v>
          </cell>
          <cell r="K25">
            <v>-58954.239999999998</v>
          </cell>
          <cell r="M25">
            <v>0</v>
          </cell>
        </row>
        <row r="26">
          <cell r="A26" t="str">
            <v>500.001337</v>
          </cell>
          <cell r="H26">
            <v>0</v>
          </cell>
          <cell r="K26">
            <v>0</v>
          </cell>
          <cell r="M26">
            <v>0</v>
          </cell>
        </row>
        <row r="27">
          <cell r="A27" t="str">
            <v>500.001340</v>
          </cell>
          <cell r="H27">
            <v>-6627640.4299999997</v>
          </cell>
          <cell r="K27">
            <v>18383951.699999999</v>
          </cell>
          <cell r="M27">
            <v>19181332.850000001</v>
          </cell>
        </row>
        <row r="28">
          <cell r="A28" t="str">
            <v>500.001501</v>
          </cell>
          <cell r="H28">
            <v>-83053.20000000007</v>
          </cell>
          <cell r="K28">
            <v>-6300913.5300000003</v>
          </cell>
          <cell r="M28">
            <v>4293410.4800000004</v>
          </cell>
        </row>
        <row r="29">
          <cell r="A29" t="str">
            <v>500.001502</v>
          </cell>
          <cell r="H29">
            <v>-1133.5299999999843</v>
          </cell>
          <cell r="K29">
            <v>1030148.39</v>
          </cell>
          <cell r="M29">
            <v>986522.22</v>
          </cell>
        </row>
        <row r="30">
          <cell r="A30" t="str">
            <v>500.001503</v>
          </cell>
          <cell r="H30">
            <v>0</v>
          </cell>
          <cell r="K30">
            <v>0</v>
          </cell>
          <cell r="M30">
            <v>0</v>
          </cell>
        </row>
        <row r="31">
          <cell r="A31" t="str">
            <v>500.001504</v>
          </cell>
          <cell r="H31">
            <v>0</v>
          </cell>
          <cell r="K31">
            <v>0</v>
          </cell>
          <cell r="M31">
            <v>0</v>
          </cell>
        </row>
        <row r="32">
          <cell r="A32" t="str">
            <v>500.001506</v>
          </cell>
          <cell r="H32">
            <v>0</v>
          </cell>
          <cell r="K32">
            <v>0</v>
          </cell>
          <cell r="M32">
            <v>0</v>
          </cell>
        </row>
        <row r="33">
          <cell r="A33" t="str">
            <v>500.001507</v>
          </cell>
          <cell r="H33">
            <v>-9402741.5199999996</v>
          </cell>
          <cell r="K33">
            <v>-55748081.010000005</v>
          </cell>
          <cell r="M33">
            <v>-46439784.420000002</v>
          </cell>
        </row>
        <row r="34">
          <cell r="A34" t="str">
            <v>500.001511</v>
          </cell>
          <cell r="H34">
            <v>0</v>
          </cell>
          <cell r="K34">
            <v>0</v>
          </cell>
          <cell r="M34">
            <v>0</v>
          </cell>
        </row>
        <row r="35">
          <cell r="A35" t="str">
            <v>500.001514</v>
          </cell>
          <cell r="H35">
            <v>0</v>
          </cell>
          <cell r="K35">
            <v>0</v>
          </cell>
          <cell r="M35">
            <v>0</v>
          </cell>
        </row>
        <row r="36">
          <cell r="A36" t="str">
            <v>500.001516</v>
          </cell>
          <cell r="H36">
            <v>0</v>
          </cell>
          <cell r="K36">
            <v>0</v>
          </cell>
          <cell r="M36">
            <v>0</v>
          </cell>
        </row>
        <row r="37">
          <cell r="A37" t="str">
            <v>500.001520</v>
          </cell>
          <cell r="H37">
            <v>-71623.02</v>
          </cell>
          <cell r="K37">
            <v>0</v>
          </cell>
          <cell r="M37">
            <v>0</v>
          </cell>
        </row>
        <row r="38">
          <cell r="A38" t="str">
            <v>500.001528</v>
          </cell>
          <cell r="H38">
            <v>7479.5300000000007</v>
          </cell>
          <cell r="K38">
            <v>-3188147.68</v>
          </cell>
          <cell r="M38">
            <v>-3014420.71</v>
          </cell>
        </row>
        <row r="39">
          <cell r="A39" t="str">
            <v>500.001534</v>
          </cell>
          <cell r="H39">
            <v>-19729.480000000098</v>
          </cell>
          <cell r="K39">
            <v>12304390.24</v>
          </cell>
          <cell r="M39">
            <v>-5155655.8600000003</v>
          </cell>
        </row>
        <row r="40">
          <cell r="A40" t="str">
            <v>500.001543</v>
          </cell>
          <cell r="H40">
            <v>0</v>
          </cell>
          <cell r="K40">
            <v>0</v>
          </cell>
          <cell r="M40">
            <v>0</v>
          </cell>
        </row>
        <row r="41">
          <cell r="A41" t="str">
            <v>500.001559</v>
          </cell>
          <cell r="H41">
            <v>0</v>
          </cell>
          <cell r="K41">
            <v>0</v>
          </cell>
          <cell r="M41">
            <v>0</v>
          </cell>
        </row>
        <row r="42">
          <cell r="A42" t="str">
            <v>500.001567</v>
          </cell>
          <cell r="H42">
            <v>131817.94</v>
          </cell>
          <cell r="K42">
            <v>380613.52</v>
          </cell>
          <cell r="M42">
            <v>363262.13</v>
          </cell>
        </row>
        <row r="43">
          <cell r="A43" t="str">
            <v>500.001705.01</v>
          </cell>
          <cell r="H43">
            <v>0</v>
          </cell>
          <cell r="K43">
            <v>0.01</v>
          </cell>
          <cell r="M43">
            <v>0</v>
          </cell>
        </row>
        <row r="44">
          <cell r="A44" t="str">
            <v>500.001705.02</v>
          </cell>
          <cell r="H44">
            <v>0</v>
          </cell>
          <cell r="K44">
            <v>0</v>
          </cell>
          <cell r="M44">
            <v>0</v>
          </cell>
        </row>
        <row r="45">
          <cell r="A45" t="str">
            <v>500.001710.01</v>
          </cell>
          <cell r="H45">
            <v>0</v>
          </cell>
          <cell r="K45">
            <v>0</v>
          </cell>
          <cell r="M45">
            <v>0</v>
          </cell>
        </row>
        <row r="46">
          <cell r="A46" t="str">
            <v>500.001715</v>
          </cell>
          <cell r="H46">
            <v>0</v>
          </cell>
          <cell r="K46">
            <v>0</v>
          </cell>
          <cell r="M46">
            <v>0</v>
          </cell>
        </row>
        <row r="47">
          <cell r="A47" t="str">
            <v>500.001721.1107</v>
          </cell>
          <cell r="H47">
            <v>-121375.91000000003</v>
          </cell>
          <cell r="K47">
            <v>2433244.11</v>
          </cell>
          <cell r="M47">
            <v>2433244.11</v>
          </cell>
        </row>
        <row r="48">
          <cell r="A48" t="str">
            <v>500.001721.1191</v>
          </cell>
          <cell r="H48">
            <v>10363.049999999999</v>
          </cell>
          <cell r="K48">
            <v>56645.2</v>
          </cell>
          <cell r="M48">
            <v>56645.2</v>
          </cell>
        </row>
        <row r="49">
          <cell r="A49" t="str">
            <v>500.001725</v>
          </cell>
          <cell r="H49">
            <v>0</v>
          </cell>
          <cell r="K49">
            <v>0</v>
          </cell>
          <cell r="M49">
            <v>0</v>
          </cell>
        </row>
        <row r="50">
          <cell r="A50" t="str">
            <v>500.001734</v>
          </cell>
          <cell r="H50">
            <v>0</v>
          </cell>
          <cell r="K50">
            <v>0</v>
          </cell>
          <cell r="M50">
            <v>0</v>
          </cell>
        </row>
        <row r="51">
          <cell r="A51" t="str">
            <v>500.001735</v>
          </cell>
          <cell r="H51">
            <v>0</v>
          </cell>
          <cell r="K51">
            <v>0</v>
          </cell>
          <cell r="M51">
            <v>0</v>
          </cell>
        </row>
        <row r="52">
          <cell r="A52" t="str">
            <v>500.001805</v>
          </cell>
          <cell r="H52">
            <v>-29761.5</v>
          </cell>
          <cell r="K52">
            <v>120259.39000000001</v>
          </cell>
          <cell r="M52">
            <v>120259.37</v>
          </cell>
        </row>
        <row r="53">
          <cell r="A53" t="str">
            <v>500.001815</v>
          </cell>
          <cell r="H53">
            <v>0</v>
          </cell>
          <cell r="K53">
            <v>0</v>
          </cell>
          <cell r="M53">
            <v>0</v>
          </cell>
        </row>
        <row r="54">
          <cell r="A54" t="str">
            <v>500.001820</v>
          </cell>
          <cell r="H54">
            <v>0</v>
          </cell>
          <cell r="K54">
            <v>0</v>
          </cell>
          <cell r="M54">
            <v>0</v>
          </cell>
        </row>
        <row r="55">
          <cell r="A55" t="str">
            <v>500.001825</v>
          </cell>
          <cell r="H55">
            <v>19086.529999999984</v>
          </cell>
          <cell r="K55">
            <v>148051.64999999997</v>
          </cell>
          <cell r="M55">
            <v>89064.79</v>
          </cell>
        </row>
        <row r="56">
          <cell r="A56" t="str">
            <v>500.001835</v>
          </cell>
          <cell r="H56">
            <v>130411.13</v>
          </cell>
          <cell r="K56">
            <v>2606920.3199999998</v>
          </cell>
          <cell r="M56">
            <v>7506970.1699999999</v>
          </cell>
        </row>
        <row r="57">
          <cell r="A57" t="str">
            <v>500.001840</v>
          </cell>
          <cell r="H57">
            <v>0</v>
          </cell>
          <cell r="K57">
            <v>238806.46</v>
          </cell>
          <cell r="M57">
            <v>111479.88</v>
          </cell>
        </row>
        <row r="58">
          <cell r="A58" t="str">
            <v>500.002010</v>
          </cell>
          <cell r="H58">
            <v>0</v>
          </cell>
          <cell r="K58">
            <v>0</v>
          </cell>
          <cell r="M58">
            <v>0</v>
          </cell>
        </row>
        <row r="59">
          <cell r="A59" t="str">
            <v>500.002015</v>
          </cell>
          <cell r="H59">
            <v>0</v>
          </cell>
          <cell r="K59">
            <v>1</v>
          </cell>
          <cell r="M59">
            <v>1</v>
          </cell>
        </row>
        <row r="60">
          <cell r="A60" t="str">
            <v>500.002030</v>
          </cell>
          <cell r="H60">
            <v>0</v>
          </cell>
          <cell r="K60">
            <v>674115.26</v>
          </cell>
          <cell r="M60">
            <v>378553.74</v>
          </cell>
        </row>
        <row r="61">
          <cell r="A61" t="str">
            <v>500.002040</v>
          </cell>
          <cell r="H61">
            <v>0</v>
          </cell>
          <cell r="K61">
            <v>908820.47</v>
          </cell>
          <cell r="M61">
            <v>0</v>
          </cell>
        </row>
        <row r="62">
          <cell r="A62" t="str">
            <v>500.002110</v>
          </cell>
          <cell r="H62">
            <v>0</v>
          </cell>
          <cell r="K62">
            <v>1</v>
          </cell>
          <cell r="M62">
            <v>0</v>
          </cell>
        </row>
        <row r="63">
          <cell r="A63" t="str">
            <v>500.002115</v>
          </cell>
          <cell r="H63">
            <v>0</v>
          </cell>
          <cell r="K63">
            <v>0.28000000000000003</v>
          </cell>
          <cell r="M63">
            <v>0</v>
          </cell>
        </row>
        <row r="64">
          <cell r="A64" t="str">
            <v>500.002130</v>
          </cell>
          <cell r="H64">
            <v>-5024.1400000000003</v>
          </cell>
          <cell r="K64">
            <v>-417170.61</v>
          </cell>
          <cell r="M64">
            <v>-378215.98</v>
          </cell>
        </row>
        <row r="65">
          <cell r="A65" t="str">
            <v>500.002140</v>
          </cell>
          <cell r="H65">
            <v>-15437.5</v>
          </cell>
          <cell r="K65">
            <v>-107066.53</v>
          </cell>
          <cell r="M65">
            <v>0</v>
          </cell>
        </row>
        <row r="66">
          <cell r="A66" t="str">
            <v>500.004110</v>
          </cell>
          <cell r="H66">
            <v>8756.83</v>
          </cell>
          <cell r="K66">
            <v>-17534.419999999998</v>
          </cell>
          <cell r="M66">
            <v>-16578.95</v>
          </cell>
        </row>
        <row r="67">
          <cell r="A67" t="str">
            <v>500.004190</v>
          </cell>
          <cell r="H67">
            <v>0</v>
          </cell>
          <cell r="K67">
            <v>15</v>
          </cell>
          <cell r="M67">
            <v>0</v>
          </cell>
        </row>
        <row r="68">
          <cell r="A68" t="str">
            <v>500.004301</v>
          </cell>
          <cell r="H68">
            <v>-231729.06000000006</v>
          </cell>
          <cell r="K68">
            <v>-231729.06000000006</v>
          </cell>
          <cell r="M68">
            <v>-231729.06</v>
          </cell>
        </row>
        <row r="69">
          <cell r="A69" t="str">
            <v>500.004302</v>
          </cell>
          <cell r="H69">
            <v>0</v>
          </cell>
          <cell r="K69">
            <v>0</v>
          </cell>
          <cell r="M69">
            <v>0</v>
          </cell>
        </row>
        <row r="70">
          <cell r="A70" t="str">
            <v>500.004303.01</v>
          </cell>
          <cell r="H70">
            <v>-3826</v>
          </cell>
          <cell r="K70">
            <v>-43600</v>
          </cell>
          <cell r="M70">
            <v>-43600</v>
          </cell>
        </row>
        <row r="71">
          <cell r="A71" t="str">
            <v>500.004303.02</v>
          </cell>
          <cell r="H71">
            <v>0</v>
          </cell>
          <cell r="K71">
            <v>0</v>
          </cell>
          <cell r="M71">
            <v>0</v>
          </cell>
        </row>
        <row r="72">
          <cell r="A72" t="str">
            <v>500.004304</v>
          </cell>
          <cell r="H72">
            <v>113261.07999999999</v>
          </cell>
          <cell r="K72">
            <v>-899050.84000000008</v>
          </cell>
          <cell r="M72">
            <v>-900470.24</v>
          </cell>
        </row>
        <row r="73">
          <cell r="A73" t="str">
            <v>500.004305</v>
          </cell>
          <cell r="H73">
            <v>-35650.620000000003</v>
          </cell>
          <cell r="K73">
            <v>-400259.32</v>
          </cell>
          <cell r="M73">
            <v>-391133.19</v>
          </cell>
        </row>
        <row r="74">
          <cell r="A74" t="str">
            <v>500.004306</v>
          </cell>
          <cell r="H74">
            <v>-50000</v>
          </cell>
          <cell r="K74">
            <v>-419000</v>
          </cell>
          <cell r="M74">
            <v>-1229525.83</v>
          </cell>
        </row>
        <row r="75">
          <cell r="A75" t="str">
            <v>500.004307.02</v>
          </cell>
          <cell r="H75">
            <v>35000</v>
          </cell>
          <cell r="K75">
            <v>-210000</v>
          </cell>
          <cell r="M75">
            <v>-924134</v>
          </cell>
        </row>
        <row r="76">
          <cell r="A76" t="str">
            <v>500.004307.04</v>
          </cell>
          <cell r="H76">
            <v>0</v>
          </cell>
          <cell r="K76">
            <v>0</v>
          </cell>
          <cell r="M76">
            <v>-13442.08</v>
          </cell>
        </row>
        <row r="77">
          <cell r="A77" t="str">
            <v>500.004308.01</v>
          </cell>
          <cell r="H77">
            <v>0</v>
          </cell>
          <cell r="K77">
            <v>0</v>
          </cell>
          <cell r="M77">
            <v>0</v>
          </cell>
        </row>
        <row r="78">
          <cell r="A78" t="str">
            <v>500.004311</v>
          </cell>
          <cell r="H78">
            <v>0</v>
          </cell>
          <cell r="K78">
            <v>930911.26</v>
          </cell>
          <cell r="M78">
            <v>0</v>
          </cell>
        </row>
        <row r="79">
          <cell r="A79" t="str">
            <v>500.004312</v>
          </cell>
          <cell r="H79">
            <v>0</v>
          </cell>
          <cell r="K79">
            <v>0</v>
          </cell>
          <cell r="M79">
            <v>0</v>
          </cell>
        </row>
        <row r="80">
          <cell r="A80" t="str">
            <v>500.004313</v>
          </cell>
          <cell r="H80">
            <v>0</v>
          </cell>
          <cell r="K80">
            <v>0</v>
          </cell>
          <cell r="M80">
            <v>0</v>
          </cell>
        </row>
        <row r="81">
          <cell r="A81" t="str">
            <v>500.004318</v>
          </cell>
          <cell r="H81">
            <v>-15686.28</v>
          </cell>
          <cell r="K81">
            <v>-86769.64</v>
          </cell>
          <cell r="M81">
            <v>-86769.64</v>
          </cell>
        </row>
        <row r="82">
          <cell r="A82" t="str">
            <v>500.004321</v>
          </cell>
          <cell r="H82">
            <v>-812525.84</v>
          </cell>
          <cell r="K82">
            <v>941855.27000000014</v>
          </cell>
          <cell r="M82">
            <v>-812525.84</v>
          </cell>
        </row>
        <row r="83">
          <cell r="A83" t="str">
            <v>500.004323</v>
          </cell>
          <cell r="H83">
            <v>-178253.12</v>
          </cell>
          <cell r="K83">
            <v>-178253.12</v>
          </cell>
          <cell r="M83">
            <v>-178253.12</v>
          </cell>
        </row>
        <row r="84">
          <cell r="A84" t="str">
            <v>500.004326</v>
          </cell>
          <cell r="H84">
            <v>4611521.93</v>
          </cell>
          <cell r="K84">
            <v>774634.9299999997</v>
          </cell>
          <cell r="M84">
            <v>774634.93</v>
          </cell>
        </row>
        <row r="85">
          <cell r="A85" t="str">
            <v>500.004327</v>
          </cell>
          <cell r="H85">
            <v>-9560.8399999999965</v>
          </cell>
          <cell r="K85">
            <v>-125837.08</v>
          </cell>
          <cell r="M85">
            <v>-125837.08</v>
          </cell>
        </row>
        <row r="86">
          <cell r="A86" t="str">
            <v>500.004329</v>
          </cell>
          <cell r="H86">
            <v>0</v>
          </cell>
          <cell r="K86">
            <v>0</v>
          </cell>
          <cell r="M86">
            <v>0</v>
          </cell>
        </row>
        <row r="87">
          <cell r="A87" t="str">
            <v>500.004399</v>
          </cell>
          <cell r="H87">
            <v>2750327.7299999995</v>
          </cell>
          <cell r="K87">
            <v>-3209798.9600000009</v>
          </cell>
          <cell r="M87">
            <v>-5309505.7300000004</v>
          </cell>
        </row>
        <row r="88">
          <cell r="A88" t="str">
            <v>500.004405</v>
          </cell>
          <cell r="H88">
            <v>1994933.92</v>
          </cell>
          <cell r="K88">
            <v>-1369087.9100000001</v>
          </cell>
          <cell r="M88">
            <v>1851165.92</v>
          </cell>
        </row>
        <row r="89">
          <cell r="A89" t="str">
            <v>500.004410</v>
          </cell>
          <cell r="H89">
            <v>0</v>
          </cell>
          <cell r="K89">
            <v>-12777.14</v>
          </cell>
          <cell r="M89">
            <v>3308.39</v>
          </cell>
        </row>
        <row r="90">
          <cell r="A90" t="str">
            <v>500.004415</v>
          </cell>
          <cell r="H90">
            <v>-4134.8299999999945</v>
          </cell>
          <cell r="K90">
            <v>-1468355.53</v>
          </cell>
          <cell r="M90">
            <v>-1387335.57</v>
          </cell>
        </row>
        <row r="91">
          <cell r="A91" t="str">
            <v>500.004416</v>
          </cell>
          <cell r="H91">
            <v>0</v>
          </cell>
          <cell r="K91">
            <v>0</v>
          </cell>
          <cell r="M91">
            <v>0</v>
          </cell>
        </row>
        <row r="92">
          <cell r="A92" t="str">
            <v>500.004910</v>
          </cell>
          <cell r="H92">
            <v>0</v>
          </cell>
          <cell r="K92">
            <v>-450000</v>
          </cell>
          <cell r="M92">
            <v>-450000</v>
          </cell>
        </row>
        <row r="93">
          <cell r="A93" t="str">
            <v>500.004915.01</v>
          </cell>
          <cell r="H93">
            <v>0</v>
          </cell>
          <cell r="K93">
            <v>0</v>
          </cell>
          <cell r="M93">
            <v>-1863234.6</v>
          </cell>
        </row>
        <row r="94">
          <cell r="A94" t="str">
            <v>500.004915.02</v>
          </cell>
          <cell r="H94">
            <v>0</v>
          </cell>
          <cell r="K94">
            <v>0</v>
          </cell>
          <cell r="M94">
            <v>2322185.9900000002</v>
          </cell>
        </row>
        <row r="95">
          <cell r="A95" t="str">
            <v>500.004925</v>
          </cell>
          <cell r="H95">
            <v>0</v>
          </cell>
          <cell r="K95">
            <v>0</v>
          </cell>
          <cell r="M95">
            <v>-30344327.989999998</v>
          </cell>
        </row>
        <row r="96">
          <cell r="A96" t="str">
            <v>500.004926</v>
          </cell>
          <cell r="H96">
            <v>-13500.26</v>
          </cell>
          <cell r="K96">
            <v>-24824777.830000002</v>
          </cell>
          <cell r="M96">
            <v>7942.07</v>
          </cell>
        </row>
        <row r="97">
          <cell r="A97" t="str">
            <v>500.004927</v>
          </cell>
          <cell r="H97">
            <v>0</v>
          </cell>
          <cell r="K97">
            <v>0</v>
          </cell>
          <cell r="M97">
            <v>-2322185.9900000002</v>
          </cell>
        </row>
        <row r="98">
          <cell r="A98" t="str">
            <v>500.004940</v>
          </cell>
          <cell r="H98">
            <v>0</v>
          </cell>
          <cell r="K98">
            <v>0</v>
          </cell>
          <cell r="M98">
            <v>1863234.6</v>
          </cell>
        </row>
        <row r="99">
          <cell r="A99" t="str">
            <v>500.004999</v>
          </cell>
          <cell r="H99">
            <v>0</v>
          </cell>
          <cell r="K99">
            <v>0</v>
          </cell>
          <cell r="M99">
            <v>-5470176.9100000011</v>
          </cell>
        </row>
        <row r="100">
          <cell r="A100" t="str">
            <v>501.010010</v>
          </cell>
          <cell r="H100">
            <v>0</v>
          </cell>
          <cell r="K100">
            <v>0</v>
          </cell>
          <cell r="M100">
            <v>0</v>
          </cell>
        </row>
        <row r="101">
          <cell r="A101" t="str">
            <v>501.010220</v>
          </cell>
          <cell r="H101">
            <v>0</v>
          </cell>
          <cell r="K101">
            <v>0</v>
          </cell>
          <cell r="M101">
            <v>0</v>
          </cell>
        </row>
        <row r="102">
          <cell r="A102" t="str">
            <v>501.010225</v>
          </cell>
          <cell r="H102">
            <v>0</v>
          </cell>
          <cell r="K102">
            <v>0</v>
          </cell>
          <cell r="M102">
            <v>0</v>
          </cell>
        </row>
        <row r="103">
          <cell r="A103" t="str">
            <v>501.010710</v>
          </cell>
          <cell r="H103">
            <v>0</v>
          </cell>
          <cell r="K103">
            <v>0</v>
          </cell>
          <cell r="M103">
            <v>0</v>
          </cell>
        </row>
        <row r="104">
          <cell r="A104" t="str">
            <v>501.019990</v>
          </cell>
          <cell r="H104">
            <v>0</v>
          </cell>
          <cell r="K104">
            <v>0</v>
          </cell>
          <cell r="M104">
            <v>0</v>
          </cell>
        </row>
        <row r="105">
          <cell r="A105" t="str">
            <v>501.020110</v>
          </cell>
          <cell r="H105">
            <v>0</v>
          </cell>
          <cell r="K105">
            <v>0</v>
          </cell>
          <cell r="M105">
            <v>0</v>
          </cell>
        </row>
        <row r="106">
          <cell r="A106" t="str">
            <v>501.020111</v>
          </cell>
          <cell r="H106">
            <v>0</v>
          </cell>
          <cell r="K106">
            <v>0</v>
          </cell>
          <cell r="M106">
            <v>0</v>
          </cell>
        </row>
        <row r="107">
          <cell r="A107" t="str">
            <v>501.020112</v>
          </cell>
          <cell r="H107">
            <v>0</v>
          </cell>
          <cell r="K107">
            <v>0</v>
          </cell>
          <cell r="M107">
            <v>0</v>
          </cell>
        </row>
        <row r="108">
          <cell r="A108" t="str">
            <v>501.020115</v>
          </cell>
          <cell r="H108">
            <v>0</v>
          </cell>
          <cell r="K108">
            <v>0</v>
          </cell>
          <cell r="M108">
            <v>0</v>
          </cell>
        </row>
        <row r="109">
          <cell r="A109" t="str">
            <v>501.020210</v>
          </cell>
          <cell r="H109">
            <v>0</v>
          </cell>
          <cell r="K109">
            <v>0</v>
          </cell>
          <cell r="M109">
            <v>0</v>
          </cell>
        </row>
        <row r="110">
          <cell r="A110" t="str">
            <v>501.020305</v>
          </cell>
          <cell r="H110">
            <v>0</v>
          </cell>
          <cell r="K110">
            <v>0</v>
          </cell>
          <cell r="M110">
            <v>0</v>
          </cell>
        </row>
        <row r="111">
          <cell r="A111" t="str">
            <v>501.020405</v>
          </cell>
          <cell r="H111">
            <v>0</v>
          </cell>
          <cell r="K111">
            <v>0</v>
          </cell>
          <cell r="M111">
            <v>0</v>
          </cell>
        </row>
        <row r="112">
          <cell r="A112" t="str">
            <v>501.020410</v>
          </cell>
          <cell r="H112">
            <v>0</v>
          </cell>
          <cell r="K112">
            <v>0</v>
          </cell>
          <cell r="M112">
            <v>0</v>
          </cell>
        </row>
        <row r="113">
          <cell r="A113" t="str">
            <v>501.020415</v>
          </cell>
          <cell r="H113">
            <v>0</v>
          </cell>
          <cell r="K113">
            <v>0</v>
          </cell>
          <cell r="M113">
            <v>0</v>
          </cell>
        </row>
        <row r="114">
          <cell r="A114" t="str">
            <v>501.020420</v>
          </cell>
          <cell r="H114">
            <v>0</v>
          </cell>
          <cell r="K114">
            <v>0</v>
          </cell>
          <cell r="M114">
            <v>0</v>
          </cell>
        </row>
        <row r="115">
          <cell r="A115" t="str">
            <v>501.020424</v>
          </cell>
          <cell r="H115">
            <v>0</v>
          </cell>
          <cell r="K115">
            <v>0</v>
          </cell>
          <cell r="M115">
            <v>0</v>
          </cell>
        </row>
        <row r="116">
          <cell r="A116" t="str">
            <v>501.020425</v>
          </cell>
          <cell r="H116">
            <v>0</v>
          </cell>
          <cell r="K116">
            <v>0</v>
          </cell>
          <cell r="M116">
            <v>0</v>
          </cell>
        </row>
        <row r="117">
          <cell r="A117" t="str">
            <v>501.020430</v>
          </cell>
          <cell r="H117">
            <v>0</v>
          </cell>
          <cell r="K117">
            <v>0</v>
          </cell>
          <cell r="M117">
            <v>0</v>
          </cell>
        </row>
        <row r="118">
          <cell r="A118" t="str">
            <v>501.020435</v>
          </cell>
          <cell r="H118">
            <v>0</v>
          </cell>
          <cell r="K118">
            <v>0</v>
          </cell>
          <cell r="M118">
            <v>0</v>
          </cell>
        </row>
        <row r="119">
          <cell r="A119" t="str">
            <v>501.020440</v>
          </cell>
          <cell r="H119">
            <v>0</v>
          </cell>
          <cell r="K119">
            <v>0</v>
          </cell>
          <cell r="M119">
            <v>0</v>
          </cell>
        </row>
        <row r="120">
          <cell r="A120" t="str">
            <v>501.020445</v>
          </cell>
          <cell r="H120">
            <v>0</v>
          </cell>
          <cell r="K120">
            <v>0</v>
          </cell>
          <cell r="M120">
            <v>0</v>
          </cell>
        </row>
        <row r="121">
          <cell r="A121" t="str">
            <v>501.020450</v>
          </cell>
          <cell r="H121">
            <v>0</v>
          </cell>
          <cell r="K121">
            <v>0</v>
          </cell>
          <cell r="M121">
            <v>0</v>
          </cell>
        </row>
        <row r="122">
          <cell r="A122" t="str">
            <v>501.020455</v>
          </cell>
          <cell r="H122">
            <v>0</v>
          </cell>
          <cell r="K122">
            <v>0</v>
          </cell>
          <cell r="M122">
            <v>0</v>
          </cell>
        </row>
        <row r="123">
          <cell r="A123" t="str">
            <v>501.020465</v>
          </cell>
          <cell r="H123">
            <v>0</v>
          </cell>
          <cell r="K123">
            <v>0</v>
          </cell>
          <cell r="M123">
            <v>0</v>
          </cell>
        </row>
        <row r="124">
          <cell r="A124" t="str">
            <v>501.020470</v>
          </cell>
          <cell r="H124">
            <v>0</v>
          </cell>
          <cell r="K124">
            <v>0</v>
          </cell>
          <cell r="M124">
            <v>0</v>
          </cell>
        </row>
        <row r="125">
          <cell r="A125" t="str">
            <v>501.020475</v>
          </cell>
          <cell r="H125">
            <v>0</v>
          </cell>
          <cell r="K125">
            <v>0</v>
          </cell>
          <cell r="M125">
            <v>0</v>
          </cell>
        </row>
        <row r="126">
          <cell r="A126" t="str">
            <v>501.020480</v>
          </cell>
          <cell r="H126">
            <v>0</v>
          </cell>
          <cell r="K126">
            <v>0</v>
          </cell>
          <cell r="M126">
            <v>0</v>
          </cell>
        </row>
        <row r="127">
          <cell r="A127" t="str">
            <v>501.020510</v>
          </cell>
          <cell r="H127">
            <v>0</v>
          </cell>
          <cell r="K127">
            <v>0</v>
          </cell>
          <cell r="M127">
            <v>0</v>
          </cell>
        </row>
        <row r="128">
          <cell r="A128" t="str">
            <v>501.020610</v>
          </cell>
          <cell r="H128">
            <v>0</v>
          </cell>
          <cell r="K128">
            <v>0</v>
          </cell>
          <cell r="M128">
            <v>0</v>
          </cell>
        </row>
        <row r="129">
          <cell r="A129" t="str">
            <v>501.020720</v>
          </cell>
          <cell r="H129">
            <v>0</v>
          </cell>
          <cell r="K129">
            <v>0</v>
          </cell>
          <cell r="M129">
            <v>0</v>
          </cell>
        </row>
        <row r="130">
          <cell r="A130" t="str">
            <v>501.020730</v>
          </cell>
          <cell r="H130">
            <v>0</v>
          </cell>
          <cell r="K130">
            <v>0</v>
          </cell>
          <cell r="M130">
            <v>0</v>
          </cell>
        </row>
        <row r="131">
          <cell r="A131" t="str">
            <v>501.020745</v>
          </cell>
          <cell r="H131">
            <v>0</v>
          </cell>
          <cell r="K131">
            <v>0</v>
          </cell>
          <cell r="M131">
            <v>0</v>
          </cell>
        </row>
        <row r="132">
          <cell r="A132" t="str">
            <v>501.020805</v>
          </cell>
          <cell r="H132">
            <v>0</v>
          </cell>
          <cell r="K132">
            <v>0</v>
          </cell>
          <cell r="M132">
            <v>0</v>
          </cell>
        </row>
        <row r="133">
          <cell r="A133" t="str">
            <v>501.020905</v>
          </cell>
          <cell r="H133">
            <v>0</v>
          </cell>
          <cell r="K133">
            <v>0</v>
          </cell>
          <cell r="M133">
            <v>0</v>
          </cell>
        </row>
        <row r="134">
          <cell r="A134" t="str">
            <v>501.022005</v>
          </cell>
          <cell r="H134">
            <v>0</v>
          </cell>
          <cell r="K134">
            <v>0</v>
          </cell>
          <cell r="M134">
            <v>0</v>
          </cell>
        </row>
        <row r="135">
          <cell r="A135" t="str">
            <v>501.022105</v>
          </cell>
          <cell r="H135">
            <v>0</v>
          </cell>
          <cell r="K135">
            <v>0</v>
          </cell>
          <cell r="M135">
            <v>0</v>
          </cell>
        </row>
        <row r="136">
          <cell r="A136" t="str">
            <v>501.022110</v>
          </cell>
          <cell r="H136">
            <v>0</v>
          </cell>
          <cell r="K136">
            <v>0</v>
          </cell>
          <cell r="M136">
            <v>0</v>
          </cell>
        </row>
        <row r="137">
          <cell r="A137" t="str">
            <v>501.022125</v>
          </cell>
          <cell r="H137">
            <v>0</v>
          </cell>
          <cell r="K137">
            <v>0</v>
          </cell>
          <cell r="M137">
            <v>0</v>
          </cell>
        </row>
        <row r="138">
          <cell r="A138" t="str">
            <v>501.022205</v>
          </cell>
          <cell r="H138">
            <v>0</v>
          </cell>
          <cell r="K138">
            <v>0</v>
          </cell>
          <cell r="M138">
            <v>0</v>
          </cell>
        </row>
        <row r="139">
          <cell r="A139" t="str">
            <v>501.022210</v>
          </cell>
          <cell r="H139">
            <v>0</v>
          </cell>
          <cell r="K139">
            <v>0</v>
          </cell>
          <cell r="M139">
            <v>0</v>
          </cell>
        </row>
        <row r="140">
          <cell r="A140" t="str">
            <v>501.022215</v>
          </cell>
          <cell r="H140">
            <v>0</v>
          </cell>
          <cell r="K140">
            <v>0</v>
          </cell>
          <cell r="M140">
            <v>0</v>
          </cell>
        </row>
        <row r="141">
          <cell r="A141" t="str">
            <v>501.022220</v>
          </cell>
          <cell r="H141">
            <v>0</v>
          </cell>
          <cell r="K141">
            <v>0</v>
          </cell>
          <cell r="M141">
            <v>0</v>
          </cell>
        </row>
        <row r="142">
          <cell r="A142" t="str">
            <v>501.022225</v>
          </cell>
          <cell r="H142">
            <v>0</v>
          </cell>
          <cell r="K142">
            <v>0</v>
          </cell>
          <cell r="M142">
            <v>0</v>
          </cell>
        </row>
        <row r="143">
          <cell r="A143" t="str">
            <v>501.022230</v>
          </cell>
          <cell r="H143">
            <v>0</v>
          </cell>
          <cell r="K143">
            <v>0</v>
          </cell>
          <cell r="M143">
            <v>0</v>
          </cell>
        </row>
        <row r="144">
          <cell r="A144" t="str">
            <v>501.022310</v>
          </cell>
          <cell r="H144">
            <v>0</v>
          </cell>
          <cell r="K144">
            <v>0</v>
          </cell>
          <cell r="M144">
            <v>0</v>
          </cell>
        </row>
        <row r="145">
          <cell r="A145" t="str">
            <v>501.022405</v>
          </cell>
          <cell r="H145">
            <v>0</v>
          </cell>
          <cell r="K145">
            <v>0</v>
          </cell>
          <cell r="M145">
            <v>0</v>
          </cell>
        </row>
        <row r="146">
          <cell r="A146" t="str">
            <v>501.022505</v>
          </cell>
          <cell r="H146">
            <v>0</v>
          </cell>
          <cell r="K146">
            <v>0</v>
          </cell>
          <cell r="M146">
            <v>0</v>
          </cell>
        </row>
        <row r="147">
          <cell r="A147" t="str">
            <v>501.022510</v>
          </cell>
          <cell r="H147">
            <v>0</v>
          </cell>
          <cell r="K147">
            <v>0</v>
          </cell>
          <cell r="M147">
            <v>0</v>
          </cell>
        </row>
        <row r="148">
          <cell r="A148" t="str">
            <v>501.022515</v>
          </cell>
          <cell r="H148">
            <v>0</v>
          </cell>
          <cell r="K148">
            <v>0</v>
          </cell>
          <cell r="M148">
            <v>0</v>
          </cell>
        </row>
        <row r="149">
          <cell r="A149" t="str">
            <v>501.022605</v>
          </cell>
          <cell r="H149">
            <v>0</v>
          </cell>
          <cell r="K149">
            <v>0</v>
          </cell>
          <cell r="M149">
            <v>0</v>
          </cell>
        </row>
        <row r="150">
          <cell r="A150" t="str">
            <v>501.022705</v>
          </cell>
          <cell r="H150">
            <v>0</v>
          </cell>
          <cell r="K150">
            <v>0</v>
          </cell>
          <cell r="M150">
            <v>0</v>
          </cell>
        </row>
        <row r="151">
          <cell r="A151" t="str">
            <v>501.024415</v>
          </cell>
          <cell r="H151">
            <v>0</v>
          </cell>
          <cell r="K151">
            <v>0</v>
          </cell>
          <cell r="M151">
            <v>0</v>
          </cell>
        </row>
        <row r="152">
          <cell r="A152" t="str">
            <v>501.024420</v>
          </cell>
          <cell r="H152">
            <v>0</v>
          </cell>
          <cell r="K152">
            <v>0</v>
          </cell>
          <cell r="M152">
            <v>0</v>
          </cell>
        </row>
        <row r="153">
          <cell r="A153" t="str">
            <v>501.024425</v>
          </cell>
          <cell r="H153">
            <v>0</v>
          </cell>
          <cell r="K153">
            <v>0</v>
          </cell>
          <cell r="M153">
            <v>0</v>
          </cell>
        </row>
        <row r="154">
          <cell r="A154" t="str">
            <v>501.024430</v>
          </cell>
          <cell r="H154">
            <v>0</v>
          </cell>
          <cell r="K154">
            <v>0</v>
          </cell>
          <cell r="M154">
            <v>0</v>
          </cell>
        </row>
        <row r="155">
          <cell r="A155" t="str">
            <v>501.029910</v>
          </cell>
          <cell r="H155">
            <v>0</v>
          </cell>
          <cell r="K155">
            <v>0</v>
          </cell>
          <cell r="M155">
            <v>0</v>
          </cell>
        </row>
        <row r="156">
          <cell r="A156" t="str">
            <v>501.029920</v>
          </cell>
          <cell r="H156">
            <v>0</v>
          </cell>
          <cell r="K156">
            <v>0</v>
          </cell>
          <cell r="M156">
            <v>0</v>
          </cell>
        </row>
        <row r="157">
          <cell r="A157" t="str">
            <v>501.029940</v>
          </cell>
          <cell r="H157">
            <v>0</v>
          </cell>
          <cell r="K157">
            <v>0</v>
          </cell>
          <cell r="M157">
            <v>0</v>
          </cell>
        </row>
        <row r="158">
          <cell r="A158" t="str">
            <v>501.029990</v>
          </cell>
          <cell r="H158">
            <v>0</v>
          </cell>
          <cell r="K158">
            <v>0</v>
          </cell>
          <cell r="M158">
            <v>0</v>
          </cell>
        </row>
        <row r="159">
          <cell r="A159" t="str">
            <v>501.029999</v>
          </cell>
          <cell r="H159">
            <v>0</v>
          </cell>
          <cell r="K159">
            <v>0</v>
          </cell>
          <cell r="M159">
            <v>0</v>
          </cell>
        </row>
        <row r="160">
          <cell r="A160" t="str">
            <v>501.030110</v>
          </cell>
          <cell r="H160">
            <v>0</v>
          </cell>
          <cell r="K160">
            <v>0</v>
          </cell>
          <cell r="M160">
            <v>0</v>
          </cell>
        </row>
        <row r="161">
          <cell r="A161" t="str">
            <v>501.030112</v>
          </cell>
          <cell r="H161">
            <v>0</v>
          </cell>
          <cell r="K161">
            <v>0</v>
          </cell>
          <cell r="M161">
            <v>0</v>
          </cell>
        </row>
        <row r="162">
          <cell r="A162" t="str">
            <v>501.030140</v>
          </cell>
          <cell r="H162">
            <v>0</v>
          </cell>
          <cell r="K162">
            <v>0</v>
          </cell>
          <cell r="M162">
            <v>0</v>
          </cell>
        </row>
        <row r="163">
          <cell r="A163" t="str">
            <v>501.030210</v>
          </cell>
          <cell r="H163">
            <v>0</v>
          </cell>
          <cell r="K163">
            <v>0</v>
          </cell>
          <cell r="M163">
            <v>0</v>
          </cell>
        </row>
        <row r="164">
          <cell r="A164" t="str">
            <v>501.030405</v>
          </cell>
          <cell r="H164">
            <v>0</v>
          </cell>
          <cell r="K164">
            <v>0</v>
          </cell>
          <cell r="M164">
            <v>0</v>
          </cell>
        </row>
        <row r="165">
          <cell r="A165" t="str">
            <v>501.030410</v>
          </cell>
          <cell r="H165">
            <v>0</v>
          </cell>
          <cell r="K165">
            <v>0</v>
          </cell>
          <cell r="M165">
            <v>0</v>
          </cell>
        </row>
        <row r="166">
          <cell r="A166" t="str">
            <v>501.030424</v>
          </cell>
          <cell r="H166">
            <v>0</v>
          </cell>
          <cell r="K166">
            <v>0</v>
          </cell>
          <cell r="M166">
            <v>0</v>
          </cell>
        </row>
        <row r="167">
          <cell r="A167" t="str">
            <v>501.030425</v>
          </cell>
          <cell r="H167">
            <v>0</v>
          </cell>
          <cell r="K167">
            <v>0</v>
          </cell>
          <cell r="M167">
            <v>0</v>
          </cell>
        </row>
        <row r="168">
          <cell r="A168" t="str">
            <v>501.030430</v>
          </cell>
          <cell r="H168">
            <v>0</v>
          </cell>
          <cell r="K168">
            <v>0</v>
          </cell>
          <cell r="M168">
            <v>0</v>
          </cell>
        </row>
        <row r="169">
          <cell r="A169" t="str">
            <v>501.030435</v>
          </cell>
          <cell r="H169">
            <v>0</v>
          </cell>
          <cell r="K169">
            <v>0</v>
          </cell>
          <cell r="M169">
            <v>0</v>
          </cell>
        </row>
        <row r="170">
          <cell r="A170" t="str">
            <v>501.030445</v>
          </cell>
          <cell r="H170">
            <v>0</v>
          </cell>
          <cell r="K170">
            <v>0</v>
          </cell>
          <cell r="M170">
            <v>0</v>
          </cell>
        </row>
        <row r="171">
          <cell r="A171" t="str">
            <v>501.030450</v>
          </cell>
          <cell r="H171">
            <v>0</v>
          </cell>
          <cell r="K171">
            <v>0</v>
          </cell>
          <cell r="M171">
            <v>0</v>
          </cell>
        </row>
        <row r="172">
          <cell r="A172" t="str">
            <v>501.030455</v>
          </cell>
          <cell r="H172">
            <v>0</v>
          </cell>
          <cell r="K172">
            <v>0</v>
          </cell>
          <cell r="M172">
            <v>0</v>
          </cell>
        </row>
        <row r="173">
          <cell r="A173" t="str">
            <v>501.030460</v>
          </cell>
          <cell r="H173">
            <v>0</v>
          </cell>
          <cell r="K173">
            <v>0</v>
          </cell>
          <cell r="M173">
            <v>0</v>
          </cell>
        </row>
        <row r="174">
          <cell r="A174" t="str">
            <v>501.030465</v>
          </cell>
          <cell r="H174">
            <v>0</v>
          </cell>
          <cell r="K174">
            <v>0</v>
          </cell>
          <cell r="M174">
            <v>0</v>
          </cell>
        </row>
        <row r="175">
          <cell r="A175" t="str">
            <v>501.030475</v>
          </cell>
          <cell r="H175">
            <v>0</v>
          </cell>
          <cell r="K175">
            <v>0</v>
          </cell>
          <cell r="M175">
            <v>0</v>
          </cell>
        </row>
        <row r="176">
          <cell r="A176" t="str">
            <v>501.030480</v>
          </cell>
          <cell r="H176">
            <v>0</v>
          </cell>
          <cell r="K176">
            <v>0</v>
          </cell>
          <cell r="M176">
            <v>0</v>
          </cell>
        </row>
        <row r="177">
          <cell r="A177" t="str">
            <v>501.030610</v>
          </cell>
          <cell r="H177">
            <v>0</v>
          </cell>
          <cell r="K177">
            <v>0</v>
          </cell>
          <cell r="M177">
            <v>0</v>
          </cell>
        </row>
        <row r="178">
          <cell r="A178" t="str">
            <v>501.030905</v>
          </cell>
          <cell r="H178">
            <v>0</v>
          </cell>
          <cell r="K178">
            <v>0</v>
          </cell>
          <cell r="M178">
            <v>0</v>
          </cell>
        </row>
        <row r="179">
          <cell r="A179" t="str">
            <v>501.032105</v>
          </cell>
          <cell r="H179">
            <v>0</v>
          </cell>
          <cell r="K179">
            <v>0</v>
          </cell>
          <cell r="M179">
            <v>0</v>
          </cell>
        </row>
        <row r="180">
          <cell r="A180" t="str">
            <v>501.032205</v>
          </cell>
          <cell r="H180">
            <v>0</v>
          </cell>
          <cell r="K180">
            <v>0</v>
          </cell>
          <cell r="M180">
            <v>0</v>
          </cell>
        </row>
        <row r="181">
          <cell r="A181" t="str">
            <v>501.032210</v>
          </cell>
          <cell r="H181">
            <v>0</v>
          </cell>
          <cell r="K181">
            <v>0</v>
          </cell>
          <cell r="M181">
            <v>0</v>
          </cell>
        </row>
        <row r="182">
          <cell r="A182" t="str">
            <v>501.032215</v>
          </cell>
          <cell r="H182">
            <v>0</v>
          </cell>
          <cell r="K182">
            <v>0</v>
          </cell>
          <cell r="M182">
            <v>0</v>
          </cell>
        </row>
        <row r="183">
          <cell r="A183" t="str">
            <v>501.032225</v>
          </cell>
          <cell r="H183">
            <v>0</v>
          </cell>
          <cell r="K183">
            <v>0</v>
          </cell>
          <cell r="M183">
            <v>0</v>
          </cell>
        </row>
        <row r="184">
          <cell r="A184" t="str">
            <v>501.032505</v>
          </cell>
          <cell r="H184">
            <v>0</v>
          </cell>
          <cell r="K184">
            <v>0</v>
          </cell>
          <cell r="M184">
            <v>0</v>
          </cell>
        </row>
        <row r="185">
          <cell r="A185" t="str">
            <v>501.032510</v>
          </cell>
          <cell r="H185">
            <v>0</v>
          </cell>
          <cell r="K185">
            <v>0</v>
          </cell>
          <cell r="M185">
            <v>0</v>
          </cell>
        </row>
        <row r="186">
          <cell r="A186" t="str">
            <v>501.032515</v>
          </cell>
          <cell r="H186">
            <v>0</v>
          </cell>
          <cell r="K186">
            <v>0</v>
          </cell>
          <cell r="M186">
            <v>0</v>
          </cell>
        </row>
        <row r="187">
          <cell r="A187" t="str">
            <v>501.032801</v>
          </cell>
          <cell r="H187">
            <v>0</v>
          </cell>
          <cell r="K187">
            <v>0</v>
          </cell>
          <cell r="M187">
            <v>0</v>
          </cell>
        </row>
        <row r="188">
          <cell r="A188" t="str">
            <v>501.032811</v>
          </cell>
          <cell r="H188">
            <v>0</v>
          </cell>
          <cell r="K188">
            <v>0</v>
          </cell>
          <cell r="M188">
            <v>0</v>
          </cell>
        </row>
        <row r="189">
          <cell r="A189" t="str">
            <v>501.032841</v>
          </cell>
          <cell r="H189">
            <v>0</v>
          </cell>
          <cell r="K189">
            <v>0</v>
          </cell>
          <cell r="M189">
            <v>0</v>
          </cell>
        </row>
        <row r="190">
          <cell r="A190" t="str">
            <v>501.034220</v>
          </cell>
          <cell r="H190">
            <v>0</v>
          </cell>
          <cell r="K190">
            <v>0</v>
          </cell>
          <cell r="M190">
            <v>0</v>
          </cell>
        </row>
        <row r="191">
          <cell r="A191" t="str">
            <v>501.034227</v>
          </cell>
          <cell r="H191">
            <v>0</v>
          </cell>
          <cell r="K191">
            <v>0</v>
          </cell>
          <cell r="M191">
            <v>0</v>
          </cell>
        </row>
        <row r="192">
          <cell r="A192" t="str">
            <v>501.039999</v>
          </cell>
          <cell r="H192">
            <v>0</v>
          </cell>
          <cell r="K192">
            <v>0</v>
          </cell>
          <cell r="M192">
            <v>0</v>
          </cell>
        </row>
        <row r="193">
          <cell r="A193" t="str">
            <v>501.060905</v>
          </cell>
          <cell r="H193">
            <v>0</v>
          </cell>
          <cell r="K193">
            <v>0</v>
          </cell>
          <cell r="M193">
            <v>0</v>
          </cell>
        </row>
        <row r="194">
          <cell r="A194" t="str">
            <v>501.062205</v>
          </cell>
          <cell r="H194">
            <v>0</v>
          </cell>
          <cell r="K194">
            <v>0</v>
          </cell>
          <cell r="M194">
            <v>0</v>
          </cell>
        </row>
        <row r="195">
          <cell r="A195" t="str">
            <v>501.062210</v>
          </cell>
          <cell r="H195">
            <v>0</v>
          </cell>
          <cell r="K195">
            <v>0</v>
          </cell>
          <cell r="M195">
            <v>0</v>
          </cell>
        </row>
        <row r="196">
          <cell r="A196" t="str">
            <v>501.062215</v>
          </cell>
          <cell r="H196">
            <v>0</v>
          </cell>
          <cell r="K196">
            <v>0</v>
          </cell>
          <cell r="M196">
            <v>0</v>
          </cell>
        </row>
        <row r="197">
          <cell r="A197" t="str">
            <v>501.064105</v>
          </cell>
          <cell r="H197">
            <v>0</v>
          </cell>
          <cell r="K197">
            <v>0</v>
          </cell>
          <cell r="M197">
            <v>0</v>
          </cell>
        </row>
        <row r="198">
          <cell r="A198" t="str">
            <v>501.064210</v>
          </cell>
          <cell r="H198">
            <v>0</v>
          </cell>
          <cell r="K198">
            <v>0</v>
          </cell>
          <cell r="M198">
            <v>0</v>
          </cell>
        </row>
        <row r="199">
          <cell r="A199" t="str">
            <v>501.064220</v>
          </cell>
          <cell r="H199">
            <v>0</v>
          </cell>
          <cell r="K199">
            <v>0</v>
          </cell>
          <cell r="M199">
            <v>0</v>
          </cell>
        </row>
        <row r="200">
          <cell r="A200" t="str">
            <v>501.064305</v>
          </cell>
          <cell r="H200">
            <v>0</v>
          </cell>
          <cell r="K200">
            <v>0</v>
          </cell>
          <cell r="M200">
            <v>0</v>
          </cell>
        </row>
        <row r="201">
          <cell r="A201" t="str">
            <v>501.069940</v>
          </cell>
          <cell r="H201">
            <v>0</v>
          </cell>
          <cell r="K201">
            <v>0</v>
          </cell>
          <cell r="M201">
            <v>0</v>
          </cell>
        </row>
        <row r="202">
          <cell r="A202" t="str">
            <v>501.080105.01</v>
          </cell>
          <cell r="H202">
            <v>-961.93</v>
          </cell>
          <cell r="K202">
            <v>-961.93</v>
          </cell>
          <cell r="M202">
            <v>2647.57</v>
          </cell>
        </row>
        <row r="203">
          <cell r="A203" t="str">
            <v>501.080105.02</v>
          </cell>
          <cell r="H203">
            <v>1380.52</v>
          </cell>
          <cell r="K203">
            <v>1380.52</v>
          </cell>
          <cell r="M203">
            <v>1380.52</v>
          </cell>
        </row>
        <row r="204">
          <cell r="A204" t="str">
            <v>501.080110.01</v>
          </cell>
          <cell r="H204">
            <v>-10237.330000000075</v>
          </cell>
          <cell r="K204">
            <v>-10237.330000000075</v>
          </cell>
          <cell r="M204">
            <v>5973552.5899999999</v>
          </cell>
        </row>
        <row r="205">
          <cell r="A205" t="str">
            <v>501.080110.02</v>
          </cell>
          <cell r="H205">
            <v>-152654.81000000006</v>
          </cell>
          <cell r="K205">
            <v>-152654.81000000006</v>
          </cell>
          <cell r="M205">
            <v>3859169.54</v>
          </cell>
        </row>
        <row r="206">
          <cell r="A206" t="str">
            <v>501.080205</v>
          </cell>
          <cell r="H206">
            <v>0</v>
          </cell>
          <cell r="K206">
            <v>0</v>
          </cell>
          <cell r="M206">
            <v>0</v>
          </cell>
        </row>
        <row r="207">
          <cell r="A207" t="str">
            <v>501.080210</v>
          </cell>
          <cell r="H207">
            <v>0</v>
          </cell>
          <cell r="K207">
            <v>0</v>
          </cell>
          <cell r="M207">
            <v>0</v>
          </cell>
        </row>
        <row r="208">
          <cell r="A208" t="str">
            <v>501.080315</v>
          </cell>
          <cell r="H208">
            <v>0</v>
          </cell>
          <cell r="K208">
            <v>0</v>
          </cell>
          <cell r="M208">
            <v>0</v>
          </cell>
        </row>
        <row r="209">
          <cell r="A209" t="str">
            <v>501.080405</v>
          </cell>
          <cell r="H209">
            <v>1997.27</v>
          </cell>
          <cell r="K209">
            <v>1997.27</v>
          </cell>
          <cell r="M209">
            <v>252.17</v>
          </cell>
        </row>
        <row r="210">
          <cell r="A210" t="str">
            <v>501.080425</v>
          </cell>
          <cell r="H210">
            <v>0</v>
          </cell>
          <cell r="K210">
            <v>0</v>
          </cell>
          <cell r="M210">
            <v>0</v>
          </cell>
        </row>
        <row r="211">
          <cell r="A211" t="str">
            <v>501.080430</v>
          </cell>
          <cell r="H211">
            <v>0</v>
          </cell>
          <cell r="K211">
            <v>0</v>
          </cell>
          <cell r="M211">
            <v>0</v>
          </cell>
        </row>
        <row r="212">
          <cell r="A212" t="str">
            <v>501.080430.01</v>
          </cell>
          <cell r="H212">
            <v>0</v>
          </cell>
          <cell r="K212">
            <v>0</v>
          </cell>
          <cell r="M212">
            <v>0</v>
          </cell>
        </row>
        <row r="213">
          <cell r="A213" t="str">
            <v>501.080430.02</v>
          </cell>
          <cell r="H213">
            <v>0</v>
          </cell>
          <cell r="K213">
            <v>0</v>
          </cell>
          <cell r="M213">
            <v>0</v>
          </cell>
        </row>
        <row r="214">
          <cell r="A214" t="str">
            <v>501.080430.03</v>
          </cell>
          <cell r="H214">
            <v>0</v>
          </cell>
          <cell r="K214">
            <v>0</v>
          </cell>
          <cell r="M214">
            <v>0</v>
          </cell>
        </row>
        <row r="215">
          <cell r="A215" t="str">
            <v>501.080430.09</v>
          </cell>
          <cell r="H215">
            <v>0</v>
          </cell>
          <cell r="K215">
            <v>0</v>
          </cell>
          <cell r="M215">
            <v>0</v>
          </cell>
        </row>
        <row r="216">
          <cell r="A216" t="str">
            <v>501.080440</v>
          </cell>
          <cell r="H216">
            <v>0</v>
          </cell>
          <cell r="K216">
            <v>0</v>
          </cell>
          <cell r="M216">
            <v>0</v>
          </cell>
        </row>
        <row r="217">
          <cell r="A217" t="str">
            <v>501.080445</v>
          </cell>
          <cell r="H217">
            <v>0</v>
          </cell>
          <cell r="K217">
            <v>0</v>
          </cell>
          <cell r="M217">
            <v>0</v>
          </cell>
        </row>
        <row r="218">
          <cell r="A218" t="str">
            <v>501.080499.01</v>
          </cell>
          <cell r="H218">
            <v>0</v>
          </cell>
          <cell r="K218">
            <v>0</v>
          </cell>
          <cell r="M218">
            <v>0</v>
          </cell>
        </row>
        <row r="219">
          <cell r="A219" t="str">
            <v>501.080499.02</v>
          </cell>
          <cell r="H219">
            <v>0</v>
          </cell>
          <cell r="K219">
            <v>0</v>
          </cell>
          <cell r="M219">
            <v>0</v>
          </cell>
        </row>
        <row r="220">
          <cell r="A220" t="str">
            <v>501.080605</v>
          </cell>
          <cell r="H220">
            <v>0</v>
          </cell>
          <cell r="K220">
            <v>0</v>
          </cell>
          <cell r="M220">
            <v>0</v>
          </cell>
        </row>
        <row r="221">
          <cell r="A221" t="str">
            <v>501.080605.1528</v>
          </cell>
          <cell r="H221">
            <v>0</v>
          </cell>
          <cell r="K221">
            <v>0</v>
          </cell>
          <cell r="M221">
            <v>0</v>
          </cell>
        </row>
        <row r="222">
          <cell r="A222" t="str">
            <v>501.080615</v>
          </cell>
          <cell r="H222">
            <v>0</v>
          </cell>
          <cell r="K222">
            <v>0</v>
          </cell>
          <cell r="M222">
            <v>0</v>
          </cell>
        </row>
        <row r="223">
          <cell r="A223" t="str">
            <v>501.080620</v>
          </cell>
          <cell r="H223">
            <v>0</v>
          </cell>
          <cell r="K223">
            <v>0</v>
          </cell>
          <cell r="M223">
            <v>0</v>
          </cell>
        </row>
        <row r="224">
          <cell r="A224" t="str">
            <v>501.080620.1501</v>
          </cell>
          <cell r="H224">
            <v>178253.12</v>
          </cell>
          <cell r="K224">
            <v>178253.12</v>
          </cell>
          <cell r="M224">
            <v>178253.12</v>
          </cell>
        </row>
        <row r="225">
          <cell r="A225" t="str">
            <v>501.080635</v>
          </cell>
          <cell r="H225">
            <v>0</v>
          </cell>
          <cell r="K225">
            <v>0</v>
          </cell>
          <cell r="M225">
            <v>0</v>
          </cell>
        </row>
        <row r="226">
          <cell r="A226" t="str">
            <v>501.080635.1507</v>
          </cell>
          <cell r="H226">
            <v>109821.39</v>
          </cell>
          <cell r="K226">
            <v>109821.39</v>
          </cell>
          <cell r="M226">
            <v>109821.39</v>
          </cell>
        </row>
        <row r="227">
          <cell r="A227" t="str">
            <v>501.080705</v>
          </cell>
          <cell r="H227">
            <v>0</v>
          </cell>
          <cell r="K227">
            <v>0</v>
          </cell>
          <cell r="M227">
            <v>0</v>
          </cell>
        </row>
        <row r="228">
          <cell r="A228" t="str">
            <v>501.080805</v>
          </cell>
          <cell r="H228">
            <v>0</v>
          </cell>
          <cell r="K228">
            <v>0</v>
          </cell>
          <cell r="M228">
            <v>0</v>
          </cell>
        </row>
        <row r="229">
          <cell r="A229" t="str">
            <v>501.080815</v>
          </cell>
          <cell r="H229">
            <v>14685.02</v>
          </cell>
          <cell r="K229">
            <v>14685.02</v>
          </cell>
          <cell r="M229">
            <v>13537.02</v>
          </cell>
        </row>
        <row r="230">
          <cell r="A230" t="str">
            <v>501.090100</v>
          </cell>
          <cell r="H230">
            <v>0</v>
          </cell>
          <cell r="K230">
            <v>0</v>
          </cell>
          <cell r="M230">
            <v>0</v>
          </cell>
        </row>
        <row r="231">
          <cell r="A231" t="str">
            <v>502.010010</v>
          </cell>
          <cell r="H231">
            <v>0</v>
          </cell>
          <cell r="K231">
            <v>0</v>
          </cell>
          <cell r="M231">
            <v>0</v>
          </cell>
        </row>
        <row r="232">
          <cell r="A232" t="str">
            <v>502.010220</v>
          </cell>
          <cell r="H232">
            <v>0</v>
          </cell>
          <cell r="K232">
            <v>0</v>
          </cell>
          <cell r="M232">
            <v>0</v>
          </cell>
        </row>
        <row r="233">
          <cell r="A233" t="str">
            <v>502.010225</v>
          </cell>
          <cell r="H233">
            <v>0</v>
          </cell>
          <cell r="K233">
            <v>0</v>
          </cell>
          <cell r="M233">
            <v>0</v>
          </cell>
        </row>
        <row r="234">
          <cell r="A234" t="str">
            <v>502.010710</v>
          </cell>
          <cell r="H234">
            <v>0</v>
          </cell>
          <cell r="K234">
            <v>0</v>
          </cell>
          <cell r="M234">
            <v>0</v>
          </cell>
        </row>
        <row r="235">
          <cell r="A235" t="str">
            <v>502.020110</v>
          </cell>
          <cell r="H235">
            <v>0</v>
          </cell>
          <cell r="K235">
            <v>0</v>
          </cell>
          <cell r="M235">
            <v>0</v>
          </cell>
        </row>
        <row r="236">
          <cell r="A236" t="str">
            <v>502.020111</v>
          </cell>
          <cell r="H236">
            <v>0</v>
          </cell>
          <cell r="K236">
            <v>0</v>
          </cell>
          <cell r="M236">
            <v>0</v>
          </cell>
        </row>
        <row r="237">
          <cell r="A237" t="str">
            <v>502.020115</v>
          </cell>
          <cell r="H237">
            <v>0</v>
          </cell>
          <cell r="K237">
            <v>0</v>
          </cell>
          <cell r="M237">
            <v>0</v>
          </cell>
        </row>
        <row r="238">
          <cell r="A238" t="str">
            <v>502.020210</v>
          </cell>
          <cell r="H238">
            <v>0</v>
          </cell>
          <cell r="K238">
            <v>0</v>
          </cell>
          <cell r="M238">
            <v>0</v>
          </cell>
        </row>
        <row r="239">
          <cell r="A239" t="str">
            <v>502.020305</v>
          </cell>
          <cell r="H239">
            <v>0</v>
          </cell>
          <cell r="K239">
            <v>0</v>
          </cell>
          <cell r="M239">
            <v>0</v>
          </cell>
        </row>
        <row r="240">
          <cell r="A240" t="str">
            <v>502.020405</v>
          </cell>
          <cell r="H240">
            <v>0</v>
          </cell>
          <cell r="K240">
            <v>0</v>
          </cell>
          <cell r="M240">
            <v>0</v>
          </cell>
        </row>
        <row r="241">
          <cell r="A241" t="str">
            <v>502.020410</v>
          </cell>
          <cell r="H241">
            <v>0</v>
          </cell>
          <cell r="K241">
            <v>0</v>
          </cell>
          <cell r="M241">
            <v>0</v>
          </cell>
        </row>
        <row r="242">
          <cell r="A242" t="str">
            <v>502.020415</v>
          </cell>
          <cell r="H242">
            <v>0</v>
          </cell>
          <cell r="K242">
            <v>0</v>
          </cell>
          <cell r="M242">
            <v>0</v>
          </cell>
        </row>
        <row r="243">
          <cell r="A243" t="str">
            <v>502.020420</v>
          </cell>
          <cell r="H243">
            <v>0</v>
          </cell>
          <cell r="K243">
            <v>0</v>
          </cell>
          <cell r="M243">
            <v>0</v>
          </cell>
        </row>
        <row r="244">
          <cell r="A244" t="str">
            <v>502.020424</v>
          </cell>
          <cell r="H244">
            <v>0</v>
          </cell>
          <cell r="K244">
            <v>0</v>
          </cell>
          <cell r="M244">
            <v>0</v>
          </cell>
        </row>
        <row r="245">
          <cell r="A245" t="str">
            <v>502.020425</v>
          </cell>
          <cell r="H245">
            <v>0</v>
          </cell>
          <cell r="K245">
            <v>0</v>
          </cell>
          <cell r="M245">
            <v>0</v>
          </cell>
        </row>
        <row r="246">
          <cell r="A246" t="str">
            <v>502.020430</v>
          </cell>
          <cell r="H246">
            <v>0</v>
          </cell>
          <cell r="K246">
            <v>0</v>
          </cell>
          <cell r="M246">
            <v>0</v>
          </cell>
        </row>
        <row r="247">
          <cell r="A247" t="str">
            <v>502.020435</v>
          </cell>
          <cell r="H247">
            <v>0</v>
          </cell>
          <cell r="K247">
            <v>0</v>
          </cell>
          <cell r="M247">
            <v>0</v>
          </cell>
        </row>
        <row r="248">
          <cell r="A248" t="str">
            <v>502.020440</v>
          </cell>
          <cell r="H248">
            <v>0</v>
          </cell>
          <cell r="K248">
            <v>0</v>
          </cell>
          <cell r="M248">
            <v>0</v>
          </cell>
        </row>
        <row r="249">
          <cell r="A249" t="str">
            <v>502.020445</v>
          </cell>
          <cell r="H249">
            <v>0</v>
          </cell>
          <cell r="K249">
            <v>0</v>
          </cell>
          <cell r="M249">
            <v>0</v>
          </cell>
        </row>
        <row r="250">
          <cell r="A250" t="str">
            <v>502.020450</v>
          </cell>
          <cell r="H250">
            <v>0</v>
          </cell>
          <cell r="K250">
            <v>0</v>
          </cell>
          <cell r="M250">
            <v>0</v>
          </cell>
        </row>
        <row r="251">
          <cell r="A251" t="str">
            <v>502.020455</v>
          </cell>
          <cell r="H251">
            <v>0</v>
          </cell>
          <cell r="K251">
            <v>0</v>
          </cell>
          <cell r="M251">
            <v>0</v>
          </cell>
        </row>
        <row r="252">
          <cell r="A252" t="str">
            <v>502.020465</v>
          </cell>
          <cell r="H252">
            <v>0</v>
          </cell>
          <cell r="K252">
            <v>0</v>
          </cell>
          <cell r="M252">
            <v>0</v>
          </cell>
        </row>
        <row r="253">
          <cell r="A253" t="str">
            <v>502.020470</v>
          </cell>
          <cell r="H253">
            <v>0</v>
          </cell>
          <cell r="K253">
            <v>0</v>
          </cell>
          <cell r="M253">
            <v>0</v>
          </cell>
        </row>
        <row r="254">
          <cell r="A254" t="str">
            <v>502.020475</v>
          </cell>
          <cell r="H254">
            <v>0</v>
          </cell>
          <cell r="K254">
            <v>0</v>
          </cell>
          <cell r="M254">
            <v>0</v>
          </cell>
        </row>
        <row r="255">
          <cell r="A255" t="str">
            <v>502.020480</v>
          </cell>
          <cell r="H255">
            <v>0</v>
          </cell>
          <cell r="K255">
            <v>0</v>
          </cell>
          <cell r="M255">
            <v>0</v>
          </cell>
        </row>
        <row r="256">
          <cell r="A256" t="str">
            <v>502.020510.</v>
          </cell>
          <cell r="H256">
            <v>0</v>
          </cell>
          <cell r="K256">
            <v>0</v>
          </cell>
          <cell r="M256">
            <v>0</v>
          </cell>
        </row>
        <row r="257">
          <cell r="A257" t="str">
            <v>502.020610</v>
          </cell>
          <cell r="H257">
            <v>0</v>
          </cell>
          <cell r="K257">
            <v>0</v>
          </cell>
          <cell r="M257">
            <v>0</v>
          </cell>
        </row>
        <row r="258">
          <cell r="A258" t="str">
            <v>502.020720</v>
          </cell>
          <cell r="H258">
            <v>0</v>
          </cell>
          <cell r="K258">
            <v>0</v>
          </cell>
          <cell r="M258">
            <v>0</v>
          </cell>
        </row>
        <row r="259">
          <cell r="A259" t="str">
            <v>502.020730</v>
          </cell>
          <cell r="H259">
            <v>0</v>
          </cell>
          <cell r="K259">
            <v>0</v>
          </cell>
          <cell r="M259">
            <v>0</v>
          </cell>
        </row>
        <row r="260">
          <cell r="A260" t="str">
            <v>502.020745</v>
          </cell>
          <cell r="H260">
            <v>0</v>
          </cell>
          <cell r="K260">
            <v>0</v>
          </cell>
          <cell r="M260">
            <v>0</v>
          </cell>
        </row>
        <row r="261">
          <cell r="A261" t="str">
            <v>502.020805</v>
          </cell>
          <cell r="H261">
            <v>0</v>
          </cell>
          <cell r="K261">
            <v>0</v>
          </cell>
          <cell r="M261">
            <v>0</v>
          </cell>
        </row>
        <row r="262">
          <cell r="A262" t="str">
            <v>502.020905</v>
          </cell>
          <cell r="H262">
            <v>0</v>
          </cell>
          <cell r="K262">
            <v>0</v>
          </cell>
          <cell r="M262">
            <v>0</v>
          </cell>
        </row>
        <row r="263">
          <cell r="A263" t="str">
            <v>502.022005</v>
          </cell>
          <cell r="H263">
            <v>0</v>
          </cell>
          <cell r="K263">
            <v>0</v>
          </cell>
          <cell r="M263">
            <v>0</v>
          </cell>
        </row>
        <row r="264">
          <cell r="A264" t="str">
            <v>502.022105</v>
          </cell>
          <cell r="H264">
            <v>0</v>
          </cell>
          <cell r="K264">
            <v>0</v>
          </cell>
          <cell r="M264">
            <v>0</v>
          </cell>
        </row>
        <row r="265">
          <cell r="A265" t="str">
            <v>502.022110</v>
          </cell>
          <cell r="H265">
            <v>0</v>
          </cell>
          <cell r="K265">
            <v>0</v>
          </cell>
          <cell r="M265">
            <v>0</v>
          </cell>
        </row>
        <row r="266">
          <cell r="A266" t="str">
            <v>502.022125</v>
          </cell>
          <cell r="H266">
            <v>0</v>
          </cell>
          <cell r="K266">
            <v>0</v>
          </cell>
          <cell r="M266">
            <v>0</v>
          </cell>
        </row>
        <row r="267">
          <cell r="A267" t="str">
            <v>502.022205</v>
          </cell>
          <cell r="H267">
            <v>0</v>
          </cell>
          <cell r="K267">
            <v>0</v>
          </cell>
          <cell r="M267">
            <v>0</v>
          </cell>
        </row>
        <row r="268">
          <cell r="A268" t="str">
            <v>502.022210</v>
          </cell>
          <cell r="H268">
            <v>0</v>
          </cell>
          <cell r="K268">
            <v>0</v>
          </cell>
          <cell r="M268">
            <v>0</v>
          </cell>
        </row>
        <row r="269">
          <cell r="A269" t="str">
            <v>502.022215</v>
          </cell>
          <cell r="H269">
            <v>0</v>
          </cell>
          <cell r="K269">
            <v>0</v>
          </cell>
          <cell r="M269">
            <v>0</v>
          </cell>
        </row>
        <row r="270">
          <cell r="A270" t="str">
            <v>502.022220</v>
          </cell>
          <cell r="H270">
            <v>0</v>
          </cell>
          <cell r="K270">
            <v>0</v>
          </cell>
          <cell r="M270">
            <v>0</v>
          </cell>
        </row>
        <row r="271">
          <cell r="A271" t="str">
            <v>502.022225</v>
          </cell>
          <cell r="H271">
            <v>0</v>
          </cell>
          <cell r="K271">
            <v>0</v>
          </cell>
          <cell r="M271">
            <v>0</v>
          </cell>
        </row>
        <row r="272">
          <cell r="A272" t="str">
            <v>502.022310</v>
          </cell>
          <cell r="H272">
            <v>0</v>
          </cell>
          <cell r="K272">
            <v>0</v>
          </cell>
          <cell r="M272">
            <v>0</v>
          </cell>
        </row>
        <row r="273">
          <cell r="A273" t="str">
            <v>502.022405</v>
          </cell>
          <cell r="H273">
            <v>0</v>
          </cell>
          <cell r="K273">
            <v>0</v>
          </cell>
          <cell r="M273">
            <v>0</v>
          </cell>
        </row>
        <row r="274">
          <cell r="A274" t="str">
            <v>502.022510</v>
          </cell>
          <cell r="H274">
            <v>0</v>
          </cell>
          <cell r="K274">
            <v>0</v>
          </cell>
          <cell r="M274">
            <v>0</v>
          </cell>
        </row>
        <row r="275">
          <cell r="A275" t="str">
            <v>502.022515</v>
          </cell>
          <cell r="H275">
            <v>0</v>
          </cell>
          <cell r="K275">
            <v>0</v>
          </cell>
          <cell r="M275">
            <v>0</v>
          </cell>
        </row>
        <row r="276">
          <cell r="A276" t="str">
            <v>502.022605</v>
          </cell>
          <cell r="H276">
            <v>0</v>
          </cell>
          <cell r="K276">
            <v>0</v>
          </cell>
          <cell r="M276">
            <v>0</v>
          </cell>
        </row>
        <row r="277">
          <cell r="A277" t="str">
            <v>502.022705</v>
          </cell>
          <cell r="H277">
            <v>0</v>
          </cell>
          <cell r="K277">
            <v>0</v>
          </cell>
          <cell r="M277">
            <v>0</v>
          </cell>
        </row>
        <row r="278">
          <cell r="A278" t="str">
            <v>502.029910</v>
          </cell>
          <cell r="H278">
            <v>0</v>
          </cell>
          <cell r="K278">
            <v>0</v>
          </cell>
          <cell r="M278">
            <v>0</v>
          </cell>
        </row>
        <row r="279">
          <cell r="A279" t="str">
            <v>502.029920</v>
          </cell>
          <cell r="H279">
            <v>0</v>
          </cell>
          <cell r="K279">
            <v>0</v>
          </cell>
          <cell r="M279">
            <v>0</v>
          </cell>
        </row>
        <row r="280">
          <cell r="A280" t="str">
            <v>502.029990</v>
          </cell>
          <cell r="H280">
            <v>0</v>
          </cell>
          <cell r="K280">
            <v>0</v>
          </cell>
          <cell r="M280">
            <v>0</v>
          </cell>
        </row>
        <row r="281">
          <cell r="A281" t="str">
            <v>502.030110</v>
          </cell>
          <cell r="H281">
            <v>0</v>
          </cell>
          <cell r="K281">
            <v>0</v>
          </cell>
          <cell r="M281">
            <v>0</v>
          </cell>
        </row>
        <row r="282">
          <cell r="A282" t="str">
            <v>502.030140</v>
          </cell>
          <cell r="H282">
            <v>0</v>
          </cell>
          <cell r="K282">
            <v>0</v>
          </cell>
          <cell r="M282">
            <v>0</v>
          </cell>
        </row>
        <row r="283">
          <cell r="A283" t="str">
            <v>502.030210</v>
          </cell>
          <cell r="H283">
            <v>0</v>
          </cell>
          <cell r="K283">
            <v>0</v>
          </cell>
          <cell r="M283">
            <v>0</v>
          </cell>
        </row>
        <row r="284">
          <cell r="A284" t="str">
            <v>502.030410</v>
          </cell>
          <cell r="H284">
            <v>0</v>
          </cell>
          <cell r="K284">
            <v>0</v>
          </cell>
          <cell r="M284">
            <v>0</v>
          </cell>
        </row>
        <row r="285">
          <cell r="A285" t="str">
            <v>502.030424</v>
          </cell>
          <cell r="H285">
            <v>0</v>
          </cell>
          <cell r="K285">
            <v>0</v>
          </cell>
          <cell r="M285">
            <v>0</v>
          </cell>
        </row>
        <row r="286">
          <cell r="A286" t="str">
            <v>502.030425</v>
          </cell>
          <cell r="H286">
            <v>0</v>
          </cell>
          <cell r="K286">
            <v>0</v>
          </cell>
          <cell r="M286">
            <v>0</v>
          </cell>
        </row>
        <row r="287">
          <cell r="A287" t="str">
            <v>502.030430</v>
          </cell>
          <cell r="H287">
            <v>0</v>
          </cell>
          <cell r="K287">
            <v>0</v>
          </cell>
          <cell r="M287">
            <v>0</v>
          </cell>
        </row>
        <row r="288">
          <cell r="A288" t="str">
            <v>502.030435</v>
          </cell>
          <cell r="H288">
            <v>0</v>
          </cell>
          <cell r="K288">
            <v>0</v>
          </cell>
          <cell r="M288">
            <v>0</v>
          </cell>
        </row>
        <row r="289">
          <cell r="A289" t="str">
            <v>502.030445</v>
          </cell>
          <cell r="H289">
            <v>0</v>
          </cell>
          <cell r="K289">
            <v>0</v>
          </cell>
          <cell r="M289">
            <v>0</v>
          </cell>
        </row>
        <row r="290">
          <cell r="A290" t="str">
            <v>502.030450</v>
          </cell>
          <cell r="H290">
            <v>0</v>
          </cell>
          <cell r="K290">
            <v>0</v>
          </cell>
          <cell r="M290">
            <v>0</v>
          </cell>
        </row>
        <row r="291">
          <cell r="A291" t="str">
            <v>502.030455</v>
          </cell>
          <cell r="H291">
            <v>0</v>
          </cell>
          <cell r="K291">
            <v>0</v>
          </cell>
          <cell r="M291">
            <v>0</v>
          </cell>
        </row>
        <row r="292">
          <cell r="A292" t="str">
            <v>502.030460</v>
          </cell>
          <cell r="H292">
            <v>0</v>
          </cell>
          <cell r="K292">
            <v>0</v>
          </cell>
          <cell r="M292">
            <v>0</v>
          </cell>
        </row>
        <row r="293">
          <cell r="A293" t="str">
            <v>502.030465</v>
          </cell>
          <cell r="H293">
            <v>0</v>
          </cell>
          <cell r="K293">
            <v>0</v>
          </cell>
          <cell r="M293">
            <v>0</v>
          </cell>
        </row>
        <row r="294">
          <cell r="A294" t="str">
            <v>502.030475</v>
          </cell>
          <cell r="H294">
            <v>0</v>
          </cell>
          <cell r="K294">
            <v>0</v>
          </cell>
          <cell r="M294">
            <v>0</v>
          </cell>
        </row>
        <row r="295">
          <cell r="A295" t="str">
            <v>502.030480</v>
          </cell>
          <cell r="H295">
            <v>0</v>
          </cell>
          <cell r="K295">
            <v>0</v>
          </cell>
          <cell r="M295">
            <v>0</v>
          </cell>
        </row>
        <row r="296">
          <cell r="A296" t="str">
            <v>502.030905</v>
          </cell>
          <cell r="H296">
            <v>0</v>
          </cell>
          <cell r="K296">
            <v>0</v>
          </cell>
          <cell r="M296">
            <v>0</v>
          </cell>
        </row>
        <row r="297">
          <cell r="A297" t="str">
            <v>502.032105</v>
          </cell>
          <cell r="H297">
            <v>0</v>
          </cell>
          <cell r="K297">
            <v>0</v>
          </cell>
          <cell r="M297">
            <v>0</v>
          </cell>
        </row>
        <row r="298">
          <cell r="A298" t="str">
            <v>502.032205</v>
          </cell>
          <cell r="H298">
            <v>0</v>
          </cell>
          <cell r="K298">
            <v>0</v>
          </cell>
          <cell r="M298">
            <v>0</v>
          </cell>
        </row>
        <row r="299">
          <cell r="A299" t="str">
            <v>502.032210</v>
          </cell>
          <cell r="H299">
            <v>0</v>
          </cell>
          <cell r="K299">
            <v>0</v>
          </cell>
          <cell r="M299">
            <v>0</v>
          </cell>
        </row>
        <row r="300">
          <cell r="A300" t="str">
            <v>502.032215</v>
          </cell>
          <cell r="H300">
            <v>0</v>
          </cell>
          <cell r="K300">
            <v>0</v>
          </cell>
          <cell r="M300">
            <v>0</v>
          </cell>
        </row>
        <row r="301">
          <cell r="A301" t="str">
            <v>502.032510</v>
          </cell>
          <cell r="H301">
            <v>0</v>
          </cell>
          <cell r="K301">
            <v>0</v>
          </cell>
          <cell r="M301">
            <v>0</v>
          </cell>
        </row>
        <row r="302">
          <cell r="A302" t="str">
            <v>502.032515</v>
          </cell>
          <cell r="H302">
            <v>0</v>
          </cell>
          <cell r="K302">
            <v>0</v>
          </cell>
          <cell r="M302">
            <v>0</v>
          </cell>
        </row>
        <row r="303">
          <cell r="A303" t="str">
            <v>502.032801</v>
          </cell>
          <cell r="H303">
            <v>0</v>
          </cell>
          <cell r="K303">
            <v>0</v>
          </cell>
          <cell r="M303">
            <v>0</v>
          </cell>
        </row>
        <row r="304">
          <cell r="A304" t="str">
            <v>502.032811</v>
          </cell>
          <cell r="H304">
            <v>0</v>
          </cell>
          <cell r="K304">
            <v>0</v>
          </cell>
          <cell r="M304">
            <v>0</v>
          </cell>
        </row>
        <row r="305">
          <cell r="A305" t="str">
            <v>502.032841</v>
          </cell>
          <cell r="H305">
            <v>0</v>
          </cell>
          <cell r="K305">
            <v>0</v>
          </cell>
          <cell r="M305">
            <v>0</v>
          </cell>
        </row>
        <row r="306">
          <cell r="A306" t="str">
            <v>502.034227</v>
          </cell>
          <cell r="H306">
            <v>0</v>
          </cell>
          <cell r="K306">
            <v>0</v>
          </cell>
          <cell r="M306">
            <v>0</v>
          </cell>
        </row>
        <row r="307">
          <cell r="A307" t="str">
            <v>502.062205</v>
          </cell>
          <cell r="H307">
            <v>0</v>
          </cell>
          <cell r="K307">
            <v>0</v>
          </cell>
          <cell r="M307">
            <v>0</v>
          </cell>
        </row>
        <row r="308">
          <cell r="A308" t="str">
            <v>502.062210</v>
          </cell>
          <cell r="H308">
            <v>0</v>
          </cell>
          <cell r="K308">
            <v>0</v>
          </cell>
          <cell r="M308">
            <v>0</v>
          </cell>
        </row>
        <row r="309">
          <cell r="A309" t="str">
            <v>502.062215</v>
          </cell>
          <cell r="H309">
            <v>0</v>
          </cell>
          <cell r="K309">
            <v>0</v>
          </cell>
          <cell r="M309">
            <v>0</v>
          </cell>
        </row>
        <row r="310">
          <cell r="A310" t="str">
            <v>502.064105</v>
          </cell>
          <cell r="H310">
            <v>0</v>
          </cell>
          <cell r="K310">
            <v>0</v>
          </cell>
          <cell r="M310">
            <v>0</v>
          </cell>
        </row>
        <row r="311">
          <cell r="A311" t="str">
            <v>502.064210</v>
          </cell>
          <cell r="H311">
            <v>0</v>
          </cell>
          <cell r="K311">
            <v>0</v>
          </cell>
          <cell r="M311">
            <v>0</v>
          </cell>
        </row>
        <row r="312">
          <cell r="A312" t="str">
            <v>502.064220</v>
          </cell>
          <cell r="H312">
            <v>0</v>
          </cell>
          <cell r="K312">
            <v>0</v>
          </cell>
          <cell r="M312">
            <v>0</v>
          </cell>
        </row>
        <row r="313">
          <cell r="A313" t="str">
            <v>502.080105.01</v>
          </cell>
          <cell r="H313">
            <v>0</v>
          </cell>
          <cell r="K313">
            <v>0</v>
          </cell>
          <cell r="M313">
            <v>0</v>
          </cell>
        </row>
        <row r="314">
          <cell r="A314" t="str">
            <v>502.080105.02</v>
          </cell>
          <cell r="H314">
            <v>0</v>
          </cell>
          <cell r="K314">
            <v>0</v>
          </cell>
          <cell r="M314">
            <v>0</v>
          </cell>
        </row>
        <row r="315">
          <cell r="A315" t="str">
            <v>502.080110.01</v>
          </cell>
          <cell r="H315">
            <v>0</v>
          </cell>
          <cell r="K315">
            <v>0</v>
          </cell>
          <cell r="M315">
            <v>0</v>
          </cell>
        </row>
        <row r="316">
          <cell r="A316" t="str">
            <v>502.080110.02</v>
          </cell>
          <cell r="H316">
            <v>0</v>
          </cell>
          <cell r="K316">
            <v>0</v>
          </cell>
          <cell r="M316">
            <v>0</v>
          </cell>
        </row>
        <row r="317">
          <cell r="A317" t="str">
            <v>502.080205</v>
          </cell>
          <cell r="H317">
            <v>0</v>
          </cell>
          <cell r="K317">
            <v>0</v>
          </cell>
          <cell r="M317">
            <v>0</v>
          </cell>
        </row>
        <row r="318">
          <cell r="A318" t="str">
            <v>502.080210</v>
          </cell>
          <cell r="H318">
            <v>0</v>
          </cell>
          <cell r="K318">
            <v>0</v>
          </cell>
          <cell r="M318">
            <v>0</v>
          </cell>
        </row>
        <row r="319">
          <cell r="A319" t="str">
            <v>502.080315</v>
          </cell>
          <cell r="H319">
            <v>0</v>
          </cell>
          <cell r="K319">
            <v>0</v>
          </cell>
          <cell r="M319">
            <v>0</v>
          </cell>
        </row>
        <row r="320">
          <cell r="A320" t="str">
            <v>502.080405</v>
          </cell>
          <cell r="H320">
            <v>0</v>
          </cell>
          <cell r="K320">
            <v>0</v>
          </cell>
          <cell r="M320">
            <v>0</v>
          </cell>
        </row>
        <row r="321">
          <cell r="A321" t="str">
            <v>502.080425</v>
          </cell>
          <cell r="H321">
            <v>0</v>
          </cell>
          <cell r="K321">
            <v>0</v>
          </cell>
          <cell r="M321">
            <v>0</v>
          </cell>
        </row>
        <row r="322">
          <cell r="A322" t="str">
            <v>502.080430.01</v>
          </cell>
          <cell r="H322">
            <v>0</v>
          </cell>
          <cell r="K322">
            <v>0</v>
          </cell>
          <cell r="M322">
            <v>0</v>
          </cell>
        </row>
        <row r="323">
          <cell r="A323" t="str">
            <v>502.080430.02</v>
          </cell>
          <cell r="H323">
            <v>0</v>
          </cell>
          <cell r="K323">
            <v>0</v>
          </cell>
          <cell r="M323">
            <v>0</v>
          </cell>
        </row>
        <row r="324">
          <cell r="A324" t="str">
            <v>502.080430.03</v>
          </cell>
          <cell r="H324">
            <v>0</v>
          </cell>
          <cell r="K324">
            <v>0</v>
          </cell>
          <cell r="M324">
            <v>0</v>
          </cell>
        </row>
        <row r="325">
          <cell r="A325" t="str">
            <v>502.080430.09</v>
          </cell>
          <cell r="H325">
            <v>0</v>
          </cell>
          <cell r="K325">
            <v>0</v>
          </cell>
          <cell r="M325">
            <v>0</v>
          </cell>
        </row>
        <row r="326">
          <cell r="A326" t="str">
            <v>502.080440</v>
          </cell>
          <cell r="H326">
            <v>0</v>
          </cell>
          <cell r="K326">
            <v>0</v>
          </cell>
          <cell r="M326">
            <v>0</v>
          </cell>
        </row>
        <row r="327">
          <cell r="A327" t="str">
            <v>502.080445</v>
          </cell>
          <cell r="H327">
            <v>0</v>
          </cell>
          <cell r="K327">
            <v>0</v>
          </cell>
          <cell r="M327">
            <v>0</v>
          </cell>
        </row>
        <row r="328">
          <cell r="A328" t="str">
            <v>502.080499.01</v>
          </cell>
          <cell r="H328">
            <v>0</v>
          </cell>
          <cell r="K328">
            <v>0</v>
          </cell>
          <cell r="M328">
            <v>0</v>
          </cell>
        </row>
        <row r="329">
          <cell r="A329" t="str">
            <v>502.080499.02</v>
          </cell>
          <cell r="H329">
            <v>0</v>
          </cell>
          <cell r="K329">
            <v>0</v>
          </cell>
          <cell r="M329">
            <v>0</v>
          </cell>
        </row>
        <row r="330">
          <cell r="A330" t="str">
            <v>502.080605</v>
          </cell>
          <cell r="H330">
            <v>0</v>
          </cell>
          <cell r="K330">
            <v>0</v>
          </cell>
          <cell r="M330">
            <v>0</v>
          </cell>
        </row>
        <row r="331">
          <cell r="A331" t="str">
            <v>502.080615</v>
          </cell>
          <cell r="H331">
            <v>0</v>
          </cell>
          <cell r="K331">
            <v>0</v>
          </cell>
          <cell r="M331">
            <v>0</v>
          </cell>
        </row>
        <row r="332">
          <cell r="A332" t="str">
            <v>502.080620</v>
          </cell>
          <cell r="H332">
            <v>0</v>
          </cell>
          <cell r="K332">
            <v>0</v>
          </cell>
          <cell r="M332">
            <v>0</v>
          </cell>
        </row>
        <row r="333">
          <cell r="A333" t="str">
            <v>502.080705</v>
          </cell>
          <cell r="H333">
            <v>0</v>
          </cell>
          <cell r="K333">
            <v>0</v>
          </cell>
          <cell r="M333">
            <v>0</v>
          </cell>
        </row>
        <row r="334">
          <cell r="A334" t="str">
            <v>502.080805</v>
          </cell>
          <cell r="H334">
            <v>0</v>
          </cell>
          <cell r="K334">
            <v>0</v>
          </cell>
          <cell r="M334">
            <v>0</v>
          </cell>
        </row>
        <row r="335">
          <cell r="A335" t="str">
            <v>502.080815</v>
          </cell>
          <cell r="H335">
            <v>0</v>
          </cell>
          <cell r="K335">
            <v>0</v>
          </cell>
          <cell r="M335">
            <v>0</v>
          </cell>
        </row>
        <row r="336">
          <cell r="A336" t="str">
            <v>503.011102</v>
          </cell>
          <cell r="H336">
            <v>-577064.63</v>
          </cell>
          <cell r="K336">
            <v>-577064.63</v>
          </cell>
          <cell r="M336">
            <v>577064.63</v>
          </cell>
        </row>
        <row r="337">
          <cell r="A337" t="str">
            <v>503.011103</v>
          </cell>
          <cell r="H337">
            <v>0</v>
          </cell>
          <cell r="K337">
            <v>0</v>
          </cell>
          <cell r="M337">
            <v>0</v>
          </cell>
        </row>
        <row r="338">
          <cell r="A338" t="str">
            <v>503.011107</v>
          </cell>
          <cell r="H338">
            <v>-1035470.58</v>
          </cell>
          <cell r="K338">
            <v>-1035470.58</v>
          </cell>
          <cell r="M338">
            <v>1035470.58</v>
          </cell>
        </row>
        <row r="339">
          <cell r="A339" t="str">
            <v>503.011108</v>
          </cell>
          <cell r="H339">
            <v>0</v>
          </cell>
          <cell r="K339">
            <v>0</v>
          </cell>
          <cell r="M339">
            <v>0</v>
          </cell>
        </row>
        <row r="340">
          <cell r="A340" t="str">
            <v>503.011191</v>
          </cell>
          <cell r="H340">
            <v>-53797.2</v>
          </cell>
          <cell r="K340">
            <v>-53797.2</v>
          </cell>
          <cell r="M340">
            <v>53797.2</v>
          </cell>
        </row>
        <row r="341">
          <cell r="A341" t="str">
            <v>503.011410</v>
          </cell>
          <cell r="H341">
            <v>-6750406.2200000025</v>
          </cell>
          <cell r="K341">
            <v>-6750406.2200000025</v>
          </cell>
          <cell r="M341">
            <v>6305798.7400000002</v>
          </cell>
        </row>
        <row r="342">
          <cell r="A342" t="str">
            <v>503.011521</v>
          </cell>
          <cell r="H342">
            <v>0</v>
          </cell>
          <cell r="K342">
            <v>0</v>
          </cell>
          <cell r="M342">
            <v>0</v>
          </cell>
        </row>
        <row r="343">
          <cell r="A343" t="str">
            <v>503.011531</v>
          </cell>
          <cell r="H343">
            <v>0</v>
          </cell>
          <cell r="K343">
            <v>0</v>
          </cell>
          <cell r="M343">
            <v>0</v>
          </cell>
        </row>
        <row r="344">
          <cell r="A344" t="str">
            <v>503.011541</v>
          </cell>
          <cell r="H344">
            <v>-6348702.0100000007</v>
          </cell>
          <cell r="K344">
            <v>-6348702.0100000007</v>
          </cell>
          <cell r="M344">
            <v>5602920.6500000004</v>
          </cell>
        </row>
        <row r="345">
          <cell r="A345" t="str">
            <v>503.011551</v>
          </cell>
          <cell r="H345">
            <v>0</v>
          </cell>
          <cell r="K345">
            <v>0</v>
          </cell>
          <cell r="M345">
            <v>0</v>
          </cell>
        </row>
        <row r="346">
          <cell r="A346" t="str">
            <v>503.019990</v>
          </cell>
          <cell r="H346">
            <v>-92764.64</v>
          </cell>
          <cell r="K346">
            <v>-92764.64</v>
          </cell>
          <cell r="M346">
            <v>92764.64</v>
          </cell>
        </row>
        <row r="347">
          <cell r="A347" t="str">
            <v>503.020110</v>
          </cell>
          <cell r="H347">
            <v>1089891.8</v>
          </cell>
          <cell r="K347">
            <v>1089891.8</v>
          </cell>
          <cell r="M347">
            <v>1089891.8</v>
          </cell>
        </row>
        <row r="348">
          <cell r="A348" t="str">
            <v>503.020111</v>
          </cell>
          <cell r="H348">
            <v>0</v>
          </cell>
          <cell r="K348">
            <v>0</v>
          </cell>
          <cell r="M348">
            <v>0</v>
          </cell>
        </row>
        <row r="349">
          <cell r="A349" t="str">
            <v>503.020115</v>
          </cell>
          <cell r="H349">
            <v>0</v>
          </cell>
          <cell r="K349">
            <v>0</v>
          </cell>
          <cell r="M349">
            <v>0</v>
          </cell>
        </row>
        <row r="350">
          <cell r="A350" t="str">
            <v>503.020210</v>
          </cell>
          <cell r="H350">
            <v>0</v>
          </cell>
          <cell r="K350">
            <v>0</v>
          </cell>
          <cell r="M350">
            <v>0</v>
          </cell>
        </row>
        <row r="351">
          <cell r="A351" t="str">
            <v>503.020305</v>
          </cell>
          <cell r="H351">
            <v>0</v>
          </cell>
          <cell r="K351">
            <v>0</v>
          </cell>
          <cell r="M351">
            <v>0</v>
          </cell>
        </row>
        <row r="352">
          <cell r="A352" t="str">
            <v>503.020405</v>
          </cell>
          <cell r="H352">
            <v>19925</v>
          </cell>
          <cell r="K352">
            <v>19925</v>
          </cell>
          <cell r="M352">
            <v>19925</v>
          </cell>
        </row>
        <row r="353">
          <cell r="A353" t="str">
            <v>503.020410</v>
          </cell>
          <cell r="H353">
            <v>0</v>
          </cell>
          <cell r="K353">
            <v>0</v>
          </cell>
          <cell r="M353">
            <v>0</v>
          </cell>
        </row>
        <row r="354">
          <cell r="A354" t="str">
            <v>503.020415</v>
          </cell>
          <cell r="H354">
            <v>0</v>
          </cell>
          <cell r="K354">
            <v>0</v>
          </cell>
          <cell r="M354">
            <v>0</v>
          </cell>
        </row>
        <row r="355">
          <cell r="A355" t="str">
            <v>503.020420</v>
          </cell>
          <cell r="H355">
            <v>2640</v>
          </cell>
          <cell r="K355">
            <v>2640</v>
          </cell>
          <cell r="M355">
            <v>2640</v>
          </cell>
        </row>
        <row r="356">
          <cell r="A356" t="str">
            <v>503.020424</v>
          </cell>
          <cell r="H356">
            <v>3650.61</v>
          </cell>
          <cell r="K356">
            <v>3650.61</v>
          </cell>
          <cell r="M356">
            <v>3650.61</v>
          </cell>
        </row>
        <row r="357">
          <cell r="A357" t="str">
            <v>503.020425</v>
          </cell>
          <cell r="H357">
            <v>5967.59</v>
          </cell>
          <cell r="K357">
            <v>5967.59</v>
          </cell>
          <cell r="M357">
            <v>5967.58</v>
          </cell>
        </row>
        <row r="358">
          <cell r="A358" t="str">
            <v>503.020430</v>
          </cell>
          <cell r="H358">
            <v>10773.29</v>
          </cell>
          <cell r="K358">
            <v>10773.29</v>
          </cell>
          <cell r="M358">
            <v>10773.29</v>
          </cell>
        </row>
        <row r="359">
          <cell r="A359" t="str">
            <v>503.020435</v>
          </cell>
          <cell r="H359">
            <v>9630</v>
          </cell>
          <cell r="K359">
            <v>9630</v>
          </cell>
          <cell r="M359">
            <v>9630</v>
          </cell>
        </row>
        <row r="360">
          <cell r="A360" t="str">
            <v>503.020440</v>
          </cell>
          <cell r="H360">
            <v>0</v>
          </cell>
          <cell r="K360">
            <v>0</v>
          </cell>
          <cell r="M360">
            <v>20918.5</v>
          </cell>
        </row>
        <row r="361">
          <cell r="A361" t="str">
            <v>503.020445</v>
          </cell>
          <cell r="H361">
            <v>0</v>
          </cell>
          <cell r="K361">
            <v>0</v>
          </cell>
          <cell r="M361">
            <v>0</v>
          </cell>
        </row>
        <row r="362">
          <cell r="A362" t="str">
            <v>503.020450</v>
          </cell>
          <cell r="H362">
            <v>0</v>
          </cell>
          <cell r="K362">
            <v>0</v>
          </cell>
          <cell r="M362">
            <v>0</v>
          </cell>
        </row>
        <row r="363">
          <cell r="A363" t="str">
            <v>503.020455</v>
          </cell>
          <cell r="H363">
            <v>0</v>
          </cell>
          <cell r="K363">
            <v>0</v>
          </cell>
          <cell r="M363">
            <v>0</v>
          </cell>
        </row>
        <row r="364">
          <cell r="A364" t="str">
            <v>503.020465</v>
          </cell>
          <cell r="H364">
            <v>-2417</v>
          </cell>
          <cell r="K364">
            <v>-2417</v>
          </cell>
          <cell r="M364">
            <v>-2417</v>
          </cell>
        </row>
        <row r="365">
          <cell r="A365" t="str">
            <v>503.020470</v>
          </cell>
          <cell r="H365">
            <v>0</v>
          </cell>
          <cell r="K365">
            <v>0</v>
          </cell>
          <cell r="M365">
            <v>0</v>
          </cell>
        </row>
        <row r="366">
          <cell r="A366" t="str">
            <v>503.020475</v>
          </cell>
          <cell r="H366">
            <v>6610</v>
          </cell>
          <cell r="K366">
            <v>6610</v>
          </cell>
          <cell r="M366">
            <v>6610</v>
          </cell>
        </row>
        <row r="367">
          <cell r="A367" t="str">
            <v>503.020480</v>
          </cell>
          <cell r="H367">
            <v>-344.45999999999913</v>
          </cell>
          <cell r="K367">
            <v>-344.45999999999913</v>
          </cell>
          <cell r="M367">
            <v>8156.59</v>
          </cell>
        </row>
        <row r="368">
          <cell r="A368" t="str">
            <v>503.020490</v>
          </cell>
          <cell r="H368">
            <v>178253.12</v>
          </cell>
          <cell r="K368">
            <v>178253.12</v>
          </cell>
          <cell r="M368">
            <v>178253.12</v>
          </cell>
        </row>
        <row r="369">
          <cell r="A369" t="str">
            <v>503.020510</v>
          </cell>
          <cell r="H369">
            <v>9200</v>
          </cell>
          <cell r="K369">
            <v>9200</v>
          </cell>
          <cell r="M369">
            <v>25575.43</v>
          </cell>
        </row>
        <row r="370">
          <cell r="A370" t="str">
            <v>503.020610</v>
          </cell>
          <cell r="H370">
            <v>-21366.76</v>
          </cell>
          <cell r="K370">
            <v>-21366.76</v>
          </cell>
          <cell r="M370">
            <v>-11958.35</v>
          </cell>
        </row>
        <row r="371">
          <cell r="A371" t="str">
            <v>503.020720</v>
          </cell>
          <cell r="H371">
            <v>0</v>
          </cell>
          <cell r="K371">
            <v>0</v>
          </cell>
          <cell r="M371">
            <v>0</v>
          </cell>
        </row>
        <row r="372">
          <cell r="A372" t="str">
            <v>503.020730</v>
          </cell>
          <cell r="H372">
            <v>0</v>
          </cell>
          <cell r="K372">
            <v>0</v>
          </cell>
          <cell r="M372">
            <v>0</v>
          </cell>
        </row>
        <row r="373">
          <cell r="A373" t="str">
            <v>503.020745</v>
          </cell>
          <cell r="H373">
            <v>0</v>
          </cell>
          <cell r="K373">
            <v>0</v>
          </cell>
          <cell r="M373">
            <v>0</v>
          </cell>
        </row>
        <row r="374">
          <cell r="A374" t="str">
            <v>503.020805</v>
          </cell>
          <cell r="H374">
            <v>0</v>
          </cell>
          <cell r="K374">
            <v>0</v>
          </cell>
          <cell r="M374">
            <v>0</v>
          </cell>
        </row>
        <row r="375">
          <cell r="A375" t="str">
            <v>503.020810</v>
          </cell>
          <cell r="H375">
            <v>0</v>
          </cell>
          <cell r="K375">
            <v>0</v>
          </cell>
          <cell r="M375">
            <v>0</v>
          </cell>
        </row>
        <row r="376">
          <cell r="A376" t="str">
            <v>503.020825</v>
          </cell>
          <cell r="H376">
            <v>945869.87</v>
          </cell>
          <cell r="K376">
            <v>945869.87</v>
          </cell>
          <cell r="M376">
            <v>945869.87</v>
          </cell>
        </row>
        <row r="377">
          <cell r="A377" t="str">
            <v>503.020905</v>
          </cell>
          <cell r="H377">
            <v>18358.46</v>
          </cell>
          <cell r="K377">
            <v>18358.46</v>
          </cell>
          <cell r="M377">
            <v>27250.46</v>
          </cell>
        </row>
        <row r="378">
          <cell r="A378" t="str">
            <v>503.021102</v>
          </cell>
          <cell r="H378">
            <v>227722.99</v>
          </cell>
          <cell r="K378">
            <v>227722.99</v>
          </cell>
          <cell r="M378">
            <v>227722.99</v>
          </cell>
        </row>
        <row r="379">
          <cell r="A379" t="str">
            <v>503.021103</v>
          </cell>
          <cell r="H379">
            <v>0</v>
          </cell>
          <cell r="K379">
            <v>0</v>
          </cell>
          <cell r="M379">
            <v>0</v>
          </cell>
        </row>
        <row r="380">
          <cell r="A380" t="str">
            <v>503.021107</v>
          </cell>
          <cell r="H380">
            <v>760937.68</v>
          </cell>
          <cell r="K380">
            <v>760937.68</v>
          </cell>
          <cell r="M380">
            <v>760937.68</v>
          </cell>
        </row>
        <row r="381">
          <cell r="A381" t="str">
            <v>503.021108</v>
          </cell>
          <cell r="H381">
            <v>0</v>
          </cell>
          <cell r="K381">
            <v>0</v>
          </cell>
          <cell r="M381">
            <v>0</v>
          </cell>
        </row>
        <row r="382">
          <cell r="A382" t="str">
            <v>503.021191</v>
          </cell>
          <cell r="H382">
            <v>14047.29</v>
          </cell>
          <cell r="K382">
            <v>14047.29</v>
          </cell>
          <cell r="M382">
            <v>14047.29</v>
          </cell>
        </row>
        <row r="383">
          <cell r="A383" t="str">
            <v>503.021541</v>
          </cell>
          <cell r="H383">
            <v>1122389.3899999997</v>
          </cell>
          <cell r="K383">
            <v>1122389.3899999997</v>
          </cell>
          <cell r="M383">
            <v>3112107.86</v>
          </cell>
        </row>
        <row r="384">
          <cell r="A384" t="str">
            <v>503.022005</v>
          </cell>
          <cell r="H384">
            <v>74513.039999999994</v>
          </cell>
          <cell r="K384">
            <v>74513.039999999994</v>
          </cell>
          <cell r="M384">
            <v>79331.539999999994</v>
          </cell>
        </row>
        <row r="385">
          <cell r="A385" t="str">
            <v>503.022015</v>
          </cell>
          <cell r="H385">
            <v>0</v>
          </cell>
          <cell r="K385">
            <v>0</v>
          </cell>
          <cell r="M385">
            <v>0</v>
          </cell>
        </row>
        <row r="386">
          <cell r="A386" t="str">
            <v>503.022020</v>
          </cell>
          <cell r="H386">
            <v>0</v>
          </cell>
          <cell r="K386">
            <v>0</v>
          </cell>
          <cell r="M386">
            <v>0</v>
          </cell>
        </row>
        <row r="387">
          <cell r="A387" t="str">
            <v>503.022025</v>
          </cell>
          <cell r="H387">
            <v>0</v>
          </cell>
          <cell r="K387">
            <v>0</v>
          </cell>
          <cell r="M387">
            <v>0</v>
          </cell>
        </row>
        <row r="388">
          <cell r="A388" t="str">
            <v>503.022105</v>
          </cell>
          <cell r="H388">
            <v>19720</v>
          </cell>
          <cell r="K388">
            <v>19720</v>
          </cell>
          <cell r="M388">
            <v>14970</v>
          </cell>
        </row>
        <row r="389">
          <cell r="A389" t="str">
            <v>503.022110</v>
          </cell>
          <cell r="H389">
            <v>0</v>
          </cell>
          <cell r="K389">
            <v>0</v>
          </cell>
          <cell r="M389">
            <v>0</v>
          </cell>
        </row>
        <row r="390">
          <cell r="A390" t="str">
            <v>503.022125</v>
          </cell>
          <cell r="H390">
            <v>0</v>
          </cell>
          <cell r="K390">
            <v>0</v>
          </cell>
          <cell r="M390">
            <v>0</v>
          </cell>
        </row>
        <row r="391">
          <cell r="A391" t="str">
            <v>503.022205</v>
          </cell>
          <cell r="H391">
            <v>-2772.9199999999983</v>
          </cell>
          <cell r="K391">
            <v>-2772.9199999999983</v>
          </cell>
          <cell r="M391">
            <v>59997.08</v>
          </cell>
        </row>
        <row r="392">
          <cell r="A392" t="str">
            <v>503.022210</v>
          </cell>
          <cell r="H392">
            <v>284329.74000000005</v>
          </cell>
          <cell r="K392">
            <v>284329.74000000005</v>
          </cell>
          <cell r="M392">
            <v>335843.25</v>
          </cell>
        </row>
        <row r="393">
          <cell r="A393" t="str">
            <v>503.022215</v>
          </cell>
          <cell r="H393">
            <v>-55933.41</v>
          </cell>
          <cell r="K393">
            <v>-55933.41</v>
          </cell>
          <cell r="M393">
            <v>78324.289999999994</v>
          </cell>
        </row>
        <row r="394">
          <cell r="A394" t="str">
            <v>503.022220</v>
          </cell>
          <cell r="H394">
            <v>0</v>
          </cell>
          <cell r="K394">
            <v>0</v>
          </cell>
          <cell r="M394">
            <v>0</v>
          </cell>
        </row>
        <row r="395">
          <cell r="A395" t="str">
            <v>503.022225</v>
          </cell>
          <cell r="H395">
            <v>-17341.000000000004</v>
          </cell>
          <cell r="K395">
            <v>-17341.000000000004</v>
          </cell>
          <cell r="M395">
            <v>9263</v>
          </cell>
        </row>
        <row r="396">
          <cell r="A396" t="str">
            <v>503.022310</v>
          </cell>
          <cell r="H396">
            <v>0</v>
          </cell>
          <cell r="K396">
            <v>0</v>
          </cell>
          <cell r="M396">
            <v>0</v>
          </cell>
        </row>
        <row r="397">
          <cell r="A397" t="str">
            <v>503.022405</v>
          </cell>
          <cell r="H397">
            <v>0</v>
          </cell>
          <cell r="K397">
            <v>0</v>
          </cell>
          <cell r="M397">
            <v>0</v>
          </cell>
        </row>
        <row r="398">
          <cell r="A398" t="str">
            <v>503.022505</v>
          </cell>
          <cell r="H398">
            <v>9000</v>
          </cell>
          <cell r="K398">
            <v>9000</v>
          </cell>
          <cell r="M398">
            <v>9000</v>
          </cell>
        </row>
        <row r="399">
          <cell r="A399" t="str">
            <v>503.022510</v>
          </cell>
          <cell r="H399">
            <v>51097.05</v>
          </cell>
          <cell r="K399">
            <v>51097.05</v>
          </cell>
          <cell r="M399">
            <v>38947.370000000003</v>
          </cell>
        </row>
        <row r="400">
          <cell r="A400" t="str">
            <v>503.022515</v>
          </cell>
          <cell r="H400">
            <v>0</v>
          </cell>
          <cell r="K400">
            <v>0</v>
          </cell>
          <cell r="M400">
            <v>0</v>
          </cell>
        </row>
        <row r="401">
          <cell r="A401" t="str">
            <v>503.022605</v>
          </cell>
          <cell r="H401">
            <v>477564.47</v>
          </cell>
          <cell r="K401">
            <v>477564.47</v>
          </cell>
          <cell r="M401">
            <v>483607.47</v>
          </cell>
        </row>
        <row r="402">
          <cell r="A402" t="str">
            <v>503.022705</v>
          </cell>
          <cell r="H402">
            <v>13344</v>
          </cell>
          <cell r="K402">
            <v>13344</v>
          </cell>
          <cell r="M402">
            <v>17344</v>
          </cell>
        </row>
        <row r="403">
          <cell r="A403" t="str">
            <v>503.024410</v>
          </cell>
          <cell r="H403">
            <v>0</v>
          </cell>
          <cell r="K403">
            <v>0</v>
          </cell>
          <cell r="M403">
            <v>0</v>
          </cell>
        </row>
        <row r="404">
          <cell r="A404" t="str">
            <v>503.024415</v>
          </cell>
          <cell r="H404">
            <v>52363.310000000005</v>
          </cell>
          <cell r="K404">
            <v>52363.310000000005</v>
          </cell>
          <cell r="M404">
            <v>827.66</v>
          </cell>
        </row>
        <row r="405">
          <cell r="A405" t="str">
            <v>503.024420</v>
          </cell>
          <cell r="H405">
            <v>5751.570000000007</v>
          </cell>
          <cell r="K405">
            <v>5751.570000000007</v>
          </cell>
          <cell r="M405">
            <v>83331.009999999995</v>
          </cell>
        </row>
        <row r="406">
          <cell r="A406" t="str">
            <v>503.024425</v>
          </cell>
          <cell r="H406">
            <v>0</v>
          </cell>
          <cell r="K406">
            <v>0</v>
          </cell>
          <cell r="M406">
            <v>0</v>
          </cell>
        </row>
        <row r="407">
          <cell r="A407" t="str">
            <v>503.024430</v>
          </cell>
          <cell r="H407">
            <v>0</v>
          </cell>
          <cell r="K407">
            <v>0</v>
          </cell>
          <cell r="M407">
            <v>0</v>
          </cell>
        </row>
        <row r="408">
          <cell r="A408" t="str">
            <v>503.029910</v>
          </cell>
          <cell r="H408">
            <v>0</v>
          </cell>
          <cell r="K408">
            <v>0</v>
          </cell>
          <cell r="M408">
            <v>0</v>
          </cell>
        </row>
        <row r="409">
          <cell r="A409" t="str">
            <v>503.029920</v>
          </cell>
          <cell r="H409">
            <v>0</v>
          </cell>
          <cell r="K409">
            <v>0</v>
          </cell>
          <cell r="M409">
            <v>0</v>
          </cell>
        </row>
        <row r="410">
          <cell r="A410" t="str">
            <v>503.029930</v>
          </cell>
          <cell r="H410">
            <v>-4000</v>
          </cell>
          <cell r="K410">
            <v>-4000</v>
          </cell>
          <cell r="M410">
            <v>0</v>
          </cell>
        </row>
        <row r="411">
          <cell r="A411" t="str">
            <v>503.029990</v>
          </cell>
          <cell r="H411">
            <v>81051.08</v>
          </cell>
          <cell r="K411">
            <v>81051.08</v>
          </cell>
          <cell r="M411">
            <v>81051.08</v>
          </cell>
        </row>
        <row r="412">
          <cell r="A412" t="str">
            <v>503.029999</v>
          </cell>
          <cell r="H412">
            <v>0</v>
          </cell>
          <cell r="K412">
            <v>0</v>
          </cell>
          <cell r="M412">
            <v>0</v>
          </cell>
        </row>
        <row r="413">
          <cell r="A413" t="str">
            <v>503.030110</v>
          </cell>
          <cell r="H413">
            <v>62253.120000000003</v>
          </cell>
          <cell r="K413">
            <v>62253.120000000003</v>
          </cell>
          <cell r="M413">
            <v>62253.120000000003</v>
          </cell>
        </row>
        <row r="414">
          <cell r="A414" t="str">
            <v>503.030111</v>
          </cell>
          <cell r="H414">
            <v>0</v>
          </cell>
          <cell r="K414">
            <v>0</v>
          </cell>
          <cell r="M414">
            <v>0</v>
          </cell>
        </row>
        <row r="415">
          <cell r="A415" t="str">
            <v>503.030120</v>
          </cell>
          <cell r="H415">
            <v>988413.51</v>
          </cell>
          <cell r="K415">
            <v>988413.51</v>
          </cell>
          <cell r="M415">
            <v>988413.55</v>
          </cell>
        </row>
        <row r="416">
          <cell r="A416" t="str">
            <v>503.030140</v>
          </cell>
          <cell r="H416">
            <v>0</v>
          </cell>
          <cell r="K416">
            <v>0</v>
          </cell>
          <cell r="M416">
            <v>0</v>
          </cell>
        </row>
        <row r="417">
          <cell r="A417" t="str">
            <v>503.030210</v>
          </cell>
          <cell r="H417">
            <v>34553.519999999997</v>
          </cell>
          <cell r="K417">
            <v>34553.519999999997</v>
          </cell>
          <cell r="M417">
            <v>34553.519999999997</v>
          </cell>
        </row>
        <row r="418">
          <cell r="A418" t="str">
            <v>503.030405</v>
          </cell>
          <cell r="H418">
            <v>4576</v>
          </cell>
          <cell r="K418">
            <v>4576</v>
          </cell>
          <cell r="M418">
            <v>4576</v>
          </cell>
        </row>
        <row r="419">
          <cell r="A419" t="str">
            <v>503.030410</v>
          </cell>
          <cell r="H419">
            <v>35650.620000000003</v>
          </cell>
          <cell r="K419">
            <v>35650.620000000003</v>
          </cell>
          <cell r="M419">
            <v>35650.620000000003</v>
          </cell>
        </row>
        <row r="420">
          <cell r="A420" t="str">
            <v>503.030424</v>
          </cell>
          <cell r="H420">
            <v>624.77</v>
          </cell>
          <cell r="K420">
            <v>624.77</v>
          </cell>
          <cell r="M420">
            <v>624.77</v>
          </cell>
        </row>
        <row r="421">
          <cell r="A421" t="str">
            <v>503.030425</v>
          </cell>
          <cell r="H421">
            <v>1046.43</v>
          </cell>
          <cell r="K421">
            <v>1046.43</v>
          </cell>
          <cell r="M421">
            <v>1046.43</v>
          </cell>
        </row>
        <row r="422">
          <cell r="A422" t="str">
            <v>503.030430</v>
          </cell>
          <cell r="H422">
            <v>4529.24</v>
          </cell>
          <cell r="K422">
            <v>4529.24</v>
          </cell>
          <cell r="M422">
            <v>4529.24</v>
          </cell>
        </row>
        <row r="423">
          <cell r="A423" t="str">
            <v>503.030435</v>
          </cell>
          <cell r="H423">
            <v>15686.28</v>
          </cell>
          <cell r="K423">
            <v>15686.28</v>
          </cell>
          <cell r="M423">
            <v>15686.28</v>
          </cell>
        </row>
        <row r="424">
          <cell r="A424" t="str">
            <v>503.030440</v>
          </cell>
          <cell r="H424">
            <v>0</v>
          </cell>
          <cell r="K424">
            <v>0</v>
          </cell>
          <cell r="M424">
            <v>0</v>
          </cell>
        </row>
        <row r="425">
          <cell r="A425" t="str">
            <v>503.030445</v>
          </cell>
          <cell r="H425">
            <v>10500</v>
          </cell>
          <cell r="K425">
            <v>10500</v>
          </cell>
          <cell r="M425">
            <v>10500</v>
          </cell>
        </row>
        <row r="426">
          <cell r="A426" t="str">
            <v>503.030450</v>
          </cell>
          <cell r="H426">
            <v>10200</v>
          </cell>
          <cell r="K426">
            <v>10200</v>
          </cell>
          <cell r="M426">
            <v>10200</v>
          </cell>
        </row>
        <row r="427">
          <cell r="A427" t="str">
            <v>503.030455</v>
          </cell>
          <cell r="H427">
            <v>0</v>
          </cell>
          <cell r="K427">
            <v>0</v>
          </cell>
          <cell r="M427">
            <v>0</v>
          </cell>
        </row>
        <row r="428">
          <cell r="A428" t="str">
            <v>503.030460</v>
          </cell>
          <cell r="H428">
            <v>0</v>
          </cell>
          <cell r="K428">
            <v>0</v>
          </cell>
          <cell r="M428">
            <v>0</v>
          </cell>
        </row>
        <row r="429">
          <cell r="A429" t="str">
            <v>503.030465</v>
          </cell>
          <cell r="H429">
            <v>78118</v>
          </cell>
          <cell r="K429">
            <v>78118</v>
          </cell>
          <cell r="M429">
            <v>78118</v>
          </cell>
        </row>
        <row r="430">
          <cell r="A430" t="str">
            <v>503.030470</v>
          </cell>
          <cell r="H430">
            <v>0</v>
          </cell>
          <cell r="K430">
            <v>0</v>
          </cell>
          <cell r="M430">
            <v>0</v>
          </cell>
        </row>
        <row r="431">
          <cell r="A431" t="str">
            <v>503.030475</v>
          </cell>
          <cell r="H431">
            <v>155000</v>
          </cell>
          <cell r="K431">
            <v>155000</v>
          </cell>
          <cell r="M431">
            <v>155000</v>
          </cell>
        </row>
        <row r="432">
          <cell r="A432" t="str">
            <v>503.030480</v>
          </cell>
          <cell r="H432">
            <v>18181.3</v>
          </cell>
          <cell r="K432">
            <v>18181.3</v>
          </cell>
          <cell r="M432">
            <v>24718.82</v>
          </cell>
        </row>
        <row r="433">
          <cell r="A433" t="str">
            <v>503.030610</v>
          </cell>
          <cell r="H433">
            <v>620.74</v>
          </cell>
          <cell r="K433">
            <v>620.74</v>
          </cell>
          <cell r="M433">
            <v>6258.93</v>
          </cell>
        </row>
        <row r="434">
          <cell r="A434" t="str">
            <v>503.030905</v>
          </cell>
          <cell r="H434">
            <v>0</v>
          </cell>
          <cell r="K434">
            <v>0</v>
          </cell>
          <cell r="M434">
            <v>0</v>
          </cell>
        </row>
        <row r="435">
          <cell r="A435" t="str">
            <v>503.032105</v>
          </cell>
          <cell r="H435">
            <v>15000</v>
          </cell>
          <cell r="K435">
            <v>15000</v>
          </cell>
          <cell r="M435">
            <v>23050</v>
          </cell>
        </row>
        <row r="436">
          <cell r="A436" t="str">
            <v>503.032205</v>
          </cell>
          <cell r="H436">
            <v>4060</v>
          </cell>
          <cell r="K436">
            <v>4060</v>
          </cell>
          <cell r="M436">
            <v>5280</v>
          </cell>
        </row>
        <row r="437">
          <cell r="A437" t="str">
            <v>503.032210</v>
          </cell>
          <cell r="H437">
            <v>6825</v>
          </cell>
          <cell r="K437">
            <v>6825</v>
          </cell>
          <cell r="M437">
            <v>6825</v>
          </cell>
        </row>
        <row r="438">
          <cell r="A438" t="str">
            <v>503.032215</v>
          </cell>
          <cell r="H438">
            <v>40521.480000000003</v>
          </cell>
          <cell r="K438">
            <v>40521.480000000003</v>
          </cell>
          <cell r="M438">
            <v>40521.480000000003</v>
          </cell>
        </row>
        <row r="439">
          <cell r="A439" t="str">
            <v>503.032225</v>
          </cell>
          <cell r="H439">
            <v>22159.98</v>
          </cell>
          <cell r="K439">
            <v>22159.98</v>
          </cell>
          <cell r="M439">
            <v>22159.98</v>
          </cell>
        </row>
        <row r="440">
          <cell r="A440" t="str">
            <v>503.032405</v>
          </cell>
          <cell r="H440">
            <v>0</v>
          </cell>
          <cell r="K440">
            <v>0</v>
          </cell>
          <cell r="M440">
            <v>0</v>
          </cell>
        </row>
        <row r="441">
          <cell r="A441" t="str">
            <v>503.032505</v>
          </cell>
          <cell r="H441">
            <v>0</v>
          </cell>
          <cell r="K441">
            <v>0</v>
          </cell>
          <cell r="M441">
            <v>0</v>
          </cell>
        </row>
        <row r="442">
          <cell r="A442" t="str">
            <v>503.032510</v>
          </cell>
          <cell r="H442">
            <v>60163.66</v>
          </cell>
          <cell r="K442">
            <v>60163.66</v>
          </cell>
          <cell r="M442">
            <v>72313.34</v>
          </cell>
        </row>
        <row r="443">
          <cell r="A443" t="str">
            <v>503.032515</v>
          </cell>
          <cell r="H443">
            <v>277477.08</v>
          </cell>
          <cell r="K443">
            <v>277477.08</v>
          </cell>
          <cell r="M443">
            <v>277477.08</v>
          </cell>
        </row>
        <row r="444">
          <cell r="A444" t="str">
            <v>503.032801</v>
          </cell>
          <cell r="H444">
            <v>0</v>
          </cell>
          <cell r="K444">
            <v>0</v>
          </cell>
          <cell r="M444">
            <v>0</v>
          </cell>
        </row>
        <row r="445">
          <cell r="A445" t="str">
            <v>503.032811</v>
          </cell>
          <cell r="H445">
            <v>0</v>
          </cell>
          <cell r="K445">
            <v>0</v>
          </cell>
          <cell r="M445">
            <v>0</v>
          </cell>
        </row>
        <row r="446">
          <cell r="A446" t="str">
            <v>503.032841</v>
          </cell>
          <cell r="H446">
            <v>5024.1400000000003</v>
          </cell>
          <cell r="K446">
            <v>5024.1400000000003</v>
          </cell>
          <cell r="M446">
            <v>0</v>
          </cell>
        </row>
        <row r="447">
          <cell r="A447" t="str">
            <v>503.032851</v>
          </cell>
          <cell r="H447">
            <v>15437.5</v>
          </cell>
          <cell r="K447">
            <v>15437.5</v>
          </cell>
          <cell r="M447">
            <v>0</v>
          </cell>
        </row>
        <row r="448">
          <cell r="A448" t="str">
            <v>503.032905</v>
          </cell>
          <cell r="H448">
            <v>159</v>
          </cell>
          <cell r="K448">
            <v>159</v>
          </cell>
          <cell r="M448">
            <v>159</v>
          </cell>
        </row>
        <row r="449">
          <cell r="A449" t="str">
            <v>503.032906</v>
          </cell>
          <cell r="H449">
            <v>83.66</v>
          </cell>
          <cell r="K449">
            <v>83.66</v>
          </cell>
          <cell r="M449">
            <v>83.67</v>
          </cell>
        </row>
        <row r="450">
          <cell r="A450" t="str">
            <v>503.032910</v>
          </cell>
          <cell r="H450">
            <v>0</v>
          </cell>
          <cell r="K450">
            <v>0</v>
          </cell>
          <cell r="M450">
            <v>0</v>
          </cell>
        </row>
        <row r="451">
          <cell r="A451" t="str">
            <v>503.034220</v>
          </cell>
          <cell r="H451">
            <v>0</v>
          </cell>
          <cell r="K451">
            <v>0</v>
          </cell>
          <cell r="M451">
            <v>0</v>
          </cell>
        </row>
        <row r="452">
          <cell r="A452" t="str">
            <v>503.034227</v>
          </cell>
          <cell r="H452">
            <v>0</v>
          </cell>
          <cell r="K452">
            <v>0</v>
          </cell>
          <cell r="M452">
            <v>0</v>
          </cell>
        </row>
        <row r="453">
          <cell r="A453" t="str">
            <v>503.034415</v>
          </cell>
          <cell r="H453">
            <v>17005.349999999999</v>
          </cell>
          <cell r="K453">
            <v>17005.349999999999</v>
          </cell>
          <cell r="M453">
            <v>68465.350000000006</v>
          </cell>
        </row>
        <row r="454">
          <cell r="A454" t="str">
            <v>503.034420</v>
          </cell>
          <cell r="H454">
            <v>4422.76</v>
          </cell>
          <cell r="K454">
            <v>4422.76</v>
          </cell>
          <cell r="M454">
            <v>4342.76</v>
          </cell>
        </row>
        <row r="455">
          <cell r="A455" t="str">
            <v>503.039910</v>
          </cell>
          <cell r="H455">
            <v>0</v>
          </cell>
          <cell r="K455">
            <v>0</v>
          </cell>
          <cell r="M455">
            <v>0</v>
          </cell>
        </row>
        <row r="456">
          <cell r="A456" t="str">
            <v>503.039930</v>
          </cell>
          <cell r="H456">
            <v>4000</v>
          </cell>
          <cell r="K456">
            <v>4000</v>
          </cell>
          <cell r="M456">
            <v>4000</v>
          </cell>
        </row>
        <row r="457">
          <cell r="A457" t="str">
            <v>503.039950</v>
          </cell>
          <cell r="H457">
            <v>7490.91</v>
          </cell>
          <cell r="K457">
            <v>7490.91</v>
          </cell>
          <cell r="M457">
            <v>7490.91</v>
          </cell>
        </row>
        <row r="458">
          <cell r="A458" t="str">
            <v>503.039999</v>
          </cell>
          <cell r="H458">
            <v>70185.740000000005</v>
          </cell>
          <cell r="K458">
            <v>70185.740000000005</v>
          </cell>
          <cell r="M458">
            <v>70185.740000000005</v>
          </cell>
        </row>
        <row r="459">
          <cell r="A459" t="str">
            <v>503.060905</v>
          </cell>
          <cell r="H459">
            <v>0</v>
          </cell>
          <cell r="K459">
            <v>0</v>
          </cell>
          <cell r="M459">
            <v>0</v>
          </cell>
        </row>
        <row r="460">
          <cell r="A460" t="str">
            <v>503.062205</v>
          </cell>
          <cell r="H460">
            <v>0</v>
          </cell>
          <cell r="K460">
            <v>0</v>
          </cell>
          <cell r="M460">
            <v>0</v>
          </cell>
        </row>
        <row r="461">
          <cell r="A461" t="str">
            <v>503.062210</v>
          </cell>
          <cell r="H461">
            <v>0</v>
          </cell>
          <cell r="K461">
            <v>0</v>
          </cell>
          <cell r="M461">
            <v>0</v>
          </cell>
        </row>
        <row r="462">
          <cell r="A462" t="str">
            <v>503.062215</v>
          </cell>
          <cell r="H462">
            <v>0</v>
          </cell>
          <cell r="K462">
            <v>0</v>
          </cell>
          <cell r="M462">
            <v>0</v>
          </cell>
        </row>
        <row r="463">
          <cell r="A463" t="str">
            <v>503.064105</v>
          </cell>
          <cell r="H463">
            <v>50000</v>
          </cell>
          <cell r="K463">
            <v>50000</v>
          </cell>
          <cell r="M463">
            <v>50000</v>
          </cell>
        </row>
        <row r="464">
          <cell r="A464" t="str">
            <v>503.064210</v>
          </cell>
          <cell r="H464">
            <v>0</v>
          </cell>
          <cell r="K464">
            <v>0</v>
          </cell>
          <cell r="M464">
            <v>0</v>
          </cell>
        </row>
        <row r="465">
          <cell r="A465" t="str">
            <v>503.064220</v>
          </cell>
          <cell r="H465">
            <v>55000</v>
          </cell>
          <cell r="K465">
            <v>55000</v>
          </cell>
          <cell r="M465">
            <v>72600</v>
          </cell>
        </row>
        <row r="466">
          <cell r="A466" t="str">
            <v>503.064305</v>
          </cell>
          <cell r="H466">
            <v>106951.87</v>
          </cell>
          <cell r="K466">
            <v>106951.87</v>
          </cell>
          <cell r="M466">
            <v>106951.87</v>
          </cell>
        </row>
        <row r="467">
          <cell r="A467" t="str">
            <v>503.080105.01</v>
          </cell>
          <cell r="H467">
            <v>0</v>
          </cell>
          <cell r="K467">
            <v>0</v>
          </cell>
          <cell r="M467">
            <v>0</v>
          </cell>
        </row>
        <row r="468">
          <cell r="A468" t="str">
            <v>503.080105.02</v>
          </cell>
          <cell r="H468">
            <v>0</v>
          </cell>
          <cell r="K468">
            <v>0</v>
          </cell>
          <cell r="M468">
            <v>0</v>
          </cell>
        </row>
        <row r="469">
          <cell r="A469" t="str">
            <v>503.080110.01</v>
          </cell>
          <cell r="H469">
            <v>0</v>
          </cell>
          <cell r="K469">
            <v>0</v>
          </cell>
          <cell r="M469">
            <v>0</v>
          </cell>
        </row>
        <row r="470">
          <cell r="A470" t="str">
            <v>503.080110.02</v>
          </cell>
          <cell r="H470">
            <v>0</v>
          </cell>
          <cell r="K470">
            <v>0</v>
          </cell>
          <cell r="M470">
            <v>0</v>
          </cell>
        </row>
        <row r="471">
          <cell r="A471" t="str">
            <v>503.080205</v>
          </cell>
          <cell r="H471">
            <v>0</v>
          </cell>
          <cell r="K471">
            <v>0</v>
          </cell>
          <cell r="M471">
            <v>0</v>
          </cell>
        </row>
        <row r="472">
          <cell r="A472" t="str">
            <v>503.080210</v>
          </cell>
          <cell r="H472">
            <v>0</v>
          </cell>
          <cell r="K472">
            <v>0</v>
          </cell>
          <cell r="M472">
            <v>0</v>
          </cell>
        </row>
        <row r="473">
          <cell r="A473" t="str">
            <v>503.080315</v>
          </cell>
          <cell r="H473">
            <v>0</v>
          </cell>
          <cell r="K473">
            <v>0</v>
          </cell>
          <cell r="M473">
            <v>0</v>
          </cell>
        </row>
        <row r="474">
          <cell r="A474" t="str">
            <v>503.080405</v>
          </cell>
          <cell r="H474">
            <v>-1767.15</v>
          </cell>
          <cell r="K474">
            <v>-1767.15</v>
          </cell>
          <cell r="M474">
            <v>0</v>
          </cell>
        </row>
        <row r="475">
          <cell r="A475" t="str">
            <v>503.080410</v>
          </cell>
          <cell r="H475">
            <v>0</v>
          </cell>
          <cell r="K475">
            <v>0</v>
          </cell>
          <cell r="M475">
            <v>0</v>
          </cell>
        </row>
        <row r="476">
          <cell r="A476" t="str">
            <v>503.080425</v>
          </cell>
          <cell r="H476">
            <v>0</v>
          </cell>
          <cell r="K476">
            <v>0</v>
          </cell>
          <cell r="M476">
            <v>0</v>
          </cell>
        </row>
        <row r="477">
          <cell r="A477" t="str">
            <v>503.080430.01</v>
          </cell>
          <cell r="H477">
            <v>0</v>
          </cell>
          <cell r="K477">
            <v>0</v>
          </cell>
          <cell r="M477">
            <v>0</v>
          </cell>
        </row>
        <row r="478">
          <cell r="A478" t="str">
            <v>503.080430.02</v>
          </cell>
          <cell r="H478">
            <v>0</v>
          </cell>
          <cell r="K478">
            <v>0</v>
          </cell>
          <cell r="M478">
            <v>0</v>
          </cell>
        </row>
        <row r="479">
          <cell r="A479" t="str">
            <v>503.080430.03</v>
          </cell>
          <cell r="H479">
            <v>0</v>
          </cell>
          <cell r="K479">
            <v>0</v>
          </cell>
          <cell r="M479">
            <v>0</v>
          </cell>
        </row>
        <row r="480">
          <cell r="A480" t="str">
            <v>503.080430.04</v>
          </cell>
          <cell r="H480">
            <v>0</v>
          </cell>
          <cell r="K480">
            <v>0</v>
          </cell>
          <cell r="M480">
            <v>0</v>
          </cell>
        </row>
        <row r="481">
          <cell r="A481" t="str">
            <v>503.080430.09</v>
          </cell>
          <cell r="H481">
            <v>0</v>
          </cell>
          <cell r="K481">
            <v>0</v>
          </cell>
          <cell r="M481">
            <v>0</v>
          </cell>
        </row>
        <row r="482">
          <cell r="A482" t="str">
            <v>503.080440</v>
          </cell>
          <cell r="H482">
            <v>0</v>
          </cell>
          <cell r="K482">
            <v>0</v>
          </cell>
          <cell r="M482">
            <v>0</v>
          </cell>
        </row>
        <row r="483">
          <cell r="A483" t="str">
            <v>503.080445</v>
          </cell>
          <cell r="H483">
            <v>0</v>
          </cell>
          <cell r="K483">
            <v>0</v>
          </cell>
          <cell r="M483">
            <v>0</v>
          </cell>
        </row>
        <row r="484">
          <cell r="A484" t="str">
            <v>503.080499.01</v>
          </cell>
          <cell r="H484">
            <v>0</v>
          </cell>
          <cell r="K484">
            <v>0</v>
          </cell>
          <cell r="M484">
            <v>0</v>
          </cell>
        </row>
        <row r="485">
          <cell r="A485" t="str">
            <v>503.080499.02</v>
          </cell>
          <cell r="H485">
            <v>0</v>
          </cell>
          <cell r="K485">
            <v>0</v>
          </cell>
          <cell r="M485">
            <v>0</v>
          </cell>
        </row>
        <row r="486">
          <cell r="A486" t="str">
            <v>503.080605</v>
          </cell>
          <cell r="H486">
            <v>0</v>
          </cell>
          <cell r="K486">
            <v>0</v>
          </cell>
          <cell r="M486">
            <v>0</v>
          </cell>
        </row>
        <row r="487">
          <cell r="A487" t="str">
            <v>503.080615</v>
          </cell>
          <cell r="H487">
            <v>0</v>
          </cell>
          <cell r="K487">
            <v>0</v>
          </cell>
          <cell r="M487">
            <v>0</v>
          </cell>
        </row>
        <row r="488">
          <cell r="A488" t="str">
            <v>503.080620</v>
          </cell>
          <cell r="H488">
            <v>0</v>
          </cell>
          <cell r="K488">
            <v>0</v>
          </cell>
          <cell r="M488">
            <v>0</v>
          </cell>
        </row>
        <row r="489">
          <cell r="A489" t="str">
            <v>503.080635</v>
          </cell>
          <cell r="H489">
            <v>0</v>
          </cell>
          <cell r="K489">
            <v>0</v>
          </cell>
          <cell r="M489">
            <v>0</v>
          </cell>
        </row>
        <row r="490">
          <cell r="A490" t="str">
            <v>503.080705</v>
          </cell>
          <cell r="H490">
            <v>0</v>
          </cell>
          <cell r="K490">
            <v>0</v>
          </cell>
          <cell r="M490">
            <v>0</v>
          </cell>
        </row>
        <row r="491">
          <cell r="A491" t="str">
            <v>503.080805</v>
          </cell>
          <cell r="H491">
            <v>0</v>
          </cell>
          <cell r="K491">
            <v>0</v>
          </cell>
          <cell r="M491">
            <v>0</v>
          </cell>
        </row>
        <row r="492">
          <cell r="A492" t="str">
            <v>503.080815</v>
          </cell>
          <cell r="H492">
            <v>-3580</v>
          </cell>
          <cell r="K492">
            <v>-3580</v>
          </cell>
          <cell r="M492">
            <v>0</v>
          </cell>
        </row>
      </sheetData>
      <sheetData sheetId="17">
        <row r="1">
          <cell r="A1" t="str">
            <v>Account No.</v>
          </cell>
          <cell r="H1" t="str">
            <v>This Period Balance</v>
          </cell>
          <cell r="K1" t="str">
            <v>Ending Balance</v>
          </cell>
        </row>
        <row r="2">
          <cell r="A2" t="str">
            <v>500.001105.01</v>
          </cell>
          <cell r="H2">
            <v>-45674.36</v>
          </cell>
          <cell r="K2">
            <v>53041.729999999996</v>
          </cell>
        </row>
        <row r="3">
          <cell r="A3" t="str">
            <v>500.001105.02</v>
          </cell>
          <cell r="H3">
            <v>0</v>
          </cell>
          <cell r="K3">
            <v>0</v>
          </cell>
        </row>
        <row r="4">
          <cell r="A4" t="str">
            <v>500.001110.01</v>
          </cell>
          <cell r="H4">
            <v>3982951.9400000004</v>
          </cell>
          <cell r="K4">
            <v>18751640.07</v>
          </cell>
        </row>
        <row r="5">
          <cell r="A5" t="str">
            <v>500.001110.02</v>
          </cell>
          <cell r="H5">
            <v>0</v>
          </cell>
          <cell r="K5">
            <v>0</v>
          </cell>
        </row>
        <row r="6">
          <cell r="A6" t="str">
            <v>500.001210</v>
          </cell>
          <cell r="H6">
            <v>3229160.3499999996</v>
          </cell>
          <cell r="K6">
            <v>28617585</v>
          </cell>
        </row>
        <row r="7">
          <cell r="A7" t="str">
            <v>500.001211</v>
          </cell>
          <cell r="H7">
            <v>0</v>
          </cell>
          <cell r="K7">
            <v>0</v>
          </cell>
        </row>
        <row r="8">
          <cell r="A8" t="str">
            <v>500.001215.01</v>
          </cell>
          <cell r="H8">
            <v>0</v>
          </cell>
          <cell r="K8">
            <v>-975975.98</v>
          </cell>
        </row>
        <row r="9">
          <cell r="A9" t="str">
            <v>500.001215.02</v>
          </cell>
          <cell r="H9">
            <v>0</v>
          </cell>
          <cell r="K9">
            <v>0</v>
          </cell>
        </row>
        <row r="10">
          <cell r="A10" t="str">
            <v>500.001305.01</v>
          </cell>
          <cell r="H10">
            <v>-11073756.140000001</v>
          </cell>
          <cell r="K10">
            <v>85432.490000000224</v>
          </cell>
        </row>
        <row r="11">
          <cell r="A11" t="str">
            <v>500.001305.02</v>
          </cell>
          <cell r="H11">
            <v>100650.71</v>
          </cell>
          <cell r="K11">
            <v>-83570.759999999995</v>
          </cell>
        </row>
        <row r="12">
          <cell r="A12" t="str">
            <v>500.001305.03</v>
          </cell>
          <cell r="H12">
            <v>0</v>
          </cell>
          <cell r="K12">
            <v>0</v>
          </cell>
        </row>
        <row r="13">
          <cell r="A13" t="str">
            <v>500.001305.07</v>
          </cell>
          <cell r="H13">
            <v>0</v>
          </cell>
          <cell r="K13">
            <v>0</v>
          </cell>
        </row>
        <row r="14">
          <cell r="A14" t="str">
            <v>500.001305.09</v>
          </cell>
          <cell r="H14">
            <v>-3931736</v>
          </cell>
          <cell r="K14">
            <v>2421975.84</v>
          </cell>
        </row>
        <row r="15">
          <cell r="A15" t="str">
            <v>500.001310.01</v>
          </cell>
          <cell r="H15">
            <v>266183.39</v>
          </cell>
          <cell r="K15">
            <v>1786931.0499999998</v>
          </cell>
        </row>
        <row r="16">
          <cell r="A16" t="str">
            <v>500.001310.02</v>
          </cell>
          <cell r="H16">
            <v>-202966.22</v>
          </cell>
          <cell r="K16">
            <v>0</v>
          </cell>
        </row>
        <row r="17">
          <cell r="A17" t="str">
            <v>500.001315</v>
          </cell>
          <cell r="H17">
            <v>11626.669999999998</v>
          </cell>
          <cell r="K17">
            <v>-6580.8000000000029</v>
          </cell>
        </row>
        <row r="18">
          <cell r="A18" t="str">
            <v>500.001320</v>
          </cell>
          <cell r="H18">
            <v>-815507.1399999999</v>
          </cell>
          <cell r="K18">
            <v>-813138.79999999993</v>
          </cell>
        </row>
        <row r="19">
          <cell r="A19" t="str">
            <v>500.001325.01</v>
          </cell>
          <cell r="H19">
            <v>0</v>
          </cell>
          <cell r="K19">
            <v>0</v>
          </cell>
        </row>
        <row r="20">
          <cell r="A20" t="str">
            <v>500.001325.02</v>
          </cell>
          <cell r="H20">
            <v>1383.13</v>
          </cell>
          <cell r="K20">
            <v>1383.13</v>
          </cell>
        </row>
        <row r="21">
          <cell r="A21" t="str">
            <v>500.001325.03</v>
          </cell>
          <cell r="H21">
            <v>26424.409999999916</v>
          </cell>
          <cell r="K21">
            <v>75613.609999999913</v>
          </cell>
        </row>
        <row r="22">
          <cell r="A22" t="str">
            <v>500.001325.04</v>
          </cell>
          <cell r="H22">
            <v>0</v>
          </cell>
          <cell r="K22">
            <v>0</v>
          </cell>
        </row>
        <row r="23">
          <cell r="A23" t="str">
            <v>500.001330</v>
          </cell>
          <cell r="H23">
            <v>0</v>
          </cell>
          <cell r="K23">
            <v>15</v>
          </cell>
        </row>
        <row r="24">
          <cell r="A24" t="str">
            <v>500.001335</v>
          </cell>
          <cell r="H24">
            <v>0</v>
          </cell>
          <cell r="K24">
            <v>0</v>
          </cell>
        </row>
        <row r="25">
          <cell r="A25" t="str">
            <v>500.001336</v>
          </cell>
          <cell r="H25">
            <v>-2385.9700000000003</v>
          </cell>
          <cell r="K25">
            <v>-58954.239999999998</v>
          </cell>
        </row>
        <row r="26">
          <cell r="A26" t="str">
            <v>500.001337</v>
          </cell>
          <cell r="H26">
            <v>0</v>
          </cell>
          <cell r="K26">
            <v>0</v>
          </cell>
        </row>
        <row r="27">
          <cell r="A27" t="str">
            <v>500.001340</v>
          </cell>
          <cell r="H27">
            <v>14239354.139999999</v>
          </cell>
          <cell r="K27">
            <v>25011592.129999999</v>
          </cell>
        </row>
        <row r="28">
          <cell r="A28" t="str">
            <v>500.001501</v>
          </cell>
          <cell r="H28">
            <v>-645007.46000000008</v>
          </cell>
          <cell r="K28">
            <v>-6217860.3300000001</v>
          </cell>
        </row>
        <row r="29">
          <cell r="A29" t="str">
            <v>500.001502</v>
          </cell>
          <cell r="H29">
            <v>-20621.740000000005</v>
          </cell>
          <cell r="K29">
            <v>1031281.9199999999</v>
          </cell>
        </row>
        <row r="30">
          <cell r="A30" t="str">
            <v>500.001503</v>
          </cell>
          <cell r="H30">
            <v>0</v>
          </cell>
          <cell r="K30">
            <v>0</v>
          </cell>
        </row>
        <row r="31">
          <cell r="A31" t="str">
            <v>500.001504</v>
          </cell>
          <cell r="H31">
            <v>0</v>
          </cell>
          <cell r="K31">
            <v>0</v>
          </cell>
        </row>
        <row r="32">
          <cell r="A32" t="str">
            <v>500.001506</v>
          </cell>
          <cell r="H32">
            <v>0</v>
          </cell>
          <cell r="K32">
            <v>0</v>
          </cell>
        </row>
        <row r="33">
          <cell r="A33" t="str">
            <v>500.001507</v>
          </cell>
          <cell r="H33">
            <v>-11066474.449999996</v>
          </cell>
          <cell r="K33">
            <v>-46345339.489999995</v>
          </cell>
        </row>
        <row r="34">
          <cell r="A34" t="str">
            <v>500.001511</v>
          </cell>
          <cell r="H34">
            <v>0</v>
          </cell>
          <cell r="K34">
            <v>0</v>
          </cell>
        </row>
        <row r="35">
          <cell r="A35" t="str">
            <v>500.001514</v>
          </cell>
          <cell r="H35">
            <v>0</v>
          </cell>
          <cell r="K35">
            <v>0</v>
          </cell>
        </row>
        <row r="36">
          <cell r="A36" t="str">
            <v>500.001516</v>
          </cell>
          <cell r="H36">
            <v>0</v>
          </cell>
          <cell r="K36">
            <v>0</v>
          </cell>
        </row>
        <row r="37">
          <cell r="A37" t="str">
            <v>500.001520</v>
          </cell>
          <cell r="H37">
            <v>41501.75</v>
          </cell>
          <cell r="K37">
            <v>71623.02</v>
          </cell>
        </row>
        <row r="38">
          <cell r="A38" t="str">
            <v>500.001528</v>
          </cell>
          <cell r="H38">
            <v>-3195627.21</v>
          </cell>
          <cell r="K38">
            <v>-3195627.21</v>
          </cell>
        </row>
        <row r="39">
          <cell r="A39" t="str">
            <v>500.001534</v>
          </cell>
          <cell r="H39">
            <v>10980130.050000001</v>
          </cell>
          <cell r="K39">
            <v>12324119.720000001</v>
          </cell>
        </row>
        <row r="40">
          <cell r="A40" t="str">
            <v>500.001543</v>
          </cell>
          <cell r="H40">
            <v>0</v>
          </cell>
          <cell r="K40">
            <v>0</v>
          </cell>
        </row>
        <row r="41">
          <cell r="A41" t="str">
            <v>500.001559</v>
          </cell>
          <cell r="H41">
            <v>0</v>
          </cell>
          <cell r="K41">
            <v>0</v>
          </cell>
        </row>
        <row r="42">
          <cell r="A42" t="str">
            <v>500.001567</v>
          </cell>
          <cell r="H42">
            <v>135730.81</v>
          </cell>
          <cell r="K42">
            <v>248795.58000000002</v>
          </cell>
        </row>
        <row r="43">
          <cell r="A43" t="str">
            <v>500.001705.01</v>
          </cell>
          <cell r="H43">
            <v>-5180.43</v>
          </cell>
          <cell r="K43">
            <v>9.999999999308784E-3</v>
          </cell>
        </row>
        <row r="44">
          <cell r="A44" t="str">
            <v>500.001705.02</v>
          </cell>
          <cell r="H44">
            <v>0</v>
          </cell>
          <cell r="K44">
            <v>0</v>
          </cell>
        </row>
        <row r="45">
          <cell r="A45" t="str">
            <v>500.001710.01</v>
          </cell>
          <cell r="H45">
            <v>0</v>
          </cell>
          <cell r="K45">
            <v>0</v>
          </cell>
        </row>
        <row r="46">
          <cell r="A46" t="str">
            <v>500.001715</v>
          </cell>
          <cell r="H46">
            <v>0</v>
          </cell>
          <cell r="K46">
            <v>0</v>
          </cell>
        </row>
        <row r="47">
          <cell r="A47" t="str">
            <v>500.001721.1107</v>
          </cell>
          <cell r="H47">
            <v>-71956.27</v>
          </cell>
          <cell r="K47">
            <v>2554620.02</v>
          </cell>
        </row>
        <row r="48">
          <cell r="A48" t="str">
            <v>500.001721.1191</v>
          </cell>
          <cell r="H48">
            <v>19592.46</v>
          </cell>
          <cell r="K48">
            <v>46282.149999999994</v>
          </cell>
        </row>
        <row r="49">
          <cell r="A49" t="str">
            <v>500.001725</v>
          </cell>
          <cell r="H49">
            <v>0</v>
          </cell>
          <cell r="K49">
            <v>0</v>
          </cell>
        </row>
        <row r="50">
          <cell r="A50" t="str">
            <v>500.001734</v>
          </cell>
          <cell r="H50">
            <v>0</v>
          </cell>
          <cell r="K50">
            <v>0</v>
          </cell>
        </row>
        <row r="51">
          <cell r="A51" t="str">
            <v>500.001735</v>
          </cell>
          <cell r="H51">
            <v>0</v>
          </cell>
          <cell r="K51">
            <v>0</v>
          </cell>
        </row>
        <row r="52">
          <cell r="A52" t="str">
            <v>500.001805</v>
          </cell>
          <cell r="H52">
            <v>159831.65</v>
          </cell>
          <cell r="K52">
            <v>150020.88999999998</v>
          </cell>
        </row>
        <row r="53">
          <cell r="A53" t="str">
            <v>500.001815</v>
          </cell>
          <cell r="H53">
            <v>0</v>
          </cell>
          <cell r="K53">
            <v>0</v>
          </cell>
        </row>
        <row r="54">
          <cell r="A54" t="str">
            <v>500.001820</v>
          </cell>
          <cell r="H54">
            <v>-173250</v>
          </cell>
          <cell r="K54">
            <v>0</v>
          </cell>
        </row>
        <row r="55">
          <cell r="A55" t="str">
            <v>500.001825</v>
          </cell>
          <cell r="H55">
            <v>-31533.929999999993</v>
          </cell>
          <cell r="K55">
            <v>128965.12</v>
          </cell>
        </row>
        <row r="56">
          <cell r="A56" t="str">
            <v>500.001835</v>
          </cell>
          <cell r="H56">
            <v>-1650743.6199999996</v>
          </cell>
          <cell r="K56">
            <v>2476509.1900000004</v>
          </cell>
        </row>
        <row r="57">
          <cell r="A57" t="str">
            <v>500.001840</v>
          </cell>
          <cell r="H57">
            <v>-46674.8</v>
          </cell>
          <cell r="K57">
            <v>238806.46000000002</v>
          </cell>
        </row>
        <row r="58">
          <cell r="A58" t="str">
            <v>500.002010</v>
          </cell>
          <cell r="H58">
            <v>-1147150.5</v>
          </cell>
          <cell r="K58">
            <v>0</v>
          </cell>
        </row>
        <row r="59">
          <cell r="A59" t="str">
            <v>500.002015</v>
          </cell>
          <cell r="H59">
            <v>-6995725.5499999998</v>
          </cell>
          <cell r="K59">
            <v>1</v>
          </cell>
        </row>
        <row r="60">
          <cell r="A60" t="str">
            <v>500.002030</v>
          </cell>
          <cell r="H60">
            <v>295776</v>
          </cell>
          <cell r="K60">
            <v>674115.26</v>
          </cell>
        </row>
        <row r="61">
          <cell r="A61" t="str">
            <v>500.002040</v>
          </cell>
          <cell r="H61">
            <v>908820.47</v>
          </cell>
          <cell r="K61">
            <v>908820.47</v>
          </cell>
        </row>
        <row r="62">
          <cell r="A62" t="str">
            <v>500.002110</v>
          </cell>
          <cell r="H62">
            <v>1147150.5</v>
          </cell>
          <cell r="K62">
            <v>1</v>
          </cell>
        </row>
        <row r="63">
          <cell r="A63" t="str">
            <v>500.002115</v>
          </cell>
          <cell r="H63">
            <v>6995725.9199999999</v>
          </cell>
          <cell r="K63">
            <v>0.28000000026077032</v>
          </cell>
        </row>
        <row r="64">
          <cell r="A64" t="str">
            <v>500.002130</v>
          </cell>
          <cell r="H64">
            <v>-33930.449999999997</v>
          </cell>
          <cell r="K64">
            <v>-412146.47000000003</v>
          </cell>
        </row>
        <row r="65">
          <cell r="A65" t="str">
            <v>500.002140</v>
          </cell>
          <cell r="H65">
            <v>-91629.03</v>
          </cell>
          <cell r="K65">
            <v>-91629.03</v>
          </cell>
        </row>
        <row r="66">
          <cell r="A66" t="str">
            <v>500.004110</v>
          </cell>
          <cell r="H66">
            <v>-8477.4599999999991</v>
          </cell>
          <cell r="K66">
            <v>-26291.25</v>
          </cell>
        </row>
        <row r="67">
          <cell r="A67" t="str">
            <v>500.004190</v>
          </cell>
          <cell r="H67">
            <v>0</v>
          </cell>
          <cell r="K67">
            <v>15</v>
          </cell>
        </row>
        <row r="68">
          <cell r="A68" t="str">
            <v>500.004301</v>
          </cell>
          <cell r="H68">
            <v>0</v>
          </cell>
          <cell r="K68">
            <v>0</v>
          </cell>
        </row>
        <row r="69">
          <cell r="A69" t="str">
            <v>500.004302</v>
          </cell>
          <cell r="H69">
            <v>0</v>
          </cell>
          <cell r="K69">
            <v>0</v>
          </cell>
        </row>
        <row r="70">
          <cell r="A70" t="str">
            <v>500.004303.01</v>
          </cell>
          <cell r="H70">
            <v>2350</v>
          </cell>
          <cell r="K70">
            <v>-39774</v>
          </cell>
        </row>
        <row r="71">
          <cell r="A71" t="str">
            <v>500.004303.02</v>
          </cell>
          <cell r="H71">
            <v>0</v>
          </cell>
          <cell r="K71">
            <v>0</v>
          </cell>
        </row>
        <row r="72">
          <cell r="A72" t="str">
            <v>500.004304</v>
          </cell>
          <cell r="H72">
            <v>-54787.050000000047</v>
          </cell>
          <cell r="K72">
            <v>-1012311.92</v>
          </cell>
        </row>
        <row r="73">
          <cell r="A73" t="str">
            <v>500.004305</v>
          </cell>
          <cell r="H73">
            <v>-18050.54</v>
          </cell>
          <cell r="K73">
            <v>-364608.69999999995</v>
          </cell>
        </row>
        <row r="74">
          <cell r="A74" t="str">
            <v>500.004306</v>
          </cell>
          <cell r="H74">
            <v>360000</v>
          </cell>
          <cell r="K74">
            <v>-369000</v>
          </cell>
        </row>
        <row r="75">
          <cell r="A75" t="str">
            <v>500.004307.02</v>
          </cell>
          <cell r="H75">
            <v>210000</v>
          </cell>
          <cell r="K75">
            <v>-245000</v>
          </cell>
        </row>
        <row r="76">
          <cell r="A76" t="str">
            <v>500.004307.04</v>
          </cell>
          <cell r="H76">
            <v>0</v>
          </cell>
          <cell r="K76">
            <v>0</v>
          </cell>
        </row>
        <row r="77">
          <cell r="A77" t="str">
            <v>500.004308.01</v>
          </cell>
          <cell r="H77">
            <v>0</v>
          </cell>
          <cell r="K77">
            <v>0</v>
          </cell>
        </row>
        <row r="78">
          <cell r="A78" t="str">
            <v>500.004311</v>
          </cell>
          <cell r="H78">
            <v>930911.25999999989</v>
          </cell>
          <cell r="K78">
            <v>930911.25999999989</v>
          </cell>
        </row>
        <row r="79">
          <cell r="A79" t="str">
            <v>500.004312</v>
          </cell>
          <cell r="H79">
            <v>260033.15</v>
          </cell>
          <cell r="K79">
            <v>0</v>
          </cell>
        </row>
        <row r="80">
          <cell r="A80" t="str">
            <v>500.004313</v>
          </cell>
          <cell r="H80">
            <v>0</v>
          </cell>
          <cell r="K80">
            <v>0</v>
          </cell>
        </row>
        <row r="81">
          <cell r="A81" t="str">
            <v>500.004318</v>
          </cell>
          <cell r="H81">
            <v>342207.91</v>
          </cell>
          <cell r="K81">
            <v>-71083.360000000044</v>
          </cell>
        </row>
        <row r="82">
          <cell r="A82" t="str">
            <v>500.004321</v>
          </cell>
          <cell r="H82">
            <v>7561985.1400000006</v>
          </cell>
          <cell r="K82">
            <v>1754381.1100000003</v>
          </cell>
        </row>
        <row r="83">
          <cell r="A83" t="str">
            <v>500.004326</v>
          </cell>
          <cell r="H83">
            <v>-3836887</v>
          </cell>
          <cell r="K83">
            <v>-3836887</v>
          </cell>
        </row>
        <row r="84">
          <cell r="A84" t="str">
            <v>500.004327</v>
          </cell>
          <cell r="H84">
            <v>142862.79999999999</v>
          </cell>
          <cell r="K84">
            <v>-116276.24000000002</v>
          </cell>
        </row>
        <row r="85">
          <cell r="A85" t="str">
            <v>500.004329</v>
          </cell>
          <cell r="H85">
            <v>535709.52</v>
          </cell>
          <cell r="K85">
            <v>0</v>
          </cell>
        </row>
        <row r="86">
          <cell r="A86" t="str">
            <v>500.004399</v>
          </cell>
          <cell r="H86">
            <v>913556.48000000045</v>
          </cell>
          <cell r="K86">
            <v>-5960126.6899999995</v>
          </cell>
        </row>
        <row r="87">
          <cell r="A87" t="str">
            <v>500.004405</v>
          </cell>
          <cell r="H87">
            <v>-3364021.83</v>
          </cell>
          <cell r="K87">
            <v>-3364021.83</v>
          </cell>
        </row>
        <row r="88">
          <cell r="A88" t="str">
            <v>500.004410</v>
          </cell>
          <cell r="H88">
            <v>0</v>
          </cell>
          <cell r="K88">
            <v>-12777.14</v>
          </cell>
        </row>
        <row r="89">
          <cell r="A89" t="str">
            <v>500.004415</v>
          </cell>
          <cell r="H89">
            <v>-442610.06999999995</v>
          </cell>
          <cell r="K89">
            <v>-1464220.7</v>
          </cell>
        </row>
        <row r="90">
          <cell r="A90" t="str">
            <v>500.004416</v>
          </cell>
          <cell r="H90">
            <v>0</v>
          </cell>
          <cell r="K90">
            <v>0</v>
          </cell>
        </row>
        <row r="91">
          <cell r="A91" t="str">
            <v>500.004910</v>
          </cell>
          <cell r="H91">
            <v>0</v>
          </cell>
          <cell r="K91">
            <v>-450000</v>
          </cell>
        </row>
        <row r="92">
          <cell r="A92" t="str">
            <v>500.004915.01</v>
          </cell>
          <cell r="H92">
            <v>0</v>
          </cell>
          <cell r="K92">
            <v>0</v>
          </cell>
        </row>
        <row r="93">
          <cell r="A93" t="str">
            <v>500.004915.02</v>
          </cell>
          <cell r="H93">
            <v>0</v>
          </cell>
          <cell r="K93">
            <v>0</v>
          </cell>
        </row>
        <row r="94">
          <cell r="A94" t="str">
            <v>500.004925</v>
          </cell>
          <cell r="H94">
            <v>0</v>
          </cell>
          <cell r="K94">
            <v>0</v>
          </cell>
        </row>
        <row r="95">
          <cell r="A95" t="str">
            <v>500.004926</v>
          </cell>
          <cell r="H95">
            <v>18541340.859999999</v>
          </cell>
          <cell r="K95">
            <v>4687758.09</v>
          </cell>
        </row>
        <row r="96">
          <cell r="A96" t="str">
            <v>500.004927</v>
          </cell>
          <cell r="H96">
            <v>0</v>
          </cell>
          <cell r="K96">
            <v>0</v>
          </cell>
        </row>
        <row r="97">
          <cell r="A97" t="str">
            <v>500.004940</v>
          </cell>
          <cell r="H97">
            <v>0</v>
          </cell>
          <cell r="K97">
            <v>0</v>
          </cell>
        </row>
        <row r="98">
          <cell r="A98" t="str">
            <v>500.004999</v>
          </cell>
          <cell r="H98">
            <v>0</v>
          </cell>
          <cell r="K98">
            <v>0</v>
          </cell>
        </row>
        <row r="99">
          <cell r="A99" t="str">
            <v>501.010010</v>
          </cell>
          <cell r="H99">
            <v>0</v>
          </cell>
          <cell r="K99">
            <v>0</v>
          </cell>
        </row>
        <row r="100">
          <cell r="A100" t="str">
            <v>501.010220</v>
          </cell>
          <cell r="H100">
            <v>304681.81</v>
          </cell>
          <cell r="K100">
            <v>304681.81</v>
          </cell>
        </row>
        <row r="101">
          <cell r="A101" t="str">
            <v>501.010225</v>
          </cell>
          <cell r="H101">
            <v>0</v>
          </cell>
          <cell r="K101">
            <v>0</v>
          </cell>
        </row>
        <row r="102">
          <cell r="A102" t="str">
            <v>501.010710</v>
          </cell>
          <cell r="H102">
            <v>0</v>
          </cell>
          <cell r="K102">
            <v>0</v>
          </cell>
        </row>
        <row r="103">
          <cell r="A103" t="str">
            <v>501.019990</v>
          </cell>
          <cell r="H103">
            <v>0</v>
          </cell>
          <cell r="K103">
            <v>0</v>
          </cell>
        </row>
        <row r="104">
          <cell r="A104" t="str">
            <v>501.020110</v>
          </cell>
          <cell r="H104">
            <v>0</v>
          </cell>
          <cell r="K104">
            <v>0</v>
          </cell>
        </row>
        <row r="105">
          <cell r="A105" t="str">
            <v>501.020111</v>
          </cell>
          <cell r="H105">
            <v>0</v>
          </cell>
          <cell r="K105">
            <v>0</v>
          </cell>
        </row>
        <row r="106">
          <cell r="A106" t="str">
            <v>501.020112</v>
          </cell>
          <cell r="H106">
            <v>0</v>
          </cell>
          <cell r="K106">
            <v>0</v>
          </cell>
        </row>
        <row r="107">
          <cell r="A107" t="str">
            <v>501.020115</v>
          </cell>
          <cell r="H107">
            <v>0</v>
          </cell>
          <cell r="K107">
            <v>0</v>
          </cell>
        </row>
        <row r="108">
          <cell r="A108" t="str">
            <v>501.020210</v>
          </cell>
          <cell r="H108">
            <v>0</v>
          </cell>
          <cell r="K108">
            <v>0</v>
          </cell>
        </row>
        <row r="109">
          <cell r="A109" t="str">
            <v>501.020305</v>
          </cell>
          <cell r="H109">
            <v>0</v>
          </cell>
          <cell r="K109">
            <v>0</v>
          </cell>
        </row>
        <row r="110">
          <cell r="A110" t="str">
            <v>501.020405</v>
          </cell>
          <cell r="H110">
            <v>0</v>
          </cell>
          <cell r="K110">
            <v>0</v>
          </cell>
        </row>
        <row r="111">
          <cell r="A111" t="str">
            <v>501.020410</v>
          </cell>
          <cell r="H111">
            <v>0</v>
          </cell>
          <cell r="K111">
            <v>0</v>
          </cell>
        </row>
        <row r="112">
          <cell r="A112" t="str">
            <v>501.020415</v>
          </cell>
          <cell r="H112">
            <v>0</v>
          </cell>
          <cell r="K112">
            <v>0</v>
          </cell>
        </row>
        <row r="113">
          <cell r="A113" t="str">
            <v>501.020420</v>
          </cell>
          <cell r="H113">
            <v>0</v>
          </cell>
          <cell r="K113">
            <v>0</v>
          </cell>
        </row>
        <row r="114">
          <cell r="A114" t="str">
            <v>501.020424</v>
          </cell>
          <cell r="H114">
            <v>0</v>
          </cell>
          <cell r="K114">
            <v>0</v>
          </cell>
        </row>
        <row r="115">
          <cell r="A115" t="str">
            <v>501.020425</v>
          </cell>
          <cell r="H115">
            <v>0</v>
          </cell>
          <cell r="K115">
            <v>0</v>
          </cell>
        </row>
        <row r="116">
          <cell r="A116" t="str">
            <v>501.020430</v>
          </cell>
          <cell r="H116">
            <v>0</v>
          </cell>
          <cell r="K116">
            <v>0</v>
          </cell>
        </row>
        <row r="117">
          <cell r="A117" t="str">
            <v>501.020435</v>
          </cell>
          <cell r="H117">
            <v>0</v>
          </cell>
          <cell r="K117">
            <v>0</v>
          </cell>
        </row>
        <row r="118">
          <cell r="A118" t="str">
            <v>501.020440</v>
          </cell>
          <cell r="H118">
            <v>0</v>
          </cell>
          <cell r="K118">
            <v>0</v>
          </cell>
        </row>
        <row r="119">
          <cell r="A119" t="str">
            <v>501.020445</v>
          </cell>
          <cell r="H119">
            <v>0</v>
          </cell>
          <cell r="K119">
            <v>0</v>
          </cell>
        </row>
        <row r="120">
          <cell r="A120" t="str">
            <v>501.020450</v>
          </cell>
          <cell r="H120">
            <v>0</v>
          </cell>
          <cell r="K120">
            <v>0</v>
          </cell>
        </row>
        <row r="121">
          <cell r="A121" t="str">
            <v>501.020455</v>
          </cell>
          <cell r="H121">
            <v>0</v>
          </cell>
          <cell r="K121">
            <v>0</v>
          </cell>
        </row>
        <row r="122">
          <cell r="A122" t="str">
            <v>501.020465</v>
          </cell>
          <cell r="H122">
            <v>0</v>
          </cell>
          <cell r="K122">
            <v>0</v>
          </cell>
        </row>
        <row r="123">
          <cell r="A123" t="str">
            <v>501.020470</v>
          </cell>
          <cell r="H123">
            <v>0</v>
          </cell>
          <cell r="K123">
            <v>0</v>
          </cell>
        </row>
        <row r="124">
          <cell r="A124" t="str">
            <v>501.020475</v>
          </cell>
          <cell r="H124">
            <v>0</v>
          </cell>
          <cell r="K124">
            <v>0</v>
          </cell>
        </row>
        <row r="125">
          <cell r="A125" t="str">
            <v>501.020480</v>
          </cell>
          <cell r="H125">
            <v>0</v>
          </cell>
          <cell r="K125">
            <v>0</v>
          </cell>
        </row>
        <row r="126">
          <cell r="A126" t="str">
            <v>501.020510</v>
          </cell>
          <cell r="H126">
            <v>0</v>
          </cell>
          <cell r="K126">
            <v>0</v>
          </cell>
        </row>
        <row r="127">
          <cell r="A127" t="str">
            <v>501.020610</v>
          </cell>
          <cell r="H127">
            <v>0</v>
          </cell>
          <cell r="K127">
            <v>0</v>
          </cell>
        </row>
        <row r="128">
          <cell r="A128" t="str">
            <v>501.020720</v>
          </cell>
          <cell r="H128">
            <v>0</v>
          </cell>
          <cell r="K128">
            <v>0</v>
          </cell>
        </row>
        <row r="129">
          <cell r="A129" t="str">
            <v>501.020730</v>
          </cell>
          <cell r="H129">
            <v>0</v>
          </cell>
          <cell r="K129">
            <v>0</v>
          </cell>
        </row>
        <row r="130">
          <cell r="A130" t="str">
            <v>501.020745</v>
          </cell>
          <cell r="H130">
            <v>0</v>
          </cell>
          <cell r="K130">
            <v>0</v>
          </cell>
        </row>
        <row r="131">
          <cell r="A131" t="str">
            <v>501.020805</v>
          </cell>
          <cell r="H131">
            <v>0</v>
          </cell>
          <cell r="K131">
            <v>0</v>
          </cell>
        </row>
        <row r="132">
          <cell r="A132" t="str">
            <v>501.020905</v>
          </cell>
          <cell r="H132">
            <v>0</v>
          </cell>
          <cell r="K132">
            <v>0</v>
          </cell>
        </row>
        <row r="133">
          <cell r="A133" t="str">
            <v>501.022005</v>
          </cell>
          <cell r="H133">
            <v>-505084.52</v>
          </cell>
          <cell r="K133">
            <v>-505084.52</v>
          </cell>
        </row>
        <row r="134">
          <cell r="A134" t="str">
            <v>501.022105</v>
          </cell>
          <cell r="H134">
            <v>0</v>
          </cell>
          <cell r="K134">
            <v>0</v>
          </cell>
        </row>
        <row r="135">
          <cell r="A135" t="str">
            <v>501.022110</v>
          </cell>
          <cell r="H135">
            <v>0</v>
          </cell>
          <cell r="K135">
            <v>0</v>
          </cell>
        </row>
        <row r="136">
          <cell r="A136" t="str">
            <v>501.022125</v>
          </cell>
          <cell r="H136">
            <v>0</v>
          </cell>
          <cell r="K136">
            <v>0</v>
          </cell>
        </row>
        <row r="137">
          <cell r="A137" t="str">
            <v>501.022205</v>
          </cell>
          <cell r="H137">
            <v>0</v>
          </cell>
          <cell r="K137">
            <v>0</v>
          </cell>
        </row>
        <row r="138">
          <cell r="A138" t="str">
            <v>501.022210</v>
          </cell>
          <cell r="H138">
            <v>0</v>
          </cell>
          <cell r="K138">
            <v>0</v>
          </cell>
        </row>
        <row r="139">
          <cell r="A139" t="str">
            <v>501.022215</v>
          </cell>
          <cell r="H139">
            <v>0</v>
          </cell>
          <cell r="K139">
            <v>0</v>
          </cell>
        </row>
        <row r="140">
          <cell r="A140" t="str">
            <v>501.022220</v>
          </cell>
          <cell r="H140">
            <v>0</v>
          </cell>
          <cell r="K140">
            <v>0</v>
          </cell>
        </row>
        <row r="141">
          <cell r="A141" t="str">
            <v>501.022225</v>
          </cell>
          <cell r="H141">
            <v>0</v>
          </cell>
          <cell r="K141">
            <v>0</v>
          </cell>
        </row>
        <row r="142">
          <cell r="A142" t="str">
            <v>501.022230</v>
          </cell>
          <cell r="H142">
            <v>-100650.53</v>
          </cell>
          <cell r="K142">
            <v>-100650.53</v>
          </cell>
        </row>
        <row r="143">
          <cell r="A143" t="str">
            <v>501.022310</v>
          </cell>
          <cell r="H143">
            <v>0</v>
          </cell>
          <cell r="K143">
            <v>0</v>
          </cell>
        </row>
        <row r="144">
          <cell r="A144" t="str">
            <v>501.022405</v>
          </cell>
          <cell r="H144">
            <v>0</v>
          </cell>
          <cell r="K144">
            <v>0</v>
          </cell>
        </row>
        <row r="145">
          <cell r="A145" t="str">
            <v>501.022505</v>
          </cell>
          <cell r="H145">
            <v>0</v>
          </cell>
          <cell r="K145">
            <v>0</v>
          </cell>
        </row>
        <row r="146">
          <cell r="A146" t="str">
            <v>501.022510</v>
          </cell>
          <cell r="H146">
            <v>0</v>
          </cell>
          <cell r="K146">
            <v>0</v>
          </cell>
        </row>
        <row r="147">
          <cell r="A147" t="str">
            <v>501.022515</v>
          </cell>
          <cell r="H147">
            <v>0</v>
          </cell>
          <cell r="K147">
            <v>0</v>
          </cell>
        </row>
        <row r="148">
          <cell r="A148" t="str">
            <v>501.022605</v>
          </cell>
          <cell r="H148">
            <v>0</v>
          </cell>
          <cell r="K148">
            <v>0</v>
          </cell>
        </row>
        <row r="149">
          <cell r="A149" t="str">
            <v>501.022705</v>
          </cell>
          <cell r="H149">
            <v>0</v>
          </cell>
          <cell r="K149">
            <v>0</v>
          </cell>
        </row>
        <row r="150">
          <cell r="A150" t="str">
            <v>501.024415</v>
          </cell>
          <cell r="H150">
            <v>0</v>
          </cell>
          <cell r="K150">
            <v>0</v>
          </cell>
        </row>
        <row r="151">
          <cell r="A151" t="str">
            <v>501.024420</v>
          </cell>
          <cell r="H151">
            <v>0</v>
          </cell>
          <cell r="K151">
            <v>0</v>
          </cell>
        </row>
        <row r="152">
          <cell r="A152" t="str">
            <v>501.024425</v>
          </cell>
          <cell r="H152">
            <v>0</v>
          </cell>
          <cell r="K152">
            <v>0</v>
          </cell>
        </row>
        <row r="153">
          <cell r="A153" t="str">
            <v>501.024430</v>
          </cell>
          <cell r="H153">
            <v>0</v>
          </cell>
          <cell r="K153">
            <v>0</v>
          </cell>
        </row>
        <row r="154">
          <cell r="A154" t="str">
            <v>501.029910</v>
          </cell>
          <cell r="H154">
            <v>0</v>
          </cell>
          <cell r="K154">
            <v>0</v>
          </cell>
        </row>
        <row r="155">
          <cell r="A155" t="str">
            <v>501.029920</v>
          </cell>
          <cell r="H155">
            <v>0</v>
          </cell>
          <cell r="K155">
            <v>0</v>
          </cell>
        </row>
        <row r="156">
          <cell r="A156" t="str">
            <v>501.029940</v>
          </cell>
          <cell r="H156">
            <v>-260033.15</v>
          </cell>
          <cell r="K156">
            <v>-260033.15</v>
          </cell>
        </row>
        <row r="157">
          <cell r="A157" t="str">
            <v>501.029990</v>
          </cell>
          <cell r="H157">
            <v>0</v>
          </cell>
          <cell r="K157">
            <v>0</v>
          </cell>
        </row>
        <row r="158">
          <cell r="A158" t="str">
            <v>501.029999</v>
          </cell>
          <cell r="H158">
            <v>0</v>
          </cell>
          <cell r="K158">
            <v>0</v>
          </cell>
        </row>
        <row r="159">
          <cell r="A159" t="str">
            <v>501.030110</v>
          </cell>
          <cell r="H159">
            <v>0</v>
          </cell>
          <cell r="K159">
            <v>0</v>
          </cell>
        </row>
        <row r="160">
          <cell r="A160" t="str">
            <v>501.030112</v>
          </cell>
          <cell r="H160">
            <v>0</v>
          </cell>
          <cell r="K160">
            <v>0</v>
          </cell>
        </row>
        <row r="161">
          <cell r="A161" t="str">
            <v>501.030140</v>
          </cell>
          <cell r="H161">
            <v>0</v>
          </cell>
          <cell r="K161">
            <v>0</v>
          </cell>
        </row>
        <row r="162">
          <cell r="A162" t="str">
            <v>501.030210</v>
          </cell>
          <cell r="H162">
            <v>0</v>
          </cell>
          <cell r="K162">
            <v>0</v>
          </cell>
        </row>
        <row r="163">
          <cell r="A163" t="str">
            <v>501.030405</v>
          </cell>
          <cell r="H163">
            <v>0</v>
          </cell>
          <cell r="K163">
            <v>0</v>
          </cell>
        </row>
        <row r="164">
          <cell r="A164" t="str">
            <v>501.030410</v>
          </cell>
          <cell r="H164">
            <v>0</v>
          </cell>
          <cell r="K164">
            <v>0</v>
          </cell>
        </row>
        <row r="165">
          <cell r="A165" t="str">
            <v>501.030424</v>
          </cell>
          <cell r="H165">
            <v>0</v>
          </cell>
          <cell r="K165">
            <v>0</v>
          </cell>
        </row>
        <row r="166">
          <cell r="A166" t="str">
            <v>501.030425</v>
          </cell>
          <cell r="H166">
            <v>0</v>
          </cell>
          <cell r="K166">
            <v>0</v>
          </cell>
        </row>
        <row r="167">
          <cell r="A167" t="str">
            <v>501.030430</v>
          </cell>
          <cell r="H167">
            <v>0</v>
          </cell>
          <cell r="K167">
            <v>0</v>
          </cell>
        </row>
        <row r="168">
          <cell r="A168" t="str">
            <v>501.030435</v>
          </cell>
          <cell r="H168">
            <v>0</v>
          </cell>
          <cell r="K168">
            <v>0</v>
          </cell>
        </row>
        <row r="169">
          <cell r="A169" t="str">
            <v>501.030445</v>
          </cell>
          <cell r="H169">
            <v>0</v>
          </cell>
          <cell r="K169">
            <v>0</v>
          </cell>
        </row>
        <row r="170">
          <cell r="A170" t="str">
            <v>501.030450</v>
          </cell>
          <cell r="H170">
            <v>0</v>
          </cell>
          <cell r="K170">
            <v>0</v>
          </cell>
        </row>
        <row r="171">
          <cell r="A171" t="str">
            <v>501.030455</v>
          </cell>
          <cell r="H171">
            <v>0</v>
          </cell>
          <cell r="K171">
            <v>0</v>
          </cell>
        </row>
        <row r="172">
          <cell r="A172" t="str">
            <v>501.030460</v>
          </cell>
          <cell r="H172">
            <v>0</v>
          </cell>
          <cell r="K172">
            <v>0</v>
          </cell>
        </row>
        <row r="173">
          <cell r="A173" t="str">
            <v>501.030465</v>
          </cell>
          <cell r="H173">
            <v>0</v>
          </cell>
          <cell r="K173">
            <v>0</v>
          </cell>
        </row>
        <row r="174">
          <cell r="A174" t="str">
            <v>501.030475</v>
          </cell>
          <cell r="H174">
            <v>0</v>
          </cell>
          <cell r="K174">
            <v>0</v>
          </cell>
        </row>
        <row r="175">
          <cell r="A175" t="str">
            <v>501.030480</v>
          </cell>
          <cell r="H175">
            <v>0</v>
          </cell>
          <cell r="K175">
            <v>0</v>
          </cell>
        </row>
        <row r="176">
          <cell r="A176" t="str">
            <v>501.030610</v>
          </cell>
          <cell r="H176">
            <v>0</v>
          </cell>
          <cell r="K176">
            <v>0</v>
          </cell>
        </row>
        <row r="177">
          <cell r="A177" t="str">
            <v>501.030905</v>
          </cell>
          <cell r="H177">
            <v>0</v>
          </cell>
          <cell r="K177">
            <v>0</v>
          </cell>
        </row>
        <row r="178">
          <cell r="A178" t="str">
            <v>501.032105</v>
          </cell>
          <cell r="H178">
            <v>0</v>
          </cell>
          <cell r="K178">
            <v>0</v>
          </cell>
        </row>
        <row r="179">
          <cell r="A179" t="str">
            <v>501.032205</v>
          </cell>
          <cell r="H179">
            <v>0</v>
          </cell>
          <cell r="K179">
            <v>0</v>
          </cell>
        </row>
        <row r="180">
          <cell r="A180" t="str">
            <v>501.032210</v>
          </cell>
          <cell r="H180">
            <v>0</v>
          </cell>
          <cell r="K180">
            <v>0</v>
          </cell>
        </row>
        <row r="181">
          <cell r="A181" t="str">
            <v>501.032215</v>
          </cell>
          <cell r="H181">
            <v>0</v>
          </cell>
          <cell r="K181">
            <v>0</v>
          </cell>
        </row>
        <row r="182">
          <cell r="A182" t="str">
            <v>501.032225</v>
          </cell>
          <cell r="H182">
            <v>0</v>
          </cell>
          <cell r="K182">
            <v>0</v>
          </cell>
        </row>
        <row r="183">
          <cell r="A183" t="str">
            <v>501.032505</v>
          </cell>
          <cell r="H183">
            <v>0</v>
          </cell>
          <cell r="K183">
            <v>0</v>
          </cell>
        </row>
        <row r="184">
          <cell r="A184" t="str">
            <v>501.032510</v>
          </cell>
          <cell r="H184">
            <v>0</v>
          </cell>
          <cell r="K184">
            <v>0</v>
          </cell>
        </row>
        <row r="185">
          <cell r="A185" t="str">
            <v>501.032515</v>
          </cell>
          <cell r="H185">
            <v>0</v>
          </cell>
          <cell r="K185">
            <v>0</v>
          </cell>
        </row>
        <row r="186">
          <cell r="A186" t="str">
            <v>501.032801</v>
          </cell>
          <cell r="H186">
            <v>0</v>
          </cell>
          <cell r="K186">
            <v>0</v>
          </cell>
        </row>
        <row r="187">
          <cell r="A187" t="str">
            <v>501.032811</v>
          </cell>
          <cell r="H187">
            <v>0</v>
          </cell>
          <cell r="K187">
            <v>0</v>
          </cell>
        </row>
        <row r="188">
          <cell r="A188" t="str">
            <v>501.032841</v>
          </cell>
          <cell r="H188">
            <v>1.02</v>
          </cell>
          <cell r="K188">
            <v>1.02</v>
          </cell>
        </row>
        <row r="189">
          <cell r="A189" t="str">
            <v>501.034220</v>
          </cell>
          <cell r="H189">
            <v>0</v>
          </cell>
          <cell r="K189">
            <v>0</v>
          </cell>
        </row>
        <row r="190">
          <cell r="A190" t="str">
            <v>501.034227</v>
          </cell>
          <cell r="H190">
            <v>0</v>
          </cell>
          <cell r="K190">
            <v>0</v>
          </cell>
        </row>
        <row r="191">
          <cell r="A191" t="str">
            <v>501.039999</v>
          </cell>
          <cell r="H191">
            <v>0</v>
          </cell>
          <cell r="K191">
            <v>0</v>
          </cell>
        </row>
        <row r="192">
          <cell r="A192" t="str">
            <v>501.060905</v>
          </cell>
          <cell r="H192">
            <v>0</v>
          </cell>
          <cell r="K192">
            <v>0</v>
          </cell>
        </row>
        <row r="193">
          <cell r="A193" t="str">
            <v>501.062205</v>
          </cell>
          <cell r="H193">
            <v>0</v>
          </cell>
          <cell r="K193">
            <v>0</v>
          </cell>
        </row>
        <row r="194">
          <cell r="A194" t="str">
            <v>501.062210</v>
          </cell>
          <cell r="H194">
            <v>0</v>
          </cell>
          <cell r="K194">
            <v>0</v>
          </cell>
        </row>
        <row r="195">
          <cell r="A195" t="str">
            <v>501.062215</v>
          </cell>
          <cell r="H195">
            <v>0</v>
          </cell>
          <cell r="K195">
            <v>0</v>
          </cell>
        </row>
        <row r="196">
          <cell r="A196" t="str">
            <v>501.064105</v>
          </cell>
          <cell r="H196">
            <v>0</v>
          </cell>
          <cell r="K196">
            <v>0</v>
          </cell>
        </row>
        <row r="197">
          <cell r="A197" t="str">
            <v>501.064210</v>
          </cell>
          <cell r="H197">
            <v>0</v>
          </cell>
          <cell r="K197">
            <v>0</v>
          </cell>
        </row>
        <row r="198">
          <cell r="A198" t="str">
            <v>501.064220</v>
          </cell>
          <cell r="H198">
            <v>0</v>
          </cell>
          <cell r="K198">
            <v>0</v>
          </cell>
        </row>
        <row r="199">
          <cell r="A199" t="str">
            <v>501.064305</v>
          </cell>
          <cell r="H199">
            <v>0</v>
          </cell>
          <cell r="K199">
            <v>0</v>
          </cell>
        </row>
        <row r="200">
          <cell r="A200" t="str">
            <v>501.069940</v>
          </cell>
          <cell r="H200">
            <v>0</v>
          </cell>
          <cell r="K200">
            <v>0</v>
          </cell>
        </row>
        <row r="201">
          <cell r="A201" t="str">
            <v>501.080105.01</v>
          </cell>
          <cell r="H201">
            <v>-2543228.84</v>
          </cell>
          <cell r="K201">
            <v>-3973175.75</v>
          </cell>
        </row>
        <row r="202">
          <cell r="A202" t="str">
            <v>501.080105.02</v>
          </cell>
          <cell r="H202">
            <v>7766.94</v>
          </cell>
          <cell r="K202">
            <v>555452.12</v>
          </cell>
        </row>
        <row r="203">
          <cell r="A203" t="str">
            <v>501.080110.01</v>
          </cell>
          <cell r="H203">
            <v>-626350.69999999995</v>
          </cell>
          <cell r="K203">
            <v>-861174.80999999994</v>
          </cell>
        </row>
        <row r="204">
          <cell r="A204" t="str">
            <v>501.080110.02</v>
          </cell>
          <cell r="H204">
            <v>265409.77</v>
          </cell>
          <cell r="K204">
            <v>1220677.96</v>
          </cell>
        </row>
        <row r="205">
          <cell r="A205" t="str">
            <v>501.080205</v>
          </cell>
          <cell r="H205">
            <v>0</v>
          </cell>
          <cell r="K205">
            <v>0</v>
          </cell>
        </row>
        <row r="206">
          <cell r="A206" t="str">
            <v>501.080210</v>
          </cell>
          <cell r="H206">
            <v>0</v>
          </cell>
          <cell r="K206">
            <v>0</v>
          </cell>
        </row>
        <row r="207">
          <cell r="A207" t="str">
            <v>501.080315</v>
          </cell>
          <cell r="H207">
            <v>0</v>
          </cell>
          <cell r="K207">
            <v>0</v>
          </cell>
        </row>
        <row r="208">
          <cell r="A208" t="str">
            <v>501.080405</v>
          </cell>
          <cell r="H208">
            <v>0</v>
          </cell>
          <cell r="K208">
            <v>42660.49</v>
          </cell>
        </row>
        <row r="209">
          <cell r="A209" t="str">
            <v>501.080425</v>
          </cell>
          <cell r="H209">
            <v>0</v>
          </cell>
          <cell r="K209">
            <v>0</v>
          </cell>
        </row>
        <row r="210">
          <cell r="A210" t="str">
            <v>501.080430</v>
          </cell>
          <cell r="H210">
            <v>0</v>
          </cell>
          <cell r="K210">
            <v>595736.79</v>
          </cell>
        </row>
        <row r="211">
          <cell r="A211" t="str">
            <v>501.080430.01</v>
          </cell>
          <cell r="H211">
            <v>0</v>
          </cell>
          <cell r="K211">
            <v>0</v>
          </cell>
        </row>
        <row r="212">
          <cell r="A212" t="str">
            <v>501.080430.02</v>
          </cell>
          <cell r="H212">
            <v>0</v>
          </cell>
          <cell r="K212">
            <v>0</v>
          </cell>
        </row>
        <row r="213">
          <cell r="A213" t="str">
            <v>501.080430.03</v>
          </cell>
          <cell r="H213">
            <v>0</v>
          </cell>
          <cell r="K213">
            <v>0</v>
          </cell>
        </row>
        <row r="214">
          <cell r="A214" t="str">
            <v>501.080430.09</v>
          </cell>
          <cell r="H214">
            <v>0</v>
          </cell>
          <cell r="K214">
            <v>0</v>
          </cell>
        </row>
        <row r="215">
          <cell r="A215" t="str">
            <v>501.080440</v>
          </cell>
          <cell r="H215">
            <v>0</v>
          </cell>
          <cell r="K215">
            <v>0</v>
          </cell>
        </row>
        <row r="216">
          <cell r="A216" t="str">
            <v>501.080445</v>
          </cell>
          <cell r="H216">
            <v>0</v>
          </cell>
          <cell r="K216">
            <v>0</v>
          </cell>
        </row>
        <row r="217">
          <cell r="A217" t="str">
            <v>501.080499.01</v>
          </cell>
          <cell r="H217">
            <v>0</v>
          </cell>
          <cell r="K217">
            <v>0</v>
          </cell>
        </row>
        <row r="218">
          <cell r="A218" t="str">
            <v>501.080499.02</v>
          </cell>
          <cell r="H218">
            <v>0</v>
          </cell>
          <cell r="K218">
            <v>0</v>
          </cell>
        </row>
        <row r="219">
          <cell r="A219" t="str">
            <v>501.080605</v>
          </cell>
          <cell r="H219">
            <v>0</v>
          </cell>
          <cell r="K219">
            <v>245876.57</v>
          </cell>
        </row>
        <row r="220">
          <cell r="A220" t="str">
            <v>501.080605.1528</v>
          </cell>
          <cell r="H220">
            <v>0</v>
          </cell>
          <cell r="K220">
            <v>0</v>
          </cell>
        </row>
        <row r="221">
          <cell r="A221" t="str">
            <v>501.080615</v>
          </cell>
          <cell r="H221">
            <v>0</v>
          </cell>
          <cell r="K221">
            <v>0</v>
          </cell>
        </row>
        <row r="222">
          <cell r="A222" t="str">
            <v>501.080620</v>
          </cell>
          <cell r="H222">
            <v>0</v>
          </cell>
          <cell r="K222">
            <v>1554224.92</v>
          </cell>
        </row>
        <row r="223">
          <cell r="A223" t="str">
            <v>501.080620.1501</v>
          </cell>
          <cell r="H223">
            <v>0</v>
          </cell>
          <cell r="K223">
            <v>0</v>
          </cell>
        </row>
        <row r="224">
          <cell r="A224" t="str">
            <v>501.080635</v>
          </cell>
          <cell r="H224">
            <v>0</v>
          </cell>
          <cell r="K224">
            <v>160052.29</v>
          </cell>
        </row>
        <row r="225">
          <cell r="A225" t="str">
            <v>501.080635.1507</v>
          </cell>
          <cell r="H225">
            <v>145597.94</v>
          </cell>
          <cell r="K225">
            <v>291653.99</v>
          </cell>
        </row>
        <row r="226">
          <cell r="A226" t="str">
            <v>501.080705</v>
          </cell>
          <cell r="H226">
            <v>0</v>
          </cell>
          <cell r="K226">
            <v>0</v>
          </cell>
        </row>
        <row r="227">
          <cell r="A227" t="str">
            <v>501.080805</v>
          </cell>
          <cell r="H227">
            <v>0</v>
          </cell>
          <cell r="K227">
            <v>441335.95</v>
          </cell>
        </row>
        <row r="228">
          <cell r="A228" t="str">
            <v>501.080815</v>
          </cell>
          <cell r="H228">
            <v>2432</v>
          </cell>
          <cell r="K228">
            <v>3114</v>
          </cell>
        </row>
        <row r="229">
          <cell r="A229" t="str">
            <v>501.090100</v>
          </cell>
          <cell r="H229">
            <v>0</v>
          </cell>
          <cell r="K229">
            <v>0</v>
          </cell>
        </row>
        <row r="230">
          <cell r="A230" t="str">
            <v>502.010010</v>
          </cell>
          <cell r="H230">
            <v>0</v>
          </cell>
          <cell r="K230">
            <v>0</v>
          </cell>
        </row>
        <row r="231">
          <cell r="A231" t="str">
            <v>502.010220</v>
          </cell>
          <cell r="H231">
            <v>0</v>
          </cell>
          <cell r="K231">
            <v>0</v>
          </cell>
        </row>
        <row r="232">
          <cell r="A232" t="str">
            <v>502.010225</v>
          </cell>
          <cell r="H232">
            <v>0</v>
          </cell>
          <cell r="K232">
            <v>0</v>
          </cell>
        </row>
        <row r="233">
          <cell r="A233" t="str">
            <v>502.010710</v>
          </cell>
          <cell r="H233">
            <v>0</v>
          </cell>
          <cell r="K233">
            <v>0</v>
          </cell>
        </row>
        <row r="234">
          <cell r="A234" t="str">
            <v>502.020110</v>
          </cell>
          <cell r="H234">
            <v>0</v>
          </cell>
          <cell r="K234">
            <v>0</v>
          </cell>
        </row>
        <row r="235">
          <cell r="A235" t="str">
            <v>502.020111</v>
          </cell>
          <cell r="H235">
            <v>0</v>
          </cell>
          <cell r="K235">
            <v>0</v>
          </cell>
        </row>
        <row r="236">
          <cell r="A236" t="str">
            <v>502.020115</v>
          </cell>
          <cell r="H236">
            <v>0</v>
          </cell>
          <cell r="K236">
            <v>0</v>
          </cell>
        </row>
        <row r="237">
          <cell r="A237" t="str">
            <v>502.020210</v>
          </cell>
          <cell r="H237">
            <v>0</v>
          </cell>
          <cell r="K237">
            <v>0</v>
          </cell>
        </row>
        <row r="238">
          <cell r="A238" t="str">
            <v>502.020305</v>
          </cell>
          <cell r="H238">
            <v>0</v>
          </cell>
          <cell r="K238">
            <v>0</v>
          </cell>
        </row>
        <row r="239">
          <cell r="A239" t="str">
            <v>502.020405</v>
          </cell>
          <cell r="H239">
            <v>0</v>
          </cell>
          <cell r="K239">
            <v>0</v>
          </cell>
        </row>
        <row r="240">
          <cell r="A240" t="str">
            <v>502.020410</v>
          </cell>
          <cell r="H240">
            <v>0</v>
          </cell>
          <cell r="K240">
            <v>0</v>
          </cell>
        </row>
        <row r="241">
          <cell r="A241" t="str">
            <v>502.020415</v>
          </cell>
          <cell r="H241">
            <v>0</v>
          </cell>
          <cell r="K241">
            <v>0</v>
          </cell>
        </row>
        <row r="242">
          <cell r="A242" t="str">
            <v>502.020420</v>
          </cell>
          <cell r="H242">
            <v>0</v>
          </cell>
          <cell r="K242">
            <v>0</v>
          </cell>
        </row>
        <row r="243">
          <cell r="A243" t="str">
            <v>502.020424</v>
          </cell>
          <cell r="H243">
            <v>0</v>
          </cell>
          <cell r="K243">
            <v>0</v>
          </cell>
        </row>
        <row r="244">
          <cell r="A244" t="str">
            <v>502.020425</v>
          </cell>
          <cell r="H244">
            <v>0</v>
          </cell>
          <cell r="K244">
            <v>0</v>
          </cell>
        </row>
        <row r="245">
          <cell r="A245" t="str">
            <v>502.020430</v>
          </cell>
          <cell r="H245">
            <v>0</v>
          </cell>
          <cell r="K245">
            <v>0</v>
          </cell>
        </row>
        <row r="246">
          <cell r="A246" t="str">
            <v>502.020435</v>
          </cell>
          <cell r="H246">
            <v>0</v>
          </cell>
          <cell r="K246">
            <v>0</v>
          </cell>
        </row>
        <row r="247">
          <cell r="A247" t="str">
            <v>502.020440</v>
          </cell>
          <cell r="H247">
            <v>0</v>
          </cell>
          <cell r="K247">
            <v>0</v>
          </cell>
        </row>
        <row r="248">
          <cell r="A248" t="str">
            <v>502.020445</v>
          </cell>
          <cell r="H248">
            <v>0</v>
          </cell>
          <cell r="K248">
            <v>0</v>
          </cell>
        </row>
        <row r="249">
          <cell r="A249" t="str">
            <v>502.020450</v>
          </cell>
          <cell r="H249">
            <v>0</v>
          </cell>
          <cell r="K249">
            <v>0</v>
          </cell>
        </row>
        <row r="250">
          <cell r="A250" t="str">
            <v>502.020455</v>
          </cell>
          <cell r="H250">
            <v>0</v>
          </cell>
          <cell r="K250">
            <v>0</v>
          </cell>
        </row>
        <row r="251">
          <cell r="A251" t="str">
            <v>502.020465</v>
          </cell>
          <cell r="H251">
            <v>0</v>
          </cell>
          <cell r="K251">
            <v>0</v>
          </cell>
        </row>
        <row r="252">
          <cell r="A252" t="str">
            <v>502.020470</v>
          </cell>
          <cell r="H252">
            <v>0</v>
          </cell>
          <cell r="K252">
            <v>0</v>
          </cell>
        </row>
        <row r="253">
          <cell r="A253" t="str">
            <v>502.020475</v>
          </cell>
          <cell r="H253">
            <v>0</v>
          </cell>
          <cell r="K253">
            <v>0</v>
          </cell>
        </row>
        <row r="254">
          <cell r="A254" t="str">
            <v>502.020480</v>
          </cell>
          <cell r="H254">
            <v>0</v>
          </cell>
          <cell r="K254">
            <v>0</v>
          </cell>
        </row>
        <row r="255">
          <cell r="A255" t="str">
            <v>502.020510.</v>
          </cell>
          <cell r="H255">
            <v>0</v>
          </cell>
          <cell r="K255">
            <v>0</v>
          </cell>
        </row>
        <row r="256">
          <cell r="A256" t="str">
            <v>502.020610</v>
          </cell>
          <cell r="H256">
            <v>0</v>
          </cell>
          <cell r="K256">
            <v>0</v>
          </cell>
        </row>
        <row r="257">
          <cell r="A257" t="str">
            <v>502.020720</v>
          </cell>
          <cell r="H257">
            <v>0</v>
          </cell>
          <cell r="K257">
            <v>0</v>
          </cell>
        </row>
        <row r="258">
          <cell r="A258" t="str">
            <v>502.020730</v>
          </cell>
          <cell r="H258">
            <v>0</v>
          </cell>
          <cell r="K258">
            <v>0</v>
          </cell>
        </row>
        <row r="259">
          <cell r="A259" t="str">
            <v>502.020745</v>
          </cell>
          <cell r="H259">
            <v>0</v>
          </cell>
          <cell r="K259">
            <v>0</v>
          </cell>
        </row>
        <row r="260">
          <cell r="A260" t="str">
            <v>502.020805</v>
          </cell>
          <cell r="H260">
            <v>0</v>
          </cell>
          <cell r="K260">
            <v>0</v>
          </cell>
        </row>
        <row r="261">
          <cell r="A261" t="str">
            <v>502.020905</v>
          </cell>
          <cell r="H261">
            <v>0</v>
          </cell>
          <cell r="K261">
            <v>0</v>
          </cell>
        </row>
        <row r="262">
          <cell r="A262" t="str">
            <v>502.022005</v>
          </cell>
          <cell r="H262">
            <v>0</v>
          </cell>
          <cell r="K262">
            <v>0</v>
          </cell>
        </row>
        <row r="263">
          <cell r="A263" t="str">
            <v>502.022105</v>
          </cell>
          <cell r="H263">
            <v>0</v>
          </cell>
          <cell r="K263">
            <v>0</v>
          </cell>
        </row>
        <row r="264">
          <cell r="A264" t="str">
            <v>502.022110</v>
          </cell>
          <cell r="H264">
            <v>0</v>
          </cell>
          <cell r="K264">
            <v>0</v>
          </cell>
        </row>
        <row r="265">
          <cell r="A265" t="str">
            <v>502.022125</v>
          </cell>
          <cell r="H265">
            <v>0</v>
          </cell>
          <cell r="K265">
            <v>0</v>
          </cell>
        </row>
        <row r="266">
          <cell r="A266" t="str">
            <v>502.022205</v>
          </cell>
          <cell r="H266">
            <v>0</v>
          </cell>
          <cell r="K266">
            <v>0</v>
          </cell>
        </row>
        <row r="267">
          <cell r="A267" t="str">
            <v>502.022210</v>
          </cell>
          <cell r="H267">
            <v>0</v>
          </cell>
          <cell r="K267">
            <v>0</v>
          </cell>
        </row>
        <row r="268">
          <cell r="A268" t="str">
            <v>502.022215</v>
          </cell>
          <cell r="H268">
            <v>0</v>
          </cell>
          <cell r="K268">
            <v>0</v>
          </cell>
        </row>
        <row r="269">
          <cell r="A269" t="str">
            <v>502.022220</v>
          </cell>
          <cell r="H269">
            <v>0</v>
          </cell>
          <cell r="K269">
            <v>0</v>
          </cell>
        </row>
        <row r="270">
          <cell r="A270" t="str">
            <v>502.022225</v>
          </cell>
          <cell r="H270">
            <v>0</v>
          </cell>
          <cell r="K270">
            <v>0</v>
          </cell>
        </row>
        <row r="271">
          <cell r="A271" t="str">
            <v>502.022310</v>
          </cell>
          <cell r="H271">
            <v>0</v>
          </cell>
          <cell r="K271">
            <v>0</v>
          </cell>
        </row>
        <row r="272">
          <cell r="A272" t="str">
            <v>502.022405</v>
          </cell>
          <cell r="H272">
            <v>0</v>
          </cell>
          <cell r="K272">
            <v>0</v>
          </cell>
        </row>
        <row r="273">
          <cell r="A273" t="str">
            <v>502.022510</v>
          </cell>
          <cell r="H273">
            <v>0</v>
          </cell>
          <cell r="K273">
            <v>0</v>
          </cell>
        </row>
        <row r="274">
          <cell r="A274" t="str">
            <v>502.022515</v>
          </cell>
          <cell r="H274">
            <v>0</v>
          </cell>
          <cell r="K274">
            <v>0</v>
          </cell>
        </row>
        <row r="275">
          <cell r="A275" t="str">
            <v>502.022605</v>
          </cell>
          <cell r="H275">
            <v>0</v>
          </cell>
          <cell r="K275">
            <v>0</v>
          </cell>
        </row>
        <row r="276">
          <cell r="A276" t="str">
            <v>502.022705</v>
          </cell>
          <cell r="H276">
            <v>0</v>
          </cell>
          <cell r="K276">
            <v>0</v>
          </cell>
        </row>
        <row r="277">
          <cell r="A277" t="str">
            <v>502.029910</v>
          </cell>
          <cell r="H277">
            <v>0</v>
          </cell>
          <cell r="K277">
            <v>0</v>
          </cell>
        </row>
        <row r="278">
          <cell r="A278" t="str">
            <v>502.029920</v>
          </cell>
          <cell r="H278">
            <v>0</v>
          </cell>
          <cell r="K278">
            <v>0</v>
          </cell>
        </row>
        <row r="279">
          <cell r="A279" t="str">
            <v>502.029990</v>
          </cell>
          <cell r="H279">
            <v>0</v>
          </cell>
          <cell r="K279">
            <v>0</v>
          </cell>
        </row>
        <row r="280">
          <cell r="A280" t="str">
            <v>502.030110</v>
          </cell>
          <cell r="H280">
            <v>0</v>
          </cell>
          <cell r="K280">
            <v>0</v>
          </cell>
        </row>
        <row r="281">
          <cell r="A281" t="str">
            <v>502.030140</v>
          </cell>
          <cell r="H281">
            <v>0</v>
          </cell>
          <cell r="K281">
            <v>0</v>
          </cell>
        </row>
        <row r="282">
          <cell r="A282" t="str">
            <v>502.030210</v>
          </cell>
          <cell r="H282">
            <v>0</v>
          </cell>
          <cell r="K282">
            <v>0</v>
          </cell>
        </row>
        <row r="283">
          <cell r="A283" t="str">
            <v>502.030410</v>
          </cell>
          <cell r="H283">
            <v>0</v>
          </cell>
          <cell r="K283">
            <v>0</v>
          </cell>
        </row>
        <row r="284">
          <cell r="A284" t="str">
            <v>502.030424</v>
          </cell>
          <cell r="H284">
            <v>0</v>
          </cell>
          <cell r="K284">
            <v>0</v>
          </cell>
        </row>
        <row r="285">
          <cell r="A285" t="str">
            <v>502.030425</v>
          </cell>
          <cell r="H285">
            <v>0</v>
          </cell>
          <cell r="K285">
            <v>0</v>
          </cell>
        </row>
        <row r="286">
          <cell r="A286" t="str">
            <v>502.030430</v>
          </cell>
          <cell r="H286">
            <v>0</v>
          </cell>
          <cell r="K286">
            <v>0</v>
          </cell>
        </row>
        <row r="287">
          <cell r="A287" t="str">
            <v>502.030435</v>
          </cell>
          <cell r="H287">
            <v>0</v>
          </cell>
          <cell r="K287">
            <v>0</v>
          </cell>
        </row>
        <row r="288">
          <cell r="A288" t="str">
            <v>502.030445</v>
          </cell>
          <cell r="H288">
            <v>0</v>
          </cell>
          <cell r="K288">
            <v>0</v>
          </cell>
        </row>
        <row r="289">
          <cell r="A289" t="str">
            <v>502.030450</v>
          </cell>
          <cell r="H289">
            <v>0</v>
          </cell>
          <cell r="K289">
            <v>0</v>
          </cell>
        </row>
        <row r="290">
          <cell r="A290" t="str">
            <v>502.030455</v>
          </cell>
          <cell r="H290">
            <v>0</v>
          </cell>
          <cell r="K290">
            <v>0</v>
          </cell>
        </row>
        <row r="291">
          <cell r="A291" t="str">
            <v>502.030460</v>
          </cell>
          <cell r="H291">
            <v>0</v>
          </cell>
          <cell r="K291">
            <v>0</v>
          </cell>
        </row>
        <row r="292">
          <cell r="A292" t="str">
            <v>502.030465</v>
          </cell>
          <cell r="H292">
            <v>0</v>
          </cell>
          <cell r="K292">
            <v>0</v>
          </cell>
        </row>
        <row r="293">
          <cell r="A293" t="str">
            <v>502.030475</v>
          </cell>
          <cell r="H293">
            <v>0</v>
          </cell>
          <cell r="K293">
            <v>0</v>
          </cell>
        </row>
        <row r="294">
          <cell r="A294" t="str">
            <v>502.030480</v>
          </cell>
          <cell r="H294">
            <v>0</v>
          </cell>
          <cell r="K294">
            <v>0</v>
          </cell>
        </row>
        <row r="295">
          <cell r="A295" t="str">
            <v>502.030905</v>
          </cell>
          <cell r="H295">
            <v>0</v>
          </cell>
          <cell r="K295">
            <v>0</v>
          </cell>
        </row>
        <row r="296">
          <cell r="A296" t="str">
            <v>502.032105</v>
          </cell>
          <cell r="H296">
            <v>0</v>
          </cell>
          <cell r="K296">
            <v>0</v>
          </cell>
        </row>
        <row r="297">
          <cell r="A297" t="str">
            <v>502.032205</v>
          </cell>
          <cell r="H297">
            <v>0</v>
          </cell>
          <cell r="K297">
            <v>0</v>
          </cell>
        </row>
        <row r="298">
          <cell r="A298" t="str">
            <v>502.032210</v>
          </cell>
          <cell r="H298">
            <v>0</v>
          </cell>
          <cell r="K298">
            <v>0</v>
          </cell>
        </row>
        <row r="299">
          <cell r="A299" t="str">
            <v>502.032215</v>
          </cell>
          <cell r="H299">
            <v>0</v>
          </cell>
          <cell r="K299">
            <v>0</v>
          </cell>
        </row>
        <row r="300">
          <cell r="A300" t="str">
            <v>502.032510</v>
          </cell>
          <cell r="H300">
            <v>0</v>
          </cell>
          <cell r="K300">
            <v>0</v>
          </cell>
        </row>
        <row r="301">
          <cell r="A301" t="str">
            <v>502.032515</v>
          </cell>
          <cell r="H301">
            <v>0</v>
          </cell>
          <cell r="K301">
            <v>0</v>
          </cell>
        </row>
        <row r="302">
          <cell r="A302" t="str">
            <v>502.032801</v>
          </cell>
          <cell r="H302">
            <v>0</v>
          </cell>
          <cell r="K302">
            <v>0</v>
          </cell>
        </row>
        <row r="303">
          <cell r="A303" t="str">
            <v>502.032811</v>
          </cell>
          <cell r="H303">
            <v>0</v>
          </cell>
          <cell r="K303">
            <v>0</v>
          </cell>
        </row>
        <row r="304">
          <cell r="A304" t="str">
            <v>502.032841</v>
          </cell>
          <cell r="H304">
            <v>0</v>
          </cell>
          <cell r="K304">
            <v>0</v>
          </cell>
        </row>
        <row r="305">
          <cell r="A305" t="str">
            <v>502.034227</v>
          </cell>
          <cell r="H305">
            <v>0</v>
          </cell>
          <cell r="K305">
            <v>0</v>
          </cell>
        </row>
        <row r="306">
          <cell r="A306" t="str">
            <v>502.062205</v>
          </cell>
          <cell r="H306">
            <v>0</v>
          </cell>
          <cell r="K306">
            <v>0</v>
          </cell>
        </row>
        <row r="307">
          <cell r="A307" t="str">
            <v>502.062210</v>
          </cell>
          <cell r="H307">
            <v>0</v>
          </cell>
          <cell r="K307">
            <v>0</v>
          </cell>
        </row>
        <row r="308">
          <cell r="A308" t="str">
            <v>502.062215</v>
          </cell>
          <cell r="H308">
            <v>0</v>
          </cell>
          <cell r="K308">
            <v>0</v>
          </cell>
        </row>
        <row r="309">
          <cell r="A309" t="str">
            <v>502.064105</v>
          </cell>
          <cell r="H309">
            <v>0</v>
          </cell>
          <cell r="K309">
            <v>0</v>
          </cell>
        </row>
        <row r="310">
          <cell r="A310" t="str">
            <v>502.064210</v>
          </cell>
          <cell r="H310">
            <v>0</v>
          </cell>
          <cell r="K310">
            <v>0</v>
          </cell>
        </row>
        <row r="311">
          <cell r="A311" t="str">
            <v>502.064220</v>
          </cell>
          <cell r="H311">
            <v>0</v>
          </cell>
          <cell r="K311">
            <v>0</v>
          </cell>
        </row>
        <row r="312">
          <cell r="A312" t="str">
            <v>502.080105.01</v>
          </cell>
          <cell r="H312">
            <v>0</v>
          </cell>
          <cell r="K312">
            <v>0</v>
          </cell>
        </row>
        <row r="313">
          <cell r="A313" t="str">
            <v>502.080105.02</v>
          </cell>
          <cell r="H313">
            <v>0</v>
          </cell>
          <cell r="K313">
            <v>0</v>
          </cell>
        </row>
        <row r="314">
          <cell r="A314" t="str">
            <v>502.080110.01</v>
          </cell>
          <cell r="H314">
            <v>0</v>
          </cell>
          <cell r="K314">
            <v>0</v>
          </cell>
        </row>
        <row r="315">
          <cell r="A315" t="str">
            <v>502.080110.02</v>
          </cell>
          <cell r="H315">
            <v>0</v>
          </cell>
          <cell r="K315">
            <v>0</v>
          </cell>
        </row>
        <row r="316">
          <cell r="A316" t="str">
            <v>502.080205</v>
          </cell>
          <cell r="H316">
            <v>0</v>
          </cell>
          <cell r="K316">
            <v>0</v>
          </cell>
        </row>
        <row r="317">
          <cell r="A317" t="str">
            <v>502.080210</v>
          </cell>
          <cell r="H317">
            <v>0</v>
          </cell>
          <cell r="K317">
            <v>0</v>
          </cell>
        </row>
        <row r="318">
          <cell r="A318" t="str">
            <v>502.080315</v>
          </cell>
          <cell r="H318">
            <v>0</v>
          </cell>
          <cell r="K318">
            <v>0</v>
          </cell>
        </row>
        <row r="319">
          <cell r="A319" t="str">
            <v>502.080405</v>
          </cell>
          <cell r="H319">
            <v>0</v>
          </cell>
          <cell r="K319">
            <v>0</v>
          </cell>
        </row>
        <row r="320">
          <cell r="A320" t="str">
            <v>502.080425</v>
          </cell>
          <cell r="H320">
            <v>0</v>
          </cell>
          <cell r="K320">
            <v>0</v>
          </cell>
        </row>
        <row r="321">
          <cell r="A321" t="str">
            <v>502.080430.01</v>
          </cell>
          <cell r="H321">
            <v>0</v>
          </cell>
          <cell r="K321">
            <v>0</v>
          </cell>
        </row>
        <row r="322">
          <cell r="A322" t="str">
            <v>502.080430.02</v>
          </cell>
          <cell r="H322">
            <v>0</v>
          </cell>
          <cell r="K322">
            <v>0</v>
          </cell>
        </row>
        <row r="323">
          <cell r="A323" t="str">
            <v>502.080430.03</v>
          </cell>
          <cell r="H323">
            <v>0</v>
          </cell>
          <cell r="K323">
            <v>0</v>
          </cell>
        </row>
        <row r="324">
          <cell r="A324" t="str">
            <v>502.080430.09</v>
          </cell>
          <cell r="H324">
            <v>0</v>
          </cell>
          <cell r="K324">
            <v>0</v>
          </cell>
        </row>
        <row r="325">
          <cell r="A325" t="str">
            <v>502.080440</v>
          </cell>
          <cell r="H325">
            <v>0</v>
          </cell>
          <cell r="K325">
            <v>0</v>
          </cell>
        </row>
        <row r="326">
          <cell r="A326" t="str">
            <v>502.080445</v>
          </cell>
          <cell r="H326">
            <v>0</v>
          </cell>
          <cell r="K326">
            <v>0</v>
          </cell>
        </row>
        <row r="327">
          <cell r="A327" t="str">
            <v>502.080499.01</v>
          </cell>
          <cell r="H327">
            <v>0</v>
          </cell>
          <cell r="K327">
            <v>0</v>
          </cell>
        </row>
        <row r="328">
          <cell r="A328" t="str">
            <v>502.080499.02</v>
          </cell>
          <cell r="H328">
            <v>0</v>
          </cell>
          <cell r="K328">
            <v>0</v>
          </cell>
        </row>
        <row r="329">
          <cell r="A329" t="str">
            <v>502.080605</v>
          </cell>
          <cell r="H329">
            <v>0</v>
          </cell>
          <cell r="K329">
            <v>0</v>
          </cell>
        </row>
        <row r="330">
          <cell r="A330" t="str">
            <v>502.080615</v>
          </cell>
          <cell r="H330">
            <v>0</v>
          </cell>
          <cell r="K330">
            <v>0</v>
          </cell>
        </row>
        <row r="331">
          <cell r="A331" t="str">
            <v>502.080620</v>
          </cell>
          <cell r="H331">
            <v>0</v>
          </cell>
          <cell r="K331">
            <v>0</v>
          </cell>
        </row>
        <row r="332">
          <cell r="A332" t="str">
            <v>502.080705</v>
          </cell>
          <cell r="H332">
            <v>0</v>
          </cell>
          <cell r="K332">
            <v>0</v>
          </cell>
        </row>
        <row r="333">
          <cell r="A333" t="str">
            <v>502.080805</v>
          </cell>
          <cell r="H333">
            <v>0</v>
          </cell>
          <cell r="K333">
            <v>0</v>
          </cell>
        </row>
        <row r="334">
          <cell r="A334" t="str">
            <v>502.080815</v>
          </cell>
          <cell r="H334">
            <v>0</v>
          </cell>
          <cell r="K334">
            <v>0</v>
          </cell>
        </row>
        <row r="335">
          <cell r="A335" t="str">
            <v>503.011102</v>
          </cell>
          <cell r="H335">
            <v>-4943340.09</v>
          </cell>
          <cell r="K335">
            <v>-2276411.8199999998</v>
          </cell>
        </row>
        <row r="336">
          <cell r="A336" t="str">
            <v>503.011103</v>
          </cell>
          <cell r="H336">
            <v>-161311.56</v>
          </cell>
          <cell r="K336">
            <v>0</v>
          </cell>
        </row>
        <row r="337">
          <cell r="A337" t="str">
            <v>503.011107</v>
          </cell>
          <cell r="H337">
            <v>-524385.25</v>
          </cell>
          <cell r="K337">
            <v>-3897701.02</v>
          </cell>
        </row>
        <row r="338">
          <cell r="A338" t="str">
            <v>503.011108</v>
          </cell>
          <cell r="H338">
            <v>-3346114.49</v>
          </cell>
          <cell r="K338">
            <v>0</v>
          </cell>
        </row>
        <row r="339">
          <cell r="A339" t="str">
            <v>503.011191</v>
          </cell>
          <cell r="H339">
            <v>-45538.15</v>
          </cell>
          <cell r="K339">
            <v>-78847.77</v>
          </cell>
        </row>
        <row r="340">
          <cell r="A340" t="str">
            <v>503.011410</v>
          </cell>
          <cell r="H340">
            <v>-22975366.07</v>
          </cell>
          <cell r="K340">
            <v>-72161564.75</v>
          </cell>
        </row>
        <row r="341">
          <cell r="A341" t="str">
            <v>503.011521</v>
          </cell>
          <cell r="H341">
            <v>0</v>
          </cell>
          <cell r="K341">
            <v>0</v>
          </cell>
        </row>
        <row r="342">
          <cell r="A342" t="str">
            <v>503.011531</v>
          </cell>
          <cell r="H342">
            <v>0</v>
          </cell>
          <cell r="K342">
            <v>0</v>
          </cell>
        </row>
        <row r="343">
          <cell r="A343" t="str">
            <v>503.011541</v>
          </cell>
          <cell r="H343">
            <v>-10457776.969999999</v>
          </cell>
          <cell r="K343">
            <v>-46479481.710000001</v>
          </cell>
        </row>
        <row r="344">
          <cell r="A344" t="str">
            <v>503.011551</v>
          </cell>
          <cell r="H344">
            <v>0</v>
          </cell>
          <cell r="K344">
            <v>0</v>
          </cell>
        </row>
        <row r="345">
          <cell r="A345" t="str">
            <v>503.019990</v>
          </cell>
          <cell r="H345">
            <v>-9092908.8200000003</v>
          </cell>
          <cell r="K345">
            <v>-24125567.630000003</v>
          </cell>
        </row>
        <row r="346">
          <cell r="A346" t="str">
            <v>503.020110</v>
          </cell>
          <cell r="H346">
            <v>1161441.3799999999</v>
          </cell>
          <cell r="K346">
            <v>10335254.600000001</v>
          </cell>
        </row>
        <row r="347">
          <cell r="A347" t="str">
            <v>503.020111</v>
          </cell>
          <cell r="H347">
            <v>0</v>
          </cell>
          <cell r="K347">
            <v>0</v>
          </cell>
        </row>
        <row r="348">
          <cell r="A348" t="str">
            <v>503.020115</v>
          </cell>
          <cell r="H348">
            <v>0</v>
          </cell>
          <cell r="K348">
            <v>0</v>
          </cell>
        </row>
        <row r="349">
          <cell r="A349" t="str">
            <v>503.020210</v>
          </cell>
          <cell r="H349">
            <v>0</v>
          </cell>
          <cell r="K349">
            <v>0</v>
          </cell>
        </row>
        <row r="350">
          <cell r="A350" t="str">
            <v>503.020305</v>
          </cell>
          <cell r="H350">
            <v>0</v>
          </cell>
          <cell r="K350">
            <v>8655</v>
          </cell>
        </row>
        <row r="351">
          <cell r="A351" t="str">
            <v>503.020405</v>
          </cell>
          <cell r="H351">
            <v>19925</v>
          </cell>
          <cell r="K351">
            <v>176519</v>
          </cell>
        </row>
        <row r="352">
          <cell r="A352" t="str">
            <v>503.020410</v>
          </cell>
          <cell r="H352">
            <v>0</v>
          </cell>
          <cell r="K352">
            <v>0</v>
          </cell>
        </row>
        <row r="353">
          <cell r="A353" t="str">
            <v>503.020415</v>
          </cell>
          <cell r="H353">
            <v>0</v>
          </cell>
          <cell r="K353">
            <v>0</v>
          </cell>
        </row>
        <row r="354">
          <cell r="A354" t="str">
            <v>503.020420</v>
          </cell>
          <cell r="H354">
            <v>0</v>
          </cell>
          <cell r="K354">
            <v>1089</v>
          </cell>
        </row>
        <row r="355">
          <cell r="A355" t="str">
            <v>503.020424</v>
          </cell>
          <cell r="H355">
            <v>28214.080000000002</v>
          </cell>
          <cell r="K355">
            <v>28311.79</v>
          </cell>
        </row>
        <row r="356">
          <cell r="A356" t="str">
            <v>503.020425</v>
          </cell>
          <cell r="H356">
            <v>-43387.19</v>
          </cell>
          <cell r="K356">
            <v>88370.22</v>
          </cell>
        </row>
        <row r="357">
          <cell r="A357" t="str">
            <v>503.020430</v>
          </cell>
          <cell r="H357">
            <v>-47877.36</v>
          </cell>
          <cell r="K357">
            <v>82919.67</v>
          </cell>
        </row>
        <row r="358">
          <cell r="A358" t="str">
            <v>503.020435</v>
          </cell>
          <cell r="H358">
            <v>15297.32</v>
          </cell>
          <cell r="K358">
            <v>40827.369999999995</v>
          </cell>
        </row>
        <row r="359">
          <cell r="A359" t="str">
            <v>503.020440</v>
          </cell>
          <cell r="H359">
            <v>139587</v>
          </cell>
          <cell r="K359">
            <v>314364</v>
          </cell>
        </row>
        <row r="360">
          <cell r="A360" t="str">
            <v>503.020445</v>
          </cell>
          <cell r="H360">
            <v>0</v>
          </cell>
          <cell r="K360">
            <v>0</v>
          </cell>
        </row>
        <row r="361">
          <cell r="A361" t="str">
            <v>503.020450</v>
          </cell>
          <cell r="H361">
            <v>0</v>
          </cell>
          <cell r="K361">
            <v>0</v>
          </cell>
        </row>
        <row r="362">
          <cell r="A362" t="str">
            <v>503.020455</v>
          </cell>
          <cell r="H362">
            <v>0</v>
          </cell>
          <cell r="K362">
            <v>0</v>
          </cell>
        </row>
        <row r="363">
          <cell r="A363" t="str">
            <v>503.020465</v>
          </cell>
          <cell r="H363">
            <v>18095.150000000001</v>
          </cell>
          <cell r="K363">
            <v>284022.79000000004</v>
          </cell>
        </row>
        <row r="364">
          <cell r="A364" t="str">
            <v>503.020470</v>
          </cell>
          <cell r="H364">
            <v>0</v>
          </cell>
          <cell r="K364">
            <v>86471.38</v>
          </cell>
        </row>
        <row r="365">
          <cell r="A365" t="str">
            <v>503.020475</v>
          </cell>
          <cell r="H365">
            <v>97361.33</v>
          </cell>
          <cell r="K365">
            <v>113694.66</v>
          </cell>
        </row>
        <row r="366">
          <cell r="A366" t="str">
            <v>503.020480</v>
          </cell>
          <cell r="H366">
            <v>38140.230000000003</v>
          </cell>
          <cell r="K366">
            <v>38140.230000000003</v>
          </cell>
        </row>
        <row r="367">
          <cell r="A367" t="str">
            <v>503.020510</v>
          </cell>
          <cell r="H367">
            <v>15630.220000000001</v>
          </cell>
          <cell r="K367">
            <v>234553.91</v>
          </cell>
        </row>
        <row r="368">
          <cell r="A368" t="str">
            <v>503.020610</v>
          </cell>
          <cell r="H368">
            <v>59871.659999999996</v>
          </cell>
          <cell r="K368">
            <v>759841.62</v>
          </cell>
        </row>
        <row r="369">
          <cell r="A369" t="str">
            <v>503.020720</v>
          </cell>
          <cell r="H369">
            <v>0</v>
          </cell>
          <cell r="K369">
            <v>0</v>
          </cell>
        </row>
        <row r="370">
          <cell r="A370" t="str">
            <v>503.020730</v>
          </cell>
          <cell r="H370">
            <v>0</v>
          </cell>
          <cell r="K370">
            <v>0</v>
          </cell>
        </row>
        <row r="371">
          <cell r="A371" t="str">
            <v>503.020745</v>
          </cell>
          <cell r="H371">
            <v>0</v>
          </cell>
          <cell r="K371">
            <v>0</v>
          </cell>
        </row>
        <row r="372">
          <cell r="A372" t="str">
            <v>503.020805</v>
          </cell>
          <cell r="H372">
            <v>0</v>
          </cell>
          <cell r="K372">
            <v>18480</v>
          </cell>
        </row>
        <row r="373">
          <cell r="A373" t="str">
            <v>503.020810</v>
          </cell>
          <cell r="H373">
            <v>-1318870.98</v>
          </cell>
          <cell r="K373">
            <v>0</v>
          </cell>
        </row>
        <row r="374">
          <cell r="A374" t="str">
            <v>503.020825</v>
          </cell>
          <cell r="H374">
            <v>292496.03000000003</v>
          </cell>
          <cell r="K374">
            <v>9517665.3399999999</v>
          </cell>
        </row>
        <row r="375">
          <cell r="A375" t="str">
            <v>503.020905</v>
          </cell>
          <cell r="H375">
            <v>37163.08</v>
          </cell>
          <cell r="K375">
            <v>418814.4</v>
          </cell>
        </row>
        <row r="376">
          <cell r="A376" t="str">
            <v>503.021102</v>
          </cell>
          <cell r="H376">
            <v>2371852.4900000002</v>
          </cell>
          <cell r="K376">
            <v>734629.51000000024</v>
          </cell>
        </row>
        <row r="377">
          <cell r="A377" t="str">
            <v>503.021103</v>
          </cell>
          <cell r="H377">
            <v>21420.04</v>
          </cell>
          <cell r="K377">
            <v>0</v>
          </cell>
        </row>
        <row r="378">
          <cell r="A378" t="str">
            <v>503.021107</v>
          </cell>
          <cell r="H378">
            <v>192545.15</v>
          </cell>
          <cell r="K378">
            <v>2153919.69</v>
          </cell>
        </row>
        <row r="379">
          <cell r="A379" t="str">
            <v>503.021108</v>
          </cell>
          <cell r="H379">
            <v>1405932.44</v>
          </cell>
          <cell r="K379">
            <v>0</v>
          </cell>
        </row>
        <row r="380">
          <cell r="A380" t="str">
            <v>503.021191</v>
          </cell>
          <cell r="H380">
            <v>11940.03</v>
          </cell>
          <cell r="K380">
            <v>20368.580000000002</v>
          </cell>
        </row>
        <row r="381">
          <cell r="A381" t="str">
            <v>503.021541</v>
          </cell>
          <cell r="H381">
            <v>3491853.41</v>
          </cell>
          <cell r="K381">
            <v>25390025.859999999</v>
          </cell>
        </row>
        <row r="382">
          <cell r="A382" t="str">
            <v>503.022005</v>
          </cell>
          <cell r="H382">
            <v>28517.25</v>
          </cell>
          <cell r="K382">
            <v>512634.58</v>
          </cell>
        </row>
        <row r="383">
          <cell r="A383" t="str">
            <v>503.022015</v>
          </cell>
          <cell r="H383">
            <v>0</v>
          </cell>
          <cell r="K383">
            <v>0</v>
          </cell>
        </row>
        <row r="384">
          <cell r="A384" t="str">
            <v>503.022020</v>
          </cell>
          <cell r="H384">
            <v>0</v>
          </cell>
          <cell r="K384">
            <v>1543</v>
          </cell>
        </row>
        <row r="385">
          <cell r="A385" t="str">
            <v>503.022025</v>
          </cell>
          <cell r="H385">
            <v>0</v>
          </cell>
          <cell r="K385">
            <v>9720</v>
          </cell>
        </row>
        <row r="386">
          <cell r="A386" t="str">
            <v>503.022105</v>
          </cell>
          <cell r="H386">
            <v>49298</v>
          </cell>
          <cell r="K386">
            <v>461816.04</v>
          </cell>
        </row>
        <row r="387">
          <cell r="A387" t="str">
            <v>503.022110</v>
          </cell>
          <cell r="H387">
            <v>0</v>
          </cell>
          <cell r="K387">
            <v>0</v>
          </cell>
        </row>
        <row r="388">
          <cell r="A388" t="str">
            <v>503.022125</v>
          </cell>
          <cell r="H388">
            <v>0</v>
          </cell>
          <cell r="K388">
            <v>0</v>
          </cell>
        </row>
        <row r="389">
          <cell r="A389" t="str">
            <v>503.022205</v>
          </cell>
          <cell r="H389">
            <v>117693.54</v>
          </cell>
          <cell r="K389">
            <v>967676.24</v>
          </cell>
        </row>
        <row r="390">
          <cell r="A390" t="str">
            <v>503.022210</v>
          </cell>
          <cell r="H390">
            <v>854629.4</v>
          </cell>
          <cell r="K390">
            <v>4701987.26</v>
          </cell>
        </row>
        <row r="391">
          <cell r="A391" t="str">
            <v>503.022215</v>
          </cell>
          <cell r="H391">
            <v>269788.63</v>
          </cell>
          <cell r="K391">
            <v>3046142.73</v>
          </cell>
        </row>
        <row r="392">
          <cell r="A392" t="str">
            <v>503.022220</v>
          </cell>
          <cell r="H392">
            <v>0</v>
          </cell>
          <cell r="K392">
            <v>0</v>
          </cell>
        </row>
        <row r="393">
          <cell r="A393" t="str">
            <v>503.022225</v>
          </cell>
          <cell r="H393">
            <v>47996.740000000005</v>
          </cell>
          <cell r="K393">
            <v>688883.52</v>
          </cell>
        </row>
        <row r="394">
          <cell r="A394" t="str">
            <v>503.022310</v>
          </cell>
          <cell r="H394">
            <v>0</v>
          </cell>
          <cell r="K394">
            <v>0</v>
          </cell>
        </row>
        <row r="395">
          <cell r="A395" t="str">
            <v>503.022405</v>
          </cell>
          <cell r="H395">
            <v>0</v>
          </cell>
          <cell r="K395">
            <v>23900</v>
          </cell>
        </row>
        <row r="396">
          <cell r="A396" t="str">
            <v>503.022505</v>
          </cell>
          <cell r="H396">
            <v>9000</v>
          </cell>
          <cell r="K396">
            <v>63000</v>
          </cell>
        </row>
        <row r="397">
          <cell r="A397" t="str">
            <v>503.022510</v>
          </cell>
          <cell r="H397">
            <v>84920.7</v>
          </cell>
          <cell r="K397">
            <v>478708.07</v>
          </cell>
        </row>
        <row r="398">
          <cell r="A398" t="str">
            <v>503.022515</v>
          </cell>
          <cell r="H398">
            <v>0</v>
          </cell>
          <cell r="K398">
            <v>0</v>
          </cell>
        </row>
        <row r="399">
          <cell r="A399" t="str">
            <v>503.022605</v>
          </cell>
          <cell r="H399">
            <v>580567.26</v>
          </cell>
          <cell r="K399">
            <v>3678618.25</v>
          </cell>
        </row>
        <row r="400">
          <cell r="A400" t="str">
            <v>503.022705</v>
          </cell>
          <cell r="H400">
            <v>17008</v>
          </cell>
          <cell r="K400">
            <v>144361.9</v>
          </cell>
        </row>
        <row r="401">
          <cell r="A401" t="str">
            <v>503.024410</v>
          </cell>
          <cell r="H401">
            <v>11211.56</v>
          </cell>
          <cell r="K401">
            <v>13201.56</v>
          </cell>
        </row>
        <row r="402">
          <cell r="A402" t="str">
            <v>503.024415</v>
          </cell>
          <cell r="H402">
            <v>58685.81</v>
          </cell>
          <cell r="K402">
            <v>270454.59999999998</v>
          </cell>
        </row>
        <row r="403">
          <cell r="A403" t="str">
            <v>503.024420</v>
          </cell>
          <cell r="H403">
            <v>110498.73999999999</v>
          </cell>
          <cell r="K403">
            <v>530523.39</v>
          </cell>
        </row>
        <row r="404">
          <cell r="A404" t="str">
            <v>503.024425</v>
          </cell>
          <cell r="H404">
            <v>0</v>
          </cell>
          <cell r="K404">
            <v>9200</v>
          </cell>
        </row>
        <row r="405">
          <cell r="A405" t="str">
            <v>503.024430</v>
          </cell>
          <cell r="H405">
            <v>0</v>
          </cell>
          <cell r="K405">
            <v>1000</v>
          </cell>
        </row>
        <row r="406">
          <cell r="A406" t="str">
            <v>503.029910</v>
          </cell>
          <cell r="H406">
            <v>496.75</v>
          </cell>
          <cell r="K406">
            <v>122702.02</v>
          </cell>
        </row>
        <row r="407">
          <cell r="A407" t="str">
            <v>503.029920</v>
          </cell>
          <cell r="H407">
            <v>0</v>
          </cell>
          <cell r="K407">
            <v>0</v>
          </cell>
        </row>
        <row r="408">
          <cell r="A408" t="str">
            <v>503.029930</v>
          </cell>
          <cell r="H408">
            <v>7800</v>
          </cell>
          <cell r="K408">
            <v>7800</v>
          </cell>
        </row>
        <row r="409">
          <cell r="A409" t="str">
            <v>503.029990</v>
          </cell>
          <cell r="H409">
            <v>7914533.75</v>
          </cell>
          <cell r="K409">
            <v>21398938.579999998</v>
          </cell>
        </row>
        <row r="410">
          <cell r="A410" t="str">
            <v>503.029999</v>
          </cell>
          <cell r="H410">
            <v>0</v>
          </cell>
          <cell r="K410">
            <v>0</v>
          </cell>
        </row>
        <row r="411">
          <cell r="A411" t="str">
            <v>503.030110</v>
          </cell>
          <cell r="H411">
            <v>62253.120000000003</v>
          </cell>
          <cell r="K411">
            <v>614430.81999999995</v>
          </cell>
        </row>
        <row r="412">
          <cell r="A412" t="str">
            <v>503.030120</v>
          </cell>
          <cell r="H412">
            <v>234657.04</v>
          </cell>
          <cell r="K412">
            <v>6522912.0599999996</v>
          </cell>
        </row>
        <row r="413">
          <cell r="A413" t="str">
            <v>503.030140</v>
          </cell>
          <cell r="H413">
            <v>0</v>
          </cell>
          <cell r="K413">
            <v>63159.12</v>
          </cell>
        </row>
        <row r="414">
          <cell r="A414" t="str">
            <v>503.030210</v>
          </cell>
          <cell r="H414">
            <v>31169.64</v>
          </cell>
          <cell r="K414">
            <v>336563.65</v>
          </cell>
        </row>
        <row r="415">
          <cell r="A415" t="str">
            <v>503.030405</v>
          </cell>
          <cell r="H415">
            <v>1500</v>
          </cell>
          <cell r="K415">
            <v>28500</v>
          </cell>
        </row>
        <row r="416">
          <cell r="A416" t="str">
            <v>503.030410</v>
          </cell>
          <cell r="H416">
            <v>18050.54</v>
          </cell>
          <cell r="K416">
            <v>425087.19999999995</v>
          </cell>
        </row>
        <row r="417">
          <cell r="A417" t="str">
            <v>503.030424</v>
          </cell>
          <cell r="H417">
            <v>4991.34</v>
          </cell>
          <cell r="K417">
            <v>5320.74</v>
          </cell>
        </row>
        <row r="418">
          <cell r="A418" t="str">
            <v>503.030425</v>
          </cell>
          <cell r="H418">
            <v>14099.64</v>
          </cell>
          <cell r="K418">
            <v>18452.87</v>
          </cell>
        </row>
        <row r="419">
          <cell r="A419" t="str">
            <v>503.030430</v>
          </cell>
          <cell r="H419">
            <v>45175.81</v>
          </cell>
          <cell r="K419">
            <v>49946.009999999995</v>
          </cell>
        </row>
        <row r="420">
          <cell r="A420" t="str">
            <v>503.030435</v>
          </cell>
          <cell r="H420">
            <v>56423.94</v>
          </cell>
          <cell r="K420">
            <v>305278.58999999997</v>
          </cell>
        </row>
        <row r="421">
          <cell r="A421" t="str">
            <v>503.030445</v>
          </cell>
          <cell r="H421">
            <v>11250</v>
          </cell>
          <cell r="K421">
            <v>123500</v>
          </cell>
        </row>
        <row r="422">
          <cell r="A422" t="str">
            <v>503.030450</v>
          </cell>
          <cell r="H422">
            <v>5100</v>
          </cell>
          <cell r="K422">
            <v>207825</v>
          </cell>
        </row>
        <row r="423">
          <cell r="A423" t="str">
            <v>503.030455</v>
          </cell>
          <cell r="H423">
            <v>0</v>
          </cell>
          <cell r="K423">
            <v>0</v>
          </cell>
        </row>
        <row r="424">
          <cell r="A424" t="str">
            <v>503.030460</v>
          </cell>
          <cell r="H424">
            <v>0</v>
          </cell>
          <cell r="K424">
            <v>0</v>
          </cell>
        </row>
        <row r="425">
          <cell r="A425" t="str">
            <v>503.030465</v>
          </cell>
          <cell r="H425">
            <v>-130873.41</v>
          </cell>
          <cell r="K425">
            <v>724301.4</v>
          </cell>
        </row>
        <row r="426">
          <cell r="A426" t="str">
            <v>503.030470</v>
          </cell>
          <cell r="H426">
            <v>-56199.519999999997</v>
          </cell>
          <cell r="K426">
            <v>98334.860000000015</v>
          </cell>
        </row>
        <row r="427">
          <cell r="A427" t="str">
            <v>503.030475</v>
          </cell>
          <cell r="H427">
            <v>110000</v>
          </cell>
          <cell r="K427">
            <v>2468548.39</v>
          </cell>
        </row>
        <row r="428">
          <cell r="A428" t="str">
            <v>503.030480</v>
          </cell>
          <cell r="H428">
            <v>-42988.66</v>
          </cell>
          <cell r="K428">
            <v>324792.38</v>
          </cell>
        </row>
        <row r="429">
          <cell r="A429" t="str">
            <v>503.030610</v>
          </cell>
          <cell r="H429">
            <v>46.6</v>
          </cell>
          <cell r="K429">
            <v>2563.4</v>
          </cell>
        </row>
        <row r="430">
          <cell r="A430" t="str">
            <v>503.030905</v>
          </cell>
          <cell r="H430">
            <v>-4060</v>
          </cell>
          <cell r="K430">
            <v>16512.669999999998</v>
          </cell>
        </row>
        <row r="431">
          <cell r="A431" t="str">
            <v>503.032105</v>
          </cell>
          <cell r="H431">
            <v>0</v>
          </cell>
          <cell r="K431">
            <v>0</v>
          </cell>
        </row>
        <row r="432">
          <cell r="A432" t="str">
            <v>503.032205</v>
          </cell>
          <cell r="H432">
            <v>1220</v>
          </cell>
          <cell r="K432">
            <v>1220</v>
          </cell>
        </row>
        <row r="433">
          <cell r="A433" t="str">
            <v>503.032210</v>
          </cell>
          <cell r="H433">
            <v>0</v>
          </cell>
          <cell r="K433">
            <v>0</v>
          </cell>
        </row>
        <row r="434">
          <cell r="A434" t="str">
            <v>503.032215</v>
          </cell>
          <cell r="H434">
            <v>0</v>
          </cell>
          <cell r="K434">
            <v>0</v>
          </cell>
        </row>
        <row r="435">
          <cell r="A435" t="str">
            <v>503.032405</v>
          </cell>
          <cell r="H435">
            <v>0</v>
          </cell>
          <cell r="K435">
            <v>0</v>
          </cell>
        </row>
        <row r="436">
          <cell r="A436" t="str">
            <v>503.032505</v>
          </cell>
          <cell r="H436">
            <v>0</v>
          </cell>
          <cell r="K436">
            <v>0</v>
          </cell>
        </row>
        <row r="437">
          <cell r="A437" t="str">
            <v>503.032510</v>
          </cell>
          <cell r="H437">
            <v>51194.080000000002</v>
          </cell>
          <cell r="K437">
            <v>775827.38</v>
          </cell>
        </row>
        <row r="438">
          <cell r="A438" t="str">
            <v>503.032515</v>
          </cell>
          <cell r="H438">
            <v>258953.03999999998</v>
          </cell>
          <cell r="K438">
            <v>2758379.19</v>
          </cell>
        </row>
        <row r="439">
          <cell r="A439" t="str">
            <v>503.032801</v>
          </cell>
          <cell r="H439">
            <v>0</v>
          </cell>
          <cell r="K439">
            <v>0</v>
          </cell>
        </row>
        <row r="440">
          <cell r="A440" t="str">
            <v>503.032811</v>
          </cell>
          <cell r="H440">
            <v>0</v>
          </cell>
          <cell r="K440">
            <v>0</v>
          </cell>
        </row>
        <row r="441">
          <cell r="A441" t="str">
            <v>503.032841</v>
          </cell>
          <cell r="H441">
            <v>33929.43</v>
          </cell>
          <cell r="K441">
            <v>33929.43</v>
          </cell>
        </row>
        <row r="442">
          <cell r="A442" t="str">
            <v>503.032851</v>
          </cell>
          <cell r="H442">
            <v>91629.03</v>
          </cell>
          <cell r="K442">
            <v>91629.03</v>
          </cell>
        </row>
        <row r="443">
          <cell r="A443" t="str">
            <v>503.032905</v>
          </cell>
          <cell r="H443">
            <v>318</v>
          </cell>
          <cell r="K443">
            <v>318</v>
          </cell>
        </row>
        <row r="444">
          <cell r="A444" t="str">
            <v>503.032906</v>
          </cell>
          <cell r="H444">
            <v>167.33</v>
          </cell>
          <cell r="K444">
            <v>167.33</v>
          </cell>
        </row>
        <row r="445">
          <cell r="A445" t="str">
            <v>503.032910</v>
          </cell>
          <cell r="H445">
            <v>0</v>
          </cell>
          <cell r="K445">
            <v>0</v>
          </cell>
        </row>
        <row r="446">
          <cell r="A446" t="str">
            <v>503.034220</v>
          </cell>
          <cell r="H446">
            <v>0</v>
          </cell>
          <cell r="K446">
            <v>0</v>
          </cell>
        </row>
        <row r="447">
          <cell r="A447" t="str">
            <v>503.034227</v>
          </cell>
          <cell r="H447">
            <v>0</v>
          </cell>
          <cell r="K447">
            <v>0</v>
          </cell>
        </row>
        <row r="448">
          <cell r="A448" t="str">
            <v>503.034415</v>
          </cell>
          <cell r="H448">
            <v>0</v>
          </cell>
          <cell r="K448">
            <v>169321.35</v>
          </cell>
        </row>
        <row r="449">
          <cell r="A449" t="str">
            <v>503.034420</v>
          </cell>
          <cell r="H449">
            <v>0</v>
          </cell>
          <cell r="K449">
            <v>-0.5</v>
          </cell>
        </row>
        <row r="450">
          <cell r="A450" t="str">
            <v>503.039910</v>
          </cell>
          <cell r="H450">
            <v>0</v>
          </cell>
          <cell r="K450">
            <v>56160.51</v>
          </cell>
        </row>
        <row r="451">
          <cell r="A451" t="str">
            <v>503.039950</v>
          </cell>
          <cell r="H451">
            <v>7542.6</v>
          </cell>
          <cell r="K451">
            <v>453401</v>
          </cell>
        </row>
        <row r="452">
          <cell r="A452" t="str">
            <v>503.039999</v>
          </cell>
          <cell r="H452">
            <v>71072.570000000007</v>
          </cell>
          <cell r="K452">
            <v>903057.03</v>
          </cell>
        </row>
        <row r="453">
          <cell r="A453" t="str">
            <v>503.060905</v>
          </cell>
          <cell r="H453">
            <v>0</v>
          </cell>
          <cell r="K453">
            <v>4650</v>
          </cell>
        </row>
        <row r="454">
          <cell r="A454" t="str">
            <v>503.062205</v>
          </cell>
          <cell r="H454">
            <v>0</v>
          </cell>
          <cell r="K454">
            <v>0</v>
          </cell>
        </row>
        <row r="455">
          <cell r="A455" t="str">
            <v>503.062210</v>
          </cell>
          <cell r="H455">
            <v>0</v>
          </cell>
          <cell r="K455">
            <v>0</v>
          </cell>
        </row>
        <row r="456">
          <cell r="A456" t="str">
            <v>503.062215</v>
          </cell>
          <cell r="H456">
            <v>0</v>
          </cell>
          <cell r="K456">
            <v>0</v>
          </cell>
        </row>
        <row r="457">
          <cell r="A457" t="str">
            <v>503.064105</v>
          </cell>
          <cell r="H457">
            <v>-360000</v>
          </cell>
          <cell r="K457">
            <v>190000</v>
          </cell>
        </row>
        <row r="458">
          <cell r="A458" t="str">
            <v>503.064210</v>
          </cell>
          <cell r="H458">
            <v>0</v>
          </cell>
          <cell r="K458">
            <v>0</v>
          </cell>
        </row>
        <row r="459">
          <cell r="A459" t="str">
            <v>503.064220</v>
          </cell>
          <cell r="H459">
            <v>-188670</v>
          </cell>
          <cell r="K459">
            <v>767407</v>
          </cell>
        </row>
        <row r="460">
          <cell r="A460" t="str">
            <v>503.064305</v>
          </cell>
          <cell r="H460">
            <v>0</v>
          </cell>
          <cell r="K460">
            <v>975975.98</v>
          </cell>
        </row>
        <row r="461">
          <cell r="A461" t="str">
            <v>503.080105.01</v>
          </cell>
          <cell r="H461">
            <v>-7890.44</v>
          </cell>
          <cell r="K461">
            <v>-8071.45</v>
          </cell>
        </row>
        <row r="462">
          <cell r="A462" t="str">
            <v>503.080105.02</v>
          </cell>
          <cell r="H462">
            <v>78951.429999999993</v>
          </cell>
          <cell r="K462">
            <v>79284.179999999993</v>
          </cell>
        </row>
        <row r="463">
          <cell r="A463" t="str">
            <v>503.080110.01</v>
          </cell>
          <cell r="H463">
            <v>0</v>
          </cell>
          <cell r="K463">
            <v>0</v>
          </cell>
        </row>
        <row r="464">
          <cell r="A464" t="str">
            <v>503.080110.02</v>
          </cell>
          <cell r="H464">
            <v>0</v>
          </cell>
          <cell r="K464">
            <v>0</v>
          </cell>
        </row>
        <row r="465">
          <cell r="A465" t="str">
            <v>503.080205</v>
          </cell>
          <cell r="H465">
            <v>0</v>
          </cell>
          <cell r="K465">
            <v>0</v>
          </cell>
        </row>
        <row r="466">
          <cell r="A466" t="str">
            <v>503.080210</v>
          </cell>
          <cell r="H466">
            <v>0</v>
          </cell>
          <cell r="K466">
            <v>0</v>
          </cell>
        </row>
        <row r="467">
          <cell r="A467" t="str">
            <v>503.080315</v>
          </cell>
          <cell r="H467">
            <v>0</v>
          </cell>
          <cell r="K467">
            <v>0</v>
          </cell>
        </row>
        <row r="468">
          <cell r="A468" t="str">
            <v>503.080405</v>
          </cell>
          <cell r="H468">
            <v>4237.1499999999996</v>
          </cell>
          <cell r="K468">
            <v>27208.15</v>
          </cell>
        </row>
        <row r="469">
          <cell r="A469" t="str">
            <v>503.080410</v>
          </cell>
          <cell r="H469">
            <v>-0.37000000011175871</v>
          </cell>
          <cell r="K469">
            <v>-0.37000000011175871</v>
          </cell>
        </row>
        <row r="470">
          <cell r="A470" t="str">
            <v>503.080425</v>
          </cell>
          <cell r="H470">
            <v>0</v>
          </cell>
          <cell r="K470">
            <v>0</v>
          </cell>
        </row>
        <row r="471">
          <cell r="A471" t="str">
            <v>503.080430.01</v>
          </cell>
          <cell r="H471">
            <v>0</v>
          </cell>
          <cell r="K471">
            <v>0</v>
          </cell>
        </row>
        <row r="472">
          <cell r="A472" t="str">
            <v>503.080430.02</v>
          </cell>
          <cell r="H472">
            <v>0</v>
          </cell>
          <cell r="K472">
            <v>0</v>
          </cell>
        </row>
        <row r="473">
          <cell r="A473" t="str">
            <v>503.080430.03</v>
          </cell>
          <cell r="H473">
            <v>0</v>
          </cell>
          <cell r="K473">
            <v>0</v>
          </cell>
        </row>
        <row r="474">
          <cell r="A474" t="str">
            <v>503.080430.04</v>
          </cell>
          <cell r="H474">
            <v>7588248.0499999998</v>
          </cell>
          <cell r="K474">
            <v>7588248.0499999998</v>
          </cell>
        </row>
        <row r="475">
          <cell r="A475" t="str">
            <v>503.080430.09</v>
          </cell>
          <cell r="H475">
            <v>83966.93</v>
          </cell>
          <cell r="K475">
            <v>83966.93</v>
          </cell>
        </row>
        <row r="476">
          <cell r="A476" t="str">
            <v>503.080440</v>
          </cell>
          <cell r="H476">
            <v>0</v>
          </cell>
          <cell r="K476">
            <v>0</v>
          </cell>
        </row>
        <row r="477">
          <cell r="A477" t="str">
            <v>503.080445</v>
          </cell>
          <cell r="H477">
            <v>0</v>
          </cell>
          <cell r="K477">
            <v>0</v>
          </cell>
        </row>
        <row r="478">
          <cell r="A478" t="str">
            <v>503.080499.01</v>
          </cell>
          <cell r="H478">
            <v>-161.84</v>
          </cell>
          <cell r="K478">
            <v>-161.84</v>
          </cell>
        </row>
        <row r="479">
          <cell r="A479" t="str">
            <v>503.080499.02</v>
          </cell>
          <cell r="H479">
            <v>0</v>
          </cell>
          <cell r="K479">
            <v>20684.23</v>
          </cell>
        </row>
        <row r="480">
          <cell r="A480" t="str">
            <v>503.080605</v>
          </cell>
          <cell r="H480">
            <v>3746101.08</v>
          </cell>
          <cell r="K480">
            <v>3746101.08</v>
          </cell>
        </row>
        <row r="481">
          <cell r="A481" t="str">
            <v>503.080615</v>
          </cell>
          <cell r="H481">
            <v>0</v>
          </cell>
          <cell r="K481">
            <v>0</v>
          </cell>
        </row>
        <row r="482">
          <cell r="A482" t="str">
            <v>503.080620</v>
          </cell>
          <cell r="H482">
            <v>198255.35</v>
          </cell>
          <cell r="K482">
            <v>757049.67999999993</v>
          </cell>
        </row>
        <row r="483">
          <cell r="A483" t="str">
            <v>503.080635</v>
          </cell>
          <cell r="H483">
            <v>1287770.27</v>
          </cell>
          <cell r="K483">
            <v>0</v>
          </cell>
        </row>
        <row r="484">
          <cell r="A484" t="str">
            <v>503.080705</v>
          </cell>
          <cell r="H484">
            <v>0</v>
          </cell>
          <cell r="K484">
            <v>0</v>
          </cell>
        </row>
        <row r="485">
          <cell r="A485" t="str">
            <v>503.080805</v>
          </cell>
          <cell r="H485">
            <v>0</v>
          </cell>
          <cell r="K485">
            <v>0</v>
          </cell>
        </row>
        <row r="486">
          <cell r="A486" t="str">
            <v>503.080815</v>
          </cell>
          <cell r="H486">
            <v>6907</v>
          </cell>
          <cell r="K486">
            <v>13659</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manent info"/>
      <sheetName val="Lampiran"/>
      <sheetName val="Art. 23 recons"/>
      <sheetName val="Marshal -1"/>
      <sheetName val="ppH25 &amp; PROVISION"/>
      <sheetName val="BIK-NDE"/>
      <sheetName val="Penyusutan"/>
      <sheetName val="Addition"/>
      <sheetName val="Sheet1"/>
      <sheetName val="F1771"/>
      <sheetName val="F1771-I"/>
      <sheetName val="F1771-II."/>
      <sheetName val="F1771-III"/>
      <sheetName val="F1771-V."/>
      <sheetName val="F1771-VI"/>
      <sheetName val="Marshal _1"/>
      <sheetName val="BUT-1"/>
      <sheetName val="HEX-A"/>
      <sheetName val="HEX-E"/>
      <sheetName val="I-BUT"/>
      <sheetName val="RD I-BUT"/>
      <sheetName val="COA"/>
      <sheetName val="CDMACapacity"/>
      <sheetName val="Ex-Rate"/>
      <sheetName val="CONTRACT REC"/>
      <sheetName val="Marshal"/>
      <sheetName val="ged"/>
      <sheetName val="Interdata"/>
      <sheetName val="KONS2007"/>
      <sheetName val="Slip"/>
      <sheetName val="MasterSheet"/>
      <sheetName val="FE-1770-I"/>
      <sheetName val="FE-1770.P1"/>
      <sheetName val="FE-1770-II"/>
      <sheetName val="Cover Sheet"/>
      <sheetName val="PRO"/>
      <sheetName val="Exchange Rates"/>
      <sheetName val="PROJ CAS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C"/>
      <sheetName val="BS-P"/>
      <sheetName val="IS-C"/>
      <sheetName val="IS-P"/>
      <sheetName val="SE-C"/>
      <sheetName val="SE-P"/>
      <sheetName val="CF-C"/>
      <sheetName val="CF-P"/>
      <sheetName val="Mutation CF"/>
      <sheetName val="Detail-C+P"/>
      <sheetName val="Catatan-C"/>
      <sheetName val="Catatan-P"/>
      <sheetName val="Investment-P"/>
      <sheetName val="FA-C"/>
      <sheetName val="FA-P"/>
      <sheetName val="Retained Earnings"/>
      <sheetName val="Intercompany-C"/>
      <sheetName val="Intercompany-P"/>
      <sheetName val="Restructuring"/>
      <sheetName val="Foreign Currency-C"/>
      <sheetName val="Foreign Currency-P"/>
      <sheetName val="Allowance-P"/>
      <sheetName val="Freeze+Resticted fund"/>
      <sheetName val="Consolidation Entries"/>
      <sheetName val="Combine Entries"/>
      <sheetName val="CAJE-CRJE BLOK I"/>
      <sheetName val="EXCHANGE RATE"/>
      <sheetName val="FA-C (2)"/>
      <sheetName val="Freeze Account"/>
      <sheetName val="GT_Custom"/>
      <sheetName val="BS-RTI"/>
      <sheetName val="IS-RTI"/>
      <sheetName val="SE-RTI"/>
      <sheetName val="Catatan-RTI"/>
      <sheetName val="FA-RTI"/>
      <sheetName val="Rekon-Fiskal"/>
      <sheetName val="Detail-RTI"/>
      <sheetName val="Account Payable"/>
      <sheetName val="Original Currency"/>
      <sheetName val="CAJE+CRJE-RTI"/>
      <sheetName val="PAJE-RTI"/>
      <sheetName val="PRJE-RTI"/>
      <sheetName val="T-ACC-RTI"/>
      <sheetName val="Data Fiskal"/>
      <sheetName val="DIT"/>
      <sheetName val="Rugi Fiskal"/>
      <sheetName val="Mutation CF-BE"/>
      <sheetName val="ID-CF-RTI"/>
      <sheetName val="Loans-Principal"/>
      <sheetName val="Gain on Restructuring"/>
      <sheetName val="SUMMARY RATIO"/>
      <sheetName val="Analytical"/>
      <sheetName val="BS_RTI"/>
      <sheetName val="0IV1000251"/>
      <sheetName val="Calculation"/>
      <sheetName val="EmpData"/>
      <sheetName val="Other charges (income)"/>
      <sheetName val="LVMAY"/>
      <sheetName val="Year End"/>
      <sheetName val="BSU_2000_GTI_AR"/>
      <sheetName val="bunga"/>
      <sheetName val="AGUNANDES"/>
      <sheetName val="Detail-PARENT"/>
      <sheetName val="AA.1.1 BNI"/>
      <sheetName val="Revenue (10)"/>
      <sheetName val="05_2003-compute"/>
      <sheetName val="Sheet3"/>
      <sheetName val="Mutation_CF"/>
      <sheetName val="Retained_Earnings"/>
      <sheetName val="Foreign_Currency-C"/>
      <sheetName val="Foreign_Currency-P"/>
      <sheetName val="Freeze+Resticted_fund"/>
      <sheetName val="Consolidation_Entries"/>
      <sheetName val="Combine_Entries"/>
      <sheetName val="CAJE-CRJE_BLOK_I"/>
      <sheetName val="EXCHANGE_RATE"/>
      <sheetName val="FA-C_(2)"/>
      <sheetName val="Freeze_Account"/>
      <sheetName val="Account_Payable"/>
      <sheetName val="Original_Currency"/>
      <sheetName val="Data_Fiskal"/>
      <sheetName val="Rugi_Fiskal"/>
      <sheetName val="Mutation_CF-BE"/>
      <sheetName val="Gain_on_Restructuring"/>
      <sheetName val="SUMMARY_RATIO"/>
      <sheetName val="Mutation_CF1"/>
      <sheetName val="Retained_Earnings1"/>
      <sheetName val="Foreign_Currency-C1"/>
      <sheetName val="Foreign_Currency-P1"/>
      <sheetName val="Freeze+Resticted_fund1"/>
      <sheetName val="Consolidation_Entries1"/>
      <sheetName val="Combine_Entries1"/>
      <sheetName val="CAJE-CRJE_BLOK_I1"/>
      <sheetName val="EXCHANGE_RATE1"/>
      <sheetName val="FA-C_(2)1"/>
      <sheetName val="Freeze_Account1"/>
      <sheetName val="Account_Payable1"/>
      <sheetName val="Original_Currency1"/>
      <sheetName val="Data_Fiskal1"/>
      <sheetName val="Rugi_Fiskal1"/>
      <sheetName val="Mutation_CF-BE1"/>
      <sheetName val="Gain_on_Restructuring1"/>
      <sheetName val="SUMMARY_RATIO1"/>
      <sheetName val="JURNAL"/>
      <sheetName val="NERACA"/>
      <sheetName val="LABA RUGI"/>
      <sheetName val="ARUS KAS"/>
      <sheetName val="PERUBAHAN EKUITAS"/>
      <sheetName val="Consolidated"/>
      <sheetName val="Read Me"/>
      <sheetName val="TABEL"/>
      <sheetName val="fiscal depr(E)"/>
      <sheetName val="CSM"/>
      <sheetName val="inv-equity"/>
      <sheetName val="Napsindo"/>
      <sheetName val="Permanent info"/>
      <sheetName val="Disposals"/>
      <sheetName val="Altman Z Score"/>
      <sheetName val="Data Sheet"/>
      <sheetName val="Customize Your Invoice"/>
      <sheetName val="Invoice"/>
      <sheetName val="bdrl-usg"/>
      <sheetName val="CAJE"/>
      <sheetName val="UNFOREX"/>
      <sheetName val="Query31"/>
      <sheetName val="Table 5"/>
      <sheetName val="Rekap Budget"/>
      <sheetName val="Income Statement"/>
      <sheetName val="Operating Cycle"/>
      <sheetName val="CC"/>
      <sheetName val="budget idr"/>
      <sheetName val="CC'04"/>
      <sheetName val="lapkeu"/>
      <sheetName val="SE_C"/>
      <sheetName val="Sheet1"/>
      <sheetName val="11b"/>
      <sheetName val="EFECTIF"/>
      <sheetName val="Jrnl_Kas"/>
      <sheetName val="General"/>
      <sheetName val="TB"/>
      <sheetName val="Links"/>
      <sheetName val="Lead"/>
      <sheetName val="Parameter"/>
      <sheetName val="Eingaben"/>
      <sheetName val="Sche-Harvest-Monodon"/>
      <sheetName val="TB98,oct99&amp;sap99-WPL"/>
      <sheetName val="Marshal -1"/>
      <sheetName val="List Area"/>
      <sheetName val="BUT-1"/>
      <sheetName val="HEX-A"/>
      <sheetName val="HEX-E"/>
      <sheetName val="I-BUT"/>
      <sheetName val="RD I-BUT"/>
      <sheetName val="Currency"/>
      <sheetName val="DropDown"/>
      <sheetName val="Non-Statistical Sampling"/>
      <sheetName val="ALL KD"/>
      <sheetName val="asli"/>
      <sheetName val="payroll"/>
      <sheetName val="A-GL-SUMMARY"/>
      <sheetName val="Atur"/>
      <sheetName val="laporan"/>
      <sheetName val="AUTO"/>
      <sheetName val="N-ISAT"/>
      <sheetName val="MEGA"/>
      <sheetName val="N-RALS"/>
      <sheetName val="BBCA"/>
      <sheetName val="BMTR"/>
      <sheetName val="N-GGRM"/>
      <sheetName val="N-HMSP"/>
      <sheetName val="N-INDF"/>
      <sheetName val="N-INKP"/>
      <sheetName val="AMFG"/>
      <sheetName val="ANTM-N"/>
      <sheetName val="BDMN"/>
      <sheetName val="N-BLTA"/>
      <sheetName val="BMTR-N"/>
      <sheetName val="BNGA"/>
      <sheetName val="BNGAN"/>
      <sheetName val="CPIN"/>
      <sheetName val="N-INTP"/>
      <sheetName val="LPBNN"/>
      <sheetName val="TRIM"/>
      <sheetName val="MEDC"/>
      <sheetName val="MPPA"/>
      <sheetName val="N-SMGR"/>
      <sheetName val="JUAL"/>
      <sheetName val="N-UNVR"/>
      <sheetName val="MEytd"/>
      <sheetName val="UM yg blm dSPJkan"/>
      <sheetName val="koef"/>
      <sheetName val="Rate"/>
      <sheetName val="WBS1"/>
      <sheetName val="WBS2"/>
      <sheetName val="General Info"/>
      <sheetName val="JobDetails"/>
      <sheetName val="Biaya2"/>
      <sheetName val="BP1_23"/>
      <sheetName val="Rugi-Laba"/>
      <sheetName val="ShareCapital "/>
      <sheetName val="Inventories"/>
      <sheetName val="Resource Costs"/>
      <sheetName val="Data"/>
      <sheetName val="Work Requirement"/>
      <sheetName val="CODE"/>
      <sheetName val="Allowance"/>
      <sheetName val="Trainer"/>
      <sheetName val="TANAH"/>
      <sheetName val="Bgn"/>
      <sheetName val="Pk"/>
      <sheetName val="Ko"/>
      <sheetName val="Bk"/>
      <sheetName val="CARSYS"/>
      <sheetName val="RT--&gt;INV "/>
      <sheetName val="INV--&gt;RT "/>
      <sheetName val="RT--&gt;UC DES"/>
      <sheetName val="AKV-&gt;INV"/>
      <sheetName val="INV-&gt;AKV"/>
      <sheetName val="NC-&gt;INV"/>
      <sheetName val="AKV-&gt;RT"/>
      <sheetName val="NC--&gt;RT"/>
      <sheetName val="RT--&gt;NC "/>
      <sheetName val="TLO "/>
      <sheetName val="COP"/>
      <sheetName val="Hut.Unit"/>
      <sheetName val="UM BELI RT"/>
      <sheetName val="INV --&gt; RUSAK"/>
      <sheetName val="RT--&gt;UC sep"/>
      <sheetName val="JUAL_STD"/>
      <sheetName val="COA"/>
      <sheetName val="200212ac"/>
      <sheetName val="Rumus"/>
      <sheetName val="Assump"/>
      <sheetName val="Terbilang"/>
      <sheetName val="B.1. ..."/>
      <sheetName val="Other_charges_(income)"/>
      <sheetName val="Year_End"/>
      <sheetName val="Other_charges_(income)1"/>
      <sheetName val="Year_End1"/>
      <sheetName val="Kend"/>
      <sheetName val="Alber"/>
      <sheetName val="TRAIL"/>
      <sheetName val="S e p"/>
      <sheetName val="M a r"/>
      <sheetName val="M a y"/>
      <sheetName val="J u l"/>
      <sheetName val="A p r"/>
      <sheetName val="A u g"/>
      <sheetName val="O c t"/>
      <sheetName val="J u n"/>
      <sheetName val="N o v"/>
      <sheetName val="F e b"/>
      <sheetName val="J a n"/>
      <sheetName val="00 received in 01"/>
      <sheetName val="#REF!"/>
      <sheetName val="Fron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JPnK"/>
      <sheetName val="JPK"/>
      <sheetName val="JPJ"/>
      <sheetName val="JPB"/>
      <sheetName val="JU"/>
      <sheetName val="BB"/>
      <sheetName val="AJP&amp;K"/>
      <sheetName val="NS"/>
      <sheetName val="N. LAJUR"/>
      <sheetName val="LAP. SHU"/>
      <sheetName val="NERACA"/>
      <sheetName val="B.Bunga Bank"/>
      <sheetName val="Rekap Jurnal"/>
      <sheetName val="PDA"/>
    </sheetNames>
    <sheetDataSet>
      <sheetData sheetId="0" refreshError="1">
        <row r="5">
          <cell r="B5">
            <v>1101</v>
          </cell>
          <cell r="C5" t="str">
            <v>Kas di Tangan</v>
          </cell>
        </row>
        <row r="6">
          <cell r="B6">
            <v>1102.0999999999999</v>
          </cell>
          <cell r="C6" t="str">
            <v>Kas di Bank BNI 46 Rek. 001</v>
          </cell>
        </row>
        <row r="7">
          <cell r="B7">
            <v>1102.2</v>
          </cell>
          <cell r="C7" t="str">
            <v>Kas di Bank BRI</v>
          </cell>
        </row>
        <row r="8">
          <cell r="B8">
            <v>1102.3</v>
          </cell>
          <cell r="C8" t="str">
            <v>Kas di Bank BUKOPIN</v>
          </cell>
        </row>
        <row r="9">
          <cell r="B9">
            <v>1102.4000000000001</v>
          </cell>
          <cell r="C9" t="str">
            <v>Deposito Bank MEGA</v>
          </cell>
        </row>
        <row r="10">
          <cell r="B10">
            <v>1102.5</v>
          </cell>
          <cell r="C10" t="str">
            <v>Kas di Bank BII</v>
          </cell>
        </row>
        <row r="11">
          <cell r="B11">
            <v>1102.5999999999999</v>
          </cell>
          <cell r="C11" t="str">
            <v>Kas di Bank MEGA</v>
          </cell>
        </row>
        <row r="12">
          <cell r="B12">
            <v>1102.7</v>
          </cell>
          <cell r="C12" t="str">
            <v>Kas di Bank NIAGA</v>
          </cell>
        </row>
        <row r="13">
          <cell r="B13">
            <v>1102.8</v>
          </cell>
          <cell r="C13" t="str">
            <v>Kas di Bank SAUDARA</v>
          </cell>
        </row>
        <row r="14">
          <cell r="B14">
            <v>1103</v>
          </cell>
          <cell r="C14" t="str">
            <v>Piutang SP</v>
          </cell>
        </row>
        <row r="15">
          <cell r="B15">
            <v>1104</v>
          </cell>
          <cell r="C15" t="str">
            <v>Piutang Usaha</v>
          </cell>
        </row>
        <row r="16">
          <cell r="B16">
            <v>1105</v>
          </cell>
          <cell r="C16" t="str">
            <v>Piutang Anggota lainnya</v>
          </cell>
        </row>
        <row r="17">
          <cell r="B17">
            <v>1106</v>
          </cell>
          <cell r="C17" t="str">
            <v>Piutang Over Limit</v>
          </cell>
        </row>
        <row r="18">
          <cell r="B18">
            <v>1107.0999999999999</v>
          </cell>
          <cell r="C18" t="str">
            <v>Persediaan Barang</v>
          </cell>
        </row>
        <row r="19">
          <cell r="B19">
            <v>1107.2</v>
          </cell>
          <cell r="C19" t="str">
            <v>Persediaan Voucher Belanja</v>
          </cell>
        </row>
        <row r="20">
          <cell r="B20">
            <v>1108</v>
          </cell>
          <cell r="C20" t="str">
            <v>Cek dalam perjalanan</v>
          </cell>
        </row>
        <row r="21">
          <cell r="B21">
            <v>1109</v>
          </cell>
          <cell r="C21" t="str">
            <v>Pajak Dibayar Dimuka</v>
          </cell>
        </row>
        <row r="22">
          <cell r="B22">
            <v>1110</v>
          </cell>
          <cell r="C22" t="str">
            <v>Biaya Dibayar Dimuka</v>
          </cell>
        </row>
        <row r="23">
          <cell r="B23">
            <v>1111</v>
          </cell>
          <cell r="C23" t="str">
            <v>Piutang Pendapatan</v>
          </cell>
        </row>
        <row r="24">
          <cell r="B24">
            <v>1201</v>
          </cell>
          <cell r="C24" t="str">
            <v>Tanah</v>
          </cell>
        </row>
        <row r="25">
          <cell r="B25">
            <v>1202</v>
          </cell>
          <cell r="C25" t="str">
            <v>Kendaraan</v>
          </cell>
        </row>
        <row r="26">
          <cell r="B26">
            <v>1203</v>
          </cell>
          <cell r="C26" t="str">
            <v>Peralatan</v>
          </cell>
        </row>
        <row r="27">
          <cell r="B27">
            <v>1204.0999999999999</v>
          </cell>
          <cell r="C27" t="str">
            <v>Akum.Peny. Kendaraan</v>
          </cell>
        </row>
        <row r="28">
          <cell r="B28">
            <v>1204.2</v>
          </cell>
          <cell r="C28" t="str">
            <v>Akum.Peny. Peralatan</v>
          </cell>
        </row>
        <row r="29">
          <cell r="B29">
            <v>2101</v>
          </cell>
          <cell r="C29" t="str">
            <v>Hutang Usaha</v>
          </cell>
        </row>
        <row r="30">
          <cell r="B30">
            <v>2102</v>
          </cell>
          <cell r="C30" t="str">
            <v>Hutang Pajak</v>
          </cell>
        </row>
        <row r="31">
          <cell r="B31">
            <v>2103</v>
          </cell>
          <cell r="C31" t="str">
            <v>Cadangan RAT</v>
          </cell>
        </row>
        <row r="32">
          <cell r="B32">
            <v>2104</v>
          </cell>
          <cell r="C32" t="str">
            <v>Hutang lainnya</v>
          </cell>
        </row>
        <row r="33">
          <cell r="B33">
            <v>2105</v>
          </cell>
          <cell r="C33" t="str">
            <v>Dana Anggota</v>
          </cell>
        </row>
        <row r="34">
          <cell r="B34">
            <v>2106</v>
          </cell>
          <cell r="C34" t="str">
            <v>Dana Pendidikan</v>
          </cell>
        </row>
        <row r="35">
          <cell r="B35">
            <v>2107</v>
          </cell>
          <cell r="C35" t="str">
            <v>Dana Pemb. Daerah Kerja</v>
          </cell>
        </row>
        <row r="36">
          <cell r="B36">
            <v>2108</v>
          </cell>
          <cell r="C36" t="str">
            <v>Dana Sosial</v>
          </cell>
        </row>
        <row r="37">
          <cell r="B37">
            <v>2109</v>
          </cell>
          <cell r="C37" t="str">
            <v>Dana Pengurus</v>
          </cell>
        </row>
        <row r="38">
          <cell r="B38">
            <v>2110</v>
          </cell>
          <cell r="C38" t="str">
            <v>Dana Kesejehteraan Pegawai</v>
          </cell>
        </row>
        <row r="39">
          <cell r="B39">
            <v>2111</v>
          </cell>
          <cell r="C39" t="str">
            <v>Simpanan Sukarela</v>
          </cell>
        </row>
        <row r="40">
          <cell r="B40">
            <v>2112</v>
          </cell>
          <cell r="C40" t="str">
            <v>Hutang Dana DKM</v>
          </cell>
        </row>
        <row r="41">
          <cell r="B41">
            <v>2113</v>
          </cell>
          <cell r="C41" t="str">
            <v>Cadangan Lainya/Fee Pengurus</v>
          </cell>
        </row>
        <row r="42">
          <cell r="B42">
            <v>2114.1</v>
          </cell>
          <cell r="C42" t="str">
            <v>Hutang Chaneling BRI Anggota</v>
          </cell>
        </row>
        <row r="43">
          <cell r="B43">
            <v>2114.1999999999998</v>
          </cell>
          <cell r="C43" t="str">
            <v>Hutang Chaneling B.Saudara Anggota</v>
          </cell>
        </row>
        <row r="44">
          <cell r="B44">
            <v>2115</v>
          </cell>
          <cell r="C44" t="str">
            <v>Hutang Jasa Simpanan Anggota</v>
          </cell>
        </row>
        <row r="45">
          <cell r="B45">
            <v>2201</v>
          </cell>
          <cell r="C45" t="str">
            <v xml:space="preserve">Hutang Bank </v>
          </cell>
        </row>
        <row r="46">
          <cell r="B46">
            <v>3100</v>
          </cell>
          <cell r="C46" t="str">
            <v>Simpanan Pokok</v>
          </cell>
        </row>
        <row r="47">
          <cell r="B47">
            <v>3200</v>
          </cell>
          <cell r="C47" t="str">
            <v>Simpanan Wajib</v>
          </cell>
        </row>
        <row r="48">
          <cell r="B48">
            <v>3300</v>
          </cell>
          <cell r="C48" t="str">
            <v>Cadangan</v>
          </cell>
        </row>
        <row r="49">
          <cell r="B49">
            <v>3400</v>
          </cell>
          <cell r="C49" t="str">
            <v>Sisa Hasil Usaha</v>
          </cell>
        </row>
        <row r="50">
          <cell r="B50">
            <v>4100</v>
          </cell>
          <cell r="C50" t="str">
            <v>Pendapatan Jasa SP</v>
          </cell>
        </row>
        <row r="51">
          <cell r="B51">
            <v>4201</v>
          </cell>
          <cell r="C51" t="str">
            <v>Penjualan Waserda</v>
          </cell>
        </row>
        <row r="52">
          <cell r="B52">
            <v>4202</v>
          </cell>
          <cell r="C52" t="str">
            <v>Retur &amp; Pot. Penjualan</v>
          </cell>
        </row>
        <row r="53">
          <cell r="B53">
            <v>4301</v>
          </cell>
          <cell r="C53" t="str">
            <v>Pendapatan Fee Tanah</v>
          </cell>
        </row>
        <row r="54">
          <cell r="B54">
            <v>4302</v>
          </cell>
          <cell r="C54" t="str">
            <v>Pendapatan Fee Waserda</v>
          </cell>
        </row>
        <row r="55">
          <cell r="B55">
            <v>4303</v>
          </cell>
          <cell r="C55" t="str">
            <v>Pendapatan Sewa Mobil</v>
          </cell>
        </row>
        <row r="56">
          <cell r="B56">
            <v>4304</v>
          </cell>
          <cell r="C56" t="str">
            <v>Pendapatan Sewa Tempat</v>
          </cell>
        </row>
        <row r="57">
          <cell r="B57">
            <v>4305</v>
          </cell>
          <cell r="C57" t="str">
            <v>Pendapatan Fee Bank</v>
          </cell>
        </row>
        <row r="58">
          <cell r="B58">
            <v>4306</v>
          </cell>
          <cell r="C58" t="str">
            <v>Pendapatan Bunga Bank</v>
          </cell>
        </row>
        <row r="59">
          <cell r="B59">
            <v>4307</v>
          </cell>
          <cell r="C59" t="str">
            <v>Pendapatan Jasa Giro</v>
          </cell>
        </row>
        <row r="60">
          <cell r="B60">
            <v>4308</v>
          </cell>
          <cell r="C60" t="str">
            <v>Pendapatan Lain-Lain</v>
          </cell>
        </row>
        <row r="61">
          <cell r="B61">
            <v>5000</v>
          </cell>
          <cell r="C61" t="str">
            <v>Ikhtisar Laba Rugi</v>
          </cell>
        </row>
        <row r="62">
          <cell r="B62">
            <v>5100</v>
          </cell>
          <cell r="C62" t="str">
            <v>Pembelian</v>
          </cell>
        </row>
        <row r="63">
          <cell r="B63">
            <v>5101</v>
          </cell>
          <cell r="C63" t="str">
            <v>Retur &amp; Pot. Pembelian</v>
          </cell>
        </row>
        <row r="64">
          <cell r="B64">
            <v>6101</v>
          </cell>
          <cell r="C64" t="str">
            <v>Beban Gaji Karyawan</v>
          </cell>
        </row>
        <row r="65">
          <cell r="B65">
            <v>6102</v>
          </cell>
          <cell r="C65" t="str">
            <v>Beban Operasional &amp;  ATK</v>
          </cell>
        </row>
        <row r="66">
          <cell r="B66">
            <v>6103</v>
          </cell>
          <cell r="C66" t="str">
            <v>Beban Operasional Waserda</v>
          </cell>
        </row>
        <row r="67">
          <cell r="B67">
            <v>6104</v>
          </cell>
          <cell r="C67" t="str">
            <v>Beban Perlengkapan</v>
          </cell>
        </row>
        <row r="68">
          <cell r="B68">
            <v>6105</v>
          </cell>
          <cell r="C68" t="str">
            <v>Beban Gaji Pengurus &amp; BP</v>
          </cell>
        </row>
        <row r="69">
          <cell r="B69">
            <v>6106</v>
          </cell>
          <cell r="C69" t="str">
            <v>Tunjangan Karyawan</v>
          </cell>
        </row>
        <row r="70">
          <cell r="B70">
            <v>6107</v>
          </cell>
          <cell r="C70" t="str">
            <v>Beban Biaya Rapat/RAT</v>
          </cell>
        </row>
        <row r="71">
          <cell r="B71">
            <v>6108</v>
          </cell>
          <cell r="C71" t="str">
            <v>Beban Penyusutan Kendaraan</v>
          </cell>
        </row>
        <row r="72">
          <cell r="B72">
            <v>6109</v>
          </cell>
          <cell r="C72" t="str">
            <v>Beban Penyusutan Peralatan</v>
          </cell>
        </row>
        <row r="73">
          <cell r="B73">
            <v>6110</v>
          </cell>
          <cell r="C73" t="str">
            <v>Beban Audit &amp; Pembinaan</v>
          </cell>
        </row>
        <row r="74">
          <cell r="B74">
            <v>6111</v>
          </cell>
          <cell r="C74" t="str">
            <v>Beban Pajak</v>
          </cell>
        </row>
        <row r="75">
          <cell r="B75">
            <v>6201</v>
          </cell>
          <cell r="C75" t="str">
            <v>Beban Pengurusan Tanah</v>
          </cell>
        </row>
        <row r="76">
          <cell r="B76">
            <v>6202</v>
          </cell>
          <cell r="C76" t="str">
            <v>Beban Perawatan Aktiva Tetap</v>
          </cell>
        </row>
        <row r="77">
          <cell r="B77">
            <v>6301</v>
          </cell>
          <cell r="C77" t="str">
            <v>Beban Promosi &amp; Iklan Koperasi</v>
          </cell>
        </row>
        <row r="78">
          <cell r="B78">
            <v>6302</v>
          </cell>
          <cell r="C78" t="str">
            <v>Beban Provisi &amp; Asuransi Bank</v>
          </cell>
        </row>
        <row r="79">
          <cell r="B79">
            <v>6303</v>
          </cell>
          <cell r="C79" t="str">
            <v>Biaya Administrasi Bank</v>
          </cell>
        </row>
        <row r="80">
          <cell r="B80">
            <v>6304</v>
          </cell>
          <cell r="C80" t="str">
            <v>Biaya Lain-lain</v>
          </cell>
        </row>
        <row r="81">
          <cell r="B81">
            <v>6305</v>
          </cell>
          <cell r="C81" t="str">
            <v>Extra Ordinary Loos</v>
          </cell>
        </row>
        <row r="82">
          <cell r="B82">
            <v>6306</v>
          </cell>
          <cell r="C82" t="str">
            <v>Beban Bunga Pinjaman Bank</v>
          </cell>
        </row>
        <row r="83">
          <cell r="B83">
            <v>6307</v>
          </cell>
          <cell r="C83" t="str">
            <v>Beban Jasa Simpanan Anggota</v>
          </cell>
        </row>
        <row r="84">
          <cell r="B84">
            <v>7000</v>
          </cell>
          <cell r="C84" t="str">
            <v>Selisih Kas Pencatatan/Penjualan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31130"/>
      <sheetName val="RECONS. ARTC. 21"/>
      <sheetName val="SSB-Jakarta 21"/>
      <sheetName val="equalisasi 21 SSB'05"/>
      <sheetName val="8111110"/>
      <sheetName val="8111115"/>
      <sheetName val="8111120"/>
      <sheetName val="8111130"/>
      <sheetName val="8111140"/>
      <sheetName val="8111200"/>
      <sheetName val="8111240"/>
      <sheetName val="8111270"/>
      <sheetName val="Pensiun SSB'05"/>
      <sheetName val="Astek ssb'05"/>
      <sheetName val="Payroll Accr"/>
      <sheetName val="PPh21 (1331150)-SAP"/>
      <sheetName val="Rekap Cost 21"/>
      <sheetName val="expat"/>
    </sheetNames>
    <sheetDataSet>
      <sheetData sheetId="0">
        <row r="5">
          <cell r="J5" t="str">
            <v>00000000</v>
          </cell>
        </row>
        <row r="6">
          <cell r="J6" t="str">
            <v>00000000</v>
          </cell>
        </row>
        <row r="7">
          <cell r="J7" t="str">
            <v>00000000</v>
          </cell>
        </row>
        <row r="8">
          <cell r="J8" t="str">
            <v>00000000</v>
          </cell>
        </row>
        <row r="9">
          <cell r="J9" t="str">
            <v>00000000</v>
          </cell>
        </row>
        <row r="10">
          <cell r="J10" t="str">
            <v>00000000</v>
          </cell>
        </row>
        <row r="11">
          <cell r="J11" t="str">
            <v>00000000</v>
          </cell>
        </row>
        <row r="12">
          <cell r="J12" t="str">
            <v>00000000</v>
          </cell>
        </row>
        <row r="13">
          <cell r="J13" t="str">
            <v>00000000</v>
          </cell>
        </row>
        <row r="14">
          <cell r="J14" t="str">
            <v>00000000</v>
          </cell>
        </row>
        <row r="15">
          <cell r="J15" t="str">
            <v>00000000</v>
          </cell>
        </row>
        <row r="16">
          <cell r="J16" t="str">
            <v>00000000</v>
          </cell>
        </row>
        <row r="17">
          <cell r="J17" t="str">
            <v>00000000</v>
          </cell>
        </row>
        <row r="18">
          <cell r="J18" t="str">
            <v>00000000</v>
          </cell>
        </row>
        <row r="19">
          <cell r="J19" t="str">
            <v>00000000</v>
          </cell>
        </row>
        <row r="20">
          <cell r="J20" t="str">
            <v>00000000</v>
          </cell>
        </row>
        <row r="21">
          <cell r="J21" t="str">
            <v>00000000</v>
          </cell>
        </row>
        <row r="22">
          <cell r="J22" t="str">
            <v>00000000</v>
          </cell>
        </row>
        <row r="23">
          <cell r="J23" t="str">
            <v>00000000</v>
          </cell>
        </row>
        <row r="24">
          <cell r="J24" t="str">
            <v>00000000</v>
          </cell>
        </row>
        <row r="25">
          <cell r="J25" t="str">
            <v>00000000</v>
          </cell>
        </row>
        <row r="26">
          <cell r="J26" t="str">
            <v>00000000</v>
          </cell>
        </row>
        <row r="27">
          <cell r="J27" t="str">
            <v>00000000</v>
          </cell>
        </row>
        <row r="28">
          <cell r="J28" t="str">
            <v>00000000</v>
          </cell>
        </row>
        <row r="29">
          <cell r="J29" t="str">
            <v>00000000</v>
          </cell>
        </row>
        <row r="30">
          <cell r="J30" t="str">
            <v>00000000</v>
          </cell>
        </row>
        <row r="31">
          <cell r="J31" t="str">
            <v>00000000</v>
          </cell>
        </row>
        <row r="32">
          <cell r="J32" t="str">
            <v>00000000</v>
          </cell>
        </row>
        <row r="33">
          <cell r="J33" t="str">
            <v>00000000</v>
          </cell>
        </row>
        <row r="34">
          <cell r="J34" t="str">
            <v>00000000</v>
          </cell>
        </row>
        <row r="35">
          <cell r="J35" t="str">
            <v>00000000</v>
          </cell>
        </row>
        <row r="36">
          <cell r="J36" t="str">
            <v>00000000</v>
          </cell>
        </row>
        <row r="37">
          <cell r="J37" t="str">
            <v>00000000</v>
          </cell>
        </row>
        <row r="38">
          <cell r="J38" t="str">
            <v>00000000</v>
          </cell>
        </row>
        <row r="39">
          <cell r="J39" t="str">
            <v>00000000</v>
          </cell>
        </row>
        <row r="40">
          <cell r="J40" t="str">
            <v>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SP (5)"/>
      <sheetName val="SPM (1195.2)"/>
      <sheetName val="SPM (1195.1)"/>
      <sheetName val="INDUK (BELI)"/>
      <sheetName val="Sheet3"/>
      <sheetName val="INDUK"/>
      <sheetName val="BIODATA"/>
      <sheetName val="HAL"/>
      <sheetName val="Sheet1 (2)"/>
      <sheetName val="Sheet1"/>
      <sheetName val="DEPAN"/>
      <sheetName val="LAMP. A3"/>
      <sheetName val="data"/>
      <sheetName val="REKAP B2, B4"/>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ow r="3">
          <cell r="P3">
            <v>0</v>
          </cell>
          <cell r="Q3" t="str">
            <v>Kliwon</v>
          </cell>
          <cell r="R3" t="str">
            <v>Sabtu</v>
          </cell>
        </row>
        <row r="4">
          <cell r="P4">
            <v>1</v>
          </cell>
          <cell r="Q4" t="str">
            <v>Legi</v>
          </cell>
          <cell r="R4" t="str">
            <v>Minggu</v>
          </cell>
        </row>
        <row r="5">
          <cell r="P5">
            <v>2</v>
          </cell>
          <cell r="Q5" t="str">
            <v>Paing</v>
          </cell>
          <cell r="R5" t="str">
            <v>Senin</v>
          </cell>
        </row>
        <row r="6">
          <cell r="P6">
            <v>3</v>
          </cell>
          <cell r="Q6" t="str">
            <v>Pon</v>
          </cell>
          <cell r="R6" t="str">
            <v>Selasa</v>
          </cell>
        </row>
        <row r="7">
          <cell r="P7">
            <v>4</v>
          </cell>
          <cell r="Q7" t="str">
            <v>Wage</v>
          </cell>
          <cell r="R7" t="str">
            <v>Rabu</v>
          </cell>
        </row>
        <row r="8">
          <cell r="P8">
            <v>5</v>
          </cell>
          <cell r="R8" t="str">
            <v>Kamis</v>
          </cell>
        </row>
        <row r="9">
          <cell r="P9">
            <v>6</v>
          </cell>
          <cell r="R9" t="str">
            <v>Jum'at</v>
          </cell>
        </row>
      </sheetData>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shal"/>
      <sheetName val="PB(B)"/>
      <sheetName val="CODE"/>
      <sheetName val="Attachement"/>
      <sheetName val="AA.1.1 BNI"/>
      <sheetName val="GeneralInfo"/>
      <sheetName val="F1771-IV"/>
      <sheetName val="F1771-V"/>
      <sheetName val="Exc. Rate"/>
      <sheetName val="Lead"/>
      <sheetName val="Ex_Rate"/>
      <sheetName val="CRA-Detail"/>
      <sheetName val="Assump"/>
      <sheetName val="Other charges (income)"/>
      <sheetName val="Master"/>
      <sheetName val="F1771-II"/>
      <sheetName val="F1771-III"/>
      <sheetName val="Marshal -1"/>
      <sheetName val="Combine 31-12-2006"/>
      <sheetName val="CE"/>
      <sheetName val="data_val"/>
      <sheetName val="WBS1"/>
      <sheetName val="WPL"/>
      <sheetName val="OH"/>
      <sheetName val="total GA per dept"/>
      <sheetName val="Ex-Rate"/>
      <sheetName val="C1 NOV"/>
      <sheetName val="12"/>
      <sheetName val="Family"/>
      <sheetName val="F1771_IV"/>
      <sheetName val="F1771_V"/>
      <sheetName val="Invoice"/>
      <sheetName val="CLC&amp;CLS"/>
      <sheetName val="Sheet2"/>
      <sheetName val="PENJ.NERACA"/>
      <sheetName val="trf multiple dnrks"/>
      <sheetName val="Data_Umum"/>
      <sheetName val="AUG02"/>
      <sheetName val="PIK_QUO"/>
      <sheetName val="Konfirmasi Transaksi Lama"/>
      <sheetName val="Ranges"/>
      <sheetName val="LABARUGI"/>
    </sheetNames>
    <sheetDataSet>
      <sheetData sheetId="0" refreshError="1">
        <row r="236">
          <cell r="E236">
            <v>19803299929.549999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S_Distribution"/>
      <sheetName val="PL"/>
      <sheetName val="PC,Bank (D)"/>
      <sheetName val="Trade AR (D)"/>
      <sheetName val="Rebill  (D)"/>
      <sheetName val="Input VAT,AR revenue (D)"/>
      <sheetName val="Interco-PT NATION  (D)"/>
      <sheetName val="FG,PREPAID, DEPOSIT (D)"/>
      <sheetName val="Advance,Accrued (D)"/>
      <sheetName val="Accrued Professional (D)"/>
      <sheetName val="OUTPUT VAT (D), WT(D)"/>
      <sheetName val="Interco-PT NATION  (D) (2)"/>
    </sheetNames>
    <sheetDataSet>
      <sheetData sheetId="0"/>
      <sheetData sheetId="1"/>
      <sheetData sheetId="2">
        <row r="32">
          <cell r="F32">
            <v>34392654.640000001</v>
          </cell>
        </row>
        <row r="62">
          <cell r="F62">
            <v>1709170.73</v>
          </cell>
        </row>
        <row r="71">
          <cell r="F71">
            <v>63421.78</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M"/>
      <sheetName val="Ranges"/>
      <sheetName val="TBS1"/>
      <sheetName val="Marshal"/>
    </sheetNames>
    <sheetDataSet>
      <sheetData sheetId="0" refreshError="1"/>
      <sheetData sheetId="1" refreshError="1">
        <row r="5">
          <cell r="C5" t="str">
            <v>Atlas Steels - Elimination</v>
          </cell>
          <cell r="H5" t="str">
            <v>Opening Balance</v>
          </cell>
          <cell r="L5" t="str">
            <v>FY 2001 - Actual</v>
          </cell>
        </row>
        <row r="6">
          <cell r="C6" t="str">
            <v>Atlas Steels - New South Wales</v>
          </cell>
          <cell r="H6" t="str">
            <v>July</v>
          </cell>
          <cell r="L6" t="str">
            <v>FY 2002 - Actual</v>
          </cell>
        </row>
        <row r="7">
          <cell r="C7" t="str">
            <v>Atlas Steels - Queensland</v>
          </cell>
          <cell r="H7" t="str">
            <v>August</v>
          </cell>
          <cell r="L7" t="str">
            <v>FY 2003 - Actual</v>
          </cell>
        </row>
        <row r="8">
          <cell r="C8" t="str">
            <v>Atlas Steels - Victoria/Tasmania</v>
          </cell>
          <cell r="H8" t="str">
            <v>September</v>
          </cell>
          <cell r="L8" t="str">
            <v>FY 2004 - Actual</v>
          </cell>
        </row>
        <row r="9">
          <cell r="C9" t="str">
            <v>Atlas Steels - South Australia</v>
          </cell>
          <cell r="H9" t="str">
            <v>October</v>
          </cell>
          <cell r="L9" t="str">
            <v>FY 2004 - Actual/Forecast</v>
          </cell>
        </row>
        <row r="10">
          <cell r="C10" t="str">
            <v>Atlas Steels - Western Australia</v>
          </cell>
          <cell r="H10" t="str">
            <v>November</v>
          </cell>
          <cell r="L10" t="str">
            <v>FY 2004 - Prior Month Forecast</v>
          </cell>
        </row>
        <row r="11">
          <cell r="C11" t="str">
            <v>Atlas Steels - Stainless Bar</v>
          </cell>
          <cell r="H11" t="str">
            <v>December</v>
          </cell>
          <cell r="L11" t="str">
            <v>FY 2004 - Budget Open Bal</v>
          </cell>
        </row>
        <row r="12">
          <cell r="C12" t="str">
            <v>Atlas Steels - Head Office</v>
          </cell>
          <cell r="H12" t="str">
            <v>January</v>
          </cell>
          <cell r="L12" t="str">
            <v>FY 2004 - Original Budget</v>
          </cell>
        </row>
        <row r="13">
          <cell r="C13" t="str">
            <v>Atlas Steels - Head Office Adjustment</v>
          </cell>
          <cell r="H13" t="str">
            <v>February</v>
          </cell>
          <cell r="L13" t="str">
            <v>FY 2003 - Budget</v>
          </cell>
        </row>
        <row r="14">
          <cell r="C14" t="str">
            <v>Atlas Steels - Wire Mill</v>
          </cell>
          <cell r="H14" t="str">
            <v>March</v>
          </cell>
          <cell r="L14" t="str">
            <v>FY 2004 - Budget</v>
          </cell>
        </row>
        <row r="15">
          <cell r="C15" t="str">
            <v>Atlas Steels - PSP</v>
          </cell>
          <cell r="H15" t="str">
            <v>April</v>
          </cell>
          <cell r="L15" t="str">
            <v>FY 2005 - Forecast</v>
          </cell>
        </row>
        <row r="16">
          <cell r="C16" t="str">
            <v>Atlas Steels - New Zealand</v>
          </cell>
          <cell r="H16" t="str">
            <v>May</v>
          </cell>
          <cell r="L16" t="str">
            <v>FY 2005 - Prior Month Forecast</v>
          </cell>
        </row>
        <row r="17">
          <cell r="C17" t="str">
            <v>Gilbert Lodge NZ Limited</v>
          </cell>
          <cell r="H17" t="str">
            <v>Jun</v>
          </cell>
          <cell r="L17" t="str">
            <v>Budget: FY 2002 - Actual</v>
          </cell>
        </row>
        <row r="18">
          <cell r="C18" t="str">
            <v>Bisalloy Steels - Australia</v>
          </cell>
          <cell r="L18" t="str">
            <v>Budget: FY 2003 - Budget</v>
          </cell>
        </row>
        <row r="19">
          <cell r="C19" t="str">
            <v>PT Bima Bisalloy</v>
          </cell>
          <cell r="L19" t="str">
            <v>Budget: FY 2003 - Forecast</v>
          </cell>
        </row>
        <row r="20">
          <cell r="C20" t="str">
            <v>Bisalloy Steels - Malaysia</v>
          </cell>
          <cell r="L20" t="str">
            <v>Budget: FY 2004 - Budget Open Bal</v>
          </cell>
        </row>
        <row r="21">
          <cell r="C21" t="str">
            <v>Bisalloy Steels - Asia Holdings</v>
          </cell>
        </row>
        <row r="22">
          <cell r="C22" t="str">
            <v>Bisalloy Steels - Thailand</v>
          </cell>
        </row>
        <row r="23">
          <cell r="C23" t="str">
            <v>Bisalloy Steels - Adjustment</v>
          </cell>
        </row>
        <row r="24">
          <cell r="C24" t="str">
            <v>Atlas Steels Group Pty Ltd</v>
          </cell>
        </row>
        <row r="25">
          <cell r="C25" t="str">
            <v>Atlas Steels Group Pty Ltd - Elim</v>
          </cell>
        </row>
        <row r="26">
          <cell r="C26" t="str">
            <v>Atlas Alloys Pty Limited</v>
          </cell>
        </row>
        <row r="27">
          <cell r="C27" t="str">
            <v>Stainless Bar Co Pty Limited</v>
          </cell>
        </row>
        <row r="28">
          <cell r="C28" t="str">
            <v>PSP (MI) - New South Wales</v>
          </cell>
        </row>
        <row r="29">
          <cell r="C29" t="str">
            <v>Atlas Steels - Elimination 1</v>
          </cell>
        </row>
        <row r="30">
          <cell r="C30" t="str">
            <v>Atlas Steels - Cardiff  Newcastle</v>
          </cell>
        </row>
        <row r="31">
          <cell r="C31" t="str">
            <v>Atlas Steels - Homebush Sydney</v>
          </cell>
        </row>
        <row r="32">
          <cell r="C32" t="str">
            <v>Atlas Steels - Bohle Townsville</v>
          </cell>
        </row>
        <row r="33">
          <cell r="C33" t="str">
            <v>Atlas Steels - Mackay</v>
          </cell>
        </row>
        <row r="34">
          <cell r="C34" t="str">
            <v>Atlas Steels - Wacol Brisbane</v>
          </cell>
        </row>
        <row r="35">
          <cell r="C35" t="str">
            <v>Atlas Steels - Gladstone</v>
          </cell>
        </row>
        <row r="36">
          <cell r="C36" t="str">
            <v>Atlas Steels - Altona Melbourne</v>
          </cell>
        </row>
        <row r="37">
          <cell r="C37" t="str">
            <v>Atlas Steels - Mowbray Launceston</v>
          </cell>
        </row>
        <row r="38">
          <cell r="C38" t="str">
            <v>Atlas Steels - Wodonga</v>
          </cell>
        </row>
        <row r="39">
          <cell r="C39" t="str">
            <v>Atlas Steels - Wingfield Adelaide</v>
          </cell>
        </row>
        <row r="40">
          <cell r="C40" t="str">
            <v>Atlas Steels - Balcatta Perth</v>
          </cell>
        </row>
        <row r="41">
          <cell r="C41" t="str">
            <v>Atlas Steels - Kewdale Perth</v>
          </cell>
        </row>
        <row r="42">
          <cell r="C42" t="str">
            <v>Atlas Steels - Darwin</v>
          </cell>
        </row>
        <row r="43">
          <cell r="C43" t="str">
            <v>Atlas Steels - Stainless Bar 1</v>
          </cell>
        </row>
        <row r="44">
          <cell r="C44" t="str">
            <v>Atlas Steels - Head Office 1</v>
          </cell>
        </row>
        <row r="45">
          <cell r="C45" t="str">
            <v>Atlas Steels - Adjustment 1</v>
          </cell>
        </row>
        <row r="46">
          <cell r="C46" t="str">
            <v>Atlas Steels - Wire Mill 1</v>
          </cell>
        </row>
        <row r="47">
          <cell r="C47" t="str">
            <v>Atlas Steels - PSP 1</v>
          </cell>
        </row>
        <row r="48">
          <cell r="C48" t="str">
            <v>Atlas Steels - Auckland</v>
          </cell>
        </row>
        <row r="49">
          <cell r="C49" t="str">
            <v>Atlas Steels - Christchurch</v>
          </cell>
        </row>
        <row r="50">
          <cell r="C50" t="str">
            <v>Atlas Steels - Dunedin</v>
          </cell>
        </row>
        <row r="51">
          <cell r="C51" t="str">
            <v>Atlas Steels - Wellington</v>
          </cell>
        </row>
        <row r="52">
          <cell r="C52" t="str">
            <v>Bisalloy Steels - Australia 1</v>
          </cell>
        </row>
        <row r="53">
          <cell r="C53" t="str">
            <v>Bisalloy Steels - Indonesia 1</v>
          </cell>
        </row>
        <row r="54">
          <cell r="C54" t="str">
            <v>Bisallloy Steels - Malaysia 1</v>
          </cell>
        </row>
        <row r="55">
          <cell r="C55" t="str">
            <v>Bisalloy Steels - Asia Holdings 1</v>
          </cell>
        </row>
        <row r="56">
          <cell r="C56" t="str">
            <v>Bisalloy Steels - Thailand 1</v>
          </cell>
        </row>
        <row r="57">
          <cell r="C57" t="str">
            <v>Bisalloy Steels - Adjustment 1</v>
          </cell>
        </row>
        <row r="58">
          <cell r="C58" t="str">
            <v>Atlas Steels Group Pty Ltd 1</v>
          </cell>
        </row>
        <row r="59">
          <cell r="C59" t="str">
            <v>Atlas Steels Group pty Ltd - Elim 1</v>
          </cell>
        </row>
        <row r="60">
          <cell r="C60" t="str">
            <v>Atlas Alloys Pty Limited 1</v>
          </cell>
        </row>
        <row r="61">
          <cell r="C61" t="str">
            <v>Stainless Bar Co Pty Limited 1</v>
          </cell>
        </row>
        <row r="62">
          <cell r="C62" t="str">
            <v>PSP (MI) - New South Wales 1</v>
          </cell>
        </row>
        <row r="63">
          <cell r="C63" t="str">
            <v>Gilbert Lodge NZ Limited 1</v>
          </cell>
        </row>
      </sheetData>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RC-Mutasi"/>
      <sheetName val="NRClajur-jkt"/>
      <sheetName val="NRClajur-btn"/>
      <sheetName val="NRClajur-bks"/>
      <sheetName val="NRClajur-krw"/>
      <sheetName val="NRClajur-bgr"/>
      <sheetName val="NRClajur-crb"/>
      <sheetName val="NRClajur-plb"/>
      <sheetName val="NRClajur-bdg"/>
      <sheetName val="NRClajur-hsb"/>
      <sheetName val="NRClajur-ksd"/>
      <sheetName val="NRC-jkt"/>
      <sheetName val="NRC-btn"/>
      <sheetName val="NRC-bks"/>
      <sheetName val="NRC-krw"/>
      <sheetName val="NRC-bgr"/>
      <sheetName val="NRC-crb"/>
      <sheetName val="NRC-plb"/>
      <sheetName val="NRC-bdg"/>
      <sheetName val="NRC-hsb"/>
      <sheetName val="NRC-ksd"/>
      <sheetName val="NRC-komp"/>
      <sheetName val="LR-tutup"/>
      <sheetName val="LR-jkt"/>
      <sheetName val="LR-btn"/>
      <sheetName val="LR-bks"/>
      <sheetName val="LR-krw"/>
      <sheetName val="LR-bgr"/>
      <sheetName val="LR-crb"/>
      <sheetName val="LR-plb"/>
      <sheetName val="LR-bdg"/>
      <sheetName val="LR-hsb"/>
      <sheetName val="LR-ksd"/>
      <sheetName val="LR-kom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000"/>
      <sheetName val="00000"/>
      <sheetName val="10000"/>
      <sheetName val="Materiality and TE"/>
      <sheetName val="PAJE '04"/>
      <sheetName val="PRJE '04"/>
      <sheetName val="CAJE-04"/>
      <sheetName val="PYJE '04"/>
      <sheetName val="WP-PBM-04"/>
      <sheetName val="WBS2005"/>
      <sheetName val="Rincian BS"/>
      <sheetName val="IS"/>
      <sheetName val="C"/>
      <sheetName val="C-1"/>
      <sheetName val="CC "/>
      <sheetName val="G"/>
      <sheetName val="G-1"/>
      <sheetName val="J"/>
      <sheetName val="K"/>
      <sheetName val="K Movement"/>
      <sheetName val="K-1"/>
      <sheetName val="M"/>
      <sheetName val="M-4"/>
      <sheetName val="N-1"/>
      <sheetName val="N-2"/>
      <sheetName val="NN "/>
      <sheetName val="I"/>
      <sheetName val="O"/>
      <sheetName val="FISKAL"/>
      <sheetName val="O-1_PPh 21"/>
      <sheetName val="O-1.1 Rekap gaji"/>
      <sheetName val="O-2_PPh 23"/>
      <sheetName val="O-3_PPh 25"/>
      <sheetName val="O-5_PPN"/>
      <sheetName val="P"/>
      <sheetName val="P-1"/>
      <sheetName val="Q"/>
      <sheetName val="Q-3"/>
      <sheetName val="Q-3.1"/>
      <sheetName val="QQ"/>
      <sheetName val="R"/>
      <sheetName val="R-1 Perhitungan def. tax"/>
      <sheetName val="T"/>
      <sheetName val="T-1"/>
      <sheetName val="TT"/>
      <sheetName val="U-3"/>
      <sheetName val="U-4"/>
      <sheetName val="U-5"/>
      <sheetName val="Kep-15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ofsheet Pemby0404"/>
      <sheetName val="Hit PPAP"/>
      <sheetName val="MEI04"/>
      <sheetName val="BDR 0504"/>
      <sheetName val="Proofsheet Pemby0504"/>
      <sheetName val="Vld-JP"/>
      <sheetName val="Vld-JPguna"/>
      <sheetName val="Vld-SE"/>
      <sheetName val="Proofsheet Pemby0504 (2)"/>
    </sheetNames>
    <sheetDataSet>
      <sheetData sheetId="0" refreshError="1"/>
      <sheetData sheetId="1" refreshError="1"/>
      <sheetData sheetId="2" refreshError="1"/>
      <sheetData sheetId="3" refreshError="1"/>
      <sheetData sheetId="4"/>
      <sheetData sheetId="5"/>
      <sheetData sheetId="6"/>
      <sheetData sheetId="7">
        <row r="52">
          <cell r="B52" t="str">
            <v>Investasi Terikat</v>
          </cell>
        </row>
        <row r="53">
          <cell r="B53" t="str">
            <v>Investasi Tidak Terikat</v>
          </cell>
        </row>
        <row r="55">
          <cell r="B55" t="str">
            <v>Terkait</v>
          </cell>
        </row>
        <row r="56">
          <cell r="B56" t="str">
            <v>Tidak Terkait</v>
          </cell>
        </row>
        <row r="62">
          <cell r="B62" t="str">
            <v>Hak Tanggungan</v>
          </cell>
        </row>
        <row r="63">
          <cell r="B63" t="str">
            <v>Cash Coll</v>
          </cell>
        </row>
        <row r="64">
          <cell r="B64" t="str">
            <v>Fiducia</v>
          </cell>
        </row>
      </sheetData>
      <sheetData sheetId="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0.01.02"/>
      <sheetName val="Neraca"/>
      <sheetName val="AKDP_REFERENCE"/>
    </sheetNames>
    <sheetDataSet>
      <sheetData sheetId="0"/>
      <sheetData sheetId="1"/>
      <sheetData sheetId="2">
        <row r="3">
          <cell r="C3" t="str">
            <v>360 - Indonesian Rupiah</v>
          </cell>
          <cell r="E3" t="str">
            <v xml:space="preserve">000 - </v>
          </cell>
        </row>
        <row r="4">
          <cell r="C4" t="str">
            <v>840 - United States Dollar</v>
          </cell>
          <cell r="E4" t="str">
            <v>001 - BANK INDONESIA</v>
          </cell>
        </row>
        <row r="5">
          <cell r="C5" t="str">
            <v>056 - Belgian Franc</v>
          </cell>
          <cell r="E5" t="str">
            <v>002 - BANK RAKYAT INDONESIA</v>
          </cell>
        </row>
        <row r="6">
          <cell r="C6" t="str">
            <v>096 - Brunei Dollar</v>
          </cell>
          <cell r="E6" t="str">
            <v>003 - BANK EKSPOR INDONESIA</v>
          </cell>
        </row>
        <row r="7">
          <cell r="C7" t="str">
            <v>104 - Burmese Kyat</v>
          </cell>
          <cell r="E7" t="str">
            <v>008 - BANK MANDIRI</v>
          </cell>
        </row>
        <row r="8">
          <cell r="C8" t="str">
            <v>124 - Canadian Dollar</v>
          </cell>
          <cell r="E8" t="str">
            <v>009 - BANK NEGARA INDONESIA</v>
          </cell>
        </row>
        <row r="9">
          <cell r="C9" t="str">
            <v>144 - Sri Lanka Rupee</v>
          </cell>
          <cell r="E9" t="str">
            <v>010 - BANK UMUM NASIONAL (BUN)</v>
          </cell>
        </row>
        <row r="10">
          <cell r="C10" t="str">
            <v>208 - Danish Kroner</v>
          </cell>
          <cell r="E10" t="str">
            <v>011 - BANK DANAMON INDONESIA</v>
          </cell>
        </row>
        <row r="11">
          <cell r="C11" t="str">
            <v>250 - French Franc</v>
          </cell>
          <cell r="E11" t="str">
            <v>012 - BANK DAGANG NASIONAL INDONESIA (BDNI)</v>
          </cell>
        </row>
        <row r="12">
          <cell r="B12" t="str">
            <v>1 - Terkait</v>
          </cell>
          <cell r="C12" t="str">
            <v>280 - Deutsche Mark</v>
          </cell>
          <cell r="E12" t="str">
            <v>013 - BANK PERMATA</v>
          </cell>
        </row>
        <row r="13">
          <cell r="B13" t="str">
            <v>2 - Tidak Terkait</v>
          </cell>
          <cell r="C13" t="str">
            <v>333 - Euro Currency</v>
          </cell>
          <cell r="E13" t="str">
            <v>014 - BANK CENTRAL ASIA</v>
          </cell>
        </row>
        <row r="14">
          <cell r="C14" t="str">
            <v>344 - Hongkong Dollar</v>
          </cell>
          <cell r="E14" t="str">
            <v>016 - BANK INTERNATIONAL INDONESIA</v>
          </cell>
        </row>
        <row r="15">
          <cell r="C15" t="str">
            <v>356 - Indian Rupee</v>
          </cell>
          <cell r="E15" t="str">
            <v>018 - BANK CENTRAL DAGANG</v>
          </cell>
        </row>
        <row r="16">
          <cell r="C16" t="str">
            <v>036 - Australian Dollar</v>
          </cell>
          <cell r="E16" t="str">
            <v>019 - BANK PANIN LTD</v>
          </cell>
        </row>
        <row r="17">
          <cell r="C17" t="str">
            <v>380 - Italian Lire</v>
          </cell>
          <cell r="E17" t="str">
            <v>020 - BANK ARTA NIAGA KENCANA</v>
          </cell>
        </row>
        <row r="18">
          <cell r="C18" t="str">
            <v>392 - Japanese Yen</v>
          </cell>
          <cell r="E18" t="str">
            <v>022 - BANK NIAGA</v>
          </cell>
        </row>
        <row r="19">
          <cell r="C19" t="str">
            <v>414 - Kuwaiti Dinar</v>
          </cell>
          <cell r="E19" t="str">
            <v>023 - BANK BUANA INDONESIA</v>
          </cell>
        </row>
        <row r="20">
          <cell r="C20" t="str">
            <v>458 - Malaysian Ringgit</v>
          </cell>
          <cell r="E20" t="str">
            <v>024 - BANK PESONA KRIYADANA</v>
          </cell>
        </row>
        <row r="21">
          <cell r="C21" t="str">
            <v>528 - Netherland Guilder</v>
          </cell>
          <cell r="E21" t="str">
            <v>026 - BANK LIPPO</v>
          </cell>
        </row>
        <row r="22">
          <cell r="C22" t="str">
            <v>554 - New Zealand Dollar</v>
          </cell>
          <cell r="E22" t="str">
            <v>028 - BANK NILAI INTI SARI PENYIMPAN (NISP)</v>
          </cell>
        </row>
        <row r="23">
          <cell r="C23" t="str">
            <v>578 - Norwegian Kroner</v>
          </cell>
          <cell r="E23" t="str">
            <v>029 - BANK SURYA</v>
          </cell>
        </row>
        <row r="24">
          <cell r="C24" t="str">
            <v>586 - Pakistan Rupee</v>
          </cell>
          <cell r="E24" t="str">
            <v>030 - AMERICAN EXPRESS BANK</v>
          </cell>
        </row>
        <row r="25">
          <cell r="C25" t="str">
            <v>608 - Philippines Peso</v>
          </cell>
          <cell r="E25" t="str">
            <v>031 - CITIBANK</v>
          </cell>
        </row>
        <row r="26">
          <cell r="C26" t="str">
            <v>620 - Portuguese Escudo</v>
          </cell>
          <cell r="E26" t="str">
            <v>032 - JP MORGAN CHASE BANK</v>
          </cell>
        </row>
        <row r="27">
          <cell r="C27" t="str">
            <v>682 - Saudi Arabian Riyal</v>
          </cell>
          <cell r="E27" t="str">
            <v>033 - BANK OF AMERICA NT &amp; SA</v>
          </cell>
        </row>
        <row r="28">
          <cell r="C28" t="str">
            <v>702 - Singapore Dollar</v>
          </cell>
          <cell r="E28" t="str">
            <v>034 - ING INDONESIA BANK</v>
          </cell>
        </row>
        <row r="29">
          <cell r="C29" t="str">
            <v>732 - Spanish Peseta</v>
          </cell>
          <cell r="E29" t="str">
            <v>036 - BANK MULTINATIONAL FINANCE CORPORATION  (MULTICOR BANK)</v>
          </cell>
        </row>
        <row r="30">
          <cell r="C30" t="str">
            <v>752 - Swedish Kroner</v>
          </cell>
          <cell r="E30" t="str">
            <v>037 - BANK INTER PASIFIC</v>
          </cell>
        </row>
        <row r="31">
          <cell r="C31" t="str">
            <v>756 - Swiss Franc</v>
          </cell>
          <cell r="E31" t="str">
            <v>040 - BANGKOK BANK LTD</v>
          </cell>
        </row>
        <row r="32">
          <cell r="C32" t="str">
            <v>764 - Thailand Bath</v>
          </cell>
          <cell r="E32" t="str">
            <v>041 - THE HONGKONG &amp; SHANGHAI BANK CORP.</v>
          </cell>
        </row>
        <row r="33">
          <cell r="C33" t="str">
            <v>826 - U.K. Pound Sterling</v>
          </cell>
          <cell r="E33" t="str">
            <v>042 - THE BANK OF TOKYO MITSUBISHI LTD</v>
          </cell>
        </row>
        <row r="34">
          <cell r="C34" t="str">
            <v>040 - Austrian Schilling</v>
          </cell>
          <cell r="E34" t="str">
            <v>045 - BANK SUMITOMO MITSUI  INDONESIA</v>
          </cell>
        </row>
        <row r="35">
          <cell r="C35" t="str">
            <v>900 - Valuta Lain-lain</v>
          </cell>
          <cell r="E35" t="str">
            <v>046 - BANK DBS INDONESIA</v>
          </cell>
        </row>
        <row r="36">
          <cell r="C36" t="str">
            <v>959 - Gold</v>
          </cell>
          <cell r="E36" t="str">
            <v>047 - BANK RESONA PERDANIA</v>
          </cell>
        </row>
        <row r="37">
          <cell r="C37" t="str">
            <v>990 - Special Drawing Right</v>
          </cell>
          <cell r="E37" t="str">
            <v>048 - BANK  MIZUHO INDONESIA</v>
          </cell>
        </row>
        <row r="38">
          <cell r="E38" t="str">
            <v>049 - BANK UFJ INDONESIA</v>
          </cell>
        </row>
        <row r="39">
          <cell r="E39" t="str">
            <v>050 - STANDARD CHARTERED BANK</v>
          </cell>
        </row>
        <row r="40">
          <cell r="E40" t="str">
            <v>052 - ABN AMRO BANK NV</v>
          </cell>
        </row>
        <row r="41">
          <cell r="E41" t="str">
            <v>054 - BANK CREDIT LYONNAIS INDONESIA</v>
          </cell>
        </row>
        <row r="42">
          <cell r="E42" t="str">
            <v>057 - BANK BNP INDONESIA</v>
          </cell>
        </row>
        <row r="43">
          <cell r="E43" t="str">
            <v>058 - UNITED OVERSEAS BANK INDONESIA</v>
          </cell>
        </row>
        <row r="44">
          <cell r="E44" t="str">
            <v>059 - KOREA  EXCHANGE  BANK  DANAMON</v>
          </cell>
        </row>
        <row r="45">
          <cell r="B45" t="str">
            <v>1 - Lancar</v>
          </cell>
          <cell r="E45" t="str">
            <v>060 - RABOBANK  INTERNASIONAL  INDONESIA</v>
          </cell>
        </row>
        <row r="46">
          <cell r="B46" t="str">
            <v>2 - Dalam Perhatian Khusus</v>
          </cell>
          <cell r="E46" t="str">
            <v>061 - ANZ PANIN BANK</v>
          </cell>
        </row>
        <row r="47">
          <cell r="B47" t="str">
            <v>3 - Kurang Lancar</v>
          </cell>
          <cell r="E47" t="str">
            <v>065 - BANK USAHA PEMBIAYAAN PEMBANGUNAN INDONESIA  (UPPINDO)</v>
          </cell>
        </row>
        <row r="48">
          <cell r="B48" t="str">
            <v>4 - Diragukan</v>
          </cell>
          <cell r="E48" t="str">
            <v>066 - BANK  INVESTMENT INTERNATIONAL (INDOVEST)</v>
          </cell>
        </row>
        <row r="49">
          <cell r="B49" t="str">
            <v>5 - Macet</v>
          </cell>
          <cell r="E49" t="str">
            <v>067 - DEUTSCHE BANK AG</v>
          </cell>
        </row>
        <row r="50">
          <cell r="E50" t="str">
            <v>068 - BANK WOORI INDONESIA</v>
          </cell>
        </row>
        <row r="51">
          <cell r="E51" t="str">
            <v>069 - THE BANK OF CHINA</v>
          </cell>
        </row>
        <row r="52">
          <cell r="E52" t="str">
            <v>071 - SEJAHTERA BANK UMUM</v>
          </cell>
        </row>
        <row r="53">
          <cell r="E53" t="str">
            <v>072 - BANK DAGANG BALI</v>
          </cell>
        </row>
        <row r="54">
          <cell r="E54" t="str">
            <v>074 - BANK ASIA PACIFIC (ASPAC BANK)</v>
          </cell>
        </row>
        <row r="55">
          <cell r="E55" t="str">
            <v>076 - BANK BUMI ARTA</v>
          </cell>
        </row>
        <row r="56">
          <cell r="E56" t="str">
            <v>078 - BANK BAHARI</v>
          </cell>
        </row>
        <row r="57">
          <cell r="E57" t="str">
            <v>081 - BANK PELITA</v>
          </cell>
        </row>
        <row r="58">
          <cell r="E58" t="str">
            <v>082 - BANK SUBENTRA</v>
          </cell>
        </row>
        <row r="59">
          <cell r="E59" t="str">
            <v>083 - BANK MASHILL UTAMA</v>
          </cell>
        </row>
        <row r="60">
          <cell r="E60" t="str">
            <v>084 - BANK MODERN</v>
          </cell>
        </row>
        <row r="61">
          <cell r="E61" t="str">
            <v>085 - BANK ARTA GRAHA</v>
          </cell>
        </row>
        <row r="62">
          <cell r="E62" t="str">
            <v>086 - BANK UMUM SERVITIA</v>
          </cell>
        </row>
        <row r="63">
          <cell r="E63" t="str">
            <v>087 - BANK EKONOMI RAHARJA</v>
          </cell>
        </row>
        <row r="64">
          <cell r="E64" t="str">
            <v>088 - BANK ANTAR DAERAH</v>
          </cell>
        </row>
        <row r="65">
          <cell r="E65" t="str">
            <v>089 - BANK HAGAKU</v>
          </cell>
        </row>
        <row r="66">
          <cell r="E66" t="str">
            <v>092 - BANK FIRST INDONESIA FINANCE AND INVESTMENT CORP (FICORINVEST)</v>
          </cell>
        </row>
        <row r="67">
          <cell r="E67" t="str">
            <v>093 - BANK INDONESIA FINANCE AND INVESTMENT COMPANY (IFI)</v>
          </cell>
        </row>
        <row r="68">
          <cell r="E68" t="str">
            <v>094 - BANK PAPAN SEJAHTERA</v>
          </cell>
        </row>
        <row r="69">
          <cell r="E69" t="str">
            <v>095 - BANK CENTURY INTERVEST CORPORATION (CIC)</v>
          </cell>
        </row>
        <row r="70">
          <cell r="E70" t="str">
            <v>096 - BANK HARAPAN SENTOSA</v>
          </cell>
        </row>
        <row r="71">
          <cell r="E71" t="str">
            <v>097 - BANK MAYAPADA INTERNASIONAL</v>
          </cell>
        </row>
        <row r="72">
          <cell r="E72" t="str">
            <v>098 - BANK DHARMALA</v>
          </cell>
        </row>
        <row r="73">
          <cell r="E73" t="str">
            <v>099 - BANK INDONESIA RAYA</v>
          </cell>
        </row>
        <row r="74">
          <cell r="E74" t="str">
            <v>110 - BPD JAWA BARAT</v>
          </cell>
        </row>
        <row r="75">
          <cell r="E75" t="str">
            <v>111 - BPD DKI  JAKARTA (BANK DKI)</v>
          </cell>
        </row>
        <row r="76">
          <cell r="E76" t="str">
            <v>112 - BPD YOGYAKARTA</v>
          </cell>
        </row>
        <row r="77">
          <cell r="E77" t="str">
            <v>113 - BPD JAWA TENGAH</v>
          </cell>
        </row>
        <row r="78">
          <cell r="E78" t="str">
            <v>114 - BPD JAWA TIMUR</v>
          </cell>
        </row>
        <row r="79">
          <cell r="E79" t="str">
            <v>115 - BPD JAMBI</v>
          </cell>
        </row>
        <row r="80">
          <cell r="E80" t="str">
            <v>116  - BPD ACEH</v>
          </cell>
        </row>
        <row r="81">
          <cell r="E81" t="str">
            <v>117 - BPD SUMATERA UTARA</v>
          </cell>
        </row>
        <row r="82">
          <cell r="E82" t="str">
            <v>118 - BPD SUMATERA BARAT (BANK NAGARI)</v>
          </cell>
        </row>
        <row r="83">
          <cell r="E83" t="str">
            <v>119 - BPD RIAU</v>
          </cell>
        </row>
        <row r="84">
          <cell r="E84" t="str">
            <v>120 - BPD SUMATERA SELATAN</v>
          </cell>
        </row>
        <row r="85">
          <cell r="E85" t="str">
            <v>121 - BPD LAMPUNG</v>
          </cell>
        </row>
        <row r="86">
          <cell r="E86" t="str">
            <v>122 - BPD KALIMANTAN SELATAN</v>
          </cell>
        </row>
        <row r="87">
          <cell r="E87" t="str">
            <v>123 - BPD KALIMANTAN BARAT</v>
          </cell>
        </row>
        <row r="88">
          <cell r="E88" t="str">
            <v>124 - BPD KALIMANTAN TIMUR</v>
          </cell>
        </row>
        <row r="89">
          <cell r="E89" t="str">
            <v>125 - BPD KALIMANTAN TENGAH</v>
          </cell>
        </row>
        <row r="90">
          <cell r="E90" t="str">
            <v>126 - BPD SULAWESI SELATAN</v>
          </cell>
        </row>
        <row r="91">
          <cell r="E91" t="str">
            <v>127 - BPD SULAWESI UTARA</v>
          </cell>
        </row>
        <row r="92">
          <cell r="E92" t="str">
            <v>128 - BPD NUSA TENGGARA BARAT</v>
          </cell>
        </row>
        <row r="93">
          <cell r="E93" t="str">
            <v>129 - BPD BALI</v>
          </cell>
        </row>
        <row r="94">
          <cell r="E94" t="str">
            <v>130 - BPD NUSA TENGGARA TIMUR</v>
          </cell>
        </row>
        <row r="95">
          <cell r="E95" t="str">
            <v>131 - BPD MALUKU</v>
          </cell>
        </row>
        <row r="96">
          <cell r="E96" t="str">
            <v>132 - BPD IRIAN JAYA</v>
          </cell>
        </row>
        <row r="97">
          <cell r="E97" t="str">
            <v>133 - BPD BENGKULU</v>
          </cell>
        </row>
        <row r="98">
          <cell r="E98" t="str">
            <v>134 - BPD SULAWESI TENGAH</v>
          </cell>
        </row>
        <row r="99">
          <cell r="E99" t="str">
            <v>135 - BPD SULAWESI TENGGARA</v>
          </cell>
        </row>
        <row r="100">
          <cell r="E100" t="str">
            <v>136 - BPD TIMOR TIMUR</v>
          </cell>
        </row>
        <row r="101">
          <cell r="E101" t="str">
            <v>140 - BANK CITRA MAKMUR ASIA (eks. YAMA BANK)</v>
          </cell>
        </row>
        <row r="102">
          <cell r="E102" t="str">
            <v>141 - BANK LAUTAN BERLIAN</v>
          </cell>
        </row>
        <row r="103">
          <cell r="E103" t="str">
            <v>142 - BANK KHARISMA</v>
          </cell>
        </row>
        <row r="104">
          <cell r="E104" t="str">
            <v>143 - BANK NAMURA INTERNUSA</v>
          </cell>
        </row>
        <row r="105">
          <cell r="E105" t="str">
            <v>144 - BANK ANDROMEDA</v>
          </cell>
        </row>
        <row r="106">
          <cell r="E106" t="str">
            <v>145 - BANK NUSANTARA PARAHYANGAN</v>
          </cell>
        </row>
        <row r="107">
          <cell r="E107" t="str">
            <v>146 - BANK SWADESI</v>
          </cell>
        </row>
        <row r="108">
          <cell r="E108" t="str">
            <v>147 - BANK MUAMALAT INDONESIA</v>
          </cell>
        </row>
        <row r="109">
          <cell r="E109" t="str">
            <v>148 - BANK DAGANG DAN INDUSTRI</v>
          </cell>
        </row>
        <row r="110">
          <cell r="E110" t="str">
            <v>149 - BANK HASTIN INTERNASIONAL</v>
          </cell>
        </row>
        <row r="111">
          <cell r="E111" t="str">
            <v>150 - BANK SAHID GAJAH PERKASA</v>
          </cell>
        </row>
        <row r="112">
          <cell r="E112" t="str">
            <v>151 - BANK MESTIKA DHARMA</v>
          </cell>
        </row>
        <row r="113">
          <cell r="E113" t="str">
            <v>152 - BANK METRO EXPRESS</v>
          </cell>
        </row>
        <row r="114">
          <cell r="E114" t="str">
            <v>153 - BANK SHINTA INDONESIA</v>
          </cell>
        </row>
        <row r="115">
          <cell r="E115" t="str">
            <v>154 - BANK TATA INTERNASIONAL</v>
          </cell>
        </row>
        <row r="116">
          <cell r="E116" t="str">
            <v>155 - BANK GUNA INTERNASIONAL</v>
          </cell>
        </row>
        <row r="117">
          <cell r="E117" t="str">
            <v>157 - BANK MASPION INDONESIA</v>
          </cell>
        </row>
        <row r="118">
          <cell r="E118" t="str">
            <v>159 - BANK HAGAKITA</v>
          </cell>
        </row>
        <row r="119">
          <cell r="E119" t="str">
            <v>160 - BANK INDUSTRI</v>
          </cell>
        </row>
        <row r="120">
          <cell r="E120" t="str">
            <v>161 - BANK GANESHA</v>
          </cell>
        </row>
        <row r="121">
          <cell r="E121" t="str">
            <v>162 - BANK WINDU KENTJANA</v>
          </cell>
        </row>
        <row r="122">
          <cell r="E122" t="str">
            <v>163 - BANK PUTERA SURYA PERKASA</v>
          </cell>
        </row>
        <row r="123">
          <cell r="E123" t="str">
            <v>164 - BANK HALIM INDONESIA</v>
          </cell>
        </row>
        <row r="124">
          <cell r="E124" t="str">
            <v>165 - BANK BAJA INTERNASIONAL</v>
          </cell>
        </row>
        <row r="125">
          <cell r="E125" t="str">
            <v>166 - BANK HARMONI INTERNASIONAL</v>
          </cell>
        </row>
        <row r="126">
          <cell r="E126" t="str">
            <v>167 - BANK KESAWAN</v>
          </cell>
        </row>
        <row r="127">
          <cell r="E127" t="str">
            <v>168 - BANK PIKKO</v>
          </cell>
        </row>
        <row r="128">
          <cell r="E128" t="str">
            <v>200 - BANK TABUNGAN NEGARA</v>
          </cell>
        </row>
        <row r="129">
          <cell r="E129" t="str">
            <v>212 - BANK HIMPUNAN SAUDARA 1906</v>
          </cell>
        </row>
        <row r="130">
          <cell r="E130" t="str">
            <v>213 - BANK TABUNGAN PENSIUNAN NASIONAL (BTPN)</v>
          </cell>
        </row>
        <row r="131">
          <cell r="E131" t="str">
            <v>310 - BANK ANRICO</v>
          </cell>
        </row>
        <row r="132">
          <cell r="E132" t="str">
            <v>329 - BANK DEWA RUTJI</v>
          </cell>
        </row>
        <row r="133">
          <cell r="E133" t="str">
            <v>332 - BANK JAKARTA</v>
          </cell>
        </row>
        <row r="134">
          <cell r="E134" t="str">
            <v>367 - BANK INTAN</v>
          </cell>
        </row>
        <row r="135">
          <cell r="E135" t="str">
            <v>388 - BANK ARYA PANDUARTA</v>
          </cell>
        </row>
        <row r="136">
          <cell r="E136" t="str">
            <v>399 - SOUTH EAST ASIA BANK</v>
          </cell>
        </row>
        <row r="137">
          <cell r="E137" t="str">
            <v>405 - BANK SWAGUNA</v>
          </cell>
        </row>
        <row r="138">
          <cell r="E138" t="str">
            <v>413 - BANK UMUM MAJAPAHIT JAYA</v>
          </cell>
        </row>
        <row r="139">
          <cell r="E139" t="str">
            <v>422 - BANK JASA ARTA</v>
          </cell>
        </row>
        <row r="140">
          <cell r="E140" t="str">
            <v>426 - BANK MEGA</v>
          </cell>
        </row>
        <row r="141">
          <cell r="E141" t="str">
            <v>441 - BANK BUKOPIN</v>
          </cell>
        </row>
        <row r="142">
          <cell r="E142" t="str">
            <v>451 - BANK SYARIAH MANDIRI</v>
          </cell>
        </row>
        <row r="143">
          <cell r="E143" t="str">
            <v>455 - BANK DANA ASIA</v>
          </cell>
        </row>
        <row r="144">
          <cell r="E144" t="str">
            <v>459 - BANK BISNIS INTERNASIONAL</v>
          </cell>
        </row>
        <row r="145">
          <cell r="E145" t="str">
            <v>466 - BANK SERI PARTHA</v>
          </cell>
        </row>
        <row r="146">
          <cell r="E146" t="str">
            <v>472 - BANK JASA JAKARTA</v>
          </cell>
        </row>
        <row r="147">
          <cell r="E147" t="str">
            <v>476 - BANK AKEN</v>
          </cell>
        </row>
        <row r="148">
          <cell r="E148" t="str">
            <v>484 - BANK BINTANG MANUNGGAL</v>
          </cell>
        </row>
        <row r="149">
          <cell r="E149" t="str">
            <v>485 - BANK BUMIPUTERA INDONESIA</v>
          </cell>
        </row>
        <row r="150">
          <cell r="E150" t="str">
            <v>486 - BANK SINO</v>
          </cell>
        </row>
        <row r="151">
          <cell r="E151" t="str">
            <v>490 - BANK YUDHA BAKTI</v>
          </cell>
        </row>
        <row r="152">
          <cell r="E152" t="str">
            <v>491 - BANK MITRA NIAGA</v>
          </cell>
        </row>
        <row r="153">
          <cell r="E153" t="str">
            <v>494 - BANK AGRONIAGA</v>
          </cell>
        </row>
        <row r="154">
          <cell r="E154" t="str">
            <v>498 - BANK INDO MONEX</v>
          </cell>
        </row>
        <row r="155">
          <cell r="E155" t="str">
            <v>500 - BANK DANA HUTAMA</v>
          </cell>
        </row>
        <row r="156">
          <cell r="E156" t="str">
            <v>501 - BANK ROYAL INDONESIA</v>
          </cell>
        </row>
        <row r="157">
          <cell r="E157" t="str">
            <v>503 - BANK ALFINDO</v>
          </cell>
        </row>
        <row r="158">
          <cell r="E158" t="str">
            <v>504 - BANK ASIATIC</v>
          </cell>
        </row>
        <row r="159">
          <cell r="E159" t="str">
            <v>505 - BANK HOKINDO</v>
          </cell>
        </row>
        <row r="160">
          <cell r="E160" t="str">
            <v>506 - BANK UMUM TUGU</v>
          </cell>
        </row>
        <row r="161">
          <cell r="E161" t="str">
            <v>510 - BANK ALFA</v>
          </cell>
        </row>
        <row r="162">
          <cell r="E162" t="str">
            <v>513 - BANK INA PERDANA</v>
          </cell>
        </row>
        <row r="163">
          <cell r="E163" t="str">
            <v>514 - BANK SEWU INTERNATIONAL</v>
          </cell>
        </row>
        <row r="164">
          <cell r="E164" t="str">
            <v>517 - BANK HARFA  (EX. BANK BERSAUDARA JAYA)</v>
          </cell>
        </row>
        <row r="165">
          <cell r="E165" t="str">
            <v>519 - BANK DWIPA SEMESTA</v>
          </cell>
        </row>
        <row r="166">
          <cell r="E166" t="str">
            <v>520 - BANK PRIMA MASTER</v>
          </cell>
        </row>
        <row r="167">
          <cell r="E167" t="str">
            <v>521 - BANK PERSYARIKATAN INDONESIA</v>
          </cell>
        </row>
        <row r="168">
          <cell r="E168" t="str">
            <v>522 - BANK KREDIT ASIA (ISTISMARAT)</v>
          </cell>
        </row>
        <row r="169">
          <cell r="E169" t="str">
            <v>523 - BANK DIPO INTERNATIONAL</v>
          </cell>
        </row>
        <row r="170">
          <cell r="E170" t="str">
            <v>525 - BANK AKITA</v>
          </cell>
        </row>
        <row r="171">
          <cell r="E171" t="str">
            <v>526 - BANK LIMAN INTERNATIONAL</v>
          </cell>
        </row>
        <row r="172">
          <cell r="E172" t="str">
            <v>528 - BANK DEKA</v>
          </cell>
        </row>
        <row r="173">
          <cell r="E173" t="str">
            <v>531 - BANK ANGLOMAS INTERNATIONAL</v>
          </cell>
        </row>
        <row r="174">
          <cell r="E174" t="str">
            <v>533 - BANK DANPAC</v>
          </cell>
        </row>
        <row r="175">
          <cell r="E175" t="str">
            <v>534 - BANK KOSAGRAHA SEMESTA</v>
          </cell>
        </row>
        <row r="176">
          <cell r="E176" t="str">
            <v>535 - BANK KESEJAHTERAAN EKONOMI</v>
          </cell>
        </row>
        <row r="177">
          <cell r="E177" t="str">
            <v>536 - BANK UIB</v>
          </cell>
        </row>
        <row r="178">
          <cell r="E178" t="str">
            <v>538 - BANK ASTRIA RAYA</v>
          </cell>
        </row>
        <row r="179">
          <cell r="E179" t="str">
            <v>542 - BANK ARTOS INDONESIA</v>
          </cell>
        </row>
        <row r="180">
          <cell r="E180" t="str">
            <v>543 - BANK PUTERA MULTIKARSA</v>
          </cell>
        </row>
        <row r="181">
          <cell r="E181" t="str">
            <v>544 - BANK METROPOLITAN RAYA</v>
          </cell>
        </row>
        <row r="182">
          <cell r="E182" t="str">
            <v>545 - BANK MATARAM DHANARTA</v>
          </cell>
        </row>
        <row r="183">
          <cell r="E183" t="str">
            <v>546 - BANK GLOBAL INTERNATIONAL</v>
          </cell>
        </row>
        <row r="184">
          <cell r="E184" t="str">
            <v>547 - BANK PURBA DANARTA</v>
          </cell>
        </row>
        <row r="185">
          <cell r="E185" t="str">
            <v>548 - BANK MULTI ARTA SENTOSA</v>
          </cell>
        </row>
        <row r="186">
          <cell r="E186" t="str">
            <v>549 - BANK CIPUTRA</v>
          </cell>
        </row>
        <row r="187">
          <cell r="E187" t="str">
            <v>550 - BANK BEPEDE INDONESIA</v>
          </cell>
        </row>
        <row r="188">
          <cell r="E188" t="str">
            <v>551 - BANK CENTRIS INTERNASIONAL</v>
          </cell>
        </row>
        <row r="189">
          <cell r="E189" t="str">
            <v>553 - BANK MAYORA</v>
          </cell>
        </row>
        <row r="190">
          <cell r="E190" t="str">
            <v>555 - BANK INDEX SELINDO</v>
          </cell>
        </row>
        <row r="191">
          <cell r="E191" t="str">
            <v>556 - BANK BUMI RAYA UTAMA</v>
          </cell>
        </row>
        <row r="192">
          <cell r="E192" t="str">
            <v>557 - BANK SEMBADA ARTANUGROHO (SANHO BANK)</v>
          </cell>
        </row>
        <row r="193">
          <cell r="E193" t="str">
            <v>558 - BANK EKSEKUTIF INTERNASIONAL</v>
          </cell>
        </row>
        <row r="194">
          <cell r="E194" t="str">
            <v>559 - BANK CENTRATAMA NASIONAL</v>
          </cell>
        </row>
        <row r="195">
          <cell r="E195" t="str">
            <v>560 - BANK INDOMITRA DEVELOPMENT (INDOTRADE BANK)</v>
          </cell>
        </row>
        <row r="196">
          <cell r="E196" t="str">
            <v>561 - BANK BUDI INTERNASIONAL</v>
          </cell>
        </row>
        <row r="197">
          <cell r="E197" t="str">
            <v>562 - BANK FAMA INTERNASIONAL</v>
          </cell>
        </row>
        <row r="198">
          <cell r="E198" t="str">
            <v>563 - BANK CITRAHASTA  DHANAMANUNGGAL</v>
          </cell>
        </row>
        <row r="199">
          <cell r="E199" t="str">
            <v>564 - BANK SINAR HARAPAN BALI</v>
          </cell>
        </row>
        <row r="200">
          <cell r="E200" t="str">
            <v>565 - BANK ORIENT</v>
          </cell>
        </row>
        <row r="201">
          <cell r="E201" t="str">
            <v>566 - BANK VICTORIA INTERNATIONAL</v>
          </cell>
        </row>
        <row r="202">
          <cell r="E202" t="str">
            <v>567 - BANK HARDA INTERNATIONAL</v>
          </cell>
        </row>
        <row r="203">
          <cell r="E203" t="str">
            <v>600 - BANK PERKREDITAN RAKYAT (BPR)</v>
          </cell>
        </row>
        <row r="204">
          <cell r="E204" t="str">
            <v>601 - BANK PERKREDITAN RAKYAT SYARIAH (BPRS)</v>
          </cell>
        </row>
        <row r="205">
          <cell r="E205" t="str">
            <v>700 - BANK RAKYAT INDONESIA -  NEW YORK</v>
          </cell>
        </row>
        <row r="206">
          <cell r="E206" t="str">
            <v>701 - BANK RAKYAT INDONESIA - CAYMAN ISLAND</v>
          </cell>
        </row>
        <row r="207">
          <cell r="E207" t="str">
            <v>706 - MANDIRI - TOKYO</v>
          </cell>
        </row>
        <row r="208">
          <cell r="E208" t="str">
            <v>707 - MANDIRI - CAYMAN ISLAND</v>
          </cell>
        </row>
        <row r="209">
          <cell r="E209" t="str">
            <v>708 - MANDIRI -  SINGAPORE</v>
          </cell>
        </row>
        <row r="210">
          <cell r="E210" t="str">
            <v>709 - MANDIRI -  HONGKONG</v>
          </cell>
        </row>
        <row r="211">
          <cell r="E211" t="str">
            <v>710 - MANDIRI -  COOK ISLAND</v>
          </cell>
        </row>
        <row r="212">
          <cell r="E212" t="str">
            <v>729 - BANK NEGARA INDONESIA - NEW YORK</v>
          </cell>
        </row>
        <row r="213">
          <cell r="E213" t="str">
            <v>730 - BANK NEGARA INDONESIA -  CAYMAN ISLAND</v>
          </cell>
        </row>
        <row r="214">
          <cell r="E214" t="str">
            <v>731 - BANK NEGARA INDONESIA -  LONDON</v>
          </cell>
        </row>
        <row r="215">
          <cell r="E215" t="str">
            <v>732 - BANK NEGARA INDONESIA - TOKYO</v>
          </cell>
        </row>
        <row r="216">
          <cell r="E216" t="str">
            <v>733 - BANK NEGARA INDONESIA -  HONGKONG</v>
          </cell>
        </row>
        <row r="217">
          <cell r="E217" t="str">
            <v>734 - BANK NEGARA INDONESIA -  SINGAPORE</v>
          </cell>
        </row>
        <row r="218">
          <cell r="E218" t="str">
            <v>745 - BANK DANAMON INDONESIA - CAYMAN ISLAND</v>
          </cell>
        </row>
        <row r="219">
          <cell r="E219" t="str">
            <v>748 - BANK PERMATA - CAYMAN ISLAND</v>
          </cell>
        </row>
        <row r="220">
          <cell r="E220" t="str">
            <v>749 - BANK PERMATA - LOS ANGELES</v>
          </cell>
        </row>
        <row r="221">
          <cell r="E221" t="str">
            <v>752 - BANK CENTRAL ASIA - NEW YORK</v>
          </cell>
        </row>
        <row r="222">
          <cell r="E222" t="str">
            <v>753 - BANK CENTRAL ASIA - BAHAMA</v>
          </cell>
        </row>
        <row r="223">
          <cell r="E223" t="str">
            <v>758 - BANK INTERNASIONAL INDONESIA - CAYMAN ISLAND</v>
          </cell>
        </row>
        <row r="224">
          <cell r="E224" t="str">
            <v>759 - BANK INTERNASIONAL INDONESIA - COOK ISLAND</v>
          </cell>
        </row>
        <row r="225">
          <cell r="E225" t="str">
            <v>760 - BANK INTERNASIONAL INDONESIA - BOMBAY (INDIA)</v>
          </cell>
        </row>
        <row r="226">
          <cell r="E226" t="str">
            <v>761 - BANK INTERNASIONAL INDONESIA - PORT LOUIS (REP. MAURITIUS)</v>
          </cell>
        </row>
        <row r="227">
          <cell r="E227" t="str">
            <v>766 - PANIN BANK LTD - CAYMAN ISLAND</v>
          </cell>
        </row>
        <row r="228">
          <cell r="E228" t="str">
            <v>767 - PANIN BANK LTD - COOK ISLAND</v>
          </cell>
        </row>
        <row r="229">
          <cell r="E229" t="str">
            <v>770 - BANK NIAGA - CAYMAN ISLAND</v>
          </cell>
        </row>
        <row r="230">
          <cell r="E230" t="str">
            <v>771 - BANK NIAGA -  LOS ANGELES</v>
          </cell>
        </row>
        <row r="231">
          <cell r="E231" t="str">
            <v>793 - BANK SENTRAL NEGARA ASING</v>
          </cell>
        </row>
        <row r="232">
          <cell r="E232" t="str">
            <v>794 - BANK LAINNYA DI LUAR INDONESIA - PRIME BANK - TERKAIT DGN BANK</v>
          </cell>
        </row>
        <row r="233">
          <cell r="E233" t="str">
            <v>795 - BANK LAINNYA DI LUAR INDONESIA - PRIME BANK - TDK TERKAIT DGN BANK</v>
          </cell>
        </row>
        <row r="234">
          <cell r="E234" t="str">
            <v>796 - BANK LAINNYA DI LUAR INDONESIA - NON PRIME BANK - TERKAIT DGN BANK</v>
          </cell>
        </row>
        <row r="235">
          <cell r="E235" t="str">
            <v>797 - BANK LAINNYA DI LUAR INDONESIA - NON PRIME BANK - TDK TERKAIT DGN BANK</v>
          </cell>
        </row>
        <row r="236">
          <cell r="E236" t="str">
            <v>945 - BANK FINCONESIA</v>
          </cell>
        </row>
        <row r="237">
          <cell r="E237" t="str">
            <v>947 - BANK MAYBANK INDOCORP</v>
          </cell>
        </row>
        <row r="238">
          <cell r="E238" t="str">
            <v>948 - BANK OCBC  INDONESIA</v>
          </cell>
        </row>
        <row r="239">
          <cell r="E239" t="str">
            <v>949 - BANK CHINATRUST  INDONESIA</v>
          </cell>
        </row>
        <row r="240">
          <cell r="E240" t="str">
            <v>950 - BANK  COMMONWEALTH</v>
          </cell>
        </row>
        <row r="241">
          <cell r="E241" t="str">
            <v>801 - Kantor Perbendaharaan dan Kas Negara (KPKN)</v>
          </cell>
        </row>
        <row r="242">
          <cell r="E242" t="str">
            <v>802 - Departemen Keuangan</v>
          </cell>
        </row>
        <row r="243">
          <cell r="E243" t="str">
            <v>803 - Departemen Pertahanan dan Keamanan</v>
          </cell>
        </row>
        <row r="244">
          <cell r="E244" t="str">
            <v>804 - Departemen Kehutanan dan Perkebunan</v>
          </cell>
        </row>
        <row r="245">
          <cell r="E245" t="str">
            <v>805 - Departemen Pertanian</v>
          </cell>
        </row>
        <row r="246">
          <cell r="E246" t="str">
            <v>806 - Departemen Pertambangan dan Energi</v>
          </cell>
        </row>
        <row r="247">
          <cell r="E247" t="str">
            <v>807 - Departemen Agama</v>
          </cell>
        </row>
        <row r="248">
          <cell r="E248" t="str">
            <v>809 - Departemen Lainnya</v>
          </cell>
        </row>
        <row r="249">
          <cell r="E249" t="str">
            <v>810 - Pemda Tingkat I</v>
          </cell>
        </row>
        <row r="250">
          <cell r="E250" t="str">
            <v>816 - Pemda Tingkat II</v>
          </cell>
        </row>
        <row r="251">
          <cell r="E251" t="str">
            <v>821 - Badan Urusan Logistik (BULOG)</v>
          </cell>
        </row>
        <row r="252">
          <cell r="E252" t="str">
            <v>822 - Badan Penyehatan Perbankan Nasional (BPPN)</v>
          </cell>
        </row>
        <row r="253">
          <cell r="E253" t="str">
            <v>827 - Badan/Lembaga pemerintah Lainnya</v>
          </cell>
        </row>
        <row r="254">
          <cell r="E254" t="str">
            <v>828 - Pertamina</v>
          </cell>
        </row>
        <row r="255">
          <cell r="E255" t="str">
            <v>829 - PT Perusahaan Listrik Negara (PLN)</v>
          </cell>
        </row>
        <row r="256">
          <cell r="E256" t="str">
            <v>830 - PT Industri Dirgantara Nusantara (IDN)</v>
          </cell>
        </row>
        <row r="257">
          <cell r="E257" t="str">
            <v>831 - PT Garuda Indonesia Airways (GIA)</v>
          </cell>
        </row>
        <row r="258">
          <cell r="E258" t="str">
            <v>832 - PT Telkom</v>
          </cell>
        </row>
        <row r="259">
          <cell r="E259" t="str">
            <v>833 - PT Jasa Marga</v>
          </cell>
        </row>
        <row r="260">
          <cell r="E260" t="str">
            <v>834 - PT Pos Indonesia</v>
          </cell>
        </row>
        <row r="261">
          <cell r="E261" t="str">
            <v>835 - PT Danareksa</v>
          </cell>
        </row>
        <row r="262">
          <cell r="E262" t="str">
            <v>836 - Perusahaan Asuransi Jamsostek</v>
          </cell>
        </row>
        <row r="263">
          <cell r="E263" t="str">
            <v>837 - Perusahaan Asuransi TASPEN</v>
          </cell>
        </row>
        <row r="264">
          <cell r="E264" t="str">
            <v>838 - Perusahaan Asuransi Jiwasraya</v>
          </cell>
        </row>
        <row r="265">
          <cell r="E265" t="str">
            <v>839 - Perusahaan Asuransi Jasa Raharja</v>
          </cell>
        </row>
        <row r="266">
          <cell r="E266" t="str">
            <v>840 - Perusahaan Asuransi Jasindo</v>
          </cell>
        </row>
        <row r="267">
          <cell r="E267" t="str">
            <v>841 - Perusahaan Asuransi Lainnya</v>
          </cell>
        </row>
        <row r="268">
          <cell r="E268" t="str">
            <v>842 - PT Pegadaian</v>
          </cell>
        </row>
        <row r="269">
          <cell r="E269" t="str">
            <v>843 - Perusahaan Pembiayaan</v>
          </cell>
        </row>
        <row r="270">
          <cell r="E270" t="str">
            <v>844 - Modal Ventura</v>
          </cell>
        </row>
        <row r="271">
          <cell r="E271" t="str">
            <v>848 - Lainnya</v>
          </cell>
        </row>
        <row r="272">
          <cell r="E272" t="str">
            <v>849 - Badan Usaha Milik Daerah (BUMD)</v>
          </cell>
        </row>
        <row r="273">
          <cell r="E273" t="str">
            <v>851 - Perusahaan Asuransi - Nasional</v>
          </cell>
        </row>
        <row r="274">
          <cell r="E274" t="str">
            <v>852 - Perusahaan Asuransi - Patungan</v>
          </cell>
        </row>
        <row r="275">
          <cell r="E275" t="str">
            <v>853 - Perusahaan Asuransi - Asing</v>
          </cell>
        </row>
        <row r="276">
          <cell r="E276" t="str">
            <v>855 - Perusahaan Pembiayaan - Nasional</v>
          </cell>
        </row>
        <row r="277">
          <cell r="E277" t="str">
            <v>856 - Perusahaan Pembiayaan - Patungan</v>
          </cell>
        </row>
        <row r="278">
          <cell r="E278" t="str">
            <v>857 - Perusahaan Pembiayaan - Asing</v>
          </cell>
        </row>
        <row r="279">
          <cell r="E279" t="str">
            <v>858 - Modal Ventura - Nasional</v>
          </cell>
        </row>
        <row r="280">
          <cell r="E280" t="str">
            <v>859 - Modal Ventura - Patungan</v>
          </cell>
        </row>
        <row r="281">
          <cell r="E281" t="str">
            <v>860 - Modal Ventura - Asing</v>
          </cell>
        </row>
        <row r="282">
          <cell r="E282" t="str">
            <v>862 - Baitul Maal Wa Tamwil (BMT)</v>
          </cell>
        </row>
        <row r="283">
          <cell r="E283" t="str">
            <v>867 - Lembaga pembiayaan lainya - Nasional</v>
          </cell>
        </row>
        <row r="284">
          <cell r="E284" t="str">
            <v>868 - Lembaga pembiayaan lainya - Patungan</v>
          </cell>
        </row>
        <row r="285">
          <cell r="E285" t="str">
            <v>869 - Lembaga pembiayaan lainya - Asing</v>
          </cell>
        </row>
        <row r="286">
          <cell r="E286" t="str">
            <v>870 - Perusahaan Lainnya - Nasional</v>
          </cell>
        </row>
        <row r="287">
          <cell r="E287" t="str">
            <v>871 - Perusahaan Lainnya - Patungan</v>
          </cell>
        </row>
        <row r="288">
          <cell r="E288" t="str">
            <v>872 - Perusahaan Lainnya - Asing</v>
          </cell>
        </row>
        <row r="289">
          <cell r="E289" t="str">
            <v>873 - Dana Pensiun</v>
          </cell>
        </row>
        <row r="290">
          <cell r="E290" t="str">
            <v>875 - Perusahaan Reksadana</v>
          </cell>
        </row>
        <row r="291">
          <cell r="E291" t="str">
            <v>876 - Yayasan, badan sosial dan organisasi kemasyarakatan -  BAZIS</v>
          </cell>
        </row>
        <row r="292">
          <cell r="E292" t="str">
            <v>877 - Yayasan, badan sosial dan organisasi kemasyarakatan - Lainnya</v>
          </cell>
        </row>
        <row r="293">
          <cell r="E293" t="str">
            <v>879 - Lembaga pendidikan</v>
          </cell>
        </row>
        <row r="294">
          <cell r="E294" t="str">
            <v>881 - Koperasi primer</v>
          </cell>
        </row>
        <row r="295">
          <cell r="E295" t="str">
            <v>883 - Koperasi lainnya</v>
          </cell>
        </row>
        <row r="296">
          <cell r="E296" t="str">
            <v>884 - Kantor perwakilan lembaga milik asing di Indonesia - Lembaga keuangan</v>
          </cell>
        </row>
        <row r="297">
          <cell r="E297" t="str">
            <v>885 - Kantor perwakilan lembaga milik asing di indonesia - Lembaga lainnya</v>
          </cell>
        </row>
        <row r="298">
          <cell r="E298" t="str">
            <v>886 - Perseorangan</v>
          </cell>
        </row>
        <row r="299">
          <cell r="E299" t="str">
            <v>889 - Sektor swasta lainnya</v>
          </cell>
        </row>
        <row r="300">
          <cell r="E300" t="str">
            <v>891 - Bukan penduduk - Pemerintah pusat</v>
          </cell>
        </row>
        <row r="301">
          <cell r="E301" t="str">
            <v>892 - Bukan penduduk - Perwakilan negara-negara asing dan stafnya</v>
          </cell>
        </row>
        <row r="302">
          <cell r="E302" t="str">
            <v>893 - Bukan penduduk - BUMN milik negara asing</v>
          </cell>
        </row>
        <row r="303">
          <cell r="E303" t="str">
            <v>894 - Bukan penduduk - Lembaga-lembaga keuangan bukan bank yang beroperasi di luar Indonesia</v>
          </cell>
        </row>
        <row r="304">
          <cell r="E304" t="str">
            <v>895 - Bukan penduduk - Swasta lainnya</v>
          </cell>
        </row>
        <row r="305">
          <cell r="E305" t="str">
            <v>896 - Bukan penduduk - Lembaga-lembaga Internasional - Bank pembangunan multilateral</v>
          </cell>
        </row>
        <row r="306">
          <cell r="E306" t="str">
            <v>897 - Bukan penduduk - Lembaga-lembaga Internasional - Islamic Development Bank (IDB)</v>
          </cell>
        </row>
        <row r="307">
          <cell r="E307" t="str">
            <v>899 - Bukan penduduk - Lembaga-lembaga International - Lainnya</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S RP"/>
      <sheetName val="KAS $"/>
      <sheetName val="RAK"/>
      <sheetName val="ANL2"/>
      <sheetName val="ELIM LBU1"/>
      <sheetName val="NERLKP"/>
      <sheetName val="pnllkp"/>
      <sheetName val="PNLLBUALL"/>
      <sheetName val="PNL1 A"/>
      <sheetName val="PNL2 A"/>
      <sheetName val="RRA"/>
      <sheetName val="LIK"/>
      <sheetName val="RRP&amp;K2L"/>
      <sheetName val="KAS _"/>
      <sheetName val="As"/>
      <sheetName val="Irregular Income"/>
      <sheetName val="FE-1770.P1"/>
      <sheetName val="Sheet8"/>
      <sheetName val="status"/>
      <sheetName val="P&amp;L98"/>
      <sheetName val="Permanent info"/>
      <sheetName val="AUG02"/>
      <sheetName val="Tax Rate"/>
      <sheetName val="T.material"/>
      <sheetName val="BP1_23"/>
      <sheetName val="PPH1298S"/>
      <sheetName val="FKT_PJK"/>
      <sheetName val="BANK"/>
      <sheetName val="Forecast"/>
      <sheetName val="Tax Computation"/>
      <sheetName val="REPORT180501"/>
      <sheetName val="Amortization Table"/>
      <sheetName val="Ex-Rate"/>
      <sheetName val="@GeneralInfo"/>
      <sheetName val="GeneralInfo"/>
      <sheetName val="RPO"/>
      <sheetName val="Scenario&amp;Sensitivity"/>
      <sheetName val="Mine Assumptions"/>
      <sheetName val="Cover-01"/>
      <sheetName val="E-2 Capital AFE - Carryover"/>
      <sheetName val="Casing"/>
      <sheetName val="Rp Banten"/>
      <sheetName val="TRF-JKT"/>
      <sheetName val="KODE"/>
      <sheetName val="LOOKUP"/>
      <sheetName val="DWP"/>
      <sheetName val="tanah (2)"/>
      <sheetName val="BS-PL Komersil and Fiskal"/>
      <sheetName val="LPP-1"/>
      <sheetName val="Marshal"/>
      <sheetName val="SUMMARY"/>
      <sheetName val="DATA HRG"/>
      <sheetName val="CODE"/>
      <sheetName val="Sheet1"/>
      <sheetName val="Data Jual"/>
      <sheetName val="NAP"/>
      <sheetName val="Sheet2"/>
      <sheetName val="Tax"/>
      <sheetName val="LAAS"/>
      <sheetName val="bs"/>
      <sheetName val="Asumsi"/>
      <sheetName val="KM12"/>
      <sheetName val="Jual Mtr 12"/>
      <sheetName val="Indr"/>
      <sheetName val="Agst"/>
      <sheetName val="ID MENADO"/>
      <sheetName val="CFWork"/>
      <sheetName val="hitung"/>
      <sheetName val="KASA"/>
      <sheetName val="TB"/>
      <sheetName val="co_data"/>
      <sheetName val="Consolidated"/>
      <sheetName val="MasterSheet"/>
      <sheetName val="Jabar"/>
      <sheetName val="Jateng"/>
      <sheetName val="Jatim"/>
      <sheetName val="Pusat"/>
      <sheetName val="Sulawesi"/>
      <sheetName val="Sumbagsel"/>
      <sheetName val="HITUNG-HPP,25"/>
      <sheetName val="WS"/>
      <sheetName val="Bobot rev"/>
      <sheetName val="Draft"/>
      <sheetName val="Results"/>
      <sheetName val="Write Off &amp; Disposal05"/>
      <sheetName val="2703.1"/>
      <sheetName val="2703_1"/>
      <sheetName val="FS"/>
      <sheetName val="Credit-22"/>
      <sheetName val="harga"/>
      <sheetName val="TO"/>
      <sheetName val="INSTMATR"/>
      <sheetName val="NL180"/>
      <sheetName val="NL240"/>
      <sheetName val="Access Radio NL400"/>
      <sheetName val="SPARE"/>
      <sheetName val="EXC-R2004"/>
      <sheetName val="KAS_RP"/>
      <sheetName val="KAS_$"/>
      <sheetName val="ELIM_LBU1"/>
      <sheetName val="PNL1_A"/>
      <sheetName val="PNL2_A"/>
      <sheetName val="KAS__"/>
      <sheetName val="BS-PL_Komersil_and_Fiskal"/>
      <sheetName val="Irregular_Income"/>
      <sheetName val="FE-1770_P1"/>
      <sheetName val="Permanent_info"/>
      <sheetName val="Tax_Rate"/>
      <sheetName val="T_material"/>
      <sheetName val="Tax_Computation"/>
      <sheetName val="Amortization_Table"/>
      <sheetName val="Mine_Assumptions"/>
      <sheetName val="Rp_Banten"/>
      <sheetName val="TBM"/>
      <sheetName val="ut_no_stm"/>
      <sheetName val="Worksheet-03"/>
      <sheetName val="EQ"/>
      <sheetName val="DATA_HRG"/>
      <sheetName val="ut_no stm"/>
      <sheetName val="Jan"/>
      <sheetName val="Feb"/>
      <sheetName val="Mar"/>
      <sheetName val="Apr"/>
      <sheetName val="May"/>
      <sheetName val="Jun"/>
      <sheetName val="Jul"/>
      <sheetName val="Aug"/>
      <sheetName val="Sept"/>
      <sheetName val="Okt"/>
      <sheetName val="Nov"/>
      <sheetName val="Des"/>
      <sheetName val="Bonus (CP)"/>
      <sheetName val="Bonus  (Des)"/>
      <sheetName val="THR Leb"/>
      <sheetName val="THR Nat"/>
      <sheetName val="ISI SPT"/>
      <sheetName val="Kontrak"/>
      <sheetName val="Erick"/>
      <sheetName val="Wilmart"/>
      <sheetName val="Yohanes"/>
      <sheetName val="WBS 2005"/>
      <sheetName val="MPP0102"/>
      <sheetName val="HRG BHN"/>
      <sheetName val="THN"/>
      <sheetName val="1999"/>
      <sheetName val="LHP7"/>
      <sheetName val="#REF!"/>
      <sheetName val="DAT_1"/>
      <sheetName val="Sheet4"/>
      <sheetName val="Job Code Table"/>
      <sheetName val="Data Request"/>
      <sheetName val="UnitDP"/>
      <sheetName val="Discount Tables"/>
      <sheetName val="PC-1"/>
      <sheetName val="data (2)"/>
      <sheetName val="Gmd3"/>
      <sheetName val="Wil 1"/>
      <sheetName val="Ending SP"/>
      <sheetName val="Lead Schedule"/>
      <sheetName val="SALES_EQUITY"/>
      <sheetName val="TLKM-J"/>
      <sheetName val="N-TLKM"/>
      <sheetName val="Salary"/>
      <sheetName val="analis"/>
      <sheetName val="LM_29"/>
      <sheetName val="COA"/>
      <sheetName val="P_L98"/>
      <sheetName val="Price"/>
      <sheetName val="PL"/>
      <sheetName val="DATA2"/>
      <sheetName val="JL_BEL"/>
      <sheetName val="AJE&amp;RJE"/>
      <sheetName val="Sheet3"/>
      <sheetName val="PANDUAN"/>
      <sheetName val="Alamat"/>
      <sheetName val="1"/>
      <sheetName val="Source"/>
      <sheetName val="Utlz03"/>
      <sheetName val="inv-enc"/>
      <sheetName val="inv-ssi"/>
      <sheetName val="Minority"/>
      <sheetName val="mutinv"/>
      <sheetName val="mutlab"/>
      <sheetName val="Effort.P"/>
      <sheetName val="9"/>
      <sheetName val="Profit &amp; Loss Account"/>
      <sheetName val="Corporate"/>
      <sheetName val="StandardJobTitle"/>
      <sheetName val="DATA"/>
      <sheetName val="data_val"/>
      <sheetName val="table"/>
      <sheetName val="Interface"/>
      <sheetName val="Data_Neraca_Kom"/>
      <sheetName val="#REF"/>
      <sheetName val="Hotel"/>
      <sheetName val="DAF-9"/>
      <sheetName val="S e p"/>
      <sheetName val="00 received in 01"/>
      <sheetName val="F e b"/>
      <sheetName val="Per GL J a n"/>
      <sheetName val="A p r"/>
      <sheetName val="M a y"/>
      <sheetName val="SAP 27JAN 12PM"/>
      <sheetName val="WP-PBM-04"/>
      <sheetName val="3. PL ASCO"/>
      <sheetName val="Simple Coff."/>
      <sheetName val="DOC"/>
      <sheetName val="FEED"/>
      <sheetName val="Equipment"/>
      <sheetName val="STOCK AKHIR"/>
      <sheetName val="TM"/>
      <sheetName val="Hua Yang Quarterly"/>
      <sheetName val="Macro1"/>
      <sheetName val="Analytical"/>
      <sheetName val="Hutang"/>
      <sheetName val="8400.2"/>
      <sheetName val="HPP_19_"/>
      <sheetName val="commercial"/>
      <sheetName val="Lamp-14(Manajemen)"/>
      <sheetName val="DIRECT COST"/>
      <sheetName val="DailyOvertime"/>
      <sheetName val="Ex Rate"/>
      <sheetName val="Bgt"/>
      <sheetName val="DATA INPUT"/>
      <sheetName val="gg.1"/>
      <sheetName val="BGT97STAFF"/>
      <sheetName val="BS_Recon"/>
      <sheetName val="DDJAN05"/>
      <sheetName val="HG_BEL"/>
      <sheetName val="fr BS"/>
      <sheetName val="Income Statement"/>
      <sheetName val="Feb_12"/>
      <sheetName val="Mar_12"/>
      <sheetName val="trf-d-w"/>
      <sheetName val="trf d-i"/>
      <sheetName val="Cover_01"/>
      <sheetName val="Ford Options"/>
      <sheetName val="NMN"/>
      <sheetName val="Menu"/>
      <sheetName val="XLS Avg Rev"/>
      <sheetName val="Option List"/>
      <sheetName val="HP 18 th"/>
      <sheetName val="pesd_bahan"/>
      <sheetName val="Retail Spider"/>
      <sheetName val="1200.5 ffe1"/>
      <sheetName val="KKP-II.2.2.1.2"/>
      <sheetName val="sepdua"/>
      <sheetName val="B"/>
      <sheetName val="KAS_RP1"/>
      <sheetName val="KAS_$1"/>
      <sheetName val="ELIM_LBU11"/>
      <sheetName val="PNL1_A1"/>
      <sheetName val="PNL2_A1"/>
      <sheetName val="KAS__1"/>
      <sheetName val="E-2_Capital_AFE_-_Carryover"/>
      <sheetName val="Data_Jual"/>
      <sheetName val="tanah_(2)"/>
      <sheetName val="Jual_Mtr_12"/>
      <sheetName val="ID_MENADO"/>
      <sheetName val="Bobot_rev"/>
      <sheetName val="Write_Off_&amp;_Disposal05"/>
      <sheetName val="2703_11"/>
      <sheetName val="Terbilang sertifikat"/>
      <sheetName val="KAS_RP2"/>
      <sheetName val="KAS_$2"/>
      <sheetName val="ELIM_LBU12"/>
      <sheetName val="PNL1_A2"/>
      <sheetName val="PNL2_A2"/>
      <sheetName val="KAS__2"/>
      <sheetName val="Permanent_info1"/>
      <sheetName val="Irregular_Income1"/>
      <sheetName val="FE-1770_P11"/>
      <sheetName val="Tax_Rate1"/>
      <sheetName val="Tax_Computation1"/>
      <sheetName val="Amortization_Table1"/>
      <sheetName val="T_material1"/>
      <sheetName val="Mine_Assumptions1"/>
      <sheetName val="E-2_Capital_AFE_-_Carryover1"/>
      <sheetName val="Rp_Banten1"/>
      <sheetName val="DATA_HRG1"/>
      <sheetName val="Data_Jual1"/>
      <sheetName val="tanah_(2)1"/>
      <sheetName val="Jual_Mtr_121"/>
      <sheetName val="ID_MENADO1"/>
      <sheetName val="BS-PL_Komersil_and_Fiskal1"/>
      <sheetName val="Bobot_rev1"/>
      <sheetName val="Write_Off_&amp;_Disposal051"/>
      <sheetName val="2703_12"/>
      <sheetName val="PRO"/>
      <sheetName val="Links"/>
      <sheetName val="05_2003-compute"/>
      <sheetName val="WBS (2)salah"/>
      <sheetName val="DSU1001"/>
      <sheetName val="DAF-1"/>
      <sheetName val="Rumus PL"/>
      <sheetName val="REKAP"/>
      <sheetName val="PC_1"/>
      <sheetName val="PC_2"/>
      <sheetName val="Front"/>
      <sheetName val="Check Sheet"/>
      <sheetName val="PLHOENG"/>
      <sheetName val="Budget 2002"/>
      <sheetName val="Data SRL"/>
      <sheetName val="Data Prod_Graf"/>
      <sheetName val="data_(2)"/>
      <sheetName val="Wil_1"/>
      <sheetName val="Ending_SP"/>
      <sheetName val="Profit_&amp;_Loss_Account"/>
      <sheetName val="Discount_Tables"/>
      <sheetName val="Job_Code_Table"/>
      <sheetName val="Data_Request"/>
      <sheetName val="Access_Radio_NL400"/>
      <sheetName val="Effort_P"/>
      <sheetName val="3__PL_ASCO"/>
      <sheetName val="HRG_BHN"/>
      <sheetName val="Simple_Coff_"/>
      <sheetName val="SAP_27JAN_12PM"/>
      <sheetName val="ut_no_stm1"/>
      <sheetName val="S_e_p"/>
      <sheetName val="00_received_in_01"/>
      <sheetName val="F_e_b"/>
      <sheetName val="Per_GL_J_a_n"/>
      <sheetName val="A_p_r"/>
      <sheetName val="M_a_y"/>
      <sheetName val="fr_BS"/>
      <sheetName val="Income_Statement"/>
      <sheetName val="trf_d-i"/>
      <sheetName val="Bonus_(CP)"/>
      <sheetName val="Bonus__(Des)"/>
      <sheetName val="THR_Leb"/>
      <sheetName val="THR_Nat"/>
      <sheetName val="ISI_SPT"/>
      <sheetName val="DATA_INPUT"/>
      <sheetName val="STOCK_AKHIR"/>
      <sheetName val="Terbilang_sertifikat"/>
      <sheetName val="Hua_Yang_Quarterly"/>
      <sheetName val="8400_2"/>
      <sheetName val="Sep"/>
      <sheetName val="KAS_RP3"/>
      <sheetName val="KAS_$3"/>
      <sheetName val="ELIM_LBU13"/>
      <sheetName val="PNL1_A3"/>
      <sheetName val="PNL2_A3"/>
      <sheetName val="KAS__3"/>
      <sheetName val="Permanent_info2"/>
      <sheetName val="Irregular_Income2"/>
      <sheetName val="FE-1770_P12"/>
      <sheetName val="Tax_Rate2"/>
      <sheetName val="Tax_Computation2"/>
      <sheetName val="Amortization_Table2"/>
      <sheetName val="T_material2"/>
      <sheetName val="Mine_Assumptions2"/>
      <sheetName val="E-2_Capital_AFE_-_Carryover2"/>
      <sheetName val="Rp_Banten2"/>
      <sheetName val="DATA_HRG2"/>
      <sheetName val="Data_Jual2"/>
      <sheetName val="tanah_(2)2"/>
      <sheetName val="Jual_Mtr_122"/>
      <sheetName val="ID_MENADO2"/>
      <sheetName val="BS-PL_Komersil_and_Fiskal2"/>
      <sheetName val="Bobot_rev2"/>
      <sheetName val="Write_Off_&amp;_Disposal052"/>
      <sheetName val="2703_13"/>
      <sheetName val="data_(2)1"/>
      <sheetName val="Wil_11"/>
      <sheetName val="Ending_SP1"/>
      <sheetName val="Discount_Tables1"/>
      <sheetName val="Profit_&amp;_Loss_Account1"/>
      <sheetName val="Job_Code_Table1"/>
      <sheetName val="Data_Request1"/>
      <sheetName val="Access_Radio_NL4001"/>
      <sheetName val="Effort_P1"/>
      <sheetName val="3__PL_ASCO1"/>
      <sheetName val="HRG_BHN1"/>
      <sheetName val="Simple_Coff_1"/>
      <sheetName val="STOCK_AKHIR1"/>
      <sheetName val="SAP_27JAN_12PM1"/>
      <sheetName val="ut_no_stm2"/>
      <sheetName val="S_e_p1"/>
      <sheetName val="00_received_in_011"/>
      <sheetName val="F_e_b1"/>
      <sheetName val="Per_GL_J_a_n1"/>
      <sheetName val="A_p_r1"/>
      <sheetName val="M_a_y1"/>
      <sheetName val="fr_BS1"/>
      <sheetName val="Income_Statement1"/>
      <sheetName val="trf_d-i1"/>
      <sheetName val="Bonus_(CP)1"/>
      <sheetName val="Bonus__(Des)1"/>
      <sheetName val="THR_Leb1"/>
      <sheetName val="THR_Nat1"/>
      <sheetName val="ISI_SPT1"/>
      <sheetName val="DATA_INPUT1"/>
      <sheetName val="Terbilang_sertifikat1"/>
      <sheetName val="Hua_Yang_Quarterly1"/>
      <sheetName val="8400_21"/>
      <sheetName val="mat&amp;upah"/>
      <sheetName val="analisa-pagar"/>
      <sheetName val="_REF_"/>
      <sheetName val="AGG_aggr2"/>
      <sheetName val="Table Array"/>
      <sheetName val="DB "/>
      <sheetName val="JSiar"/>
      <sheetName val="Angs.B.Group"/>
      <sheetName val="1771"/>
      <sheetName val="1771.2"/>
      <sheetName val="Sumbagut"/>
      <sheetName val="WBS_2005"/>
      <sheetName val="gg_1"/>
      <sheetName val="Lead_Schedule"/>
      <sheetName val="WBS_20051"/>
      <sheetName val="gg_11"/>
      <sheetName val="Lead_Schedule1"/>
      <sheetName val="Rp_Banten3"/>
      <sheetName val="Irregular_Income3"/>
      <sheetName val="FE-1770_P13"/>
      <sheetName val="Permanent_info3"/>
      <sheetName val="Tax_Rate3"/>
      <sheetName val="T_material3"/>
      <sheetName val="Mine_Assumptions3"/>
      <sheetName val="Tax_Computation3"/>
      <sheetName val="Amortization_Table3"/>
      <sheetName val="DATA_HRG3"/>
      <sheetName val="BS-PL_Komersil_and_Fiskal3"/>
      <sheetName val="ut_no_stm3"/>
      <sheetName val="Access_Radio_NL4002"/>
      <sheetName val="Bonus_(CP)2"/>
      <sheetName val="Bonus__(Des)2"/>
      <sheetName val="THR_Leb2"/>
      <sheetName val="THR_Nat2"/>
      <sheetName val="ISI_SPT2"/>
      <sheetName val="WBS_20052"/>
      <sheetName val="HRG_BHN2"/>
      <sheetName val="Job_Code_Table2"/>
      <sheetName val="Data_Request2"/>
      <sheetName val="Discount_Tables2"/>
      <sheetName val="data_(2)2"/>
      <sheetName val="Wil_12"/>
      <sheetName val="Ending_SP2"/>
      <sheetName val="Profit_&amp;_Loss_Account2"/>
      <sheetName val="Effort_P2"/>
      <sheetName val="gg_12"/>
      <sheetName val="Lead_Schedule2"/>
      <sheetName val="MAP"/>
      <sheetName val="RINCIAN"/>
      <sheetName val="Model"/>
      <sheetName val="GRAND REKAP"/>
      <sheetName val="Cover"/>
      <sheetName val="H.Satuan"/>
      <sheetName val="H_Satuan"/>
      <sheetName val="AHS1"/>
      <sheetName val="Assumptions"/>
      <sheetName val="2005"/>
      <sheetName val="Table 1"/>
      <sheetName val="Detail"/>
      <sheetName val="Asumsi Sls"/>
      <sheetName val="RL2010"/>
      <sheetName val="prelim"/>
      <sheetName val="DIRECT_COST"/>
      <sheetName val="Irregu hÚ_x0005__x001e__x0000__x0000__x0000_ú=_x0015_"/>
      <sheetName val=""/>
      <sheetName val="bayar_04_fak"/>
      <sheetName val="HPP_18_"/>
      <sheetName val="Balance Sheet"/>
      <sheetName val="BOP-P2"/>
      <sheetName val="HPP_0503"/>
      <sheetName val="HPP"/>
      <sheetName val="name"/>
      <sheetName val="Grouping"/>
      <sheetName val="TB2015"/>
      <sheetName val="TB2016"/>
      <sheetName val="GOR-SHKJ"/>
      <sheetName val="IGSYC"/>
      <sheetName val="TBH"/>
      <sheetName val="Jurnal"/>
      <sheetName val="Cost Ctr"/>
      <sheetName val="Account"/>
      <sheetName val="grafik fisik"/>
      <sheetName val="W-NAD"/>
      <sheetName val="feb'08"/>
      <sheetName val="017SR99"/>
      <sheetName val="Pt"/>
      <sheetName val="Input"/>
      <sheetName val="IGC"/>
      <sheetName val="Rincian Bah&amp;Ten"/>
      <sheetName val="Plan vs Real"/>
      <sheetName val="Rinci Progres"/>
      <sheetName val="Assumption"/>
      <sheetName val="Assu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sheetData sheetId="311" refreshError="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refreshError="1"/>
      <sheetData sheetId="333" refreshError="1"/>
      <sheetData sheetId="334" refreshError="1"/>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Array"/>
      <sheetName val="2703.1"/>
      <sheetName val="UnitCost"/>
      <sheetName val="P&amp;L"/>
      <sheetName val="Crew"/>
      <sheetName val="KAS $"/>
      <sheetName val="SCORE_RC_Code"/>
      <sheetName val="KKP-II.2.2.1.2"/>
      <sheetName val="CF"/>
      <sheetName val="Ex-Rate"/>
      <sheetName val="TBM"/>
      <sheetName val="new-bpe"/>
      <sheetName val="BPE Report"/>
      <sheetName val="ccv=0"/>
      <sheetName val="Sheet1"/>
      <sheetName val="Property"/>
      <sheetName val="SE-C"/>
      <sheetName val="Draft"/>
      <sheetName val="Manajemen Fee"/>
      <sheetName val="Data Jual"/>
      <sheetName val="I.4.1 (2)"/>
      <sheetName val="Ex_Rate"/>
      <sheetName val="co_data"/>
      <sheetName val="LLL10"/>
      <sheetName val="FKT_PJK"/>
      <sheetName val="ASSUMPTIONS"/>
      <sheetName val="Account"/>
      <sheetName val="Center"/>
      <sheetName val="Company"/>
      <sheetName val="SumIQA"/>
      <sheetName val="MB51"/>
      <sheetName val="TBM-"/>
      <sheetName val="EX RATE"/>
      <sheetName val="CRA-Detail"/>
      <sheetName val="JAN 2001"/>
      <sheetName val="TB"/>
      <sheetName val="Attachement"/>
      <sheetName val="status"/>
      <sheetName val="Source"/>
      <sheetName val="n01"/>
      <sheetName val="pl01"/>
      <sheetName val="WBS2"/>
      <sheetName val="Amt.rvd.HITACHI"/>
      <sheetName val="Desc "/>
      <sheetName val="Other charges (income)"/>
      <sheetName val="Lead"/>
      <sheetName val="Menu"/>
      <sheetName val="GeneralInfo"/>
      <sheetName val="Permanent info"/>
      <sheetName val="Links"/>
      <sheetName val="Neraca"/>
      <sheetName val="MATT"/>
      <sheetName val="FA_TP99"/>
      <sheetName val="Exch.rate"/>
      <sheetName val="Database"/>
      <sheetName val="Detail"/>
      <sheetName val="Interdata"/>
      <sheetName val="load"/>
      <sheetName val="Marshal"/>
      <sheetName val="F1771-IV"/>
      <sheetName val="F1771-V"/>
      <sheetName val="TRIWULAN 3"/>
      <sheetName val="Bobot rev"/>
      <sheetName val="Sheet8"/>
      <sheetName val="Sheet4"/>
      <sheetName val="DOC"/>
      <sheetName val="FEED"/>
      <sheetName val="Equipment"/>
      <sheetName val="SALESAGT'03"/>
      <sheetName val="SALESAPR'03"/>
      <sheetName val="SALESDES'03"/>
      <sheetName val="SALESFEB'03"/>
      <sheetName val="SALESJAN'03"/>
      <sheetName val="SALESJULI'03"/>
      <sheetName val="SALESJUNI'03"/>
      <sheetName val="SALESMEI'03"/>
      <sheetName val="SALESMRT'03"/>
      <sheetName val="SALESNOP'03"/>
      <sheetName val="SALESOKT'03"/>
      <sheetName val="SALESSEP'03"/>
      <sheetName val="Agustus"/>
      <sheetName val="C1 NOV"/>
      <sheetName val="Spec"/>
      <sheetName val="AFTER 55"/>
      <sheetName val="Table"/>
      <sheetName val="Simple Coff."/>
      <sheetName val="KODE"/>
      <sheetName val="HITUNG-HPP,25"/>
      <sheetName val="K&amp;B"/>
      <sheetName val="DATA"/>
      <sheetName val="Sheet2"/>
      <sheetName val="Restan"/>
      <sheetName val="hitung"/>
      <sheetName val="DATA WP"/>
      <sheetName val="Credit-22"/>
      <sheetName val="PAJE-2007"/>
      <sheetName val="IS"/>
      <sheetName val="As"/>
      <sheetName val="CPC"/>
      <sheetName val="KAS _"/>
      <sheetName val="Kebun"/>
      <sheetName val="Rekap"/>
      <sheetName val="Cover-01"/>
      <sheetName val="Lamp-14(Manajemen)"/>
      <sheetName val="Lease_Deprec"/>
      <sheetName val="BS INDUK"/>
      <sheetName val="NOTES"/>
      <sheetName val="ASET TETAP"/>
      <sheetName val="WS Des 2011"/>
      <sheetName val="NOTE IPMS"/>
      <sheetName val="NOTE INTEN"/>
      <sheetName val="J ELIM"/>
      <sheetName val="pajak"/>
      <sheetName val="Bs kons"/>
      <sheetName val="Pl kons"/>
      <sheetName val="Cf kons"/>
      <sheetName val="CFSheet1"/>
      <sheetName val="WS_EQUITY METHOD"/>
      <sheetName val="Table 1"/>
      <sheetName val="IR66N"/>
      <sheetName val="Table_Array"/>
      <sheetName val="2703_1"/>
      <sheetName val="KAS_$"/>
      <sheetName val="KKP-II_2_2_1_2"/>
      <sheetName val="BPE_Report"/>
      <sheetName val="Data_Jual"/>
      <sheetName val="harga"/>
      <sheetName val="name"/>
      <sheetName val="Parameters"/>
      <sheetName val="B"/>
      <sheetName val="Scenario&amp;Sensitivity"/>
      <sheetName val="Mine Assumptions"/>
      <sheetName val="TLKM-J"/>
      <sheetName val="N-TLKM"/>
      <sheetName val="N-SMGR"/>
      <sheetName val="FIXED FLOAT"/>
      <sheetName val="Bobot_rev"/>
      <sheetName val="I_4_1_(2)"/>
      <sheetName val="Manajemen_Fee"/>
      <sheetName val="Simple_Coff_"/>
      <sheetName val="TRIWULAN_3"/>
      <sheetName val="BP1_23"/>
      <sheetName val="WP LABA RUGI"/>
      <sheetName val="Discount Tables"/>
      <sheetName val="Summary"/>
      <sheetName val="MSC Product Characteristics"/>
      <sheetName val="SheetGMP"/>
      <sheetName val="SheetGMT"/>
      <sheetName val="Table_Array1"/>
      <sheetName val="2703_11"/>
      <sheetName val="KAS_$1"/>
      <sheetName val="KKP-II_2_2_1_21"/>
      <sheetName val="BPE_Report1"/>
      <sheetName val="Data_Jual1"/>
      <sheetName val="A LIS"/>
      <sheetName val="IAC-MMR"/>
      <sheetName val="Rp Banten"/>
      <sheetName val="Irregular Income"/>
      <sheetName val="FE-1770.P1"/>
      <sheetName val="Ref"/>
      <sheetName val="I_4_1_(2)1"/>
      <sheetName val="Manajemen_Fee1"/>
      <sheetName val="Bobot_rev1"/>
      <sheetName val="C1_NOV"/>
      <sheetName val="AFTER_55"/>
      <sheetName val="Simple_Coff_1"/>
      <sheetName val="TRIWULAN_31"/>
      <sheetName val="JAN_2001"/>
      <sheetName val="DATA_WP"/>
      <sheetName val="KAS__"/>
      <sheetName val="Amt_rvd_HITACHI"/>
      <sheetName val="Desc_"/>
      <sheetName val="Other_charges_(income)"/>
      <sheetName val="Permanent_info"/>
      <sheetName val="Exch_rate"/>
      <sheetName val="Mine_Assumptions"/>
      <sheetName val="BS_INDUK"/>
      <sheetName val="ASET_TETAP"/>
      <sheetName val="WS_Des_2011"/>
      <sheetName val="NOTE_IPMS"/>
      <sheetName val="NOTE_INTEN"/>
      <sheetName val="J_ELIM"/>
      <sheetName val="Bs_kons"/>
      <sheetName val="Pl_kons"/>
      <sheetName val="Cf_kons"/>
      <sheetName val="WS_EQUITY_METHOD"/>
      <sheetName val="Table_1"/>
      <sheetName val="FIXED_FLOAT"/>
      <sheetName val="WP_LABA_RUGI"/>
      <sheetName val="Discount_Tables"/>
      <sheetName val="MSC_Product_Characteristics"/>
      <sheetName val="A_LIS"/>
      <sheetName val="Rp_Banten"/>
      <sheetName val="Irregular_Income"/>
      <sheetName val="FE-1770_P1"/>
      <sheetName val="fr BS"/>
      <sheetName val="Table_Array2"/>
      <sheetName val="2703_12"/>
      <sheetName val="KAS_$2"/>
      <sheetName val="KKP-II_2_2_1_22"/>
      <sheetName val="BPE_Report2"/>
      <sheetName val="Data_Jual2"/>
      <sheetName val="Manajemen_Fee2"/>
      <sheetName val="I_4_1_(2)2"/>
      <sheetName val="Bobot_rev2"/>
      <sheetName val="C1_NOV1"/>
      <sheetName val="AFTER_551"/>
      <sheetName val="Simple_Coff_2"/>
      <sheetName val="TRIWULAN_32"/>
      <sheetName val="DATA_WP1"/>
      <sheetName val="JAN_20011"/>
      <sheetName val="KAS__1"/>
      <sheetName val="Mine_Assumptions1"/>
      <sheetName val="Amt_rvd_HITACHI1"/>
      <sheetName val="Desc_1"/>
      <sheetName val="Other_charges_(income)1"/>
      <sheetName val="Permanent_info1"/>
      <sheetName val="Exch_rate1"/>
      <sheetName val="FIXED_FLOAT1"/>
      <sheetName val="WP_LABA_RUGI1"/>
      <sheetName val="Discount_Tables1"/>
      <sheetName val="MSC_Product_Characteristics1"/>
      <sheetName val="BS_INDUK1"/>
      <sheetName val="ASET_TETAP1"/>
      <sheetName val="WS_Des_20111"/>
      <sheetName val="NOTE_IPMS1"/>
      <sheetName val="NOTE_INTEN1"/>
      <sheetName val="J_ELIM1"/>
      <sheetName val="Bs_kons1"/>
      <sheetName val="Pl_kons1"/>
      <sheetName val="Cf_kons1"/>
      <sheetName val="WS_EQUITY_METHOD1"/>
      <sheetName val="Table_11"/>
      <sheetName val="Rp_Banten1"/>
      <sheetName val="Irregular_Income1"/>
      <sheetName val="FE-1770_P11"/>
      <sheetName val="A_LIS1"/>
      <sheetName val="00-MEMO"/>
      <sheetName val="A"/>
      <sheetName val="july"/>
      <sheetName val="june"/>
      <sheetName val="P&amp;L98"/>
      <sheetName val="AUG02"/>
      <sheetName val="Jagorawi"/>
      <sheetName val="erlang table"/>
      <sheetName val="WP-PBM-04"/>
      <sheetName val="STOCK AKHIR"/>
      <sheetName val="commercial"/>
      <sheetName val="2004 AAL"/>
      <sheetName val="tabel nilai"/>
      <sheetName val="HG_BEL"/>
      <sheetName val="DAF-1"/>
      <sheetName val="An.3"/>
      <sheetName val="An.1"/>
      <sheetName val="An.2"/>
      <sheetName val="DAF-7"/>
      <sheetName val="CRITERIA1"/>
      <sheetName val="E.1.1 ShirtU$"/>
      <sheetName val="E.1.2 shirteur"/>
      <sheetName val="E.1.3knit"/>
      <sheetName val="E.1.4 Dom"/>
      <sheetName val="E"/>
      <sheetName val="E.2.1 shirt"/>
      <sheetName val="E.2.2 knit"/>
      <sheetName val="Rinc"/>
      <sheetName val="RATE"/>
      <sheetName val="Rates"/>
      <sheetName val="RKP-1"/>
      <sheetName val="Material"/>
      <sheetName val="Upah"/>
      <sheetName val="Analisa"/>
      <sheetName val="IGSYC"/>
      <sheetName val="Valuation"/>
      <sheetName val="LOOKUP"/>
      <sheetName val="DWP"/>
      <sheetName val="TM"/>
      <sheetName val="Pro-Base"/>
      <sheetName val="Fixset"/>
      <sheetName val="Scenario"/>
      <sheetName val="Income Statement"/>
      <sheetName val="Graphs"/>
      <sheetName val="EB NetIncomeMthlyTrendAnalysis"/>
      <sheetName val="EB PDT"/>
      <sheetName val="BB_TB1"/>
      <sheetName val="EB_NetIncomeMthlyTrendAnalysis"/>
      <sheetName val="EB_PDT"/>
      <sheetName val="Tables"/>
      <sheetName val="A4 BS"/>
      <sheetName val="A-GL-SUMMARY"/>
      <sheetName val="602 LEDGER"/>
      <sheetName val="Local"/>
      <sheetName val="Check on 8.10.2003"/>
      <sheetName val="LabData203_204"/>
      <sheetName val="ACRCONT"/>
      <sheetName val="ctrl"/>
      <sheetName val="PER-HP"/>
      <sheetName val="rab_50"/>
      <sheetName val="BS_Recon"/>
      <sheetName val="Panen"/>
      <sheetName val="Nm Brg"/>
      <sheetName val="NERD"/>
      <sheetName val="PSSM"/>
      <sheetName val="leave"/>
      <sheetName val="GLJ"/>
      <sheetName val="ANGGOTA"/>
      <sheetName val="Sheet1 (2)"/>
      <sheetName val="COA"/>
      <sheetName val="HRG- UPAH"/>
      <sheetName val="fr_BS"/>
      <sheetName val="DataWP"/>
      <sheetName val="Coef"/>
      <sheetName val="Master"/>
      <sheetName val="KODEREKG"/>
      <sheetName val="SAD"/>
      <sheetName val="Intercompany"/>
      <sheetName val="LRK"/>
      <sheetName val="PEND+BIAYA"/>
      <sheetName val="NONCAB"/>
      <sheetName val="lr treas"/>
      <sheetName val="Look Up List"/>
      <sheetName val="PCA_Pivot"/>
      <sheetName val="GLdownload"/>
      <sheetName val="SFKLN"/>
      <sheetName val="Pvt1"/>
      <sheetName val="Reference Table"/>
      <sheetName val="2000_ Projects Summary"/>
      <sheetName val="2003-2004"/>
      <sheetName val="Recap DB Version 2 SOC"/>
      <sheetName val="F1771-2"/>
      <sheetName val="May"/>
      <sheetName val="BPEDEC97"/>
      <sheetName val="kalender"/>
      <sheetName val="Hua Yang Quarterly"/>
      <sheetName val="ID MENADO"/>
      <sheetName val="Alamat"/>
      <sheetName val="BOP-P2"/>
      <sheetName val="Hutang"/>
      <sheetName val="HPP_0503"/>
      <sheetName val="Bgt"/>
      <sheetName val="HPP"/>
      <sheetName val="Grouping"/>
      <sheetName val="TB2015"/>
      <sheetName val="TB2016"/>
      <sheetName val="CODE"/>
      <sheetName val="Sep"/>
      <sheetName val="Forex"/>
      <sheetName val="CPO 16-9-TID "/>
      <sheetName val="DAF-9"/>
      <sheetName val="DIRECT COST"/>
      <sheetName val="HRG BHN"/>
      <sheetName val="ENTRY"/>
      <sheetName val="CRITERIA3"/>
      <sheetName val="BB"/>
      <sheetName val="may'03"/>
      <sheetName val="Danamon LK"/>
      <sheetName val="Cost Range"/>
    </sheetNames>
    <sheetDataSet>
      <sheetData sheetId="0" refreshError="1">
        <row r="3">
          <cell r="B3">
            <v>1</v>
          </cell>
          <cell r="C3" t="str">
            <v>Platform</v>
          </cell>
        </row>
        <row r="4">
          <cell r="B4">
            <v>2</v>
          </cell>
          <cell r="C4" t="str">
            <v>Ops Marketing</v>
          </cell>
        </row>
        <row r="5">
          <cell r="B5">
            <v>3</v>
          </cell>
          <cell r="C5" t="str">
            <v>Credit/Note</v>
          </cell>
        </row>
        <row r="6">
          <cell r="B6">
            <v>4</v>
          </cell>
          <cell r="C6" t="str">
            <v>FinPlan</v>
          </cell>
        </row>
        <row r="7">
          <cell r="B7">
            <v>5</v>
          </cell>
          <cell r="C7" t="str">
            <v>Cap. Market</v>
          </cell>
        </row>
        <row r="8">
          <cell r="B8">
            <v>6</v>
          </cell>
          <cell r="C8" t="str">
            <v>FXP</v>
          </cell>
        </row>
        <row r="9">
          <cell r="B9">
            <v>7</v>
          </cell>
          <cell r="C9" t="str">
            <v>Remittance</v>
          </cell>
        </row>
        <row r="10">
          <cell r="B10">
            <v>8</v>
          </cell>
          <cell r="C10" t="str">
            <v>Personnel</v>
          </cell>
        </row>
        <row r="11">
          <cell r="B11">
            <v>9</v>
          </cell>
          <cell r="C11" t="str">
            <v>Control Serv</v>
          </cell>
        </row>
        <row r="12">
          <cell r="B12">
            <v>10</v>
          </cell>
          <cell r="C12" t="str">
            <v>Operations</v>
          </cell>
        </row>
        <row r="13">
          <cell r="B13">
            <v>11</v>
          </cell>
          <cell r="C13" t="str">
            <v>Trade Fin / LC</v>
          </cell>
        </row>
        <row r="14">
          <cell r="B14">
            <v>12</v>
          </cell>
          <cell r="C14" t="str">
            <v>Cash/CR/TD</v>
          </cell>
        </row>
        <row r="15">
          <cell r="B15">
            <v>13</v>
          </cell>
          <cell r="C15" t="str">
            <v>DPC / GBS</v>
          </cell>
        </row>
        <row r="16">
          <cell r="B16">
            <v>14</v>
          </cell>
          <cell r="C16" t="str">
            <v>Telex</v>
          </cell>
        </row>
        <row r="17">
          <cell r="B17">
            <v>15</v>
          </cell>
          <cell r="C17" t="str">
            <v>DPC/GBS-BY FTE</v>
          </cell>
        </row>
        <row r="18">
          <cell r="B18">
            <v>16</v>
          </cell>
          <cell r="C18" t="str">
            <v>General Affair</v>
          </cell>
        </row>
        <row r="19">
          <cell r="B19">
            <v>17</v>
          </cell>
          <cell r="C19" t="str">
            <v>Acct/Exp/Test Key</v>
          </cell>
        </row>
        <row r="20">
          <cell r="B20">
            <v>18</v>
          </cell>
          <cell r="C20" t="str">
            <v>IPB</v>
          </cell>
        </row>
        <row r="21">
          <cell r="B21">
            <v>19</v>
          </cell>
          <cell r="C21" t="str">
            <v>NRI</v>
          </cell>
        </row>
        <row r="22">
          <cell r="B22">
            <v>20</v>
          </cell>
          <cell r="C22" t="str">
            <v>Mgr Office</v>
          </cell>
        </row>
        <row r="23">
          <cell r="B23">
            <v>21</v>
          </cell>
          <cell r="C23" t="str">
            <v>BY SPACE</v>
          </cell>
        </row>
        <row r="24">
          <cell r="B24">
            <v>22</v>
          </cell>
          <cell r="C24" t="str">
            <v>Court execution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ow r="3">
          <cell r="B3">
            <v>1</v>
          </cell>
        </row>
      </sheetData>
      <sheetData sheetId="185">
        <row r="3">
          <cell r="B3">
            <v>1</v>
          </cell>
        </row>
      </sheetData>
      <sheetData sheetId="186"/>
      <sheetData sheetId="187">
        <row r="3">
          <cell r="B3">
            <v>1</v>
          </cell>
        </row>
      </sheetData>
      <sheetData sheetId="188">
        <row r="3">
          <cell r="B3">
            <v>1</v>
          </cell>
        </row>
      </sheetData>
      <sheetData sheetId="189"/>
      <sheetData sheetId="190">
        <row r="3">
          <cell r="B3">
            <v>1</v>
          </cell>
        </row>
      </sheetData>
      <sheetData sheetId="191">
        <row r="3">
          <cell r="B3">
            <v>1</v>
          </cell>
        </row>
      </sheetData>
      <sheetData sheetId="192" refreshError="1"/>
      <sheetData sheetId="193">
        <row r="3">
          <cell r="B3">
            <v>1</v>
          </cell>
        </row>
      </sheetData>
      <sheetData sheetId="194">
        <row r="3">
          <cell r="B3">
            <v>1</v>
          </cell>
        </row>
      </sheetData>
      <sheetData sheetId="195"/>
      <sheetData sheetId="196">
        <row r="3">
          <cell r="B3">
            <v>1</v>
          </cell>
        </row>
      </sheetData>
      <sheetData sheetId="197">
        <row r="3">
          <cell r="B3">
            <v>1</v>
          </cell>
        </row>
      </sheetData>
      <sheetData sheetId="198"/>
      <sheetData sheetId="199">
        <row r="3">
          <cell r="B3">
            <v>1</v>
          </cell>
        </row>
      </sheetData>
      <sheetData sheetId="200">
        <row r="3">
          <cell r="B3">
            <v>1</v>
          </cell>
        </row>
      </sheetData>
      <sheetData sheetId="201"/>
      <sheetData sheetId="202">
        <row r="3">
          <cell r="B3">
            <v>1</v>
          </cell>
        </row>
      </sheetData>
      <sheetData sheetId="203">
        <row r="3">
          <cell r="B3">
            <v>1</v>
          </cell>
        </row>
      </sheetData>
      <sheetData sheetId="204"/>
      <sheetData sheetId="205">
        <row r="3">
          <cell r="B3">
            <v>1</v>
          </cell>
        </row>
      </sheetData>
      <sheetData sheetId="206">
        <row r="3">
          <cell r="B3">
            <v>1</v>
          </cell>
        </row>
      </sheetData>
      <sheetData sheetId="207"/>
      <sheetData sheetId="208">
        <row r="3">
          <cell r="B3">
            <v>1</v>
          </cell>
        </row>
      </sheetData>
      <sheetData sheetId="209">
        <row r="3">
          <cell r="B3">
            <v>1</v>
          </cell>
        </row>
      </sheetData>
      <sheetData sheetId="210"/>
      <sheetData sheetId="211">
        <row r="3">
          <cell r="B3">
            <v>1</v>
          </cell>
        </row>
      </sheetData>
      <sheetData sheetId="212">
        <row r="3">
          <cell r="B3">
            <v>1</v>
          </cell>
        </row>
      </sheetData>
      <sheetData sheetId="213"/>
      <sheetData sheetId="214">
        <row r="3">
          <cell r="B3">
            <v>1</v>
          </cell>
        </row>
      </sheetData>
      <sheetData sheetId="215">
        <row r="3">
          <cell r="B3">
            <v>1</v>
          </cell>
        </row>
      </sheetData>
      <sheetData sheetId="216"/>
      <sheetData sheetId="217">
        <row r="3">
          <cell r="B3">
            <v>1</v>
          </cell>
        </row>
      </sheetData>
      <sheetData sheetId="218">
        <row r="3">
          <cell r="B3">
            <v>1</v>
          </cell>
        </row>
      </sheetData>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identitas wp"/>
      <sheetName val="MARSHALLING"/>
      <sheetName val="BS Indo"/>
      <sheetName val="PL Indo"/>
      <sheetName val="Ikhtisar Corr"/>
      <sheetName val="fiscal corr"/>
      <sheetName val="PPh 29"/>
      <sheetName val="PPh 25 (2004)"/>
      <sheetName val="Credit-25"/>
      <sheetName val="FISCAL"/>
      <sheetName val="Credit-22"/>
      <sheetName val="Provision"/>
      <sheetName val="FA Fiscal Depreciation"/>
      <sheetName val="Additional-Fiscal"/>
      <sheetName val="Disposal-Fiscal"/>
      <sheetName val="Additional-Acct"/>
      <sheetName val="Disposal-Acct"/>
      <sheetName val="gl enindo - 0903"/>
      <sheetName val="Credit_22"/>
      <sheetName val="Table Array"/>
      <sheetName val="KODE"/>
      <sheetName val="GeneralInfo"/>
      <sheetName val="JAN 2001"/>
      <sheetName val="Rinc"/>
      <sheetName val="Agustus"/>
      <sheetName val="F.3.2.1"/>
      <sheetName val="SumIQA"/>
      <sheetName val="B.1"/>
      <sheetName val="Ranges"/>
      <sheetName val="Cover Sheet"/>
      <sheetName val="PRO"/>
      <sheetName val="Ex-Rate"/>
      <sheetName val="kat"/>
      <sheetName val="Source"/>
      <sheetName val="Account"/>
      <sheetName val="Center"/>
      <sheetName val="Company"/>
      <sheetName val="TBM"/>
      <sheetName val="Other charges (income)"/>
      <sheetName val="status"/>
      <sheetName val="PRE"/>
      <sheetName val="SE-C"/>
      <sheetName val="JanPayroll_Feb partial"/>
      <sheetName val="Marshal"/>
      <sheetName val="data_identitas_wp"/>
      <sheetName val="BS_Indo"/>
      <sheetName val="PL_Indo"/>
      <sheetName val="Ikhtisar_Corr"/>
      <sheetName val="fiscal_corr"/>
      <sheetName val="PPh_29"/>
      <sheetName val="PPh_25_(2004)"/>
      <sheetName val="FA_Fiscal_Depreciation"/>
      <sheetName val="gl_enindo_-_0903"/>
      <sheetName val="KKP-II.2.2.1.2"/>
      <sheetName val="DATA"/>
      <sheetName val="Restan"/>
      <sheetName val="Data Jual"/>
      <sheetName val="Simple Coff."/>
      <sheetName val="Ass"/>
      <sheetName val="K&amp;B"/>
      <sheetName val="WP-Panu'02"/>
      <sheetName val="Lampiran"/>
      <sheetName val="L_Summary"/>
      <sheetName val="SCORE_RC_Code"/>
      <sheetName val="IS"/>
      <sheetName val="KAS $"/>
      <sheetName val="Sheet4"/>
      <sheetName val="Links"/>
      <sheetName val="data_identitas_wp1"/>
      <sheetName val="BS_Indo1"/>
      <sheetName val="PL_Indo1"/>
      <sheetName val="Ikhtisar_Corr1"/>
      <sheetName val="fiscal_corr1"/>
      <sheetName val="PPh_291"/>
      <sheetName val="PPh_25_(2004)1"/>
      <sheetName val="FA_Fiscal_Depreciation1"/>
      <sheetName val="gl_enindo_-_09031"/>
      <sheetName val="Table_Array"/>
      <sheetName val="JAN_2001"/>
      <sheetName val="harga"/>
      <sheetName val="SPRS breakdown pricing"/>
      <sheetName val="hitung"/>
      <sheetName val="Cover-01"/>
      <sheetName val="erlang table"/>
      <sheetName val="DOC"/>
      <sheetName val="FEED"/>
      <sheetName val="Equipment"/>
      <sheetName val="data_identitas_wp2"/>
      <sheetName val="BS_Indo2"/>
      <sheetName val="PL_Indo2"/>
      <sheetName val="Ikhtisar_Corr2"/>
      <sheetName val="fiscal_corr2"/>
      <sheetName val="PPh_292"/>
      <sheetName val="PPh_25_(2004)2"/>
      <sheetName val="FA_Fiscal_Depreciation2"/>
      <sheetName val="gl_enindo_-_09032"/>
      <sheetName val="Table_Array1"/>
      <sheetName val="JAN_20011"/>
      <sheetName val="Project budget BTS"/>
      <sheetName val="Assumption"/>
      <sheetName val="Family"/>
      <sheetName val="Biaya_Departemen"/>
      <sheetName val="Ref"/>
      <sheetName val="F_3_2_1"/>
      <sheetName val="B_1"/>
      <sheetName val="Cover_Sheet"/>
      <sheetName val="KKP-II_2_2_1_2"/>
      <sheetName val="JanPayroll_Feb_partial"/>
      <sheetName val="Other_charges_(income)"/>
      <sheetName val="Data_Jual"/>
      <sheetName val="Simple_Coff_"/>
      <sheetName val="KAS_$"/>
      <sheetName val="SPRS_breakdown_pricing"/>
      <sheetName val="erlang_table"/>
      <sheetName val="Project_budget_BTS"/>
      <sheetName val="Schedule-TB"/>
      <sheetName val="Kebun"/>
      <sheetName val="Rekap"/>
      <sheetName val="data_identitas_wp3"/>
      <sheetName val="BS_Indo3"/>
      <sheetName val="PL_Indo3"/>
      <sheetName val="Ikhtisar_Corr3"/>
      <sheetName val="fiscal_corr3"/>
      <sheetName val="PPh_293"/>
      <sheetName val="PPh_25_(2004)3"/>
      <sheetName val="FA_Fiscal_Depreciation3"/>
      <sheetName val="gl_enindo_-_09033"/>
      <sheetName val="Table_Array2"/>
      <sheetName val="JAN_20012"/>
      <sheetName val="F_3_2_11"/>
      <sheetName val="B_11"/>
      <sheetName val="Cover_Sheet1"/>
      <sheetName val="KKP-II_2_2_1_21"/>
      <sheetName val="JanPayroll_Feb_partial1"/>
      <sheetName val="Other_charges_(income)1"/>
      <sheetName val="Data_Jual1"/>
      <sheetName val="Simple_Coff_1"/>
      <sheetName val="KAS_$1"/>
      <sheetName val="erlang_table1"/>
      <sheetName val="SPRS_breakdown_pricing1"/>
      <sheetName val="Project_budget_BTS1"/>
      <sheetName val="Permanent info"/>
      <sheetName val="Incentive"/>
      <sheetName val="F.3 WIP"/>
      <sheetName val="A"/>
      <sheetName val="Jabar"/>
      <sheetName val="Jateng"/>
      <sheetName val="Jatim"/>
      <sheetName val="Pusat"/>
      <sheetName val="Sulawesi"/>
      <sheetName val="Sumbagsel"/>
      <sheetName val="Sheet1"/>
      <sheetName val="KAA"/>
      <sheetName val="KUD"/>
      <sheetName val="Minamas"/>
      <sheetName val="commercial"/>
      <sheetName val="2703.1"/>
      <sheetName val="CPC"/>
      <sheetName val="DAF-7"/>
      <sheetName val="Sheet2"/>
      <sheetName val="An.3"/>
      <sheetName val="An.1"/>
      <sheetName val="An.2"/>
      <sheetName val="SUMMARY"/>
      <sheetName val="KEPMEN"/>
      <sheetName val="Mortalitas"/>
      <sheetName val="Irregular Income"/>
      <sheetName val="FE-1770.P1"/>
      <sheetName val="Material"/>
      <sheetName val="Upah"/>
      <sheetName val="311208"/>
      <sheetName val="Valuation"/>
      <sheetName val="LOOKUP"/>
      <sheetName val="DWP"/>
      <sheetName val="TM"/>
      <sheetName val="Pro-Base"/>
      <sheetName val="Fixset"/>
      <sheetName val="Scenario"/>
      <sheetName val="FKT_PJK"/>
      <sheetName val="DH_RI_SI Exceptions"/>
      <sheetName val="JURNAL"/>
      <sheetName val="Sheet8"/>
      <sheetName val="SheetGMP"/>
      <sheetName val="SheetGMT"/>
      <sheetName val="Permanent_info"/>
      <sheetName val="F_3_WIP"/>
      <sheetName val="Irregular_Income1"/>
      <sheetName val="BLN_'97"/>
      <sheetName val="KODEREKG"/>
      <sheetName val="P&amp;L98"/>
      <sheetName val="WP LABA RUGI"/>
      <sheetName val="kalender"/>
      <sheetName val="COST-SUM"/>
      <sheetName val="As"/>
      <sheetName val="Rp Banten"/>
      <sheetName val="ID MENADO"/>
      <sheetName val="Alamat"/>
      <sheetName val="BOP-P2"/>
      <sheetName val="Hutang"/>
      <sheetName val="HPP_0503"/>
      <sheetName val="Bgt"/>
      <sheetName val="HG_BEL"/>
      <sheetName val="HPP"/>
      <sheetName val="STOCK AKHIR"/>
      <sheetName val="name"/>
      <sheetName val="Ret"/>
      <sheetName val="101.00"/>
      <sheetName val="CPO 16-9-TID "/>
      <sheetName val="B - Norelec"/>
      <sheetName val="CRITERIA1"/>
      <sheetName val="Ex_Rate"/>
      <sheetName val="Rates"/>
      <sheetName val="Kinerja Proyek"/>
      <sheetName val="Ranking-LK"/>
      <sheetName val="target raker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ATAN"/>
      <sheetName val="WBS"/>
      <sheetName val="WPL"/>
      <sheetName val="RE05"/>
      <sheetName val="LK INTERN"/>
      <sheetName val="KKP"/>
      <sheetName val="Ratio"/>
      <sheetName val="LK"/>
      <sheetName val="nl2007"/>
      <sheetName val="nl2006"/>
      <sheetName val="nl2005"/>
      <sheetName val="Piut-PENG"/>
      <sheetName val="Lampiran"/>
      <sheetName val="P&amp;B"/>
      <sheetName val="BUA"/>
      <sheetName val="N&amp;L(R)"/>
      <sheetName val="LK vs BS LAJUR"/>
      <sheetName val="LAJ-06 r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nispembiayaan"/>
      <sheetName val="jenisagunan"/>
      <sheetName val="HEJP"/>
      <sheetName val="Sheet1"/>
      <sheetName val="HEJP (2)"/>
      <sheetName val="HEJP (URUT)"/>
      <sheetName val="REKAP"/>
    </sheetNames>
    <sheetDataSet>
      <sheetData sheetId="0">
        <row r="2">
          <cell r="B2" t="str">
            <v>##jenispembiayaan##keterangan</v>
          </cell>
        </row>
        <row r="3">
          <cell r="B3" t="str">
            <v>…delete row…</v>
          </cell>
        </row>
      </sheetData>
      <sheetData sheetId="1">
        <row r="2">
          <cell r="B2" t="str">
            <v>##jenisagunan##keterangan</v>
          </cell>
        </row>
        <row r="3">
          <cell r="B3" t="str">
            <v>…delete row…</v>
          </cell>
        </row>
      </sheetData>
      <sheetData sheetId="2"/>
      <sheetData sheetId="3"/>
      <sheetData sheetId="4"/>
      <sheetData sheetId="5"/>
      <sheetData sheetId="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upplier"/>
      <sheetName val="JAN"/>
      <sheetName val="FEB"/>
      <sheetName val="MAR"/>
      <sheetName val="APR"/>
      <sheetName val="MEI"/>
      <sheetName val="JUNI"/>
      <sheetName val="JULI"/>
      <sheetName val="AGST"/>
      <sheetName val="SEPT"/>
      <sheetName val="OKT"/>
      <sheetName val="NOV"/>
      <sheetName val="DES"/>
      <sheetName val="ASLI"/>
      <sheetName val="NAMA"/>
      <sheetName val="LPB"/>
      <sheetName val="Sheet4"/>
      <sheetName val="DC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2)"/>
      <sheetName val="DATA"/>
      <sheetName val="JANUARI"/>
      <sheetName val="FEBRUARI"/>
      <sheetName val="MARET"/>
      <sheetName val="APRIL"/>
      <sheetName val="MEI"/>
      <sheetName val="JUNI"/>
      <sheetName val="JULI"/>
      <sheetName val="AGUSTUS"/>
      <sheetName val="SEPTEMBER"/>
      <sheetName val="OKTOBER"/>
      <sheetName val="NOPEMBER"/>
      <sheetName val="DESEMBER"/>
      <sheetName val="SPT MASA"/>
      <sheetName val="SSP (5)"/>
      <sheetName val="REKAP BULANAN"/>
      <sheetName val="EVALUASI"/>
      <sheetName val="21-A"/>
      <sheetName val="data-21-A"/>
      <sheetName val="21-A12"/>
    </sheetNames>
    <sheetDataSet>
      <sheetData sheetId="0">
        <row r="1">
          <cell r="T1">
            <v>1</v>
          </cell>
          <cell r="U1" t="str">
            <v>seribu</v>
          </cell>
        </row>
        <row r="5">
          <cell r="T5">
            <v>0</v>
          </cell>
        </row>
        <row r="6">
          <cell r="T6" t="str">
            <v>000</v>
          </cell>
          <cell r="U6">
            <v>0</v>
          </cell>
          <cell r="V6">
            <v>0</v>
          </cell>
        </row>
        <row r="7">
          <cell r="V7">
            <v>0</v>
          </cell>
        </row>
        <row r="8">
          <cell r="T8">
            <v>1</v>
          </cell>
          <cell r="U8" t="str">
            <v>Satu</v>
          </cell>
          <cell r="V8" t="str">
            <v>puluh</v>
          </cell>
        </row>
        <row r="9">
          <cell r="T9">
            <v>2</v>
          </cell>
          <cell r="U9" t="str">
            <v>Dua</v>
          </cell>
          <cell r="V9" t="str">
            <v>puluh</v>
          </cell>
          <cell r="W9" t="str">
            <v>ribu</v>
          </cell>
        </row>
        <row r="10">
          <cell r="T10">
            <v>3</v>
          </cell>
          <cell r="U10" t="str">
            <v>Tiga</v>
          </cell>
          <cell r="V10" t="str">
            <v>puluh</v>
          </cell>
          <cell r="W10" t="str">
            <v>ribu</v>
          </cell>
        </row>
        <row r="11">
          <cell r="T11">
            <v>4</v>
          </cell>
          <cell r="U11" t="str">
            <v>Empat</v>
          </cell>
          <cell r="V11" t="str">
            <v>puluh</v>
          </cell>
          <cell r="W11" t="str">
            <v>ribu</v>
          </cell>
        </row>
        <row r="12">
          <cell r="T12">
            <v>5</v>
          </cell>
          <cell r="U12" t="str">
            <v>Lima</v>
          </cell>
          <cell r="V12" t="str">
            <v>puluh</v>
          </cell>
          <cell r="W12" t="str">
            <v>ribu</v>
          </cell>
        </row>
        <row r="13">
          <cell r="T13">
            <v>6</v>
          </cell>
          <cell r="U13" t="str">
            <v>Enam</v>
          </cell>
          <cell r="V13" t="str">
            <v>puluh</v>
          </cell>
          <cell r="W13" t="str">
            <v>ribu</v>
          </cell>
        </row>
        <row r="14">
          <cell r="T14">
            <v>7</v>
          </cell>
          <cell r="U14" t="str">
            <v>Tujuh</v>
          </cell>
          <cell r="V14" t="str">
            <v>puluh</v>
          </cell>
          <cell r="W14" t="str">
            <v>ribu</v>
          </cell>
        </row>
        <row r="15">
          <cell r="T15">
            <v>8</v>
          </cell>
          <cell r="U15" t="str">
            <v>Delapan</v>
          </cell>
          <cell r="V15" t="str">
            <v>puluh</v>
          </cell>
          <cell r="W15" t="str">
            <v>ribu</v>
          </cell>
        </row>
        <row r="16">
          <cell r="T16">
            <v>9</v>
          </cell>
          <cell r="U16" t="str">
            <v>Sembilan</v>
          </cell>
          <cell r="V16" t="str">
            <v>puluh</v>
          </cell>
          <cell r="W16" t="str">
            <v>ribu</v>
          </cell>
        </row>
        <row r="17">
          <cell r="T17">
            <v>10</v>
          </cell>
          <cell r="U17" t="str">
            <v>Sepuluh</v>
          </cell>
          <cell r="W17" t="str">
            <v>ribu</v>
          </cell>
        </row>
        <row r="18">
          <cell r="T18">
            <v>11</v>
          </cell>
          <cell r="U18" t="str">
            <v>Sebelas</v>
          </cell>
          <cell r="W18" t="str">
            <v>ribu</v>
          </cell>
        </row>
        <row r="19">
          <cell r="T19">
            <v>12</v>
          </cell>
          <cell r="U19" t="str">
            <v>Dua belas</v>
          </cell>
          <cell r="W19" t="str">
            <v>ribu</v>
          </cell>
        </row>
        <row r="20">
          <cell r="T20">
            <v>13</v>
          </cell>
          <cell r="U20" t="str">
            <v>Tiga belas</v>
          </cell>
          <cell r="W20" t="str">
            <v>ribu</v>
          </cell>
        </row>
        <row r="21">
          <cell r="T21">
            <v>14</v>
          </cell>
          <cell r="U21" t="str">
            <v>Empat belas</v>
          </cell>
          <cell r="W21" t="str">
            <v>ribu</v>
          </cell>
        </row>
        <row r="22">
          <cell r="T22">
            <v>15</v>
          </cell>
          <cell r="U22" t="str">
            <v>Lima belas</v>
          </cell>
          <cell r="W22" t="str">
            <v>ribu</v>
          </cell>
        </row>
        <row r="23">
          <cell r="T23">
            <v>16</v>
          </cell>
          <cell r="U23" t="str">
            <v>Enam belas</v>
          </cell>
          <cell r="W23" t="str">
            <v>ribu</v>
          </cell>
        </row>
        <row r="24">
          <cell r="T24">
            <v>17</v>
          </cell>
          <cell r="U24" t="str">
            <v>Tujuh belas</v>
          </cell>
          <cell r="W24" t="str">
            <v>ribu</v>
          </cell>
        </row>
        <row r="25">
          <cell r="T25">
            <v>18</v>
          </cell>
          <cell r="U25" t="str">
            <v>Delapan belas</v>
          </cell>
          <cell r="W25" t="str">
            <v>ribu</v>
          </cell>
        </row>
        <row r="26">
          <cell r="T26">
            <v>19</v>
          </cell>
          <cell r="U26" t="str">
            <v>Sembilan belas</v>
          </cell>
          <cell r="W26" t="str">
            <v>ribu</v>
          </cell>
        </row>
        <row r="27">
          <cell r="T27">
            <v>20</v>
          </cell>
          <cell r="U27" t="str">
            <v xml:space="preserve">Dua puluh </v>
          </cell>
          <cell r="V27" t="str">
            <v>nm</v>
          </cell>
          <cell r="W27" t="str">
            <v>ribu</v>
          </cell>
        </row>
        <row r="28">
          <cell r="T28">
            <v>21</v>
          </cell>
          <cell r="U28" t="str">
            <v>Dua puluh Satu</v>
          </cell>
          <cell r="V28" t="str">
            <v>nm</v>
          </cell>
          <cell r="W28" t="str">
            <v>ribu</v>
          </cell>
        </row>
        <row r="29">
          <cell r="T29">
            <v>22</v>
          </cell>
          <cell r="U29" t="str">
            <v>Dua puluh Dua</v>
          </cell>
          <cell r="V29" t="str">
            <v>nm</v>
          </cell>
          <cell r="W29" t="str">
            <v>ribu</v>
          </cell>
        </row>
        <row r="30">
          <cell r="T30">
            <v>23</v>
          </cell>
          <cell r="U30" t="str">
            <v>Dua puluh Tiga</v>
          </cell>
          <cell r="V30" t="str">
            <v>nm</v>
          </cell>
          <cell r="W30" t="str">
            <v>ribu</v>
          </cell>
        </row>
        <row r="31">
          <cell r="T31">
            <v>24</v>
          </cell>
          <cell r="U31" t="str">
            <v>Dua puluh Empat</v>
          </cell>
          <cell r="V31" t="str">
            <v>nm</v>
          </cell>
          <cell r="W31" t="str">
            <v>ribu</v>
          </cell>
        </row>
        <row r="32">
          <cell r="T32">
            <v>25</v>
          </cell>
          <cell r="U32" t="str">
            <v>Dua puluh Lima</v>
          </cell>
          <cell r="V32" t="str">
            <v>nm</v>
          </cell>
          <cell r="W32" t="str">
            <v>ribu</v>
          </cell>
        </row>
        <row r="33">
          <cell r="T33">
            <v>26</v>
          </cell>
          <cell r="U33" t="str">
            <v>Dua puluh Enam</v>
          </cell>
          <cell r="V33" t="str">
            <v>nm</v>
          </cell>
          <cell r="W33" t="str">
            <v>ribu</v>
          </cell>
        </row>
        <row r="34">
          <cell r="T34">
            <v>27</v>
          </cell>
          <cell r="U34" t="str">
            <v>Dua puluh Tujuh</v>
          </cell>
          <cell r="V34" t="str">
            <v>nm</v>
          </cell>
          <cell r="W34" t="str">
            <v>ribu</v>
          </cell>
        </row>
        <row r="35">
          <cell r="T35">
            <v>28</v>
          </cell>
          <cell r="U35" t="str">
            <v>Dua puluh Delapan</v>
          </cell>
          <cell r="V35" t="str">
            <v>nm</v>
          </cell>
          <cell r="W35" t="str">
            <v>ribu</v>
          </cell>
        </row>
        <row r="36">
          <cell r="T36">
            <v>29</v>
          </cell>
          <cell r="U36" t="str">
            <v>Dua puluh Sembilan</v>
          </cell>
          <cell r="V36" t="str">
            <v>nm</v>
          </cell>
          <cell r="W36" t="str">
            <v>ribu</v>
          </cell>
        </row>
        <row r="37">
          <cell r="T37">
            <v>30</v>
          </cell>
          <cell r="U37" t="str">
            <v xml:space="preserve">Tiga puluh </v>
          </cell>
          <cell r="V37" t="str">
            <v>nm</v>
          </cell>
          <cell r="W37" t="str">
            <v>ribu</v>
          </cell>
        </row>
        <row r="38">
          <cell r="T38">
            <v>31</v>
          </cell>
          <cell r="U38" t="str">
            <v>Tiga puluh Satu</v>
          </cell>
          <cell r="V38" t="str">
            <v>nm</v>
          </cell>
          <cell r="W38" t="str">
            <v>ribu</v>
          </cell>
        </row>
        <row r="39">
          <cell r="T39">
            <v>32</v>
          </cell>
          <cell r="U39" t="str">
            <v>Tiga puluh Dua</v>
          </cell>
          <cell r="V39" t="str">
            <v>nm</v>
          </cell>
          <cell r="W39" t="str">
            <v>ribu</v>
          </cell>
        </row>
        <row r="40">
          <cell r="T40">
            <v>33</v>
          </cell>
          <cell r="U40" t="str">
            <v>Tiga puluh Tiga</v>
          </cell>
          <cell r="V40" t="str">
            <v>nm</v>
          </cell>
          <cell r="W40" t="str">
            <v>ribu</v>
          </cell>
        </row>
        <row r="41">
          <cell r="T41">
            <v>34</v>
          </cell>
          <cell r="U41" t="str">
            <v>Tiga puluh Empat</v>
          </cell>
          <cell r="V41" t="str">
            <v>nm</v>
          </cell>
          <cell r="W41" t="str">
            <v>ribu</v>
          </cell>
        </row>
        <row r="42">
          <cell r="T42">
            <v>35</v>
          </cell>
          <cell r="U42" t="str">
            <v>Tiga puluh Lima</v>
          </cell>
          <cell r="V42" t="str">
            <v>nm</v>
          </cell>
          <cell r="W42" t="str">
            <v>ribu</v>
          </cell>
        </row>
        <row r="43">
          <cell r="T43">
            <v>36</v>
          </cell>
          <cell r="U43" t="str">
            <v>Tiga puluh Enam</v>
          </cell>
          <cell r="V43" t="str">
            <v>nm</v>
          </cell>
          <cell r="W43" t="str">
            <v>ribu</v>
          </cell>
        </row>
        <row r="44">
          <cell r="T44">
            <v>37</v>
          </cell>
          <cell r="U44" t="str">
            <v>Tiga puluh Tujuh</v>
          </cell>
          <cell r="V44" t="str">
            <v>nm</v>
          </cell>
          <cell r="W44" t="str">
            <v>ribu</v>
          </cell>
        </row>
        <row r="45">
          <cell r="T45">
            <v>38</v>
          </cell>
          <cell r="U45" t="str">
            <v>Tiga puluh Delapan</v>
          </cell>
          <cell r="V45" t="str">
            <v>nm</v>
          </cell>
          <cell r="W45" t="str">
            <v>ribu</v>
          </cell>
        </row>
        <row r="46">
          <cell r="T46">
            <v>39</v>
          </cell>
          <cell r="U46" t="str">
            <v>Tiga puluh Sembilan</v>
          </cell>
          <cell r="V46" t="str">
            <v>nm</v>
          </cell>
          <cell r="W46" t="str">
            <v>ribu</v>
          </cell>
        </row>
        <row r="47">
          <cell r="T47">
            <v>40</v>
          </cell>
          <cell r="U47" t="str">
            <v xml:space="preserve">Empat puluh </v>
          </cell>
          <cell r="V47" t="str">
            <v>nm</v>
          </cell>
          <cell r="W47" t="str">
            <v>ribu</v>
          </cell>
        </row>
        <row r="48">
          <cell r="T48">
            <v>41</v>
          </cell>
          <cell r="U48" t="str">
            <v>Empat puluh Satu</v>
          </cell>
          <cell r="V48" t="str">
            <v>nm</v>
          </cell>
          <cell r="W48" t="str">
            <v>ribu</v>
          </cell>
        </row>
        <row r="49">
          <cell r="T49">
            <v>42</v>
          </cell>
          <cell r="U49" t="str">
            <v>Empat puluh Dua</v>
          </cell>
          <cell r="V49" t="str">
            <v>nm</v>
          </cell>
          <cell r="W49" t="str">
            <v>ribu</v>
          </cell>
        </row>
        <row r="50">
          <cell r="T50">
            <v>43</v>
          </cell>
          <cell r="U50" t="str">
            <v>Empat puluh Tiga</v>
          </cell>
          <cell r="V50" t="str">
            <v>nm</v>
          </cell>
          <cell r="W50" t="str">
            <v>ribu</v>
          </cell>
        </row>
        <row r="51">
          <cell r="T51">
            <v>44</v>
          </cell>
          <cell r="U51" t="str">
            <v>Empat puluh Empat</v>
          </cell>
          <cell r="V51" t="str">
            <v>nm</v>
          </cell>
          <cell r="W51" t="str">
            <v>ribu</v>
          </cell>
        </row>
        <row r="52">
          <cell r="T52">
            <v>45</v>
          </cell>
          <cell r="U52" t="str">
            <v>Empat puluh Lima</v>
          </cell>
          <cell r="V52" t="str">
            <v>nm</v>
          </cell>
          <cell r="W52" t="str">
            <v>ribu</v>
          </cell>
        </row>
        <row r="53">
          <cell r="T53">
            <v>46</v>
          </cell>
          <cell r="U53" t="str">
            <v>Empat puluh Enam</v>
          </cell>
          <cell r="V53" t="str">
            <v>nm</v>
          </cell>
          <cell r="W53" t="str">
            <v>ribu</v>
          </cell>
        </row>
        <row r="54">
          <cell r="T54">
            <v>47</v>
          </cell>
          <cell r="U54" t="str">
            <v>Empat puluh Tujuh</v>
          </cell>
          <cell r="V54" t="str">
            <v>nm</v>
          </cell>
          <cell r="W54" t="str">
            <v>ribu</v>
          </cell>
        </row>
        <row r="55">
          <cell r="T55">
            <v>48</v>
          </cell>
          <cell r="U55" t="str">
            <v>Empat puluh Delapan</v>
          </cell>
          <cell r="V55" t="str">
            <v>nm</v>
          </cell>
          <cell r="W55" t="str">
            <v>ribu</v>
          </cell>
        </row>
        <row r="56">
          <cell r="T56">
            <v>49</v>
          </cell>
          <cell r="U56" t="str">
            <v>Empat puluh Sembilan</v>
          </cell>
          <cell r="V56" t="str">
            <v>nm</v>
          </cell>
          <cell r="W56" t="str">
            <v>ribu</v>
          </cell>
        </row>
        <row r="57">
          <cell r="T57">
            <v>50</v>
          </cell>
          <cell r="U57" t="str">
            <v xml:space="preserve">Lima puluh </v>
          </cell>
          <cell r="V57" t="str">
            <v>nm</v>
          </cell>
          <cell r="W57" t="str">
            <v>ribu</v>
          </cell>
        </row>
        <row r="58">
          <cell r="T58">
            <v>51</v>
          </cell>
          <cell r="U58" t="str">
            <v>Lima puluh Satu</v>
          </cell>
          <cell r="V58" t="str">
            <v>nm</v>
          </cell>
          <cell r="W58" t="str">
            <v>ribu</v>
          </cell>
        </row>
        <row r="59">
          <cell r="T59">
            <v>52</v>
          </cell>
          <cell r="U59" t="str">
            <v>Lima puluh Dua</v>
          </cell>
          <cell r="V59" t="str">
            <v>nm</v>
          </cell>
          <cell r="W59" t="str">
            <v>ribu</v>
          </cell>
        </row>
        <row r="60">
          <cell r="T60">
            <v>53</v>
          </cell>
          <cell r="U60" t="str">
            <v>Lima puluh Tiga</v>
          </cell>
          <cell r="V60" t="str">
            <v>nm</v>
          </cell>
          <cell r="W60" t="str">
            <v>ribu</v>
          </cell>
        </row>
        <row r="61">
          <cell r="T61">
            <v>54</v>
          </cell>
          <cell r="U61" t="str">
            <v>Lima puluh Empat</v>
          </cell>
          <cell r="V61" t="str">
            <v>nm</v>
          </cell>
          <cell r="W61" t="str">
            <v>ribu</v>
          </cell>
        </row>
        <row r="62">
          <cell r="T62">
            <v>55</v>
          </cell>
          <cell r="U62" t="str">
            <v>Lima puluh Lima</v>
          </cell>
          <cell r="V62" t="str">
            <v>nm</v>
          </cell>
          <cell r="W62" t="str">
            <v>ribu</v>
          </cell>
        </row>
        <row r="63">
          <cell r="T63">
            <v>56</v>
          </cell>
          <cell r="U63" t="str">
            <v>Lima puluh Enam</v>
          </cell>
          <cell r="V63" t="str">
            <v>nm</v>
          </cell>
          <cell r="W63" t="str">
            <v>ribu</v>
          </cell>
        </row>
        <row r="64">
          <cell r="T64">
            <v>57</v>
          </cell>
          <cell r="U64" t="str">
            <v>Lima puluh Tujuh</v>
          </cell>
          <cell r="V64" t="str">
            <v>nm</v>
          </cell>
          <cell r="W64" t="str">
            <v>ribu</v>
          </cell>
        </row>
        <row r="65">
          <cell r="T65">
            <v>58</v>
          </cell>
          <cell r="U65" t="str">
            <v>Lima puluh Delapan</v>
          </cell>
          <cell r="V65" t="str">
            <v>nm</v>
          </cell>
          <cell r="W65" t="str">
            <v>ribu</v>
          </cell>
        </row>
        <row r="66">
          <cell r="T66">
            <v>59</v>
          </cell>
          <cell r="U66" t="str">
            <v>Lima puluh Sembilan</v>
          </cell>
          <cell r="V66" t="str">
            <v>nm</v>
          </cell>
          <cell r="W66" t="str">
            <v>ribu</v>
          </cell>
        </row>
        <row r="67">
          <cell r="T67">
            <v>60</v>
          </cell>
          <cell r="U67" t="str">
            <v xml:space="preserve">Enam puluh </v>
          </cell>
          <cell r="V67" t="str">
            <v>nm</v>
          </cell>
          <cell r="W67" t="str">
            <v>ribu</v>
          </cell>
        </row>
        <row r="68">
          <cell r="T68">
            <v>61</v>
          </cell>
          <cell r="U68" t="str">
            <v>Enam puluh Satu</v>
          </cell>
          <cell r="V68" t="str">
            <v>nm</v>
          </cell>
          <cell r="W68" t="str">
            <v>ribu</v>
          </cell>
        </row>
        <row r="69">
          <cell r="T69">
            <v>62</v>
          </cell>
          <cell r="U69" t="str">
            <v>Enam puluh Dua</v>
          </cell>
          <cell r="V69" t="str">
            <v>nm</v>
          </cell>
          <cell r="W69" t="str">
            <v>ribu</v>
          </cell>
        </row>
        <row r="70">
          <cell r="T70">
            <v>63</v>
          </cell>
          <cell r="U70" t="str">
            <v>Enam puluh Tiga</v>
          </cell>
          <cell r="V70" t="str">
            <v>nm</v>
          </cell>
          <cell r="W70" t="str">
            <v>ribu</v>
          </cell>
        </row>
        <row r="71">
          <cell r="T71">
            <v>64</v>
          </cell>
          <cell r="U71" t="str">
            <v>Enam puluh Empat</v>
          </cell>
          <cell r="V71" t="str">
            <v>nm</v>
          </cell>
          <cell r="W71" t="str">
            <v>ribu</v>
          </cell>
        </row>
        <row r="72">
          <cell r="T72">
            <v>65</v>
          </cell>
          <cell r="U72" t="str">
            <v>Enam puluh Lima</v>
          </cell>
          <cell r="V72" t="str">
            <v>nm</v>
          </cell>
          <cell r="W72" t="str">
            <v>ribu</v>
          </cell>
        </row>
        <row r="73">
          <cell r="T73">
            <v>66</v>
          </cell>
          <cell r="U73" t="str">
            <v>Enam puluh Enam</v>
          </cell>
          <cell r="V73" t="str">
            <v>nm</v>
          </cell>
          <cell r="W73" t="str">
            <v>ribu</v>
          </cell>
        </row>
        <row r="74">
          <cell r="T74">
            <v>67</v>
          </cell>
          <cell r="U74" t="str">
            <v>Enam puluh Tujuh</v>
          </cell>
          <cell r="V74" t="str">
            <v>nm</v>
          </cell>
          <cell r="W74" t="str">
            <v>ribu</v>
          </cell>
        </row>
        <row r="75">
          <cell r="T75">
            <v>68</v>
          </cell>
          <cell r="U75" t="str">
            <v>Enam puluh Delapan</v>
          </cell>
          <cell r="V75" t="str">
            <v>nm</v>
          </cell>
          <cell r="W75" t="str">
            <v>ribu</v>
          </cell>
        </row>
        <row r="76">
          <cell r="T76">
            <v>69</v>
          </cell>
          <cell r="U76" t="str">
            <v>Enam puluh Sembilan</v>
          </cell>
          <cell r="V76" t="str">
            <v>nm</v>
          </cell>
          <cell r="W76" t="str">
            <v>ribu</v>
          </cell>
        </row>
        <row r="77">
          <cell r="T77">
            <v>70</v>
          </cell>
          <cell r="U77" t="str">
            <v xml:space="preserve">Tujuh puluh </v>
          </cell>
          <cell r="V77" t="str">
            <v>nm</v>
          </cell>
          <cell r="W77" t="str">
            <v>ribu</v>
          </cell>
        </row>
        <row r="78">
          <cell r="T78">
            <v>71</v>
          </cell>
          <cell r="U78" t="str">
            <v>Tujuh puluh Satu</v>
          </cell>
          <cell r="V78" t="str">
            <v>nm</v>
          </cell>
          <cell r="W78" t="str">
            <v>ribu</v>
          </cell>
        </row>
        <row r="79">
          <cell r="T79">
            <v>72</v>
          </cell>
          <cell r="U79" t="str">
            <v>Tujuh puluh Dua</v>
          </cell>
          <cell r="V79" t="str">
            <v>nm</v>
          </cell>
          <cell r="W79" t="str">
            <v>ribu</v>
          </cell>
        </row>
        <row r="80">
          <cell r="T80">
            <v>73</v>
          </cell>
          <cell r="U80" t="str">
            <v>Tujuh puluh Tiga</v>
          </cell>
          <cell r="V80" t="str">
            <v>nm</v>
          </cell>
          <cell r="W80" t="str">
            <v>ribu</v>
          </cell>
        </row>
        <row r="81">
          <cell r="T81">
            <v>74</v>
          </cell>
          <cell r="U81" t="str">
            <v>Tujuh puluh Empat</v>
          </cell>
          <cell r="V81" t="str">
            <v>nm</v>
          </cell>
          <cell r="W81" t="str">
            <v>ribu</v>
          </cell>
        </row>
        <row r="82">
          <cell r="T82">
            <v>75</v>
          </cell>
          <cell r="U82" t="str">
            <v>Tujuh puluh Lima</v>
          </cell>
          <cell r="V82" t="str">
            <v>nm</v>
          </cell>
          <cell r="W82" t="str">
            <v>ribu</v>
          </cell>
        </row>
        <row r="83">
          <cell r="T83">
            <v>76</v>
          </cell>
          <cell r="U83" t="str">
            <v>Tujuh puluh Enam</v>
          </cell>
          <cell r="V83" t="str">
            <v>nm</v>
          </cell>
          <cell r="W83" t="str">
            <v>ribu</v>
          </cell>
        </row>
        <row r="84">
          <cell r="T84">
            <v>77</v>
          </cell>
          <cell r="U84" t="str">
            <v>Tujuh puluh Tujuh</v>
          </cell>
          <cell r="V84" t="str">
            <v>nm</v>
          </cell>
          <cell r="W84" t="str">
            <v>ribu</v>
          </cell>
        </row>
        <row r="85">
          <cell r="T85">
            <v>78</v>
          </cell>
          <cell r="U85" t="str">
            <v>Tujuh puluh Delapan</v>
          </cell>
          <cell r="V85" t="str">
            <v>nm</v>
          </cell>
          <cell r="W85" t="str">
            <v>ribu</v>
          </cell>
        </row>
        <row r="86">
          <cell r="T86">
            <v>79</v>
          </cell>
          <cell r="U86" t="str">
            <v>Tujuh puluh Sembilan</v>
          </cell>
          <cell r="V86" t="str">
            <v>nm</v>
          </cell>
          <cell r="W86" t="str">
            <v>ribu</v>
          </cell>
        </row>
        <row r="87">
          <cell r="T87">
            <v>80</v>
          </cell>
          <cell r="U87" t="str">
            <v xml:space="preserve">Delapan puluh </v>
          </cell>
          <cell r="V87" t="str">
            <v>nm</v>
          </cell>
          <cell r="W87" t="str">
            <v>ribu</v>
          </cell>
        </row>
        <row r="88">
          <cell r="T88">
            <v>81</v>
          </cell>
          <cell r="U88" t="str">
            <v>Delapan puluh Satu</v>
          </cell>
          <cell r="V88" t="str">
            <v>nm</v>
          </cell>
          <cell r="W88" t="str">
            <v>ribu</v>
          </cell>
        </row>
        <row r="89">
          <cell r="T89">
            <v>82</v>
          </cell>
          <cell r="U89" t="str">
            <v>Delapan puluh Dua</v>
          </cell>
          <cell r="V89" t="str">
            <v>nm</v>
          </cell>
          <cell r="W89" t="str">
            <v>ribu</v>
          </cell>
        </row>
        <row r="90">
          <cell r="T90">
            <v>83</v>
          </cell>
          <cell r="U90" t="str">
            <v>Delapan puluh Tiga</v>
          </cell>
          <cell r="V90" t="str">
            <v>nm</v>
          </cell>
          <cell r="W90" t="str">
            <v>ribu</v>
          </cell>
        </row>
        <row r="91">
          <cell r="T91">
            <v>84</v>
          </cell>
          <cell r="U91" t="str">
            <v>Delapan puluh Empat</v>
          </cell>
          <cell r="V91" t="str">
            <v>nm</v>
          </cell>
          <cell r="W91" t="str">
            <v>ribu</v>
          </cell>
        </row>
        <row r="92">
          <cell r="T92">
            <v>85</v>
          </cell>
          <cell r="U92" t="str">
            <v>Delapan puluh Lima</v>
          </cell>
          <cell r="V92" t="str">
            <v>nm</v>
          </cell>
          <cell r="W92" t="str">
            <v>ribu</v>
          </cell>
        </row>
        <row r="93">
          <cell r="T93">
            <v>86</v>
          </cell>
          <cell r="U93" t="str">
            <v>Delapan puluh Enam</v>
          </cell>
          <cell r="V93" t="str">
            <v>nm</v>
          </cell>
          <cell r="W93" t="str">
            <v>ribu</v>
          </cell>
        </row>
        <row r="94">
          <cell r="T94">
            <v>87</v>
          </cell>
          <cell r="U94" t="str">
            <v>Delapan puluh Tujuh</v>
          </cell>
          <cell r="V94" t="str">
            <v>nm</v>
          </cell>
          <cell r="W94" t="str">
            <v>ribu</v>
          </cell>
        </row>
        <row r="95">
          <cell r="T95">
            <v>88</v>
          </cell>
          <cell r="U95" t="str">
            <v>Delapan puluh Delapan</v>
          </cell>
          <cell r="V95" t="str">
            <v>nm</v>
          </cell>
          <cell r="W95" t="str">
            <v>ribu</v>
          </cell>
        </row>
        <row r="96">
          <cell r="T96">
            <v>89</v>
          </cell>
          <cell r="U96" t="str">
            <v>Delapan puluh Sembilan</v>
          </cell>
          <cell r="V96" t="str">
            <v>nm</v>
          </cell>
          <cell r="W96" t="str">
            <v>ribu</v>
          </cell>
        </row>
        <row r="97">
          <cell r="T97">
            <v>90</v>
          </cell>
          <cell r="U97" t="str">
            <v xml:space="preserve">Sembilan puluh </v>
          </cell>
          <cell r="V97" t="str">
            <v>nm</v>
          </cell>
          <cell r="W97" t="str">
            <v>ribu</v>
          </cell>
        </row>
        <row r="98">
          <cell r="T98">
            <v>91</v>
          </cell>
          <cell r="U98" t="str">
            <v>Sembilan puluh Satu</v>
          </cell>
          <cell r="V98" t="str">
            <v>nm</v>
          </cell>
          <cell r="W98" t="str">
            <v>ribu</v>
          </cell>
        </row>
        <row r="99">
          <cell r="T99">
            <v>92</v>
          </cell>
          <cell r="U99" t="str">
            <v>Sembilan puluh Dua</v>
          </cell>
          <cell r="V99" t="str">
            <v>nm</v>
          </cell>
          <cell r="W99" t="str">
            <v>ribu</v>
          </cell>
        </row>
        <row r="100">
          <cell r="T100">
            <v>93</v>
          </cell>
          <cell r="U100" t="str">
            <v>Sembilan puluh Tiga</v>
          </cell>
          <cell r="V100" t="str">
            <v>nm</v>
          </cell>
          <cell r="W100" t="str">
            <v>ribu</v>
          </cell>
        </row>
        <row r="101">
          <cell r="T101">
            <v>94</v>
          </cell>
          <cell r="U101" t="str">
            <v>Sembilan puluh Empat</v>
          </cell>
          <cell r="V101" t="str">
            <v>nm</v>
          </cell>
          <cell r="W101" t="str">
            <v>ribu</v>
          </cell>
        </row>
        <row r="102">
          <cell r="T102">
            <v>95</v>
          </cell>
          <cell r="U102" t="str">
            <v>Sembilan puluh Lima</v>
          </cell>
          <cell r="V102" t="str">
            <v>nm</v>
          </cell>
          <cell r="W102" t="str">
            <v>ribu</v>
          </cell>
        </row>
        <row r="103">
          <cell r="T103">
            <v>96</v>
          </cell>
          <cell r="U103" t="str">
            <v>Sembilan puluh Enam</v>
          </cell>
          <cell r="V103" t="str">
            <v>nm</v>
          </cell>
          <cell r="W103" t="str">
            <v>ribu</v>
          </cell>
        </row>
        <row r="104">
          <cell r="T104">
            <v>97</v>
          </cell>
          <cell r="U104" t="str">
            <v>Sembilan puluh Tujuh</v>
          </cell>
          <cell r="V104" t="str">
            <v>nm</v>
          </cell>
          <cell r="W104" t="str">
            <v>ribu</v>
          </cell>
        </row>
        <row r="105">
          <cell r="T105">
            <v>98</v>
          </cell>
          <cell r="U105" t="str">
            <v>Sembilan puluh Delapan</v>
          </cell>
          <cell r="V105" t="str">
            <v>nm</v>
          </cell>
          <cell r="W105" t="str">
            <v>ribu</v>
          </cell>
        </row>
        <row r="106">
          <cell r="T106">
            <v>99</v>
          </cell>
          <cell r="U106" t="str">
            <v>Sembilan puluh Sembilan</v>
          </cell>
          <cell r="V106" t="str">
            <v>nm</v>
          </cell>
          <cell r="W106" t="str">
            <v>ribu</v>
          </cell>
        </row>
        <row r="107">
          <cell r="T107">
            <v>100</v>
          </cell>
          <cell r="U107" t="str">
            <v xml:space="preserve">seratus </v>
          </cell>
          <cell r="V107" t="str">
            <v xml:space="preserve">ribu </v>
          </cell>
          <cell r="W107" t="str">
            <v>ribu</v>
          </cell>
        </row>
        <row r="108">
          <cell r="T108">
            <v>101</v>
          </cell>
          <cell r="U108" t="str">
            <v>seratus Satu</v>
          </cell>
          <cell r="V108" t="str">
            <v xml:space="preserve">ribu </v>
          </cell>
          <cell r="W108" t="str">
            <v>ribu</v>
          </cell>
        </row>
        <row r="109">
          <cell r="T109">
            <v>102</v>
          </cell>
          <cell r="U109" t="str">
            <v>seratus Dua</v>
          </cell>
          <cell r="V109" t="str">
            <v xml:space="preserve">ribu </v>
          </cell>
          <cell r="W109" t="str">
            <v>ribu</v>
          </cell>
        </row>
        <row r="110">
          <cell r="T110">
            <v>103</v>
          </cell>
          <cell r="U110" t="str">
            <v>seratus Tiga</v>
          </cell>
          <cell r="V110" t="str">
            <v xml:space="preserve">ribu </v>
          </cell>
          <cell r="W110" t="str">
            <v>ribu</v>
          </cell>
        </row>
        <row r="111">
          <cell r="T111">
            <v>104</v>
          </cell>
          <cell r="U111" t="str">
            <v>seratus Empat</v>
          </cell>
          <cell r="V111" t="str">
            <v xml:space="preserve">ribu </v>
          </cell>
          <cell r="W111" t="str">
            <v>ribu</v>
          </cell>
        </row>
        <row r="112">
          <cell r="T112">
            <v>105</v>
          </cell>
          <cell r="U112" t="str">
            <v>seratus Lima</v>
          </cell>
          <cell r="V112" t="str">
            <v xml:space="preserve">ribu </v>
          </cell>
          <cell r="W112" t="str">
            <v>ribu</v>
          </cell>
        </row>
        <row r="113">
          <cell r="T113">
            <v>106</v>
          </cell>
          <cell r="U113" t="str">
            <v>seratus Enam</v>
          </cell>
          <cell r="V113" t="str">
            <v xml:space="preserve">ribu </v>
          </cell>
          <cell r="W113" t="str">
            <v>ribu</v>
          </cell>
        </row>
        <row r="114">
          <cell r="T114">
            <v>107</v>
          </cell>
          <cell r="U114" t="str">
            <v>seratus Tujuh</v>
          </cell>
          <cell r="V114" t="str">
            <v xml:space="preserve">ribu </v>
          </cell>
          <cell r="W114" t="str">
            <v>ribu</v>
          </cell>
        </row>
        <row r="115">
          <cell r="T115">
            <v>108</v>
          </cell>
          <cell r="U115" t="str">
            <v>seratus Delapan</v>
          </cell>
          <cell r="V115" t="str">
            <v xml:space="preserve">ribu </v>
          </cell>
          <cell r="W115" t="str">
            <v>ribu</v>
          </cell>
        </row>
        <row r="116">
          <cell r="T116">
            <v>109</v>
          </cell>
          <cell r="U116" t="str">
            <v>seratus Sembilan</v>
          </cell>
          <cell r="V116" t="str">
            <v xml:space="preserve">ribu </v>
          </cell>
          <cell r="W116" t="str">
            <v>ribu</v>
          </cell>
        </row>
        <row r="117">
          <cell r="T117">
            <v>110</v>
          </cell>
          <cell r="U117" t="str">
            <v>seratus Sepuluh</v>
          </cell>
          <cell r="V117" t="str">
            <v xml:space="preserve">ribu </v>
          </cell>
          <cell r="W117" t="str">
            <v>ribu</v>
          </cell>
        </row>
        <row r="118">
          <cell r="T118">
            <v>111</v>
          </cell>
          <cell r="U118" t="str">
            <v>seratus Sebelas</v>
          </cell>
          <cell r="V118" t="str">
            <v xml:space="preserve">ribu </v>
          </cell>
          <cell r="W118" t="str">
            <v>ribu</v>
          </cell>
        </row>
        <row r="119">
          <cell r="T119">
            <v>112</v>
          </cell>
          <cell r="U119" t="str">
            <v>seratus Dua belas</v>
          </cell>
          <cell r="V119" t="str">
            <v xml:space="preserve">ribu </v>
          </cell>
          <cell r="W119" t="str">
            <v>ribu</v>
          </cell>
        </row>
        <row r="120">
          <cell r="T120">
            <v>113</v>
          </cell>
          <cell r="U120" t="str">
            <v>seratus Tiga belas</v>
          </cell>
          <cell r="V120" t="str">
            <v xml:space="preserve">ribu </v>
          </cell>
          <cell r="W120" t="str">
            <v>ribu</v>
          </cell>
        </row>
        <row r="121">
          <cell r="T121">
            <v>114</v>
          </cell>
          <cell r="U121" t="str">
            <v>seratus Empat belas</v>
          </cell>
          <cell r="V121" t="str">
            <v xml:space="preserve">ribu </v>
          </cell>
          <cell r="W121" t="str">
            <v>ribu</v>
          </cell>
        </row>
        <row r="122">
          <cell r="T122">
            <v>115</v>
          </cell>
          <cell r="U122" t="str">
            <v>seratus Lima belas</v>
          </cell>
          <cell r="V122" t="str">
            <v xml:space="preserve">ribu </v>
          </cell>
          <cell r="W122" t="str">
            <v>ribu</v>
          </cell>
        </row>
        <row r="123">
          <cell r="T123">
            <v>116</v>
          </cell>
          <cell r="U123" t="str">
            <v>seratus Enam belas</v>
          </cell>
          <cell r="V123" t="str">
            <v xml:space="preserve">ribu </v>
          </cell>
          <cell r="W123" t="str">
            <v>ribu</v>
          </cell>
        </row>
        <row r="124">
          <cell r="T124">
            <v>117</v>
          </cell>
          <cell r="U124" t="str">
            <v>seratus Tujuh belas</v>
          </cell>
          <cell r="V124" t="str">
            <v xml:space="preserve">ribu </v>
          </cell>
          <cell r="W124" t="str">
            <v>ribu</v>
          </cell>
        </row>
        <row r="125">
          <cell r="T125">
            <v>118</v>
          </cell>
          <cell r="U125" t="str">
            <v>seratus Delapan belas</v>
          </cell>
          <cell r="V125" t="str">
            <v xml:space="preserve">ribu </v>
          </cell>
          <cell r="W125" t="str">
            <v>ribu</v>
          </cell>
        </row>
        <row r="126">
          <cell r="T126">
            <v>119</v>
          </cell>
          <cell r="U126" t="str">
            <v>seratus Sembilan belas</v>
          </cell>
          <cell r="V126" t="str">
            <v xml:space="preserve">ribu </v>
          </cell>
          <cell r="W126" t="str">
            <v>ribu</v>
          </cell>
        </row>
        <row r="127">
          <cell r="T127">
            <v>120</v>
          </cell>
          <cell r="U127" t="str">
            <v xml:space="preserve">seratus Dua puluh </v>
          </cell>
          <cell r="V127" t="str">
            <v xml:space="preserve">ribu </v>
          </cell>
          <cell r="W127" t="str">
            <v>ribu</v>
          </cell>
        </row>
        <row r="128">
          <cell r="T128">
            <v>121</v>
          </cell>
          <cell r="U128" t="str">
            <v>seratus Dua puluh Satu</v>
          </cell>
          <cell r="V128" t="str">
            <v xml:space="preserve">ribu </v>
          </cell>
          <cell r="W128" t="str">
            <v>ribu</v>
          </cell>
        </row>
        <row r="129">
          <cell r="T129">
            <v>122</v>
          </cell>
          <cell r="U129" t="str">
            <v>seratus Dua puluh Dua</v>
          </cell>
          <cell r="V129" t="str">
            <v xml:space="preserve">ribu </v>
          </cell>
          <cell r="W129" t="str">
            <v>ribu</v>
          </cell>
        </row>
        <row r="130">
          <cell r="T130">
            <v>123</v>
          </cell>
          <cell r="U130" t="str">
            <v>seratus Dua puluh Tiga</v>
          </cell>
          <cell r="V130" t="str">
            <v xml:space="preserve">ribu </v>
          </cell>
          <cell r="W130" t="str">
            <v>ribu</v>
          </cell>
        </row>
        <row r="131">
          <cell r="T131">
            <v>124</v>
          </cell>
          <cell r="U131" t="str">
            <v>seratus Dua puluh Empat</v>
          </cell>
          <cell r="V131" t="str">
            <v xml:space="preserve">ribu </v>
          </cell>
          <cell r="W131" t="str">
            <v>ribu</v>
          </cell>
        </row>
        <row r="132">
          <cell r="T132">
            <v>125</v>
          </cell>
          <cell r="U132" t="str">
            <v>seratus Dua puluh Lima</v>
          </cell>
          <cell r="V132" t="str">
            <v xml:space="preserve">ribu </v>
          </cell>
          <cell r="W132" t="str">
            <v>ribu</v>
          </cell>
        </row>
        <row r="133">
          <cell r="T133">
            <v>126</v>
          </cell>
          <cell r="U133" t="str">
            <v>seratus Dua puluh Enam</v>
          </cell>
          <cell r="V133" t="str">
            <v xml:space="preserve">ribu </v>
          </cell>
          <cell r="W133" t="str">
            <v>ribu</v>
          </cell>
        </row>
        <row r="134">
          <cell r="T134">
            <v>127</v>
          </cell>
          <cell r="U134" t="str">
            <v>seratus Dua puluh Tujuh</v>
          </cell>
          <cell r="V134" t="str">
            <v xml:space="preserve">ribu </v>
          </cell>
          <cell r="W134" t="str">
            <v>ribu</v>
          </cell>
        </row>
        <row r="135">
          <cell r="T135">
            <v>128</v>
          </cell>
          <cell r="U135" t="str">
            <v>seratus Dua puluh Delapan</v>
          </cell>
          <cell r="V135" t="str">
            <v xml:space="preserve">ribu </v>
          </cell>
          <cell r="W135" t="str">
            <v>ribu</v>
          </cell>
        </row>
        <row r="136">
          <cell r="T136">
            <v>129</v>
          </cell>
          <cell r="U136" t="str">
            <v>seratus Dua puluh Sembilan</v>
          </cell>
          <cell r="V136" t="str">
            <v xml:space="preserve">ribu </v>
          </cell>
          <cell r="W136" t="str">
            <v>ribu</v>
          </cell>
        </row>
        <row r="137">
          <cell r="T137">
            <v>130</v>
          </cell>
          <cell r="U137" t="str">
            <v xml:space="preserve">seratus Tiga puluh </v>
          </cell>
          <cell r="V137" t="str">
            <v xml:space="preserve">ribu </v>
          </cell>
          <cell r="W137" t="str">
            <v>ribu</v>
          </cell>
        </row>
        <row r="138">
          <cell r="T138">
            <v>131</v>
          </cell>
          <cell r="U138" t="str">
            <v>seratus Tiga puluh Satu</v>
          </cell>
          <cell r="V138" t="str">
            <v xml:space="preserve">ribu </v>
          </cell>
          <cell r="W138" t="str">
            <v>ribu</v>
          </cell>
        </row>
        <row r="139">
          <cell r="T139">
            <v>132</v>
          </cell>
          <cell r="U139" t="str">
            <v>seratus Tiga puluh Dua</v>
          </cell>
          <cell r="V139" t="str">
            <v xml:space="preserve">ribu </v>
          </cell>
          <cell r="W139" t="str">
            <v>ribu</v>
          </cell>
        </row>
        <row r="140">
          <cell r="T140">
            <v>133</v>
          </cell>
          <cell r="U140" t="str">
            <v>seratus Tiga puluh Tiga</v>
          </cell>
          <cell r="V140" t="str">
            <v xml:space="preserve">ribu </v>
          </cell>
          <cell r="W140" t="str">
            <v>ribu</v>
          </cell>
        </row>
        <row r="141">
          <cell r="T141">
            <v>134</v>
          </cell>
          <cell r="U141" t="str">
            <v>seratus Tiga puluh Empat</v>
          </cell>
          <cell r="V141" t="str">
            <v xml:space="preserve">ribu </v>
          </cell>
          <cell r="W141" t="str">
            <v>ribu</v>
          </cell>
        </row>
        <row r="142">
          <cell r="T142">
            <v>135</v>
          </cell>
          <cell r="U142" t="str">
            <v>seratus Tiga puluh Lima</v>
          </cell>
          <cell r="V142" t="str">
            <v xml:space="preserve">ribu </v>
          </cell>
          <cell r="W142" t="str">
            <v>ribu</v>
          </cell>
        </row>
        <row r="143">
          <cell r="T143">
            <v>136</v>
          </cell>
          <cell r="U143" t="str">
            <v>seratus Tiga puluh Enam</v>
          </cell>
          <cell r="V143" t="str">
            <v xml:space="preserve">ribu </v>
          </cell>
          <cell r="W143" t="str">
            <v>ribu</v>
          </cell>
        </row>
        <row r="144">
          <cell r="T144">
            <v>137</v>
          </cell>
          <cell r="U144" t="str">
            <v>seratus Tiga puluh Tujuh</v>
          </cell>
          <cell r="V144" t="str">
            <v xml:space="preserve">ribu </v>
          </cell>
          <cell r="W144" t="str">
            <v>ribu</v>
          </cell>
        </row>
        <row r="145">
          <cell r="T145">
            <v>138</v>
          </cell>
          <cell r="U145" t="str">
            <v>seratus Tiga puluh Delapan</v>
          </cell>
          <cell r="V145" t="str">
            <v xml:space="preserve">ribu </v>
          </cell>
          <cell r="W145" t="str">
            <v>ribu</v>
          </cell>
        </row>
        <row r="146">
          <cell r="T146">
            <v>139</v>
          </cell>
          <cell r="U146" t="str">
            <v>seratus Tiga puluh Sembilan</v>
          </cell>
          <cell r="V146" t="str">
            <v xml:space="preserve">ribu </v>
          </cell>
          <cell r="W146" t="str">
            <v>ribu</v>
          </cell>
        </row>
        <row r="147">
          <cell r="T147">
            <v>140</v>
          </cell>
          <cell r="U147" t="str">
            <v xml:space="preserve">seratus Empat puluh </v>
          </cell>
          <cell r="V147" t="str">
            <v xml:space="preserve">ribu </v>
          </cell>
          <cell r="W147" t="str">
            <v>ribu</v>
          </cell>
        </row>
        <row r="148">
          <cell r="T148">
            <v>141</v>
          </cell>
          <cell r="U148" t="str">
            <v>seratus Empat puluh Satu</v>
          </cell>
          <cell r="V148" t="str">
            <v xml:space="preserve">ribu </v>
          </cell>
          <cell r="W148" t="str">
            <v>ribu</v>
          </cell>
        </row>
        <row r="149">
          <cell r="T149">
            <v>142</v>
          </cell>
          <cell r="U149" t="str">
            <v>seratus Empat puluh Dua</v>
          </cell>
          <cell r="V149" t="str">
            <v xml:space="preserve">ribu </v>
          </cell>
          <cell r="W149" t="str">
            <v>ribu</v>
          </cell>
        </row>
        <row r="150">
          <cell r="T150">
            <v>143</v>
          </cell>
          <cell r="U150" t="str">
            <v>seratus Empat puluh Tiga</v>
          </cell>
          <cell r="V150" t="str">
            <v xml:space="preserve">ribu </v>
          </cell>
          <cell r="W150" t="str">
            <v>ribu</v>
          </cell>
        </row>
        <row r="151">
          <cell r="T151">
            <v>144</v>
          </cell>
          <cell r="U151" t="str">
            <v>seratus Empat puluh Empat</v>
          </cell>
          <cell r="V151" t="str">
            <v xml:space="preserve">ribu </v>
          </cell>
          <cell r="W151" t="str">
            <v>ribu</v>
          </cell>
        </row>
        <row r="152">
          <cell r="T152">
            <v>145</v>
          </cell>
          <cell r="U152" t="str">
            <v>seratus Empat puluh Lima</v>
          </cell>
          <cell r="V152" t="str">
            <v xml:space="preserve">ribu </v>
          </cell>
          <cell r="W152" t="str">
            <v>ribu</v>
          </cell>
        </row>
        <row r="153">
          <cell r="T153">
            <v>146</v>
          </cell>
          <cell r="U153" t="str">
            <v>seratus Empat puluh Enam</v>
          </cell>
          <cell r="V153" t="str">
            <v xml:space="preserve">ribu </v>
          </cell>
          <cell r="W153" t="str">
            <v>ribu</v>
          </cell>
        </row>
        <row r="154">
          <cell r="T154">
            <v>147</v>
          </cell>
          <cell r="U154" t="str">
            <v>seratus Empat puluh Tujuh</v>
          </cell>
          <cell r="V154" t="str">
            <v xml:space="preserve">ribu </v>
          </cell>
          <cell r="W154" t="str">
            <v>ribu</v>
          </cell>
        </row>
        <row r="155">
          <cell r="T155">
            <v>148</v>
          </cell>
          <cell r="U155" t="str">
            <v>seratus Empat puluh Delapan</v>
          </cell>
          <cell r="V155" t="str">
            <v xml:space="preserve">ribu </v>
          </cell>
          <cell r="W155" t="str">
            <v>ribu</v>
          </cell>
        </row>
        <row r="156">
          <cell r="T156">
            <v>149</v>
          </cell>
          <cell r="U156" t="str">
            <v>seratus Empat puluh Sembilan</v>
          </cell>
          <cell r="V156" t="str">
            <v xml:space="preserve">ribu </v>
          </cell>
          <cell r="W156" t="str">
            <v>ribu</v>
          </cell>
        </row>
        <row r="157">
          <cell r="T157">
            <v>150</v>
          </cell>
          <cell r="U157" t="str">
            <v xml:space="preserve">seratus Lima puluh </v>
          </cell>
          <cell r="V157" t="str">
            <v xml:space="preserve">ribu </v>
          </cell>
          <cell r="W157" t="str">
            <v>ribu</v>
          </cell>
        </row>
        <row r="158">
          <cell r="T158">
            <v>151</v>
          </cell>
          <cell r="U158" t="str">
            <v>seratus Lima puluh Satu</v>
          </cell>
          <cell r="V158" t="str">
            <v xml:space="preserve">ribu </v>
          </cell>
          <cell r="W158" t="str">
            <v>ribu</v>
          </cell>
        </row>
        <row r="159">
          <cell r="T159">
            <v>152</v>
          </cell>
          <cell r="U159" t="str">
            <v>seratus Lima puluh Dua</v>
          </cell>
          <cell r="V159" t="str">
            <v xml:space="preserve">ribu </v>
          </cell>
          <cell r="W159" t="str">
            <v>ribu</v>
          </cell>
        </row>
        <row r="160">
          <cell r="T160">
            <v>153</v>
          </cell>
          <cell r="U160" t="str">
            <v>seratus Lima puluh Tiga</v>
          </cell>
          <cell r="V160" t="str">
            <v xml:space="preserve">ribu </v>
          </cell>
          <cell r="W160" t="str">
            <v>ribu</v>
          </cell>
        </row>
        <row r="161">
          <cell r="T161">
            <v>154</v>
          </cell>
          <cell r="U161" t="str">
            <v>seratus Lima puluh Empat</v>
          </cell>
          <cell r="V161" t="str">
            <v xml:space="preserve">ribu </v>
          </cell>
          <cell r="W161" t="str">
            <v>ribu</v>
          </cell>
        </row>
        <row r="162">
          <cell r="T162">
            <v>155</v>
          </cell>
          <cell r="U162" t="str">
            <v>seratus Lima puluh Lima</v>
          </cell>
          <cell r="V162" t="str">
            <v xml:space="preserve">ribu </v>
          </cell>
          <cell r="W162" t="str">
            <v>ribu</v>
          </cell>
        </row>
        <row r="163">
          <cell r="T163">
            <v>156</v>
          </cell>
          <cell r="U163" t="str">
            <v>seratus Lima puluh Enam</v>
          </cell>
          <cell r="V163" t="str">
            <v xml:space="preserve">ribu </v>
          </cell>
          <cell r="W163" t="str">
            <v>ribu</v>
          </cell>
        </row>
        <row r="164">
          <cell r="T164">
            <v>157</v>
          </cell>
          <cell r="U164" t="str">
            <v>seratus Lima puluh Tujuh</v>
          </cell>
          <cell r="V164" t="str">
            <v xml:space="preserve">ribu </v>
          </cell>
          <cell r="W164" t="str">
            <v>ribu</v>
          </cell>
        </row>
        <row r="165">
          <cell r="T165">
            <v>158</v>
          </cell>
          <cell r="U165" t="str">
            <v>seratus Lima puluh Delapan</v>
          </cell>
          <cell r="V165" t="str">
            <v xml:space="preserve">ribu </v>
          </cell>
          <cell r="W165" t="str">
            <v>ribu</v>
          </cell>
        </row>
        <row r="166">
          <cell r="T166">
            <v>159</v>
          </cell>
          <cell r="U166" t="str">
            <v>seratus Lima puluh Sembilan</v>
          </cell>
          <cell r="V166" t="str">
            <v xml:space="preserve">ribu </v>
          </cell>
          <cell r="W166" t="str">
            <v>ribu</v>
          </cell>
        </row>
        <row r="167">
          <cell r="T167">
            <v>160</v>
          </cell>
          <cell r="U167" t="str">
            <v xml:space="preserve">seratus Enam puluh </v>
          </cell>
          <cell r="V167" t="str">
            <v xml:space="preserve">ribu </v>
          </cell>
          <cell r="W167" t="str">
            <v>ribu</v>
          </cell>
        </row>
        <row r="168">
          <cell r="T168">
            <v>161</v>
          </cell>
          <cell r="U168" t="str">
            <v>seratus Enam puluh Satu</v>
          </cell>
          <cell r="V168" t="str">
            <v xml:space="preserve">ribu </v>
          </cell>
          <cell r="W168" t="str">
            <v>ribu</v>
          </cell>
        </row>
        <row r="169">
          <cell r="T169">
            <v>162</v>
          </cell>
          <cell r="U169" t="str">
            <v>seratus Enam puluh Dua</v>
          </cell>
          <cell r="V169" t="str">
            <v xml:space="preserve">ribu </v>
          </cell>
          <cell r="W169" t="str">
            <v>ribu</v>
          </cell>
        </row>
        <row r="170">
          <cell r="T170">
            <v>163</v>
          </cell>
          <cell r="U170" t="str">
            <v>seratus Enam puluh Tiga</v>
          </cell>
          <cell r="V170" t="str">
            <v xml:space="preserve">ribu </v>
          </cell>
          <cell r="W170" t="str">
            <v>ribu</v>
          </cell>
        </row>
        <row r="171">
          <cell r="T171">
            <v>164</v>
          </cell>
          <cell r="U171" t="str">
            <v>seratus Enam puluh Empat</v>
          </cell>
          <cell r="V171" t="str">
            <v xml:space="preserve">ribu </v>
          </cell>
          <cell r="W171" t="str">
            <v>ribu</v>
          </cell>
        </row>
        <row r="172">
          <cell r="T172">
            <v>165</v>
          </cell>
          <cell r="U172" t="str">
            <v>seratus Enam puluh Lima</v>
          </cell>
          <cell r="V172" t="str">
            <v xml:space="preserve">ribu </v>
          </cell>
          <cell r="W172" t="str">
            <v>ribu</v>
          </cell>
        </row>
        <row r="173">
          <cell r="T173">
            <v>166</v>
          </cell>
          <cell r="U173" t="str">
            <v>seratus Enam puluh Enam</v>
          </cell>
          <cell r="V173" t="str">
            <v xml:space="preserve">ribu </v>
          </cell>
          <cell r="W173" t="str">
            <v>ribu</v>
          </cell>
        </row>
        <row r="174">
          <cell r="T174">
            <v>167</v>
          </cell>
          <cell r="U174" t="str">
            <v>seratus Enam puluh Tujuh</v>
          </cell>
          <cell r="V174" t="str">
            <v xml:space="preserve">ribu </v>
          </cell>
          <cell r="W174" t="str">
            <v>ribu</v>
          </cell>
        </row>
        <row r="175">
          <cell r="T175">
            <v>168</v>
          </cell>
          <cell r="U175" t="str">
            <v>seratus Enam puluh Delapan</v>
          </cell>
          <cell r="V175" t="str">
            <v xml:space="preserve">ribu </v>
          </cell>
          <cell r="W175" t="str">
            <v>ribu</v>
          </cell>
        </row>
        <row r="176">
          <cell r="T176">
            <v>169</v>
          </cell>
          <cell r="U176" t="str">
            <v>seratus Enam puluh Sembilan</v>
          </cell>
          <cell r="V176" t="str">
            <v xml:space="preserve">ribu </v>
          </cell>
          <cell r="W176" t="str">
            <v>ribu</v>
          </cell>
        </row>
        <row r="177">
          <cell r="T177">
            <v>170</v>
          </cell>
          <cell r="U177" t="str">
            <v xml:space="preserve">seratus Tujuh puluh </v>
          </cell>
          <cell r="V177" t="str">
            <v xml:space="preserve">ribu </v>
          </cell>
          <cell r="W177" t="str">
            <v>ribu</v>
          </cell>
        </row>
        <row r="178">
          <cell r="T178">
            <v>171</v>
          </cell>
          <cell r="U178" t="str">
            <v>seratus Tujuh puluh Satu</v>
          </cell>
          <cell r="V178" t="str">
            <v xml:space="preserve">ribu </v>
          </cell>
          <cell r="W178" t="str">
            <v>ribu</v>
          </cell>
        </row>
        <row r="179">
          <cell r="T179">
            <v>172</v>
          </cell>
          <cell r="U179" t="str">
            <v>seratus Tujuh puluh Dua</v>
          </cell>
          <cell r="V179" t="str">
            <v xml:space="preserve">ribu </v>
          </cell>
          <cell r="W179" t="str">
            <v>ribu</v>
          </cell>
        </row>
        <row r="180">
          <cell r="T180">
            <v>173</v>
          </cell>
          <cell r="U180" t="str">
            <v>seratus Tujuh puluh Tiga</v>
          </cell>
          <cell r="V180" t="str">
            <v xml:space="preserve">ribu </v>
          </cell>
          <cell r="W180" t="str">
            <v>ribu</v>
          </cell>
        </row>
        <row r="181">
          <cell r="T181">
            <v>174</v>
          </cell>
          <cell r="U181" t="str">
            <v>seratus Tujuh puluh Empat</v>
          </cell>
          <cell r="V181" t="str">
            <v xml:space="preserve">ribu </v>
          </cell>
          <cell r="W181" t="str">
            <v>ribu</v>
          </cell>
        </row>
        <row r="182">
          <cell r="T182">
            <v>175</v>
          </cell>
          <cell r="U182" t="str">
            <v>seratus Tujuh puluh Lima</v>
          </cell>
          <cell r="V182" t="str">
            <v xml:space="preserve">ribu </v>
          </cell>
          <cell r="W182" t="str">
            <v>ribu</v>
          </cell>
        </row>
        <row r="183">
          <cell r="T183">
            <v>176</v>
          </cell>
          <cell r="U183" t="str">
            <v>seratus Tujuh puluh Enam</v>
          </cell>
          <cell r="V183" t="str">
            <v xml:space="preserve">ribu </v>
          </cell>
          <cell r="W183" t="str">
            <v>ribu</v>
          </cell>
        </row>
        <row r="184">
          <cell r="T184">
            <v>177</v>
          </cell>
          <cell r="U184" t="str">
            <v>seratus Tujuh puluh Tujuh</v>
          </cell>
          <cell r="V184" t="str">
            <v xml:space="preserve">ribu </v>
          </cell>
          <cell r="W184" t="str">
            <v>ribu</v>
          </cell>
        </row>
        <row r="185">
          <cell r="T185">
            <v>178</v>
          </cell>
          <cell r="U185" t="str">
            <v>seratus Tujuh puluh Delapan</v>
          </cell>
          <cell r="V185" t="str">
            <v xml:space="preserve">ribu </v>
          </cell>
          <cell r="W185" t="str">
            <v>ribu</v>
          </cell>
        </row>
        <row r="186">
          <cell r="T186">
            <v>179</v>
          </cell>
          <cell r="U186" t="str">
            <v>seratus Tujuh puluh Sembilan</v>
          </cell>
          <cell r="V186" t="str">
            <v xml:space="preserve">ribu </v>
          </cell>
          <cell r="W186" t="str">
            <v>ribu</v>
          </cell>
        </row>
        <row r="187">
          <cell r="T187">
            <v>180</v>
          </cell>
          <cell r="U187" t="str">
            <v xml:space="preserve">seratus Delapan puluh </v>
          </cell>
          <cell r="V187" t="str">
            <v xml:space="preserve">ribu </v>
          </cell>
          <cell r="W187" t="str">
            <v>ribu</v>
          </cell>
        </row>
        <row r="188">
          <cell r="T188">
            <v>181</v>
          </cell>
          <cell r="U188" t="str">
            <v>seratus Delapan puluh Satu</v>
          </cell>
          <cell r="V188" t="str">
            <v xml:space="preserve">ribu </v>
          </cell>
          <cell r="W188" t="str">
            <v>ribu</v>
          </cell>
        </row>
        <row r="189">
          <cell r="T189">
            <v>182</v>
          </cell>
          <cell r="U189" t="str">
            <v>seratus Delapan puluh Dua</v>
          </cell>
          <cell r="V189" t="str">
            <v xml:space="preserve">ribu </v>
          </cell>
          <cell r="W189" t="str">
            <v>ribu</v>
          </cell>
        </row>
        <row r="190">
          <cell r="T190">
            <v>183</v>
          </cell>
          <cell r="U190" t="str">
            <v>seratus Delapan puluh Tiga</v>
          </cell>
          <cell r="V190" t="str">
            <v xml:space="preserve">ribu </v>
          </cell>
          <cell r="W190" t="str">
            <v>ribu</v>
          </cell>
        </row>
        <row r="191">
          <cell r="T191">
            <v>184</v>
          </cell>
          <cell r="U191" t="str">
            <v>seratus Delapan puluh Empat</v>
          </cell>
          <cell r="V191" t="str">
            <v xml:space="preserve">ribu </v>
          </cell>
          <cell r="W191" t="str">
            <v>ribu</v>
          </cell>
        </row>
        <row r="192">
          <cell r="T192">
            <v>185</v>
          </cell>
          <cell r="U192" t="str">
            <v>seratus Delapan puluh Lima</v>
          </cell>
          <cell r="V192" t="str">
            <v xml:space="preserve">ribu </v>
          </cell>
          <cell r="W192" t="str">
            <v>ribu</v>
          </cell>
        </row>
        <row r="193">
          <cell r="T193">
            <v>186</v>
          </cell>
          <cell r="U193" t="str">
            <v>seratus Delapan puluh Enam</v>
          </cell>
          <cell r="V193" t="str">
            <v xml:space="preserve">ribu </v>
          </cell>
          <cell r="W193" t="str">
            <v>ribu</v>
          </cell>
        </row>
        <row r="194">
          <cell r="T194">
            <v>187</v>
          </cell>
          <cell r="U194" t="str">
            <v>seratus Delapan puluh Tujuh</v>
          </cell>
          <cell r="V194" t="str">
            <v xml:space="preserve">ribu </v>
          </cell>
          <cell r="W194" t="str">
            <v>ribu</v>
          </cell>
        </row>
        <row r="195">
          <cell r="T195">
            <v>188</v>
          </cell>
          <cell r="U195" t="str">
            <v>seratus Delapan puluh Delapan</v>
          </cell>
          <cell r="V195" t="str">
            <v xml:space="preserve">ribu </v>
          </cell>
          <cell r="W195" t="str">
            <v>ribu</v>
          </cell>
        </row>
        <row r="196">
          <cell r="T196">
            <v>189</v>
          </cell>
          <cell r="U196" t="str">
            <v>seratus Delapan puluh Sembilan</v>
          </cell>
          <cell r="V196" t="str">
            <v xml:space="preserve">ribu </v>
          </cell>
          <cell r="W196" t="str">
            <v>ribu</v>
          </cell>
        </row>
        <row r="197">
          <cell r="T197">
            <v>190</v>
          </cell>
          <cell r="U197" t="str">
            <v xml:space="preserve">seratus Sembilan puluh </v>
          </cell>
          <cell r="V197" t="str">
            <v xml:space="preserve">ribu </v>
          </cell>
          <cell r="W197" t="str">
            <v>ribu</v>
          </cell>
        </row>
        <row r="198">
          <cell r="T198">
            <v>191</v>
          </cell>
          <cell r="U198" t="str">
            <v>seratus Sembilan puluh Satu</v>
          </cell>
          <cell r="V198" t="str">
            <v xml:space="preserve">ribu </v>
          </cell>
          <cell r="W198" t="str">
            <v>ribu</v>
          </cell>
        </row>
        <row r="199">
          <cell r="T199">
            <v>192</v>
          </cell>
          <cell r="U199" t="str">
            <v>seratus Sembilan puluh Dua</v>
          </cell>
          <cell r="V199" t="str">
            <v xml:space="preserve">ribu </v>
          </cell>
          <cell r="W199" t="str">
            <v>ribu</v>
          </cell>
        </row>
        <row r="200">
          <cell r="T200">
            <v>193</v>
          </cell>
          <cell r="U200" t="str">
            <v>seratus Sembilan puluh Tiga</v>
          </cell>
          <cell r="V200" t="str">
            <v xml:space="preserve">ribu </v>
          </cell>
          <cell r="W200" t="str">
            <v>ribu</v>
          </cell>
        </row>
        <row r="201">
          <cell r="T201">
            <v>194</v>
          </cell>
          <cell r="U201" t="str">
            <v>seratus Sembilan puluh Empat</v>
          </cell>
          <cell r="V201" t="str">
            <v xml:space="preserve">ribu </v>
          </cell>
          <cell r="W201" t="str">
            <v>ribu</v>
          </cell>
        </row>
        <row r="202">
          <cell r="T202">
            <v>195</v>
          </cell>
          <cell r="U202" t="str">
            <v>seratus Sembilan puluh Lima</v>
          </cell>
          <cell r="V202" t="str">
            <v xml:space="preserve">ribu </v>
          </cell>
          <cell r="W202" t="str">
            <v>ribu</v>
          </cell>
        </row>
        <row r="203">
          <cell r="T203">
            <v>196</v>
          </cell>
          <cell r="U203" t="str">
            <v>seratus Sembilan puluh Enam</v>
          </cell>
          <cell r="V203" t="str">
            <v xml:space="preserve">ribu </v>
          </cell>
          <cell r="W203" t="str">
            <v>ribu</v>
          </cell>
        </row>
        <row r="204">
          <cell r="T204">
            <v>197</v>
          </cell>
          <cell r="U204" t="str">
            <v>seratus Sembilan puluh Tujuh</v>
          </cell>
          <cell r="V204" t="str">
            <v xml:space="preserve">ribu </v>
          </cell>
          <cell r="W204" t="str">
            <v>ribu</v>
          </cell>
        </row>
        <row r="205">
          <cell r="T205">
            <v>198</v>
          </cell>
          <cell r="U205" t="str">
            <v>seratus Sembilan puluh Delapan</v>
          </cell>
          <cell r="V205" t="str">
            <v xml:space="preserve">ribu </v>
          </cell>
          <cell r="W205" t="str">
            <v>ribu</v>
          </cell>
        </row>
        <row r="206">
          <cell r="T206">
            <v>199</v>
          </cell>
          <cell r="U206" t="str">
            <v>seratus Sembilan puluh Sembilan</v>
          </cell>
          <cell r="V206" t="str">
            <v xml:space="preserve">ribu </v>
          </cell>
          <cell r="W206" t="str">
            <v>ribu</v>
          </cell>
        </row>
        <row r="207">
          <cell r="T207">
            <v>200</v>
          </cell>
          <cell r="U207" t="str">
            <v xml:space="preserve">Dua ratus </v>
          </cell>
          <cell r="V207" t="str">
            <v xml:space="preserve">ribu </v>
          </cell>
          <cell r="W207" t="str">
            <v>ribu</v>
          </cell>
        </row>
        <row r="208">
          <cell r="T208">
            <v>201</v>
          </cell>
          <cell r="U208" t="str">
            <v>Dua ratus Satu</v>
          </cell>
          <cell r="V208" t="str">
            <v xml:space="preserve">ribu </v>
          </cell>
          <cell r="W208" t="str">
            <v>ribu</v>
          </cell>
        </row>
        <row r="209">
          <cell r="T209">
            <v>202</v>
          </cell>
          <cell r="U209" t="str">
            <v>Dua ratus Dua</v>
          </cell>
          <cell r="V209" t="str">
            <v xml:space="preserve">ribu </v>
          </cell>
          <cell r="W209" t="str">
            <v>ribu</v>
          </cell>
        </row>
        <row r="210">
          <cell r="T210">
            <v>203</v>
          </cell>
          <cell r="U210" t="str">
            <v>Dua ratus Tiga</v>
          </cell>
          <cell r="V210" t="str">
            <v xml:space="preserve">ribu </v>
          </cell>
          <cell r="W210" t="str">
            <v>ribu</v>
          </cell>
        </row>
        <row r="211">
          <cell r="T211">
            <v>204</v>
          </cell>
          <cell r="U211" t="str">
            <v>Dua ratus Empat</v>
          </cell>
          <cell r="V211" t="str">
            <v xml:space="preserve">ribu </v>
          </cell>
          <cell r="W211" t="str">
            <v>ribu</v>
          </cell>
        </row>
        <row r="212">
          <cell r="T212">
            <v>205</v>
          </cell>
          <cell r="U212" t="str">
            <v>Dua ratus Lima</v>
          </cell>
          <cell r="V212" t="str">
            <v xml:space="preserve">ribu </v>
          </cell>
          <cell r="W212" t="str">
            <v>ribu</v>
          </cell>
        </row>
        <row r="213">
          <cell r="T213">
            <v>206</v>
          </cell>
          <cell r="U213" t="str">
            <v>Dua ratus Enam</v>
          </cell>
          <cell r="V213" t="str">
            <v xml:space="preserve">ribu </v>
          </cell>
          <cell r="W213" t="str">
            <v>ribu</v>
          </cell>
        </row>
        <row r="214">
          <cell r="T214">
            <v>207</v>
          </cell>
          <cell r="U214" t="str">
            <v>Dua ratus Tujuh</v>
          </cell>
          <cell r="V214" t="str">
            <v xml:space="preserve">ribu </v>
          </cell>
          <cell r="W214" t="str">
            <v>ribu</v>
          </cell>
        </row>
        <row r="215">
          <cell r="T215">
            <v>208</v>
          </cell>
          <cell r="U215" t="str">
            <v>Dua ratus Delapan</v>
          </cell>
          <cell r="V215" t="str">
            <v xml:space="preserve">ribu </v>
          </cell>
          <cell r="W215" t="str">
            <v>ribu</v>
          </cell>
        </row>
        <row r="216">
          <cell r="T216">
            <v>209</v>
          </cell>
          <cell r="U216" t="str">
            <v>Dua ratus Sembilan</v>
          </cell>
          <cell r="V216" t="str">
            <v xml:space="preserve">ribu </v>
          </cell>
          <cell r="W216" t="str">
            <v>ribu</v>
          </cell>
        </row>
        <row r="217">
          <cell r="T217">
            <v>210</v>
          </cell>
          <cell r="U217" t="str">
            <v>Dua ratus Sepuluh</v>
          </cell>
          <cell r="V217" t="str">
            <v xml:space="preserve">ribu </v>
          </cell>
          <cell r="W217" t="str">
            <v>ribu</v>
          </cell>
        </row>
        <row r="218">
          <cell r="T218">
            <v>211</v>
          </cell>
          <cell r="U218" t="str">
            <v>Dua ratus Sebelas</v>
          </cell>
          <cell r="V218" t="str">
            <v xml:space="preserve">ribu </v>
          </cell>
          <cell r="W218" t="str">
            <v>ribu</v>
          </cell>
        </row>
        <row r="219">
          <cell r="T219">
            <v>212</v>
          </cell>
          <cell r="U219" t="str">
            <v>Dua ratus Dua belas</v>
          </cell>
          <cell r="V219" t="str">
            <v xml:space="preserve">ribu </v>
          </cell>
          <cell r="W219" t="str">
            <v>ribu</v>
          </cell>
        </row>
        <row r="220">
          <cell r="T220">
            <v>213</v>
          </cell>
          <cell r="U220" t="str">
            <v>Dua ratus Tiga belas</v>
          </cell>
          <cell r="V220" t="str">
            <v xml:space="preserve">ribu </v>
          </cell>
          <cell r="W220" t="str">
            <v>ribu</v>
          </cell>
        </row>
        <row r="221">
          <cell r="T221">
            <v>214</v>
          </cell>
          <cell r="U221" t="str">
            <v>Dua ratus Empat belas</v>
          </cell>
          <cell r="V221" t="str">
            <v xml:space="preserve">ribu </v>
          </cell>
          <cell r="W221" t="str">
            <v>ribu</v>
          </cell>
        </row>
        <row r="222">
          <cell r="T222">
            <v>215</v>
          </cell>
          <cell r="U222" t="str">
            <v>Dua ratus Lima belas</v>
          </cell>
          <cell r="V222" t="str">
            <v xml:space="preserve">ribu </v>
          </cell>
          <cell r="W222" t="str">
            <v>ribu</v>
          </cell>
        </row>
        <row r="223">
          <cell r="T223">
            <v>216</v>
          </cell>
          <cell r="U223" t="str">
            <v>Dua ratus Enam belas</v>
          </cell>
          <cell r="V223" t="str">
            <v xml:space="preserve">ribu </v>
          </cell>
          <cell r="W223" t="str">
            <v>ribu</v>
          </cell>
        </row>
        <row r="224">
          <cell r="T224">
            <v>217</v>
          </cell>
          <cell r="U224" t="str">
            <v>Dua ratus Tujuh belas</v>
          </cell>
          <cell r="V224" t="str">
            <v xml:space="preserve">ribu </v>
          </cell>
          <cell r="W224" t="str">
            <v>ribu</v>
          </cell>
        </row>
        <row r="225">
          <cell r="T225">
            <v>218</v>
          </cell>
          <cell r="U225" t="str">
            <v>Dua ratus Delapan belas</v>
          </cell>
          <cell r="V225" t="str">
            <v xml:space="preserve">ribu </v>
          </cell>
          <cell r="W225" t="str">
            <v>ribu</v>
          </cell>
        </row>
        <row r="226">
          <cell r="T226">
            <v>219</v>
          </cell>
          <cell r="U226" t="str">
            <v>Dua ratus Sembilan belas</v>
          </cell>
          <cell r="V226" t="str">
            <v xml:space="preserve">ribu </v>
          </cell>
          <cell r="W226" t="str">
            <v>ribu</v>
          </cell>
        </row>
        <row r="227">
          <cell r="T227">
            <v>220</v>
          </cell>
          <cell r="U227" t="str">
            <v xml:space="preserve">Dua ratus Dua puluh </v>
          </cell>
          <cell r="V227" t="str">
            <v xml:space="preserve">ribu </v>
          </cell>
          <cell r="W227" t="str">
            <v>ribu</v>
          </cell>
        </row>
        <row r="228">
          <cell r="T228">
            <v>221</v>
          </cell>
          <cell r="U228" t="str">
            <v>Dua ratus Dua puluh Satu</v>
          </cell>
          <cell r="V228" t="str">
            <v xml:space="preserve">ribu </v>
          </cell>
          <cell r="W228" t="str">
            <v>ribu</v>
          </cell>
        </row>
        <row r="229">
          <cell r="T229">
            <v>222</v>
          </cell>
          <cell r="U229" t="str">
            <v>Dua ratus Dua puluh Dua</v>
          </cell>
          <cell r="V229" t="str">
            <v xml:space="preserve">ribu </v>
          </cell>
          <cell r="W229" t="str">
            <v>ribu</v>
          </cell>
        </row>
        <row r="230">
          <cell r="T230">
            <v>223</v>
          </cell>
          <cell r="U230" t="str">
            <v>Dua ratus Dua puluh Tiga</v>
          </cell>
          <cell r="V230" t="str">
            <v xml:space="preserve">ribu </v>
          </cell>
          <cell r="W230" t="str">
            <v>ribu</v>
          </cell>
        </row>
        <row r="231">
          <cell r="T231">
            <v>224</v>
          </cell>
          <cell r="U231" t="str">
            <v>Dua ratus Dua puluh Empat</v>
          </cell>
          <cell r="V231" t="str">
            <v xml:space="preserve">ribu </v>
          </cell>
          <cell r="W231" t="str">
            <v>ribu</v>
          </cell>
        </row>
        <row r="232">
          <cell r="T232">
            <v>225</v>
          </cell>
          <cell r="U232" t="str">
            <v>Dua ratus Dua puluh Lima</v>
          </cell>
          <cell r="V232" t="str">
            <v xml:space="preserve">ribu </v>
          </cell>
          <cell r="W232" t="str">
            <v>ribu</v>
          </cell>
        </row>
        <row r="233">
          <cell r="T233">
            <v>226</v>
          </cell>
          <cell r="U233" t="str">
            <v>Dua ratus Dua puluh Enam</v>
          </cell>
          <cell r="V233" t="str">
            <v xml:space="preserve">ribu </v>
          </cell>
          <cell r="W233" t="str">
            <v>ribu</v>
          </cell>
        </row>
        <row r="234">
          <cell r="T234">
            <v>227</v>
          </cell>
          <cell r="U234" t="str">
            <v>Dua ratus Dua puluh Tujuh</v>
          </cell>
          <cell r="V234" t="str">
            <v xml:space="preserve">ribu </v>
          </cell>
          <cell r="W234" t="str">
            <v>ribu</v>
          </cell>
        </row>
        <row r="235">
          <cell r="T235">
            <v>228</v>
          </cell>
          <cell r="U235" t="str">
            <v>Dua ratus Dua puluh Delapan</v>
          </cell>
          <cell r="V235" t="str">
            <v xml:space="preserve">ribu </v>
          </cell>
          <cell r="W235" t="str">
            <v>ribu</v>
          </cell>
        </row>
        <row r="236">
          <cell r="T236">
            <v>229</v>
          </cell>
          <cell r="U236" t="str">
            <v>Dua ratus Dua puluh Sembilan</v>
          </cell>
          <cell r="V236" t="str">
            <v xml:space="preserve">ribu </v>
          </cell>
          <cell r="W236" t="str">
            <v>ribu</v>
          </cell>
        </row>
        <row r="237">
          <cell r="T237">
            <v>230</v>
          </cell>
          <cell r="U237" t="str">
            <v xml:space="preserve">Dua ratus Tiga puluh </v>
          </cell>
          <cell r="V237" t="str">
            <v xml:space="preserve">ribu </v>
          </cell>
          <cell r="W237" t="str">
            <v>ribu</v>
          </cell>
        </row>
        <row r="238">
          <cell r="T238">
            <v>231</v>
          </cell>
          <cell r="U238" t="str">
            <v>Dua ratus Tiga puluh Satu</v>
          </cell>
          <cell r="V238" t="str">
            <v xml:space="preserve">ribu </v>
          </cell>
          <cell r="W238" t="str">
            <v>ribu</v>
          </cell>
        </row>
        <row r="239">
          <cell r="T239">
            <v>232</v>
          </cell>
          <cell r="U239" t="str">
            <v>Dua ratus Tiga puluh Dua</v>
          </cell>
          <cell r="V239" t="str">
            <v xml:space="preserve">ribu </v>
          </cell>
          <cell r="W239" t="str">
            <v>ribu</v>
          </cell>
        </row>
        <row r="240">
          <cell r="T240">
            <v>233</v>
          </cell>
          <cell r="U240" t="str">
            <v>Dua ratus Tiga puluh Tiga</v>
          </cell>
          <cell r="V240" t="str">
            <v xml:space="preserve">ribu </v>
          </cell>
          <cell r="W240" t="str">
            <v>ribu</v>
          </cell>
        </row>
        <row r="241">
          <cell r="T241">
            <v>234</v>
          </cell>
          <cell r="U241" t="str">
            <v>Dua ratus Tiga puluh Empat</v>
          </cell>
          <cell r="V241" t="str">
            <v xml:space="preserve">ribu </v>
          </cell>
          <cell r="W241" t="str">
            <v>ribu</v>
          </cell>
        </row>
        <row r="242">
          <cell r="T242">
            <v>235</v>
          </cell>
          <cell r="U242" t="str">
            <v>Dua ratus Tiga puluh Lima</v>
          </cell>
          <cell r="V242" t="str">
            <v xml:space="preserve">ribu </v>
          </cell>
          <cell r="W242" t="str">
            <v>ribu</v>
          </cell>
        </row>
        <row r="243">
          <cell r="T243">
            <v>236</v>
          </cell>
          <cell r="U243" t="str">
            <v>Dua ratus Tiga puluh Enam</v>
          </cell>
          <cell r="V243" t="str">
            <v xml:space="preserve">ribu </v>
          </cell>
          <cell r="W243" t="str">
            <v>ribu</v>
          </cell>
        </row>
        <row r="244">
          <cell r="T244">
            <v>237</v>
          </cell>
          <cell r="U244" t="str">
            <v>Dua ratus Tiga puluh Tujuh</v>
          </cell>
          <cell r="V244" t="str">
            <v xml:space="preserve">ribu </v>
          </cell>
          <cell r="W244" t="str">
            <v>ribu</v>
          </cell>
        </row>
        <row r="245">
          <cell r="T245">
            <v>238</v>
          </cell>
          <cell r="U245" t="str">
            <v>Dua ratus Tiga puluh Delapan</v>
          </cell>
          <cell r="V245" t="str">
            <v xml:space="preserve">ribu </v>
          </cell>
          <cell r="W245" t="str">
            <v>ribu</v>
          </cell>
        </row>
        <row r="246">
          <cell r="T246">
            <v>239</v>
          </cell>
          <cell r="U246" t="str">
            <v>Dua ratus Tiga puluh Sembilan</v>
          </cell>
          <cell r="V246" t="str">
            <v xml:space="preserve">ribu </v>
          </cell>
          <cell r="W246" t="str">
            <v>ribu</v>
          </cell>
        </row>
        <row r="247">
          <cell r="T247">
            <v>240</v>
          </cell>
          <cell r="U247" t="str">
            <v xml:space="preserve">Dua ratus Empat puluh </v>
          </cell>
          <cell r="V247" t="str">
            <v xml:space="preserve">ribu </v>
          </cell>
          <cell r="W247" t="str">
            <v>ribu</v>
          </cell>
        </row>
        <row r="248">
          <cell r="T248">
            <v>241</v>
          </cell>
          <cell r="U248" t="str">
            <v>Dua ratus Empat puluh Satu</v>
          </cell>
          <cell r="V248" t="str">
            <v xml:space="preserve">ribu </v>
          </cell>
          <cell r="W248" t="str">
            <v>ribu</v>
          </cell>
        </row>
        <row r="249">
          <cell r="T249">
            <v>242</v>
          </cell>
          <cell r="U249" t="str">
            <v>Dua ratus Empat puluh Dua</v>
          </cell>
          <cell r="V249" t="str">
            <v xml:space="preserve">ribu </v>
          </cell>
          <cell r="W249" t="str">
            <v>ribu</v>
          </cell>
        </row>
        <row r="250">
          <cell r="T250">
            <v>243</v>
          </cell>
          <cell r="U250" t="str">
            <v>Dua ratus Empat puluh Tiga</v>
          </cell>
          <cell r="V250" t="str">
            <v xml:space="preserve">ribu </v>
          </cell>
          <cell r="W250" t="str">
            <v>ribu</v>
          </cell>
        </row>
        <row r="251">
          <cell r="T251">
            <v>244</v>
          </cell>
          <cell r="U251" t="str">
            <v>Dua ratus Empat puluh Empat</v>
          </cell>
          <cell r="V251" t="str">
            <v xml:space="preserve">ribu </v>
          </cell>
          <cell r="W251" t="str">
            <v>ribu</v>
          </cell>
        </row>
        <row r="252">
          <cell r="T252">
            <v>245</v>
          </cell>
          <cell r="U252" t="str">
            <v>Dua ratus Empat puluh Lima</v>
          </cell>
          <cell r="V252" t="str">
            <v xml:space="preserve">ribu </v>
          </cell>
          <cell r="W252" t="str">
            <v>ribu</v>
          </cell>
        </row>
        <row r="253">
          <cell r="T253">
            <v>246</v>
          </cell>
          <cell r="U253" t="str">
            <v>Dua ratus Empat puluh Enam</v>
          </cell>
          <cell r="V253" t="str">
            <v xml:space="preserve">ribu </v>
          </cell>
          <cell r="W253" t="str">
            <v>ribu</v>
          </cell>
        </row>
        <row r="254">
          <cell r="T254">
            <v>247</v>
          </cell>
          <cell r="U254" t="str">
            <v>Dua ratus Empat puluh Tujuh</v>
          </cell>
          <cell r="V254" t="str">
            <v xml:space="preserve">ribu </v>
          </cell>
          <cell r="W254" t="str">
            <v>ribu</v>
          </cell>
        </row>
        <row r="255">
          <cell r="T255">
            <v>248</v>
          </cell>
          <cell r="U255" t="str">
            <v>Dua ratus Empat puluh Delapan</v>
          </cell>
          <cell r="V255" t="str">
            <v xml:space="preserve">ribu </v>
          </cell>
          <cell r="W255" t="str">
            <v>ribu</v>
          </cell>
        </row>
        <row r="256">
          <cell r="T256">
            <v>249</v>
          </cell>
          <cell r="U256" t="str">
            <v>Dua ratus Empat puluh Sembilan</v>
          </cell>
          <cell r="V256" t="str">
            <v xml:space="preserve">ribu </v>
          </cell>
          <cell r="W256" t="str">
            <v>ribu</v>
          </cell>
        </row>
        <row r="257">
          <cell r="T257">
            <v>250</v>
          </cell>
          <cell r="U257" t="str">
            <v xml:space="preserve">Dua ratus Lima puluh </v>
          </cell>
          <cell r="V257" t="str">
            <v xml:space="preserve">ribu </v>
          </cell>
          <cell r="W257" t="str">
            <v>ribu</v>
          </cell>
        </row>
        <row r="258">
          <cell r="T258">
            <v>251</v>
          </cell>
          <cell r="U258" t="str">
            <v>Dua ratus Lima puluh Satu</v>
          </cell>
          <cell r="V258" t="str">
            <v xml:space="preserve">ribu </v>
          </cell>
          <cell r="W258" t="str">
            <v>ribu</v>
          </cell>
        </row>
        <row r="259">
          <cell r="T259">
            <v>252</v>
          </cell>
          <cell r="U259" t="str">
            <v>Dua ratus Lima puluh Dua</v>
          </cell>
          <cell r="V259" t="str">
            <v xml:space="preserve">ribu </v>
          </cell>
          <cell r="W259" t="str">
            <v>ribu</v>
          </cell>
        </row>
        <row r="260">
          <cell r="T260">
            <v>253</v>
          </cell>
          <cell r="U260" t="str">
            <v>Dua ratus Lima puluh Tiga</v>
          </cell>
          <cell r="V260" t="str">
            <v xml:space="preserve">ribu </v>
          </cell>
          <cell r="W260" t="str">
            <v>ribu</v>
          </cell>
        </row>
        <row r="261">
          <cell r="T261">
            <v>254</v>
          </cell>
          <cell r="U261" t="str">
            <v>Dua ratus Lima puluh Empat</v>
          </cell>
          <cell r="V261" t="str">
            <v xml:space="preserve">ribu </v>
          </cell>
          <cell r="W261" t="str">
            <v>ribu</v>
          </cell>
        </row>
        <row r="262">
          <cell r="T262">
            <v>255</v>
          </cell>
          <cell r="U262" t="str">
            <v>Dua ratus Lima puluh Lima</v>
          </cell>
          <cell r="V262" t="str">
            <v xml:space="preserve">ribu </v>
          </cell>
          <cell r="W262" t="str">
            <v>ribu</v>
          </cell>
        </row>
        <row r="263">
          <cell r="T263">
            <v>256</v>
          </cell>
          <cell r="U263" t="str">
            <v>Dua ratus Lima puluh Enam</v>
          </cell>
          <cell r="V263" t="str">
            <v xml:space="preserve">ribu </v>
          </cell>
          <cell r="W263" t="str">
            <v>ribu</v>
          </cell>
        </row>
        <row r="264">
          <cell r="T264">
            <v>257</v>
          </cell>
          <cell r="U264" t="str">
            <v>Dua ratus Lima puluh Tujuh</v>
          </cell>
          <cell r="V264" t="str">
            <v xml:space="preserve">ribu </v>
          </cell>
          <cell r="W264" t="str">
            <v>ribu</v>
          </cell>
        </row>
        <row r="265">
          <cell r="T265">
            <v>258</v>
          </cell>
          <cell r="U265" t="str">
            <v>Dua ratus Lima puluh Delapan</v>
          </cell>
          <cell r="V265" t="str">
            <v xml:space="preserve">ribu </v>
          </cell>
          <cell r="W265" t="str">
            <v>ribu</v>
          </cell>
        </row>
        <row r="266">
          <cell r="T266">
            <v>259</v>
          </cell>
          <cell r="U266" t="str">
            <v>Dua ratus Lima puluh Sembilan</v>
          </cell>
          <cell r="V266" t="str">
            <v xml:space="preserve">ribu </v>
          </cell>
          <cell r="W266" t="str">
            <v>ribu</v>
          </cell>
        </row>
        <row r="267">
          <cell r="T267">
            <v>260</v>
          </cell>
          <cell r="U267" t="str">
            <v xml:space="preserve">Dua ratus Enam puluh </v>
          </cell>
          <cell r="V267" t="str">
            <v xml:space="preserve">ribu </v>
          </cell>
          <cell r="W267" t="str">
            <v>ribu</v>
          </cell>
        </row>
        <row r="268">
          <cell r="T268">
            <v>261</v>
          </cell>
          <cell r="U268" t="str">
            <v>Dua ratus Enam puluh Satu</v>
          </cell>
          <cell r="V268" t="str">
            <v xml:space="preserve">ribu </v>
          </cell>
          <cell r="W268" t="str">
            <v>ribu</v>
          </cell>
        </row>
        <row r="269">
          <cell r="T269">
            <v>262</v>
          </cell>
          <cell r="U269" t="str">
            <v>Dua ratus Enam puluh Dua</v>
          </cell>
          <cell r="V269" t="str">
            <v xml:space="preserve">ribu </v>
          </cell>
          <cell r="W269" t="str">
            <v>ribu</v>
          </cell>
        </row>
        <row r="270">
          <cell r="T270">
            <v>263</v>
          </cell>
          <cell r="U270" t="str">
            <v>Dua ratus Enam puluh Tiga</v>
          </cell>
          <cell r="V270" t="str">
            <v xml:space="preserve">ribu </v>
          </cell>
          <cell r="W270" t="str">
            <v>ribu</v>
          </cell>
        </row>
        <row r="271">
          <cell r="T271">
            <v>264</v>
          </cell>
          <cell r="U271" t="str">
            <v>Dua ratus Enam puluh Empat</v>
          </cell>
          <cell r="V271" t="str">
            <v xml:space="preserve">ribu </v>
          </cell>
          <cell r="W271" t="str">
            <v>ribu</v>
          </cell>
        </row>
        <row r="272">
          <cell r="T272">
            <v>265</v>
          </cell>
          <cell r="U272" t="str">
            <v>Dua ratus Enam puluh Lima</v>
          </cell>
          <cell r="V272" t="str">
            <v xml:space="preserve">ribu </v>
          </cell>
          <cell r="W272" t="str">
            <v>ribu</v>
          </cell>
        </row>
        <row r="273">
          <cell r="T273">
            <v>266</v>
          </cell>
          <cell r="U273" t="str">
            <v>Dua ratus Enam puluh Enam</v>
          </cell>
          <cell r="V273" t="str">
            <v xml:space="preserve">ribu </v>
          </cell>
          <cell r="W273" t="str">
            <v>ribu</v>
          </cell>
        </row>
        <row r="274">
          <cell r="T274">
            <v>267</v>
          </cell>
          <cell r="U274" t="str">
            <v>Dua ratus Enam puluh Tujuh</v>
          </cell>
          <cell r="V274" t="str">
            <v xml:space="preserve">ribu </v>
          </cell>
          <cell r="W274" t="str">
            <v>ribu</v>
          </cell>
        </row>
        <row r="275">
          <cell r="T275">
            <v>268</v>
          </cell>
          <cell r="U275" t="str">
            <v>Dua ratus Enam puluh Delapan</v>
          </cell>
          <cell r="V275" t="str">
            <v xml:space="preserve">ribu </v>
          </cell>
          <cell r="W275" t="str">
            <v>ribu</v>
          </cell>
        </row>
        <row r="276">
          <cell r="T276">
            <v>269</v>
          </cell>
          <cell r="U276" t="str">
            <v>Dua ratus Enam puluh Sembilan</v>
          </cell>
          <cell r="V276" t="str">
            <v xml:space="preserve">ribu </v>
          </cell>
          <cell r="W276" t="str">
            <v>ribu</v>
          </cell>
        </row>
        <row r="277">
          <cell r="T277">
            <v>270</v>
          </cell>
          <cell r="U277" t="str">
            <v xml:space="preserve">Dua ratus Tujuh puluh </v>
          </cell>
          <cell r="V277" t="str">
            <v xml:space="preserve">ribu </v>
          </cell>
          <cell r="W277" t="str">
            <v>ribu</v>
          </cell>
        </row>
        <row r="278">
          <cell r="T278">
            <v>271</v>
          </cell>
          <cell r="U278" t="str">
            <v>Dua ratus Tujuh puluh Satu</v>
          </cell>
          <cell r="V278" t="str">
            <v xml:space="preserve">ribu </v>
          </cell>
          <cell r="W278" t="str">
            <v>ribu</v>
          </cell>
        </row>
        <row r="279">
          <cell r="T279">
            <v>272</v>
          </cell>
          <cell r="U279" t="str">
            <v>Dua ratus Tujuh puluh Dua</v>
          </cell>
          <cell r="V279" t="str">
            <v xml:space="preserve">ribu </v>
          </cell>
          <cell r="W279" t="str">
            <v>ribu</v>
          </cell>
        </row>
        <row r="280">
          <cell r="T280">
            <v>273</v>
          </cell>
          <cell r="U280" t="str">
            <v>Dua ratus Tujuh puluh Tiga</v>
          </cell>
          <cell r="V280" t="str">
            <v xml:space="preserve">ribu </v>
          </cell>
          <cell r="W280" t="str">
            <v>ribu</v>
          </cell>
        </row>
        <row r="281">
          <cell r="T281">
            <v>274</v>
          </cell>
          <cell r="U281" t="str">
            <v>Dua ratus Tujuh puluh Empat</v>
          </cell>
          <cell r="V281" t="str">
            <v xml:space="preserve">ribu </v>
          </cell>
          <cell r="W281" t="str">
            <v>ribu</v>
          </cell>
        </row>
        <row r="282">
          <cell r="T282">
            <v>275</v>
          </cell>
          <cell r="U282" t="str">
            <v>Dua ratus Tujuh puluh Lima</v>
          </cell>
          <cell r="V282" t="str">
            <v xml:space="preserve">ribu </v>
          </cell>
          <cell r="W282" t="str">
            <v>ribu</v>
          </cell>
        </row>
        <row r="283">
          <cell r="T283">
            <v>276</v>
          </cell>
          <cell r="U283" t="str">
            <v>Dua ratus Tujuh puluh Enam</v>
          </cell>
          <cell r="V283" t="str">
            <v xml:space="preserve">ribu </v>
          </cell>
          <cell r="W283" t="str">
            <v>ribu</v>
          </cell>
        </row>
        <row r="284">
          <cell r="T284">
            <v>277</v>
          </cell>
          <cell r="U284" t="str">
            <v>Dua ratus Tujuh puluh Tujuh</v>
          </cell>
          <cell r="V284" t="str">
            <v xml:space="preserve">ribu </v>
          </cell>
          <cell r="W284" t="str">
            <v>ribu</v>
          </cell>
        </row>
        <row r="285">
          <cell r="T285">
            <v>278</v>
          </cell>
          <cell r="U285" t="str">
            <v>Dua ratus Tujuh puluh Delapan</v>
          </cell>
          <cell r="V285" t="str">
            <v xml:space="preserve">ribu </v>
          </cell>
          <cell r="W285" t="str">
            <v>ribu</v>
          </cell>
        </row>
        <row r="286">
          <cell r="T286">
            <v>279</v>
          </cell>
          <cell r="U286" t="str">
            <v>Dua ratus Tujuh puluh Sembilan</v>
          </cell>
          <cell r="V286" t="str">
            <v xml:space="preserve">ribu </v>
          </cell>
          <cell r="W286" t="str">
            <v>ribu</v>
          </cell>
        </row>
        <row r="287">
          <cell r="T287">
            <v>280</v>
          </cell>
          <cell r="U287" t="str">
            <v xml:space="preserve">Dua ratus Delapan puluh </v>
          </cell>
          <cell r="V287" t="str">
            <v xml:space="preserve">ribu </v>
          </cell>
          <cell r="W287" t="str">
            <v>ribu</v>
          </cell>
        </row>
        <row r="288">
          <cell r="T288">
            <v>281</v>
          </cell>
          <cell r="U288" t="str">
            <v>Dua ratus Delapan puluh Satu</v>
          </cell>
          <cell r="V288" t="str">
            <v xml:space="preserve">ribu </v>
          </cell>
          <cell r="W288" t="str">
            <v>ribu</v>
          </cell>
        </row>
        <row r="289">
          <cell r="T289">
            <v>282</v>
          </cell>
          <cell r="U289" t="str">
            <v>Dua ratus Delapan puluh Dua</v>
          </cell>
          <cell r="V289" t="str">
            <v xml:space="preserve">ribu </v>
          </cell>
          <cell r="W289" t="str">
            <v>ribu</v>
          </cell>
        </row>
        <row r="290">
          <cell r="T290">
            <v>283</v>
          </cell>
          <cell r="U290" t="str">
            <v>Dua ratus Delapan puluh Tiga</v>
          </cell>
          <cell r="V290" t="str">
            <v xml:space="preserve">ribu </v>
          </cell>
          <cell r="W290" t="str">
            <v>ribu</v>
          </cell>
        </row>
        <row r="291">
          <cell r="T291">
            <v>284</v>
          </cell>
          <cell r="U291" t="str">
            <v>Dua ratus Delapan puluh Empat</v>
          </cell>
          <cell r="V291" t="str">
            <v xml:space="preserve">ribu </v>
          </cell>
          <cell r="W291" t="str">
            <v>ribu</v>
          </cell>
        </row>
        <row r="292">
          <cell r="T292">
            <v>285</v>
          </cell>
          <cell r="U292" t="str">
            <v>Dua ratus Delapan puluh Lima</v>
          </cell>
          <cell r="V292" t="str">
            <v xml:space="preserve">ribu </v>
          </cell>
          <cell r="W292" t="str">
            <v>ribu</v>
          </cell>
        </row>
        <row r="293">
          <cell r="T293">
            <v>286</v>
          </cell>
          <cell r="U293" t="str">
            <v>Dua ratus Delapan puluh Enam</v>
          </cell>
          <cell r="V293" t="str">
            <v xml:space="preserve">ribu </v>
          </cell>
          <cell r="W293" t="str">
            <v>ribu</v>
          </cell>
        </row>
        <row r="294">
          <cell r="T294">
            <v>287</v>
          </cell>
          <cell r="U294" t="str">
            <v>Dua ratus Delapan puluh Tujuh</v>
          </cell>
          <cell r="V294" t="str">
            <v xml:space="preserve">ribu </v>
          </cell>
          <cell r="W294" t="str">
            <v>ribu</v>
          </cell>
        </row>
        <row r="295">
          <cell r="T295">
            <v>288</v>
          </cell>
          <cell r="U295" t="str">
            <v>Dua ratus Delapan puluh Delapan</v>
          </cell>
          <cell r="V295" t="str">
            <v xml:space="preserve">ribu </v>
          </cell>
          <cell r="W295" t="str">
            <v>ribu</v>
          </cell>
        </row>
        <row r="296">
          <cell r="T296">
            <v>289</v>
          </cell>
          <cell r="U296" t="str">
            <v>Dua ratus Delapan puluh Sembilan</v>
          </cell>
          <cell r="V296" t="str">
            <v xml:space="preserve">ribu </v>
          </cell>
          <cell r="W296" t="str">
            <v>ribu</v>
          </cell>
        </row>
        <row r="297">
          <cell r="T297">
            <v>290</v>
          </cell>
          <cell r="U297" t="str">
            <v xml:space="preserve">Dua ratus Sembilan puluh </v>
          </cell>
          <cell r="V297" t="str">
            <v xml:space="preserve">ribu </v>
          </cell>
          <cell r="W297" t="str">
            <v>ribu</v>
          </cell>
        </row>
        <row r="298">
          <cell r="T298">
            <v>291</v>
          </cell>
          <cell r="U298" t="str">
            <v>Dua ratus Sembilan puluh Satu</v>
          </cell>
          <cell r="V298" t="str">
            <v xml:space="preserve">ribu </v>
          </cell>
          <cell r="W298" t="str">
            <v>ribu</v>
          </cell>
        </row>
        <row r="299">
          <cell r="T299">
            <v>292</v>
          </cell>
          <cell r="U299" t="str">
            <v>Dua ratus Sembilan puluh Dua</v>
          </cell>
          <cell r="V299" t="str">
            <v xml:space="preserve">ribu </v>
          </cell>
          <cell r="W299" t="str">
            <v>ribu</v>
          </cell>
        </row>
        <row r="300">
          <cell r="T300">
            <v>293</v>
          </cell>
          <cell r="U300" t="str">
            <v>Dua ratus Sembilan puluh Tiga</v>
          </cell>
          <cell r="V300" t="str">
            <v xml:space="preserve">ribu </v>
          </cell>
          <cell r="W300" t="str">
            <v>ribu</v>
          </cell>
        </row>
        <row r="301">
          <cell r="T301">
            <v>294</v>
          </cell>
          <cell r="U301" t="str">
            <v>Dua ratus Sembilan puluh Empat</v>
          </cell>
          <cell r="V301" t="str">
            <v xml:space="preserve">ribu </v>
          </cell>
          <cell r="W301" t="str">
            <v>ribu</v>
          </cell>
        </row>
        <row r="302">
          <cell r="T302">
            <v>295</v>
          </cell>
          <cell r="U302" t="str">
            <v>Dua ratus Sembilan puluh Lima</v>
          </cell>
          <cell r="V302" t="str">
            <v xml:space="preserve">ribu </v>
          </cell>
          <cell r="W302" t="str">
            <v>ribu</v>
          </cell>
        </row>
        <row r="303">
          <cell r="T303">
            <v>296</v>
          </cell>
          <cell r="U303" t="str">
            <v>Dua ratus Sembilan puluh Enam</v>
          </cell>
          <cell r="V303" t="str">
            <v xml:space="preserve">ribu </v>
          </cell>
          <cell r="W303" t="str">
            <v>ribu</v>
          </cell>
        </row>
        <row r="304">
          <cell r="T304">
            <v>297</v>
          </cell>
          <cell r="U304" t="str">
            <v>Dua ratus Sembilan puluh Tujuh</v>
          </cell>
          <cell r="V304" t="str">
            <v xml:space="preserve">ribu </v>
          </cell>
          <cell r="W304" t="str">
            <v>ribu</v>
          </cell>
        </row>
        <row r="305">
          <cell r="T305">
            <v>298</v>
          </cell>
          <cell r="U305" t="str">
            <v>Dua ratus Sembilan puluh Delapan</v>
          </cell>
          <cell r="V305" t="str">
            <v xml:space="preserve">ribu </v>
          </cell>
          <cell r="W305" t="str">
            <v>ribu</v>
          </cell>
        </row>
        <row r="306">
          <cell r="T306">
            <v>299</v>
          </cell>
          <cell r="U306" t="str">
            <v>Dua ratus Sembilan puluh Sembilan</v>
          </cell>
          <cell r="V306" t="str">
            <v xml:space="preserve">ribu </v>
          </cell>
          <cell r="W306" t="str">
            <v>ribu</v>
          </cell>
        </row>
        <row r="307">
          <cell r="T307">
            <v>300</v>
          </cell>
          <cell r="U307" t="str">
            <v xml:space="preserve">Tiga ratus </v>
          </cell>
          <cell r="V307" t="str">
            <v xml:space="preserve">ribu </v>
          </cell>
          <cell r="W307" t="str">
            <v>ribu</v>
          </cell>
        </row>
        <row r="308">
          <cell r="T308">
            <v>301</v>
          </cell>
          <cell r="U308" t="str">
            <v>Tiga ratus Satu</v>
          </cell>
          <cell r="V308" t="str">
            <v xml:space="preserve">ribu </v>
          </cell>
          <cell r="W308" t="str">
            <v>ribu</v>
          </cell>
        </row>
        <row r="309">
          <cell r="T309">
            <v>302</v>
          </cell>
          <cell r="U309" t="str">
            <v>Tiga ratus Dua</v>
          </cell>
          <cell r="V309" t="str">
            <v xml:space="preserve">ribu </v>
          </cell>
          <cell r="W309" t="str">
            <v>ribu</v>
          </cell>
        </row>
        <row r="310">
          <cell r="T310">
            <v>303</v>
          </cell>
          <cell r="U310" t="str">
            <v>Tiga ratus Tiga</v>
          </cell>
          <cell r="V310" t="str">
            <v xml:space="preserve">ribu </v>
          </cell>
          <cell r="W310" t="str">
            <v>ribu</v>
          </cell>
        </row>
        <row r="311">
          <cell r="T311">
            <v>304</v>
          </cell>
          <cell r="U311" t="str">
            <v>Tiga ratus Empat</v>
          </cell>
          <cell r="V311" t="str">
            <v xml:space="preserve">ribu </v>
          </cell>
          <cell r="W311" t="str">
            <v>ribu</v>
          </cell>
        </row>
        <row r="312">
          <cell r="T312">
            <v>305</v>
          </cell>
          <cell r="U312" t="str">
            <v>Tiga ratus Lima</v>
          </cell>
          <cell r="V312" t="str">
            <v xml:space="preserve">ribu </v>
          </cell>
          <cell r="W312" t="str">
            <v>ribu</v>
          </cell>
        </row>
        <row r="313">
          <cell r="T313">
            <v>306</v>
          </cell>
          <cell r="U313" t="str">
            <v>Tiga ratus Enam</v>
          </cell>
          <cell r="V313" t="str">
            <v xml:space="preserve">ribu </v>
          </cell>
          <cell r="W313" t="str">
            <v>ribu</v>
          </cell>
        </row>
        <row r="314">
          <cell r="T314">
            <v>307</v>
          </cell>
          <cell r="U314" t="str">
            <v>Tiga ratus Tujuh</v>
          </cell>
          <cell r="V314" t="str">
            <v xml:space="preserve">ribu </v>
          </cell>
          <cell r="W314" t="str">
            <v>ribu</v>
          </cell>
        </row>
        <row r="315">
          <cell r="T315">
            <v>308</v>
          </cell>
          <cell r="U315" t="str">
            <v>Tiga ratus Delapan</v>
          </cell>
          <cell r="V315" t="str">
            <v xml:space="preserve">ribu </v>
          </cell>
          <cell r="W315" t="str">
            <v>ribu</v>
          </cell>
        </row>
        <row r="316">
          <cell r="T316">
            <v>309</v>
          </cell>
          <cell r="U316" t="str">
            <v>Tiga ratus Sembilan</v>
          </cell>
          <cell r="V316" t="str">
            <v xml:space="preserve">ribu </v>
          </cell>
          <cell r="W316" t="str">
            <v>ribu</v>
          </cell>
        </row>
        <row r="317">
          <cell r="T317">
            <v>310</v>
          </cell>
          <cell r="U317" t="str">
            <v>Tiga ratus Sepuluh</v>
          </cell>
          <cell r="V317" t="str">
            <v xml:space="preserve">ribu </v>
          </cell>
          <cell r="W317" t="str">
            <v>ribu</v>
          </cell>
        </row>
        <row r="318">
          <cell r="T318">
            <v>311</v>
          </cell>
          <cell r="U318" t="str">
            <v>Tiga ratus Sebelas</v>
          </cell>
          <cell r="V318" t="str">
            <v xml:space="preserve">ribu </v>
          </cell>
          <cell r="W318" t="str">
            <v>ribu</v>
          </cell>
        </row>
        <row r="319">
          <cell r="T319">
            <v>312</v>
          </cell>
          <cell r="U319" t="str">
            <v>Tiga ratus Dua belas</v>
          </cell>
          <cell r="V319" t="str">
            <v xml:space="preserve">ribu </v>
          </cell>
          <cell r="W319" t="str">
            <v>ribu</v>
          </cell>
        </row>
        <row r="320">
          <cell r="T320">
            <v>313</v>
          </cell>
          <cell r="U320" t="str">
            <v>Tiga ratus Tiga belas</v>
          </cell>
          <cell r="V320" t="str">
            <v xml:space="preserve">ribu </v>
          </cell>
          <cell r="W320" t="str">
            <v>ribu</v>
          </cell>
        </row>
        <row r="321">
          <cell r="T321">
            <v>314</v>
          </cell>
          <cell r="U321" t="str">
            <v>Tiga ratus Empat belas</v>
          </cell>
          <cell r="V321" t="str">
            <v xml:space="preserve">ribu </v>
          </cell>
          <cell r="W321" t="str">
            <v>ribu</v>
          </cell>
        </row>
        <row r="322">
          <cell r="T322">
            <v>315</v>
          </cell>
          <cell r="U322" t="str">
            <v>Tiga ratus Lima belas</v>
          </cell>
          <cell r="V322" t="str">
            <v xml:space="preserve">ribu </v>
          </cell>
          <cell r="W322" t="str">
            <v>ribu</v>
          </cell>
        </row>
        <row r="323">
          <cell r="T323">
            <v>316</v>
          </cell>
          <cell r="U323" t="str">
            <v>Tiga ratus Enam belas</v>
          </cell>
          <cell r="V323" t="str">
            <v xml:space="preserve">ribu </v>
          </cell>
          <cell r="W323" t="str">
            <v>ribu</v>
          </cell>
        </row>
        <row r="324">
          <cell r="T324">
            <v>317</v>
          </cell>
          <cell r="U324" t="str">
            <v>Tiga ratus Tujuh belas</v>
          </cell>
          <cell r="V324" t="str">
            <v xml:space="preserve">ribu </v>
          </cell>
          <cell r="W324" t="str">
            <v>ribu</v>
          </cell>
        </row>
        <row r="325">
          <cell r="T325">
            <v>318</v>
          </cell>
          <cell r="U325" t="str">
            <v>Tiga ratus Delapan belas</v>
          </cell>
          <cell r="V325" t="str">
            <v xml:space="preserve">ribu </v>
          </cell>
          <cell r="W325" t="str">
            <v>ribu</v>
          </cell>
        </row>
        <row r="326">
          <cell r="T326">
            <v>319</v>
          </cell>
          <cell r="U326" t="str">
            <v>Tiga ratus Sembilan belas</v>
          </cell>
          <cell r="V326" t="str">
            <v xml:space="preserve">ribu </v>
          </cell>
          <cell r="W326" t="str">
            <v>ribu</v>
          </cell>
        </row>
        <row r="327">
          <cell r="T327">
            <v>320</v>
          </cell>
          <cell r="U327" t="str">
            <v xml:space="preserve">Tiga ratus Dua puluh </v>
          </cell>
          <cell r="V327" t="str">
            <v xml:space="preserve">ribu </v>
          </cell>
          <cell r="W327" t="str">
            <v>ribu</v>
          </cell>
        </row>
        <row r="328">
          <cell r="T328">
            <v>321</v>
          </cell>
          <cell r="U328" t="str">
            <v>Tiga ratus Dua puluh Satu</v>
          </cell>
          <cell r="V328" t="str">
            <v xml:space="preserve">ribu </v>
          </cell>
          <cell r="W328" t="str">
            <v>ribu</v>
          </cell>
        </row>
        <row r="329">
          <cell r="T329">
            <v>322</v>
          </cell>
          <cell r="U329" t="str">
            <v>Tiga ratus Dua puluh Dua</v>
          </cell>
          <cell r="V329" t="str">
            <v xml:space="preserve">ribu </v>
          </cell>
          <cell r="W329" t="str">
            <v>ribu</v>
          </cell>
        </row>
        <row r="330">
          <cell r="T330">
            <v>323</v>
          </cell>
          <cell r="U330" t="str">
            <v>Tiga ratus Dua puluh Tiga</v>
          </cell>
          <cell r="V330" t="str">
            <v xml:space="preserve">ribu </v>
          </cell>
          <cell r="W330" t="str">
            <v>ribu</v>
          </cell>
        </row>
        <row r="331">
          <cell r="T331">
            <v>324</v>
          </cell>
          <cell r="U331" t="str">
            <v>Tiga ratus Dua puluh Empat</v>
          </cell>
          <cell r="V331" t="str">
            <v xml:space="preserve">ribu </v>
          </cell>
          <cell r="W331" t="str">
            <v>ribu</v>
          </cell>
        </row>
        <row r="332">
          <cell r="T332">
            <v>325</v>
          </cell>
          <cell r="U332" t="str">
            <v>Tiga ratus Dua puluh Lima</v>
          </cell>
          <cell r="V332" t="str">
            <v xml:space="preserve">ribu </v>
          </cell>
          <cell r="W332" t="str">
            <v>ribu</v>
          </cell>
        </row>
        <row r="333">
          <cell r="T333">
            <v>326</v>
          </cell>
          <cell r="U333" t="str">
            <v>Tiga ratus Dua puluh Enam</v>
          </cell>
          <cell r="V333" t="str">
            <v xml:space="preserve">ribu </v>
          </cell>
          <cell r="W333" t="str">
            <v>ribu</v>
          </cell>
        </row>
        <row r="334">
          <cell r="T334">
            <v>327</v>
          </cell>
          <cell r="U334" t="str">
            <v>Tiga ratus Dua puluh Tujuh</v>
          </cell>
          <cell r="V334" t="str">
            <v xml:space="preserve">ribu </v>
          </cell>
          <cell r="W334" t="str">
            <v>ribu</v>
          </cell>
        </row>
        <row r="335">
          <cell r="T335">
            <v>328</v>
          </cell>
          <cell r="U335" t="str">
            <v>Tiga ratus Dua puluh Delapan</v>
          </cell>
          <cell r="V335" t="str">
            <v xml:space="preserve">ribu </v>
          </cell>
          <cell r="W335" t="str">
            <v>ribu</v>
          </cell>
        </row>
        <row r="336">
          <cell r="T336">
            <v>329</v>
          </cell>
          <cell r="U336" t="str">
            <v>Tiga ratus Dua puluh Sembilan</v>
          </cell>
          <cell r="V336" t="str">
            <v xml:space="preserve">ribu </v>
          </cell>
          <cell r="W336" t="str">
            <v>ribu</v>
          </cell>
        </row>
        <row r="337">
          <cell r="T337">
            <v>330</v>
          </cell>
          <cell r="U337" t="str">
            <v xml:space="preserve">Tiga ratus Tiga puluh </v>
          </cell>
          <cell r="V337" t="str">
            <v xml:space="preserve">ribu </v>
          </cell>
          <cell r="W337" t="str">
            <v>ribu</v>
          </cell>
        </row>
        <row r="338">
          <cell r="T338">
            <v>331</v>
          </cell>
          <cell r="U338" t="str">
            <v>Tiga ratus Tiga puluh Satu</v>
          </cell>
          <cell r="V338" t="str">
            <v xml:space="preserve">ribu </v>
          </cell>
          <cell r="W338" t="str">
            <v>ribu</v>
          </cell>
        </row>
        <row r="339">
          <cell r="T339">
            <v>332</v>
          </cell>
          <cell r="U339" t="str">
            <v>Tiga ratus Tiga puluh Dua</v>
          </cell>
          <cell r="V339" t="str">
            <v xml:space="preserve">ribu </v>
          </cell>
          <cell r="W339" t="str">
            <v>ribu</v>
          </cell>
        </row>
        <row r="340">
          <cell r="T340">
            <v>333</v>
          </cell>
          <cell r="U340" t="str">
            <v>Tiga ratus Tiga puluh Tiga</v>
          </cell>
          <cell r="V340" t="str">
            <v xml:space="preserve">ribu </v>
          </cell>
          <cell r="W340" t="str">
            <v>ribu</v>
          </cell>
        </row>
        <row r="341">
          <cell r="T341">
            <v>334</v>
          </cell>
          <cell r="U341" t="str">
            <v>Tiga ratus Tiga puluh Empat</v>
          </cell>
          <cell r="V341" t="str">
            <v xml:space="preserve">ribu </v>
          </cell>
          <cell r="W341" t="str">
            <v>ribu</v>
          </cell>
        </row>
        <row r="342">
          <cell r="T342">
            <v>335</v>
          </cell>
          <cell r="U342" t="str">
            <v>Tiga ratus Tiga puluh Lima</v>
          </cell>
          <cell r="V342" t="str">
            <v xml:space="preserve">ribu </v>
          </cell>
          <cell r="W342" t="str">
            <v>ribu</v>
          </cell>
        </row>
        <row r="343">
          <cell r="T343">
            <v>336</v>
          </cell>
          <cell r="U343" t="str">
            <v>Tiga ratus Tiga puluh Enam</v>
          </cell>
          <cell r="V343" t="str">
            <v xml:space="preserve">ribu </v>
          </cell>
          <cell r="W343" t="str">
            <v>ribu</v>
          </cell>
        </row>
        <row r="344">
          <cell r="T344">
            <v>337</v>
          </cell>
          <cell r="U344" t="str">
            <v>Tiga ratus Tiga puluh Tujuh</v>
          </cell>
          <cell r="V344" t="str">
            <v xml:space="preserve">ribu </v>
          </cell>
          <cell r="W344" t="str">
            <v>ribu</v>
          </cell>
        </row>
        <row r="345">
          <cell r="T345">
            <v>338</v>
          </cell>
          <cell r="U345" t="str">
            <v>Tiga ratus Tiga puluh Delapan</v>
          </cell>
          <cell r="V345" t="str">
            <v xml:space="preserve">ribu </v>
          </cell>
          <cell r="W345" t="str">
            <v>ribu</v>
          </cell>
        </row>
        <row r="346">
          <cell r="T346">
            <v>339</v>
          </cell>
          <cell r="U346" t="str">
            <v>Tiga ratus Tiga puluh Sembilan</v>
          </cell>
          <cell r="V346" t="str">
            <v xml:space="preserve">ribu </v>
          </cell>
          <cell r="W346" t="str">
            <v>ribu</v>
          </cell>
        </row>
        <row r="347">
          <cell r="T347">
            <v>340</v>
          </cell>
          <cell r="U347" t="str">
            <v xml:space="preserve">Tiga ratus Empat puluh </v>
          </cell>
          <cell r="V347" t="str">
            <v xml:space="preserve">ribu </v>
          </cell>
          <cell r="W347" t="str">
            <v>ribu</v>
          </cell>
        </row>
        <row r="348">
          <cell r="T348">
            <v>341</v>
          </cell>
          <cell r="U348" t="str">
            <v>Tiga ratus Empat puluh Satu</v>
          </cell>
          <cell r="V348" t="str">
            <v xml:space="preserve">ribu </v>
          </cell>
          <cell r="W348" t="str">
            <v>ribu</v>
          </cell>
        </row>
        <row r="349">
          <cell r="T349">
            <v>342</v>
          </cell>
          <cell r="U349" t="str">
            <v>Tiga ratus Empat puluh Dua</v>
          </cell>
          <cell r="V349" t="str">
            <v xml:space="preserve">ribu </v>
          </cell>
          <cell r="W349" t="str">
            <v>ribu</v>
          </cell>
        </row>
        <row r="350">
          <cell r="T350">
            <v>343</v>
          </cell>
          <cell r="U350" t="str">
            <v>Tiga ratus Empat puluh Tiga</v>
          </cell>
          <cell r="V350" t="str">
            <v xml:space="preserve">ribu </v>
          </cell>
          <cell r="W350" t="str">
            <v>ribu</v>
          </cell>
        </row>
        <row r="351">
          <cell r="T351">
            <v>344</v>
          </cell>
          <cell r="U351" t="str">
            <v>Tiga ratus Empat puluh Empat</v>
          </cell>
          <cell r="V351" t="str">
            <v xml:space="preserve">ribu </v>
          </cell>
          <cell r="W351" t="str">
            <v>ribu</v>
          </cell>
        </row>
        <row r="352">
          <cell r="T352">
            <v>345</v>
          </cell>
          <cell r="U352" t="str">
            <v>Tiga ratus Empat puluh Lima</v>
          </cell>
          <cell r="V352" t="str">
            <v xml:space="preserve">ribu </v>
          </cell>
          <cell r="W352" t="str">
            <v>ribu</v>
          </cell>
        </row>
        <row r="353">
          <cell r="T353">
            <v>346</v>
          </cell>
          <cell r="U353" t="str">
            <v>Tiga ratus Empat puluh Enam</v>
          </cell>
          <cell r="V353" t="str">
            <v xml:space="preserve">ribu </v>
          </cell>
          <cell r="W353" t="str">
            <v>ribu</v>
          </cell>
        </row>
        <row r="354">
          <cell r="T354">
            <v>347</v>
          </cell>
          <cell r="U354" t="str">
            <v>Tiga ratus Empat puluh Tujuh</v>
          </cell>
          <cell r="V354" t="str">
            <v xml:space="preserve">ribu </v>
          </cell>
          <cell r="W354" t="str">
            <v>ribu</v>
          </cell>
        </row>
        <row r="355">
          <cell r="T355">
            <v>348</v>
          </cell>
          <cell r="U355" t="str">
            <v>Tiga ratus Empat puluh Delapan</v>
          </cell>
          <cell r="V355" t="str">
            <v xml:space="preserve">ribu </v>
          </cell>
          <cell r="W355" t="str">
            <v>ribu</v>
          </cell>
        </row>
        <row r="356">
          <cell r="T356">
            <v>349</v>
          </cell>
          <cell r="U356" t="str">
            <v>Tiga ratus Empat puluh Sembilan</v>
          </cell>
          <cell r="V356" t="str">
            <v xml:space="preserve">ribu </v>
          </cell>
          <cell r="W356" t="str">
            <v>ribu</v>
          </cell>
        </row>
        <row r="357">
          <cell r="T357">
            <v>350</v>
          </cell>
          <cell r="U357" t="str">
            <v xml:space="preserve">Tiga ratus Lima puluh </v>
          </cell>
          <cell r="V357" t="str">
            <v xml:space="preserve">ribu </v>
          </cell>
          <cell r="W357" t="str">
            <v>ribu</v>
          </cell>
        </row>
        <row r="358">
          <cell r="T358">
            <v>351</v>
          </cell>
          <cell r="U358" t="str">
            <v>Tiga ratus Lima puluh Satu</v>
          </cell>
          <cell r="V358" t="str">
            <v xml:space="preserve">ribu </v>
          </cell>
          <cell r="W358" t="str">
            <v>ribu</v>
          </cell>
        </row>
        <row r="359">
          <cell r="T359">
            <v>352</v>
          </cell>
          <cell r="U359" t="str">
            <v>Tiga ratus Lima puluh Dua</v>
          </cell>
          <cell r="V359" t="str">
            <v xml:space="preserve">ribu </v>
          </cell>
          <cell r="W359" t="str">
            <v>ribu</v>
          </cell>
        </row>
        <row r="360">
          <cell r="T360">
            <v>353</v>
          </cell>
          <cell r="U360" t="str">
            <v>Tiga ratus Lima puluh Tiga</v>
          </cell>
          <cell r="V360" t="str">
            <v xml:space="preserve">ribu </v>
          </cell>
          <cell r="W360" t="str">
            <v>ribu</v>
          </cell>
        </row>
        <row r="361">
          <cell r="T361">
            <v>354</v>
          </cell>
          <cell r="U361" t="str">
            <v>Tiga ratus Lima puluh Empat</v>
          </cell>
          <cell r="V361" t="str">
            <v xml:space="preserve">ribu </v>
          </cell>
          <cell r="W361" t="str">
            <v>ribu</v>
          </cell>
        </row>
        <row r="362">
          <cell r="T362">
            <v>355</v>
          </cell>
          <cell r="U362" t="str">
            <v>Tiga ratus Lima puluh Lima</v>
          </cell>
          <cell r="V362" t="str">
            <v xml:space="preserve">ribu </v>
          </cell>
          <cell r="W362" t="str">
            <v>ribu</v>
          </cell>
        </row>
        <row r="363">
          <cell r="T363">
            <v>356</v>
          </cell>
          <cell r="U363" t="str">
            <v>Tiga ratus Lima puluh Enam</v>
          </cell>
          <cell r="V363" t="str">
            <v xml:space="preserve">ribu </v>
          </cell>
          <cell r="W363" t="str">
            <v>ribu</v>
          </cell>
        </row>
        <row r="364">
          <cell r="T364">
            <v>357</v>
          </cell>
          <cell r="U364" t="str">
            <v>Tiga ratus Lima puluh Tujuh</v>
          </cell>
          <cell r="V364" t="str">
            <v xml:space="preserve">ribu </v>
          </cell>
          <cell r="W364" t="str">
            <v>ribu</v>
          </cell>
        </row>
        <row r="365">
          <cell r="T365">
            <v>358</v>
          </cell>
          <cell r="U365" t="str">
            <v>Tiga ratus Lima puluh Delapan</v>
          </cell>
          <cell r="V365" t="str">
            <v xml:space="preserve">ribu </v>
          </cell>
          <cell r="W365" t="str">
            <v>ribu</v>
          </cell>
        </row>
        <row r="366">
          <cell r="T366">
            <v>359</v>
          </cell>
          <cell r="U366" t="str">
            <v>Tiga ratus Lima puluh Sembilan</v>
          </cell>
          <cell r="V366" t="str">
            <v xml:space="preserve">ribu </v>
          </cell>
          <cell r="W366" t="str">
            <v>ribu</v>
          </cell>
        </row>
        <row r="367">
          <cell r="T367">
            <v>360</v>
          </cell>
          <cell r="U367" t="str">
            <v xml:space="preserve">Tiga ratus Enam puluh </v>
          </cell>
          <cell r="V367" t="str">
            <v xml:space="preserve">ribu </v>
          </cell>
          <cell r="W367" t="str">
            <v>ribu</v>
          </cell>
        </row>
        <row r="368">
          <cell r="T368">
            <v>361</v>
          </cell>
          <cell r="U368" t="str">
            <v>Tiga ratus Enam puluh Satu</v>
          </cell>
          <cell r="V368" t="str">
            <v xml:space="preserve">ribu </v>
          </cell>
          <cell r="W368" t="str">
            <v>ribu</v>
          </cell>
        </row>
        <row r="369">
          <cell r="T369">
            <v>362</v>
          </cell>
          <cell r="U369" t="str">
            <v>Tiga ratus Enam puluh Dua</v>
          </cell>
          <cell r="V369" t="str">
            <v xml:space="preserve">ribu </v>
          </cell>
          <cell r="W369" t="str">
            <v>ribu</v>
          </cell>
        </row>
        <row r="370">
          <cell r="T370">
            <v>363</v>
          </cell>
          <cell r="U370" t="str">
            <v>Tiga ratus Enam puluh Tiga</v>
          </cell>
          <cell r="V370" t="str">
            <v xml:space="preserve">ribu </v>
          </cell>
          <cell r="W370" t="str">
            <v>ribu</v>
          </cell>
        </row>
        <row r="371">
          <cell r="T371">
            <v>364</v>
          </cell>
          <cell r="U371" t="str">
            <v>Tiga ratus Enam puluh Empat</v>
          </cell>
          <cell r="V371" t="str">
            <v xml:space="preserve">ribu </v>
          </cell>
          <cell r="W371" t="str">
            <v>ribu</v>
          </cell>
        </row>
        <row r="372">
          <cell r="T372">
            <v>365</v>
          </cell>
          <cell r="U372" t="str">
            <v>Tiga ratus Enam puluh Lima</v>
          </cell>
          <cell r="V372" t="str">
            <v xml:space="preserve">ribu </v>
          </cell>
          <cell r="W372" t="str">
            <v>ribu</v>
          </cell>
        </row>
        <row r="373">
          <cell r="T373">
            <v>366</v>
          </cell>
          <cell r="U373" t="str">
            <v>Tiga ratus Enam puluh Enam</v>
          </cell>
          <cell r="V373" t="str">
            <v xml:space="preserve">ribu </v>
          </cell>
          <cell r="W373" t="str">
            <v>ribu</v>
          </cell>
        </row>
        <row r="374">
          <cell r="T374">
            <v>367</v>
          </cell>
          <cell r="U374" t="str">
            <v>Tiga ratus Enam puluh Tujuh</v>
          </cell>
          <cell r="V374" t="str">
            <v xml:space="preserve">ribu </v>
          </cell>
          <cell r="W374" t="str">
            <v>ribu</v>
          </cell>
        </row>
        <row r="375">
          <cell r="T375">
            <v>368</v>
          </cell>
          <cell r="U375" t="str">
            <v>Tiga ratus Enam puluh Delapan</v>
          </cell>
          <cell r="V375" t="str">
            <v xml:space="preserve">ribu </v>
          </cell>
          <cell r="W375" t="str">
            <v>ribu</v>
          </cell>
        </row>
        <row r="376">
          <cell r="T376">
            <v>369</v>
          </cell>
          <cell r="U376" t="str">
            <v>Tiga ratus Enam puluh Sembilan</v>
          </cell>
          <cell r="V376" t="str">
            <v xml:space="preserve">ribu </v>
          </cell>
          <cell r="W376" t="str">
            <v>ribu</v>
          </cell>
        </row>
        <row r="377">
          <cell r="T377">
            <v>370</v>
          </cell>
          <cell r="U377" t="str">
            <v xml:space="preserve">Tiga ratus Tujuh puluh </v>
          </cell>
          <cell r="V377" t="str">
            <v xml:space="preserve">ribu </v>
          </cell>
          <cell r="W377" t="str">
            <v>ribu</v>
          </cell>
        </row>
        <row r="378">
          <cell r="T378">
            <v>371</v>
          </cell>
          <cell r="U378" t="str">
            <v>Tiga ratus Tujuh puluh Satu</v>
          </cell>
          <cell r="V378" t="str">
            <v xml:space="preserve">ribu </v>
          </cell>
          <cell r="W378" t="str">
            <v>ribu</v>
          </cell>
        </row>
        <row r="379">
          <cell r="T379">
            <v>372</v>
          </cell>
          <cell r="U379" t="str">
            <v>Tiga ratus Tujuh puluh Dua</v>
          </cell>
          <cell r="V379" t="str">
            <v xml:space="preserve">ribu </v>
          </cell>
          <cell r="W379" t="str">
            <v>ribu</v>
          </cell>
        </row>
        <row r="380">
          <cell r="T380">
            <v>373</v>
          </cell>
          <cell r="U380" t="str">
            <v>Tiga ratus Tujuh puluh Tiga</v>
          </cell>
          <cell r="V380" t="str">
            <v xml:space="preserve">ribu </v>
          </cell>
          <cell r="W380" t="str">
            <v>ribu</v>
          </cell>
        </row>
        <row r="381">
          <cell r="T381">
            <v>374</v>
          </cell>
          <cell r="U381" t="str">
            <v>Tiga ratus Tujuh puluh Empat</v>
          </cell>
          <cell r="V381" t="str">
            <v xml:space="preserve">ribu </v>
          </cell>
          <cell r="W381" t="str">
            <v>ribu</v>
          </cell>
        </row>
        <row r="382">
          <cell r="T382">
            <v>375</v>
          </cell>
          <cell r="U382" t="str">
            <v>Tiga ratus Tujuh puluh Lima</v>
          </cell>
          <cell r="V382" t="str">
            <v xml:space="preserve">ribu </v>
          </cell>
          <cell r="W382" t="str">
            <v>ribu</v>
          </cell>
        </row>
        <row r="383">
          <cell r="T383">
            <v>376</v>
          </cell>
          <cell r="U383" t="str">
            <v>Tiga ratus Tujuh puluh Enam</v>
          </cell>
          <cell r="V383" t="str">
            <v xml:space="preserve">ribu </v>
          </cell>
          <cell r="W383" t="str">
            <v>ribu</v>
          </cell>
        </row>
        <row r="384">
          <cell r="T384">
            <v>377</v>
          </cell>
          <cell r="U384" t="str">
            <v>Tiga ratus Tujuh puluh Tujuh</v>
          </cell>
          <cell r="V384" t="str">
            <v xml:space="preserve">ribu </v>
          </cell>
          <cell r="W384" t="str">
            <v>ribu</v>
          </cell>
        </row>
        <row r="385">
          <cell r="T385">
            <v>378</v>
          </cell>
          <cell r="U385" t="str">
            <v>Tiga ratus Tujuh puluh Delapan</v>
          </cell>
          <cell r="V385" t="str">
            <v xml:space="preserve">ribu </v>
          </cell>
          <cell r="W385" t="str">
            <v>ribu</v>
          </cell>
        </row>
        <row r="386">
          <cell r="T386">
            <v>379</v>
          </cell>
          <cell r="U386" t="str">
            <v>Tiga ratus Tujuh puluh Sembilan</v>
          </cell>
          <cell r="V386" t="str">
            <v xml:space="preserve">ribu </v>
          </cell>
          <cell r="W386" t="str">
            <v>ribu</v>
          </cell>
        </row>
        <row r="387">
          <cell r="T387">
            <v>380</v>
          </cell>
          <cell r="U387" t="str">
            <v xml:space="preserve">Tiga ratus Delapan puluh </v>
          </cell>
          <cell r="V387" t="str">
            <v xml:space="preserve">ribu </v>
          </cell>
          <cell r="W387" t="str">
            <v>ribu</v>
          </cell>
        </row>
        <row r="388">
          <cell r="T388">
            <v>381</v>
          </cell>
          <cell r="U388" t="str">
            <v>Tiga ratus Delapan puluh Satu</v>
          </cell>
          <cell r="V388" t="str">
            <v xml:space="preserve">ribu </v>
          </cell>
          <cell r="W388" t="str">
            <v>ribu</v>
          </cell>
        </row>
        <row r="389">
          <cell r="T389">
            <v>382</v>
          </cell>
          <cell r="U389" t="str">
            <v>Tiga ratus Delapan puluh Dua</v>
          </cell>
          <cell r="V389" t="str">
            <v xml:space="preserve">ribu </v>
          </cell>
          <cell r="W389" t="str">
            <v>ribu</v>
          </cell>
        </row>
        <row r="390">
          <cell r="T390">
            <v>383</v>
          </cell>
          <cell r="U390" t="str">
            <v>Tiga ratus Delapan puluh Tiga</v>
          </cell>
          <cell r="V390" t="str">
            <v xml:space="preserve">ribu </v>
          </cell>
          <cell r="W390" t="str">
            <v>ribu</v>
          </cell>
        </row>
        <row r="391">
          <cell r="T391">
            <v>384</v>
          </cell>
          <cell r="U391" t="str">
            <v>Tiga ratus Delapan puluh Empat</v>
          </cell>
          <cell r="V391" t="str">
            <v xml:space="preserve">ribu </v>
          </cell>
          <cell r="W391" t="str">
            <v>ribu</v>
          </cell>
        </row>
        <row r="392">
          <cell r="T392">
            <v>385</v>
          </cell>
          <cell r="U392" t="str">
            <v>Tiga ratus Delapan puluh Lima</v>
          </cell>
          <cell r="V392" t="str">
            <v xml:space="preserve">ribu </v>
          </cell>
          <cell r="W392" t="str">
            <v>ribu</v>
          </cell>
        </row>
        <row r="393">
          <cell r="T393">
            <v>386</v>
          </cell>
          <cell r="U393" t="str">
            <v>Tiga ratus Delapan puluh Enam</v>
          </cell>
          <cell r="V393" t="str">
            <v xml:space="preserve">ribu </v>
          </cell>
          <cell r="W393" t="str">
            <v>ribu</v>
          </cell>
        </row>
        <row r="394">
          <cell r="T394">
            <v>387</v>
          </cell>
          <cell r="U394" t="str">
            <v>Tiga ratus Delapan puluh Tujuh</v>
          </cell>
          <cell r="V394" t="str">
            <v xml:space="preserve">ribu </v>
          </cell>
          <cell r="W394" t="str">
            <v>ribu</v>
          </cell>
        </row>
        <row r="395">
          <cell r="T395">
            <v>388</v>
          </cell>
          <cell r="U395" t="str">
            <v>Tiga ratus Delapan puluh Delapan</v>
          </cell>
          <cell r="V395" t="str">
            <v xml:space="preserve">ribu </v>
          </cell>
          <cell r="W395" t="str">
            <v>ribu</v>
          </cell>
        </row>
        <row r="396">
          <cell r="T396">
            <v>389</v>
          </cell>
          <cell r="U396" t="str">
            <v>Tiga ratus Delapan puluh Sembilan</v>
          </cell>
          <cell r="V396" t="str">
            <v xml:space="preserve">ribu </v>
          </cell>
          <cell r="W396" t="str">
            <v>ribu</v>
          </cell>
        </row>
        <row r="397">
          <cell r="T397">
            <v>390</v>
          </cell>
          <cell r="U397" t="str">
            <v xml:space="preserve">Tiga ratus Sembilan puluh </v>
          </cell>
          <cell r="V397" t="str">
            <v xml:space="preserve">ribu </v>
          </cell>
          <cell r="W397" t="str">
            <v>ribu</v>
          </cell>
        </row>
        <row r="398">
          <cell r="T398">
            <v>391</v>
          </cell>
          <cell r="U398" t="str">
            <v>Tiga ratus Sembilan puluh Satu</v>
          </cell>
          <cell r="V398" t="str">
            <v xml:space="preserve">ribu </v>
          </cell>
          <cell r="W398" t="str">
            <v>ribu</v>
          </cell>
        </row>
        <row r="399">
          <cell r="T399">
            <v>392</v>
          </cell>
          <cell r="U399" t="str">
            <v>Tiga ratus Sembilan puluh Dua</v>
          </cell>
          <cell r="V399" t="str">
            <v xml:space="preserve">ribu </v>
          </cell>
          <cell r="W399" t="str">
            <v>ribu</v>
          </cell>
        </row>
        <row r="400">
          <cell r="T400">
            <v>393</v>
          </cell>
          <cell r="U400" t="str">
            <v>Tiga ratus Sembilan puluh Tiga</v>
          </cell>
          <cell r="V400" t="str">
            <v xml:space="preserve">ribu </v>
          </cell>
          <cell r="W400" t="str">
            <v>ribu</v>
          </cell>
        </row>
        <row r="401">
          <cell r="T401">
            <v>394</v>
          </cell>
          <cell r="U401" t="str">
            <v>Tiga ratus Sembilan puluh Empat</v>
          </cell>
          <cell r="V401" t="str">
            <v xml:space="preserve">ribu </v>
          </cell>
          <cell r="W401" t="str">
            <v>ribu</v>
          </cell>
        </row>
        <row r="402">
          <cell r="T402">
            <v>395</v>
          </cell>
          <cell r="U402" t="str">
            <v>Tiga ratus Sembilan puluh Lima</v>
          </cell>
          <cell r="V402" t="str">
            <v xml:space="preserve">ribu </v>
          </cell>
          <cell r="W402" t="str">
            <v>ribu</v>
          </cell>
        </row>
        <row r="403">
          <cell r="T403">
            <v>396</v>
          </cell>
          <cell r="U403" t="str">
            <v>Tiga ratus Sembilan puluh Enam</v>
          </cell>
          <cell r="V403" t="str">
            <v xml:space="preserve">ribu </v>
          </cell>
          <cell r="W403" t="str">
            <v>ribu</v>
          </cell>
        </row>
        <row r="404">
          <cell r="T404">
            <v>397</v>
          </cell>
          <cell r="U404" t="str">
            <v>Tiga ratus Sembilan puluh Tujuh</v>
          </cell>
          <cell r="V404" t="str">
            <v xml:space="preserve">ribu </v>
          </cell>
          <cell r="W404" t="str">
            <v>ribu</v>
          </cell>
        </row>
        <row r="405">
          <cell r="T405">
            <v>398</v>
          </cell>
          <cell r="U405" t="str">
            <v>Tiga ratus Sembilan puluh Delapan</v>
          </cell>
          <cell r="V405" t="str">
            <v xml:space="preserve">ribu </v>
          </cell>
          <cell r="W405" t="str">
            <v>ribu</v>
          </cell>
        </row>
        <row r="406">
          <cell r="T406">
            <v>399</v>
          </cell>
          <cell r="U406" t="str">
            <v>Tiga ratus Sembilan puluh Sembilan</v>
          </cell>
          <cell r="V406" t="str">
            <v xml:space="preserve">ribu </v>
          </cell>
          <cell r="W406" t="str">
            <v>ribu</v>
          </cell>
        </row>
        <row r="407">
          <cell r="T407">
            <v>400</v>
          </cell>
          <cell r="U407" t="str">
            <v xml:space="preserve">Empat ratus </v>
          </cell>
          <cell r="V407" t="str">
            <v xml:space="preserve">ribu </v>
          </cell>
          <cell r="W407" t="str">
            <v>ribu</v>
          </cell>
        </row>
        <row r="408">
          <cell r="T408">
            <v>401</v>
          </cell>
          <cell r="U408" t="str">
            <v>Empat ratus Satu</v>
          </cell>
          <cell r="V408" t="str">
            <v xml:space="preserve">ribu </v>
          </cell>
          <cell r="W408" t="str">
            <v>ribu</v>
          </cell>
        </row>
        <row r="409">
          <cell r="T409">
            <v>402</v>
          </cell>
          <cell r="U409" t="str">
            <v>Empat ratus Dua</v>
          </cell>
          <cell r="V409" t="str">
            <v xml:space="preserve">ribu </v>
          </cell>
          <cell r="W409" t="str">
            <v>ribu</v>
          </cell>
        </row>
        <row r="410">
          <cell r="T410">
            <v>403</v>
          </cell>
          <cell r="U410" t="str">
            <v>Empat ratus Tiga</v>
          </cell>
          <cell r="V410" t="str">
            <v xml:space="preserve">ribu </v>
          </cell>
          <cell r="W410" t="str">
            <v>ribu</v>
          </cell>
        </row>
        <row r="411">
          <cell r="T411">
            <v>404</v>
          </cell>
          <cell r="U411" t="str">
            <v>Empat ratus Empat</v>
          </cell>
          <cell r="V411" t="str">
            <v xml:space="preserve">ribu </v>
          </cell>
          <cell r="W411" t="str">
            <v>ribu</v>
          </cell>
        </row>
        <row r="412">
          <cell r="T412">
            <v>405</v>
          </cell>
          <cell r="U412" t="str">
            <v>Empat ratus Lima</v>
          </cell>
          <cell r="V412" t="str">
            <v xml:space="preserve">ribu </v>
          </cell>
          <cell r="W412" t="str">
            <v>ribu</v>
          </cell>
        </row>
        <row r="413">
          <cell r="T413">
            <v>406</v>
          </cell>
          <cell r="U413" t="str">
            <v>Empat ratus Enam</v>
          </cell>
          <cell r="V413" t="str">
            <v xml:space="preserve">ribu </v>
          </cell>
          <cell r="W413" t="str">
            <v>ribu</v>
          </cell>
        </row>
        <row r="414">
          <cell r="T414">
            <v>407</v>
          </cell>
          <cell r="U414" t="str">
            <v>Empat ratus Tujuh</v>
          </cell>
          <cell r="V414" t="str">
            <v xml:space="preserve">ribu </v>
          </cell>
          <cell r="W414" t="str">
            <v>ribu</v>
          </cell>
        </row>
        <row r="415">
          <cell r="T415">
            <v>408</v>
          </cell>
          <cell r="U415" t="str">
            <v>Empat ratus Delapan</v>
          </cell>
          <cell r="V415" t="str">
            <v xml:space="preserve">ribu </v>
          </cell>
          <cell r="W415" t="str">
            <v>ribu</v>
          </cell>
        </row>
        <row r="416">
          <cell r="T416">
            <v>409</v>
          </cell>
          <cell r="U416" t="str">
            <v>Empat ratus Sembilan</v>
          </cell>
          <cell r="V416" t="str">
            <v xml:space="preserve">ribu </v>
          </cell>
          <cell r="W416" t="str">
            <v>ribu</v>
          </cell>
        </row>
        <row r="417">
          <cell r="T417">
            <v>410</v>
          </cell>
          <cell r="U417" t="str">
            <v>Empat ratus Sepuluh</v>
          </cell>
          <cell r="V417" t="str">
            <v xml:space="preserve">ribu </v>
          </cell>
          <cell r="W417" t="str">
            <v>ribu</v>
          </cell>
        </row>
        <row r="418">
          <cell r="T418">
            <v>411</v>
          </cell>
          <cell r="U418" t="str">
            <v>Empat ratus Sebelas</v>
          </cell>
          <cell r="V418" t="str">
            <v xml:space="preserve">ribu </v>
          </cell>
          <cell r="W418" t="str">
            <v>ribu</v>
          </cell>
        </row>
        <row r="419">
          <cell r="T419">
            <v>412</v>
          </cell>
          <cell r="U419" t="str">
            <v>Empat ratus Dua belas</v>
          </cell>
          <cell r="V419" t="str">
            <v xml:space="preserve">ribu </v>
          </cell>
          <cell r="W419" t="str">
            <v>ribu</v>
          </cell>
        </row>
        <row r="420">
          <cell r="T420">
            <v>413</v>
          </cell>
          <cell r="U420" t="str">
            <v>Empat ratus Tiga belas</v>
          </cell>
          <cell r="V420" t="str">
            <v xml:space="preserve">ribu </v>
          </cell>
          <cell r="W420" t="str">
            <v>ribu</v>
          </cell>
        </row>
        <row r="421">
          <cell r="T421">
            <v>414</v>
          </cell>
          <cell r="U421" t="str">
            <v>Empat ratus Empat belas</v>
          </cell>
          <cell r="V421" t="str">
            <v xml:space="preserve">ribu </v>
          </cell>
          <cell r="W421" t="str">
            <v>ribu</v>
          </cell>
        </row>
        <row r="422">
          <cell r="T422">
            <v>415</v>
          </cell>
          <cell r="U422" t="str">
            <v>Empat ratus Lima belas</v>
          </cell>
          <cell r="V422" t="str">
            <v xml:space="preserve">ribu </v>
          </cell>
          <cell r="W422" t="str">
            <v>ribu</v>
          </cell>
        </row>
        <row r="423">
          <cell r="T423">
            <v>416</v>
          </cell>
          <cell r="U423" t="str">
            <v>Empat ratus Enam belas</v>
          </cell>
          <cell r="V423" t="str">
            <v xml:space="preserve">ribu </v>
          </cell>
          <cell r="W423" t="str">
            <v>ribu</v>
          </cell>
        </row>
        <row r="424">
          <cell r="T424">
            <v>417</v>
          </cell>
          <cell r="U424" t="str">
            <v>Empat ratus Tujuh belas</v>
          </cell>
          <cell r="V424" t="str">
            <v xml:space="preserve">ribu </v>
          </cell>
          <cell r="W424" t="str">
            <v>ribu</v>
          </cell>
        </row>
        <row r="425">
          <cell r="T425">
            <v>418</v>
          </cell>
          <cell r="U425" t="str">
            <v>Empat ratus Delapan belas</v>
          </cell>
          <cell r="V425" t="str">
            <v xml:space="preserve">ribu </v>
          </cell>
          <cell r="W425" t="str">
            <v>ribu</v>
          </cell>
        </row>
        <row r="426">
          <cell r="T426">
            <v>419</v>
          </cell>
          <cell r="U426" t="str">
            <v>Empat ratus Sembilan belas</v>
          </cell>
          <cell r="V426" t="str">
            <v xml:space="preserve">ribu </v>
          </cell>
          <cell r="W426" t="str">
            <v>ribu</v>
          </cell>
        </row>
        <row r="427">
          <cell r="T427">
            <v>420</v>
          </cell>
          <cell r="U427" t="str">
            <v xml:space="preserve">Empat ratus Dua puluh </v>
          </cell>
          <cell r="V427" t="str">
            <v xml:space="preserve">ribu </v>
          </cell>
          <cell r="W427" t="str">
            <v>ribu</v>
          </cell>
        </row>
        <row r="428">
          <cell r="T428">
            <v>421</v>
          </cell>
          <cell r="U428" t="str">
            <v>Empat ratus Dua puluh Satu</v>
          </cell>
          <cell r="V428" t="str">
            <v xml:space="preserve">ribu </v>
          </cell>
          <cell r="W428" t="str">
            <v>ribu</v>
          </cell>
        </row>
        <row r="429">
          <cell r="T429">
            <v>422</v>
          </cell>
          <cell r="U429" t="str">
            <v>Empat ratus Dua puluh Dua</v>
          </cell>
          <cell r="V429" t="str">
            <v xml:space="preserve">ribu </v>
          </cell>
          <cell r="W429" t="str">
            <v>ribu</v>
          </cell>
        </row>
        <row r="430">
          <cell r="T430">
            <v>423</v>
          </cell>
          <cell r="U430" t="str">
            <v>Empat ratus Dua puluh Tiga</v>
          </cell>
          <cell r="V430" t="str">
            <v xml:space="preserve">ribu </v>
          </cell>
          <cell r="W430" t="str">
            <v>ribu</v>
          </cell>
        </row>
        <row r="431">
          <cell r="T431">
            <v>424</v>
          </cell>
          <cell r="U431" t="str">
            <v>Empat ratus Dua puluh Empat</v>
          </cell>
          <cell r="V431" t="str">
            <v xml:space="preserve">ribu </v>
          </cell>
          <cell r="W431" t="str">
            <v>ribu</v>
          </cell>
        </row>
        <row r="432">
          <cell r="T432">
            <v>425</v>
          </cell>
          <cell r="U432" t="str">
            <v>Empat ratus Dua puluh Lima</v>
          </cell>
          <cell r="V432" t="str">
            <v xml:space="preserve">ribu </v>
          </cell>
          <cell r="W432" t="str">
            <v>ribu</v>
          </cell>
        </row>
        <row r="433">
          <cell r="T433">
            <v>426</v>
          </cell>
          <cell r="U433" t="str">
            <v>Empat ratus Dua puluh Enam</v>
          </cell>
          <cell r="V433" t="str">
            <v xml:space="preserve">ribu </v>
          </cell>
          <cell r="W433" t="str">
            <v>ribu</v>
          </cell>
        </row>
        <row r="434">
          <cell r="T434">
            <v>427</v>
          </cell>
          <cell r="U434" t="str">
            <v>Empat ratus Dua puluh Tujuh</v>
          </cell>
          <cell r="V434" t="str">
            <v xml:space="preserve">ribu </v>
          </cell>
          <cell r="W434" t="str">
            <v>ribu</v>
          </cell>
        </row>
        <row r="435">
          <cell r="T435">
            <v>428</v>
          </cell>
          <cell r="U435" t="str">
            <v>Empat ratus Dua puluh Delapan</v>
          </cell>
          <cell r="V435" t="str">
            <v xml:space="preserve">ribu </v>
          </cell>
          <cell r="W435" t="str">
            <v>ribu</v>
          </cell>
        </row>
        <row r="436">
          <cell r="T436">
            <v>429</v>
          </cell>
          <cell r="U436" t="str">
            <v>Empat ratus Dua puluh Sembilan</v>
          </cell>
          <cell r="V436" t="str">
            <v xml:space="preserve">ribu </v>
          </cell>
          <cell r="W436" t="str">
            <v>ribu</v>
          </cell>
        </row>
        <row r="437">
          <cell r="T437">
            <v>430</v>
          </cell>
          <cell r="U437" t="str">
            <v xml:space="preserve">Empat ratus Tiga puluh </v>
          </cell>
          <cell r="V437" t="str">
            <v xml:space="preserve">ribu </v>
          </cell>
          <cell r="W437" t="str">
            <v>ribu</v>
          </cell>
        </row>
        <row r="438">
          <cell r="T438">
            <v>431</v>
          </cell>
          <cell r="U438" t="str">
            <v>Empat ratus Tiga puluh Satu</v>
          </cell>
          <cell r="V438" t="str">
            <v xml:space="preserve">ribu </v>
          </cell>
          <cell r="W438" t="str">
            <v>ribu</v>
          </cell>
        </row>
        <row r="439">
          <cell r="T439">
            <v>432</v>
          </cell>
          <cell r="U439" t="str">
            <v>Empat ratus Tiga puluh Dua</v>
          </cell>
          <cell r="V439" t="str">
            <v xml:space="preserve">ribu </v>
          </cell>
          <cell r="W439" t="str">
            <v>ribu</v>
          </cell>
        </row>
        <row r="440">
          <cell r="T440">
            <v>433</v>
          </cell>
          <cell r="U440" t="str">
            <v>Empat ratus Tiga puluh Tiga</v>
          </cell>
          <cell r="V440" t="str">
            <v xml:space="preserve">ribu </v>
          </cell>
          <cell r="W440" t="str">
            <v>ribu</v>
          </cell>
        </row>
        <row r="441">
          <cell r="T441">
            <v>434</v>
          </cell>
          <cell r="U441" t="str">
            <v>Empat ratus Tiga puluh Empat</v>
          </cell>
          <cell r="V441" t="str">
            <v xml:space="preserve">ribu </v>
          </cell>
          <cell r="W441" t="str">
            <v>ribu</v>
          </cell>
        </row>
        <row r="442">
          <cell r="T442">
            <v>435</v>
          </cell>
          <cell r="U442" t="str">
            <v>Empat ratus Tiga puluh Lima</v>
          </cell>
          <cell r="V442" t="str">
            <v xml:space="preserve">ribu </v>
          </cell>
          <cell r="W442" t="str">
            <v>ribu</v>
          </cell>
        </row>
        <row r="443">
          <cell r="T443">
            <v>436</v>
          </cell>
          <cell r="U443" t="str">
            <v>Empat ratus Tiga puluh Enam</v>
          </cell>
          <cell r="V443" t="str">
            <v xml:space="preserve">ribu </v>
          </cell>
          <cell r="W443" t="str">
            <v>ribu</v>
          </cell>
        </row>
        <row r="444">
          <cell r="T444">
            <v>437</v>
          </cell>
          <cell r="U444" t="str">
            <v>Empat ratus Tiga puluh Tujuh</v>
          </cell>
          <cell r="V444" t="str">
            <v xml:space="preserve">ribu </v>
          </cell>
          <cell r="W444" t="str">
            <v>ribu</v>
          </cell>
        </row>
        <row r="445">
          <cell r="T445">
            <v>438</v>
          </cell>
          <cell r="U445" t="str">
            <v>Empat ratus Tiga puluh Delapan</v>
          </cell>
          <cell r="V445" t="str">
            <v xml:space="preserve">ribu </v>
          </cell>
          <cell r="W445" t="str">
            <v>ribu</v>
          </cell>
        </row>
        <row r="446">
          <cell r="T446">
            <v>439</v>
          </cell>
          <cell r="U446" t="str">
            <v>Empat ratus Tiga puluh Sembilan</v>
          </cell>
          <cell r="V446" t="str">
            <v xml:space="preserve">ribu </v>
          </cell>
          <cell r="W446" t="str">
            <v>ribu</v>
          </cell>
        </row>
        <row r="447">
          <cell r="T447">
            <v>440</v>
          </cell>
          <cell r="U447" t="str">
            <v xml:space="preserve">Empat ratus Empat puluh </v>
          </cell>
          <cell r="V447" t="str">
            <v xml:space="preserve">ribu </v>
          </cell>
          <cell r="W447" t="str">
            <v>ribu</v>
          </cell>
        </row>
        <row r="448">
          <cell r="T448">
            <v>441</v>
          </cell>
          <cell r="U448" t="str">
            <v>Empat ratus Empat puluh Satu</v>
          </cell>
          <cell r="V448" t="str">
            <v xml:space="preserve">ribu </v>
          </cell>
          <cell r="W448" t="str">
            <v>ribu</v>
          </cell>
        </row>
        <row r="449">
          <cell r="T449">
            <v>442</v>
          </cell>
          <cell r="U449" t="str">
            <v>Empat ratus Empat puluh Dua</v>
          </cell>
          <cell r="V449" t="str">
            <v xml:space="preserve">ribu </v>
          </cell>
          <cell r="W449" t="str">
            <v>ribu</v>
          </cell>
        </row>
        <row r="450">
          <cell r="T450">
            <v>443</v>
          </cell>
          <cell r="U450" t="str">
            <v>Empat ratus Empat puluh Tiga</v>
          </cell>
          <cell r="V450" t="str">
            <v xml:space="preserve">ribu </v>
          </cell>
          <cell r="W450" t="str">
            <v>ribu</v>
          </cell>
        </row>
        <row r="451">
          <cell r="T451">
            <v>444</v>
          </cell>
          <cell r="U451" t="str">
            <v>Empat ratus Empat puluh Empat</v>
          </cell>
          <cell r="V451" t="str">
            <v xml:space="preserve">ribu </v>
          </cell>
          <cell r="W451" t="str">
            <v>ribu</v>
          </cell>
        </row>
        <row r="452">
          <cell r="T452">
            <v>445</v>
          </cell>
          <cell r="U452" t="str">
            <v>Empat ratus Empat puluh Lima</v>
          </cell>
          <cell r="V452" t="str">
            <v xml:space="preserve">ribu </v>
          </cell>
          <cell r="W452" t="str">
            <v>ribu</v>
          </cell>
        </row>
        <row r="453">
          <cell r="T453">
            <v>446</v>
          </cell>
          <cell r="U453" t="str">
            <v>Empat ratus Empat puluh Enam</v>
          </cell>
          <cell r="V453" t="str">
            <v xml:space="preserve">ribu </v>
          </cell>
          <cell r="W453" t="str">
            <v>ribu</v>
          </cell>
        </row>
        <row r="454">
          <cell r="T454">
            <v>447</v>
          </cell>
          <cell r="U454" t="str">
            <v>Empat ratus Empat puluh Tujuh</v>
          </cell>
          <cell r="V454" t="str">
            <v xml:space="preserve">ribu </v>
          </cell>
          <cell r="W454" t="str">
            <v>ribu</v>
          </cell>
        </row>
        <row r="455">
          <cell r="T455">
            <v>448</v>
          </cell>
          <cell r="U455" t="str">
            <v>Empat ratus Empat puluh Delapan</v>
          </cell>
          <cell r="V455" t="str">
            <v xml:space="preserve">ribu </v>
          </cell>
          <cell r="W455" t="str">
            <v>ribu</v>
          </cell>
        </row>
        <row r="456">
          <cell r="T456">
            <v>449</v>
          </cell>
          <cell r="U456" t="str">
            <v>Empat ratus Empat puluh Sembilan</v>
          </cell>
          <cell r="V456" t="str">
            <v xml:space="preserve">ribu </v>
          </cell>
          <cell r="W456" t="str">
            <v>ribu</v>
          </cell>
        </row>
        <row r="457">
          <cell r="T457">
            <v>450</v>
          </cell>
          <cell r="U457" t="str">
            <v xml:space="preserve">Empat ratus Lima puluh </v>
          </cell>
          <cell r="V457" t="str">
            <v xml:space="preserve">ribu </v>
          </cell>
          <cell r="W457" t="str">
            <v>ribu</v>
          </cell>
        </row>
        <row r="458">
          <cell r="T458">
            <v>451</v>
          </cell>
          <cell r="U458" t="str">
            <v>Empat ratus Lima puluh Satu</v>
          </cell>
          <cell r="V458" t="str">
            <v xml:space="preserve">ribu </v>
          </cell>
          <cell r="W458" t="str">
            <v>ribu</v>
          </cell>
        </row>
        <row r="459">
          <cell r="T459">
            <v>452</v>
          </cell>
          <cell r="U459" t="str">
            <v>Empat ratus Lima puluh Dua</v>
          </cell>
          <cell r="V459" t="str">
            <v xml:space="preserve">ribu </v>
          </cell>
          <cell r="W459" t="str">
            <v>ribu</v>
          </cell>
        </row>
        <row r="460">
          <cell r="T460">
            <v>453</v>
          </cell>
          <cell r="U460" t="str">
            <v>Empat ratus Lima puluh Tiga</v>
          </cell>
          <cell r="V460" t="str">
            <v xml:space="preserve">ribu </v>
          </cell>
          <cell r="W460" t="str">
            <v>ribu</v>
          </cell>
        </row>
        <row r="461">
          <cell r="T461">
            <v>454</v>
          </cell>
          <cell r="U461" t="str">
            <v>Empat ratus Lima puluh Empat</v>
          </cell>
          <cell r="V461" t="str">
            <v xml:space="preserve">ribu </v>
          </cell>
          <cell r="W461" t="str">
            <v>ribu</v>
          </cell>
        </row>
        <row r="462">
          <cell r="T462">
            <v>455</v>
          </cell>
          <cell r="U462" t="str">
            <v>Empat ratus Lima puluh Lima</v>
          </cell>
          <cell r="V462" t="str">
            <v xml:space="preserve">ribu </v>
          </cell>
          <cell r="W462" t="str">
            <v>ribu</v>
          </cell>
        </row>
        <row r="463">
          <cell r="T463">
            <v>456</v>
          </cell>
          <cell r="U463" t="str">
            <v>Empat ratus Lima puluh Enam</v>
          </cell>
          <cell r="V463" t="str">
            <v xml:space="preserve">ribu </v>
          </cell>
          <cell r="W463" t="str">
            <v>ribu</v>
          </cell>
        </row>
        <row r="464">
          <cell r="T464">
            <v>457</v>
          </cell>
          <cell r="U464" t="str">
            <v>Empat ratus Lima puluh Tujuh</v>
          </cell>
          <cell r="V464" t="str">
            <v xml:space="preserve">ribu </v>
          </cell>
          <cell r="W464" t="str">
            <v>ribu</v>
          </cell>
        </row>
        <row r="465">
          <cell r="T465">
            <v>458</v>
          </cell>
          <cell r="U465" t="str">
            <v>Empat ratus Lima puluh Delapan</v>
          </cell>
          <cell r="V465" t="str">
            <v xml:space="preserve">ribu </v>
          </cell>
          <cell r="W465" t="str">
            <v>ribu</v>
          </cell>
        </row>
        <row r="466">
          <cell r="T466">
            <v>459</v>
          </cell>
          <cell r="U466" t="str">
            <v>Empat ratus Lima puluh Sembilan</v>
          </cell>
          <cell r="V466" t="str">
            <v xml:space="preserve">ribu </v>
          </cell>
          <cell r="W466" t="str">
            <v>ribu</v>
          </cell>
        </row>
        <row r="467">
          <cell r="T467">
            <v>460</v>
          </cell>
          <cell r="U467" t="str">
            <v xml:space="preserve">Empat ratus Enam puluh </v>
          </cell>
          <cell r="V467" t="str">
            <v xml:space="preserve">ribu </v>
          </cell>
          <cell r="W467" t="str">
            <v>ribu</v>
          </cell>
        </row>
        <row r="468">
          <cell r="T468">
            <v>461</v>
          </cell>
          <cell r="U468" t="str">
            <v>Empat ratus Enam puluh Satu</v>
          </cell>
          <cell r="V468" t="str">
            <v xml:space="preserve">ribu </v>
          </cell>
          <cell r="W468" t="str">
            <v>ribu</v>
          </cell>
        </row>
        <row r="469">
          <cell r="T469">
            <v>462</v>
          </cell>
          <cell r="U469" t="str">
            <v>Empat ratus Enam puluh Dua</v>
          </cell>
          <cell r="V469" t="str">
            <v xml:space="preserve">ribu </v>
          </cell>
          <cell r="W469" t="str">
            <v>ribu</v>
          </cell>
        </row>
        <row r="470">
          <cell r="T470">
            <v>463</v>
          </cell>
          <cell r="U470" t="str">
            <v>Empat ratus Enam puluh Tiga</v>
          </cell>
          <cell r="V470" t="str">
            <v xml:space="preserve">ribu </v>
          </cell>
          <cell r="W470" t="str">
            <v>ribu</v>
          </cell>
        </row>
        <row r="471">
          <cell r="T471">
            <v>464</v>
          </cell>
          <cell r="U471" t="str">
            <v>Empat ratus Enam puluh Empat</v>
          </cell>
          <cell r="V471" t="str">
            <v xml:space="preserve">ribu </v>
          </cell>
          <cell r="W471" t="str">
            <v>ribu</v>
          </cell>
        </row>
        <row r="472">
          <cell r="T472">
            <v>465</v>
          </cell>
          <cell r="U472" t="str">
            <v>Empat ratus Enam puluh Lima</v>
          </cell>
          <cell r="V472" t="str">
            <v xml:space="preserve">ribu </v>
          </cell>
          <cell r="W472" t="str">
            <v>ribu</v>
          </cell>
        </row>
        <row r="473">
          <cell r="T473">
            <v>466</v>
          </cell>
          <cell r="U473" t="str">
            <v>Empat ratus Enam puluh Enam</v>
          </cell>
          <cell r="V473" t="str">
            <v xml:space="preserve">ribu </v>
          </cell>
          <cell r="W473" t="str">
            <v>ribu</v>
          </cell>
        </row>
        <row r="474">
          <cell r="T474">
            <v>467</v>
          </cell>
          <cell r="U474" t="str">
            <v>Empat ratus Enam puluh Tujuh</v>
          </cell>
          <cell r="V474" t="str">
            <v xml:space="preserve">ribu </v>
          </cell>
          <cell r="W474" t="str">
            <v>ribu</v>
          </cell>
        </row>
        <row r="475">
          <cell r="T475">
            <v>468</v>
          </cell>
          <cell r="U475" t="str">
            <v>Empat ratus Enam puluh Delapan</v>
          </cell>
          <cell r="V475" t="str">
            <v xml:space="preserve">ribu </v>
          </cell>
          <cell r="W475" t="str">
            <v>ribu</v>
          </cell>
        </row>
        <row r="476">
          <cell r="T476">
            <v>469</v>
          </cell>
          <cell r="U476" t="str">
            <v>Empat ratus Enam puluh Sembilan</v>
          </cell>
          <cell r="V476" t="str">
            <v xml:space="preserve">ribu </v>
          </cell>
          <cell r="W476" t="str">
            <v>ribu</v>
          </cell>
        </row>
        <row r="477">
          <cell r="T477">
            <v>470</v>
          </cell>
          <cell r="U477" t="str">
            <v xml:space="preserve">Empat ratus Tujuh puluh </v>
          </cell>
          <cell r="V477" t="str">
            <v xml:space="preserve">ribu </v>
          </cell>
          <cell r="W477" t="str">
            <v>ribu</v>
          </cell>
        </row>
        <row r="478">
          <cell r="T478">
            <v>471</v>
          </cell>
          <cell r="U478" t="str">
            <v>Empat ratus Tujuh puluh Satu</v>
          </cell>
          <cell r="V478" t="str">
            <v xml:space="preserve">ribu </v>
          </cell>
          <cell r="W478" t="str">
            <v>ribu</v>
          </cell>
        </row>
        <row r="479">
          <cell r="T479">
            <v>472</v>
          </cell>
          <cell r="U479" t="str">
            <v>Empat ratus Tujuh puluh Dua</v>
          </cell>
          <cell r="V479" t="str">
            <v xml:space="preserve">ribu </v>
          </cell>
          <cell r="W479" t="str">
            <v>ribu</v>
          </cell>
        </row>
        <row r="480">
          <cell r="T480">
            <v>473</v>
          </cell>
          <cell r="U480" t="str">
            <v>Empat ratus Tujuh puluh Tiga</v>
          </cell>
          <cell r="V480" t="str">
            <v xml:space="preserve">ribu </v>
          </cell>
          <cell r="W480" t="str">
            <v>ribu</v>
          </cell>
        </row>
        <row r="481">
          <cell r="T481">
            <v>474</v>
          </cell>
          <cell r="U481" t="str">
            <v>Empat ratus Tujuh puluh Empat</v>
          </cell>
          <cell r="V481" t="str">
            <v xml:space="preserve">ribu </v>
          </cell>
          <cell r="W481" t="str">
            <v>ribu</v>
          </cell>
        </row>
        <row r="482">
          <cell r="T482">
            <v>475</v>
          </cell>
          <cell r="U482" t="str">
            <v>Empat ratus Tujuh puluh Lima</v>
          </cell>
          <cell r="V482" t="str">
            <v xml:space="preserve">ribu </v>
          </cell>
          <cell r="W482" t="str">
            <v>ribu</v>
          </cell>
        </row>
        <row r="483">
          <cell r="T483">
            <v>476</v>
          </cell>
          <cell r="U483" t="str">
            <v>Empat ratus Tujuh puluh Enam</v>
          </cell>
          <cell r="V483" t="str">
            <v xml:space="preserve">ribu </v>
          </cell>
          <cell r="W483" t="str">
            <v>ribu</v>
          </cell>
        </row>
        <row r="484">
          <cell r="T484">
            <v>477</v>
          </cell>
          <cell r="U484" t="str">
            <v>Empat ratus Tujuh puluh Tujuh</v>
          </cell>
          <cell r="V484" t="str">
            <v xml:space="preserve">ribu </v>
          </cell>
          <cell r="W484" t="str">
            <v>ribu</v>
          </cell>
        </row>
        <row r="485">
          <cell r="T485">
            <v>478</v>
          </cell>
          <cell r="U485" t="str">
            <v>Empat ratus Tujuh puluh Delapan</v>
          </cell>
          <cell r="V485" t="str">
            <v xml:space="preserve">ribu </v>
          </cell>
          <cell r="W485" t="str">
            <v>ribu</v>
          </cell>
        </row>
        <row r="486">
          <cell r="T486">
            <v>479</v>
          </cell>
          <cell r="U486" t="str">
            <v>Empat ratus Tujuh puluh Sembilan</v>
          </cell>
          <cell r="V486" t="str">
            <v xml:space="preserve">ribu </v>
          </cell>
          <cell r="W486" t="str">
            <v>ribu</v>
          </cell>
        </row>
        <row r="487">
          <cell r="T487">
            <v>480</v>
          </cell>
          <cell r="U487" t="str">
            <v xml:space="preserve">Empat ratus Delapan puluh </v>
          </cell>
          <cell r="V487" t="str">
            <v xml:space="preserve">ribu </v>
          </cell>
          <cell r="W487" t="str">
            <v>ribu</v>
          </cell>
        </row>
        <row r="488">
          <cell r="T488">
            <v>481</v>
          </cell>
          <cell r="U488" t="str">
            <v>Empat ratus Delapan puluh Satu</v>
          </cell>
          <cell r="V488" t="str">
            <v xml:space="preserve">ribu </v>
          </cell>
          <cell r="W488" t="str">
            <v>ribu</v>
          </cell>
        </row>
        <row r="489">
          <cell r="T489">
            <v>482</v>
          </cell>
          <cell r="U489" t="str">
            <v>Empat ratus Delapan puluh Dua</v>
          </cell>
          <cell r="V489" t="str">
            <v xml:space="preserve">ribu </v>
          </cell>
          <cell r="W489" t="str">
            <v>ribu</v>
          </cell>
        </row>
        <row r="490">
          <cell r="T490">
            <v>483</v>
          </cell>
          <cell r="U490" t="str">
            <v>Empat ratus Delapan puluh Tiga</v>
          </cell>
          <cell r="V490" t="str">
            <v xml:space="preserve">ribu </v>
          </cell>
          <cell r="W490" t="str">
            <v>ribu</v>
          </cell>
        </row>
        <row r="491">
          <cell r="T491">
            <v>484</v>
          </cell>
          <cell r="U491" t="str">
            <v>Empat ratus Delapan puluh Empat</v>
          </cell>
          <cell r="V491" t="str">
            <v xml:space="preserve">ribu </v>
          </cell>
          <cell r="W491" t="str">
            <v>ribu</v>
          </cell>
        </row>
        <row r="492">
          <cell r="T492">
            <v>485</v>
          </cell>
          <cell r="U492" t="str">
            <v>Empat ratus Delapan puluh Lima</v>
          </cell>
          <cell r="V492" t="str">
            <v xml:space="preserve">ribu </v>
          </cell>
          <cell r="W492" t="str">
            <v>ribu</v>
          </cell>
        </row>
        <row r="493">
          <cell r="T493">
            <v>486</v>
          </cell>
          <cell r="U493" t="str">
            <v>Empat ratus Delapan puluh Enam</v>
          </cell>
          <cell r="V493" t="str">
            <v xml:space="preserve">ribu </v>
          </cell>
          <cell r="W493" t="str">
            <v>ribu</v>
          </cell>
        </row>
        <row r="494">
          <cell r="T494">
            <v>487</v>
          </cell>
          <cell r="U494" t="str">
            <v>Empat ratus Delapan puluh Tujuh</v>
          </cell>
          <cell r="V494" t="str">
            <v xml:space="preserve">ribu </v>
          </cell>
          <cell r="W494" t="str">
            <v>ribu</v>
          </cell>
        </row>
        <row r="495">
          <cell r="T495">
            <v>488</v>
          </cell>
          <cell r="U495" t="str">
            <v>Empat ratus Delapan puluh Delapan</v>
          </cell>
          <cell r="V495" t="str">
            <v xml:space="preserve">ribu </v>
          </cell>
          <cell r="W495" t="str">
            <v>ribu</v>
          </cell>
        </row>
        <row r="496">
          <cell r="T496">
            <v>489</v>
          </cell>
          <cell r="U496" t="str">
            <v>Empat ratus Delapan puluh Sembilan</v>
          </cell>
          <cell r="V496" t="str">
            <v xml:space="preserve">ribu </v>
          </cell>
          <cell r="W496" t="str">
            <v>ribu</v>
          </cell>
        </row>
        <row r="497">
          <cell r="T497">
            <v>490</v>
          </cell>
          <cell r="U497" t="str">
            <v xml:space="preserve">Empat ratus Sembilan puluh </v>
          </cell>
          <cell r="V497" t="str">
            <v xml:space="preserve">ribu </v>
          </cell>
          <cell r="W497" t="str">
            <v>ribu</v>
          </cell>
        </row>
        <row r="498">
          <cell r="T498">
            <v>491</v>
          </cell>
          <cell r="U498" t="str">
            <v>Empat ratus Sembilan puluh Satu</v>
          </cell>
          <cell r="V498" t="str">
            <v xml:space="preserve">ribu </v>
          </cell>
          <cell r="W498" t="str">
            <v>ribu</v>
          </cell>
        </row>
        <row r="499">
          <cell r="T499">
            <v>492</v>
          </cell>
          <cell r="U499" t="str">
            <v>Empat ratus Sembilan puluh Dua</v>
          </cell>
          <cell r="V499" t="str">
            <v xml:space="preserve">ribu </v>
          </cell>
          <cell r="W499" t="str">
            <v>ribu</v>
          </cell>
        </row>
        <row r="500">
          <cell r="T500">
            <v>493</v>
          </cell>
          <cell r="U500" t="str">
            <v>Empat ratus Sembilan puluh Tiga</v>
          </cell>
          <cell r="V500" t="str">
            <v xml:space="preserve">ribu </v>
          </cell>
          <cell r="W500" t="str">
            <v>ribu</v>
          </cell>
        </row>
        <row r="501">
          <cell r="T501">
            <v>494</v>
          </cell>
          <cell r="U501" t="str">
            <v>Empat ratus Sembilan puluh Empat</v>
          </cell>
          <cell r="V501" t="str">
            <v xml:space="preserve">ribu </v>
          </cell>
          <cell r="W501" t="str">
            <v>ribu</v>
          </cell>
        </row>
        <row r="502">
          <cell r="T502">
            <v>495</v>
          </cell>
          <cell r="U502" t="str">
            <v>Empat ratus Sembilan puluh Lima</v>
          </cell>
          <cell r="V502" t="str">
            <v xml:space="preserve">ribu </v>
          </cell>
          <cell r="W502" t="str">
            <v>ribu</v>
          </cell>
        </row>
        <row r="503">
          <cell r="T503">
            <v>496</v>
          </cell>
          <cell r="U503" t="str">
            <v>Empat ratus Sembilan puluh Enam</v>
          </cell>
          <cell r="V503" t="str">
            <v xml:space="preserve">ribu </v>
          </cell>
          <cell r="W503" t="str">
            <v>ribu</v>
          </cell>
        </row>
        <row r="504">
          <cell r="T504">
            <v>497</v>
          </cell>
          <cell r="U504" t="str">
            <v>Empat ratus Sembilan puluh Tujuh</v>
          </cell>
          <cell r="V504" t="str">
            <v xml:space="preserve">ribu </v>
          </cell>
          <cell r="W504" t="str">
            <v>ribu</v>
          </cell>
        </row>
        <row r="505">
          <cell r="T505">
            <v>498</v>
          </cell>
          <cell r="U505" t="str">
            <v>Empat ratus Sembilan puluh Delapan</v>
          </cell>
          <cell r="V505" t="str">
            <v xml:space="preserve">ribu </v>
          </cell>
          <cell r="W505" t="str">
            <v>ribu</v>
          </cell>
        </row>
        <row r="506">
          <cell r="T506">
            <v>499</v>
          </cell>
          <cell r="U506" t="str">
            <v>Empat ratus Sembilan puluh Sembilan</v>
          </cell>
          <cell r="V506" t="str">
            <v xml:space="preserve">ribu </v>
          </cell>
          <cell r="W506" t="str">
            <v>ribu</v>
          </cell>
        </row>
        <row r="507">
          <cell r="T507">
            <v>500</v>
          </cell>
          <cell r="U507" t="str">
            <v xml:space="preserve">Lima ratus </v>
          </cell>
          <cell r="V507" t="str">
            <v xml:space="preserve">ribu </v>
          </cell>
          <cell r="W507" t="str">
            <v>ribu</v>
          </cell>
        </row>
        <row r="508">
          <cell r="T508">
            <v>501</v>
          </cell>
          <cell r="U508" t="str">
            <v>Lima ratus Satu</v>
          </cell>
          <cell r="V508" t="str">
            <v xml:space="preserve">ribu </v>
          </cell>
          <cell r="W508" t="str">
            <v>ribu</v>
          </cell>
        </row>
        <row r="509">
          <cell r="T509">
            <v>502</v>
          </cell>
          <cell r="U509" t="str">
            <v>Lima ratus Dua</v>
          </cell>
          <cell r="V509" t="str">
            <v xml:space="preserve">ribu </v>
          </cell>
          <cell r="W509" t="str">
            <v>ribu</v>
          </cell>
        </row>
        <row r="510">
          <cell r="T510">
            <v>503</v>
          </cell>
          <cell r="U510" t="str">
            <v>Lima ratus Tiga</v>
          </cell>
          <cell r="V510" t="str">
            <v xml:space="preserve">ribu </v>
          </cell>
          <cell r="W510" t="str">
            <v>ribu</v>
          </cell>
        </row>
        <row r="511">
          <cell r="T511">
            <v>504</v>
          </cell>
          <cell r="U511" t="str">
            <v>Lima ratus Empat</v>
          </cell>
          <cell r="V511" t="str">
            <v xml:space="preserve">ribu </v>
          </cell>
          <cell r="W511" t="str">
            <v>ribu</v>
          </cell>
        </row>
        <row r="512">
          <cell r="T512">
            <v>505</v>
          </cell>
          <cell r="U512" t="str">
            <v>Lima ratus Lima</v>
          </cell>
          <cell r="V512" t="str">
            <v xml:space="preserve">ribu </v>
          </cell>
          <cell r="W512" t="str">
            <v>ribu</v>
          </cell>
        </row>
        <row r="513">
          <cell r="T513">
            <v>506</v>
          </cell>
          <cell r="U513" t="str">
            <v>Lima ratus Enam</v>
          </cell>
          <cell r="V513" t="str">
            <v xml:space="preserve">ribu </v>
          </cell>
          <cell r="W513" t="str">
            <v>ribu</v>
          </cell>
        </row>
        <row r="514">
          <cell r="T514">
            <v>507</v>
          </cell>
          <cell r="U514" t="str">
            <v>Lima ratus Tujuh</v>
          </cell>
          <cell r="V514" t="str">
            <v xml:space="preserve">ribu </v>
          </cell>
          <cell r="W514" t="str">
            <v>ribu</v>
          </cell>
        </row>
        <row r="515">
          <cell r="T515">
            <v>508</v>
          </cell>
          <cell r="U515" t="str">
            <v>Lima ratus Delapan</v>
          </cell>
          <cell r="V515" t="str">
            <v xml:space="preserve">ribu </v>
          </cell>
          <cell r="W515" t="str">
            <v>ribu</v>
          </cell>
        </row>
        <row r="516">
          <cell r="T516">
            <v>509</v>
          </cell>
          <cell r="U516" t="str">
            <v>Lima ratus Sembilan</v>
          </cell>
          <cell r="V516" t="str">
            <v xml:space="preserve">ribu </v>
          </cell>
          <cell r="W516" t="str">
            <v>ribu</v>
          </cell>
        </row>
        <row r="517">
          <cell r="T517">
            <v>510</v>
          </cell>
          <cell r="U517" t="str">
            <v>Lima ratus Sepuluh</v>
          </cell>
          <cell r="V517" t="str">
            <v xml:space="preserve">ribu </v>
          </cell>
          <cell r="W517" t="str">
            <v>ribu</v>
          </cell>
        </row>
        <row r="518">
          <cell r="T518">
            <v>511</v>
          </cell>
          <cell r="U518" t="str">
            <v>Lima ratus Sebelas</v>
          </cell>
          <cell r="V518" t="str">
            <v xml:space="preserve">ribu </v>
          </cell>
          <cell r="W518" t="str">
            <v>ribu</v>
          </cell>
        </row>
        <row r="519">
          <cell r="T519">
            <v>512</v>
          </cell>
          <cell r="U519" t="str">
            <v>Lima ratus Dua belas</v>
          </cell>
          <cell r="V519" t="str">
            <v xml:space="preserve">ribu </v>
          </cell>
          <cell r="W519" t="str">
            <v>ribu</v>
          </cell>
        </row>
        <row r="520">
          <cell r="T520">
            <v>513</v>
          </cell>
          <cell r="U520" t="str">
            <v>Lima ratus Tiga belas</v>
          </cell>
          <cell r="V520" t="str">
            <v xml:space="preserve">ribu </v>
          </cell>
          <cell r="W520" t="str">
            <v>ribu</v>
          </cell>
        </row>
        <row r="521">
          <cell r="T521">
            <v>514</v>
          </cell>
          <cell r="U521" t="str">
            <v>Lima ratus Empat belas</v>
          </cell>
          <cell r="V521" t="str">
            <v xml:space="preserve">ribu </v>
          </cell>
          <cell r="W521" t="str">
            <v>ribu</v>
          </cell>
        </row>
        <row r="522">
          <cell r="T522">
            <v>515</v>
          </cell>
          <cell r="U522" t="str">
            <v>Lima ratus Lima belas</v>
          </cell>
          <cell r="V522" t="str">
            <v xml:space="preserve">ribu </v>
          </cell>
          <cell r="W522" t="str">
            <v>ribu</v>
          </cell>
        </row>
        <row r="523">
          <cell r="T523">
            <v>516</v>
          </cell>
          <cell r="U523" t="str">
            <v>Lima ratus Enam belas</v>
          </cell>
          <cell r="V523" t="str">
            <v xml:space="preserve">ribu </v>
          </cell>
          <cell r="W523" t="str">
            <v>ribu</v>
          </cell>
        </row>
        <row r="524">
          <cell r="T524">
            <v>517</v>
          </cell>
          <cell r="U524" t="str">
            <v>Lima ratus Tujuh belas</v>
          </cell>
          <cell r="V524" t="str">
            <v xml:space="preserve">ribu </v>
          </cell>
          <cell r="W524" t="str">
            <v>ribu</v>
          </cell>
        </row>
        <row r="525">
          <cell r="T525">
            <v>518</v>
          </cell>
          <cell r="U525" t="str">
            <v>Lima ratus Delapan belas</v>
          </cell>
          <cell r="V525" t="str">
            <v xml:space="preserve">ribu </v>
          </cell>
          <cell r="W525" t="str">
            <v>ribu</v>
          </cell>
        </row>
        <row r="526">
          <cell r="T526">
            <v>519</v>
          </cell>
          <cell r="U526" t="str">
            <v>Lima ratus Sembilan belas</v>
          </cell>
          <cell r="V526" t="str">
            <v xml:space="preserve">ribu </v>
          </cell>
          <cell r="W526" t="str">
            <v>ribu</v>
          </cell>
        </row>
        <row r="527">
          <cell r="T527">
            <v>520</v>
          </cell>
          <cell r="U527" t="str">
            <v xml:space="preserve">Lima ratus Dua puluh </v>
          </cell>
          <cell r="V527" t="str">
            <v xml:space="preserve">ribu </v>
          </cell>
          <cell r="W527" t="str">
            <v>ribu</v>
          </cell>
        </row>
        <row r="528">
          <cell r="T528">
            <v>521</v>
          </cell>
          <cell r="U528" t="str">
            <v>Lima ratus Dua puluh Satu</v>
          </cell>
          <cell r="V528" t="str">
            <v xml:space="preserve">ribu </v>
          </cell>
          <cell r="W528" t="str">
            <v>ribu</v>
          </cell>
        </row>
        <row r="529">
          <cell r="T529">
            <v>522</v>
          </cell>
          <cell r="U529" t="str">
            <v>Lima ratus Dua puluh Dua</v>
          </cell>
          <cell r="V529" t="str">
            <v xml:space="preserve">ribu </v>
          </cell>
          <cell r="W529" t="str">
            <v>ribu</v>
          </cell>
        </row>
        <row r="530">
          <cell r="T530">
            <v>523</v>
          </cell>
          <cell r="U530" t="str">
            <v>Lima ratus Dua puluh Tiga</v>
          </cell>
          <cell r="V530" t="str">
            <v xml:space="preserve">ribu </v>
          </cell>
          <cell r="W530" t="str">
            <v>ribu</v>
          </cell>
        </row>
        <row r="531">
          <cell r="T531">
            <v>524</v>
          </cell>
          <cell r="U531" t="str">
            <v>Lima ratus Dua puluh Empat</v>
          </cell>
          <cell r="V531" t="str">
            <v xml:space="preserve">ribu </v>
          </cell>
          <cell r="W531" t="str">
            <v>ribu</v>
          </cell>
        </row>
        <row r="532">
          <cell r="T532">
            <v>525</v>
          </cell>
          <cell r="U532" t="str">
            <v>Lima ratus Dua puluh Lima</v>
          </cell>
          <cell r="V532" t="str">
            <v xml:space="preserve">ribu </v>
          </cell>
          <cell r="W532" t="str">
            <v>ribu</v>
          </cell>
        </row>
        <row r="533">
          <cell r="T533">
            <v>526</v>
          </cell>
          <cell r="U533" t="str">
            <v>Lima ratus Dua puluh Enam</v>
          </cell>
          <cell r="V533" t="str">
            <v xml:space="preserve">ribu </v>
          </cell>
          <cell r="W533" t="str">
            <v>ribu</v>
          </cell>
        </row>
        <row r="534">
          <cell r="T534">
            <v>527</v>
          </cell>
          <cell r="U534" t="str">
            <v>Lima ratus Dua puluh Tujuh</v>
          </cell>
          <cell r="V534" t="str">
            <v xml:space="preserve">ribu </v>
          </cell>
          <cell r="W534" t="str">
            <v>ribu</v>
          </cell>
        </row>
        <row r="535">
          <cell r="T535">
            <v>528</v>
          </cell>
          <cell r="U535" t="str">
            <v>Lima ratus Dua puluh Delapan</v>
          </cell>
          <cell r="V535" t="str">
            <v xml:space="preserve">ribu </v>
          </cell>
          <cell r="W535" t="str">
            <v>ribu</v>
          </cell>
        </row>
        <row r="536">
          <cell r="T536">
            <v>529</v>
          </cell>
          <cell r="U536" t="str">
            <v>Lima ratus Dua puluh Sembilan</v>
          </cell>
          <cell r="V536" t="str">
            <v xml:space="preserve">ribu </v>
          </cell>
          <cell r="W536" t="str">
            <v>ribu</v>
          </cell>
        </row>
        <row r="537">
          <cell r="T537">
            <v>530</v>
          </cell>
          <cell r="U537" t="str">
            <v xml:space="preserve">Lima ratus Tiga puluh </v>
          </cell>
          <cell r="V537" t="str">
            <v xml:space="preserve">ribu </v>
          </cell>
          <cell r="W537" t="str">
            <v>ribu</v>
          </cell>
        </row>
        <row r="538">
          <cell r="T538">
            <v>531</v>
          </cell>
          <cell r="U538" t="str">
            <v>Lima ratus Tiga puluh Satu</v>
          </cell>
          <cell r="V538" t="str">
            <v xml:space="preserve">ribu </v>
          </cell>
          <cell r="W538" t="str">
            <v>ribu</v>
          </cell>
        </row>
        <row r="539">
          <cell r="T539">
            <v>532</v>
          </cell>
          <cell r="U539" t="str">
            <v>Lima ratus Tiga puluh Dua</v>
          </cell>
          <cell r="V539" t="str">
            <v xml:space="preserve">ribu </v>
          </cell>
          <cell r="W539" t="str">
            <v>ribu</v>
          </cell>
        </row>
        <row r="540">
          <cell r="T540">
            <v>533</v>
          </cell>
          <cell r="U540" t="str">
            <v>Lima ratus Tiga puluh Tiga</v>
          </cell>
          <cell r="V540" t="str">
            <v xml:space="preserve">ribu </v>
          </cell>
          <cell r="W540" t="str">
            <v>ribu</v>
          </cell>
        </row>
        <row r="541">
          <cell r="T541">
            <v>534</v>
          </cell>
          <cell r="U541" t="str">
            <v>Lima ratus Tiga puluh Empat</v>
          </cell>
          <cell r="V541" t="str">
            <v xml:space="preserve">ribu </v>
          </cell>
          <cell r="W541" t="str">
            <v>ribu</v>
          </cell>
        </row>
        <row r="542">
          <cell r="T542">
            <v>535</v>
          </cell>
          <cell r="U542" t="str">
            <v>Lima ratus Tiga puluh Lima</v>
          </cell>
          <cell r="V542" t="str">
            <v xml:space="preserve">ribu </v>
          </cell>
          <cell r="W542" t="str">
            <v>ribu</v>
          </cell>
        </row>
        <row r="543">
          <cell r="T543">
            <v>536</v>
          </cell>
          <cell r="U543" t="str">
            <v>Lima ratus Tiga puluh Enam</v>
          </cell>
          <cell r="V543" t="str">
            <v xml:space="preserve">ribu </v>
          </cell>
          <cell r="W543" t="str">
            <v>ribu</v>
          </cell>
        </row>
        <row r="544">
          <cell r="T544">
            <v>537</v>
          </cell>
          <cell r="U544" t="str">
            <v>Lima ratus Tiga puluh Tujuh</v>
          </cell>
          <cell r="V544" t="str">
            <v xml:space="preserve">ribu </v>
          </cell>
          <cell r="W544" t="str">
            <v>ribu</v>
          </cell>
        </row>
        <row r="545">
          <cell r="T545">
            <v>538</v>
          </cell>
          <cell r="U545" t="str">
            <v>Lima ratus Tiga puluh Delapan</v>
          </cell>
          <cell r="V545" t="str">
            <v xml:space="preserve">ribu </v>
          </cell>
          <cell r="W545" t="str">
            <v>ribu</v>
          </cell>
        </row>
        <row r="546">
          <cell r="T546">
            <v>539</v>
          </cell>
          <cell r="U546" t="str">
            <v>Lima ratus Tiga puluh Sembilan</v>
          </cell>
          <cell r="V546" t="str">
            <v xml:space="preserve">ribu </v>
          </cell>
          <cell r="W546" t="str">
            <v>ribu</v>
          </cell>
        </row>
        <row r="547">
          <cell r="T547">
            <v>540</v>
          </cell>
          <cell r="U547" t="str">
            <v xml:space="preserve">Lima ratus Empat puluh </v>
          </cell>
          <cell r="V547" t="str">
            <v xml:space="preserve">ribu </v>
          </cell>
          <cell r="W547" t="str">
            <v>ribu</v>
          </cell>
        </row>
        <row r="548">
          <cell r="T548">
            <v>541</v>
          </cell>
          <cell r="U548" t="str">
            <v>Lima ratus Empat puluh Satu</v>
          </cell>
          <cell r="V548" t="str">
            <v xml:space="preserve">ribu </v>
          </cell>
          <cell r="W548" t="str">
            <v>ribu</v>
          </cell>
        </row>
        <row r="549">
          <cell r="T549">
            <v>542</v>
          </cell>
          <cell r="U549" t="str">
            <v>Lima ratus Empat puluh Dua</v>
          </cell>
          <cell r="V549" t="str">
            <v xml:space="preserve">ribu </v>
          </cell>
          <cell r="W549" t="str">
            <v>ribu</v>
          </cell>
        </row>
        <row r="550">
          <cell r="T550">
            <v>543</v>
          </cell>
          <cell r="U550" t="str">
            <v>Lima ratus Empat puluh Tiga</v>
          </cell>
          <cell r="V550" t="str">
            <v xml:space="preserve">ribu </v>
          </cell>
          <cell r="W550" t="str">
            <v>ribu</v>
          </cell>
        </row>
        <row r="551">
          <cell r="T551">
            <v>544</v>
          </cell>
          <cell r="U551" t="str">
            <v>Lima ratus Empat puluh Empat</v>
          </cell>
          <cell r="V551" t="str">
            <v xml:space="preserve">ribu </v>
          </cell>
          <cell r="W551" t="str">
            <v>ribu</v>
          </cell>
        </row>
        <row r="552">
          <cell r="T552">
            <v>545</v>
          </cell>
          <cell r="U552" t="str">
            <v>Lima ratus Empat puluh Lima</v>
          </cell>
          <cell r="V552" t="str">
            <v xml:space="preserve">ribu </v>
          </cell>
          <cell r="W552" t="str">
            <v>ribu</v>
          </cell>
        </row>
        <row r="553">
          <cell r="T553">
            <v>546</v>
          </cell>
          <cell r="U553" t="str">
            <v>Lima ratus Empat puluh Enam</v>
          </cell>
          <cell r="V553" t="str">
            <v xml:space="preserve">ribu </v>
          </cell>
          <cell r="W553" t="str">
            <v>ribu</v>
          </cell>
        </row>
        <row r="554">
          <cell r="T554">
            <v>547</v>
          </cell>
          <cell r="U554" t="str">
            <v>Lima ratus Empat puluh Tujuh</v>
          </cell>
          <cell r="V554" t="str">
            <v xml:space="preserve">ribu </v>
          </cell>
          <cell r="W554" t="str">
            <v>ribu</v>
          </cell>
        </row>
        <row r="555">
          <cell r="T555">
            <v>548</v>
          </cell>
          <cell r="U555" t="str">
            <v>Lima ratus Empat puluh Delapan</v>
          </cell>
          <cell r="V555" t="str">
            <v xml:space="preserve">ribu </v>
          </cell>
          <cell r="W555" t="str">
            <v>ribu</v>
          </cell>
        </row>
        <row r="556">
          <cell r="T556">
            <v>549</v>
          </cell>
          <cell r="U556" t="str">
            <v>Lima ratus Empat puluh Sembilan</v>
          </cell>
          <cell r="V556" t="str">
            <v xml:space="preserve">ribu </v>
          </cell>
          <cell r="W556" t="str">
            <v>ribu</v>
          </cell>
        </row>
        <row r="557">
          <cell r="T557">
            <v>550</v>
          </cell>
          <cell r="U557" t="str">
            <v xml:space="preserve">Lima ratus Lima puluh </v>
          </cell>
          <cell r="V557" t="str">
            <v xml:space="preserve">ribu </v>
          </cell>
          <cell r="W557" t="str">
            <v>ribu</v>
          </cell>
        </row>
        <row r="558">
          <cell r="T558">
            <v>551</v>
          </cell>
          <cell r="U558" t="str">
            <v>Lima ratus Lima puluh Satu</v>
          </cell>
          <cell r="V558" t="str">
            <v xml:space="preserve">ribu </v>
          </cell>
          <cell r="W558" t="str">
            <v>ribu</v>
          </cell>
        </row>
        <row r="559">
          <cell r="T559">
            <v>552</v>
          </cell>
          <cell r="U559" t="str">
            <v>Lima ratus Lima puluh Dua</v>
          </cell>
          <cell r="V559" t="str">
            <v xml:space="preserve">ribu </v>
          </cell>
          <cell r="W559" t="str">
            <v>ribu</v>
          </cell>
        </row>
        <row r="560">
          <cell r="T560">
            <v>553</v>
          </cell>
          <cell r="U560" t="str">
            <v>Lima ratus Lima puluh Tiga</v>
          </cell>
          <cell r="V560" t="str">
            <v xml:space="preserve">ribu </v>
          </cell>
          <cell r="W560" t="str">
            <v>ribu</v>
          </cell>
        </row>
        <row r="561">
          <cell r="T561">
            <v>554</v>
          </cell>
          <cell r="U561" t="str">
            <v>Lima ratus Lima puluh Empat</v>
          </cell>
          <cell r="V561" t="str">
            <v xml:space="preserve">ribu </v>
          </cell>
          <cell r="W561" t="str">
            <v>ribu</v>
          </cell>
        </row>
        <row r="562">
          <cell r="T562">
            <v>555</v>
          </cell>
          <cell r="U562" t="str">
            <v>Lima ratus Lima puluh Lima</v>
          </cell>
          <cell r="V562" t="str">
            <v xml:space="preserve">ribu </v>
          </cell>
          <cell r="W562" t="str">
            <v>ribu</v>
          </cell>
        </row>
        <row r="563">
          <cell r="T563">
            <v>556</v>
          </cell>
          <cell r="U563" t="str">
            <v>Lima ratus Lima puluh Enam</v>
          </cell>
          <cell r="V563" t="str">
            <v xml:space="preserve">ribu </v>
          </cell>
          <cell r="W563" t="str">
            <v>ribu</v>
          </cell>
        </row>
        <row r="564">
          <cell r="T564">
            <v>557</v>
          </cell>
          <cell r="U564" t="str">
            <v>Lima ratus Lima puluh Tujuh</v>
          </cell>
          <cell r="V564" t="str">
            <v xml:space="preserve">ribu </v>
          </cell>
          <cell r="W564" t="str">
            <v>ribu</v>
          </cell>
        </row>
        <row r="565">
          <cell r="T565">
            <v>558</v>
          </cell>
          <cell r="U565" t="str">
            <v>Lima ratus Lima puluh Delapan</v>
          </cell>
          <cell r="V565" t="str">
            <v xml:space="preserve">ribu </v>
          </cell>
          <cell r="W565" t="str">
            <v>ribu</v>
          </cell>
        </row>
        <row r="566">
          <cell r="T566">
            <v>559</v>
          </cell>
          <cell r="U566" t="str">
            <v>Lima ratus Lima puluh Sembilan</v>
          </cell>
          <cell r="V566" t="str">
            <v xml:space="preserve">ribu </v>
          </cell>
          <cell r="W566" t="str">
            <v>ribu</v>
          </cell>
        </row>
        <row r="567">
          <cell r="T567">
            <v>560</v>
          </cell>
          <cell r="U567" t="str">
            <v xml:space="preserve">Lima ratus Enam puluh </v>
          </cell>
          <cell r="V567" t="str">
            <v xml:space="preserve">ribu </v>
          </cell>
          <cell r="W567" t="str">
            <v>ribu</v>
          </cell>
        </row>
        <row r="568">
          <cell r="T568">
            <v>561</v>
          </cell>
          <cell r="U568" t="str">
            <v>Lima ratus Enam puluh Satu</v>
          </cell>
          <cell r="V568" t="str">
            <v xml:space="preserve">ribu </v>
          </cell>
          <cell r="W568" t="str">
            <v>ribu</v>
          </cell>
        </row>
        <row r="569">
          <cell r="T569">
            <v>562</v>
          </cell>
          <cell r="U569" t="str">
            <v>Lima ratus Enam puluh Dua</v>
          </cell>
          <cell r="V569" t="str">
            <v xml:space="preserve">ribu </v>
          </cell>
          <cell r="W569" t="str">
            <v>ribu</v>
          </cell>
        </row>
        <row r="570">
          <cell r="T570">
            <v>563</v>
          </cell>
          <cell r="U570" t="str">
            <v>Lima ratus Enam puluh Tiga</v>
          </cell>
          <cell r="V570" t="str">
            <v xml:space="preserve">ribu </v>
          </cell>
          <cell r="W570" t="str">
            <v>ribu</v>
          </cell>
        </row>
        <row r="571">
          <cell r="T571">
            <v>564</v>
          </cell>
          <cell r="U571" t="str">
            <v>Lima ratus Enam puluh Empat</v>
          </cell>
          <cell r="V571" t="str">
            <v xml:space="preserve">ribu </v>
          </cell>
          <cell r="W571" t="str">
            <v>ribu</v>
          </cell>
        </row>
        <row r="572">
          <cell r="T572">
            <v>565</v>
          </cell>
          <cell r="U572" t="str">
            <v>Lima ratus Enam puluh Lima</v>
          </cell>
          <cell r="V572" t="str">
            <v xml:space="preserve">ribu </v>
          </cell>
          <cell r="W572" t="str">
            <v>ribu</v>
          </cell>
        </row>
        <row r="573">
          <cell r="T573">
            <v>566</v>
          </cell>
          <cell r="U573" t="str">
            <v>Lima ratus Enam puluh Enam</v>
          </cell>
          <cell r="V573" t="str">
            <v xml:space="preserve">ribu </v>
          </cell>
          <cell r="W573" t="str">
            <v>ribu</v>
          </cell>
        </row>
        <row r="574">
          <cell r="T574">
            <v>567</v>
          </cell>
          <cell r="U574" t="str">
            <v>Lima ratus Enam puluh Tujuh</v>
          </cell>
          <cell r="V574" t="str">
            <v xml:space="preserve">ribu </v>
          </cell>
          <cell r="W574" t="str">
            <v>ribu</v>
          </cell>
        </row>
        <row r="575">
          <cell r="T575">
            <v>568</v>
          </cell>
          <cell r="U575" t="str">
            <v>Lima ratus Enam puluh Delapan</v>
          </cell>
          <cell r="V575" t="str">
            <v xml:space="preserve">ribu </v>
          </cell>
          <cell r="W575" t="str">
            <v>ribu</v>
          </cell>
        </row>
        <row r="576">
          <cell r="T576">
            <v>569</v>
          </cell>
          <cell r="U576" t="str">
            <v>Lima ratus Enam puluh Sembilan</v>
          </cell>
          <cell r="V576" t="str">
            <v xml:space="preserve">ribu </v>
          </cell>
          <cell r="W576" t="str">
            <v>ribu</v>
          </cell>
        </row>
        <row r="577">
          <cell r="T577">
            <v>570</v>
          </cell>
          <cell r="U577" t="str">
            <v xml:space="preserve">Lima ratus Tujuh puluh </v>
          </cell>
          <cell r="V577" t="str">
            <v xml:space="preserve">ribu </v>
          </cell>
          <cell r="W577" t="str">
            <v>ribu</v>
          </cell>
        </row>
        <row r="578">
          <cell r="T578">
            <v>571</v>
          </cell>
          <cell r="U578" t="str">
            <v>Lima ratus Tujuh puluh Satu</v>
          </cell>
          <cell r="V578" t="str">
            <v xml:space="preserve">ribu </v>
          </cell>
          <cell r="W578" t="str">
            <v>ribu</v>
          </cell>
        </row>
        <row r="579">
          <cell r="T579">
            <v>572</v>
          </cell>
          <cell r="U579" t="str">
            <v>Lima ratus Tujuh puluh Dua</v>
          </cell>
          <cell r="V579" t="str">
            <v xml:space="preserve">ribu </v>
          </cell>
          <cell r="W579" t="str">
            <v>ribu</v>
          </cell>
        </row>
        <row r="580">
          <cell r="T580">
            <v>573</v>
          </cell>
          <cell r="U580" t="str">
            <v>Lima ratus Tujuh puluh Tiga</v>
          </cell>
          <cell r="V580" t="str">
            <v xml:space="preserve">ribu </v>
          </cell>
          <cell r="W580" t="str">
            <v>ribu</v>
          </cell>
        </row>
        <row r="581">
          <cell r="T581">
            <v>574</v>
          </cell>
          <cell r="U581" t="str">
            <v>Lima ratus Tujuh puluh Empat</v>
          </cell>
          <cell r="V581" t="str">
            <v xml:space="preserve">ribu </v>
          </cell>
          <cell r="W581" t="str">
            <v>ribu</v>
          </cell>
        </row>
        <row r="582">
          <cell r="T582">
            <v>575</v>
          </cell>
          <cell r="U582" t="str">
            <v>Lima ratus Tujuh puluh Lima</v>
          </cell>
          <cell r="V582" t="str">
            <v xml:space="preserve">ribu </v>
          </cell>
          <cell r="W582" t="str">
            <v>ribu</v>
          </cell>
        </row>
        <row r="583">
          <cell r="T583">
            <v>576</v>
          </cell>
          <cell r="U583" t="str">
            <v>Lima ratus Tujuh puluh Enam</v>
          </cell>
          <cell r="V583" t="str">
            <v xml:space="preserve">ribu </v>
          </cell>
          <cell r="W583" t="str">
            <v>ribu</v>
          </cell>
        </row>
        <row r="584">
          <cell r="T584">
            <v>577</v>
          </cell>
          <cell r="U584" t="str">
            <v>Lima ratus Tujuh puluh Tujuh</v>
          </cell>
          <cell r="V584" t="str">
            <v xml:space="preserve">ribu </v>
          </cell>
          <cell r="W584" t="str">
            <v>ribu</v>
          </cell>
        </row>
        <row r="585">
          <cell r="T585">
            <v>578</v>
          </cell>
          <cell r="U585" t="str">
            <v>Lima ratus Tujuh puluh Delapan</v>
          </cell>
          <cell r="V585" t="str">
            <v xml:space="preserve">ribu </v>
          </cell>
          <cell r="W585" t="str">
            <v>ribu</v>
          </cell>
        </row>
        <row r="586">
          <cell r="T586">
            <v>579</v>
          </cell>
          <cell r="U586" t="str">
            <v>Lima ratus Tujuh puluh Sembilan</v>
          </cell>
          <cell r="V586" t="str">
            <v xml:space="preserve">ribu </v>
          </cell>
          <cell r="W586" t="str">
            <v>ribu</v>
          </cell>
        </row>
        <row r="587">
          <cell r="T587">
            <v>580</v>
          </cell>
          <cell r="U587" t="str">
            <v xml:space="preserve">Lima ratus Delapan puluh </v>
          </cell>
          <cell r="V587" t="str">
            <v xml:space="preserve">ribu </v>
          </cell>
          <cell r="W587" t="str">
            <v>ribu</v>
          </cell>
        </row>
        <row r="588">
          <cell r="T588">
            <v>581</v>
          </cell>
          <cell r="U588" t="str">
            <v>Lima ratus Delapan puluh Satu</v>
          </cell>
          <cell r="V588" t="str">
            <v xml:space="preserve">ribu </v>
          </cell>
          <cell r="W588" t="str">
            <v>ribu</v>
          </cell>
        </row>
        <row r="589">
          <cell r="T589">
            <v>582</v>
          </cell>
          <cell r="U589" t="str">
            <v>Lima ratus Delapan puluh Dua</v>
          </cell>
          <cell r="V589" t="str">
            <v xml:space="preserve">ribu </v>
          </cell>
          <cell r="W589" t="str">
            <v>ribu</v>
          </cell>
        </row>
        <row r="590">
          <cell r="T590">
            <v>583</v>
          </cell>
          <cell r="U590" t="str">
            <v>Lima ratus Delapan puluh Tiga</v>
          </cell>
          <cell r="V590" t="str">
            <v xml:space="preserve">ribu </v>
          </cell>
          <cell r="W590" t="str">
            <v>ribu</v>
          </cell>
        </row>
        <row r="591">
          <cell r="T591">
            <v>584</v>
          </cell>
          <cell r="U591" t="str">
            <v>Lima ratus Delapan puluh Empat</v>
          </cell>
          <cell r="V591" t="str">
            <v xml:space="preserve">ribu </v>
          </cell>
          <cell r="W591" t="str">
            <v>ribu</v>
          </cell>
        </row>
        <row r="592">
          <cell r="T592">
            <v>585</v>
          </cell>
          <cell r="U592" t="str">
            <v>Lima ratus Delapan puluh Lima</v>
          </cell>
          <cell r="V592" t="str">
            <v xml:space="preserve">ribu </v>
          </cell>
          <cell r="W592" t="str">
            <v>ribu</v>
          </cell>
        </row>
        <row r="593">
          <cell r="T593">
            <v>586</v>
          </cell>
          <cell r="U593" t="str">
            <v>Lima ratus Delapan puluh Enam</v>
          </cell>
          <cell r="V593" t="str">
            <v xml:space="preserve">ribu </v>
          </cell>
          <cell r="W593" t="str">
            <v>ribu</v>
          </cell>
        </row>
        <row r="594">
          <cell r="T594">
            <v>587</v>
          </cell>
          <cell r="U594" t="str">
            <v>Lima ratus Delapan puluh Tujuh</v>
          </cell>
          <cell r="V594" t="str">
            <v xml:space="preserve">ribu </v>
          </cell>
          <cell r="W594" t="str">
            <v>ribu</v>
          </cell>
        </row>
        <row r="595">
          <cell r="T595">
            <v>588</v>
          </cell>
          <cell r="U595" t="str">
            <v>Lima ratus Delapan puluh Delapan</v>
          </cell>
          <cell r="V595" t="str">
            <v xml:space="preserve">ribu </v>
          </cell>
          <cell r="W595" t="str">
            <v>ribu</v>
          </cell>
        </row>
        <row r="596">
          <cell r="T596">
            <v>589</v>
          </cell>
          <cell r="U596" t="str">
            <v>Lima ratus Delapan puluh Sembilan</v>
          </cell>
          <cell r="V596" t="str">
            <v xml:space="preserve">ribu </v>
          </cell>
          <cell r="W596" t="str">
            <v>ribu</v>
          </cell>
        </row>
        <row r="597">
          <cell r="T597">
            <v>590</v>
          </cell>
          <cell r="U597" t="str">
            <v xml:space="preserve">Lima ratus Sembilan puluh </v>
          </cell>
          <cell r="V597" t="str">
            <v xml:space="preserve">ribu </v>
          </cell>
          <cell r="W597" t="str">
            <v>ribu</v>
          </cell>
        </row>
        <row r="598">
          <cell r="T598">
            <v>591</v>
          </cell>
          <cell r="U598" t="str">
            <v>Lima ratus Sembilan puluh Satu</v>
          </cell>
          <cell r="V598" t="str">
            <v xml:space="preserve">ribu </v>
          </cell>
          <cell r="W598" t="str">
            <v>ribu</v>
          </cell>
        </row>
        <row r="599">
          <cell r="T599">
            <v>592</v>
          </cell>
          <cell r="U599" t="str">
            <v>Lima ratus Sembilan puluh Dua</v>
          </cell>
          <cell r="V599" t="str">
            <v xml:space="preserve">ribu </v>
          </cell>
          <cell r="W599" t="str">
            <v>ribu</v>
          </cell>
        </row>
        <row r="600">
          <cell r="T600">
            <v>593</v>
          </cell>
          <cell r="U600" t="str">
            <v>Lima ratus Sembilan puluh Tiga</v>
          </cell>
          <cell r="V600" t="str">
            <v xml:space="preserve">ribu </v>
          </cell>
          <cell r="W600" t="str">
            <v>ribu</v>
          </cell>
        </row>
        <row r="601">
          <cell r="T601">
            <v>594</v>
          </cell>
          <cell r="U601" t="str">
            <v>Lima ratus Sembilan puluh Empat</v>
          </cell>
          <cell r="V601" t="str">
            <v xml:space="preserve">ribu </v>
          </cell>
          <cell r="W601" t="str">
            <v>ribu</v>
          </cell>
        </row>
        <row r="602">
          <cell r="T602">
            <v>595</v>
          </cell>
          <cell r="U602" t="str">
            <v>Lima ratus Sembilan puluh Lima</v>
          </cell>
          <cell r="V602" t="str">
            <v xml:space="preserve">ribu </v>
          </cell>
          <cell r="W602" t="str">
            <v>ribu</v>
          </cell>
        </row>
        <row r="603">
          <cell r="T603">
            <v>596</v>
          </cell>
          <cell r="U603" t="str">
            <v>Lima ratus Sembilan puluh Enam</v>
          </cell>
          <cell r="V603" t="str">
            <v xml:space="preserve">ribu </v>
          </cell>
          <cell r="W603" t="str">
            <v>ribu</v>
          </cell>
        </row>
        <row r="604">
          <cell r="T604">
            <v>597</v>
          </cell>
          <cell r="U604" t="str">
            <v>Lima ratus Sembilan puluh Tujuh</v>
          </cell>
          <cell r="V604" t="str">
            <v xml:space="preserve">ribu </v>
          </cell>
          <cell r="W604" t="str">
            <v>ribu</v>
          </cell>
        </row>
        <row r="605">
          <cell r="T605">
            <v>598</v>
          </cell>
          <cell r="U605" t="str">
            <v>Lima ratus Sembilan puluh Delapan</v>
          </cell>
          <cell r="V605" t="str">
            <v xml:space="preserve">ribu </v>
          </cell>
          <cell r="W605" t="str">
            <v>ribu</v>
          </cell>
        </row>
        <row r="606">
          <cell r="T606">
            <v>599</v>
          </cell>
          <cell r="U606" t="str">
            <v>Lima ratus Sembilan puluh Sembilan</v>
          </cell>
          <cell r="V606" t="str">
            <v xml:space="preserve">ribu </v>
          </cell>
          <cell r="W606" t="str">
            <v>ribu</v>
          </cell>
        </row>
        <row r="607">
          <cell r="T607">
            <v>600</v>
          </cell>
          <cell r="U607" t="str">
            <v xml:space="preserve">Enam ratus </v>
          </cell>
          <cell r="V607" t="str">
            <v xml:space="preserve">ribu </v>
          </cell>
          <cell r="W607" t="str">
            <v>ribu</v>
          </cell>
        </row>
        <row r="608">
          <cell r="T608">
            <v>601</v>
          </cell>
          <cell r="U608" t="str">
            <v>Enam ratus Satu</v>
          </cell>
          <cell r="V608" t="str">
            <v xml:space="preserve">ribu </v>
          </cell>
          <cell r="W608" t="str">
            <v>ribu</v>
          </cell>
        </row>
        <row r="609">
          <cell r="T609">
            <v>602</v>
          </cell>
          <cell r="U609" t="str">
            <v>Enam ratus Dua</v>
          </cell>
          <cell r="V609" t="str">
            <v xml:space="preserve">ribu </v>
          </cell>
          <cell r="W609" t="str">
            <v>ribu</v>
          </cell>
        </row>
        <row r="610">
          <cell r="T610">
            <v>603</v>
          </cell>
          <cell r="U610" t="str">
            <v>Enam ratus Tiga</v>
          </cell>
          <cell r="V610" t="str">
            <v xml:space="preserve">ribu </v>
          </cell>
          <cell r="W610" t="str">
            <v>ribu</v>
          </cell>
        </row>
        <row r="611">
          <cell r="T611">
            <v>604</v>
          </cell>
          <cell r="U611" t="str">
            <v>Enam ratus Empat</v>
          </cell>
          <cell r="V611" t="str">
            <v xml:space="preserve">ribu </v>
          </cell>
          <cell r="W611" t="str">
            <v>ribu</v>
          </cell>
        </row>
        <row r="612">
          <cell r="T612">
            <v>605</v>
          </cell>
          <cell r="U612" t="str">
            <v>Enam ratus Lima</v>
          </cell>
          <cell r="V612" t="str">
            <v xml:space="preserve">ribu </v>
          </cell>
          <cell r="W612" t="str">
            <v>ribu</v>
          </cell>
        </row>
        <row r="613">
          <cell r="T613">
            <v>606</v>
          </cell>
          <cell r="U613" t="str">
            <v>Enam ratus Enam</v>
          </cell>
          <cell r="V613" t="str">
            <v xml:space="preserve">ribu </v>
          </cell>
          <cell r="W613" t="str">
            <v>ribu</v>
          </cell>
        </row>
        <row r="614">
          <cell r="T614">
            <v>607</v>
          </cell>
          <cell r="U614" t="str">
            <v>Enam ratus Tujuh</v>
          </cell>
          <cell r="V614" t="str">
            <v xml:space="preserve">ribu </v>
          </cell>
          <cell r="W614" t="str">
            <v>ribu</v>
          </cell>
        </row>
        <row r="615">
          <cell r="T615">
            <v>608</v>
          </cell>
          <cell r="U615" t="str">
            <v>Enam ratus Delapan</v>
          </cell>
          <cell r="V615" t="str">
            <v xml:space="preserve">ribu </v>
          </cell>
          <cell r="W615" t="str">
            <v>ribu</v>
          </cell>
        </row>
        <row r="616">
          <cell r="T616">
            <v>609</v>
          </cell>
          <cell r="U616" t="str">
            <v>Enam ratus Sembilan</v>
          </cell>
          <cell r="V616" t="str">
            <v xml:space="preserve">ribu </v>
          </cell>
          <cell r="W616" t="str">
            <v>ribu</v>
          </cell>
        </row>
        <row r="617">
          <cell r="T617">
            <v>610</v>
          </cell>
          <cell r="U617" t="str">
            <v>Enam ratus Sepuluh</v>
          </cell>
          <cell r="V617" t="str">
            <v xml:space="preserve">ribu </v>
          </cell>
          <cell r="W617" t="str">
            <v>ribu</v>
          </cell>
        </row>
        <row r="618">
          <cell r="T618">
            <v>611</v>
          </cell>
          <cell r="U618" t="str">
            <v>Enam ratus Sebelas</v>
          </cell>
          <cell r="V618" t="str">
            <v xml:space="preserve">ribu </v>
          </cell>
          <cell r="W618" t="str">
            <v>ribu</v>
          </cell>
        </row>
        <row r="619">
          <cell r="T619">
            <v>612</v>
          </cell>
          <cell r="U619" t="str">
            <v>Enam ratus Dua belas</v>
          </cell>
          <cell r="V619" t="str">
            <v xml:space="preserve">ribu </v>
          </cell>
          <cell r="W619" t="str">
            <v>ribu</v>
          </cell>
        </row>
        <row r="620">
          <cell r="T620">
            <v>613</v>
          </cell>
          <cell r="U620" t="str">
            <v>Enam ratus Tiga belas</v>
          </cell>
          <cell r="V620" t="str">
            <v xml:space="preserve">ribu </v>
          </cell>
          <cell r="W620" t="str">
            <v>ribu</v>
          </cell>
        </row>
        <row r="621">
          <cell r="T621">
            <v>614</v>
          </cell>
          <cell r="U621" t="str">
            <v>Enam ratus Empat belas</v>
          </cell>
          <cell r="V621" t="str">
            <v xml:space="preserve">ribu </v>
          </cell>
          <cell r="W621" t="str">
            <v>ribu</v>
          </cell>
        </row>
        <row r="622">
          <cell r="T622">
            <v>615</v>
          </cell>
          <cell r="U622" t="str">
            <v>Enam ratus Lima belas</v>
          </cell>
          <cell r="V622" t="str">
            <v xml:space="preserve">ribu </v>
          </cell>
          <cell r="W622" t="str">
            <v>ribu</v>
          </cell>
        </row>
        <row r="623">
          <cell r="T623">
            <v>616</v>
          </cell>
          <cell r="U623" t="str">
            <v>Enam ratus Enam belas</v>
          </cell>
          <cell r="V623" t="str">
            <v xml:space="preserve">ribu </v>
          </cell>
          <cell r="W623" t="str">
            <v>ribu</v>
          </cell>
        </row>
        <row r="624">
          <cell r="T624">
            <v>617</v>
          </cell>
          <cell r="U624" t="str">
            <v>Enam ratus Tujuh belas</v>
          </cell>
          <cell r="V624" t="str">
            <v xml:space="preserve">ribu </v>
          </cell>
          <cell r="W624" t="str">
            <v>ribu</v>
          </cell>
        </row>
        <row r="625">
          <cell r="T625">
            <v>618</v>
          </cell>
          <cell r="U625" t="str">
            <v>Enam ratus Delapan belas</v>
          </cell>
          <cell r="V625" t="str">
            <v xml:space="preserve">ribu </v>
          </cell>
          <cell r="W625" t="str">
            <v>ribu</v>
          </cell>
        </row>
        <row r="626">
          <cell r="T626">
            <v>619</v>
          </cell>
          <cell r="U626" t="str">
            <v>Enam ratus Sembilan belas</v>
          </cell>
          <cell r="V626" t="str">
            <v xml:space="preserve">ribu </v>
          </cell>
          <cell r="W626" t="str">
            <v>ribu</v>
          </cell>
        </row>
        <row r="627">
          <cell r="T627">
            <v>620</v>
          </cell>
          <cell r="U627" t="str">
            <v xml:space="preserve">Enam ratus Dua puluh </v>
          </cell>
          <cell r="V627" t="str">
            <v xml:space="preserve">ribu </v>
          </cell>
          <cell r="W627" t="str">
            <v>ribu</v>
          </cell>
        </row>
        <row r="628">
          <cell r="T628">
            <v>621</v>
          </cell>
          <cell r="U628" t="str">
            <v>Enam ratus Dua puluh Satu</v>
          </cell>
          <cell r="V628" t="str">
            <v xml:space="preserve">ribu </v>
          </cell>
          <cell r="W628" t="str">
            <v>ribu</v>
          </cell>
        </row>
        <row r="629">
          <cell r="T629">
            <v>622</v>
          </cell>
          <cell r="U629" t="str">
            <v>Enam ratus Dua puluh Dua</v>
          </cell>
          <cell r="V629" t="str">
            <v xml:space="preserve">ribu </v>
          </cell>
          <cell r="W629" t="str">
            <v>ribu</v>
          </cell>
        </row>
        <row r="630">
          <cell r="T630">
            <v>623</v>
          </cell>
          <cell r="U630" t="str">
            <v>Enam ratus Dua puluh Tiga</v>
          </cell>
          <cell r="V630" t="str">
            <v xml:space="preserve">ribu </v>
          </cell>
          <cell r="W630" t="str">
            <v>ribu</v>
          </cell>
        </row>
        <row r="631">
          <cell r="T631">
            <v>624</v>
          </cell>
          <cell r="U631" t="str">
            <v>Enam ratus Dua puluh Empat</v>
          </cell>
          <cell r="V631" t="str">
            <v xml:space="preserve">ribu </v>
          </cell>
          <cell r="W631" t="str">
            <v>ribu</v>
          </cell>
        </row>
        <row r="632">
          <cell r="T632">
            <v>625</v>
          </cell>
          <cell r="U632" t="str">
            <v>Enam ratus Dua puluh Lima</v>
          </cell>
          <cell r="V632" t="str">
            <v xml:space="preserve">ribu </v>
          </cell>
          <cell r="W632" t="str">
            <v>ribu</v>
          </cell>
        </row>
        <row r="633">
          <cell r="T633">
            <v>626</v>
          </cell>
          <cell r="U633" t="str">
            <v>Enam ratus Dua puluh Enam</v>
          </cell>
          <cell r="V633" t="str">
            <v xml:space="preserve">ribu </v>
          </cell>
          <cell r="W633" t="str">
            <v>ribu</v>
          </cell>
        </row>
        <row r="634">
          <cell r="T634">
            <v>627</v>
          </cell>
          <cell r="U634" t="str">
            <v>Enam ratus Dua puluh Tujuh</v>
          </cell>
          <cell r="V634" t="str">
            <v xml:space="preserve">ribu </v>
          </cell>
          <cell r="W634" t="str">
            <v>ribu</v>
          </cell>
        </row>
        <row r="635">
          <cell r="T635">
            <v>628</v>
          </cell>
          <cell r="U635" t="str">
            <v>Enam ratus Dua puluh Delapan</v>
          </cell>
          <cell r="V635" t="str">
            <v xml:space="preserve">ribu </v>
          </cell>
          <cell r="W635" t="str">
            <v>ribu</v>
          </cell>
        </row>
        <row r="636">
          <cell r="T636">
            <v>629</v>
          </cell>
          <cell r="U636" t="str">
            <v>Enam ratus Dua puluh Sembilan</v>
          </cell>
          <cell r="V636" t="str">
            <v xml:space="preserve">ribu </v>
          </cell>
          <cell r="W636" t="str">
            <v>ribu</v>
          </cell>
        </row>
        <row r="637">
          <cell r="T637">
            <v>630</v>
          </cell>
          <cell r="U637" t="str">
            <v xml:space="preserve">Enam ratus Tiga puluh </v>
          </cell>
          <cell r="V637" t="str">
            <v xml:space="preserve">ribu </v>
          </cell>
          <cell r="W637" t="str">
            <v>ribu</v>
          </cell>
        </row>
        <row r="638">
          <cell r="T638">
            <v>631</v>
          </cell>
          <cell r="U638" t="str">
            <v>Enam ratus Tiga puluh Satu</v>
          </cell>
          <cell r="V638" t="str">
            <v xml:space="preserve">ribu </v>
          </cell>
          <cell r="W638" t="str">
            <v>ribu</v>
          </cell>
        </row>
        <row r="639">
          <cell r="T639">
            <v>632</v>
          </cell>
          <cell r="U639" t="str">
            <v>Enam ratus Tiga puluh Dua</v>
          </cell>
          <cell r="V639" t="str">
            <v xml:space="preserve">ribu </v>
          </cell>
          <cell r="W639" t="str">
            <v>ribu</v>
          </cell>
        </row>
        <row r="640">
          <cell r="T640">
            <v>633</v>
          </cell>
          <cell r="U640" t="str">
            <v>Enam ratus Tiga puluh Tiga</v>
          </cell>
          <cell r="V640" t="str">
            <v xml:space="preserve">ribu </v>
          </cell>
          <cell r="W640" t="str">
            <v>ribu</v>
          </cell>
        </row>
        <row r="641">
          <cell r="T641">
            <v>634</v>
          </cell>
          <cell r="U641" t="str">
            <v>Enam ratus Tiga puluh Empat</v>
          </cell>
          <cell r="V641" t="str">
            <v xml:space="preserve">ribu </v>
          </cell>
          <cell r="W641" t="str">
            <v>ribu</v>
          </cell>
        </row>
        <row r="642">
          <cell r="T642">
            <v>635</v>
          </cell>
          <cell r="U642" t="str">
            <v>Enam ratus Tiga puluh Lima</v>
          </cell>
          <cell r="V642" t="str">
            <v xml:space="preserve">ribu </v>
          </cell>
          <cell r="W642" t="str">
            <v>ribu</v>
          </cell>
        </row>
        <row r="643">
          <cell r="T643">
            <v>636</v>
          </cell>
          <cell r="U643" t="str">
            <v>Enam ratus Tiga puluh Enam</v>
          </cell>
          <cell r="V643" t="str">
            <v xml:space="preserve">ribu </v>
          </cell>
          <cell r="W643" t="str">
            <v>ribu</v>
          </cell>
        </row>
        <row r="644">
          <cell r="T644">
            <v>637</v>
          </cell>
          <cell r="U644" t="str">
            <v>Enam ratus Tiga puluh Tujuh</v>
          </cell>
          <cell r="V644" t="str">
            <v xml:space="preserve">ribu </v>
          </cell>
          <cell r="W644" t="str">
            <v>ribu</v>
          </cell>
        </row>
        <row r="645">
          <cell r="T645">
            <v>638</v>
          </cell>
          <cell r="U645" t="str">
            <v>Enam ratus Tiga puluh Delapan</v>
          </cell>
          <cell r="V645" t="str">
            <v xml:space="preserve">ribu </v>
          </cell>
          <cell r="W645" t="str">
            <v>ribu</v>
          </cell>
        </row>
        <row r="646">
          <cell r="T646">
            <v>639</v>
          </cell>
          <cell r="U646" t="str">
            <v>Enam ratus Tiga puluh Sembilan</v>
          </cell>
          <cell r="V646" t="str">
            <v xml:space="preserve">ribu </v>
          </cell>
          <cell r="W646" t="str">
            <v>ribu</v>
          </cell>
        </row>
        <row r="647">
          <cell r="T647">
            <v>640</v>
          </cell>
          <cell r="U647" t="str">
            <v xml:space="preserve">Enam ratus Empat puluh </v>
          </cell>
          <cell r="V647" t="str">
            <v xml:space="preserve">ribu </v>
          </cell>
          <cell r="W647" t="str">
            <v>ribu</v>
          </cell>
        </row>
        <row r="648">
          <cell r="T648">
            <v>641</v>
          </cell>
          <cell r="U648" t="str">
            <v>Enam ratus Empat puluh Satu</v>
          </cell>
          <cell r="V648" t="str">
            <v xml:space="preserve">ribu </v>
          </cell>
          <cell r="W648" t="str">
            <v>ribu</v>
          </cell>
        </row>
        <row r="649">
          <cell r="T649">
            <v>642</v>
          </cell>
          <cell r="U649" t="str">
            <v>Enam ratus Empat puluh Dua</v>
          </cell>
          <cell r="V649" t="str">
            <v xml:space="preserve">ribu </v>
          </cell>
          <cell r="W649" t="str">
            <v>ribu</v>
          </cell>
        </row>
        <row r="650">
          <cell r="T650">
            <v>643</v>
          </cell>
          <cell r="U650" t="str">
            <v>Enam ratus Empat puluh Tiga</v>
          </cell>
          <cell r="V650" t="str">
            <v xml:space="preserve">ribu </v>
          </cell>
          <cell r="W650" t="str">
            <v>ribu</v>
          </cell>
        </row>
        <row r="651">
          <cell r="T651">
            <v>644</v>
          </cell>
          <cell r="U651" t="str">
            <v>Enam ratus Empat puluh Empat</v>
          </cell>
          <cell r="V651" t="str">
            <v xml:space="preserve">ribu </v>
          </cell>
          <cell r="W651" t="str">
            <v>ribu</v>
          </cell>
        </row>
        <row r="652">
          <cell r="T652">
            <v>645</v>
          </cell>
          <cell r="U652" t="str">
            <v>Enam ratus Empat puluh Lima</v>
          </cell>
          <cell r="V652" t="str">
            <v xml:space="preserve">ribu </v>
          </cell>
          <cell r="W652" t="str">
            <v>ribu</v>
          </cell>
        </row>
        <row r="653">
          <cell r="T653">
            <v>646</v>
          </cell>
          <cell r="U653" t="str">
            <v>Enam ratus Empat puluh Enam</v>
          </cell>
          <cell r="V653" t="str">
            <v xml:space="preserve">ribu </v>
          </cell>
          <cell r="W653" t="str">
            <v>ribu</v>
          </cell>
        </row>
        <row r="654">
          <cell r="T654">
            <v>647</v>
          </cell>
          <cell r="U654" t="str">
            <v>Enam ratus Empat puluh Tujuh</v>
          </cell>
          <cell r="V654" t="str">
            <v xml:space="preserve">ribu </v>
          </cell>
          <cell r="W654" t="str">
            <v>ribu</v>
          </cell>
        </row>
        <row r="655">
          <cell r="T655">
            <v>648</v>
          </cell>
          <cell r="U655" t="str">
            <v>Enam ratus Empat puluh Delapan</v>
          </cell>
          <cell r="V655" t="str">
            <v xml:space="preserve">ribu </v>
          </cell>
          <cell r="W655" t="str">
            <v>ribu</v>
          </cell>
        </row>
        <row r="656">
          <cell r="T656">
            <v>649</v>
          </cell>
          <cell r="U656" t="str">
            <v>Enam ratus Empat puluh Sembilan</v>
          </cell>
          <cell r="V656" t="str">
            <v xml:space="preserve">ribu </v>
          </cell>
          <cell r="W656" t="str">
            <v>ribu</v>
          </cell>
        </row>
        <row r="657">
          <cell r="T657">
            <v>650</v>
          </cell>
          <cell r="U657" t="str">
            <v xml:space="preserve">Enam ratus Lima puluh </v>
          </cell>
          <cell r="V657" t="str">
            <v xml:space="preserve">ribu </v>
          </cell>
          <cell r="W657" t="str">
            <v>ribu</v>
          </cell>
        </row>
        <row r="658">
          <cell r="T658">
            <v>651</v>
          </cell>
          <cell r="U658" t="str">
            <v>Enam ratus Lima puluh Satu</v>
          </cell>
          <cell r="V658" t="str">
            <v xml:space="preserve">ribu </v>
          </cell>
          <cell r="W658" t="str">
            <v>ribu</v>
          </cell>
        </row>
        <row r="659">
          <cell r="T659">
            <v>652</v>
          </cell>
          <cell r="U659" t="str">
            <v>Enam ratus Lima puluh Dua</v>
          </cell>
          <cell r="V659" t="str">
            <v xml:space="preserve">ribu </v>
          </cell>
          <cell r="W659" t="str">
            <v>ribu</v>
          </cell>
        </row>
        <row r="660">
          <cell r="T660">
            <v>653</v>
          </cell>
          <cell r="U660" t="str">
            <v>Enam ratus Lima puluh Tiga</v>
          </cell>
          <cell r="V660" t="str">
            <v xml:space="preserve">ribu </v>
          </cell>
          <cell r="W660" t="str">
            <v>ribu</v>
          </cell>
        </row>
        <row r="661">
          <cell r="T661">
            <v>654</v>
          </cell>
          <cell r="U661" t="str">
            <v>Enam ratus Lima puluh Empat</v>
          </cell>
          <cell r="V661" t="str">
            <v xml:space="preserve">ribu </v>
          </cell>
          <cell r="W661" t="str">
            <v>ribu</v>
          </cell>
        </row>
        <row r="662">
          <cell r="T662">
            <v>655</v>
          </cell>
          <cell r="U662" t="str">
            <v>Enam ratus Lima puluh Lima</v>
          </cell>
          <cell r="V662" t="str">
            <v xml:space="preserve">ribu </v>
          </cell>
          <cell r="W662" t="str">
            <v>ribu</v>
          </cell>
        </row>
        <row r="663">
          <cell r="T663">
            <v>656</v>
          </cell>
          <cell r="U663" t="str">
            <v>Enam ratus Lima puluh Enam</v>
          </cell>
          <cell r="V663" t="str">
            <v xml:space="preserve">ribu </v>
          </cell>
          <cell r="W663" t="str">
            <v>ribu</v>
          </cell>
        </row>
        <row r="664">
          <cell r="T664">
            <v>657</v>
          </cell>
          <cell r="U664" t="str">
            <v>Enam ratus Lima puluh Tujuh</v>
          </cell>
          <cell r="V664" t="str">
            <v xml:space="preserve">ribu </v>
          </cell>
          <cell r="W664" t="str">
            <v>ribu</v>
          </cell>
        </row>
        <row r="665">
          <cell r="T665">
            <v>658</v>
          </cell>
          <cell r="U665" t="str">
            <v>Enam ratus Lima puluh Delapan</v>
          </cell>
          <cell r="V665" t="str">
            <v xml:space="preserve">ribu </v>
          </cell>
          <cell r="W665" t="str">
            <v>ribu</v>
          </cell>
        </row>
        <row r="666">
          <cell r="T666">
            <v>659</v>
          </cell>
          <cell r="U666" t="str">
            <v>Enam ratus Lima puluh Sembilan</v>
          </cell>
          <cell r="V666" t="str">
            <v xml:space="preserve">ribu </v>
          </cell>
          <cell r="W666" t="str">
            <v>ribu</v>
          </cell>
        </row>
        <row r="667">
          <cell r="T667">
            <v>660</v>
          </cell>
          <cell r="U667" t="str">
            <v xml:space="preserve">Enam ratus Enam puluh </v>
          </cell>
          <cell r="V667" t="str">
            <v xml:space="preserve">ribu </v>
          </cell>
          <cell r="W667" t="str">
            <v>ribu</v>
          </cell>
        </row>
        <row r="668">
          <cell r="T668">
            <v>661</v>
          </cell>
          <cell r="U668" t="str">
            <v>Enam ratus Enam puluh Satu</v>
          </cell>
          <cell r="V668" t="str">
            <v xml:space="preserve">ribu </v>
          </cell>
          <cell r="W668" t="str">
            <v>ribu</v>
          </cell>
        </row>
        <row r="669">
          <cell r="T669">
            <v>662</v>
          </cell>
          <cell r="U669" t="str">
            <v>Enam ratus Enam puluh Dua</v>
          </cell>
          <cell r="V669" t="str">
            <v xml:space="preserve">ribu </v>
          </cell>
          <cell r="W669" t="str">
            <v>ribu</v>
          </cell>
        </row>
        <row r="670">
          <cell r="T670">
            <v>663</v>
          </cell>
          <cell r="U670" t="str">
            <v>Enam ratus Enam puluh Tiga</v>
          </cell>
          <cell r="V670" t="str">
            <v xml:space="preserve">ribu </v>
          </cell>
          <cell r="W670" t="str">
            <v>ribu</v>
          </cell>
        </row>
        <row r="671">
          <cell r="T671">
            <v>664</v>
          </cell>
          <cell r="U671" t="str">
            <v>Enam ratus Enam puluh Empat</v>
          </cell>
          <cell r="V671" t="str">
            <v xml:space="preserve">ribu </v>
          </cell>
          <cell r="W671" t="str">
            <v>ribu</v>
          </cell>
        </row>
        <row r="672">
          <cell r="T672">
            <v>665</v>
          </cell>
          <cell r="U672" t="str">
            <v>Enam ratus Enam puluh Lima</v>
          </cell>
          <cell r="V672" t="str">
            <v xml:space="preserve">ribu </v>
          </cell>
          <cell r="W672" t="str">
            <v>ribu</v>
          </cell>
        </row>
        <row r="673">
          <cell r="T673">
            <v>666</v>
          </cell>
          <cell r="U673" t="str">
            <v>Enam ratus Enam puluh Enam</v>
          </cell>
          <cell r="V673" t="str">
            <v xml:space="preserve">ribu </v>
          </cell>
          <cell r="W673" t="str">
            <v>ribu</v>
          </cell>
        </row>
        <row r="674">
          <cell r="T674">
            <v>667</v>
          </cell>
          <cell r="U674" t="str">
            <v>Enam ratus Enam puluh Tujuh</v>
          </cell>
          <cell r="V674" t="str">
            <v xml:space="preserve">ribu </v>
          </cell>
          <cell r="W674" t="str">
            <v>ribu</v>
          </cell>
        </row>
        <row r="675">
          <cell r="T675">
            <v>668</v>
          </cell>
          <cell r="U675" t="str">
            <v>Enam ratus Enam puluh Delapan</v>
          </cell>
          <cell r="V675" t="str">
            <v xml:space="preserve">ribu </v>
          </cell>
          <cell r="W675" t="str">
            <v>ribu</v>
          </cell>
        </row>
        <row r="676">
          <cell r="T676">
            <v>669</v>
          </cell>
          <cell r="U676" t="str">
            <v>Enam ratus Enam puluh Sembilan</v>
          </cell>
          <cell r="V676" t="str">
            <v xml:space="preserve">ribu </v>
          </cell>
          <cell r="W676" t="str">
            <v>ribu</v>
          </cell>
        </row>
        <row r="677">
          <cell r="T677">
            <v>670</v>
          </cell>
          <cell r="U677" t="str">
            <v xml:space="preserve">Enam ratus Tujuh puluh </v>
          </cell>
          <cell r="V677" t="str">
            <v xml:space="preserve">ribu </v>
          </cell>
          <cell r="W677" t="str">
            <v>ribu</v>
          </cell>
        </row>
        <row r="678">
          <cell r="T678">
            <v>671</v>
          </cell>
          <cell r="U678" t="str">
            <v>Enam ratus Tujuh puluh Satu</v>
          </cell>
          <cell r="V678" t="str">
            <v xml:space="preserve">ribu </v>
          </cell>
          <cell r="W678" t="str">
            <v>ribu</v>
          </cell>
        </row>
        <row r="679">
          <cell r="T679">
            <v>672</v>
          </cell>
          <cell r="U679" t="str">
            <v>Enam ratus Tujuh puluh Dua</v>
          </cell>
          <cell r="V679" t="str">
            <v xml:space="preserve">ribu </v>
          </cell>
          <cell r="W679" t="str">
            <v>ribu</v>
          </cell>
        </row>
        <row r="680">
          <cell r="T680">
            <v>673</v>
          </cell>
          <cell r="U680" t="str">
            <v>Enam ratus Tujuh puluh Tiga</v>
          </cell>
          <cell r="V680" t="str">
            <v xml:space="preserve">ribu </v>
          </cell>
          <cell r="W680" t="str">
            <v>ribu</v>
          </cell>
        </row>
        <row r="681">
          <cell r="T681">
            <v>674</v>
          </cell>
          <cell r="U681" t="str">
            <v>Enam ratus Tujuh puluh Empat</v>
          </cell>
          <cell r="V681" t="str">
            <v xml:space="preserve">ribu </v>
          </cell>
          <cell r="W681" t="str">
            <v>ribu</v>
          </cell>
        </row>
        <row r="682">
          <cell r="T682">
            <v>675</v>
          </cell>
          <cell r="U682" t="str">
            <v>Enam ratus Tujuh puluh Lima</v>
          </cell>
          <cell r="V682" t="str">
            <v xml:space="preserve">ribu </v>
          </cell>
          <cell r="W682" t="str">
            <v>ribu</v>
          </cell>
        </row>
        <row r="683">
          <cell r="T683">
            <v>676</v>
          </cell>
          <cell r="U683" t="str">
            <v>Enam ratus Tujuh puluh Enam</v>
          </cell>
          <cell r="V683" t="str">
            <v xml:space="preserve">ribu </v>
          </cell>
          <cell r="W683" t="str">
            <v>ribu</v>
          </cell>
        </row>
        <row r="684">
          <cell r="T684">
            <v>677</v>
          </cell>
          <cell r="U684" t="str">
            <v>Enam ratus Tujuh puluh Tujuh</v>
          </cell>
          <cell r="V684" t="str">
            <v xml:space="preserve">ribu </v>
          </cell>
          <cell r="W684" t="str">
            <v>ribu</v>
          </cell>
        </row>
        <row r="685">
          <cell r="T685">
            <v>678</v>
          </cell>
          <cell r="U685" t="str">
            <v>Enam ratus Tujuh puluh Delapan</v>
          </cell>
          <cell r="V685" t="str">
            <v xml:space="preserve">ribu </v>
          </cell>
          <cell r="W685" t="str">
            <v>ribu</v>
          </cell>
        </row>
        <row r="686">
          <cell r="T686">
            <v>679</v>
          </cell>
          <cell r="U686" t="str">
            <v>Enam ratus Tujuh puluh Sembilan</v>
          </cell>
          <cell r="V686" t="str">
            <v xml:space="preserve">ribu </v>
          </cell>
          <cell r="W686" t="str">
            <v>ribu</v>
          </cell>
        </row>
        <row r="687">
          <cell r="T687">
            <v>680</v>
          </cell>
          <cell r="U687" t="str">
            <v xml:space="preserve">Enam ratus Delapan puluh </v>
          </cell>
          <cell r="V687" t="str">
            <v xml:space="preserve">ribu </v>
          </cell>
          <cell r="W687" t="str">
            <v>ribu</v>
          </cell>
        </row>
        <row r="688">
          <cell r="T688">
            <v>681</v>
          </cell>
          <cell r="U688" t="str">
            <v>Enam ratus Delapan puluh Satu</v>
          </cell>
          <cell r="V688" t="str">
            <v xml:space="preserve">ribu </v>
          </cell>
          <cell r="W688" t="str">
            <v>ribu</v>
          </cell>
        </row>
        <row r="689">
          <cell r="T689">
            <v>682</v>
          </cell>
          <cell r="U689" t="str">
            <v>Enam ratus Delapan puluh Dua</v>
          </cell>
          <cell r="V689" t="str">
            <v xml:space="preserve">ribu </v>
          </cell>
          <cell r="W689" t="str">
            <v>ribu</v>
          </cell>
        </row>
        <row r="690">
          <cell r="T690">
            <v>683</v>
          </cell>
          <cell r="U690" t="str">
            <v>Enam ratus Delapan puluh Tiga</v>
          </cell>
          <cell r="V690" t="str">
            <v xml:space="preserve">ribu </v>
          </cell>
          <cell r="W690" t="str">
            <v>ribu</v>
          </cell>
        </row>
        <row r="691">
          <cell r="T691">
            <v>684</v>
          </cell>
          <cell r="U691" t="str">
            <v>Enam ratus Delapan puluh Empat</v>
          </cell>
          <cell r="V691" t="str">
            <v xml:space="preserve">ribu </v>
          </cell>
          <cell r="W691" t="str">
            <v>ribu</v>
          </cell>
        </row>
        <row r="692">
          <cell r="T692">
            <v>685</v>
          </cell>
          <cell r="U692" t="str">
            <v>Enam ratus Delapan puluh Lima</v>
          </cell>
          <cell r="V692" t="str">
            <v xml:space="preserve">ribu </v>
          </cell>
          <cell r="W692" t="str">
            <v>ribu</v>
          </cell>
        </row>
        <row r="693">
          <cell r="T693">
            <v>686</v>
          </cell>
          <cell r="U693" t="str">
            <v>Enam ratus Delapan puluh Enam</v>
          </cell>
          <cell r="V693" t="str">
            <v xml:space="preserve">ribu </v>
          </cell>
          <cell r="W693" t="str">
            <v>ribu</v>
          </cell>
        </row>
        <row r="694">
          <cell r="T694">
            <v>687</v>
          </cell>
          <cell r="U694" t="str">
            <v>Enam ratus Delapan puluh Tujuh</v>
          </cell>
          <cell r="V694" t="str">
            <v xml:space="preserve">ribu </v>
          </cell>
          <cell r="W694" t="str">
            <v>ribu</v>
          </cell>
        </row>
        <row r="695">
          <cell r="T695">
            <v>688</v>
          </cell>
          <cell r="U695" t="str">
            <v>Enam ratus Delapan puluh Delapan</v>
          </cell>
          <cell r="V695" t="str">
            <v xml:space="preserve">ribu </v>
          </cell>
          <cell r="W695" t="str">
            <v>ribu</v>
          </cell>
        </row>
        <row r="696">
          <cell r="T696">
            <v>689</v>
          </cell>
          <cell r="U696" t="str">
            <v>Enam ratus Delapan puluh Sembilan</v>
          </cell>
          <cell r="V696" t="str">
            <v xml:space="preserve">ribu </v>
          </cell>
          <cell r="W696" t="str">
            <v>ribu</v>
          </cell>
        </row>
        <row r="697">
          <cell r="T697">
            <v>690</v>
          </cell>
          <cell r="U697" t="str">
            <v xml:space="preserve">Enam ratus Sembilan puluh </v>
          </cell>
          <cell r="V697" t="str">
            <v xml:space="preserve">ribu </v>
          </cell>
          <cell r="W697" t="str">
            <v>ribu</v>
          </cell>
        </row>
        <row r="698">
          <cell r="T698">
            <v>691</v>
          </cell>
          <cell r="U698" t="str">
            <v>Enam ratus Sembilan puluh Satu</v>
          </cell>
          <cell r="V698" t="str">
            <v xml:space="preserve">ribu </v>
          </cell>
          <cell r="W698" t="str">
            <v>ribu</v>
          </cell>
        </row>
        <row r="699">
          <cell r="T699">
            <v>692</v>
          </cell>
          <cell r="U699" t="str">
            <v>Enam ratus Sembilan puluh Dua</v>
          </cell>
          <cell r="V699" t="str">
            <v xml:space="preserve">ribu </v>
          </cell>
          <cell r="W699" t="str">
            <v>ribu</v>
          </cell>
        </row>
        <row r="700">
          <cell r="T700">
            <v>693</v>
          </cell>
          <cell r="U700" t="str">
            <v>Enam ratus Sembilan puluh Tiga</v>
          </cell>
          <cell r="V700" t="str">
            <v xml:space="preserve">ribu </v>
          </cell>
          <cell r="W700" t="str">
            <v>ribu</v>
          </cell>
        </row>
        <row r="701">
          <cell r="T701">
            <v>694</v>
          </cell>
          <cell r="U701" t="str">
            <v>Enam ratus Sembilan puluh Empat</v>
          </cell>
          <cell r="V701" t="str">
            <v xml:space="preserve">ribu </v>
          </cell>
          <cell r="W701" t="str">
            <v>ribu</v>
          </cell>
        </row>
        <row r="702">
          <cell r="T702">
            <v>695</v>
          </cell>
          <cell r="U702" t="str">
            <v>Enam ratus Sembilan puluh Lima</v>
          </cell>
          <cell r="V702" t="str">
            <v xml:space="preserve">ribu </v>
          </cell>
          <cell r="W702" t="str">
            <v>ribu</v>
          </cell>
        </row>
        <row r="703">
          <cell r="T703">
            <v>696</v>
          </cell>
          <cell r="U703" t="str">
            <v>Enam ratus Sembilan puluh Enam</v>
          </cell>
          <cell r="V703" t="str">
            <v xml:space="preserve">ribu </v>
          </cell>
          <cell r="W703" t="str">
            <v>ribu</v>
          </cell>
        </row>
        <row r="704">
          <cell r="T704">
            <v>697</v>
          </cell>
          <cell r="U704" t="str">
            <v>Enam ratus Sembilan puluh Tujuh</v>
          </cell>
          <cell r="V704" t="str">
            <v xml:space="preserve">ribu </v>
          </cell>
          <cell r="W704" t="str">
            <v>ribu</v>
          </cell>
        </row>
        <row r="705">
          <cell r="T705">
            <v>698</v>
          </cell>
          <cell r="U705" t="str">
            <v>Enam ratus Sembilan puluh Delapan</v>
          </cell>
          <cell r="V705" t="str">
            <v xml:space="preserve">ribu </v>
          </cell>
          <cell r="W705" t="str">
            <v>ribu</v>
          </cell>
        </row>
        <row r="706">
          <cell r="T706">
            <v>699</v>
          </cell>
          <cell r="U706" t="str">
            <v>Enam ratus Sembilan puluh Sembilan</v>
          </cell>
          <cell r="V706" t="str">
            <v xml:space="preserve">ribu </v>
          </cell>
          <cell r="W706" t="str">
            <v>ribu</v>
          </cell>
        </row>
        <row r="707">
          <cell r="T707">
            <v>700</v>
          </cell>
          <cell r="U707" t="str">
            <v xml:space="preserve">Tujuh ratus </v>
          </cell>
          <cell r="V707" t="str">
            <v xml:space="preserve">ribu </v>
          </cell>
          <cell r="W707" t="str">
            <v>ribu</v>
          </cell>
        </row>
        <row r="708">
          <cell r="T708">
            <v>701</v>
          </cell>
          <cell r="U708" t="str">
            <v>Tujuh ratus Satu</v>
          </cell>
          <cell r="V708" t="str">
            <v xml:space="preserve">ribu </v>
          </cell>
          <cell r="W708" t="str">
            <v>ribu</v>
          </cell>
        </row>
        <row r="709">
          <cell r="T709">
            <v>702</v>
          </cell>
          <cell r="U709" t="str">
            <v>Tujuh ratus Dua</v>
          </cell>
          <cell r="V709" t="str">
            <v xml:space="preserve">ribu </v>
          </cell>
          <cell r="W709" t="str">
            <v>ribu</v>
          </cell>
        </row>
        <row r="710">
          <cell r="T710">
            <v>703</v>
          </cell>
          <cell r="U710" t="str">
            <v>Tujuh ratus Tiga</v>
          </cell>
          <cell r="V710" t="str">
            <v xml:space="preserve">ribu </v>
          </cell>
          <cell r="W710" t="str">
            <v>ribu</v>
          </cell>
        </row>
        <row r="711">
          <cell r="T711">
            <v>704</v>
          </cell>
          <cell r="U711" t="str">
            <v>Tujuh ratus Empat</v>
          </cell>
          <cell r="V711" t="str">
            <v xml:space="preserve">ribu </v>
          </cell>
          <cell r="W711" t="str">
            <v>ribu</v>
          </cell>
        </row>
        <row r="712">
          <cell r="T712">
            <v>705</v>
          </cell>
          <cell r="U712" t="str">
            <v>Tujuh ratus Lima</v>
          </cell>
          <cell r="V712" t="str">
            <v xml:space="preserve">ribu </v>
          </cell>
          <cell r="W712" t="str">
            <v>ribu</v>
          </cell>
        </row>
        <row r="713">
          <cell r="T713">
            <v>706</v>
          </cell>
          <cell r="U713" t="str">
            <v>Tujuh ratus Enam</v>
          </cell>
          <cell r="V713" t="str">
            <v xml:space="preserve">ribu </v>
          </cell>
          <cell r="W713" t="str">
            <v>ribu</v>
          </cell>
        </row>
        <row r="714">
          <cell r="T714">
            <v>707</v>
          </cell>
          <cell r="U714" t="str">
            <v>Tujuh ratus Tujuh</v>
          </cell>
          <cell r="V714" t="str">
            <v xml:space="preserve">ribu </v>
          </cell>
          <cell r="W714" t="str">
            <v>ribu</v>
          </cell>
        </row>
        <row r="715">
          <cell r="T715">
            <v>708</v>
          </cell>
          <cell r="U715" t="str">
            <v>Tujuh ratus Delapan</v>
          </cell>
          <cell r="V715" t="str">
            <v xml:space="preserve">ribu </v>
          </cell>
          <cell r="W715" t="str">
            <v>ribu</v>
          </cell>
        </row>
        <row r="716">
          <cell r="T716">
            <v>709</v>
          </cell>
          <cell r="U716" t="str">
            <v>Tujuh ratus Sembilan</v>
          </cell>
          <cell r="V716" t="str">
            <v xml:space="preserve">ribu </v>
          </cell>
          <cell r="W716" t="str">
            <v>ribu</v>
          </cell>
        </row>
        <row r="717">
          <cell r="T717">
            <v>710</v>
          </cell>
          <cell r="U717" t="str">
            <v>Tujuh ratus Sepuluh</v>
          </cell>
          <cell r="V717" t="str">
            <v xml:space="preserve">ribu </v>
          </cell>
          <cell r="W717" t="str">
            <v>ribu</v>
          </cell>
        </row>
        <row r="718">
          <cell r="T718">
            <v>711</v>
          </cell>
          <cell r="U718" t="str">
            <v>Tujuh ratus Sebelas</v>
          </cell>
          <cell r="V718" t="str">
            <v xml:space="preserve">ribu </v>
          </cell>
          <cell r="W718" t="str">
            <v>ribu</v>
          </cell>
        </row>
        <row r="719">
          <cell r="T719">
            <v>712</v>
          </cell>
          <cell r="U719" t="str">
            <v>Tujuh ratus Dua belas</v>
          </cell>
          <cell r="V719" t="str">
            <v xml:space="preserve">ribu </v>
          </cell>
          <cell r="W719" t="str">
            <v>ribu</v>
          </cell>
        </row>
        <row r="720">
          <cell r="T720">
            <v>713</v>
          </cell>
          <cell r="U720" t="str">
            <v>Tujuh ratus Tiga belas</v>
          </cell>
          <cell r="V720" t="str">
            <v xml:space="preserve">ribu </v>
          </cell>
          <cell r="W720" t="str">
            <v>ribu</v>
          </cell>
        </row>
        <row r="721">
          <cell r="T721">
            <v>714</v>
          </cell>
          <cell r="U721" t="str">
            <v>Tujuh ratus Empat belas</v>
          </cell>
          <cell r="V721" t="str">
            <v xml:space="preserve">ribu </v>
          </cell>
          <cell r="W721" t="str">
            <v>ribu</v>
          </cell>
        </row>
        <row r="722">
          <cell r="T722">
            <v>715</v>
          </cell>
          <cell r="U722" t="str">
            <v>Tujuh ratus Lima belas</v>
          </cell>
          <cell r="V722" t="str">
            <v xml:space="preserve">ribu </v>
          </cell>
          <cell r="W722" t="str">
            <v>ribu</v>
          </cell>
        </row>
        <row r="723">
          <cell r="T723">
            <v>716</v>
          </cell>
          <cell r="U723" t="str">
            <v>Tujuh ratus Enam belas</v>
          </cell>
          <cell r="V723" t="str">
            <v xml:space="preserve">ribu </v>
          </cell>
          <cell r="W723" t="str">
            <v>ribu</v>
          </cell>
        </row>
        <row r="724">
          <cell r="T724">
            <v>717</v>
          </cell>
          <cell r="U724" t="str">
            <v>Tujuh ratus Tujuh belas</v>
          </cell>
          <cell r="V724" t="str">
            <v xml:space="preserve">ribu </v>
          </cell>
          <cell r="W724" t="str">
            <v>ribu</v>
          </cell>
        </row>
        <row r="725">
          <cell r="T725">
            <v>718</v>
          </cell>
          <cell r="U725" t="str">
            <v>Tujuh ratus Delapan belas</v>
          </cell>
          <cell r="V725" t="str">
            <v xml:space="preserve">ribu </v>
          </cell>
          <cell r="W725" t="str">
            <v>ribu</v>
          </cell>
        </row>
        <row r="726">
          <cell r="T726">
            <v>719</v>
          </cell>
          <cell r="U726" t="str">
            <v>Tujuh ratus Sembilan belas</v>
          </cell>
          <cell r="V726" t="str">
            <v xml:space="preserve">ribu </v>
          </cell>
          <cell r="W726" t="str">
            <v>ribu</v>
          </cell>
        </row>
        <row r="727">
          <cell r="T727">
            <v>720</v>
          </cell>
          <cell r="U727" t="str">
            <v xml:space="preserve">Tujuh ratus Dua puluh </v>
          </cell>
          <cell r="V727" t="str">
            <v xml:space="preserve">ribu </v>
          </cell>
          <cell r="W727" t="str">
            <v>ribu</v>
          </cell>
        </row>
        <row r="728">
          <cell r="T728">
            <v>721</v>
          </cell>
          <cell r="U728" t="str">
            <v>Tujuh ratus Dua puluh Satu</v>
          </cell>
          <cell r="V728" t="str">
            <v xml:space="preserve">ribu </v>
          </cell>
          <cell r="W728" t="str">
            <v>ribu</v>
          </cell>
        </row>
        <row r="729">
          <cell r="T729">
            <v>722</v>
          </cell>
          <cell r="U729" t="str">
            <v>Tujuh ratus Dua puluh Dua</v>
          </cell>
          <cell r="V729" t="str">
            <v xml:space="preserve">ribu </v>
          </cell>
          <cell r="W729" t="str">
            <v>ribu</v>
          </cell>
        </row>
        <row r="730">
          <cell r="T730">
            <v>723</v>
          </cell>
          <cell r="U730" t="str">
            <v>Tujuh ratus Dua puluh Tiga</v>
          </cell>
          <cell r="V730" t="str">
            <v xml:space="preserve">ribu </v>
          </cell>
          <cell r="W730" t="str">
            <v>ribu</v>
          </cell>
        </row>
        <row r="731">
          <cell r="T731">
            <v>724</v>
          </cell>
          <cell r="U731" t="str">
            <v>Tujuh ratus Dua puluh Empat</v>
          </cell>
          <cell r="V731" t="str">
            <v xml:space="preserve">ribu </v>
          </cell>
          <cell r="W731" t="str">
            <v>ribu</v>
          </cell>
        </row>
        <row r="732">
          <cell r="T732">
            <v>725</v>
          </cell>
          <cell r="U732" t="str">
            <v>Tujuh ratus Dua puluh Lima</v>
          </cell>
          <cell r="V732" t="str">
            <v xml:space="preserve">ribu </v>
          </cell>
          <cell r="W732" t="str">
            <v>ribu</v>
          </cell>
        </row>
        <row r="733">
          <cell r="T733">
            <v>726</v>
          </cell>
          <cell r="U733" t="str">
            <v>Tujuh ratus Dua puluh Enam</v>
          </cell>
          <cell r="V733" t="str">
            <v xml:space="preserve">ribu </v>
          </cell>
          <cell r="W733" t="str">
            <v>ribu</v>
          </cell>
        </row>
        <row r="734">
          <cell r="T734">
            <v>727</v>
          </cell>
          <cell r="U734" t="str">
            <v>Tujuh ratus Dua puluh Tujuh</v>
          </cell>
          <cell r="V734" t="str">
            <v xml:space="preserve">ribu </v>
          </cell>
          <cell r="W734" t="str">
            <v>ribu</v>
          </cell>
        </row>
        <row r="735">
          <cell r="T735">
            <v>728</v>
          </cell>
          <cell r="U735" t="str">
            <v>Tujuh ratus Dua puluh Delapan</v>
          </cell>
          <cell r="V735" t="str">
            <v xml:space="preserve">ribu </v>
          </cell>
          <cell r="W735" t="str">
            <v>ribu</v>
          </cell>
        </row>
        <row r="736">
          <cell r="T736">
            <v>729</v>
          </cell>
          <cell r="U736" t="str">
            <v>Tujuh ratus Dua puluh Sembilan</v>
          </cell>
          <cell r="V736" t="str">
            <v xml:space="preserve">ribu </v>
          </cell>
          <cell r="W736" t="str">
            <v>ribu</v>
          </cell>
        </row>
        <row r="737">
          <cell r="T737">
            <v>730</v>
          </cell>
          <cell r="U737" t="str">
            <v xml:space="preserve">Tujuh ratus Tiga puluh </v>
          </cell>
          <cell r="V737" t="str">
            <v xml:space="preserve">ribu </v>
          </cell>
          <cell r="W737" t="str">
            <v>ribu</v>
          </cell>
        </row>
        <row r="738">
          <cell r="T738">
            <v>731</v>
          </cell>
          <cell r="U738" t="str">
            <v>Tujuh ratus Tiga puluh Satu</v>
          </cell>
          <cell r="V738" t="str">
            <v xml:space="preserve">ribu </v>
          </cell>
          <cell r="W738" t="str">
            <v>ribu</v>
          </cell>
        </row>
        <row r="739">
          <cell r="T739">
            <v>732</v>
          </cell>
          <cell r="U739" t="str">
            <v>Tujuh ratus Tiga puluh Dua</v>
          </cell>
          <cell r="V739" t="str">
            <v xml:space="preserve">ribu </v>
          </cell>
          <cell r="W739" t="str">
            <v>ribu</v>
          </cell>
        </row>
        <row r="740">
          <cell r="T740">
            <v>733</v>
          </cell>
          <cell r="U740" t="str">
            <v>Tujuh ratus Tiga puluh Tiga</v>
          </cell>
          <cell r="V740" t="str">
            <v xml:space="preserve">ribu </v>
          </cell>
          <cell r="W740" t="str">
            <v>ribu</v>
          </cell>
        </row>
        <row r="741">
          <cell r="T741">
            <v>734</v>
          </cell>
          <cell r="U741" t="str">
            <v>Tujuh ratus Tiga puluh Empat</v>
          </cell>
          <cell r="V741" t="str">
            <v xml:space="preserve">ribu </v>
          </cell>
          <cell r="W741" t="str">
            <v>ribu</v>
          </cell>
        </row>
        <row r="742">
          <cell r="T742">
            <v>735</v>
          </cell>
          <cell r="U742" t="str">
            <v>Tujuh ratus Tiga puluh Lima</v>
          </cell>
          <cell r="V742" t="str">
            <v xml:space="preserve">ribu </v>
          </cell>
          <cell r="W742" t="str">
            <v>ribu</v>
          </cell>
        </row>
        <row r="743">
          <cell r="T743">
            <v>736</v>
          </cell>
          <cell r="U743" t="str">
            <v>Tujuh ratus Tiga puluh Enam</v>
          </cell>
          <cell r="V743" t="str">
            <v xml:space="preserve">ribu </v>
          </cell>
          <cell r="W743" t="str">
            <v>ribu</v>
          </cell>
        </row>
        <row r="744">
          <cell r="T744">
            <v>737</v>
          </cell>
          <cell r="U744" t="str">
            <v>Tujuh ratus Tiga puluh Tujuh</v>
          </cell>
          <cell r="V744" t="str">
            <v xml:space="preserve">ribu </v>
          </cell>
          <cell r="W744" t="str">
            <v>ribu</v>
          </cell>
        </row>
        <row r="745">
          <cell r="T745">
            <v>738</v>
          </cell>
          <cell r="U745" t="str">
            <v>Tujuh ratus Tiga puluh Delapan</v>
          </cell>
          <cell r="V745" t="str">
            <v xml:space="preserve">ribu </v>
          </cell>
          <cell r="W745" t="str">
            <v>ribu</v>
          </cell>
        </row>
        <row r="746">
          <cell r="T746">
            <v>739</v>
          </cell>
          <cell r="U746" t="str">
            <v>Tujuh ratus Tiga puluh Sembilan</v>
          </cell>
          <cell r="V746" t="str">
            <v xml:space="preserve">ribu </v>
          </cell>
          <cell r="W746" t="str">
            <v>ribu</v>
          </cell>
        </row>
        <row r="747">
          <cell r="T747">
            <v>740</v>
          </cell>
          <cell r="U747" t="str">
            <v xml:space="preserve">Tujuh ratus Empat puluh </v>
          </cell>
          <cell r="V747" t="str">
            <v xml:space="preserve">ribu </v>
          </cell>
          <cell r="W747" t="str">
            <v>ribu</v>
          </cell>
        </row>
        <row r="748">
          <cell r="T748">
            <v>741</v>
          </cell>
          <cell r="U748" t="str">
            <v>Tujuh ratus Empat puluh Satu</v>
          </cell>
          <cell r="V748" t="str">
            <v xml:space="preserve">ribu </v>
          </cell>
          <cell r="W748" t="str">
            <v>ribu</v>
          </cell>
        </row>
        <row r="749">
          <cell r="T749">
            <v>742</v>
          </cell>
          <cell r="U749" t="str">
            <v>Tujuh ratus Empat puluh Dua</v>
          </cell>
          <cell r="V749" t="str">
            <v xml:space="preserve">ribu </v>
          </cell>
          <cell r="W749" t="str">
            <v>ribu</v>
          </cell>
        </row>
        <row r="750">
          <cell r="T750">
            <v>743</v>
          </cell>
          <cell r="U750" t="str">
            <v>Tujuh ratus Empat puluh Tiga</v>
          </cell>
          <cell r="V750" t="str">
            <v xml:space="preserve">ribu </v>
          </cell>
          <cell r="W750" t="str">
            <v>ribu</v>
          </cell>
        </row>
        <row r="751">
          <cell r="T751">
            <v>744</v>
          </cell>
          <cell r="U751" t="str">
            <v>Tujuh ratus Empat puluh Empat</v>
          </cell>
          <cell r="V751" t="str">
            <v xml:space="preserve">ribu </v>
          </cell>
          <cell r="W751" t="str">
            <v>ribu</v>
          </cell>
        </row>
        <row r="752">
          <cell r="T752">
            <v>745</v>
          </cell>
          <cell r="U752" t="str">
            <v>Tujuh ratus Empat puluh Lima</v>
          </cell>
          <cell r="V752" t="str">
            <v xml:space="preserve">ribu </v>
          </cell>
          <cell r="W752" t="str">
            <v>ribu</v>
          </cell>
        </row>
        <row r="753">
          <cell r="T753">
            <v>746</v>
          </cell>
          <cell r="U753" t="str">
            <v>Tujuh ratus Empat puluh Enam</v>
          </cell>
          <cell r="V753" t="str">
            <v xml:space="preserve">ribu </v>
          </cell>
          <cell r="W753" t="str">
            <v>ribu</v>
          </cell>
        </row>
        <row r="754">
          <cell r="T754">
            <v>747</v>
          </cell>
          <cell r="U754" t="str">
            <v>Tujuh ratus Empat puluh Tujuh</v>
          </cell>
          <cell r="V754" t="str">
            <v xml:space="preserve">ribu </v>
          </cell>
          <cell r="W754" t="str">
            <v>ribu</v>
          </cell>
        </row>
        <row r="755">
          <cell r="T755">
            <v>748</v>
          </cell>
          <cell r="U755" t="str">
            <v>Tujuh ratus Empat puluh Delapan</v>
          </cell>
          <cell r="V755" t="str">
            <v xml:space="preserve">ribu </v>
          </cell>
          <cell r="W755" t="str">
            <v>ribu</v>
          </cell>
        </row>
        <row r="756">
          <cell r="T756">
            <v>749</v>
          </cell>
          <cell r="U756" t="str">
            <v>Tujuh ratus Empat puluh Sembilan</v>
          </cell>
          <cell r="V756" t="str">
            <v xml:space="preserve">ribu </v>
          </cell>
          <cell r="W756" t="str">
            <v>ribu</v>
          </cell>
        </row>
        <row r="757">
          <cell r="T757">
            <v>750</v>
          </cell>
          <cell r="U757" t="str">
            <v xml:space="preserve">Tujuh ratus Lima puluh </v>
          </cell>
          <cell r="V757" t="str">
            <v xml:space="preserve">ribu </v>
          </cell>
          <cell r="W757" t="str">
            <v>ribu</v>
          </cell>
        </row>
        <row r="758">
          <cell r="T758">
            <v>751</v>
          </cell>
          <cell r="U758" t="str">
            <v>Tujuh ratus Lima puluh Satu</v>
          </cell>
          <cell r="V758" t="str">
            <v xml:space="preserve">ribu </v>
          </cell>
          <cell r="W758" t="str">
            <v>ribu</v>
          </cell>
        </row>
        <row r="759">
          <cell r="T759">
            <v>752</v>
          </cell>
          <cell r="U759" t="str">
            <v>Tujuh ratus Lima puluh Dua</v>
          </cell>
          <cell r="V759" t="str">
            <v xml:space="preserve">ribu </v>
          </cell>
          <cell r="W759" t="str">
            <v>ribu</v>
          </cell>
        </row>
        <row r="760">
          <cell r="T760">
            <v>753</v>
          </cell>
          <cell r="U760" t="str">
            <v>Tujuh ratus Lima puluh Tiga</v>
          </cell>
          <cell r="V760" t="str">
            <v xml:space="preserve">ribu </v>
          </cell>
          <cell r="W760" t="str">
            <v>ribu</v>
          </cell>
        </row>
        <row r="761">
          <cell r="T761">
            <v>754</v>
          </cell>
          <cell r="U761" t="str">
            <v>Tujuh ratus Lima puluh Empat</v>
          </cell>
          <cell r="V761" t="str">
            <v xml:space="preserve">ribu </v>
          </cell>
          <cell r="W761" t="str">
            <v>ribu</v>
          </cell>
        </row>
        <row r="762">
          <cell r="T762">
            <v>755</v>
          </cell>
          <cell r="U762" t="str">
            <v>Tujuh ratus Lima puluh Lima</v>
          </cell>
          <cell r="V762" t="str">
            <v xml:space="preserve">ribu </v>
          </cell>
          <cell r="W762" t="str">
            <v>ribu</v>
          </cell>
        </row>
        <row r="763">
          <cell r="T763">
            <v>756</v>
          </cell>
          <cell r="U763" t="str">
            <v>Tujuh ratus Lima puluh Enam</v>
          </cell>
          <cell r="V763" t="str">
            <v xml:space="preserve">ribu </v>
          </cell>
          <cell r="W763" t="str">
            <v>ribu</v>
          </cell>
        </row>
        <row r="764">
          <cell r="T764">
            <v>757</v>
          </cell>
          <cell r="U764" t="str">
            <v>Tujuh ratus Lima puluh Tujuh</v>
          </cell>
          <cell r="V764" t="str">
            <v xml:space="preserve">ribu </v>
          </cell>
          <cell r="W764" t="str">
            <v>ribu</v>
          </cell>
        </row>
        <row r="765">
          <cell r="T765">
            <v>758</v>
          </cell>
          <cell r="U765" t="str">
            <v>Tujuh ratus Lima puluh Delapan</v>
          </cell>
          <cell r="V765" t="str">
            <v xml:space="preserve">ribu </v>
          </cell>
          <cell r="W765" t="str">
            <v>ribu</v>
          </cell>
        </row>
        <row r="766">
          <cell r="T766">
            <v>759</v>
          </cell>
          <cell r="U766" t="str">
            <v>Tujuh ratus Lima puluh Sembilan</v>
          </cell>
          <cell r="V766" t="str">
            <v xml:space="preserve">ribu </v>
          </cell>
          <cell r="W766" t="str">
            <v>ribu</v>
          </cell>
        </row>
        <row r="767">
          <cell r="T767">
            <v>760</v>
          </cell>
          <cell r="U767" t="str">
            <v xml:space="preserve">Tujuh ratus Enam puluh </v>
          </cell>
          <cell r="V767" t="str">
            <v xml:space="preserve">ribu </v>
          </cell>
          <cell r="W767" t="str">
            <v>ribu</v>
          </cell>
        </row>
        <row r="768">
          <cell r="T768">
            <v>761</v>
          </cell>
          <cell r="U768" t="str">
            <v>Tujuh ratus Enam puluh Satu</v>
          </cell>
          <cell r="V768" t="str">
            <v xml:space="preserve">ribu </v>
          </cell>
          <cell r="W768" t="str">
            <v>ribu</v>
          </cell>
        </row>
        <row r="769">
          <cell r="T769">
            <v>762</v>
          </cell>
          <cell r="U769" t="str">
            <v>Tujuh ratus Enam puluh Dua</v>
          </cell>
          <cell r="V769" t="str">
            <v xml:space="preserve">ribu </v>
          </cell>
          <cell r="W769" t="str">
            <v>ribu</v>
          </cell>
        </row>
        <row r="770">
          <cell r="T770">
            <v>763</v>
          </cell>
          <cell r="U770" t="str">
            <v>Tujuh ratus Enam puluh Tiga</v>
          </cell>
          <cell r="V770" t="str">
            <v xml:space="preserve">ribu </v>
          </cell>
          <cell r="W770" t="str">
            <v>ribu</v>
          </cell>
        </row>
        <row r="771">
          <cell r="T771">
            <v>764</v>
          </cell>
          <cell r="U771" t="str">
            <v>Tujuh ratus Enam puluh Empat</v>
          </cell>
          <cell r="V771" t="str">
            <v xml:space="preserve">ribu </v>
          </cell>
          <cell r="W771" t="str">
            <v>ribu</v>
          </cell>
        </row>
        <row r="772">
          <cell r="T772">
            <v>765</v>
          </cell>
          <cell r="U772" t="str">
            <v>Tujuh ratus Enam puluh Lima</v>
          </cell>
          <cell r="V772" t="str">
            <v xml:space="preserve">ribu </v>
          </cell>
          <cell r="W772" t="str">
            <v>ribu</v>
          </cell>
        </row>
        <row r="773">
          <cell r="T773">
            <v>766</v>
          </cell>
          <cell r="U773" t="str">
            <v>Tujuh ratus Enam puluh Enam</v>
          </cell>
          <cell r="V773" t="str">
            <v xml:space="preserve">ribu </v>
          </cell>
          <cell r="W773" t="str">
            <v>ribu</v>
          </cell>
        </row>
        <row r="774">
          <cell r="T774">
            <v>767</v>
          </cell>
          <cell r="U774" t="str">
            <v>Tujuh ratus Enam puluh Tujuh</v>
          </cell>
          <cell r="V774" t="str">
            <v xml:space="preserve">ribu </v>
          </cell>
          <cell r="W774" t="str">
            <v>ribu</v>
          </cell>
        </row>
        <row r="775">
          <cell r="T775">
            <v>768</v>
          </cell>
          <cell r="U775" t="str">
            <v>Tujuh ratus Enam puluh Delapan</v>
          </cell>
          <cell r="V775" t="str">
            <v xml:space="preserve">ribu </v>
          </cell>
          <cell r="W775" t="str">
            <v>ribu</v>
          </cell>
        </row>
        <row r="776">
          <cell r="T776">
            <v>769</v>
          </cell>
          <cell r="U776" t="str">
            <v>Tujuh ratus Enam puluh Sembilan</v>
          </cell>
          <cell r="V776" t="str">
            <v xml:space="preserve">ribu </v>
          </cell>
          <cell r="W776" t="str">
            <v>ribu</v>
          </cell>
        </row>
        <row r="777">
          <cell r="T777">
            <v>770</v>
          </cell>
          <cell r="U777" t="str">
            <v xml:space="preserve">Tujuh ratus Tujuh puluh </v>
          </cell>
          <cell r="V777" t="str">
            <v xml:space="preserve">ribu </v>
          </cell>
          <cell r="W777" t="str">
            <v>ribu</v>
          </cell>
        </row>
        <row r="778">
          <cell r="T778">
            <v>771</v>
          </cell>
          <cell r="U778" t="str">
            <v>Tujuh ratus Tujuh puluh Satu</v>
          </cell>
          <cell r="V778" t="str">
            <v xml:space="preserve">ribu </v>
          </cell>
          <cell r="W778" t="str">
            <v>ribu</v>
          </cell>
        </row>
        <row r="779">
          <cell r="T779">
            <v>772</v>
          </cell>
          <cell r="U779" t="str">
            <v>Tujuh ratus Tujuh puluh Dua</v>
          </cell>
          <cell r="V779" t="str">
            <v xml:space="preserve">ribu </v>
          </cell>
          <cell r="W779" t="str">
            <v>ribu</v>
          </cell>
        </row>
        <row r="780">
          <cell r="T780">
            <v>773</v>
          </cell>
          <cell r="U780" t="str">
            <v>Tujuh ratus Tujuh puluh Tiga</v>
          </cell>
          <cell r="V780" t="str">
            <v xml:space="preserve">ribu </v>
          </cell>
          <cell r="W780" t="str">
            <v>ribu</v>
          </cell>
        </row>
        <row r="781">
          <cell r="T781">
            <v>774</v>
          </cell>
          <cell r="U781" t="str">
            <v>Tujuh ratus Tujuh puluh Empat</v>
          </cell>
          <cell r="V781" t="str">
            <v xml:space="preserve">ribu </v>
          </cell>
          <cell r="W781" t="str">
            <v>ribu</v>
          </cell>
        </row>
        <row r="782">
          <cell r="T782">
            <v>775</v>
          </cell>
          <cell r="U782" t="str">
            <v>Tujuh ratus Tujuh puluh Lima</v>
          </cell>
          <cell r="V782" t="str">
            <v xml:space="preserve">ribu </v>
          </cell>
          <cell r="W782" t="str">
            <v>ribu</v>
          </cell>
        </row>
        <row r="783">
          <cell r="T783">
            <v>776</v>
          </cell>
          <cell r="U783" t="str">
            <v>Tujuh ratus Tujuh puluh Enam</v>
          </cell>
          <cell r="V783" t="str">
            <v xml:space="preserve">ribu </v>
          </cell>
          <cell r="W783" t="str">
            <v>ribu</v>
          </cell>
        </row>
        <row r="784">
          <cell r="T784">
            <v>777</v>
          </cell>
          <cell r="U784" t="str">
            <v>Tujuh ratus Tujuh puluh Tujuh</v>
          </cell>
          <cell r="V784" t="str">
            <v xml:space="preserve">ribu </v>
          </cell>
          <cell r="W784" t="str">
            <v>ribu</v>
          </cell>
        </row>
        <row r="785">
          <cell r="T785">
            <v>778</v>
          </cell>
          <cell r="U785" t="str">
            <v>Tujuh ratus Tujuh puluh Delapan</v>
          </cell>
          <cell r="V785" t="str">
            <v xml:space="preserve">ribu </v>
          </cell>
          <cell r="W785" t="str">
            <v>ribu</v>
          </cell>
        </row>
        <row r="786">
          <cell r="T786">
            <v>779</v>
          </cell>
          <cell r="U786" t="str">
            <v>Tujuh ratus Tujuh puluh Sembilan</v>
          </cell>
          <cell r="V786" t="str">
            <v xml:space="preserve">ribu </v>
          </cell>
          <cell r="W786" t="str">
            <v>ribu</v>
          </cell>
        </row>
        <row r="787">
          <cell r="T787">
            <v>780</v>
          </cell>
          <cell r="U787" t="str">
            <v xml:space="preserve">Tujuh ratus Delapan puluh </v>
          </cell>
          <cell r="V787" t="str">
            <v xml:space="preserve">ribu </v>
          </cell>
          <cell r="W787" t="str">
            <v>ribu</v>
          </cell>
        </row>
        <row r="788">
          <cell r="T788">
            <v>781</v>
          </cell>
          <cell r="U788" t="str">
            <v>Tujuh ratus Delapan puluh Satu</v>
          </cell>
          <cell r="V788" t="str">
            <v xml:space="preserve">ribu </v>
          </cell>
          <cell r="W788" t="str">
            <v>ribu</v>
          </cell>
        </row>
        <row r="789">
          <cell r="T789">
            <v>782</v>
          </cell>
          <cell r="U789" t="str">
            <v>Tujuh ratus Delapan puluh Dua</v>
          </cell>
          <cell r="V789" t="str">
            <v xml:space="preserve">ribu </v>
          </cell>
          <cell r="W789" t="str">
            <v>ribu</v>
          </cell>
        </row>
        <row r="790">
          <cell r="T790">
            <v>783</v>
          </cell>
          <cell r="U790" t="str">
            <v>Tujuh ratus Delapan puluh Tiga</v>
          </cell>
          <cell r="V790" t="str">
            <v xml:space="preserve">ribu </v>
          </cell>
          <cell r="W790" t="str">
            <v>ribu</v>
          </cell>
        </row>
        <row r="791">
          <cell r="T791">
            <v>784</v>
          </cell>
          <cell r="U791" t="str">
            <v>Tujuh ratus Delapan puluh Empat</v>
          </cell>
          <cell r="V791" t="str">
            <v xml:space="preserve">ribu </v>
          </cell>
          <cell r="W791" t="str">
            <v>ribu</v>
          </cell>
        </row>
        <row r="792">
          <cell r="T792">
            <v>785</v>
          </cell>
          <cell r="U792" t="str">
            <v>Tujuh ratus Delapan puluh Lima</v>
          </cell>
          <cell r="V792" t="str">
            <v xml:space="preserve">ribu </v>
          </cell>
          <cell r="W792" t="str">
            <v>ribu</v>
          </cell>
        </row>
        <row r="793">
          <cell r="T793">
            <v>786</v>
          </cell>
          <cell r="U793" t="str">
            <v>Tujuh ratus Delapan puluh Enam</v>
          </cell>
          <cell r="V793" t="str">
            <v xml:space="preserve">ribu </v>
          </cell>
          <cell r="W793" t="str">
            <v>ribu</v>
          </cell>
        </row>
        <row r="794">
          <cell r="T794">
            <v>787</v>
          </cell>
          <cell r="U794" t="str">
            <v>Tujuh ratus Delapan puluh Tujuh</v>
          </cell>
          <cell r="V794" t="str">
            <v xml:space="preserve">ribu </v>
          </cell>
          <cell r="W794" t="str">
            <v>ribu</v>
          </cell>
        </row>
        <row r="795">
          <cell r="T795">
            <v>788</v>
          </cell>
          <cell r="U795" t="str">
            <v>Tujuh ratus Delapan puluh Delapan</v>
          </cell>
          <cell r="V795" t="str">
            <v xml:space="preserve">ribu </v>
          </cell>
          <cell r="W795" t="str">
            <v>ribu</v>
          </cell>
        </row>
        <row r="796">
          <cell r="T796">
            <v>789</v>
          </cell>
          <cell r="U796" t="str">
            <v>Tujuh ratus Delapan puluh Sembilan</v>
          </cell>
          <cell r="V796" t="str">
            <v xml:space="preserve">ribu </v>
          </cell>
          <cell r="W796" t="str">
            <v>ribu</v>
          </cell>
        </row>
        <row r="797">
          <cell r="T797">
            <v>790</v>
          </cell>
          <cell r="U797" t="str">
            <v xml:space="preserve">Tujuh ratus Sembilan puluh </v>
          </cell>
          <cell r="V797" t="str">
            <v xml:space="preserve">ribu </v>
          </cell>
          <cell r="W797" t="str">
            <v>ribu</v>
          </cell>
        </row>
        <row r="798">
          <cell r="T798">
            <v>791</v>
          </cell>
          <cell r="U798" t="str">
            <v>Tujuh ratus Sembilan puluh Satu</v>
          </cell>
          <cell r="V798" t="str">
            <v xml:space="preserve">ribu </v>
          </cell>
          <cell r="W798" t="str">
            <v>ribu</v>
          </cell>
        </row>
        <row r="799">
          <cell r="T799">
            <v>792</v>
          </cell>
          <cell r="U799" t="str">
            <v>Tujuh ratus Sembilan puluh Dua</v>
          </cell>
          <cell r="V799" t="str">
            <v xml:space="preserve">ribu </v>
          </cell>
          <cell r="W799" t="str">
            <v>ribu</v>
          </cell>
        </row>
        <row r="800">
          <cell r="T800">
            <v>793</v>
          </cell>
          <cell r="U800" t="str">
            <v>Tujuh ratus Sembilan puluh Tiga</v>
          </cell>
          <cell r="V800" t="str">
            <v xml:space="preserve">ribu </v>
          </cell>
          <cell r="W800" t="str">
            <v>ribu</v>
          </cell>
        </row>
        <row r="801">
          <cell r="T801">
            <v>794</v>
          </cell>
          <cell r="U801" t="str">
            <v>Tujuh ratus Sembilan puluh Empat</v>
          </cell>
          <cell r="V801" t="str">
            <v xml:space="preserve">ribu </v>
          </cell>
          <cell r="W801" t="str">
            <v>ribu</v>
          </cell>
        </row>
        <row r="802">
          <cell r="T802">
            <v>795</v>
          </cell>
          <cell r="U802" t="str">
            <v>Tujuh ratus Sembilan puluh Lima</v>
          </cell>
          <cell r="V802" t="str">
            <v xml:space="preserve">ribu </v>
          </cell>
          <cell r="W802" t="str">
            <v>ribu</v>
          </cell>
        </row>
        <row r="803">
          <cell r="T803">
            <v>796</v>
          </cell>
          <cell r="U803" t="str">
            <v>Tujuh ratus Sembilan puluh Enam</v>
          </cell>
          <cell r="V803" t="str">
            <v xml:space="preserve">ribu </v>
          </cell>
          <cell r="W803" t="str">
            <v>ribu</v>
          </cell>
        </row>
        <row r="804">
          <cell r="T804">
            <v>797</v>
          </cell>
          <cell r="U804" t="str">
            <v>Tujuh ratus Sembilan puluh Tujuh</v>
          </cell>
          <cell r="V804" t="str">
            <v xml:space="preserve">ribu </v>
          </cell>
          <cell r="W804" t="str">
            <v>ribu</v>
          </cell>
        </row>
        <row r="805">
          <cell r="T805">
            <v>798</v>
          </cell>
          <cell r="U805" t="str">
            <v>Tujuh ratus Sembilan puluh Delapan</v>
          </cell>
          <cell r="V805" t="str">
            <v xml:space="preserve">ribu </v>
          </cell>
          <cell r="W805" t="str">
            <v>ribu</v>
          </cell>
        </row>
        <row r="806">
          <cell r="T806">
            <v>799</v>
          </cell>
          <cell r="U806" t="str">
            <v>Tujuh ratus Sembilan puluh Sembilan</v>
          </cell>
          <cell r="V806" t="str">
            <v xml:space="preserve">ribu </v>
          </cell>
          <cell r="W806" t="str">
            <v>ribu</v>
          </cell>
        </row>
        <row r="807">
          <cell r="T807">
            <v>800</v>
          </cell>
          <cell r="U807" t="str">
            <v xml:space="preserve">Delapan ratus </v>
          </cell>
          <cell r="V807" t="str">
            <v xml:space="preserve">ribu </v>
          </cell>
          <cell r="W807" t="str">
            <v>ribu</v>
          </cell>
        </row>
        <row r="808">
          <cell r="T808">
            <v>801</v>
          </cell>
          <cell r="U808" t="str">
            <v>Delapan ratus Satu</v>
          </cell>
          <cell r="V808" t="str">
            <v xml:space="preserve">ribu </v>
          </cell>
          <cell r="W808" t="str">
            <v>ribu</v>
          </cell>
        </row>
        <row r="809">
          <cell r="T809">
            <v>802</v>
          </cell>
          <cell r="U809" t="str">
            <v>Delapan ratus Dua</v>
          </cell>
          <cell r="V809" t="str">
            <v xml:space="preserve">ribu </v>
          </cell>
          <cell r="W809" t="str">
            <v>ribu</v>
          </cell>
        </row>
        <row r="810">
          <cell r="T810">
            <v>803</v>
          </cell>
          <cell r="U810" t="str">
            <v>Delapan ratus Tiga</v>
          </cell>
          <cell r="V810" t="str">
            <v xml:space="preserve">ribu </v>
          </cell>
          <cell r="W810" t="str">
            <v>ribu</v>
          </cell>
        </row>
        <row r="811">
          <cell r="T811">
            <v>804</v>
          </cell>
          <cell r="U811" t="str">
            <v>Delapan ratus Empat</v>
          </cell>
          <cell r="V811" t="str">
            <v xml:space="preserve">ribu </v>
          </cell>
          <cell r="W811" t="str">
            <v>ribu</v>
          </cell>
        </row>
        <row r="812">
          <cell r="T812">
            <v>805</v>
          </cell>
          <cell r="U812" t="str">
            <v>Delapan ratus Lima</v>
          </cell>
          <cell r="V812" t="str">
            <v xml:space="preserve">ribu </v>
          </cell>
          <cell r="W812" t="str">
            <v>ribu</v>
          </cell>
        </row>
        <row r="813">
          <cell r="T813">
            <v>806</v>
          </cell>
          <cell r="U813" t="str">
            <v>Delapan ratus Enam</v>
          </cell>
          <cell r="V813" t="str">
            <v xml:space="preserve">ribu </v>
          </cell>
          <cell r="W813" t="str">
            <v>ribu</v>
          </cell>
        </row>
        <row r="814">
          <cell r="T814">
            <v>807</v>
          </cell>
          <cell r="U814" t="str">
            <v>Delapan ratus Tujuh</v>
          </cell>
          <cell r="V814" t="str">
            <v xml:space="preserve">ribu </v>
          </cell>
          <cell r="W814" t="str">
            <v>ribu</v>
          </cell>
        </row>
        <row r="815">
          <cell r="T815">
            <v>808</v>
          </cell>
          <cell r="U815" t="str">
            <v>Delapan ratus Delapan</v>
          </cell>
          <cell r="V815" t="str">
            <v xml:space="preserve">ribu </v>
          </cell>
          <cell r="W815" t="str">
            <v>ribu</v>
          </cell>
        </row>
        <row r="816">
          <cell r="T816">
            <v>809</v>
          </cell>
          <cell r="U816" t="str">
            <v>Delapan ratus Sembilan</v>
          </cell>
          <cell r="V816" t="str">
            <v xml:space="preserve">ribu </v>
          </cell>
          <cell r="W816" t="str">
            <v>ribu</v>
          </cell>
        </row>
        <row r="817">
          <cell r="T817">
            <v>810</v>
          </cell>
          <cell r="U817" t="str">
            <v>Delapan ratus Sepuluh</v>
          </cell>
          <cell r="V817" t="str">
            <v xml:space="preserve">ribu </v>
          </cell>
          <cell r="W817" t="str">
            <v>ribu</v>
          </cell>
        </row>
        <row r="818">
          <cell r="T818">
            <v>811</v>
          </cell>
          <cell r="U818" t="str">
            <v>Delapan ratus Sebelas</v>
          </cell>
          <cell r="V818" t="str">
            <v xml:space="preserve">ribu </v>
          </cell>
          <cell r="W818" t="str">
            <v>ribu</v>
          </cell>
        </row>
        <row r="819">
          <cell r="T819">
            <v>812</v>
          </cell>
          <cell r="U819" t="str">
            <v>Delapan ratus Dua belas</v>
          </cell>
          <cell r="V819" t="str">
            <v xml:space="preserve">ribu </v>
          </cell>
          <cell r="W819" t="str">
            <v>ribu</v>
          </cell>
        </row>
        <row r="820">
          <cell r="T820">
            <v>813</v>
          </cell>
          <cell r="U820" t="str">
            <v>Delapan ratus Tiga belas</v>
          </cell>
          <cell r="V820" t="str">
            <v xml:space="preserve">ribu </v>
          </cell>
          <cell r="W820" t="str">
            <v>ribu</v>
          </cell>
        </row>
        <row r="821">
          <cell r="T821">
            <v>814</v>
          </cell>
          <cell r="U821" t="str">
            <v>Delapan ratus Empat belas</v>
          </cell>
          <cell r="V821" t="str">
            <v xml:space="preserve">ribu </v>
          </cell>
          <cell r="W821" t="str">
            <v>ribu</v>
          </cell>
        </row>
        <row r="822">
          <cell r="T822">
            <v>815</v>
          </cell>
          <cell r="U822" t="str">
            <v>Delapan ratus Lima belas</v>
          </cell>
          <cell r="V822" t="str">
            <v xml:space="preserve">ribu </v>
          </cell>
          <cell r="W822" t="str">
            <v>ribu</v>
          </cell>
        </row>
        <row r="823">
          <cell r="T823">
            <v>816</v>
          </cell>
          <cell r="U823" t="str">
            <v>Delapan ratus Enam belas</v>
          </cell>
          <cell r="V823" t="str">
            <v xml:space="preserve">ribu </v>
          </cell>
          <cell r="W823" t="str">
            <v>ribu</v>
          </cell>
        </row>
        <row r="824">
          <cell r="T824">
            <v>817</v>
          </cell>
          <cell r="U824" t="str">
            <v>Delapan ratus Tujuh belas</v>
          </cell>
          <cell r="V824" t="str">
            <v xml:space="preserve">ribu </v>
          </cell>
          <cell r="W824" t="str">
            <v>ribu</v>
          </cell>
        </row>
        <row r="825">
          <cell r="T825">
            <v>818</v>
          </cell>
          <cell r="U825" t="str">
            <v>Delapan ratus Delapan belas</v>
          </cell>
          <cell r="V825" t="str">
            <v xml:space="preserve">ribu </v>
          </cell>
          <cell r="W825" t="str">
            <v>ribu</v>
          </cell>
        </row>
        <row r="826">
          <cell r="T826">
            <v>819</v>
          </cell>
          <cell r="U826" t="str">
            <v>Delapan ratus Sembilan belas</v>
          </cell>
          <cell r="V826" t="str">
            <v xml:space="preserve">ribu </v>
          </cell>
          <cell r="W826" t="str">
            <v>ribu</v>
          </cell>
        </row>
        <row r="827">
          <cell r="T827">
            <v>820</v>
          </cell>
          <cell r="U827" t="str">
            <v xml:space="preserve">Delapan ratus Dua puluh </v>
          </cell>
          <cell r="V827" t="str">
            <v xml:space="preserve">ribu </v>
          </cell>
          <cell r="W827" t="str">
            <v>ribu</v>
          </cell>
        </row>
        <row r="828">
          <cell r="T828">
            <v>821</v>
          </cell>
          <cell r="U828" t="str">
            <v>Delapan ratus Dua puluh Satu</v>
          </cell>
          <cell r="V828" t="str">
            <v xml:space="preserve">ribu </v>
          </cell>
          <cell r="W828" t="str">
            <v>ribu</v>
          </cell>
        </row>
        <row r="829">
          <cell r="T829">
            <v>822</v>
          </cell>
          <cell r="U829" t="str">
            <v>Delapan ratus Dua puluh Dua</v>
          </cell>
          <cell r="V829" t="str">
            <v xml:space="preserve">ribu </v>
          </cell>
          <cell r="W829" t="str">
            <v>ribu</v>
          </cell>
        </row>
        <row r="830">
          <cell r="T830">
            <v>823</v>
          </cell>
          <cell r="U830" t="str">
            <v>Delapan ratus Dua puluh Tiga</v>
          </cell>
          <cell r="V830" t="str">
            <v xml:space="preserve">ribu </v>
          </cell>
          <cell r="W830" t="str">
            <v>ribu</v>
          </cell>
        </row>
        <row r="831">
          <cell r="T831">
            <v>824</v>
          </cell>
          <cell r="U831" t="str">
            <v>Delapan ratus Dua puluh Empat</v>
          </cell>
          <cell r="V831" t="str">
            <v xml:space="preserve">ribu </v>
          </cell>
          <cell r="W831" t="str">
            <v>ribu</v>
          </cell>
        </row>
        <row r="832">
          <cell r="T832">
            <v>825</v>
          </cell>
          <cell r="U832" t="str">
            <v>Delapan ratus Dua puluh Lima</v>
          </cell>
          <cell r="V832" t="str">
            <v xml:space="preserve">ribu </v>
          </cell>
          <cell r="W832" t="str">
            <v>ribu</v>
          </cell>
        </row>
        <row r="833">
          <cell r="T833">
            <v>826</v>
          </cell>
          <cell r="U833" t="str">
            <v>Delapan ratus Dua puluh Enam</v>
          </cell>
          <cell r="V833" t="str">
            <v xml:space="preserve">ribu </v>
          </cell>
          <cell r="W833" t="str">
            <v>ribu</v>
          </cell>
        </row>
        <row r="834">
          <cell r="T834">
            <v>827</v>
          </cell>
          <cell r="U834" t="str">
            <v>Delapan ratus Dua puluh Tujuh</v>
          </cell>
          <cell r="V834" t="str">
            <v xml:space="preserve">ribu </v>
          </cell>
          <cell r="W834" t="str">
            <v>ribu</v>
          </cell>
        </row>
        <row r="835">
          <cell r="T835">
            <v>828</v>
          </cell>
          <cell r="U835" t="str">
            <v>Delapan ratus Dua puluh Delapan</v>
          </cell>
          <cell r="V835" t="str">
            <v xml:space="preserve">ribu </v>
          </cell>
          <cell r="W835" t="str">
            <v>ribu</v>
          </cell>
        </row>
        <row r="836">
          <cell r="T836">
            <v>829</v>
          </cell>
          <cell r="U836" t="str">
            <v>Delapan ratus Dua puluh Sembilan</v>
          </cell>
          <cell r="V836" t="str">
            <v xml:space="preserve">ribu </v>
          </cell>
          <cell r="W836" t="str">
            <v>ribu</v>
          </cell>
        </row>
        <row r="837">
          <cell r="T837">
            <v>830</v>
          </cell>
          <cell r="U837" t="str">
            <v xml:space="preserve">Delapan ratus Tiga puluh </v>
          </cell>
          <cell r="V837" t="str">
            <v xml:space="preserve">ribu </v>
          </cell>
          <cell r="W837" t="str">
            <v>ribu</v>
          </cell>
        </row>
        <row r="838">
          <cell r="T838">
            <v>831</v>
          </cell>
          <cell r="U838" t="str">
            <v>Delapan ratus Tiga puluh Satu</v>
          </cell>
          <cell r="V838" t="str">
            <v xml:space="preserve">ribu </v>
          </cell>
          <cell r="W838" t="str">
            <v>ribu</v>
          </cell>
        </row>
        <row r="839">
          <cell r="T839">
            <v>832</v>
          </cell>
          <cell r="U839" t="str">
            <v>Delapan ratus Tiga puluh Dua</v>
          </cell>
          <cell r="V839" t="str">
            <v xml:space="preserve">ribu </v>
          </cell>
          <cell r="W839" t="str">
            <v>ribu</v>
          </cell>
        </row>
        <row r="840">
          <cell r="T840">
            <v>833</v>
          </cell>
          <cell r="U840" t="str">
            <v>Delapan ratus Tiga puluh Tiga</v>
          </cell>
          <cell r="V840" t="str">
            <v xml:space="preserve">ribu </v>
          </cell>
          <cell r="W840" t="str">
            <v>ribu</v>
          </cell>
        </row>
        <row r="841">
          <cell r="T841">
            <v>834</v>
          </cell>
          <cell r="U841" t="str">
            <v>Delapan ratus Tiga puluh Empat</v>
          </cell>
          <cell r="V841" t="str">
            <v xml:space="preserve">ribu </v>
          </cell>
          <cell r="W841" t="str">
            <v>ribu</v>
          </cell>
        </row>
        <row r="842">
          <cell r="T842">
            <v>835</v>
          </cell>
          <cell r="U842" t="str">
            <v>Delapan ratus Tiga puluh Lima</v>
          </cell>
          <cell r="V842" t="str">
            <v xml:space="preserve">ribu </v>
          </cell>
          <cell r="W842" t="str">
            <v>ribu</v>
          </cell>
        </row>
        <row r="843">
          <cell r="T843">
            <v>836</v>
          </cell>
          <cell r="U843" t="str">
            <v>Delapan ratus Tiga puluh Enam</v>
          </cell>
          <cell r="V843" t="str">
            <v xml:space="preserve">ribu </v>
          </cell>
          <cell r="W843" t="str">
            <v>ribu</v>
          </cell>
        </row>
        <row r="844">
          <cell r="T844">
            <v>837</v>
          </cell>
          <cell r="U844" t="str">
            <v>Delapan ratus Tiga puluh Tujuh</v>
          </cell>
          <cell r="V844" t="str">
            <v xml:space="preserve">ribu </v>
          </cell>
          <cell r="W844" t="str">
            <v>ribu</v>
          </cell>
        </row>
        <row r="845">
          <cell r="T845">
            <v>838</v>
          </cell>
          <cell r="U845" t="str">
            <v>Delapan ratus Tiga puluh Delapan</v>
          </cell>
          <cell r="V845" t="str">
            <v xml:space="preserve">ribu </v>
          </cell>
          <cell r="W845" t="str">
            <v>ribu</v>
          </cell>
        </row>
        <row r="846">
          <cell r="T846">
            <v>839</v>
          </cell>
          <cell r="U846" t="str">
            <v>Delapan ratus Tiga puluh Sembilan</v>
          </cell>
          <cell r="V846" t="str">
            <v xml:space="preserve">ribu </v>
          </cell>
          <cell r="W846" t="str">
            <v>ribu</v>
          </cell>
        </row>
        <row r="847">
          <cell r="T847">
            <v>840</v>
          </cell>
          <cell r="U847" t="str">
            <v xml:space="preserve">Delapan ratus Empat puluh </v>
          </cell>
          <cell r="V847" t="str">
            <v xml:space="preserve">ribu </v>
          </cell>
          <cell r="W847" t="str">
            <v>ribu</v>
          </cell>
        </row>
        <row r="848">
          <cell r="T848">
            <v>841</v>
          </cell>
          <cell r="U848" t="str">
            <v>Delapan ratus Empat puluh Satu</v>
          </cell>
          <cell r="V848" t="str">
            <v xml:space="preserve">ribu </v>
          </cell>
          <cell r="W848" t="str">
            <v>ribu</v>
          </cell>
        </row>
        <row r="849">
          <cell r="T849">
            <v>842</v>
          </cell>
          <cell r="U849" t="str">
            <v>Delapan ratus Empat puluh Dua</v>
          </cell>
          <cell r="V849" t="str">
            <v xml:space="preserve">ribu </v>
          </cell>
          <cell r="W849" t="str">
            <v>ribu</v>
          </cell>
        </row>
        <row r="850">
          <cell r="T850">
            <v>843</v>
          </cell>
          <cell r="U850" t="str">
            <v>Delapan ratus Empat puluh Tiga</v>
          </cell>
          <cell r="V850" t="str">
            <v xml:space="preserve">ribu </v>
          </cell>
          <cell r="W850" t="str">
            <v>ribu</v>
          </cell>
        </row>
        <row r="851">
          <cell r="T851">
            <v>844</v>
          </cell>
          <cell r="U851" t="str">
            <v>Delapan ratus Empat puluh Empat</v>
          </cell>
          <cell r="V851" t="str">
            <v xml:space="preserve">ribu </v>
          </cell>
          <cell r="W851" t="str">
            <v>ribu</v>
          </cell>
        </row>
        <row r="852">
          <cell r="T852">
            <v>845</v>
          </cell>
          <cell r="U852" t="str">
            <v>Delapan ratus Empat puluh Lima</v>
          </cell>
          <cell r="V852" t="str">
            <v xml:space="preserve">ribu </v>
          </cell>
          <cell r="W852" t="str">
            <v>ribu</v>
          </cell>
        </row>
        <row r="853">
          <cell r="T853">
            <v>846</v>
          </cell>
          <cell r="U853" t="str">
            <v>Delapan ratus Empat puluh Enam</v>
          </cell>
          <cell r="V853" t="str">
            <v xml:space="preserve">ribu </v>
          </cell>
          <cell r="W853" t="str">
            <v>ribu</v>
          </cell>
        </row>
        <row r="854">
          <cell r="T854">
            <v>847</v>
          </cell>
          <cell r="U854" t="str">
            <v>Delapan ratus Empat puluh Tujuh</v>
          </cell>
          <cell r="V854" t="str">
            <v xml:space="preserve">ribu </v>
          </cell>
          <cell r="W854" t="str">
            <v>ribu</v>
          </cell>
        </row>
        <row r="855">
          <cell r="T855">
            <v>848</v>
          </cell>
          <cell r="U855" t="str">
            <v>Delapan ratus Empat puluh Delapan</v>
          </cell>
          <cell r="V855" t="str">
            <v xml:space="preserve">ribu </v>
          </cell>
          <cell r="W855" t="str">
            <v>ribu</v>
          </cell>
        </row>
        <row r="856">
          <cell r="T856">
            <v>849</v>
          </cell>
          <cell r="U856" t="str">
            <v>Delapan ratus Empat puluh Sembilan</v>
          </cell>
          <cell r="V856" t="str">
            <v xml:space="preserve">ribu </v>
          </cell>
          <cell r="W856" t="str">
            <v>ribu</v>
          </cell>
        </row>
        <row r="857">
          <cell r="T857">
            <v>850</v>
          </cell>
          <cell r="U857" t="str">
            <v xml:space="preserve">Delapan ratus Lima puluh </v>
          </cell>
          <cell r="V857" t="str">
            <v xml:space="preserve">ribu </v>
          </cell>
          <cell r="W857" t="str">
            <v>ribu</v>
          </cell>
        </row>
        <row r="858">
          <cell r="T858">
            <v>851</v>
          </cell>
          <cell r="U858" t="str">
            <v>Delapan ratus Lima puluh Satu</v>
          </cell>
          <cell r="V858" t="str">
            <v xml:space="preserve">ribu </v>
          </cell>
          <cell r="W858" t="str">
            <v>ribu</v>
          </cell>
        </row>
        <row r="859">
          <cell r="T859">
            <v>852</v>
          </cell>
          <cell r="U859" t="str">
            <v>Delapan ratus Lima puluh Dua</v>
          </cell>
          <cell r="V859" t="str">
            <v xml:space="preserve">ribu </v>
          </cell>
          <cell r="W859" t="str">
            <v>ribu</v>
          </cell>
        </row>
        <row r="860">
          <cell r="T860">
            <v>853</v>
          </cell>
          <cell r="U860" t="str">
            <v>Delapan ratus Lima puluh Tiga</v>
          </cell>
          <cell r="V860" t="str">
            <v xml:space="preserve">ribu </v>
          </cell>
          <cell r="W860" t="str">
            <v>ribu</v>
          </cell>
        </row>
        <row r="861">
          <cell r="T861">
            <v>854</v>
          </cell>
          <cell r="U861" t="str">
            <v>Delapan ratus Lima puluh Empat</v>
          </cell>
          <cell r="V861" t="str">
            <v xml:space="preserve">ribu </v>
          </cell>
          <cell r="W861" t="str">
            <v>ribu</v>
          </cell>
        </row>
        <row r="862">
          <cell r="T862">
            <v>855</v>
          </cell>
          <cell r="U862" t="str">
            <v>Delapan ratus Lima puluh Lima</v>
          </cell>
          <cell r="V862" t="str">
            <v xml:space="preserve">ribu </v>
          </cell>
          <cell r="W862" t="str">
            <v>ribu</v>
          </cell>
        </row>
        <row r="863">
          <cell r="T863">
            <v>856</v>
          </cell>
          <cell r="U863" t="str">
            <v>Delapan ratus Lima puluh Enam</v>
          </cell>
          <cell r="V863" t="str">
            <v xml:space="preserve">ribu </v>
          </cell>
          <cell r="W863" t="str">
            <v>ribu</v>
          </cell>
        </row>
        <row r="864">
          <cell r="T864">
            <v>857</v>
          </cell>
          <cell r="U864" t="str">
            <v>Delapan ratus Lima puluh Tujuh</v>
          </cell>
          <cell r="V864" t="str">
            <v xml:space="preserve">ribu </v>
          </cell>
          <cell r="W864" t="str">
            <v>ribu</v>
          </cell>
        </row>
        <row r="865">
          <cell r="T865">
            <v>858</v>
          </cell>
          <cell r="U865" t="str">
            <v>Delapan ratus Lima puluh Delapan</v>
          </cell>
          <cell r="V865" t="str">
            <v xml:space="preserve">ribu </v>
          </cell>
          <cell r="W865" t="str">
            <v>ribu</v>
          </cell>
        </row>
        <row r="866">
          <cell r="T866">
            <v>859</v>
          </cell>
          <cell r="U866" t="str">
            <v>Delapan ratus Lima puluh Sembilan</v>
          </cell>
          <cell r="V866" t="str">
            <v xml:space="preserve">ribu </v>
          </cell>
          <cell r="W866" t="str">
            <v>ribu</v>
          </cell>
        </row>
        <row r="867">
          <cell r="T867">
            <v>860</v>
          </cell>
          <cell r="U867" t="str">
            <v xml:space="preserve">Delapan ratus Enam puluh </v>
          </cell>
          <cell r="V867" t="str">
            <v xml:space="preserve">ribu </v>
          </cell>
          <cell r="W867" t="str">
            <v>ribu</v>
          </cell>
        </row>
        <row r="868">
          <cell r="T868">
            <v>861</v>
          </cell>
          <cell r="U868" t="str">
            <v>Delapan ratus Enam puluh Satu</v>
          </cell>
          <cell r="V868" t="str">
            <v xml:space="preserve">ribu </v>
          </cell>
          <cell r="W868" t="str">
            <v>ribu</v>
          </cell>
        </row>
        <row r="869">
          <cell r="T869">
            <v>862</v>
          </cell>
          <cell r="U869" t="str">
            <v>Delapan ratus Enam puluh Dua</v>
          </cell>
          <cell r="V869" t="str">
            <v xml:space="preserve">ribu </v>
          </cell>
          <cell r="W869" t="str">
            <v>ribu</v>
          </cell>
        </row>
        <row r="870">
          <cell r="T870">
            <v>863</v>
          </cell>
          <cell r="U870" t="str">
            <v>Delapan ratus Enam puluh Tiga</v>
          </cell>
          <cell r="V870" t="str">
            <v xml:space="preserve">ribu </v>
          </cell>
          <cell r="W870" t="str">
            <v>ribu</v>
          </cell>
        </row>
        <row r="871">
          <cell r="T871">
            <v>864</v>
          </cell>
          <cell r="U871" t="str">
            <v>Delapan ratus Enam puluh Empat</v>
          </cell>
          <cell r="V871" t="str">
            <v xml:space="preserve">ribu </v>
          </cell>
          <cell r="W871" t="str">
            <v>ribu</v>
          </cell>
        </row>
        <row r="872">
          <cell r="T872">
            <v>865</v>
          </cell>
          <cell r="U872" t="str">
            <v>Delapan ratus Enam puluh Lima</v>
          </cell>
          <cell r="V872" t="str">
            <v xml:space="preserve">ribu </v>
          </cell>
          <cell r="W872" t="str">
            <v>ribu</v>
          </cell>
        </row>
        <row r="873">
          <cell r="T873">
            <v>866</v>
          </cell>
          <cell r="U873" t="str">
            <v>Delapan ratus Enam puluh Enam</v>
          </cell>
          <cell r="V873" t="str">
            <v xml:space="preserve">ribu </v>
          </cell>
          <cell r="W873" t="str">
            <v>ribu</v>
          </cell>
        </row>
        <row r="874">
          <cell r="T874">
            <v>867</v>
          </cell>
          <cell r="U874" t="str">
            <v>Delapan ratus Enam puluh Tujuh</v>
          </cell>
          <cell r="V874" t="str">
            <v xml:space="preserve">ribu </v>
          </cell>
          <cell r="W874" t="str">
            <v>ribu</v>
          </cell>
        </row>
        <row r="875">
          <cell r="T875">
            <v>868</v>
          </cell>
          <cell r="U875" t="str">
            <v>Delapan ratus Enam puluh Delapan</v>
          </cell>
          <cell r="V875" t="str">
            <v xml:space="preserve">ribu </v>
          </cell>
          <cell r="W875" t="str">
            <v>ribu</v>
          </cell>
        </row>
        <row r="876">
          <cell r="T876">
            <v>869</v>
          </cell>
          <cell r="U876" t="str">
            <v>Delapan ratus Enam puluh Sembilan</v>
          </cell>
          <cell r="V876" t="str">
            <v xml:space="preserve">ribu </v>
          </cell>
          <cell r="W876" t="str">
            <v>ribu</v>
          </cell>
        </row>
        <row r="877">
          <cell r="T877">
            <v>870</v>
          </cell>
          <cell r="U877" t="str">
            <v xml:space="preserve">Delapan ratus Tujuh puluh </v>
          </cell>
          <cell r="V877" t="str">
            <v xml:space="preserve">ribu </v>
          </cell>
          <cell r="W877" t="str">
            <v>ribu</v>
          </cell>
        </row>
        <row r="878">
          <cell r="T878">
            <v>871</v>
          </cell>
          <cell r="U878" t="str">
            <v>Delapan ratus Tujuh puluh Satu</v>
          </cell>
          <cell r="V878" t="str">
            <v xml:space="preserve">ribu </v>
          </cell>
          <cell r="W878" t="str">
            <v>ribu</v>
          </cell>
        </row>
        <row r="879">
          <cell r="T879">
            <v>872</v>
          </cell>
          <cell r="U879" t="str">
            <v>Delapan ratus Tujuh puluh Dua</v>
          </cell>
          <cell r="V879" t="str">
            <v xml:space="preserve">ribu </v>
          </cell>
          <cell r="W879" t="str">
            <v>ribu</v>
          </cell>
        </row>
        <row r="880">
          <cell r="T880">
            <v>873</v>
          </cell>
          <cell r="U880" t="str">
            <v>Delapan ratus Tujuh puluh Tiga</v>
          </cell>
          <cell r="V880" t="str">
            <v xml:space="preserve">ribu </v>
          </cell>
          <cell r="W880" t="str">
            <v>ribu</v>
          </cell>
        </row>
        <row r="881">
          <cell r="T881">
            <v>874</v>
          </cell>
          <cell r="U881" t="str">
            <v>Delapan ratus Tujuh puluh Empat</v>
          </cell>
          <cell r="V881" t="str">
            <v xml:space="preserve">ribu </v>
          </cell>
          <cell r="W881" t="str">
            <v>ribu</v>
          </cell>
        </row>
        <row r="882">
          <cell r="T882">
            <v>875</v>
          </cell>
          <cell r="U882" t="str">
            <v>Delapan ratus Tujuh puluh Lima</v>
          </cell>
          <cell r="V882" t="str">
            <v xml:space="preserve">ribu </v>
          </cell>
          <cell r="W882" t="str">
            <v>ribu</v>
          </cell>
        </row>
        <row r="883">
          <cell r="T883">
            <v>876</v>
          </cell>
          <cell r="U883" t="str">
            <v>Delapan ratus Tujuh puluh Enam</v>
          </cell>
          <cell r="V883" t="str">
            <v xml:space="preserve">ribu </v>
          </cell>
          <cell r="W883" t="str">
            <v>ribu</v>
          </cell>
        </row>
        <row r="884">
          <cell r="T884">
            <v>877</v>
          </cell>
          <cell r="U884" t="str">
            <v>Delapan ratus Tujuh puluh Tujuh</v>
          </cell>
          <cell r="V884" t="str">
            <v xml:space="preserve">ribu </v>
          </cell>
          <cell r="W884" t="str">
            <v>ribu</v>
          </cell>
        </row>
        <row r="885">
          <cell r="T885">
            <v>878</v>
          </cell>
          <cell r="U885" t="str">
            <v>Delapan ratus Tujuh puluh Delapan</v>
          </cell>
          <cell r="V885" t="str">
            <v xml:space="preserve">ribu </v>
          </cell>
          <cell r="W885" t="str">
            <v>ribu</v>
          </cell>
        </row>
        <row r="886">
          <cell r="T886">
            <v>879</v>
          </cell>
          <cell r="U886" t="str">
            <v>Delapan ratus Tujuh puluh Sembilan</v>
          </cell>
          <cell r="V886" t="str">
            <v xml:space="preserve">ribu </v>
          </cell>
          <cell r="W886" t="str">
            <v>ribu</v>
          </cell>
        </row>
        <row r="887">
          <cell r="T887">
            <v>880</v>
          </cell>
          <cell r="U887" t="str">
            <v xml:space="preserve">Delapan ratus Delapan puluh </v>
          </cell>
          <cell r="V887" t="str">
            <v xml:space="preserve">ribu </v>
          </cell>
          <cell r="W887" t="str">
            <v>ribu</v>
          </cell>
        </row>
        <row r="888">
          <cell r="T888">
            <v>881</v>
          </cell>
          <cell r="U888" t="str">
            <v>Delapan ratus Delapan puluh Satu</v>
          </cell>
          <cell r="V888" t="str">
            <v xml:space="preserve">ribu </v>
          </cell>
          <cell r="W888" t="str">
            <v>ribu</v>
          </cell>
        </row>
        <row r="889">
          <cell r="T889">
            <v>882</v>
          </cell>
          <cell r="U889" t="str">
            <v>Delapan ratus Delapan puluh Dua</v>
          </cell>
          <cell r="V889" t="str">
            <v xml:space="preserve">ribu </v>
          </cell>
          <cell r="W889" t="str">
            <v>ribu</v>
          </cell>
        </row>
        <row r="890">
          <cell r="T890">
            <v>883</v>
          </cell>
          <cell r="U890" t="str">
            <v>Delapan ratus Delapan puluh Tiga</v>
          </cell>
          <cell r="V890" t="str">
            <v xml:space="preserve">ribu </v>
          </cell>
          <cell r="W890" t="str">
            <v>ribu</v>
          </cell>
        </row>
        <row r="891">
          <cell r="T891">
            <v>884</v>
          </cell>
          <cell r="U891" t="str">
            <v>Delapan ratus Delapan puluh Empat</v>
          </cell>
          <cell r="V891" t="str">
            <v xml:space="preserve">ribu </v>
          </cell>
          <cell r="W891" t="str">
            <v>ribu</v>
          </cell>
        </row>
        <row r="892">
          <cell r="T892">
            <v>885</v>
          </cell>
          <cell r="U892" t="str">
            <v>Delapan ratus Delapan puluh Lima</v>
          </cell>
          <cell r="V892" t="str">
            <v xml:space="preserve">ribu </v>
          </cell>
          <cell r="W892" t="str">
            <v>ribu</v>
          </cell>
        </row>
        <row r="893">
          <cell r="T893">
            <v>886</v>
          </cell>
          <cell r="U893" t="str">
            <v>Delapan ratus Delapan puluh Enam</v>
          </cell>
          <cell r="V893" t="str">
            <v xml:space="preserve">ribu </v>
          </cell>
          <cell r="W893" t="str">
            <v>ribu</v>
          </cell>
        </row>
        <row r="894">
          <cell r="T894">
            <v>887</v>
          </cell>
          <cell r="U894" t="str">
            <v>Delapan ratus Delapan puluh Tujuh</v>
          </cell>
          <cell r="V894" t="str">
            <v xml:space="preserve">ribu </v>
          </cell>
          <cell r="W894" t="str">
            <v>ribu</v>
          </cell>
        </row>
        <row r="895">
          <cell r="T895">
            <v>888</v>
          </cell>
          <cell r="U895" t="str">
            <v>Delapan ratus Delapan puluh Delapan</v>
          </cell>
          <cell r="V895" t="str">
            <v xml:space="preserve">ribu </v>
          </cell>
          <cell r="W895" t="str">
            <v>ribu</v>
          </cell>
        </row>
        <row r="896">
          <cell r="T896">
            <v>889</v>
          </cell>
          <cell r="U896" t="str">
            <v>Delapan ratus Delapan puluh Sembilan</v>
          </cell>
          <cell r="V896" t="str">
            <v xml:space="preserve">ribu </v>
          </cell>
          <cell r="W896" t="str">
            <v>ribu</v>
          </cell>
        </row>
        <row r="897">
          <cell r="T897">
            <v>890</v>
          </cell>
          <cell r="U897" t="str">
            <v xml:space="preserve">Delapan ratus Sembilan puluh </v>
          </cell>
          <cell r="V897" t="str">
            <v xml:space="preserve">ribu </v>
          </cell>
          <cell r="W897" t="str">
            <v>ribu</v>
          </cell>
        </row>
        <row r="898">
          <cell r="T898">
            <v>891</v>
          </cell>
          <cell r="U898" t="str">
            <v>Delapan ratus Sembilan puluh Satu</v>
          </cell>
          <cell r="V898" t="str">
            <v xml:space="preserve">ribu </v>
          </cell>
          <cell r="W898" t="str">
            <v>ribu</v>
          </cell>
        </row>
        <row r="899">
          <cell r="T899">
            <v>892</v>
          </cell>
          <cell r="U899" t="str">
            <v>Delapan ratus Sembilan puluh Dua</v>
          </cell>
          <cell r="V899" t="str">
            <v xml:space="preserve">ribu </v>
          </cell>
          <cell r="W899" t="str">
            <v>ribu</v>
          </cell>
        </row>
        <row r="900">
          <cell r="T900">
            <v>893</v>
          </cell>
          <cell r="U900" t="str">
            <v>Delapan ratus Sembilan puluh Tiga</v>
          </cell>
          <cell r="V900" t="str">
            <v xml:space="preserve">ribu </v>
          </cell>
          <cell r="W900" t="str">
            <v>ribu</v>
          </cell>
        </row>
        <row r="901">
          <cell r="T901">
            <v>894</v>
          </cell>
          <cell r="U901" t="str">
            <v>Delapan ratus Sembilan puluh Empat</v>
          </cell>
          <cell r="V901" t="str">
            <v xml:space="preserve">ribu </v>
          </cell>
          <cell r="W901" t="str">
            <v>ribu</v>
          </cell>
        </row>
        <row r="902">
          <cell r="T902">
            <v>895</v>
          </cell>
          <cell r="U902" t="str">
            <v>Delapan ratus Sembilan puluh Lima</v>
          </cell>
          <cell r="V902" t="str">
            <v xml:space="preserve">ribu </v>
          </cell>
          <cell r="W902" t="str">
            <v>ribu</v>
          </cell>
        </row>
        <row r="903">
          <cell r="T903">
            <v>896</v>
          </cell>
          <cell r="U903" t="str">
            <v>Delapan ratus Sembilan puluh Enam</v>
          </cell>
          <cell r="V903" t="str">
            <v xml:space="preserve">ribu </v>
          </cell>
          <cell r="W903" t="str">
            <v>ribu</v>
          </cell>
        </row>
        <row r="904">
          <cell r="T904">
            <v>897</v>
          </cell>
          <cell r="U904" t="str">
            <v>Delapan ratus Sembilan puluh Tujuh</v>
          </cell>
          <cell r="V904" t="str">
            <v xml:space="preserve">ribu </v>
          </cell>
          <cell r="W904" t="str">
            <v>ribu</v>
          </cell>
        </row>
        <row r="905">
          <cell r="T905">
            <v>898</v>
          </cell>
          <cell r="U905" t="str">
            <v>Delapan ratus Sembilan puluh Delapan</v>
          </cell>
          <cell r="V905" t="str">
            <v xml:space="preserve">ribu </v>
          </cell>
          <cell r="W905" t="str">
            <v>ribu</v>
          </cell>
        </row>
        <row r="906">
          <cell r="T906">
            <v>899</v>
          </cell>
          <cell r="U906" t="str">
            <v>Delapan ratus Sembilan puluh Sembilan</v>
          </cell>
          <cell r="V906" t="str">
            <v xml:space="preserve">ribu </v>
          </cell>
          <cell r="W906" t="str">
            <v>ribu</v>
          </cell>
        </row>
        <row r="907">
          <cell r="T907">
            <v>900</v>
          </cell>
          <cell r="U907" t="str">
            <v xml:space="preserve">Sembilan ratus </v>
          </cell>
          <cell r="V907" t="str">
            <v xml:space="preserve">ribu </v>
          </cell>
          <cell r="W907" t="str">
            <v>ribu</v>
          </cell>
        </row>
        <row r="908">
          <cell r="T908">
            <v>901</v>
          </cell>
          <cell r="U908" t="str">
            <v>Sembilan ratus Satu</v>
          </cell>
          <cell r="V908" t="str">
            <v xml:space="preserve">ribu </v>
          </cell>
          <cell r="W908" t="str">
            <v>ribu</v>
          </cell>
        </row>
        <row r="909">
          <cell r="T909">
            <v>902</v>
          </cell>
          <cell r="U909" t="str">
            <v>Sembilan ratus Dua</v>
          </cell>
          <cell r="V909" t="str">
            <v xml:space="preserve">ribu </v>
          </cell>
          <cell r="W909" t="str">
            <v>ribu</v>
          </cell>
        </row>
        <row r="910">
          <cell r="T910">
            <v>903</v>
          </cell>
          <cell r="U910" t="str">
            <v>Sembilan ratus Tiga</v>
          </cell>
          <cell r="V910" t="str">
            <v xml:space="preserve">ribu </v>
          </cell>
          <cell r="W910" t="str">
            <v>ribu</v>
          </cell>
        </row>
        <row r="911">
          <cell r="T911">
            <v>904</v>
          </cell>
          <cell r="U911" t="str">
            <v>Sembilan ratus Empat</v>
          </cell>
          <cell r="V911" t="str">
            <v xml:space="preserve">ribu </v>
          </cell>
          <cell r="W911" t="str">
            <v>ribu</v>
          </cell>
        </row>
        <row r="912">
          <cell r="T912">
            <v>905</v>
          </cell>
          <cell r="U912" t="str">
            <v>Sembilan ratus Lima</v>
          </cell>
          <cell r="V912" t="str">
            <v xml:space="preserve">ribu </v>
          </cell>
          <cell r="W912" t="str">
            <v>ribu</v>
          </cell>
        </row>
        <row r="913">
          <cell r="T913">
            <v>906</v>
          </cell>
          <cell r="U913" t="str">
            <v>Sembilan ratus Enam</v>
          </cell>
          <cell r="V913" t="str">
            <v xml:space="preserve">ribu </v>
          </cell>
          <cell r="W913" t="str">
            <v>ribu</v>
          </cell>
        </row>
        <row r="914">
          <cell r="T914">
            <v>907</v>
          </cell>
          <cell r="U914" t="str">
            <v>Sembilan ratus Tujuh</v>
          </cell>
          <cell r="V914" t="str">
            <v xml:space="preserve">ribu </v>
          </cell>
          <cell r="W914" t="str">
            <v>ribu</v>
          </cell>
        </row>
        <row r="915">
          <cell r="T915">
            <v>908</v>
          </cell>
          <cell r="U915" t="str">
            <v>Sembilan ratus Delapan</v>
          </cell>
          <cell r="V915" t="str">
            <v xml:space="preserve">ribu </v>
          </cell>
          <cell r="W915" t="str">
            <v>ribu</v>
          </cell>
        </row>
        <row r="916">
          <cell r="T916">
            <v>909</v>
          </cell>
          <cell r="U916" t="str">
            <v>Sembilan ratus Sembilan</v>
          </cell>
          <cell r="V916" t="str">
            <v xml:space="preserve">ribu </v>
          </cell>
          <cell r="W916" t="str">
            <v>ribu</v>
          </cell>
        </row>
        <row r="917">
          <cell r="T917">
            <v>910</v>
          </cell>
          <cell r="U917" t="str">
            <v>Sembilan ratus Sepuluh</v>
          </cell>
          <cell r="V917" t="str">
            <v xml:space="preserve">ribu </v>
          </cell>
          <cell r="W917" t="str">
            <v>ribu</v>
          </cell>
        </row>
        <row r="918">
          <cell r="T918">
            <v>911</v>
          </cell>
          <cell r="U918" t="str">
            <v>Sembilan ratus Sebelas</v>
          </cell>
          <cell r="V918" t="str">
            <v xml:space="preserve">ribu </v>
          </cell>
          <cell r="W918" t="str">
            <v>ribu</v>
          </cell>
        </row>
        <row r="919">
          <cell r="T919">
            <v>912</v>
          </cell>
          <cell r="U919" t="str">
            <v>Sembilan ratus Dua belas</v>
          </cell>
          <cell r="V919" t="str">
            <v xml:space="preserve">ribu </v>
          </cell>
          <cell r="W919" t="str">
            <v>ribu</v>
          </cell>
        </row>
        <row r="920">
          <cell r="T920">
            <v>913</v>
          </cell>
          <cell r="U920" t="str">
            <v>Sembilan ratus Tiga belas</v>
          </cell>
          <cell r="V920" t="str">
            <v xml:space="preserve">ribu </v>
          </cell>
          <cell r="W920" t="str">
            <v>ribu</v>
          </cell>
        </row>
        <row r="921">
          <cell r="T921">
            <v>914</v>
          </cell>
          <cell r="U921" t="str">
            <v>Sembilan ratus Empat belas</v>
          </cell>
          <cell r="V921" t="str">
            <v xml:space="preserve">ribu </v>
          </cell>
          <cell r="W921" t="str">
            <v>ribu</v>
          </cell>
        </row>
        <row r="922">
          <cell r="T922">
            <v>915</v>
          </cell>
          <cell r="U922" t="str">
            <v>Sembilan ratus Lima belas</v>
          </cell>
          <cell r="V922" t="str">
            <v xml:space="preserve">ribu </v>
          </cell>
          <cell r="W922" t="str">
            <v>ribu</v>
          </cell>
        </row>
        <row r="923">
          <cell r="T923">
            <v>916</v>
          </cell>
          <cell r="U923" t="str">
            <v>Sembilan ratus Enam belas</v>
          </cell>
          <cell r="V923" t="str">
            <v xml:space="preserve">ribu </v>
          </cell>
          <cell r="W923" t="str">
            <v>ribu</v>
          </cell>
        </row>
        <row r="924">
          <cell r="T924">
            <v>917</v>
          </cell>
          <cell r="U924" t="str">
            <v>Sembilan ratus Tujuh belas</v>
          </cell>
          <cell r="V924" t="str">
            <v xml:space="preserve">ribu </v>
          </cell>
          <cell r="W924" t="str">
            <v>ribu</v>
          </cell>
        </row>
        <row r="925">
          <cell r="T925">
            <v>918</v>
          </cell>
          <cell r="U925" t="str">
            <v>Sembilan ratus Delapan belas</v>
          </cell>
          <cell r="V925" t="str">
            <v xml:space="preserve">ribu </v>
          </cell>
          <cell r="W925" t="str">
            <v>ribu</v>
          </cell>
        </row>
        <row r="926">
          <cell r="T926">
            <v>919</v>
          </cell>
          <cell r="U926" t="str">
            <v>Sembilan ratus Sembilan belas</v>
          </cell>
          <cell r="V926" t="str">
            <v xml:space="preserve">ribu </v>
          </cell>
          <cell r="W926" t="str">
            <v>ribu</v>
          </cell>
        </row>
        <row r="927">
          <cell r="T927">
            <v>920</v>
          </cell>
          <cell r="U927" t="str">
            <v xml:space="preserve">Sembilan ratus Dua puluh </v>
          </cell>
          <cell r="V927" t="str">
            <v xml:space="preserve">ribu </v>
          </cell>
          <cell r="W927" t="str">
            <v>ribu</v>
          </cell>
        </row>
        <row r="928">
          <cell r="T928">
            <v>921</v>
          </cell>
          <cell r="U928" t="str">
            <v>Sembilan ratus Dua puluh Satu</v>
          </cell>
          <cell r="V928" t="str">
            <v xml:space="preserve">ribu </v>
          </cell>
          <cell r="W928" t="str">
            <v>ribu</v>
          </cell>
        </row>
        <row r="929">
          <cell r="T929">
            <v>922</v>
          </cell>
          <cell r="U929" t="str">
            <v>Sembilan ratus Dua puluh Dua</v>
          </cell>
          <cell r="V929" t="str">
            <v xml:space="preserve">ribu </v>
          </cell>
          <cell r="W929" t="str">
            <v>ribu</v>
          </cell>
        </row>
        <row r="930">
          <cell r="T930">
            <v>923</v>
          </cell>
          <cell r="U930" t="str">
            <v>Sembilan ratus Dua puluh Tiga</v>
          </cell>
          <cell r="V930" t="str">
            <v xml:space="preserve">ribu </v>
          </cell>
          <cell r="W930" t="str">
            <v>ribu</v>
          </cell>
        </row>
        <row r="931">
          <cell r="T931">
            <v>924</v>
          </cell>
          <cell r="U931" t="str">
            <v>Sembilan ratus Dua puluh Empat</v>
          </cell>
          <cell r="V931" t="str">
            <v xml:space="preserve">ribu </v>
          </cell>
          <cell r="W931" t="str">
            <v>ribu</v>
          </cell>
        </row>
        <row r="932">
          <cell r="T932">
            <v>925</v>
          </cell>
          <cell r="U932" t="str">
            <v>Sembilan ratus Dua puluh Lima</v>
          </cell>
          <cell r="V932" t="str">
            <v xml:space="preserve">ribu </v>
          </cell>
          <cell r="W932" t="str">
            <v>ribu</v>
          </cell>
        </row>
        <row r="933">
          <cell r="T933">
            <v>926</v>
          </cell>
          <cell r="U933" t="str">
            <v>Sembilan ratus Dua puluh Enam</v>
          </cell>
          <cell r="V933" t="str">
            <v xml:space="preserve">ribu </v>
          </cell>
          <cell r="W933" t="str">
            <v>ribu</v>
          </cell>
        </row>
        <row r="934">
          <cell r="T934">
            <v>927</v>
          </cell>
          <cell r="U934" t="str">
            <v>Sembilan ratus Dua puluh Tujuh</v>
          </cell>
          <cell r="V934" t="str">
            <v xml:space="preserve">ribu </v>
          </cell>
          <cell r="W934" t="str">
            <v>ribu</v>
          </cell>
        </row>
        <row r="935">
          <cell r="T935">
            <v>928</v>
          </cell>
          <cell r="U935" t="str">
            <v>Sembilan ratus Dua puluh Delapan</v>
          </cell>
          <cell r="V935" t="str">
            <v xml:space="preserve">ribu </v>
          </cell>
          <cell r="W935" t="str">
            <v>ribu</v>
          </cell>
        </row>
        <row r="936">
          <cell r="T936">
            <v>929</v>
          </cell>
          <cell r="U936" t="str">
            <v>Sembilan ratus Dua puluh Sembilan</v>
          </cell>
          <cell r="V936" t="str">
            <v xml:space="preserve">ribu </v>
          </cell>
          <cell r="W936" t="str">
            <v>ribu</v>
          </cell>
        </row>
        <row r="937">
          <cell r="T937">
            <v>930</v>
          </cell>
          <cell r="U937" t="str">
            <v xml:space="preserve">Sembilan ratus Tiga puluh </v>
          </cell>
          <cell r="V937" t="str">
            <v xml:space="preserve">ribu </v>
          </cell>
          <cell r="W937" t="str">
            <v>ribu</v>
          </cell>
        </row>
        <row r="938">
          <cell r="T938">
            <v>931</v>
          </cell>
          <cell r="U938" t="str">
            <v>Sembilan ratus Tiga puluh Satu</v>
          </cell>
          <cell r="V938" t="str">
            <v xml:space="preserve">ribu </v>
          </cell>
          <cell r="W938" t="str">
            <v>ribu</v>
          </cell>
        </row>
        <row r="939">
          <cell r="T939">
            <v>932</v>
          </cell>
          <cell r="U939" t="str">
            <v>Sembilan ratus Tiga puluh Dua</v>
          </cell>
          <cell r="V939" t="str">
            <v xml:space="preserve">ribu </v>
          </cell>
          <cell r="W939" t="str">
            <v>ribu</v>
          </cell>
        </row>
        <row r="940">
          <cell r="T940">
            <v>933</v>
          </cell>
          <cell r="U940" t="str">
            <v>Sembilan ratus Tiga puluh Tiga</v>
          </cell>
          <cell r="V940" t="str">
            <v xml:space="preserve">ribu </v>
          </cell>
          <cell r="W940" t="str">
            <v>ribu</v>
          </cell>
        </row>
        <row r="941">
          <cell r="T941">
            <v>934</v>
          </cell>
          <cell r="U941" t="str">
            <v>Sembilan ratus Tiga puluh Empat</v>
          </cell>
          <cell r="V941" t="str">
            <v xml:space="preserve">ribu </v>
          </cell>
          <cell r="W941" t="str">
            <v>ribu</v>
          </cell>
        </row>
        <row r="942">
          <cell r="T942">
            <v>935</v>
          </cell>
          <cell r="U942" t="str">
            <v>Sembilan ratus Tiga puluh Lima</v>
          </cell>
          <cell r="V942" t="str">
            <v xml:space="preserve">ribu </v>
          </cell>
          <cell r="W942" t="str">
            <v>ribu</v>
          </cell>
        </row>
        <row r="943">
          <cell r="T943">
            <v>936</v>
          </cell>
          <cell r="U943" t="str">
            <v>Sembilan ratus Tiga puluh Enam</v>
          </cell>
          <cell r="V943" t="str">
            <v xml:space="preserve">ribu </v>
          </cell>
          <cell r="W943" t="str">
            <v>ribu</v>
          </cell>
        </row>
        <row r="944">
          <cell r="T944">
            <v>937</v>
          </cell>
          <cell r="U944" t="str">
            <v>Sembilan ratus Tiga puluh Tujuh</v>
          </cell>
          <cell r="V944" t="str">
            <v xml:space="preserve">ribu </v>
          </cell>
          <cell r="W944" t="str">
            <v>ribu</v>
          </cell>
        </row>
        <row r="945">
          <cell r="T945">
            <v>938</v>
          </cell>
          <cell r="U945" t="str">
            <v>Sembilan ratus Tiga puluh Delapan</v>
          </cell>
          <cell r="V945" t="str">
            <v xml:space="preserve">ribu </v>
          </cell>
          <cell r="W945" t="str">
            <v>ribu</v>
          </cell>
        </row>
        <row r="946">
          <cell r="T946">
            <v>939</v>
          </cell>
          <cell r="U946" t="str">
            <v>Sembilan ratus Tiga puluh Sembilan</v>
          </cell>
          <cell r="V946" t="str">
            <v xml:space="preserve">ribu </v>
          </cell>
          <cell r="W946" t="str">
            <v>ribu</v>
          </cell>
        </row>
        <row r="947">
          <cell r="T947">
            <v>940</v>
          </cell>
          <cell r="U947" t="str">
            <v xml:space="preserve">Sembilan ratus Empat puluh </v>
          </cell>
          <cell r="V947" t="str">
            <v xml:space="preserve">ribu </v>
          </cell>
          <cell r="W947" t="str">
            <v>ribu</v>
          </cell>
        </row>
        <row r="948">
          <cell r="T948">
            <v>941</v>
          </cell>
          <cell r="U948" t="str">
            <v>Sembilan ratus Empat puluh Satu</v>
          </cell>
          <cell r="V948" t="str">
            <v xml:space="preserve">ribu </v>
          </cell>
          <cell r="W948" t="str">
            <v>ribu</v>
          </cell>
        </row>
        <row r="949">
          <cell r="T949">
            <v>942</v>
          </cell>
          <cell r="U949" t="str">
            <v>Sembilan ratus Empat puluh Dua</v>
          </cell>
          <cell r="V949" t="str">
            <v xml:space="preserve">ribu </v>
          </cell>
          <cell r="W949" t="str">
            <v>ribu</v>
          </cell>
        </row>
        <row r="950">
          <cell r="T950">
            <v>943</v>
          </cell>
          <cell r="U950" t="str">
            <v>Sembilan ratus Empat puluh Tiga</v>
          </cell>
          <cell r="V950" t="str">
            <v xml:space="preserve">ribu </v>
          </cell>
          <cell r="W950" t="str">
            <v>ribu</v>
          </cell>
        </row>
        <row r="951">
          <cell r="T951">
            <v>944</v>
          </cell>
          <cell r="U951" t="str">
            <v>Sembilan ratus Empat puluh Empat</v>
          </cell>
          <cell r="V951" t="str">
            <v xml:space="preserve">ribu </v>
          </cell>
          <cell r="W951" t="str">
            <v>ribu</v>
          </cell>
        </row>
        <row r="952">
          <cell r="T952">
            <v>945</v>
          </cell>
          <cell r="U952" t="str">
            <v>Sembilan ratus Empat puluh Lima</v>
          </cell>
          <cell r="V952" t="str">
            <v xml:space="preserve">ribu </v>
          </cell>
          <cell r="W952" t="str">
            <v>ribu</v>
          </cell>
        </row>
        <row r="953">
          <cell r="T953">
            <v>946</v>
          </cell>
          <cell r="U953" t="str">
            <v>Sembilan ratus Empat puluh Enam</v>
          </cell>
          <cell r="V953" t="str">
            <v xml:space="preserve">ribu </v>
          </cell>
          <cell r="W953" t="str">
            <v>ribu</v>
          </cell>
        </row>
        <row r="954">
          <cell r="T954">
            <v>947</v>
          </cell>
          <cell r="U954" t="str">
            <v>Sembilan ratus Empat puluh Tujuh</v>
          </cell>
          <cell r="V954" t="str">
            <v xml:space="preserve">ribu </v>
          </cell>
          <cell r="W954" t="str">
            <v>ribu</v>
          </cell>
        </row>
        <row r="955">
          <cell r="T955">
            <v>948</v>
          </cell>
          <cell r="U955" t="str">
            <v>Sembilan ratus Empat puluh Delapan</v>
          </cell>
          <cell r="V955" t="str">
            <v xml:space="preserve">ribu </v>
          </cell>
          <cell r="W955" t="str">
            <v>ribu</v>
          </cell>
        </row>
        <row r="956">
          <cell r="T956">
            <v>949</v>
          </cell>
          <cell r="U956" t="str">
            <v>Sembilan ratus Empat puluh Sembilan</v>
          </cell>
          <cell r="V956" t="str">
            <v xml:space="preserve">ribu </v>
          </cell>
          <cell r="W956" t="str">
            <v>ribu</v>
          </cell>
        </row>
        <row r="957">
          <cell r="T957">
            <v>950</v>
          </cell>
          <cell r="U957" t="str">
            <v xml:space="preserve">Sembilan ratus Lima puluh </v>
          </cell>
          <cell r="V957" t="str">
            <v xml:space="preserve">ribu </v>
          </cell>
          <cell r="W957" t="str">
            <v>ribu</v>
          </cell>
        </row>
        <row r="958">
          <cell r="T958">
            <v>951</v>
          </cell>
          <cell r="U958" t="str">
            <v>Sembilan ratus Lima puluh Satu</v>
          </cell>
          <cell r="V958" t="str">
            <v xml:space="preserve">ribu </v>
          </cell>
          <cell r="W958" t="str">
            <v>ribu</v>
          </cell>
        </row>
        <row r="959">
          <cell r="T959">
            <v>952</v>
          </cell>
          <cell r="U959" t="str">
            <v>Sembilan ratus Lima puluh Dua</v>
          </cell>
          <cell r="V959" t="str">
            <v xml:space="preserve">ribu </v>
          </cell>
          <cell r="W959" t="str">
            <v>ribu</v>
          </cell>
        </row>
        <row r="960">
          <cell r="T960">
            <v>953</v>
          </cell>
          <cell r="U960" t="str">
            <v>Sembilan ratus Lima puluh Tiga</v>
          </cell>
          <cell r="V960" t="str">
            <v xml:space="preserve">ribu </v>
          </cell>
          <cell r="W960" t="str">
            <v>ribu</v>
          </cell>
        </row>
        <row r="961">
          <cell r="T961">
            <v>954</v>
          </cell>
          <cell r="U961" t="str">
            <v>Sembilan ratus Lima puluh Empat</v>
          </cell>
          <cell r="V961" t="str">
            <v xml:space="preserve">ribu </v>
          </cell>
          <cell r="W961" t="str">
            <v>ribu</v>
          </cell>
        </row>
        <row r="962">
          <cell r="T962">
            <v>955</v>
          </cell>
          <cell r="U962" t="str">
            <v>Sembilan ratus Lima puluh Lima</v>
          </cell>
          <cell r="V962" t="str">
            <v xml:space="preserve">ribu </v>
          </cell>
          <cell r="W962" t="str">
            <v>ribu</v>
          </cell>
        </row>
        <row r="963">
          <cell r="T963">
            <v>956</v>
          </cell>
          <cell r="U963" t="str">
            <v>Sembilan ratus Lima puluh Enam</v>
          </cell>
          <cell r="V963" t="str">
            <v xml:space="preserve">ribu </v>
          </cell>
          <cell r="W963" t="str">
            <v>ribu</v>
          </cell>
        </row>
        <row r="964">
          <cell r="T964">
            <v>957</v>
          </cell>
          <cell r="U964" t="str">
            <v>Sembilan ratus Lima puluh Tujuh</v>
          </cell>
          <cell r="V964" t="str">
            <v xml:space="preserve">ribu </v>
          </cell>
          <cell r="W964" t="str">
            <v>ribu</v>
          </cell>
        </row>
        <row r="965">
          <cell r="T965">
            <v>958</v>
          </cell>
          <cell r="U965" t="str">
            <v>Sembilan ratus Lima puluh Delapan</v>
          </cell>
          <cell r="V965" t="str">
            <v xml:space="preserve">ribu </v>
          </cell>
          <cell r="W965" t="str">
            <v>ribu</v>
          </cell>
        </row>
        <row r="966">
          <cell r="T966">
            <v>959</v>
          </cell>
          <cell r="U966" t="str">
            <v>Sembilan ratus Lima puluh Sembilan</v>
          </cell>
          <cell r="V966" t="str">
            <v xml:space="preserve">ribu </v>
          </cell>
          <cell r="W966" t="str">
            <v>ribu</v>
          </cell>
        </row>
        <row r="967">
          <cell r="T967">
            <v>960</v>
          </cell>
          <cell r="U967" t="str">
            <v xml:space="preserve">Sembilan ratus Enam puluh </v>
          </cell>
          <cell r="V967" t="str">
            <v xml:space="preserve">ribu </v>
          </cell>
          <cell r="W967" t="str">
            <v>ribu</v>
          </cell>
        </row>
        <row r="968">
          <cell r="T968">
            <v>961</v>
          </cell>
          <cell r="U968" t="str">
            <v>Sembilan ratus Enam puluh Satu</v>
          </cell>
          <cell r="V968" t="str">
            <v xml:space="preserve">ribu </v>
          </cell>
          <cell r="W968" t="str">
            <v>ribu</v>
          </cell>
        </row>
        <row r="969">
          <cell r="T969">
            <v>962</v>
          </cell>
          <cell r="U969" t="str">
            <v>Sembilan ratus Enam puluh Dua</v>
          </cell>
          <cell r="V969" t="str">
            <v xml:space="preserve">ribu </v>
          </cell>
          <cell r="W969" t="str">
            <v>ribu</v>
          </cell>
        </row>
        <row r="970">
          <cell r="T970">
            <v>963</v>
          </cell>
          <cell r="U970" t="str">
            <v>Sembilan ratus Enam puluh Tiga</v>
          </cell>
          <cell r="V970" t="str">
            <v xml:space="preserve">ribu </v>
          </cell>
          <cell r="W970" t="str">
            <v>ribu</v>
          </cell>
        </row>
        <row r="971">
          <cell r="T971">
            <v>964</v>
          </cell>
          <cell r="U971" t="str">
            <v>Sembilan ratus Enam puluh Empat</v>
          </cell>
          <cell r="V971" t="str">
            <v xml:space="preserve">ribu </v>
          </cell>
          <cell r="W971" t="str">
            <v>ribu</v>
          </cell>
        </row>
        <row r="972">
          <cell r="T972">
            <v>965</v>
          </cell>
          <cell r="U972" t="str">
            <v>Sembilan ratus Enam puluh Lima</v>
          </cell>
          <cell r="V972" t="str">
            <v xml:space="preserve">ribu </v>
          </cell>
          <cell r="W972" t="str">
            <v>ribu</v>
          </cell>
        </row>
        <row r="973">
          <cell r="T973">
            <v>966</v>
          </cell>
          <cell r="U973" t="str">
            <v>Sembilan ratus Enam puluh Enam</v>
          </cell>
          <cell r="V973" t="str">
            <v xml:space="preserve">ribu </v>
          </cell>
          <cell r="W973" t="str">
            <v>ribu</v>
          </cell>
        </row>
        <row r="974">
          <cell r="T974">
            <v>967</v>
          </cell>
          <cell r="U974" t="str">
            <v>Sembilan ratus Enam puluh Tujuh</v>
          </cell>
          <cell r="V974" t="str">
            <v xml:space="preserve">ribu </v>
          </cell>
          <cell r="W974" t="str">
            <v>ribu</v>
          </cell>
        </row>
        <row r="975">
          <cell r="T975">
            <v>968</v>
          </cell>
          <cell r="U975" t="str">
            <v>Sembilan ratus Enam puluh Delapan</v>
          </cell>
          <cell r="V975" t="str">
            <v xml:space="preserve">ribu </v>
          </cell>
          <cell r="W975" t="str">
            <v>ribu</v>
          </cell>
        </row>
        <row r="976">
          <cell r="T976">
            <v>969</v>
          </cell>
          <cell r="U976" t="str">
            <v>Sembilan ratus Enam puluh Sembilan</v>
          </cell>
          <cell r="V976" t="str">
            <v xml:space="preserve">ribu </v>
          </cell>
          <cell r="W976" t="str">
            <v>ribu</v>
          </cell>
        </row>
        <row r="977">
          <cell r="T977">
            <v>970</v>
          </cell>
          <cell r="U977" t="str">
            <v xml:space="preserve">Sembilan ratus Tujuh puluh </v>
          </cell>
          <cell r="V977" t="str">
            <v xml:space="preserve">ribu </v>
          </cell>
          <cell r="W977" t="str">
            <v>ribu</v>
          </cell>
        </row>
        <row r="978">
          <cell r="T978">
            <v>971</v>
          </cell>
          <cell r="U978" t="str">
            <v>Sembilan ratus Tujuh puluh Satu</v>
          </cell>
          <cell r="V978" t="str">
            <v xml:space="preserve">ribu </v>
          </cell>
          <cell r="W978" t="str">
            <v>ribu</v>
          </cell>
        </row>
        <row r="979">
          <cell r="T979">
            <v>972</v>
          </cell>
          <cell r="U979" t="str">
            <v>Sembilan ratus Tujuh puluh Dua</v>
          </cell>
          <cell r="V979" t="str">
            <v xml:space="preserve">ribu </v>
          </cell>
          <cell r="W979" t="str">
            <v>ribu</v>
          </cell>
        </row>
        <row r="980">
          <cell r="T980">
            <v>973</v>
          </cell>
          <cell r="U980" t="str">
            <v>Sembilan ratus Tujuh puluh Tiga</v>
          </cell>
          <cell r="V980" t="str">
            <v xml:space="preserve">ribu </v>
          </cell>
          <cell r="W980" t="str">
            <v>ribu</v>
          </cell>
        </row>
        <row r="981">
          <cell r="T981">
            <v>974</v>
          </cell>
          <cell r="U981" t="str">
            <v>Sembilan ratus Tujuh puluh Empat</v>
          </cell>
          <cell r="V981" t="str">
            <v xml:space="preserve">ribu </v>
          </cell>
          <cell r="W981" t="str">
            <v>ribu</v>
          </cell>
        </row>
        <row r="982">
          <cell r="T982">
            <v>975</v>
          </cell>
          <cell r="U982" t="str">
            <v>Sembilan ratus Tujuh puluh Lima</v>
          </cell>
          <cell r="V982" t="str">
            <v xml:space="preserve">ribu </v>
          </cell>
          <cell r="W982" t="str">
            <v>ribu</v>
          </cell>
        </row>
        <row r="983">
          <cell r="T983">
            <v>976</v>
          </cell>
          <cell r="U983" t="str">
            <v>Sembilan ratus Tujuh puluh Enam</v>
          </cell>
          <cell r="V983" t="str">
            <v xml:space="preserve">ribu </v>
          </cell>
          <cell r="W983" t="str">
            <v>ribu</v>
          </cell>
        </row>
        <row r="984">
          <cell r="T984">
            <v>977</v>
          </cell>
          <cell r="U984" t="str">
            <v>Sembilan ratus Tujuh puluh Tujuh</v>
          </cell>
          <cell r="V984" t="str">
            <v xml:space="preserve">ribu </v>
          </cell>
          <cell r="W984" t="str">
            <v>ribu</v>
          </cell>
        </row>
        <row r="985">
          <cell r="T985">
            <v>978</v>
          </cell>
          <cell r="U985" t="str">
            <v>Sembilan ratus Tujuh puluh Delapan</v>
          </cell>
          <cell r="V985" t="str">
            <v xml:space="preserve">ribu </v>
          </cell>
          <cell r="W985" t="str">
            <v>ribu</v>
          </cell>
        </row>
        <row r="986">
          <cell r="T986">
            <v>979</v>
          </cell>
          <cell r="U986" t="str">
            <v>Sembilan ratus Tujuh puluh Sembilan</v>
          </cell>
          <cell r="V986" t="str">
            <v xml:space="preserve">ribu </v>
          </cell>
          <cell r="W986" t="str">
            <v>ribu</v>
          </cell>
        </row>
        <row r="987">
          <cell r="T987">
            <v>980</v>
          </cell>
          <cell r="U987" t="str">
            <v xml:space="preserve">Sembilan ratus Delapan puluh </v>
          </cell>
          <cell r="V987" t="str">
            <v xml:space="preserve">ribu </v>
          </cell>
          <cell r="W987" t="str">
            <v>ribu</v>
          </cell>
        </row>
        <row r="988">
          <cell r="T988">
            <v>981</v>
          </cell>
          <cell r="U988" t="str">
            <v>Sembilan ratus Delapan puluh Satu</v>
          </cell>
          <cell r="V988" t="str">
            <v xml:space="preserve">ribu </v>
          </cell>
          <cell r="W988" t="str">
            <v>ribu</v>
          </cell>
        </row>
        <row r="989">
          <cell r="T989">
            <v>982</v>
          </cell>
          <cell r="U989" t="str">
            <v>Sembilan ratus Delapan puluh Dua</v>
          </cell>
          <cell r="V989" t="str">
            <v xml:space="preserve">ribu </v>
          </cell>
          <cell r="W989" t="str">
            <v>ribu</v>
          </cell>
        </row>
        <row r="990">
          <cell r="T990">
            <v>983</v>
          </cell>
          <cell r="U990" t="str">
            <v>Sembilan ratus Delapan puluh Tiga</v>
          </cell>
          <cell r="V990" t="str">
            <v xml:space="preserve">ribu </v>
          </cell>
          <cell r="W990" t="str">
            <v>ribu</v>
          </cell>
        </row>
        <row r="991">
          <cell r="T991">
            <v>984</v>
          </cell>
          <cell r="U991" t="str">
            <v>Sembilan ratus Delapan puluh Empat</v>
          </cell>
          <cell r="V991" t="str">
            <v xml:space="preserve">ribu </v>
          </cell>
          <cell r="W991" t="str">
            <v>ribu</v>
          </cell>
        </row>
        <row r="992">
          <cell r="T992">
            <v>985</v>
          </cell>
          <cell r="U992" t="str">
            <v>Sembilan ratus Delapan puluh Lima</v>
          </cell>
          <cell r="V992" t="str">
            <v xml:space="preserve">ribu </v>
          </cell>
          <cell r="W992" t="str">
            <v>ribu</v>
          </cell>
        </row>
        <row r="993">
          <cell r="T993">
            <v>986</v>
          </cell>
          <cell r="U993" t="str">
            <v>Sembilan ratus Delapan puluh Enam</v>
          </cell>
          <cell r="V993" t="str">
            <v xml:space="preserve">ribu </v>
          </cell>
          <cell r="W993" t="str">
            <v>ribu</v>
          </cell>
        </row>
        <row r="994">
          <cell r="T994">
            <v>987</v>
          </cell>
          <cell r="U994" t="str">
            <v>Sembilan ratus Delapan puluh Tujuh</v>
          </cell>
          <cell r="V994" t="str">
            <v xml:space="preserve">ribu </v>
          </cell>
          <cell r="W994" t="str">
            <v>ribu</v>
          </cell>
        </row>
        <row r="995">
          <cell r="T995">
            <v>988</v>
          </cell>
          <cell r="U995" t="str">
            <v>Sembilan ratus Delapan puluh Delapan</v>
          </cell>
          <cell r="V995" t="str">
            <v xml:space="preserve">ribu </v>
          </cell>
          <cell r="W995" t="str">
            <v>ribu</v>
          </cell>
        </row>
        <row r="996">
          <cell r="T996">
            <v>989</v>
          </cell>
          <cell r="U996" t="str">
            <v>Sembilan ratus Delapan puluh Sembilan</v>
          </cell>
          <cell r="V996" t="str">
            <v xml:space="preserve">ribu </v>
          </cell>
          <cell r="W996" t="str">
            <v>ribu</v>
          </cell>
        </row>
        <row r="997">
          <cell r="T997">
            <v>990</v>
          </cell>
          <cell r="U997" t="str">
            <v xml:space="preserve">Sembilan ratus Sembilan puluh </v>
          </cell>
          <cell r="V997" t="str">
            <v xml:space="preserve">ribu </v>
          </cell>
          <cell r="W997" t="str">
            <v>ribu</v>
          </cell>
        </row>
        <row r="998">
          <cell r="T998">
            <v>991</v>
          </cell>
          <cell r="U998" t="str">
            <v>Sembilan ratus Sembilan puluh Satu</v>
          </cell>
          <cell r="V998" t="str">
            <v xml:space="preserve">ribu </v>
          </cell>
          <cell r="W998" t="str">
            <v>ribu</v>
          </cell>
        </row>
        <row r="999">
          <cell r="T999">
            <v>992</v>
          </cell>
          <cell r="U999" t="str">
            <v>Sembilan ratus Sembilan puluh Dua</v>
          </cell>
          <cell r="V999" t="str">
            <v xml:space="preserve">ribu </v>
          </cell>
          <cell r="W999" t="str">
            <v>ribu</v>
          </cell>
        </row>
        <row r="1000">
          <cell r="T1000">
            <v>993</v>
          </cell>
          <cell r="U1000" t="str">
            <v>Sembilan ratus Sembilan puluh Tiga</v>
          </cell>
          <cell r="V1000" t="str">
            <v xml:space="preserve">ribu </v>
          </cell>
          <cell r="W1000" t="str">
            <v>ribu</v>
          </cell>
        </row>
        <row r="1001">
          <cell r="T1001">
            <v>994</v>
          </cell>
          <cell r="U1001" t="str">
            <v>Sembilan ratus Sembilan puluh Empat</v>
          </cell>
          <cell r="V1001" t="str">
            <v xml:space="preserve">ribu </v>
          </cell>
          <cell r="W1001" t="str">
            <v>ribu</v>
          </cell>
        </row>
        <row r="1002">
          <cell r="T1002">
            <v>995</v>
          </cell>
          <cell r="U1002" t="str">
            <v>Sembilan ratus Sembilan puluh Lima</v>
          </cell>
          <cell r="V1002" t="str">
            <v xml:space="preserve">ribu </v>
          </cell>
          <cell r="W1002" t="str">
            <v>ribu</v>
          </cell>
        </row>
        <row r="1003">
          <cell r="T1003">
            <v>996</v>
          </cell>
          <cell r="U1003" t="str">
            <v>Sembilan ratus Sembilan puluh Enam</v>
          </cell>
          <cell r="V1003" t="str">
            <v xml:space="preserve">ribu </v>
          </cell>
          <cell r="W1003" t="str">
            <v>ribu</v>
          </cell>
        </row>
        <row r="1004">
          <cell r="T1004">
            <v>997</v>
          </cell>
          <cell r="U1004" t="str">
            <v>Sembilan ratus Sembilan puluh Tujuh</v>
          </cell>
          <cell r="V1004" t="str">
            <v xml:space="preserve">ribu </v>
          </cell>
          <cell r="W1004" t="str">
            <v>ribu</v>
          </cell>
        </row>
        <row r="1005">
          <cell r="T1005">
            <v>998</v>
          </cell>
          <cell r="U1005" t="str">
            <v>Sembilan ratus Sembilan puluh Delapan</v>
          </cell>
          <cell r="V1005" t="str">
            <v xml:space="preserve">ribu </v>
          </cell>
          <cell r="W1005" t="str">
            <v>ribu</v>
          </cell>
        </row>
        <row r="1006">
          <cell r="T1006">
            <v>999</v>
          </cell>
          <cell r="U1006" t="str">
            <v>Sembilan ratus Sembilan puluh Sembilan</v>
          </cell>
          <cell r="V1006" t="str">
            <v xml:space="preserve">ribu </v>
          </cell>
          <cell r="W1006" t="str">
            <v>ribu</v>
          </cell>
        </row>
        <row r="1007">
          <cell r="T1007">
            <v>1000</v>
          </cell>
          <cell r="U1007" t="str">
            <v>SERIBU</v>
          </cell>
        </row>
        <row r="1008">
          <cell r="T1008" t="str">
            <v>001</v>
          </cell>
          <cell r="U1008" t="str">
            <v>SE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Info"/>
      <sheetName val="Marshal"/>
      <sheetName val="Attachement"/>
      <sheetName val="Attachement (2)"/>
      <sheetName val="Sheet5"/>
      <sheetName val="Sheet4"/>
      <sheetName val="Sheet3"/>
      <sheetName val="Sheet2"/>
      <sheetName val="Sheet1"/>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Margin"/>
      <sheetName val="IS"/>
      <sheetName val="OpsHighlite"/>
      <sheetName val="Permanent info"/>
      <sheetName val="BSliRp"/>
      <sheetName val="TB"/>
      <sheetName val="Detail_FA"/>
      <sheetName val="Attachement_(2)"/>
      <sheetName val="FI-1771_P1"/>
      <sheetName val="FE-1771_P1"/>
      <sheetName val="FI-1771_P2"/>
      <sheetName val="FE-1771_P2"/>
      <sheetName val="Ex-Rate"/>
      <sheetName val="tabel"/>
      <sheetName val="Links"/>
      <sheetName val="Lead"/>
      <sheetName val="Credit-22"/>
      <sheetName val="Lease_Deprec"/>
      <sheetName val="Con"/>
      <sheetName val="U"/>
      <sheetName val="SBY"/>
      <sheetName val="Irregular Income"/>
      <sheetName val="status"/>
      <sheetName val="FE-1770.P1"/>
      <sheetName val="Data WP"/>
      <sheetName val="Table Array"/>
      <sheetName val="Lampiran"/>
      <sheetName val="MASTER"/>
      <sheetName val="DATA"/>
      <sheetName val="Cover Sheet"/>
      <sheetName val="PRO"/>
      <sheetName val="Exchange Rates"/>
      <sheetName val="PROJ CASH"/>
      <sheetName val="RumusTB 1 bln"/>
      <sheetName val="Harga"/>
      <sheetName val="PER-HP"/>
      <sheetName val="mat&amp;upah"/>
      <sheetName val="Customize"/>
      <sheetName val="pesd_bahan"/>
      <sheetName val="Assumptions"/>
      <sheetName val="table"/>
      <sheetName val="Data Supp _Monthly_"/>
      <sheetName val="Projection 2007 Medan"/>
      <sheetName val="Projection 2007 PSVN"/>
      <sheetName val="MCOST1"/>
      <sheetName val="data (2)"/>
      <sheetName val="monthly"/>
      <sheetName val="List-Value"/>
      <sheetName val="Data Jual"/>
      <sheetName val="Pricelist 2004c"/>
      <sheetName val="Hidden"/>
      <sheetName val="daftar"/>
      <sheetName val="AA.1.1 BNI"/>
      <sheetName val="hitung"/>
      <sheetName val="Account Payable"/>
      <sheetName val="Revenue (10)"/>
      <sheetName val="LP-PENJ-EKSKUTIF-LP-2"/>
      <sheetName val="cons workpapers"/>
      <sheetName val="P&amp;L98"/>
      <sheetName val="BARSdec05"/>
      <sheetName val="Reklas"/>
      <sheetName val="akumulasi kerugian"/>
      <sheetName val="Attachment"/>
      <sheetName val="Penyusutan"/>
      <sheetName val="F1771"/>
      <sheetName val="F1771-I"/>
      <sheetName val="F1771-II"/>
      <sheetName val="F1771-III"/>
      <sheetName val="F1771-IV"/>
      <sheetName val="F1771-V"/>
      <sheetName val="WMSO.3"/>
      <sheetName val="WMSO.7"/>
      <sheetName val="WMSO.1"/>
      <sheetName val="Ex_Rate"/>
      <sheetName val="Menu"/>
      <sheetName val="Attachement_(2)2"/>
      <sheetName val="FI-1771_P12"/>
      <sheetName val="FE-1771_P12"/>
      <sheetName val="FI-1771_P22"/>
      <sheetName val="FE-1771_P22"/>
      <sheetName val="Permanent_info"/>
      <sheetName val="Attachement_(2)1"/>
      <sheetName val="FI-1771_P11"/>
      <sheetName val="FE-1771_P11"/>
      <sheetName val="FI-1771_P21"/>
      <sheetName val="FE-1771_P21"/>
      <sheetName val="KAS $"/>
      <sheetName val="BS-RTI"/>
      <sheetName val="Konsentrasi-1"/>
      <sheetName val="LOOKUP"/>
      <sheetName val="I. COA Definition &amp; Responsible"/>
      <sheetName val="Cover"/>
      <sheetName val="Cover_Sheet"/>
      <sheetName val="Exchange_Rates"/>
      <sheetName val="PROJ_CASH"/>
      <sheetName val="RumusTB_1_bln"/>
      <sheetName val="Data_Jual"/>
      <sheetName val="data_(2)"/>
      <sheetName val="Pricelist_2004c"/>
      <sheetName val="Source Data"/>
      <sheetName val="Depreciation Methods"/>
      <sheetName val="Macro5"/>
      <sheetName val="Attachement_(2)3"/>
      <sheetName val="FI-1771_P13"/>
      <sheetName val="FE-1771_P13"/>
      <sheetName val="FI-1771_P23"/>
      <sheetName val="FE-1771_P23"/>
      <sheetName val="Permanent_info1"/>
      <sheetName val="MASTER_INPUT"/>
      <sheetName val="10 yr val"/>
      <sheetName val="Balance Sheet"/>
      <sheetName val="NOPAT_VDF"/>
      <sheetName val="Biaya Departemen"/>
      <sheetName val="Standar"/>
      <sheetName val="Cover_Sheet1"/>
      <sheetName val="Exchange_Rates1"/>
      <sheetName val="PROJ_CASH1"/>
      <sheetName val="RumusTB_1_bln1"/>
      <sheetName val="Irregular_Income"/>
      <sheetName val="FE-1770_P1"/>
      <sheetName val="Data_WP"/>
      <sheetName val="Table_Array"/>
      <sheetName val="data_(2)1"/>
      <sheetName val="Data_Jual1"/>
      <sheetName val="Pricelist_2004c1"/>
      <sheetName val="AA_1_1_BNI"/>
      <sheetName val="Account_Payable"/>
      <sheetName val="Revenue_(10)"/>
      <sheetName val="Data_Supp__Monthly_"/>
      <sheetName val="WMSO_3"/>
      <sheetName val="WMSO_7"/>
      <sheetName val="WMSO_1"/>
      <sheetName val="KAS_$"/>
      <sheetName val="cons_workpapers"/>
      <sheetName val="I__COA_Definition_&amp;_Responsible"/>
      <sheetName val="Source_Data"/>
      <sheetName val="Depreciation_Methods"/>
      <sheetName val="10_yr_val"/>
      <sheetName val="Balance_Sheet"/>
      <sheetName val="Biaya_Departemen"/>
      <sheetName val="Introduction"/>
      <sheetName val="FKT_PJK"/>
      <sheetName val="As"/>
      <sheetName val="Attachement_(2)4"/>
      <sheetName val="FI-1771_P14"/>
      <sheetName val="FE-1771_P14"/>
      <sheetName val="FI-1771_P24"/>
      <sheetName val="FE-1771_P24"/>
      <sheetName val="Permanent_info2"/>
      <sheetName val="Cover_Sheet2"/>
      <sheetName val="Exchange_Rates2"/>
      <sheetName val="PROJ_CASH2"/>
      <sheetName val="RumusTB_1_bln2"/>
      <sheetName val="Irregular_Income1"/>
      <sheetName val="FE-1770_P11"/>
      <sheetName val="Data_WP1"/>
      <sheetName val="Table_Array1"/>
      <sheetName val="data_(2)2"/>
      <sheetName val="Data_Jual2"/>
      <sheetName val="Pricelist_2004c2"/>
      <sheetName val="AA_1_1_BNI1"/>
      <sheetName val="Account_Payable1"/>
      <sheetName val="Revenue_(10)1"/>
      <sheetName val="Data_Supp__Monthly_1"/>
      <sheetName val="WMSO_31"/>
      <sheetName val="WMSO_71"/>
      <sheetName val="WMSO_11"/>
      <sheetName val="I__COA_Definition_&amp;_Responsibl1"/>
      <sheetName val="KAS_$1"/>
      <sheetName val="cons_workpapers1"/>
      <sheetName val="Source_Data1"/>
      <sheetName val="Depreciation_Methods1"/>
      <sheetName val="10_yr_val1"/>
      <sheetName val="Balance_Sheet1"/>
      <sheetName val="Biaya_Departemen1"/>
      <sheetName val="General Info"/>
      <sheetName val="Price"/>
      <sheetName val="A"/>
      <sheetName val="CVR"/>
      <sheetName val="M_T_D_"/>
      <sheetName val="Local"/>
      <sheetName val="forex"/>
      <sheetName val="HypUpload"/>
      <sheetName val="Monthly RecapLO"/>
      <sheetName val="Monthly Recap"/>
      <sheetName val="1771"/>
      <sheetName val="NOTHIT"/>
      <sheetName val="PEGAWAI"/>
      <sheetName val="1721"/>
      <sheetName val="1721-A"/>
      <sheetName val="1721-A1"/>
      <sheetName val="1721-A1 (2)"/>
      <sheetName val="1721-A2"/>
      <sheetName val="1721-B"/>
      <sheetName val="1721-C"/>
      <sheetName val="PPh 23,4(2),15, 26"/>
      <sheetName val="Penyusutan Kendaraan"/>
      <sheetName val="neraca"/>
      <sheetName val="MTI June 14   "/>
      <sheetName val="Essbase L&amp;S Budget"/>
      <sheetName val="UV.10"/>
      <sheetName val="commercial"/>
      <sheetName val="9"/>
      <sheetName val="Parameter"/>
      <sheetName val="Material"/>
      <sheetName val="Upah"/>
      <sheetName val="Design"/>
      <sheetName val="Operasi Harian"/>
      <sheetName val="Information"/>
      <sheetName val="AFS Adj"/>
      <sheetName val="PIK_QUO"/>
      <sheetName val="TP_DATABASE"/>
      <sheetName val="rinci"/>
      <sheetName val="budget idr"/>
      <sheetName val="JADI"/>
      <sheetName val="tabel nilai"/>
      <sheetName val="KALENDER"/>
      <sheetName val="营业预算"/>
      <sheetName val="Kebun"/>
      <sheetName val="Rekap"/>
      <sheetName val="KKP-II.2.2.1.2"/>
      <sheetName val="Map"/>
      <sheetName val="#REF!"/>
      <sheetName val="Menlo NW"/>
      <sheetName val="akumulasi_kerugian"/>
      <sheetName val="Operasi_Harian"/>
      <sheetName val="AFS_Adj"/>
      <sheetName val="Parameters"/>
      <sheetName val="cc_Link"/>
      <sheetName val="charts"/>
      <sheetName val="skenario"/>
      <sheetName val="JSiar"/>
      <sheetName val="fin pro centers"/>
      <sheetName val="SheetGMP"/>
      <sheetName val="SheetGMT"/>
      <sheetName val="AN_EL(16.0)"/>
      <sheetName val="InterestCalculation"/>
      <sheetName val="TAX SUMMARY"/>
      <sheetName val="Trial"/>
      <sheetName val="LIST 99"/>
      <sheetName val="Client Aje"/>
      <sheetName val="Farmer-Pond-Monodon"/>
      <sheetName val="Plan"/>
      <sheetName val="Lookup Lists"/>
      <sheetName val="Desc "/>
      <sheetName val="I.4.1 (2)"/>
      <sheetName val="Februari"/>
      <sheetName val="Total"/>
      <sheetName val="RATE-NEW"/>
      <sheetName val="STAF"/>
      <sheetName val="me rate"/>
      <sheetName val="Macro1"/>
      <sheetName val="DFA"/>
      <sheetName val="RJ"/>
      <sheetName val="LabaRugi"/>
      <sheetName val="Labor"/>
      <sheetName val="Kontrol"/>
      <sheetName val="Penjualan"/>
      <sheetName val="ProdSendiri"/>
      <sheetName val="PS&amp;Susut TL"/>
      <sheetName val="SewaBeli"/>
      <sheetName val="Transfer"/>
      <sheetName val="Listing"/>
      <sheetName val="Kode Jabatan UPMKR 2012"/>
      <sheetName val="12013"/>
      <sheetName val="A12A.301.SSD"/>
      <sheetName val="name"/>
      <sheetName val="NAMES"/>
      <sheetName val="d_com"/>
      <sheetName val="2703.1"/>
      <sheetName val="SCORE_RC_Code"/>
      <sheetName val="견적기준"/>
      <sheetName val="gaji"/>
      <sheetName val="Materiality"/>
      <sheetName val="AJE-RJE-CAJE 2017"/>
      <sheetName val="AJE-RJE-CAJE 2018"/>
      <sheetName val="Control IPK VS LK"/>
      <sheetName val="AJE-RJE-CAJE 2016"/>
      <sheetName val="WBS"/>
      <sheetName val="BS"/>
      <sheetName val="PL"/>
      <sheetName val="LPE"/>
      <sheetName val="Arus kas"/>
      <sheetName val="WP-CF-DIR-18"/>
      <sheetName val="WP-CF-Dir- 17"/>
      <sheetName val="WP-CF-Dir-16"/>
      <sheetName val="BOD &amp; BOC"/>
      <sheetName val="5. Kas &amp; Bank"/>
      <sheetName val="6. Investasi entitas asosiasi"/>
      <sheetName val="7. Persediaan"/>
      <sheetName val="8. Aset Tetap"/>
      <sheetName val="9. Biaya ditangguhkan"/>
      <sheetName val="10. Utang usaha pihak ketiga"/>
      <sheetName val="11. BMHD"/>
      <sheetName val="12. Perpajakan"/>
      <sheetName val="13. Utang lain2 pihak berelasi"/>
      <sheetName val="14 Imbalan Pasca Kerja"/>
      <sheetName val="15 Modal Saham"/>
      <sheetName val="16 Beban penjualan"/>
      <sheetName val="17 Beban Umum &amp; Administrasi"/>
      <sheetName val="18.Pendapatan (Beban) Lain2"/>
      <sheetName val="19 Pihak berelasi"/>
      <sheetName val="20 Instrumen keuangan"/>
      <sheetName val="21 Manajemen Risiko"/>
    </sheetNames>
    <sheetDataSet>
      <sheetData sheetId="0">
        <row r="195">
          <cell r="H195">
            <v>971910300.00474882</v>
          </cell>
        </row>
      </sheetData>
      <sheetData sheetId="1" refreshError="1">
        <row r="195">
          <cell r="H195">
            <v>971910300.00474882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95">
          <cell r="H195">
            <v>971910300.00474882</v>
          </cell>
        </row>
      </sheetData>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sheetData sheetId="274"/>
      <sheetData sheetId="275"/>
      <sheetData sheetId="276"/>
      <sheetData sheetId="277">
        <row r="195">
          <cell r="H195">
            <v>0</v>
          </cell>
        </row>
      </sheetData>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Info"/>
      <sheetName val="Marshal"/>
      <sheetName val="Range"/>
      <sheetName val="Permanent info"/>
      <sheetName val="Opening"/>
      <sheetName val="TAX LIST"/>
      <sheetName val="master"/>
      <sheetName val="SheetGMP"/>
      <sheetName val="SheetGMT"/>
      <sheetName val="Bobot rev"/>
      <sheetName val="NAMA ITEM"/>
      <sheetName val="Price"/>
      <sheetName val="SUMMARY"/>
      <sheetName val="WPL"/>
      <sheetName val="SAA"/>
      <sheetName val="Sheet1"/>
      <sheetName val="MW"/>
      <sheetName val="ALL"/>
      <sheetName val="Data Supp _Monthly_"/>
      <sheetName val="Projection 2007 Medan"/>
      <sheetName val="Projection 2007 PSVN"/>
      <sheetName val="BSAA"/>
      <sheetName val="DATA WP"/>
      <sheetName val="BSliRp"/>
      <sheetName val="Nama Perusahaan"/>
      <sheetName val="Orders"/>
      <sheetName val="MSC Product Characteristics"/>
      <sheetName val="Sheet2"/>
      <sheetName val="IS"/>
      <sheetName val="Credit-22"/>
      <sheetName val="Cost Code"/>
      <sheetName val="LabaRugi"/>
      <sheetName val="CD&amp;Stok"/>
      <sheetName val="Neraca"/>
      <sheetName val="CODE"/>
      <sheetName val="Sheet3"/>
      <sheetName val="mat&amp;upah"/>
      <sheetName val="GLOBAL"/>
      <sheetName val="tb"/>
      <sheetName val="LP-PENJ-EKSKUTIF-LP-2"/>
    </sheetNames>
    <sheetDataSet>
      <sheetData sheetId="0" refreshError="1">
        <row r="5">
          <cell r="I5" t="str">
            <v>PT ENERGIZER INDONESIA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Info"/>
      <sheetName val="GL to Audited"/>
      <sheetName val="Marshal"/>
      <sheetName val="Other corrections"/>
      <sheetName val="Interest"/>
      <sheetName val=" art.21 recons"/>
      <sheetName val="Withholdings Recons"/>
      <sheetName val="Tax Credits"/>
      <sheetName val="Depr"/>
      <sheetName val="Add FA"/>
      <sheetName val="disposal"/>
      <sheetName val="Provisi -tax"/>
      <sheetName val="Write-off"/>
      <sheetName val="List of NPL"/>
      <sheetName val="Grey"/>
      <sheetName val="BSPL,etc"/>
      <sheetName val="Fiscal Adjustments"/>
      <sheetName val="Daftar lampiran"/>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E-1771-VI"/>
      <sheetName val="FI-1771-VI"/>
      <sheetName val="Rules"/>
      <sheetName val="Permanent info"/>
      <sheetName val="General Info"/>
      <sheetName val="DATA WP"/>
      <sheetName val="TP"/>
      <sheetName val="Sheet2"/>
      <sheetName val="GL_to_Audited"/>
      <sheetName val="Other_corrections"/>
      <sheetName val="_art_21_recons"/>
      <sheetName val="Withholdings_Recons"/>
      <sheetName val="Tax_Credits"/>
      <sheetName val="Add_FA"/>
      <sheetName val="Provisi_-tax"/>
      <sheetName val="List_of_NPL"/>
      <sheetName val="Fiscal_Adjustments"/>
      <sheetName val="Daftar_lampiran"/>
      <sheetName val="FI-1771_P1"/>
      <sheetName val="FE-1771_P1"/>
      <sheetName val="FI-1771_P2"/>
      <sheetName val="FE-1771_P2"/>
      <sheetName val="#REF"/>
      <sheetName val="Main table"/>
      <sheetName val="รหัสพนักงาน"/>
      <sheetName val="IS"/>
      <sheetName val="Table Array"/>
      <sheetName val="Credit-22"/>
      <sheetName val="Notes"/>
      <sheetName val="Depr(E)"/>
      <sheetName val="Add(E)"/>
      <sheetName val="Prov(E)"/>
      <sheetName val="WO(E)"/>
      <sheetName val="NPL(E)"/>
      <sheetName val="bspl(E)"/>
      <sheetName val="List Att"/>
      <sheetName val="master"/>
      <sheetName val=""/>
      <sheetName val="Ex-Rate"/>
      <sheetName val="BSliRp"/>
      <sheetName val="BTR"/>
      <sheetName val="BGR"/>
      <sheetName val="BKS"/>
      <sheetName val="KEND"/>
      <sheetName val="dariastek"/>
      <sheetName val="TBM"/>
      <sheetName val="Marshal -1"/>
      <sheetName val="2002"/>
      <sheetName val="SAA"/>
      <sheetName val="SheetGMP"/>
      <sheetName val="SheetGMT"/>
      <sheetName val="ALL"/>
      <sheetName val="Data Supp _Monthly_"/>
      <sheetName val="FE_1770_P1"/>
      <sheetName val="NAMA ITEM"/>
      <sheetName val="TR0-7 31072003 (3)"/>
      <sheetName val="BS-after AJE"/>
      <sheetName val="Cost Code"/>
      <sheetName val="WORK ORDER"/>
      <sheetName val="Nama Perusahaan"/>
      <sheetName val="Sheet1"/>
      <sheetName val="RATE 2008"/>
      <sheetName val="tax-ss"/>
      <sheetName val="Instructions"/>
      <sheetName val="Contents"/>
      <sheetName val="Helper"/>
      <sheetName val="BELI"/>
      <sheetName val="N-ASII"/>
      <sheetName val="GL_to_Audited2"/>
      <sheetName val="Other_corrections2"/>
      <sheetName val="_art_21_recons2"/>
      <sheetName val="Withholdings_Recons2"/>
      <sheetName val="Tax_Credits2"/>
      <sheetName val="Add_FA2"/>
      <sheetName val="Provisi_-tax2"/>
      <sheetName val="List_of_NPL2"/>
      <sheetName val="Fiscal_Adjustments2"/>
      <sheetName val="Daftar_lampiran2"/>
      <sheetName val="FI-1771_P12"/>
      <sheetName val="FE-1771_P12"/>
      <sheetName val="FI-1771_P22"/>
      <sheetName val="FE-1771_P22"/>
      <sheetName val="Permanent_info"/>
      <sheetName val="General_Info"/>
      <sheetName val="DATA_WP"/>
      <sheetName val="GL_to_Audited1"/>
      <sheetName val="Other_corrections1"/>
      <sheetName val="_art_21_recons1"/>
      <sheetName val="Withholdings_Recons1"/>
      <sheetName val="Tax_Credits1"/>
      <sheetName val="Add_FA1"/>
      <sheetName val="Provisi_-tax1"/>
      <sheetName val="List_of_NPL1"/>
      <sheetName val="Fiscal_Adjustments1"/>
      <sheetName val="Daftar_lampiran1"/>
      <sheetName val="FI-1771_P11"/>
      <sheetName val="FE-1771_P11"/>
      <sheetName val="FI-1771_P21"/>
      <sheetName val="FE-1771_P21"/>
      <sheetName val="SCORE_RC_Code"/>
      <sheetName val="Simple Coff."/>
      <sheetName val="P&amp;L"/>
      <sheetName val="Name"/>
      <sheetName val="NAP"/>
      <sheetName val="Marshal_-1"/>
      <sheetName val="Main_table"/>
      <sheetName val="Table_Array"/>
      <sheetName val="NAMA_ITEM"/>
      <sheetName val="fr BS"/>
      <sheetName val="GL_to_Audited3"/>
      <sheetName val="Other_corrections3"/>
      <sheetName val="_art_21_recons3"/>
      <sheetName val="Withholdings_Recons3"/>
      <sheetName val="Tax_Credits3"/>
      <sheetName val="Add_FA3"/>
      <sheetName val="Provisi_-tax3"/>
      <sheetName val="List_of_NPL3"/>
      <sheetName val="Fiscal_Adjustments3"/>
      <sheetName val="Daftar_lampiran3"/>
      <sheetName val="FI-1771_P13"/>
      <sheetName val="FE-1771_P13"/>
      <sheetName val="FI-1771_P23"/>
      <sheetName val="FE-1771_P23"/>
      <sheetName val="Permanent_info1"/>
      <sheetName val="General_Info1"/>
      <sheetName val="DATA_WP1"/>
      <sheetName val="cons_workpapers"/>
      <sheetName val="Ket"/>
      <sheetName val="Main_table1"/>
      <sheetName val="Table_Array1"/>
      <sheetName val="Marshal_-11"/>
      <sheetName val="TR0-7_31072003_(3)"/>
      <sheetName val="BS-after_AJE"/>
      <sheetName val="NAMA_ITEM1"/>
      <sheetName val="Nama_Perusahaan"/>
      <sheetName val="Data_Supp__Monthly_"/>
      <sheetName val="WORK_ORDER"/>
      <sheetName val="Cost_Code"/>
      <sheetName val="List_Att"/>
      <sheetName val="Simple_Coff_"/>
      <sheetName val="RATE_2008"/>
      <sheetName val="fr_BS"/>
      <sheetName val="F1771-V"/>
      <sheetName val="JAN 08"/>
      <sheetName val="SUMMARY"/>
      <sheetName val="GL_to_Audited4"/>
      <sheetName val="Other_corrections4"/>
      <sheetName val="_art_21_recons4"/>
      <sheetName val="Withholdings_Recons4"/>
      <sheetName val="Tax_Credits4"/>
      <sheetName val="Add_FA4"/>
      <sheetName val="Provisi_-tax4"/>
      <sheetName val="List_of_NPL4"/>
      <sheetName val="Fiscal_Adjustments4"/>
      <sheetName val="Daftar_lampiran4"/>
      <sheetName val="FI-1771_P14"/>
      <sheetName val="FE-1771_P14"/>
      <sheetName val="FI-1771_P24"/>
      <sheetName val="FE-1771_P24"/>
      <sheetName val="Permanent_info2"/>
      <sheetName val="General_Info2"/>
      <sheetName val="DATA_WP2"/>
      <sheetName val="Main_table2"/>
      <sheetName val="Table_Array2"/>
      <sheetName val="Marshal_-12"/>
      <sheetName val="TR0-7_31072003_(3)1"/>
      <sheetName val="BS-after_AJE1"/>
      <sheetName val="NAMA_ITEM2"/>
      <sheetName val="Nama_Perusahaan1"/>
      <sheetName val="Data_Supp__Monthly_1"/>
      <sheetName val="WORK_ORDER1"/>
      <sheetName val="Cost_Code1"/>
      <sheetName val="List_Att1"/>
      <sheetName val="RATE_20081"/>
      <sheetName val="fr_BS1"/>
      <sheetName val="Simple_Coff_1"/>
      <sheetName val="LabaRugi"/>
      <sheetName val="CD&amp;Stok"/>
      <sheetName val="Neraca"/>
      <sheetName val="Total_Cost"/>
      <sheetName val="Input Acts-Fcst"/>
      <sheetName val="Input Acts-Fcst Restate-BB"/>
      <sheetName val="Rumus"/>
      <sheetName val="harga"/>
      <sheetName val="tabel nilai"/>
      <sheetName val="GL"/>
      <sheetName val="kkp"/>
      <sheetName val="Orders"/>
      <sheetName val="Rekap"/>
      <sheetName val="ASS"/>
      <sheetName val="Cover"/>
      <sheetName val="monthly"/>
      <sheetName val="data (2)"/>
      <sheetName val="budget idr"/>
      <sheetName val="1771"/>
      <sheetName val="1771.2"/>
      <sheetName val="tb"/>
      <sheetName val="Tabel Referensi"/>
      <sheetName val="Form B"/>
      <sheetName val="Form A"/>
      <sheetName val="Opening"/>
      <sheetName val="BDO"/>
      <sheetName val="NERD"/>
      <sheetName val="As"/>
      <sheetName val="JAN_08"/>
      <sheetName val="Input_Acts-Fcst"/>
      <sheetName val="Input_Acts-Fcst_Restate-BB"/>
      <sheetName val="Tabel_Referensi"/>
      <sheetName val="Detail_FA"/>
      <sheetName val="Level 1-3 Listing"/>
      <sheetName val="Profile"/>
      <sheetName val="MRC1"/>
      <sheetName val="NO AKUN (2)"/>
      <sheetName val="#REF!"/>
      <sheetName val="DBS-CITR2001"/>
      <sheetName val="TB 2006"/>
      <sheetName val="tabel"/>
      <sheetName val="Standar"/>
      <sheetName val="RJ"/>
      <sheetName val="Links"/>
      <sheetName val="Lead"/>
      <sheetName val="Labor"/>
      <sheetName val="9"/>
      <sheetName val="Kontrol"/>
      <sheetName val="Penjualan"/>
      <sheetName val="ProdSendiri"/>
      <sheetName val="PS&amp;Susut TL"/>
      <sheetName val="SewaBeli"/>
      <sheetName val="Transfer"/>
      <sheetName val="Listing"/>
      <sheetName val="DATA"/>
      <sheetName val="Kode Jabatan UPMKR 2012"/>
      <sheetName val="12013"/>
      <sheetName val="2"/>
      <sheetName val="UPAH + ALAT"/>
    </sheetNames>
    <sheetDataSet>
      <sheetData sheetId="0" refreshError="1">
        <row r="5">
          <cell r="I5" t="str">
            <v>PT BANK DBS INDONESIA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M"/>
      <sheetName val="mm"/>
      <sheetName val="NERKON "/>
      <sheetName val="NERACA"/>
      <sheetName val="KB"/>
      <sheetName val="P-Kebun "/>
      <sheetName val="P-DGN"/>
      <sheetName val="PsDiPj"/>
      <sheetName val="MAT"/>
      <sheetName val="PPEGxx"/>
      <sheetName val="BYRMXX"/>
      <sheetName val="PPEMxx"/>
      <sheetName val="PLL "/>
      <sheetName val="REKAP-AT"/>
      <sheetName val="Depre-TM"/>
      <sheetName val="AL-BTL KK (2)"/>
      <sheetName val="XXXX"/>
      <sheetName val="BTL  "/>
      <sheetName val="XXX"/>
      <sheetName val="BTXX"/>
      <sheetName val="Ak_pro "/>
      <sheetName val="HUT "/>
      <sheetName val="BTH"/>
      <sheetName val="HK"/>
      <sheetName val="HR"/>
      <sheetName val="HLLXX"/>
      <sheetName val="pph "/>
      <sheetName val="HS"/>
      <sheetName val="HB "/>
      <sheetName val="HBJP"/>
      <sheetName val="PJR.PENJ"/>
      <sheetName val="JASAGIRO"/>
      <sheetName val="P&amp;L"/>
      <sheetName val="DAF.ISI"/>
      <sheetName val="COVER "/>
      <sheetName val="Ak_pro (2)"/>
      <sheetName val="Ak_pro"/>
      <sheetName val="PJR.PENJ "/>
      <sheetName val="GeneralInfo"/>
      <sheetName val="Sheet1"/>
      <sheetName val="tabel nilai"/>
      <sheetName val="by service"/>
      <sheetName val="ROSS LIST"/>
      <sheetName val="NAP"/>
      <sheetName val="ZK70A96E"/>
      <sheetName val="AFTER AUDIT 2000"/>
      <sheetName val="Total"/>
      <sheetName val="General Info"/>
      <sheetName val="Depresiasi"/>
      <sheetName val="Additional"/>
      <sheetName val="Mutasi Final"/>
      <sheetName val="sepdua"/>
      <sheetName val="Factors"/>
      <sheetName val="DIRECT COST"/>
      <sheetName val="Sheet5"/>
      <sheetName val="SAA"/>
      <sheetName val="Permanent info"/>
      <sheetName val="NERKON_"/>
      <sheetName val="P-Kebun_"/>
      <sheetName val="PLL_"/>
      <sheetName val="AL-BTL_KK_(2)"/>
      <sheetName val="BTL__"/>
      <sheetName val="Ak_pro_"/>
      <sheetName val="HUT_"/>
      <sheetName val="pph_"/>
      <sheetName val="HB_"/>
      <sheetName val="PJR_PENJ"/>
      <sheetName val="DAF_ISI"/>
      <sheetName val="COVER_"/>
      <sheetName val="Ak_pro_(2)"/>
      <sheetName val="PJR_PENJ_"/>
      <sheetName val="COVER"/>
      <sheetName val="Contents"/>
      <sheetName val="Marshal"/>
      <sheetName val="BTR"/>
      <sheetName val="BGR"/>
      <sheetName val="BKS"/>
      <sheetName val="dariastek"/>
      <sheetName val="SC Nov"/>
      <sheetName val="Rumus"/>
      <sheetName val="OTHER INCOME &amp; BY PERDIVISI"/>
      <sheetName val="VAT out"/>
      <sheetName val="TAS Fleet Adj Ratio"/>
      <sheetName val="IS"/>
      <sheetName val="Calculation"/>
      <sheetName val="PAJE-2008"/>
      <sheetName val="rs"/>
      <sheetName val="Data Supp _Monthly_"/>
      <sheetName val="SCORE_RC_Code"/>
      <sheetName val="NEGARA"/>
      <sheetName val="neraca okt"/>
      <sheetName val="Customize"/>
      <sheetName val="CD&amp;Stok"/>
      <sheetName val="Ranges"/>
      <sheetName val="NERKON_1"/>
      <sheetName val="P-Kebun_1"/>
      <sheetName val="PLL_1"/>
      <sheetName val="AL-BTL_KK_(2)1"/>
      <sheetName val="BTL__1"/>
      <sheetName val="Ak_pro_1"/>
      <sheetName val="HUT_1"/>
      <sheetName val="pph_1"/>
      <sheetName val="HB_1"/>
      <sheetName val="PJR_PENJ1"/>
      <sheetName val="DAF_ISI1"/>
      <sheetName val="COVER_1"/>
      <sheetName val="Ak_pro_(2)1"/>
      <sheetName val="PJR_PENJ_1"/>
      <sheetName val="tabel_nilai"/>
      <sheetName val="by_service"/>
      <sheetName val="ROSS_LIST"/>
      <sheetName val="TRIWULAN_3"/>
      <sheetName val="NERACA JUL"/>
      <sheetName val="F1771-II"/>
      <sheetName val="F1771-III"/>
      <sheetName val="Individual Gross Profit J - Aug"/>
      <sheetName val="ME ADJ entries WIP"/>
      <sheetName val="NERKON_2"/>
      <sheetName val="P-Kebun_2"/>
      <sheetName val="PLL_2"/>
      <sheetName val="AL-BTL_KK_(2)2"/>
      <sheetName val="BTL__2"/>
      <sheetName val="Ak_pro_2"/>
      <sheetName val="HUT_2"/>
      <sheetName val="pph_2"/>
      <sheetName val="HB_2"/>
      <sheetName val="PJR_PENJ2"/>
      <sheetName val="DAF_ISI2"/>
      <sheetName val="COVER_2"/>
      <sheetName val="Ak_pro_(2)2"/>
      <sheetName val="PJR_PENJ_2"/>
      <sheetName val="tabel_nilai1"/>
      <sheetName val="by_service1"/>
      <sheetName val="ROSS_LIST1"/>
      <sheetName val="BS"/>
      <sheetName val="Fill this out first..."/>
      <sheetName val="Shares Outstanding"/>
      <sheetName val="Print Controls"/>
      <sheetName val="DCF_10"/>
      <sheetName val="Controls"/>
      <sheetName val="Input Log. Set-up"/>
      <sheetName val="AFTER_AUDIT_2000"/>
      <sheetName val="SC_Nov"/>
      <sheetName val="OTHER_INCOME_&amp;_BY_PERDIVISI"/>
      <sheetName val="VAT_out"/>
      <sheetName val="General_Info"/>
      <sheetName val="Mutasi_Final"/>
      <sheetName val="TAS_Fleet_Adj_Ratio"/>
      <sheetName val="DIRECT_COST"/>
      <sheetName val="Permanent_info"/>
      <sheetName val="Data_Supp__Monthly_"/>
      <sheetName val="neraca_okt"/>
      <sheetName val="NERACA_JUL"/>
      <sheetName val="Individual_Gross_Profit_J_-_Aug"/>
      <sheetName val="ME_ADJ_entries_WIP"/>
      <sheetName val="Fill_this_out_first___"/>
      <sheetName val="Shares_Outstanding"/>
      <sheetName val="Print_Controls"/>
      <sheetName val="Input_Log__Set-up"/>
      <sheetName val="Interdata"/>
      <sheetName val="NERKON_3"/>
      <sheetName val="P-Kebun_3"/>
      <sheetName val="PLL_3"/>
      <sheetName val="AL-BTL_KK_(2)3"/>
      <sheetName val="BTL__3"/>
      <sheetName val="Ak_pro_3"/>
      <sheetName val="HUT_3"/>
      <sheetName val="pph_3"/>
      <sheetName val="HB_3"/>
      <sheetName val="PJR_PENJ3"/>
      <sheetName val="DAF_ISI3"/>
      <sheetName val="COVER_3"/>
      <sheetName val="Ak_pro_(2)3"/>
      <sheetName val="PJR_PENJ_3"/>
      <sheetName val="tabel_nilai2"/>
      <sheetName val="by_service2"/>
      <sheetName val="ROSS_LIST2"/>
      <sheetName val="AFTER_AUDIT_20001"/>
      <sheetName val="SC_Nov1"/>
      <sheetName val="OTHER_INCOME_&amp;_BY_PERDIVISI1"/>
      <sheetName val="VAT_out1"/>
      <sheetName val="General_Info1"/>
      <sheetName val="Mutasi_Final1"/>
      <sheetName val="TAS_Fleet_Adj_Ratio1"/>
      <sheetName val="DIRECT_COST1"/>
      <sheetName val="Permanent_info1"/>
      <sheetName val="Data_Supp__Monthly_1"/>
      <sheetName val="neraca_okt1"/>
      <sheetName val="Individual_Gross_Profit_J_-_Au1"/>
      <sheetName val="ME_ADJ_entries_WIP1"/>
      <sheetName val="NERACA_JUL1"/>
      <sheetName val="Fill_this_out_first___1"/>
      <sheetName val="Shares_Outstanding1"/>
      <sheetName val="Print_Controls1"/>
      <sheetName val="Input_Log__Set-up1"/>
      <sheetName val="SAP + LS"/>
      <sheetName val="CURRENCY C.O.A."/>
      <sheetName val="Tenant"/>
      <sheetName val="DATA"/>
      <sheetName val="data_val"/>
      <sheetName val="Logistics"/>
      <sheetName val="F1771-V"/>
      <sheetName val="Local access"/>
      <sheetName val="NERKON_4"/>
      <sheetName val="P-Kebun_4"/>
      <sheetName val="PLL_4"/>
      <sheetName val="AL-BTL_KK_(2)4"/>
      <sheetName val="BTL__4"/>
      <sheetName val="Ak_pro_4"/>
      <sheetName val="HUT_4"/>
      <sheetName val="pph_4"/>
      <sheetName val="HB_4"/>
      <sheetName val="PJR_PENJ4"/>
      <sheetName val="DAF_ISI4"/>
      <sheetName val="COVER_4"/>
      <sheetName val="Ak_pro_(2)4"/>
      <sheetName val="PJR_PENJ_4"/>
      <sheetName val="tabel_nilai3"/>
      <sheetName val="by_service3"/>
      <sheetName val="ROSS_LIST3"/>
      <sheetName val="AFTER_AUDIT_20002"/>
      <sheetName val="General_Info2"/>
      <sheetName val="Mutasi_Final2"/>
      <sheetName val="TAS_Fleet_Adj_Ratio2"/>
      <sheetName val="OTHER_INCOME_&amp;_BY_PERDIVISI2"/>
      <sheetName val="SC_Nov2"/>
      <sheetName val="VAT_out2"/>
      <sheetName val="DIRECT_COST2"/>
      <sheetName val="Permanent_info2"/>
      <sheetName val="Data_Supp__Monthly_2"/>
      <sheetName val="Individual_Gross_Profit_J_-_Au2"/>
      <sheetName val="neraca_okt2"/>
      <sheetName val="Fill_this_out_first___2"/>
      <sheetName val="Shares_Outstanding2"/>
      <sheetName val="Print_Controls2"/>
      <sheetName val="ME_ADJ_entries_WIP2"/>
      <sheetName val="Input_Log__Set-up2"/>
      <sheetName val="NERACA_JUL2"/>
      <sheetName val="SAP_+_LS"/>
      <sheetName val="CURRENCY_C_O_A_"/>
      <sheetName val="SCFP"/>
      <sheetName val="OFF"/>
      <sheetName val="JADI"/>
      <sheetName val="FE-1770.P1"/>
      <sheetName val="ocean voyage"/>
      <sheetName val="Jan-des"/>
      <sheetName val="analis"/>
      <sheetName val="Table Array"/>
      <sheetName val="Orders"/>
      <sheetName val="NERD"/>
      <sheetName val="Calc. Overview"/>
      <sheetName val="Sales"/>
      <sheetName val="Salary"/>
      <sheetName val="PL (MONTHLY)"/>
      <sheetName val="PREPAID"/>
      <sheetName val="20A.Sum"/>
      <sheetName val="WBS 2005"/>
      <sheetName val="GABLUARJAWA1 (2)"/>
      <sheetName val="Price"/>
      <sheetName val="Parameter"/>
      <sheetName val="Powergen"/>
      <sheetName val="Sheet2"/>
      <sheetName val="EV SJB"/>
      <sheetName val="Perintah"/>
      <sheetName val="Rpt13.Oth"/>
      <sheetName val="OPNAME GOOD STOCK"/>
      <sheetName val="OPNAME SALES"/>
      <sheetName val="OPNAME BAD STOCK"/>
      <sheetName val="CMA_Calculations"/>
      <sheetName val="Harga"/>
      <sheetName val="MTD-REPORT"/>
      <sheetName val="SALES 09-10  PIVOT"/>
      <sheetName val="KALENDER"/>
      <sheetName val="Equity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refreshError="1"/>
      <sheetData sheetId="195" refreshError="1"/>
      <sheetData sheetId="196" refreshError="1"/>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F"/>
      <sheetName val="Rekap_bia"/>
      <sheetName val="BIA-M"/>
      <sheetName val="BIA-FM"/>
      <sheetName val="NERLAJUR"/>
      <sheetName val="NRCWD'X"/>
      <sheetName val="RLWD'X"/>
      <sheetName val="OMZET02"/>
      <sheetName val="HUB-RK02"/>
      <sheetName val="Csflw"/>
      <sheetName val="Lamp-Csflw"/>
      <sheetName val="Ap_01"/>
      <sheetName val="Sheet3"/>
      <sheetName val="Sheet2"/>
      <sheetName val="Sheet1"/>
      <sheetName val="BIA_F"/>
      <sheetName val="TBM"/>
      <sheetName val="Main table"/>
      <sheetName val="DATA01-08-2004"/>
      <sheetName val="ROSS LIST"/>
      <sheetName val="NAP"/>
      <sheetName val="Permanent info"/>
      <sheetName val="BTR"/>
      <sheetName val="BGR"/>
      <sheetName val="BKS"/>
      <sheetName val="KEND"/>
      <sheetName val="MASTER"/>
      <sheetName val="MALE"/>
      <sheetName val="Proj Summ"/>
      <sheetName val="SING"/>
      <sheetName val="SRI L"/>
      <sheetName val="VIET"/>
      <sheetName val="cov"/>
      <sheetName val="N2.2"/>
      <sheetName val="1999"/>
      <sheetName val="9"/>
      <sheetName val="DES 02"/>
      <sheetName val="VAT out"/>
      <sheetName val="Detail_F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manent info"/>
      <sheetName val="Marshal 2"/>
      <sheetName val="ATTACHMENT"/>
      <sheetName val="Lampiran "/>
      <sheetName val="F1771"/>
      <sheetName val="F1771-I"/>
      <sheetName val="F1771-II"/>
      <sheetName val="F1771-III"/>
      <sheetName val="F1771-IV"/>
      <sheetName val="F!771-V"/>
      <sheetName val="1771-VI"/>
      <sheetName val="Sheet4"/>
      <sheetName val="SChDepr"/>
      <sheetName val="rINGKASANdEPRESIASI"/>
      <sheetName val="TBM"/>
      <sheetName val="MAR_REC"/>
      <sheetName val="new IFS format"/>
      <sheetName val="Marshal"/>
      <sheetName val="VAT out"/>
      <sheetName val="GeneralInfo"/>
      <sheetName val="d_com"/>
      <sheetName val="Main table"/>
      <sheetName val="DATA01-08-2004"/>
      <sheetName val="Ex-Rate"/>
      <sheetName val="NAP"/>
      <sheetName val="data (2)"/>
      <sheetName val="Jul-97"/>
      <sheetName val="Detail PNL $"/>
      <sheetName val="Daftar Customer"/>
      <sheetName val="Permanent_info"/>
      <sheetName val="Marshal_2"/>
      <sheetName val="Lampiran_"/>
      <sheetName val="monthly"/>
      <sheetName val="Sheet1"/>
      <sheetName val="TB"/>
      <sheetName val="Ranges"/>
      <sheetName val="SAA"/>
      <sheetName val="tabel"/>
      <sheetName val="Con"/>
      <sheetName val="data wp"/>
      <sheetName val="Sheet3"/>
      <sheetName val="Notes"/>
      <sheetName val="Total"/>
      <sheetName val="PTCI Alyui Bay Exp -  2004 (Rp)"/>
      <sheetName val="Identitas"/>
      <sheetName val="NERACA JUL"/>
      <sheetName val="neraca okt"/>
      <sheetName val="CAJE"/>
      <sheetName val="Calc. Overview"/>
      <sheetName val="1999"/>
      <sheetName val="BIA-F"/>
      <sheetName val="Marshal -1"/>
      <sheetName val="BankHolidays"/>
      <sheetName val="Data Client"/>
      <sheetName val="SUMMARY NDE"/>
      <sheetName val="BTS-L4-L5-1C"/>
      <sheetName val="SE-C"/>
      <sheetName val="Option1"/>
      <sheetName val="ledger02"/>
      <sheetName val="Operation 1206-0107"/>
      <sheetName val="Maintenance 1206-0107"/>
      <sheetName val="Irregular Income"/>
      <sheetName val="GL"/>
      <sheetName val="FE-1770.P1"/>
      <sheetName val="Price &amp; Cost"/>
      <sheetName val="finance cost and fees"/>
      <sheetName val="pinjaman ke CFA"/>
      <sheetName val="cashflow"/>
      <sheetName val="TRF 150"/>
      <sheetName val="kepmenaker150"/>
      <sheetName val="DATA"/>
      <sheetName val="FKT_PJK"/>
      <sheetName val="cov"/>
      <sheetName val="ROSS LIST"/>
      <sheetName val="output"/>
      <sheetName val="BS-after AJE"/>
      <sheetName val="Coa"/>
      <sheetName val="tabel nilai"/>
      <sheetName val="DIRECT COST"/>
      <sheetName val="Actuals Actuals 501"/>
      <sheetName val="APPart"/>
      <sheetName val="ARBkL"/>
      <sheetName val="TotalBi"/>
      <sheetName val="BiSales"/>
      <sheetName val="BiPart"/>
      <sheetName val="BiServis"/>
      <sheetName val="BiAdm"/>
      <sheetName val="rs"/>
      <sheetName val="AUDIT SPK"/>
      <sheetName val="Budget"/>
      <sheetName val="Trad"/>
      <sheetName val="Summary"/>
      <sheetName val="Angka"/>
      <sheetName val="Oct 99"/>
      <sheetName val="POMALAA"/>
      <sheetName val="FA FISKAL"/>
      <sheetName val="Credit-22"/>
      <sheetName val="new_IFS_format"/>
      <sheetName val="VAT_out"/>
      <sheetName val="Main_table"/>
      <sheetName val="data_(2)"/>
      <sheetName val="Detail_PNL_$"/>
      <sheetName val="sepdua"/>
      <sheetName val="Factors"/>
      <sheetName val="Var"/>
      <sheetName val="Sheet1 (3)"/>
      <sheetName val="Training"/>
      <sheetName val="File references"/>
      <sheetName val="Contractual Terms(1)"/>
      <sheetName val="Permanent_info1"/>
      <sheetName val="Marshal_21"/>
      <sheetName val="Lampiran_1"/>
      <sheetName val="Daftar_Customer"/>
      <sheetName val="Calc__Overview"/>
      <sheetName val="Marshal_-1"/>
      <sheetName val="Data_Client"/>
      <sheetName val="SUMMARY_NDE"/>
      <sheetName val="data_wp"/>
      <sheetName val="Operation_1206-0107"/>
      <sheetName val="Maintenance_1206-0107"/>
      <sheetName val="Irregular_Income"/>
      <sheetName val="FE-1770_P1"/>
      <sheetName val="Price_&amp;_Cost"/>
      <sheetName val="finance_cost_and_fees"/>
      <sheetName val="pinjaman_ke_CFA"/>
      <sheetName val="TRF_150"/>
      <sheetName val="new_IFS_format1"/>
      <sheetName val="VAT_out1"/>
      <sheetName val="Main_table1"/>
      <sheetName val="data_(2)1"/>
      <sheetName val="Detail_PNL_$1"/>
      <sheetName val="cons_workpapers"/>
      <sheetName val="dft bns"/>
      <sheetName val="Market Positioning"/>
      <sheetName val="N.Assumptions"/>
      <sheetName val="P.Assumptions"/>
      <sheetName val="WACC (Intl)"/>
      <sheetName val="IS"/>
      <sheetName val="Permanent_info2"/>
      <sheetName val="Marshal_22"/>
      <sheetName val="Lampiran_2"/>
      <sheetName val="Daftar_Customer1"/>
      <sheetName val="PTCI_Alyui_Bay_Exp_-__2004_(Rp)"/>
      <sheetName val="Data_Client1"/>
      <sheetName val="Marshal_-11"/>
      <sheetName val="SUMMARY_NDE1"/>
      <sheetName val="data_wp1"/>
      <sheetName val="Operation_1206-01071"/>
      <sheetName val="Maintenance_1206-01071"/>
      <sheetName val="Irregular_Income1"/>
      <sheetName val="FE-1770_P11"/>
      <sheetName val="Price_&amp;_Cost1"/>
      <sheetName val="finance_cost_and_fees1"/>
      <sheetName val="pinjaman_ke_CFA1"/>
      <sheetName val="Calc__Overview1"/>
      <sheetName val="tabel_nilai"/>
      <sheetName val="DIRECT_COST"/>
      <sheetName val="Actuals_Actuals_501"/>
      <sheetName val="AUDIT_SPK"/>
      <sheetName val="Oct_99"/>
      <sheetName val="FA_FISKAL"/>
      <sheetName val="TRF_1501"/>
      <sheetName val="Sheet1_(3)"/>
      <sheetName val="BS-after_AJE"/>
      <sheetName val="File_references"/>
      <sheetName val="NERACA_JUL"/>
      <sheetName val="Contractual_Terms(1)"/>
      <sheetName val="dft_bns"/>
      <sheetName val="Market_Positioning"/>
      <sheetName val="N_Assumptions"/>
      <sheetName val="P_Assumptions"/>
      <sheetName val="WACC_(Intl)"/>
      <sheetName val="Interdata"/>
      <sheetName val="Kontrol"/>
      <sheetName val="Permanent_info3"/>
      <sheetName val="Marshal_23"/>
      <sheetName val="Lampiran_3"/>
      <sheetName val="new_IFS_format2"/>
      <sheetName val="VAT_out2"/>
      <sheetName val="Main_table2"/>
      <sheetName val="data_(2)2"/>
      <sheetName val="Detail_PNL_$2"/>
      <sheetName val="Daftar_Customer2"/>
      <sheetName val="PTCI_Alyui_Bay_Exp_-__2004_(Rp1"/>
      <sheetName val="Marshal_-12"/>
      <sheetName val="SUMMARY_NDE2"/>
      <sheetName val="Calc__Overview2"/>
      <sheetName val="data_wp2"/>
      <sheetName val="Operation_1206-01072"/>
      <sheetName val="Maintenance_1206-01072"/>
      <sheetName val="Irregular_Income2"/>
      <sheetName val="FE-1770_P12"/>
      <sheetName val="Price_&amp;_Cost2"/>
      <sheetName val="finance_cost_and_fees2"/>
      <sheetName val="pinjaman_ke_CFA2"/>
      <sheetName val="Data_Client2"/>
      <sheetName val="tabel_nilai1"/>
      <sheetName val="DIRECT_COST1"/>
      <sheetName val="Actuals_Actuals_5011"/>
      <sheetName val="AUDIT_SPK1"/>
      <sheetName val="Oct_991"/>
      <sheetName val="FA_FISKAL1"/>
      <sheetName val="TRF_1502"/>
      <sheetName val="BS-after_AJE1"/>
      <sheetName val="Sheet1_(3)1"/>
      <sheetName val="File_references1"/>
      <sheetName val="NERACA_JUL1"/>
      <sheetName val="Contractual_Terms(1)1"/>
      <sheetName val="dft_bns1"/>
      <sheetName val="Market_Positioning1"/>
      <sheetName val="N_Assumptions1"/>
      <sheetName val="P_Assumptions1"/>
      <sheetName val="WACC_(Intl)1"/>
      <sheetName val="FE_1770_P1"/>
      <sheetName val="Sheet2"/>
      <sheetName val="PAJE-2007"/>
      <sheetName val="Table Array"/>
      <sheetName val="SCORE_RC_Code"/>
      <sheetName val="Fiscal Cal"/>
      <sheetName val="EX RATE"/>
      <sheetName val="note"/>
      <sheetName val="OLDDATA"/>
      <sheetName val="Rekap Piutang"/>
      <sheetName val="Cost Code"/>
      <sheetName val="Entry  HTM"/>
      <sheetName val="B"/>
      <sheetName val="PConsCS"/>
      <sheetName val="dia-in"/>
      <sheetName val="COSTCODE"/>
      <sheetName val="Ikhtisar"/>
      <sheetName val="VALIDASI"/>
      <sheetName val="nop"/>
      <sheetName val="Lead"/>
      <sheetName val="Detail_FA"/>
      <sheetName val="N2.2"/>
      <sheetName val="DATATRANS"/>
      <sheetName val="LabData203_204"/>
      <sheetName val="K2-FA"/>
      <sheetName val="Pg7.4"/>
      <sheetName val="Pg2"/>
      <sheetName val="Parameter"/>
      <sheetName val="NIOF"/>
      <sheetName val="Account Payable"/>
      <sheetName val="Revenue _10_"/>
      <sheetName val="Fiscal_Cal"/>
      <sheetName val="Table_Array"/>
      <sheetName val="Bank"/>
      <sheetName val="Rekap"/>
      <sheetName val="Party_Id"/>
      <sheetName val="oblig Trad&amp;AFS"/>
      <sheetName val="COGM"/>
      <sheetName val="CGS"/>
      <sheetName val="tindak lanj"/>
      <sheetName val="OPNAME BAD STOCK"/>
      <sheetName val="SheetGMP"/>
      <sheetName val="SheetGMT"/>
      <sheetName val="Name"/>
      <sheetName val="As"/>
      <sheetName val="Standar"/>
      <sheetName val="RJ"/>
      <sheetName val="LabaRugi"/>
      <sheetName val="Links"/>
      <sheetName val="Labor"/>
      <sheetName val="9"/>
      <sheetName val="Harga"/>
      <sheetName val="A-1"/>
      <sheetName val="Master Edit"/>
      <sheetName val="Nov"/>
      <sheetName val="Input"/>
      <sheetName val="Financials"/>
      <sheetName val="Olah"/>
      <sheetName val="Master"/>
      <sheetName val="FE-1771$.P1"/>
      <sheetName val="23CITR98eForms"/>
      <sheetName val="BSliRp"/>
      <sheetName val="pm"/>
      <sheetName val="Ex_Rate"/>
      <sheetName val="NH-Badan"/>
      <sheetName val="B1"/>
      <sheetName val="BTR"/>
      <sheetName val="BGR"/>
      <sheetName val="BKS"/>
      <sheetName val="L2"/>
      <sheetName val="POTO MAC"/>
      <sheetName val="DAILY"/>
      <sheetName val="PEGAWAI"/>
      <sheetName val="Macro5"/>
      <sheetName val="cal2"/>
    </sheetNames>
    <sheetDataSet>
      <sheetData sheetId="0" refreshError="1">
        <row r="5">
          <cell r="W5" t="str">
            <v>1.001.112.0-053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ow r="5">
          <cell r="W5" t="str">
            <v>1.001.112.0-053</v>
          </cell>
        </row>
      </sheetData>
      <sheetData sheetId="138">
        <row r="5">
          <cell r="W5" t="str">
            <v>1.001.112.0-053</v>
          </cell>
        </row>
      </sheetData>
      <sheetData sheetId="139">
        <row r="5">
          <cell r="W5" t="str">
            <v>1.001.112.0-053</v>
          </cell>
        </row>
      </sheetData>
      <sheetData sheetId="140">
        <row r="5">
          <cell r="W5" t="str">
            <v>1.001.112.0-053</v>
          </cell>
        </row>
      </sheetData>
      <sheetData sheetId="141">
        <row r="5">
          <cell r="W5" t="str">
            <v>1.001.112.0-053</v>
          </cell>
        </row>
      </sheetData>
      <sheetData sheetId="142">
        <row r="5">
          <cell r="W5" t="str">
            <v>1.001.112.0-053</v>
          </cell>
        </row>
      </sheetData>
      <sheetData sheetId="143">
        <row r="5">
          <cell r="W5" t="str">
            <v>1.001.112.0-053</v>
          </cell>
        </row>
      </sheetData>
      <sheetData sheetId="144">
        <row r="5">
          <cell r="W5" t="str">
            <v>1.001.112.0-053</v>
          </cell>
        </row>
      </sheetData>
      <sheetData sheetId="145">
        <row r="5">
          <cell r="W5" t="str">
            <v>1.001.112.0-053</v>
          </cell>
        </row>
      </sheetData>
      <sheetData sheetId="146">
        <row r="5">
          <cell r="W5" t="str">
            <v>1.001.112.0-053</v>
          </cell>
        </row>
      </sheetData>
      <sheetData sheetId="147">
        <row r="5">
          <cell r="W5" t="str">
            <v>1.001.112.0-053</v>
          </cell>
        </row>
      </sheetData>
      <sheetData sheetId="148">
        <row r="5">
          <cell r="W5" t="str">
            <v>1.001.112.0-053</v>
          </cell>
        </row>
      </sheetData>
      <sheetData sheetId="149">
        <row r="5">
          <cell r="W5" t="str">
            <v>1.001.112.0-053</v>
          </cell>
        </row>
      </sheetData>
      <sheetData sheetId="150">
        <row r="5">
          <cell r="W5" t="str">
            <v>1.001.112.0-053</v>
          </cell>
        </row>
      </sheetData>
      <sheetData sheetId="151">
        <row r="5">
          <cell r="W5" t="str">
            <v>1.001.112.0-053</v>
          </cell>
        </row>
      </sheetData>
      <sheetData sheetId="152">
        <row r="5">
          <cell r="W5" t="str">
            <v>1.001.112.0-053</v>
          </cell>
        </row>
      </sheetData>
      <sheetData sheetId="153">
        <row r="5">
          <cell r="W5" t="str">
            <v>1.001.112.0-053</v>
          </cell>
        </row>
      </sheetData>
      <sheetData sheetId="154">
        <row r="5">
          <cell r="W5" t="str">
            <v>1.001.112.0-053</v>
          </cell>
        </row>
      </sheetData>
      <sheetData sheetId="155">
        <row r="5">
          <cell r="W5" t="str">
            <v>1.001.112.0-053</v>
          </cell>
        </row>
      </sheetData>
      <sheetData sheetId="156">
        <row r="5">
          <cell r="W5" t="str">
            <v>1.001.112.0-053</v>
          </cell>
        </row>
      </sheetData>
      <sheetData sheetId="157">
        <row r="5">
          <cell r="W5" t="str">
            <v>1.001.112.0-053</v>
          </cell>
        </row>
      </sheetData>
      <sheetData sheetId="158">
        <row r="5">
          <cell r="W5" t="str">
            <v>1.001.112.0-053</v>
          </cell>
        </row>
      </sheetData>
      <sheetData sheetId="159">
        <row r="5">
          <cell r="W5" t="str">
            <v>1.001.112.0-053</v>
          </cell>
        </row>
      </sheetData>
      <sheetData sheetId="160">
        <row r="5">
          <cell r="W5" t="str">
            <v>1.001.112.0-053</v>
          </cell>
        </row>
      </sheetData>
      <sheetData sheetId="161">
        <row r="5">
          <cell r="W5" t="str">
            <v>1.001.112.0-053</v>
          </cell>
        </row>
      </sheetData>
      <sheetData sheetId="162">
        <row r="5">
          <cell r="W5" t="str">
            <v>1.001.112.0-053</v>
          </cell>
        </row>
      </sheetData>
      <sheetData sheetId="163">
        <row r="5">
          <cell r="W5" t="str">
            <v>1.001.112.0-053</v>
          </cell>
        </row>
      </sheetData>
      <sheetData sheetId="164">
        <row r="5">
          <cell r="W5" t="str">
            <v>1.001.112.0-053</v>
          </cell>
        </row>
      </sheetData>
      <sheetData sheetId="165">
        <row r="5">
          <cell r="W5" t="str">
            <v>1.001.112.0-053</v>
          </cell>
        </row>
      </sheetData>
      <sheetData sheetId="166">
        <row r="5">
          <cell r="W5" t="str">
            <v>1.001.112.0-053</v>
          </cell>
        </row>
      </sheetData>
      <sheetData sheetId="167">
        <row r="5">
          <cell r="W5" t="str">
            <v>1.001.112.0-053</v>
          </cell>
        </row>
      </sheetData>
      <sheetData sheetId="168">
        <row r="5">
          <cell r="W5" t="str">
            <v>1.001.112.0-053</v>
          </cell>
        </row>
      </sheetData>
      <sheetData sheetId="169">
        <row r="5">
          <cell r="W5" t="str">
            <v>1.001.112.0-053</v>
          </cell>
        </row>
      </sheetData>
      <sheetData sheetId="170"/>
      <sheetData sheetId="171" refreshError="1"/>
      <sheetData sheetId="172" refreshError="1"/>
      <sheetData sheetId="173"/>
      <sheetData sheetId="174"/>
      <sheetData sheetId="175">
        <row r="5">
          <cell r="W5" t="str">
            <v>1.001.112.0-053</v>
          </cell>
        </row>
      </sheetData>
      <sheetData sheetId="176">
        <row r="5">
          <cell r="W5" t="str">
            <v>1.001.112.0-053</v>
          </cell>
        </row>
      </sheetData>
      <sheetData sheetId="177">
        <row r="5">
          <cell r="W5" t="str">
            <v>1.001.112.0-053</v>
          </cell>
        </row>
      </sheetData>
      <sheetData sheetId="178">
        <row r="5">
          <cell r="W5" t="str">
            <v>1.001.112.0-053</v>
          </cell>
        </row>
      </sheetData>
      <sheetData sheetId="179">
        <row r="5">
          <cell r="W5" t="str">
            <v>1.001.112.0-053</v>
          </cell>
        </row>
      </sheetData>
      <sheetData sheetId="180">
        <row r="5">
          <cell r="W5" t="str">
            <v>1.001.112.0-053</v>
          </cell>
        </row>
      </sheetData>
      <sheetData sheetId="181">
        <row r="5">
          <cell r="W5" t="str">
            <v>1.001.112.0-053</v>
          </cell>
        </row>
      </sheetData>
      <sheetData sheetId="182">
        <row r="5">
          <cell r="W5" t="str">
            <v>1.001.112.0-053</v>
          </cell>
        </row>
      </sheetData>
      <sheetData sheetId="183">
        <row r="5">
          <cell r="W5" t="str">
            <v>1.001.112.0-053</v>
          </cell>
        </row>
      </sheetData>
      <sheetData sheetId="184">
        <row r="5">
          <cell r="W5" t="str">
            <v>1.001.112.0-053</v>
          </cell>
        </row>
      </sheetData>
      <sheetData sheetId="185">
        <row r="5">
          <cell r="W5" t="str">
            <v>1.001.112.0-053</v>
          </cell>
        </row>
      </sheetData>
      <sheetData sheetId="186">
        <row r="5">
          <cell r="W5" t="str">
            <v>1.001.112.0-053</v>
          </cell>
        </row>
      </sheetData>
      <sheetData sheetId="187">
        <row r="5">
          <cell r="W5" t="str">
            <v>1.001.112.0-053</v>
          </cell>
        </row>
      </sheetData>
      <sheetData sheetId="188">
        <row r="5">
          <cell r="W5" t="str">
            <v>1.001.112.0-053</v>
          </cell>
        </row>
      </sheetData>
      <sheetData sheetId="189">
        <row r="5">
          <cell r="W5" t="str">
            <v>1.001.112.0-053</v>
          </cell>
        </row>
      </sheetData>
      <sheetData sheetId="190">
        <row r="5">
          <cell r="W5" t="str">
            <v>1.001.112.0-053</v>
          </cell>
        </row>
      </sheetData>
      <sheetData sheetId="191">
        <row r="5">
          <cell r="W5" t="str">
            <v>1.001.112.0-053</v>
          </cell>
        </row>
      </sheetData>
      <sheetData sheetId="192">
        <row r="5">
          <cell r="W5" t="str">
            <v>1.001.112.0-053</v>
          </cell>
        </row>
      </sheetData>
      <sheetData sheetId="193">
        <row r="5">
          <cell r="W5" t="str">
            <v>1.001.112.0-053</v>
          </cell>
        </row>
      </sheetData>
      <sheetData sheetId="194">
        <row r="5">
          <cell r="W5" t="str">
            <v>1.001.112.0-053</v>
          </cell>
        </row>
      </sheetData>
      <sheetData sheetId="195">
        <row r="5">
          <cell r="W5" t="str">
            <v>1.001.112.0-053</v>
          </cell>
        </row>
      </sheetData>
      <sheetData sheetId="196"/>
      <sheetData sheetId="197">
        <row r="5">
          <cell r="W5" t="str">
            <v>1.001.112.0-053</v>
          </cell>
        </row>
      </sheetData>
      <sheetData sheetId="198">
        <row r="5">
          <cell r="W5" t="str">
            <v>1.001.112.0-053</v>
          </cell>
        </row>
      </sheetData>
      <sheetData sheetId="199"/>
      <sheetData sheetId="200"/>
      <sheetData sheetId="201">
        <row r="5">
          <cell r="W5" t="str">
            <v>1.001.112.0-053</v>
          </cell>
        </row>
      </sheetData>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M"/>
      <sheetName val="MEMO"/>
      <sheetName val="mm"/>
      <sheetName val="NERKON "/>
      <sheetName val="NERACA"/>
      <sheetName val="KB"/>
      <sheetName val="P-KebunXX"/>
      <sheetName val="P-DGN"/>
      <sheetName val="PsDiPj"/>
      <sheetName val="MAT"/>
      <sheetName val="PPEGxx"/>
      <sheetName val="BYRMXX"/>
      <sheetName val="PPEM"/>
      <sheetName val="PLL "/>
      <sheetName val="REKAP-AT"/>
      <sheetName val="Depre-TM"/>
      <sheetName val="AL-BTL KK (2)"/>
      <sheetName val="XXXX"/>
      <sheetName val="BTL  "/>
      <sheetName val="XXX"/>
      <sheetName val="BTXX"/>
      <sheetName val="Ak_pro"/>
      <sheetName val="HUT "/>
      <sheetName val="BTH"/>
      <sheetName val="HK"/>
      <sheetName val="HR"/>
      <sheetName val="HLL"/>
      <sheetName val="pph "/>
      <sheetName val="HS"/>
      <sheetName val="HB "/>
      <sheetName val="HBJP"/>
      <sheetName val="P&amp;L"/>
      <sheetName val="DAF.ISI"/>
      <sheetName val="COVER "/>
      <sheetName val="Permanent info"/>
      <sheetName val="KONS2005"/>
      <sheetName val="Rpt13.Oth"/>
      <sheetName val="cov"/>
      <sheetName val="INPUT"/>
      <sheetName val="GeneralInfo"/>
      <sheetName val="Marshal"/>
      <sheetName val="SUMMARY"/>
      <sheetName val="Oct 03"/>
      <sheetName val="PO"/>
      <sheetName val="PEGAWAI"/>
      <sheetName val="RM COSTS"/>
      <sheetName val="Opening"/>
      <sheetName val="Sheet1"/>
      <sheetName val="Pg2"/>
      <sheetName val="Procedures"/>
      <sheetName val="PL-Invst Pty"/>
      <sheetName val="General Info"/>
      <sheetName val="Ex_Rate"/>
      <sheetName val="3. Neraca dan RL"/>
      <sheetName val="Supplementary MR"/>
      <sheetName val="HARGA MATERIAL"/>
      <sheetName val="NERKON_"/>
      <sheetName val="PLL_"/>
      <sheetName val="AL-BTL_KK_(2)"/>
      <sheetName val="BTL__"/>
      <sheetName val="HUT_"/>
      <sheetName val="pph_"/>
      <sheetName val="HB_"/>
      <sheetName val="DAF_ISI"/>
      <sheetName val="COVER_"/>
      <sheetName val="Permanent_info"/>
      <sheetName val="Settings"/>
      <sheetName val="Summary Data"/>
      <sheetName val="PBT BY MARKET"/>
      <sheetName val="System"/>
      <sheetName val="DATA WP"/>
      <sheetName val="K2-FA"/>
      <sheetName val="Sandi laba rugi"/>
      <sheetName val="Sheet3"/>
      <sheetName val="Menu"/>
      <sheetName val="Detail Piutang"/>
      <sheetName val="analis"/>
      <sheetName val="ROSS LIST"/>
      <sheetName val="Income"/>
      <sheetName val="laporan"/>
      <sheetName val="PROFITLOSS"/>
      <sheetName val="AE_DM"/>
      <sheetName val="PipWT"/>
      <sheetName val="pl"/>
      <sheetName val="bs"/>
      <sheetName val="SE-C"/>
      <sheetName val="P.8.2 1036 Depot"/>
      <sheetName val="WPL(01)"/>
      <sheetName val="VAT out"/>
      <sheetName val="Period"/>
      <sheetName val="Yearly"/>
      <sheetName val="Set-Up Jan-July"/>
      <sheetName val="Set-Up Aug-Dec"/>
      <sheetName val="TB"/>
      <sheetName val="PENDING PO &amp; LC"/>
      <sheetName val="RECEIPTS"/>
      <sheetName val="Jan 2000 Award %"/>
      <sheetName val="RUGILABA"/>
      <sheetName val="Rpt2. NR"/>
      <sheetName val="Indexing (Hide)"/>
      <sheetName val="Profit &amp; Loss"/>
      <sheetName val="X-file"/>
      <sheetName val="Sensititivy"/>
      <sheetName val="Int-Scheme I"/>
      <sheetName val="File references"/>
      <sheetName val="Pg 4-8 - Detail P&amp;L (FC04)"/>
      <sheetName val="TblPajak"/>
      <sheetName val="trf multiple"/>
      <sheetName val="trfakt sgl"/>
      <sheetName val="Slip"/>
      <sheetName val="FE-1771$.P1"/>
      <sheetName val="KKP-II.2.2.1.2"/>
      <sheetName val="Costing"/>
      <sheetName val="Sheet1 (2)"/>
      <sheetName val="Apr"/>
      <sheetName val="MarYTD"/>
      <sheetName val="Pov"/>
      <sheetName val="RL NIS"/>
      <sheetName val="Laba rugi Asli"/>
      <sheetName val="Neraca Asli"/>
      <sheetName val="BUDGET99"/>
      <sheetName val="Gaji pokok + tunjangan tetap'03"/>
      <sheetName val="SheetGMP"/>
      <sheetName val="SheetGMT"/>
      <sheetName val="UM yg blm dSPJkan"/>
      <sheetName val="Retail Spider"/>
      <sheetName val="Data"/>
      <sheetName val="SAP"/>
      <sheetName val="List Values"/>
      <sheetName val="NERKON_1"/>
      <sheetName val="PLL_1"/>
      <sheetName val="AL-BTL_KK_(2)1"/>
      <sheetName val="BTL__1"/>
      <sheetName val="HUT_1"/>
      <sheetName val="pph_1"/>
      <sheetName val="HB_1"/>
      <sheetName val="DAF_ISI1"/>
      <sheetName val="COVER_1"/>
      <sheetName val="Permanent_info1"/>
      <sheetName val="Rpt13_Oth"/>
      <sheetName val="Oct_03"/>
      <sheetName val="RM_COSTS"/>
      <sheetName val="PL-Invst_Pty"/>
      <sheetName val="General_Info"/>
      <sheetName val="3__Neraca_dan_RL"/>
      <sheetName val="Supplementary_MR"/>
      <sheetName val="HARGA_MATERIAL"/>
      <sheetName val="DATA_WP"/>
      <sheetName val="Sandi_laba_rugi"/>
      <sheetName val="Summary_Data"/>
      <sheetName val="PBT_BY_MARKET"/>
      <sheetName val="Interdata"/>
      <sheetName val="Total"/>
      <sheetName val="OPNAME GOOD STOCK"/>
      <sheetName val="OPNAME SALES"/>
      <sheetName val="VCELA"/>
      <sheetName val="IS "/>
      <sheetName val="IS"/>
      <sheetName val="daftar"/>
      <sheetName val="AA.1.1 BNI"/>
      <sheetName val="harga"/>
      <sheetName val="hitung"/>
      <sheetName val="SCORE_RC_Code"/>
      <sheetName val="Ship"/>
      <sheetName val="FKT_PJK"/>
      <sheetName val="NERKON_2"/>
      <sheetName val="PLL_2"/>
      <sheetName val="AL-BTL_KK_(2)2"/>
      <sheetName val="BTL__2"/>
      <sheetName val="HUT_2"/>
      <sheetName val="pph_2"/>
      <sheetName val="HB_2"/>
      <sheetName val="DAF_ISI2"/>
      <sheetName val="COVER_2"/>
      <sheetName val="Permanent_info2"/>
      <sheetName val="Rpt13_Oth1"/>
      <sheetName val="Oct_031"/>
      <sheetName val="RM_COSTS1"/>
      <sheetName val="PL-Invst_Pty1"/>
      <sheetName val="General_Info1"/>
      <sheetName val="3__Neraca_dan_RL1"/>
      <sheetName val="Supplementary_MR1"/>
      <sheetName val="HARGA_MATERIAL1"/>
      <sheetName val="DATA_WP1"/>
      <sheetName val="Sandi_laba_rugi1"/>
      <sheetName val="Summary_Data1"/>
      <sheetName val="PBT_BY_MARKET1"/>
      <sheetName val="Biaya_Departemen"/>
      <sheetName val="PAD-F"/>
      <sheetName val="16-AC-27JULI"/>
      <sheetName val="NWEXT"/>
      <sheetName val="Valuation"/>
      <sheetName val="kONTRAK"/>
      <sheetName val="Gb Link Requirement"/>
      <sheetName val="Table_Array"/>
      <sheetName val="Detail_Piutang"/>
      <sheetName val="ROSS_LIST"/>
      <sheetName val="P_8_2_1036_Depot"/>
      <sheetName val="VAT_out"/>
      <sheetName val="Int-Scheme_I"/>
      <sheetName val="File_references"/>
      <sheetName val="Jan_2000_Award_%"/>
      <sheetName val="Pg_4-8_-_Detail_P&amp;L_(FC04)"/>
      <sheetName val="trf_multiple"/>
      <sheetName val="trfakt_sgl"/>
      <sheetName val="Rpt2__NR"/>
      <sheetName val="PENDING_PO_&amp;_LC"/>
      <sheetName val="KKP-II_2_2_1_2"/>
      <sheetName val="FE-1771$_P1"/>
      <sheetName val="Sheet1_(2)"/>
      <sheetName val="Indexing_(Hide)"/>
      <sheetName val="Profit_&amp;_Loss"/>
      <sheetName val="RL_NIS"/>
      <sheetName val="Laba_rugi_Asli"/>
      <sheetName val="Neraca_Asli"/>
      <sheetName val="Gaji_pokok_+_tunjangan_tetap'03"/>
      <sheetName val="Retail_Spider"/>
      <sheetName val="UM_yg_blm_dSPJkan"/>
      <sheetName val="List_Values"/>
      <sheetName val="OPNAME_GOOD_STOCK"/>
      <sheetName val="OPNAME_SALES"/>
      <sheetName val="Set-Up_Jan-July"/>
      <sheetName val="Set-Up_Aug-Dec"/>
      <sheetName val="IS_"/>
      <sheetName val="AA_1_1_BNI"/>
      <sheetName val="Gb_Link_Requirement"/>
      <sheetName val="Kertas kerja dan lap. keuangan"/>
      <sheetName val="NERKON_3"/>
      <sheetName val="PLL_3"/>
      <sheetName val="AL-BTL_KK_(2)3"/>
      <sheetName val="BTL__3"/>
      <sheetName val="HUT_3"/>
      <sheetName val="pph_3"/>
      <sheetName val="HB_3"/>
      <sheetName val="DAF_ISI3"/>
      <sheetName val="COVER_3"/>
      <sheetName val="Permanent_info3"/>
      <sheetName val="Rpt13_Oth2"/>
      <sheetName val="Oct_032"/>
      <sheetName val="RM_COSTS2"/>
      <sheetName val="PL-Invst_Pty2"/>
      <sheetName val="General_Info2"/>
      <sheetName val="3__Neraca_dan_RL2"/>
      <sheetName val="Supplementary_MR2"/>
      <sheetName val="HARGA_MATERIAL2"/>
      <sheetName val="DATA_WP2"/>
      <sheetName val="Sandi_laba_rugi2"/>
      <sheetName val="Summary_Data2"/>
      <sheetName val="PBT_BY_MARKET2"/>
      <sheetName val="Detail_Piutang1"/>
      <sheetName val="Jan_2000_Award_%1"/>
      <sheetName val="Pg_4-8_-_Detail_P&amp;L_(FC04)1"/>
      <sheetName val="ROSS_LIST1"/>
      <sheetName val="P_8_2_1036_Depot1"/>
      <sheetName val="VAT_out1"/>
      <sheetName val="Int-Scheme_I1"/>
      <sheetName val="File_references1"/>
      <sheetName val="trf_multiple1"/>
      <sheetName val="trfakt_sgl1"/>
      <sheetName val="Rpt2__NR1"/>
      <sheetName val="Indexing_(Hide)1"/>
      <sheetName val="Profit_&amp;_Loss1"/>
      <sheetName val="PENDING_PO_&amp;_LC1"/>
      <sheetName val="KKP-II_2_2_1_21"/>
      <sheetName val="FE-1771$_P11"/>
      <sheetName val="Sheet1_(2)1"/>
      <sheetName val="RL_NIS1"/>
      <sheetName val="Laba_rugi_Asli1"/>
      <sheetName val="Neraca_Asli1"/>
      <sheetName val="Gaji_pokok_+_tunjangan_tetap'01"/>
      <sheetName val="UM_yg_blm_dSPJkan1"/>
      <sheetName val="Retail_Spider1"/>
      <sheetName val="List_Values1"/>
      <sheetName val="Set-Up_Jan-July1"/>
      <sheetName val="Set-Up_Aug-Dec1"/>
      <sheetName val="OPNAME_GOOD_STOCK1"/>
      <sheetName val="OPNAME_SALES1"/>
      <sheetName val="IS_1"/>
      <sheetName val="AA_1_1_BNI1"/>
      <sheetName val="Gb_Link_Requirement1"/>
      <sheetName val="Kertas_kerja_dan_lap__keuangan"/>
      <sheetName val="SALES(영업)"/>
      <sheetName val="PAK EKO"/>
      <sheetName val="Fin Acc ACT 2005"/>
      <sheetName val="lists"/>
      <sheetName val="F1771-V"/>
      <sheetName val="NAP"/>
      <sheetName val="Periods"/>
      <sheetName val="摊销表"/>
      <sheetName val="Report In Log Perdepo"/>
      <sheetName val="K101"/>
      <sheetName val="K101 FA Lead"/>
      <sheetName val="BIAYA GABUNGAN"/>
      <sheetName val="KK  Neraca &amp; RL individu"/>
      <sheetName val="Original+CC"/>
      <sheetName val="karylengkap"/>
      <sheetName val="연돌일위집계"/>
      <sheetName val="pivotscd"/>
      <sheetName val="Defn Phase Tonnes &amp; Volumes"/>
      <sheetName val="Hargamaterial"/>
      <sheetName val="LKT - HL"/>
      <sheetName val="LKT - HS"/>
      <sheetName val="Rekap"/>
      <sheetName val="Mobilisasi"/>
      <sheetName val="61004"/>
      <sheetName val="TBM-"/>
      <sheetName val="1999 actuals"/>
      <sheetName val="Lamp-14(Manajemen)"/>
      <sheetName val="Sheet4"/>
      <sheetName val="TARIP"/>
      <sheetName val="MasterMksAgst07"/>
      <sheetName val="As"/>
      <sheetName val="HTI"/>
      <sheetName val="LR"/>
      <sheetName val="TM"/>
      <sheetName val="NS"/>
      <sheetName val="Rates"/>
      <sheetName val="SET"/>
      <sheetName val="Sheet6"/>
      <sheetName val="OTHER INCOME &amp; BY PERDIVISI"/>
      <sheetName val="Ret"/>
      <sheetName val="Bal.Sheet"/>
      <sheetName val="TRANP BIBIT"/>
      <sheetName val="TOR955"/>
      <sheetName val="Co. 058-Adelaide"/>
      <sheetName val="Sheet2"/>
      <sheetName val="OPNAME BAD STOCK"/>
      <sheetName val="CMA_Calculations"/>
      <sheetName val="IPK Sem12014"/>
      <sheetName val="tabel nilai"/>
      <sheetName val="Name"/>
      <sheetName val="tabel"/>
      <sheetName val="Standar"/>
      <sheetName val="analisa"/>
      <sheetName val="PRD 01-3"/>
      <sheetName val="X"/>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771-V"/>
      <sheetName val="F1771_V"/>
      <sheetName val="TBM"/>
      <sheetName val="DataSalesPlan08"/>
      <sheetName val="Marshal"/>
      <sheetName val="Retail Spider"/>
      <sheetName val="F1771-2"/>
      <sheetName val="랙_기능별 물자"/>
      <sheetName val="F1771-IV"/>
      <sheetName val="PROLOSS"/>
      <sheetName val="Oct 03"/>
      <sheetName val="DATA"/>
      <sheetName val="SFKLN"/>
      <sheetName val="K2-FA"/>
      <sheetName val="GeneralInfo"/>
      <sheetName val="Sheet1"/>
      <sheetName val="HPP_19_"/>
      <sheetName val="F1771-II"/>
      <sheetName val="Ranges"/>
      <sheetName val="Periods"/>
      <sheetName val="F1771-III"/>
      <sheetName val="Permanent info"/>
      <sheetName val="Daftar lampiran"/>
      <sheetName val="F1771"/>
      <sheetName val="F1771-I"/>
      <sheetName val="F1771-VI"/>
      <sheetName val="Depreciation  schedule"/>
      <sheetName val="Penyusutan  (E)"/>
      <sheetName val="Penyusutan "/>
      <sheetName val="Attachement"/>
      <sheetName val="Lampiran"/>
      <sheetName val="Korfis (E)"/>
      <sheetName val="Korfis (I)"/>
      <sheetName val="Provision (E)"/>
      <sheetName val="Provision (I)"/>
      <sheetName val="reconc"/>
      <sheetName val="NAP"/>
      <sheetName val="WPL"/>
      <sheetName val="PO Database"/>
      <sheetName val="B1"/>
      <sheetName val="WTB"/>
      <sheetName val="Rpt13.Oth"/>
      <sheetName val="TKtb"/>
      <sheetName val="OTHER INCOME &amp; BY PERDIVISI"/>
      <sheetName val="Data Plafon"/>
      <sheetName val="Powergen"/>
      <sheetName val="F1771-3"/>
      <sheetName val="analis"/>
      <sheetName val="F1771_2"/>
      <sheetName val="RL NIS"/>
      <sheetName val="Indexing (Hide)"/>
      <sheetName val="IN01"/>
      <sheetName val="UM"/>
      <sheetName val="akun"/>
      <sheetName val="Period"/>
      <sheetName val="Plan"/>
      <sheetName val="Project"/>
      <sheetName val="Contractual Terms(1)"/>
      <sheetName val="B"/>
      <sheetName val="data_val"/>
      <sheetName val="Daftar Saldo Piutang"/>
      <sheetName val="Sheet2"/>
      <sheetName val="랙_기능별_물자"/>
      <sheetName val="Retail_Spider"/>
      <sheetName val="Oct_03"/>
      <sheetName val="Daftar_Saldo_Piutang"/>
      <sheetName val="AR_to_LSY"/>
      <sheetName val="X-file"/>
      <sheetName val="Revenue"/>
      <sheetName val="PENDING PO &amp; LC"/>
      <sheetName val="RECEIPTS"/>
      <sheetName val="Gaji pokok + tunjangan tetap'03"/>
      <sheetName val="랙_기능별_물자1"/>
      <sheetName val="Retail_Spider1"/>
      <sheetName val="Oct_031"/>
      <sheetName val="Daftar_Saldo_Piutang1"/>
      <sheetName val="F1771_II"/>
      <sheetName val="Parameter"/>
      <sheetName val="BPR"/>
      <sheetName val="cons_workpapers"/>
      <sheetName val="Rpt13_Oth"/>
      <sheetName val="Data_Plafon"/>
      <sheetName val="Permanent_info"/>
      <sheetName val="OTHER_INCOME_&amp;_BY_PERDIVISI"/>
      <sheetName val="Indexing_(Hide)"/>
      <sheetName val="RL_NIS"/>
      <sheetName val="Contractual_Terms(1)"/>
      <sheetName val="Daftar_lampiran"/>
      <sheetName val="Depreciation__schedule"/>
      <sheetName val="Penyusutan__(E)"/>
      <sheetName val="Penyusutan_"/>
      <sheetName val="Korfis_(E)"/>
      <sheetName val="Korfis_(I)"/>
      <sheetName val="Provision_(E)"/>
      <sheetName val="Provision_(I)"/>
      <sheetName val="PO_Database"/>
      <sheetName val="PENDING_PO_&amp;_LC"/>
      <sheetName val="Gaji_pokok_+_tunjangan_tetap'03"/>
      <sheetName val="ID MENADO"/>
      <sheetName val="랙_기능별_물자2"/>
      <sheetName val="Retail_Spider2"/>
      <sheetName val="Oct_032"/>
      <sheetName val="Daftar_Saldo_Piutang2"/>
      <sheetName val="Rpt13_Oth1"/>
      <sheetName val="Data_Plafon1"/>
      <sheetName val="Permanent_info1"/>
      <sheetName val="OTHER_INCOME_&amp;_BY_PERDIVISI1"/>
      <sheetName val="Indexing_(Hide)1"/>
      <sheetName val="RL_NIS1"/>
      <sheetName val="Contractual_Terms(1)1"/>
      <sheetName val="Daftar_lampiran1"/>
      <sheetName val="Depreciation__schedule1"/>
      <sheetName val="Penyusutan__(E)1"/>
      <sheetName val="Penyusutan_1"/>
      <sheetName val="Korfis_(E)1"/>
      <sheetName val="Korfis_(I)1"/>
      <sheetName val="Provision_(E)1"/>
      <sheetName val="Provision_(I)1"/>
      <sheetName val="PO_Database1"/>
      <sheetName val="PENDING_PO_&amp;_LC1"/>
      <sheetName val="Gaji_pokok_+_tunjangan_tetap'01"/>
      <sheetName val="F1771_IV"/>
      <sheetName val="pl"/>
      <sheetName val="PER-HP"/>
      <sheetName val="VCELA"/>
      <sheetName val="Unit Costs"/>
      <sheetName val="dBase"/>
      <sheetName val="General"/>
      <sheetName val="Table"/>
      <sheetName val="BS"/>
      <sheetName val="IS"/>
      <sheetName val="Opening"/>
      <sheetName val="PO Database@3101"/>
      <sheetName val="SDH"/>
      <sheetName val="61004"/>
      <sheetName val="BQ ARS"/>
      <sheetName val="D 1"/>
      <sheetName val="kki"/>
      <sheetName val="fin pro centers"/>
      <sheetName val="SUMMARY"/>
      <sheetName val="Ret"/>
      <sheetName val="Panen"/>
      <sheetName val="Nm Brg"/>
      <sheetName val="Slip"/>
      <sheetName val="Harga"/>
      <sheetName val="tabel nilai"/>
      <sheetName val="Profit &amp; Loss"/>
      <sheetName val="ID_MENADO"/>
      <sheetName val="SAA"/>
      <sheetName val="EV SJB"/>
      <sheetName val="Perintah"/>
      <sheetName val="OPNAME GOOD STOCK"/>
      <sheetName val="OPNAME SALES"/>
      <sheetName val="OPNAME BAD STOCK"/>
      <sheetName val="CMA_Calculations"/>
      <sheetName val="IPK Sem12014"/>
      <sheetName val="Total"/>
      <sheetName val="SheetGMP"/>
      <sheetName val="SheetGMT"/>
      <sheetName val="IBASE"/>
      <sheetName val="TABEL"/>
      <sheetName val="PEGAWAI"/>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RE_RC_Code"/>
      <sheetName val="F1771-V"/>
      <sheetName val="TB ALL"/>
      <sheetName val="hardware100445_B"/>
      <sheetName val="Credit-22"/>
      <sheetName val="TOTAL Rakor"/>
      <sheetName val="Exc. Rate"/>
      <sheetName val="RATE"/>
      <sheetName val="Rates"/>
      <sheetName val="랙_기능별 물자"/>
      <sheetName val="BAL SHEET(2)"/>
      <sheetName val="note"/>
      <sheetName val="USD"/>
      <sheetName val="NN"/>
      <sheetName val="Trial"/>
      <sheetName val="HPP_20_"/>
      <sheetName val="RATIO"/>
      <sheetName val="K.3.3"/>
      <sheetName val="G203-Rental"/>
      <sheetName val="Table Array"/>
      <sheetName val="G.2.1"/>
      <sheetName val="Parameter"/>
      <sheetName val=" P0613"/>
      <sheetName val="Local JV"/>
      <sheetName val="HEADER"/>
      <sheetName val="Logistics"/>
      <sheetName val="ABOV"/>
      <sheetName val="Proj Summ"/>
      <sheetName val="rekap"/>
      <sheetName val="Bangunan _Jkt_"/>
      <sheetName val="RumusTB 1 bln"/>
      <sheetName val="EXP0905"/>
      <sheetName val="Sheet1"/>
      <sheetName val="Computer hardware ( 10.0445 )"/>
      <sheetName val="Q-PC1"/>
      <sheetName val="Q-PC2"/>
      <sheetName val="Premi Iuran"/>
      <sheetName val="A.4.3"/>
      <sheetName val="A.4.2"/>
      <sheetName val="T.B"/>
      <sheetName val="AFTER 55"/>
      <sheetName val="Detail"/>
      <sheetName val="Navigation"/>
      <sheetName val="TB0"/>
      <sheetName val="F1771-2"/>
      <sheetName val="F1771-IV"/>
      <sheetName val="PROLOSS"/>
      <sheetName val="Computer_hardware_(_10_0445_)"/>
      <sheetName val="BAL_SHEET(2)"/>
      <sheetName val="Exc__Rate"/>
      <sheetName val="Ex-Rate"/>
      <sheetName val="S"/>
      <sheetName val="rugi laba-NEW"/>
      <sheetName val="Data Penjualan"/>
      <sheetName val="General"/>
      <sheetName val="Cover-01"/>
      <sheetName val="COST_CAL"/>
      <sheetName val="Codestable"/>
      <sheetName val="2006 _3_"/>
      <sheetName val="daftar"/>
      <sheetName val="Profit &amp; Loss Account"/>
      <sheetName val="2002"/>
      <sheetName val="Nilai Stress &amp; Adj NAM"/>
      <sheetName val="12_pemb mbl12"/>
      <sheetName val="2_ LR AAS 12"/>
      <sheetName val="Penyusutan  12"/>
      <sheetName val="RINC_NRC"/>
      <sheetName val="F1771-II"/>
      <sheetName val="India"/>
      <sheetName val="STOCK_AWAL"/>
      <sheetName val="BELI JULI"/>
      <sheetName val="HPP_JUNI"/>
      <sheetName val="SUPPORT"/>
      <sheetName val="A"/>
      <sheetName val="neraca"/>
      <sheetName val="Sheet8"/>
      <sheetName val="Proyeksi"/>
      <sheetName val="GeneralInfo"/>
      <sheetName val="tr-28202"/>
      <sheetName val="TBM"/>
      <sheetName val="F1771-III"/>
      <sheetName val="Atlys"/>
      <sheetName val="Geneva"/>
      <sheetName val="Wizard - CSL"/>
      <sheetName val="Wizard - IMG"/>
      <sheetName val="Internet - Catalys- IP Suite"/>
      <sheetName val="ICOMS-CableMaster-Domestic"/>
      <sheetName val="ICOMS-CableMaster-International"/>
      <sheetName val="Tabel"/>
      <sheetName val="Cover_01"/>
      <sheetName val="BBM-03"/>
      <sheetName val="kkp pph 21"/>
      <sheetName val="REVENUE_RATES"/>
      <sheetName val="Original AYDA"/>
      <sheetName val="Interdata"/>
      <sheetName val="B"/>
      <sheetName val="data_val"/>
      <sheetName val="F1771-3"/>
      <sheetName val="neraca okt"/>
      <sheetName val="Rpt13.Oth"/>
      <sheetName val="ptkp"/>
      <sheetName val="Sheet2"/>
      <sheetName val=""/>
      <sheetName val="SheetGMP"/>
      <sheetName val="SheetGMT"/>
      <sheetName val="tabel nilai"/>
      <sheetName val="Spec"/>
      <sheetName val="Cases"/>
      <sheetName val="StdUsageRM"/>
      <sheetName val="StdUsagePM"/>
      <sheetName val="BS"/>
      <sheetName val="INP-FARMER USE"/>
      <sheetName val="BP1_23"/>
      <sheetName val="Altman Z Score"/>
      <sheetName val="Jan 2000 Award %"/>
      <sheetName val="MTD_Flash_Report"/>
      <sheetName val="Power"/>
      <sheetName val="1195 LM"/>
      <sheetName val="ABS Structure-Local Curr."/>
      <sheetName val="WPL"/>
      <sheetName val="PM-PL"/>
      <sheetName val="Bal.Sheet"/>
      <sheetName val="Data WP"/>
      <sheetName val="CAPEX'00"/>
      <sheetName val="est proy"/>
      <sheetName val="F1771_V"/>
      <sheetName val="Powergen"/>
      <sheetName val="analis"/>
      <sheetName val="TB_ALL"/>
      <sheetName val="랙_기능별_물자"/>
      <sheetName val="TOTAL_Rakor"/>
      <sheetName val="2003"/>
      <sheetName val="Menu"/>
      <sheetName val="Marshal"/>
      <sheetName val="TB_ALL1"/>
      <sheetName val="랙_기능별_물자1"/>
      <sheetName val="TOTAL_Rakor1"/>
      <sheetName val="Exc__Rate1"/>
      <sheetName val="BAL_SHEET(2)1"/>
      <sheetName val="Input-Expected Case"/>
      <sheetName val="BL-PL-CEN"/>
      <sheetName val="PSOFT"/>
      <sheetName val="CF-Consolidated"/>
      <sheetName val="1770 S"/>
      <sheetName val="6340 configuration inputs"/>
      <sheetName val="FF-1"/>
      <sheetName val="5300.30"/>
      <sheetName val="cons_workpapers"/>
      <sheetName val="K_3_3"/>
      <sheetName val="Table_Array"/>
      <sheetName val="G_2_1"/>
      <sheetName val="rugi_laba-NEW"/>
      <sheetName val="Data_Penjualan"/>
      <sheetName val="Proj_Summ"/>
      <sheetName val="Local_JV"/>
      <sheetName val="Computer_hardware_(_10_0445_)1"/>
      <sheetName val="T_B"/>
      <sheetName val="AFTER_55"/>
      <sheetName val="Premi_Iuran"/>
      <sheetName val="A_4_3"/>
      <sheetName val="A_4_2"/>
      <sheetName val="2006__3_"/>
      <sheetName val="_P0613"/>
      <sheetName val="BELI_JULI"/>
      <sheetName val="Profit_&amp;_Loss_Account"/>
      <sheetName val="RumusTB_1_bln"/>
      <sheetName val="Wizard_-_CSL"/>
      <sheetName val="Wizard_-_IMG"/>
      <sheetName val="Internet_-_Catalys-_IP_Suite"/>
      <sheetName val="Nilai_Stress_&amp;_Adj_NAM"/>
      <sheetName val="12_pemb_mbl12"/>
      <sheetName val="2__LR_AAS_12"/>
      <sheetName val="Penyusutan__12"/>
      <sheetName val="Original_AYDA"/>
      <sheetName val="kkp_pph_21"/>
      <sheetName val="est_proy"/>
      <sheetName val="Bangunan__Jkt_"/>
      <sheetName val="Altman_Z_Score"/>
      <sheetName val="Input-Expected_Case"/>
      <sheetName val="1770_S"/>
      <sheetName val="6340_configuration_inputs"/>
      <sheetName val="5300_30"/>
      <sheetName val="SE-C"/>
      <sheetName val="Price"/>
      <sheetName val="62404"/>
      <sheetName val="TB_ALL2"/>
      <sheetName val="랙_기능별_물자2"/>
      <sheetName val="TOTAL_Rakor2"/>
      <sheetName val="Exc__Rate2"/>
      <sheetName val="BAL_SHEET(2)2"/>
      <sheetName val="K_3_31"/>
      <sheetName val="Table_Array1"/>
      <sheetName val="G_2_11"/>
      <sheetName val="_P06131"/>
      <sheetName val="rugi_laba-NEW1"/>
      <sheetName val="Data_Penjualan1"/>
      <sheetName val="Proj_Summ1"/>
      <sheetName val="Local_JV1"/>
      <sheetName val="Computer_hardware_(_10_0445_)2"/>
      <sheetName val="T_B1"/>
      <sheetName val="AFTER_551"/>
      <sheetName val="Premi_Iuran1"/>
      <sheetName val="A_4_31"/>
      <sheetName val="A_4_21"/>
      <sheetName val="2006__3_1"/>
      <sheetName val="Profit_&amp;_Loss_Account1"/>
      <sheetName val="RumusTB_1_bln1"/>
      <sheetName val="BELI_JULI1"/>
      <sheetName val="Wizard_-_CSL1"/>
      <sheetName val="Wizard_-_IMG1"/>
      <sheetName val="Internet_-_Catalys-_IP_Suite1"/>
      <sheetName val="Nilai_Stress_&amp;_Adj_NAM1"/>
      <sheetName val="12_pemb_mbl121"/>
      <sheetName val="2__LR_AAS_121"/>
      <sheetName val="Penyusutan__121"/>
      <sheetName val="Original_AYDA1"/>
      <sheetName val="kkp_pph_211"/>
      <sheetName val="est_proy1"/>
      <sheetName val="Bangunan__Jkt_1"/>
      <sheetName val="Altman_Z_Score1"/>
      <sheetName val="Input-Expected_Case1"/>
      <sheetName val="1770_S1"/>
      <sheetName val="6340_configuration_inputs1"/>
      <sheetName val="5300_301"/>
      <sheetName val="fin pro centers"/>
      <sheetName val="KKP-II.2.2.1.2"/>
      <sheetName val="Lamp-14(Manajemen)"/>
      <sheetName val="kota"/>
      <sheetName val="data (2)"/>
      <sheetName val="CPC"/>
      <sheetName val="Cover"/>
      <sheetName val="MED"/>
      <sheetName val="pu-05"/>
      <sheetName val="pu-06"/>
      <sheetName val="ARSUtM "/>
      <sheetName val="BQ ARS"/>
      <sheetName val="data_benefit"/>
      <sheetName val="BK-PU"/>
      <sheetName val="HARSAT"/>
      <sheetName val="KPB_Bank"/>
      <sheetName val="KPB-BUA"/>
      <sheetName val="KPB-PP"/>
      <sheetName val="H_Satuan"/>
      <sheetName val="H.Satuan"/>
      <sheetName val="RES"/>
      <sheetName val="DOC"/>
      <sheetName val="FEED"/>
      <sheetName val="Equipment"/>
      <sheetName val="Jenis"/>
      <sheetName val="Kebun"/>
      <sheetName val="Prod"/>
      <sheetName val="WBS 2005"/>
      <sheetName val="SD"/>
      <sheetName val="Form"/>
      <sheetName val="B 1107"/>
      <sheetName val="****"/>
      <sheetName val="Non Taxable Income"/>
      <sheetName val="Questions"/>
      <sheetName val="Supporting"/>
      <sheetName val="Links"/>
      <sheetName val="53 TALK"/>
      <sheetName val="KKP-II_2_2_1_2"/>
      <sheetName val="INP-FARMER_USE"/>
      <sheetName val="Worksheet_BB"/>
      <sheetName val="A-3"/>
      <sheetName val="____"/>
      <sheetName val="SEM"/>
      <sheetName val="#REF!"/>
      <sheetName val="dbf"/>
      <sheetName val="OTHER INCOME &amp; BY PERDIVISI"/>
      <sheetName val="ControlPanel"/>
      <sheetName val="EV SJB"/>
      <sheetName val="Perintah"/>
      <sheetName val="OPNAME GOOD STOCK"/>
      <sheetName val="OPNAME SALES"/>
      <sheetName val="OPNAME BAD STOCK"/>
      <sheetName val="CMA_Calculations"/>
      <sheetName val="Permanent info"/>
      <sheetName val="IPK Sem12014"/>
      <sheetName val="Total"/>
      <sheetName val="I-KAMAR"/>
      <sheetName val="Rincian"/>
      <sheetName val="UNIT PRICE"/>
      <sheetName val="SUM-CHECK"/>
      <sheetName val="LKT - HL"/>
      <sheetName val="LKT - HS"/>
      <sheetName val="(Pusat TW4)"/>
    </sheetNames>
    <sheetDataSet>
      <sheetData sheetId="0" refreshError="1">
        <row r="8">
          <cell r="B8" t="str">
            <v>ORG CODE</v>
          </cell>
          <cell r="C8" t="str">
            <v>ORG. FULL NAME</v>
          </cell>
        </row>
        <row r="9">
          <cell r="B9">
            <v>100</v>
          </cell>
          <cell r="C9" t="str">
            <v>Corporate Banking Management</v>
          </cell>
        </row>
        <row r="10">
          <cell r="B10">
            <v>101</v>
          </cell>
          <cell r="C10" t="str">
            <v>Global Clients - Jakarta</v>
          </cell>
        </row>
        <row r="11">
          <cell r="B11">
            <v>102</v>
          </cell>
          <cell r="C11" t="str">
            <v>Global Clients - Bandung</v>
          </cell>
        </row>
        <row r="12">
          <cell r="B12">
            <v>103</v>
          </cell>
          <cell r="C12" t="str">
            <v>Global Clients - Medan</v>
          </cell>
        </row>
        <row r="13">
          <cell r="B13">
            <v>104</v>
          </cell>
          <cell r="C13" t="str">
            <v>Global Clients - Surabaya</v>
          </cell>
        </row>
        <row r="14">
          <cell r="B14">
            <v>105</v>
          </cell>
          <cell r="C14" t="str">
            <v>Global Clients - Solo</v>
          </cell>
        </row>
        <row r="15">
          <cell r="B15">
            <v>106</v>
          </cell>
          <cell r="C15" t="str">
            <v>Global Clients - Semarang</v>
          </cell>
        </row>
        <row r="16">
          <cell r="B16">
            <v>107</v>
          </cell>
          <cell r="C16" t="str">
            <v>Global Clients - Denpasar</v>
          </cell>
        </row>
        <row r="17">
          <cell r="B17">
            <v>108</v>
          </cell>
          <cell r="C17" t="str">
            <v>Global Clients - Manado</v>
          </cell>
        </row>
        <row r="18">
          <cell r="B18">
            <v>109</v>
          </cell>
          <cell r="C18" t="str">
            <v>Global Clients - Balikpapan</v>
          </cell>
        </row>
        <row r="19">
          <cell r="B19">
            <v>110</v>
          </cell>
          <cell r="C19" t="str">
            <v>Global Clients - Ujung Pandang</v>
          </cell>
        </row>
        <row r="20">
          <cell r="B20">
            <v>121</v>
          </cell>
          <cell r="C20" t="str">
            <v>Middle Market - Jakarta</v>
          </cell>
        </row>
        <row r="21">
          <cell r="B21">
            <v>122</v>
          </cell>
          <cell r="C21" t="str">
            <v>Middle Market - Bandung</v>
          </cell>
        </row>
        <row r="22">
          <cell r="B22">
            <v>123</v>
          </cell>
          <cell r="C22" t="str">
            <v>Middle Market - Medan</v>
          </cell>
        </row>
        <row r="23">
          <cell r="B23">
            <v>124</v>
          </cell>
          <cell r="C23" t="str">
            <v>Middle Market - Surabaya</v>
          </cell>
        </row>
        <row r="24">
          <cell r="B24">
            <v>125</v>
          </cell>
          <cell r="C24" t="str">
            <v>Middle Market - Solo</v>
          </cell>
        </row>
        <row r="25">
          <cell r="B25">
            <v>126</v>
          </cell>
          <cell r="C25" t="str">
            <v>Middle Market - Semarang</v>
          </cell>
        </row>
        <row r="26">
          <cell r="B26">
            <v>127</v>
          </cell>
          <cell r="C26" t="str">
            <v>Middle Market - Denpasar</v>
          </cell>
        </row>
        <row r="27">
          <cell r="B27">
            <v>128</v>
          </cell>
          <cell r="C27" t="str">
            <v>Middle Market - Manado</v>
          </cell>
        </row>
        <row r="28">
          <cell r="B28">
            <v>129</v>
          </cell>
          <cell r="C28" t="str">
            <v>Middle Market - Balikpapan</v>
          </cell>
        </row>
        <row r="29">
          <cell r="B29">
            <v>130</v>
          </cell>
          <cell r="C29" t="str">
            <v>Middle Market - Ujung Pandang</v>
          </cell>
        </row>
        <row r="30">
          <cell r="B30">
            <v>141</v>
          </cell>
          <cell r="C30" t="str">
            <v>Local Corporate - Jakarta</v>
          </cell>
        </row>
        <row r="31">
          <cell r="B31">
            <v>142</v>
          </cell>
          <cell r="C31" t="str">
            <v>Local Corporate - Bandung</v>
          </cell>
        </row>
        <row r="32">
          <cell r="B32">
            <v>143</v>
          </cell>
          <cell r="C32" t="str">
            <v>Local Corporate - Medan</v>
          </cell>
        </row>
        <row r="33">
          <cell r="B33">
            <v>144</v>
          </cell>
          <cell r="C33" t="str">
            <v>Local Corporate - Surabaya</v>
          </cell>
        </row>
        <row r="34">
          <cell r="B34">
            <v>145</v>
          </cell>
          <cell r="C34" t="str">
            <v>Local Corporate - Solo</v>
          </cell>
        </row>
        <row r="35">
          <cell r="B35">
            <v>146</v>
          </cell>
          <cell r="C35" t="str">
            <v>Local Corporate - Semarang</v>
          </cell>
        </row>
        <row r="36">
          <cell r="B36">
            <v>147</v>
          </cell>
          <cell r="C36" t="str">
            <v>Local Corporate - Denpasar</v>
          </cell>
        </row>
        <row r="37">
          <cell r="B37">
            <v>148</v>
          </cell>
          <cell r="C37" t="str">
            <v>Local Corporate - Manado</v>
          </cell>
        </row>
        <row r="38">
          <cell r="B38">
            <v>149</v>
          </cell>
          <cell r="C38" t="str">
            <v>Local Corporate - Balikpapan</v>
          </cell>
        </row>
        <row r="39">
          <cell r="B39">
            <v>150</v>
          </cell>
          <cell r="C39" t="str">
            <v>Local Corporate - Ujung Pandang</v>
          </cell>
        </row>
        <row r="40">
          <cell r="B40">
            <v>161</v>
          </cell>
          <cell r="C40" t="str">
            <v>Government Institutions &amp; Natural Resources - Jakarta</v>
          </cell>
        </row>
        <row r="41">
          <cell r="B41">
            <v>171</v>
          </cell>
          <cell r="C41" t="str">
            <v>Structured Finance</v>
          </cell>
        </row>
        <row r="42">
          <cell r="B42">
            <v>181</v>
          </cell>
          <cell r="C42" t="str">
            <v>AAFI</v>
          </cell>
        </row>
        <row r="43">
          <cell r="B43">
            <v>200</v>
          </cell>
          <cell r="C43" t="str">
            <v>GTS Management</v>
          </cell>
        </row>
        <row r="44">
          <cell r="B44">
            <v>201</v>
          </cell>
          <cell r="C44" t="str">
            <v>Payment Service Operation - Jakarta</v>
          </cell>
        </row>
        <row r="45">
          <cell r="B45">
            <v>202</v>
          </cell>
          <cell r="C45" t="str">
            <v>Payment Service Operation - Bandung</v>
          </cell>
        </row>
        <row r="46">
          <cell r="B46">
            <v>203</v>
          </cell>
          <cell r="C46" t="str">
            <v>Payment Service Operation - Medan</v>
          </cell>
        </row>
        <row r="47">
          <cell r="B47">
            <v>204</v>
          </cell>
          <cell r="C47" t="str">
            <v>Payment Service Operation - Surabaya</v>
          </cell>
        </row>
        <row r="48">
          <cell r="B48">
            <v>205</v>
          </cell>
          <cell r="C48" t="str">
            <v>Payment Service Operation - Solo</v>
          </cell>
        </row>
        <row r="49">
          <cell r="B49">
            <v>206</v>
          </cell>
          <cell r="C49" t="str">
            <v>Payment Service Operation - Semarang</v>
          </cell>
        </row>
        <row r="50">
          <cell r="B50">
            <v>207</v>
          </cell>
          <cell r="C50" t="str">
            <v>Payment Service Operation - Denpasar</v>
          </cell>
        </row>
        <row r="51">
          <cell r="B51">
            <v>208</v>
          </cell>
          <cell r="C51" t="str">
            <v>Payment Service Operation - Manado</v>
          </cell>
        </row>
        <row r="52">
          <cell r="B52">
            <v>209</v>
          </cell>
          <cell r="C52" t="str">
            <v>Payment Service Operation - Balik Papan</v>
          </cell>
        </row>
        <row r="53">
          <cell r="B53">
            <v>210</v>
          </cell>
          <cell r="C53" t="str">
            <v>Payment Service Operation - Ujung Pandang</v>
          </cell>
        </row>
        <row r="54">
          <cell r="B54">
            <v>221</v>
          </cell>
          <cell r="C54" t="str">
            <v>Trade Services Processing Centre</v>
          </cell>
        </row>
        <row r="55">
          <cell r="B55">
            <v>222</v>
          </cell>
          <cell r="C55" t="str">
            <v>Trade Services Front Office Bdg</v>
          </cell>
        </row>
        <row r="56">
          <cell r="B56">
            <v>223</v>
          </cell>
          <cell r="C56" t="str">
            <v>Trade Services Front Office Mdn</v>
          </cell>
        </row>
        <row r="57">
          <cell r="B57">
            <v>224</v>
          </cell>
          <cell r="C57" t="str">
            <v>Trade Services Front Office Sby</v>
          </cell>
        </row>
        <row r="58">
          <cell r="B58">
            <v>225</v>
          </cell>
          <cell r="C58" t="str">
            <v>Trade Services Front Office Solo</v>
          </cell>
        </row>
        <row r="59">
          <cell r="B59">
            <v>226</v>
          </cell>
          <cell r="C59" t="str">
            <v>Trade Services Front Office Smg</v>
          </cell>
        </row>
        <row r="60">
          <cell r="B60">
            <v>227</v>
          </cell>
          <cell r="C60" t="str">
            <v>Trade Services Front Office Denpasar</v>
          </cell>
        </row>
        <row r="61">
          <cell r="B61">
            <v>228</v>
          </cell>
          <cell r="C61" t="str">
            <v>Trade Services Front Office Manado</v>
          </cell>
        </row>
        <row r="62">
          <cell r="B62">
            <v>229</v>
          </cell>
          <cell r="C62" t="str">
            <v>Trade Services Front Office Balik Papan</v>
          </cell>
        </row>
        <row r="63">
          <cell r="B63">
            <v>230</v>
          </cell>
          <cell r="C63" t="str">
            <v>Trade Services Front Office Ujung Pandang</v>
          </cell>
        </row>
        <row r="64">
          <cell r="B64">
            <v>241</v>
          </cell>
          <cell r="C64" t="str">
            <v>Cash Management Sales</v>
          </cell>
        </row>
        <row r="65">
          <cell r="B65">
            <v>251</v>
          </cell>
          <cell r="C65" t="str">
            <v>Trade Services Sales</v>
          </cell>
        </row>
        <row r="66">
          <cell r="B66">
            <v>281</v>
          </cell>
          <cell r="C66" t="str">
            <v>Correspondent Banking</v>
          </cell>
        </row>
        <row r="67">
          <cell r="B67">
            <v>282</v>
          </cell>
          <cell r="C67" t="str">
            <v>Test Key</v>
          </cell>
        </row>
        <row r="68">
          <cell r="B68">
            <v>285</v>
          </cell>
          <cell r="C68" t="str">
            <v>Securities Services Sales &amp; Support</v>
          </cell>
        </row>
        <row r="69">
          <cell r="B69">
            <v>286</v>
          </cell>
          <cell r="C69" t="str">
            <v>Securities Services Operation</v>
          </cell>
        </row>
        <row r="70">
          <cell r="B70">
            <v>287</v>
          </cell>
          <cell r="C70" t="str">
            <v>Securities Services Special Projects</v>
          </cell>
        </row>
        <row r="71">
          <cell r="B71">
            <v>290</v>
          </cell>
          <cell r="C71" t="str">
            <v>Solution Delivery</v>
          </cell>
        </row>
        <row r="72">
          <cell r="B72">
            <v>291</v>
          </cell>
          <cell r="C72" t="str">
            <v>Customer Services (NFCU)</v>
          </cell>
        </row>
        <row r="73">
          <cell r="B73">
            <v>300</v>
          </cell>
          <cell r="C73" t="str">
            <v>Consumer Banking Management</v>
          </cell>
        </row>
        <row r="74">
          <cell r="B74">
            <v>301</v>
          </cell>
          <cell r="C74" t="str">
            <v>Branch Banking - Main Branch</v>
          </cell>
        </row>
        <row r="75">
          <cell r="B75">
            <v>302</v>
          </cell>
          <cell r="C75" t="str">
            <v>Branch Banking - Jakarta Stock Exchange</v>
          </cell>
        </row>
        <row r="76">
          <cell r="B76">
            <v>303</v>
          </cell>
          <cell r="C76" t="str">
            <v>Branch Banking - Kemchicks</v>
          </cell>
        </row>
        <row r="77">
          <cell r="B77">
            <v>304</v>
          </cell>
          <cell r="C77" t="str">
            <v>Branch Banking - Pondok Indah</v>
          </cell>
        </row>
        <row r="78">
          <cell r="B78">
            <v>305</v>
          </cell>
          <cell r="C78" t="str">
            <v>Branch Banking - Kebon Jeruk</v>
          </cell>
        </row>
        <row r="79">
          <cell r="B79">
            <v>306</v>
          </cell>
          <cell r="C79" t="str">
            <v>Branch Banking - Kelapa Gading</v>
          </cell>
        </row>
        <row r="80">
          <cell r="B80">
            <v>307</v>
          </cell>
          <cell r="C80" t="str">
            <v>Branch Banking - Bandung</v>
          </cell>
        </row>
        <row r="81">
          <cell r="B81">
            <v>308</v>
          </cell>
          <cell r="C81" t="str">
            <v>Branch Banking - Medan</v>
          </cell>
        </row>
        <row r="82">
          <cell r="B82">
            <v>309</v>
          </cell>
          <cell r="C82" t="str">
            <v>Branch Banking - Surabaya</v>
          </cell>
        </row>
        <row r="83">
          <cell r="B83">
            <v>310</v>
          </cell>
          <cell r="C83" t="str">
            <v>Branch Banking - Solo</v>
          </cell>
        </row>
        <row r="84">
          <cell r="B84">
            <v>311</v>
          </cell>
          <cell r="C84" t="str">
            <v>Branch Banking - Semarang</v>
          </cell>
        </row>
        <row r="85">
          <cell r="B85">
            <v>312</v>
          </cell>
          <cell r="C85" t="str">
            <v>Branch Banking - Denpasar</v>
          </cell>
        </row>
        <row r="86">
          <cell r="B86">
            <v>313</v>
          </cell>
          <cell r="C86" t="str">
            <v>Branch Banking - Manado</v>
          </cell>
        </row>
        <row r="87">
          <cell r="B87">
            <v>314</v>
          </cell>
          <cell r="C87" t="str">
            <v>Branch Banking - Balikpapan</v>
          </cell>
        </row>
        <row r="88">
          <cell r="B88">
            <v>315</v>
          </cell>
          <cell r="C88" t="str">
            <v>Branch Banking - Ujung Pandang</v>
          </cell>
        </row>
        <row r="89">
          <cell r="B89">
            <v>331</v>
          </cell>
          <cell r="C89" t="str">
            <v>Share Shop - Main Branch</v>
          </cell>
        </row>
        <row r="90">
          <cell r="B90">
            <v>332</v>
          </cell>
          <cell r="C90" t="str">
            <v>Share Shop - Jakarta Stock Exchange</v>
          </cell>
        </row>
        <row r="91">
          <cell r="B91">
            <v>333</v>
          </cell>
          <cell r="C91" t="str">
            <v>Share Shop - Kemchicks</v>
          </cell>
        </row>
        <row r="92">
          <cell r="B92">
            <v>334</v>
          </cell>
          <cell r="C92" t="str">
            <v>Share Shop - Pondok Indah</v>
          </cell>
        </row>
        <row r="93">
          <cell r="B93">
            <v>335</v>
          </cell>
          <cell r="C93" t="str">
            <v>Share Shop - Kebon Jeruk</v>
          </cell>
        </row>
        <row r="94">
          <cell r="B94">
            <v>336</v>
          </cell>
          <cell r="C94" t="str">
            <v>Share Shop - Kelapa Gading</v>
          </cell>
        </row>
        <row r="95">
          <cell r="B95">
            <v>337</v>
          </cell>
          <cell r="C95" t="str">
            <v>Share Shop - Denpasar</v>
          </cell>
        </row>
        <row r="96">
          <cell r="B96">
            <v>338</v>
          </cell>
          <cell r="C96" t="str">
            <v>Share Shop - Solo</v>
          </cell>
        </row>
        <row r="97">
          <cell r="B97">
            <v>339</v>
          </cell>
          <cell r="C97" t="str">
            <v>Share Shop - Semarang</v>
          </cell>
        </row>
        <row r="98">
          <cell r="B98">
            <v>340</v>
          </cell>
          <cell r="C98" t="str">
            <v>Share Shop - Bandung</v>
          </cell>
        </row>
        <row r="99">
          <cell r="B99">
            <v>341</v>
          </cell>
          <cell r="C99" t="str">
            <v>Share Shop - Medan</v>
          </cell>
        </row>
        <row r="100">
          <cell r="B100">
            <v>342</v>
          </cell>
          <cell r="C100" t="str">
            <v>Share Shop - Surabaya</v>
          </cell>
        </row>
        <row r="101">
          <cell r="B101">
            <v>343</v>
          </cell>
          <cell r="C101" t="str">
            <v>Share Shop - Manado</v>
          </cell>
        </row>
        <row r="102">
          <cell r="B102">
            <v>344</v>
          </cell>
          <cell r="C102" t="str">
            <v>Share Shop - Balik Papan</v>
          </cell>
        </row>
        <row r="103">
          <cell r="B103">
            <v>345</v>
          </cell>
          <cell r="C103" t="str">
            <v>Share Shop - Ujung Pandang</v>
          </cell>
        </row>
        <row r="104">
          <cell r="B104">
            <v>361</v>
          </cell>
          <cell r="C104" t="str">
            <v>Service Quality</v>
          </cell>
        </row>
        <row r="105">
          <cell r="B105">
            <v>363</v>
          </cell>
          <cell r="C105" t="str">
            <v>Business Analyst</v>
          </cell>
        </row>
        <row r="106">
          <cell r="B106">
            <v>365</v>
          </cell>
          <cell r="C106" t="str">
            <v>Operation</v>
          </cell>
        </row>
        <row r="107">
          <cell r="B107">
            <v>371</v>
          </cell>
          <cell r="C107" t="str">
            <v>Marketing Jakarta</v>
          </cell>
        </row>
        <row r="108">
          <cell r="B108">
            <v>391</v>
          </cell>
          <cell r="C108" t="str">
            <v>ICBS</v>
          </cell>
        </row>
        <row r="109">
          <cell r="B109">
            <v>400</v>
          </cell>
          <cell r="C109" t="str">
            <v>Treasury Management</v>
          </cell>
        </row>
        <row r="110">
          <cell r="B110">
            <v>401</v>
          </cell>
          <cell r="C110" t="str">
            <v>Forex Trading - Jakarta</v>
          </cell>
        </row>
        <row r="111">
          <cell r="B111">
            <v>402</v>
          </cell>
          <cell r="C111" t="str">
            <v>Forex Trading - Bandung</v>
          </cell>
        </row>
        <row r="112">
          <cell r="B112">
            <v>403</v>
          </cell>
          <cell r="C112" t="str">
            <v>Forex Trading - Medan</v>
          </cell>
        </row>
        <row r="113">
          <cell r="B113">
            <v>404</v>
          </cell>
          <cell r="C113" t="str">
            <v>Forex Trading - Surabaya</v>
          </cell>
        </row>
        <row r="114">
          <cell r="B114">
            <v>405</v>
          </cell>
          <cell r="C114" t="str">
            <v>Forex Trading - Solo</v>
          </cell>
        </row>
        <row r="115">
          <cell r="B115">
            <v>406</v>
          </cell>
          <cell r="C115" t="str">
            <v>Forex Trading - Semarang</v>
          </cell>
        </row>
        <row r="116">
          <cell r="B116">
            <v>407</v>
          </cell>
          <cell r="C116" t="str">
            <v>Forex Trading - Denpasar</v>
          </cell>
        </row>
        <row r="117">
          <cell r="B117">
            <v>408</v>
          </cell>
          <cell r="C117" t="str">
            <v>Forex Trading - Manado</v>
          </cell>
        </row>
        <row r="118">
          <cell r="B118">
            <v>409</v>
          </cell>
          <cell r="C118" t="str">
            <v>Forex Trading - Balikpapan</v>
          </cell>
        </row>
        <row r="119">
          <cell r="B119">
            <v>410</v>
          </cell>
          <cell r="C119" t="str">
            <v>Forex Trading - Ujung Pandang</v>
          </cell>
        </row>
        <row r="120">
          <cell r="B120">
            <v>421</v>
          </cell>
          <cell r="C120" t="str">
            <v>Money Market Trading - Jakarta</v>
          </cell>
        </row>
        <row r="121">
          <cell r="B121">
            <v>422</v>
          </cell>
          <cell r="C121" t="str">
            <v>Money Market Trading - Bandung</v>
          </cell>
        </row>
        <row r="122">
          <cell r="B122">
            <v>423</v>
          </cell>
          <cell r="C122" t="str">
            <v>Money Market Trading - Medan</v>
          </cell>
        </row>
        <row r="123">
          <cell r="B123">
            <v>424</v>
          </cell>
          <cell r="C123" t="str">
            <v>Money Market Trading - Surabaya</v>
          </cell>
        </row>
        <row r="124">
          <cell r="B124">
            <v>425</v>
          </cell>
          <cell r="C124" t="str">
            <v>Money Market Trading - Solo</v>
          </cell>
        </row>
        <row r="125">
          <cell r="B125">
            <v>426</v>
          </cell>
          <cell r="C125" t="str">
            <v>Money Market Trading - Semarang</v>
          </cell>
        </row>
        <row r="126">
          <cell r="B126">
            <v>427</v>
          </cell>
          <cell r="C126" t="str">
            <v>Money Market Trading - Denpasar</v>
          </cell>
        </row>
        <row r="127">
          <cell r="B127">
            <v>428</v>
          </cell>
          <cell r="C127" t="str">
            <v>Money Market Trading - Manado</v>
          </cell>
        </row>
        <row r="128">
          <cell r="B128">
            <v>429</v>
          </cell>
          <cell r="C128" t="str">
            <v>Money Market Trading - Balikpapan</v>
          </cell>
        </row>
        <row r="129">
          <cell r="B129">
            <v>430</v>
          </cell>
          <cell r="C129" t="str">
            <v>Money Market Trading - Ujung Pandang</v>
          </cell>
        </row>
        <row r="130">
          <cell r="B130">
            <v>441</v>
          </cell>
          <cell r="C130" t="str">
            <v>Fixed Income - Jakarta</v>
          </cell>
        </row>
        <row r="131">
          <cell r="B131">
            <v>442</v>
          </cell>
          <cell r="C131" t="str">
            <v>Fixed Income - Bandung</v>
          </cell>
        </row>
        <row r="132">
          <cell r="B132">
            <v>443</v>
          </cell>
          <cell r="C132" t="str">
            <v>Fixed Income - Medan</v>
          </cell>
        </row>
        <row r="133">
          <cell r="B133">
            <v>444</v>
          </cell>
          <cell r="C133" t="str">
            <v>Fixed Income - Surabaya</v>
          </cell>
        </row>
        <row r="134">
          <cell r="B134">
            <v>445</v>
          </cell>
          <cell r="C134" t="str">
            <v>Fixed Income - Solo</v>
          </cell>
        </row>
        <row r="135">
          <cell r="B135">
            <v>446</v>
          </cell>
          <cell r="C135" t="str">
            <v>Fixed Income - Semarang</v>
          </cell>
        </row>
        <row r="136">
          <cell r="B136">
            <v>447</v>
          </cell>
          <cell r="C136" t="str">
            <v>Fixed Income - Denpasar</v>
          </cell>
        </row>
        <row r="137">
          <cell r="B137">
            <v>448</v>
          </cell>
          <cell r="C137" t="str">
            <v>Fixed Income - Manado</v>
          </cell>
        </row>
        <row r="138">
          <cell r="B138">
            <v>449</v>
          </cell>
          <cell r="C138" t="str">
            <v>Fixed Income - Balikpapan</v>
          </cell>
        </row>
        <row r="139">
          <cell r="B139">
            <v>450</v>
          </cell>
          <cell r="C139" t="str">
            <v>Fixed Income - Ujung Pandang</v>
          </cell>
        </row>
        <row r="140">
          <cell r="B140">
            <v>461</v>
          </cell>
          <cell r="C140" t="str">
            <v>AAMI</v>
          </cell>
        </row>
        <row r="141">
          <cell r="B141">
            <v>470</v>
          </cell>
          <cell r="C141" t="str">
            <v>Treasury Sales - Jakarta</v>
          </cell>
        </row>
        <row r="142">
          <cell r="B142">
            <v>471</v>
          </cell>
          <cell r="C142" t="str">
            <v>Treasury Sales - Bandung</v>
          </cell>
        </row>
        <row r="143">
          <cell r="B143">
            <v>472</v>
          </cell>
          <cell r="C143" t="str">
            <v>Treasury Sales - Medan</v>
          </cell>
        </row>
        <row r="144">
          <cell r="B144">
            <v>473</v>
          </cell>
          <cell r="C144" t="str">
            <v>Treasury Sales - Surabaya</v>
          </cell>
        </row>
        <row r="145">
          <cell r="B145">
            <v>474</v>
          </cell>
          <cell r="C145" t="str">
            <v>Treasury Sales - Solo</v>
          </cell>
        </row>
        <row r="146">
          <cell r="B146">
            <v>475</v>
          </cell>
          <cell r="C146" t="str">
            <v>Treasury Sales - Semarang</v>
          </cell>
        </row>
        <row r="147">
          <cell r="B147">
            <v>476</v>
          </cell>
          <cell r="C147" t="str">
            <v>Treasury Sales - Denpasar</v>
          </cell>
        </row>
        <row r="148">
          <cell r="B148">
            <v>477</v>
          </cell>
          <cell r="C148" t="str">
            <v>Treasury Sales - Manado</v>
          </cell>
        </row>
        <row r="149">
          <cell r="B149">
            <v>478</v>
          </cell>
          <cell r="C149" t="str">
            <v>Treasury Sales - Balik Papan</v>
          </cell>
        </row>
        <row r="150">
          <cell r="B150">
            <v>479</v>
          </cell>
          <cell r="C150" t="str">
            <v>Treasury Sales - Ujung Pandang</v>
          </cell>
        </row>
        <row r="151">
          <cell r="B151">
            <v>500</v>
          </cell>
          <cell r="C151" t="str">
            <v>Private Banking Management</v>
          </cell>
        </row>
        <row r="152">
          <cell r="B152">
            <v>501</v>
          </cell>
          <cell r="C152" t="str">
            <v>Private Banking - Jakarta</v>
          </cell>
        </row>
        <row r="153">
          <cell r="B153">
            <v>502</v>
          </cell>
          <cell r="C153" t="str">
            <v>Private Banking - Bandung</v>
          </cell>
        </row>
        <row r="154">
          <cell r="B154">
            <v>503</v>
          </cell>
          <cell r="C154" t="str">
            <v>Private Banking - Medan</v>
          </cell>
        </row>
        <row r="155">
          <cell r="B155">
            <v>504</v>
          </cell>
          <cell r="C155" t="str">
            <v>Private Banking - Surabaya</v>
          </cell>
        </row>
        <row r="156">
          <cell r="B156">
            <v>505</v>
          </cell>
          <cell r="C156" t="str">
            <v>Private Banking - Solo</v>
          </cell>
        </row>
        <row r="157">
          <cell r="B157">
            <v>506</v>
          </cell>
          <cell r="C157" t="str">
            <v>Private Banking - Semarang</v>
          </cell>
        </row>
        <row r="158">
          <cell r="B158">
            <v>507</v>
          </cell>
          <cell r="C158" t="str">
            <v>Private Banking - Denpasar</v>
          </cell>
        </row>
        <row r="159">
          <cell r="B159">
            <v>508</v>
          </cell>
          <cell r="C159" t="str">
            <v>Private Banking - Manado</v>
          </cell>
        </row>
        <row r="160">
          <cell r="B160">
            <v>509</v>
          </cell>
          <cell r="C160" t="str">
            <v>Private Banking - Balikpapan</v>
          </cell>
        </row>
        <row r="161">
          <cell r="B161">
            <v>510</v>
          </cell>
          <cell r="C161" t="str">
            <v>Private Banking - Ujung Pandang</v>
          </cell>
        </row>
        <row r="162">
          <cell r="B162">
            <v>700</v>
          </cell>
          <cell r="C162" t="str">
            <v>Country Manager</v>
          </cell>
        </row>
        <row r="163">
          <cell r="B163">
            <v>701</v>
          </cell>
          <cell r="C163" t="str">
            <v>Branch Manager Jakarta</v>
          </cell>
        </row>
        <row r="164">
          <cell r="B164">
            <v>702</v>
          </cell>
          <cell r="C164" t="str">
            <v>Branch Manager Bandung</v>
          </cell>
        </row>
        <row r="165">
          <cell r="B165">
            <v>703</v>
          </cell>
          <cell r="C165" t="str">
            <v>Branch Manager Medan</v>
          </cell>
        </row>
        <row r="166">
          <cell r="B166">
            <v>704</v>
          </cell>
          <cell r="C166" t="str">
            <v>Branch Manager Surabaya</v>
          </cell>
        </row>
        <row r="167">
          <cell r="B167">
            <v>705</v>
          </cell>
          <cell r="C167" t="str">
            <v>Branch Manager Solo</v>
          </cell>
        </row>
        <row r="168">
          <cell r="B168">
            <v>706</v>
          </cell>
          <cell r="C168" t="str">
            <v>Branch Manager Semarang</v>
          </cell>
        </row>
        <row r="169">
          <cell r="B169">
            <v>707</v>
          </cell>
          <cell r="C169" t="str">
            <v>Branch Manager Denpasar</v>
          </cell>
        </row>
        <row r="170">
          <cell r="B170">
            <v>708</v>
          </cell>
          <cell r="C170" t="str">
            <v>Branch Manager Manado</v>
          </cell>
        </row>
        <row r="171">
          <cell r="B171">
            <v>709</v>
          </cell>
          <cell r="C171" t="str">
            <v>Branch Manager Balikpapan</v>
          </cell>
        </row>
        <row r="172">
          <cell r="B172">
            <v>710</v>
          </cell>
          <cell r="C172" t="str">
            <v>Branch Manager Ujung Pandang</v>
          </cell>
        </row>
        <row r="173">
          <cell r="B173">
            <v>711</v>
          </cell>
          <cell r="C173" t="str">
            <v>Distribution Manager</v>
          </cell>
        </row>
        <row r="174">
          <cell r="B174">
            <v>720</v>
          </cell>
          <cell r="C174" t="str">
            <v>Human Resources</v>
          </cell>
        </row>
        <row r="175">
          <cell r="B175">
            <v>723</v>
          </cell>
          <cell r="C175" t="str">
            <v>Management Trainees</v>
          </cell>
        </row>
        <row r="176">
          <cell r="B176">
            <v>729</v>
          </cell>
          <cell r="C176" t="str">
            <v>Internal Audit</v>
          </cell>
        </row>
        <row r="177">
          <cell r="B177">
            <v>740</v>
          </cell>
          <cell r="C177" t="str">
            <v>Risk Management</v>
          </cell>
        </row>
        <row r="178">
          <cell r="B178">
            <v>741</v>
          </cell>
          <cell r="C178" t="str">
            <v>Special Credit Jkt</v>
          </cell>
        </row>
        <row r="179">
          <cell r="B179">
            <v>742</v>
          </cell>
          <cell r="C179" t="str">
            <v>Risk Assessment</v>
          </cell>
        </row>
        <row r="180">
          <cell r="B180">
            <v>743</v>
          </cell>
          <cell r="C180" t="str">
            <v>Consumer Credit</v>
          </cell>
        </row>
        <row r="181">
          <cell r="B181">
            <v>744</v>
          </cell>
          <cell r="C181" t="str">
            <v>Legal Department</v>
          </cell>
        </row>
        <row r="182">
          <cell r="B182">
            <v>745</v>
          </cell>
          <cell r="C182" t="str">
            <v>Risk Administration Jakarta</v>
          </cell>
        </row>
        <row r="183">
          <cell r="B183">
            <v>746</v>
          </cell>
          <cell r="C183" t="str">
            <v>Risk Administration Bandung</v>
          </cell>
        </row>
        <row r="184">
          <cell r="B184">
            <v>747</v>
          </cell>
          <cell r="C184" t="str">
            <v>Risk Administration Surabaya</v>
          </cell>
        </row>
        <row r="185">
          <cell r="B185">
            <v>748</v>
          </cell>
          <cell r="C185" t="str">
            <v>Risk Administration Medan</v>
          </cell>
        </row>
        <row r="186">
          <cell r="B186">
            <v>750</v>
          </cell>
          <cell r="C186" t="str">
            <v>Public Relations</v>
          </cell>
        </row>
        <row r="187">
          <cell r="B187">
            <v>751</v>
          </cell>
          <cell r="C187" t="str">
            <v>Treasury Risk Jkt</v>
          </cell>
        </row>
        <row r="188">
          <cell r="B188">
            <v>754</v>
          </cell>
          <cell r="C188" t="str">
            <v>Special Credit Sby</v>
          </cell>
        </row>
        <row r="189">
          <cell r="B189">
            <v>755</v>
          </cell>
          <cell r="C189" t="str">
            <v>COO</v>
          </cell>
        </row>
        <row r="190">
          <cell r="B190">
            <v>756</v>
          </cell>
          <cell r="C190" t="str">
            <v>General Affairs - Jakarta</v>
          </cell>
        </row>
        <row r="191">
          <cell r="B191">
            <v>757</v>
          </cell>
          <cell r="C191" t="str">
            <v>General Affairs - Bandung</v>
          </cell>
        </row>
        <row r="192">
          <cell r="B192">
            <v>758</v>
          </cell>
          <cell r="C192" t="str">
            <v>General Affairs - Medan</v>
          </cell>
        </row>
        <row r="193">
          <cell r="B193">
            <v>759</v>
          </cell>
          <cell r="C193" t="str">
            <v>General Affairs - Surabaya</v>
          </cell>
        </row>
        <row r="194">
          <cell r="B194">
            <v>760</v>
          </cell>
          <cell r="C194" t="str">
            <v>General Affairs - Solo</v>
          </cell>
        </row>
        <row r="195">
          <cell r="B195">
            <v>761</v>
          </cell>
          <cell r="C195" t="str">
            <v>General Affairs - Semarang</v>
          </cell>
        </row>
        <row r="196">
          <cell r="B196">
            <v>762</v>
          </cell>
          <cell r="C196" t="str">
            <v>General Affairs - Denpasar</v>
          </cell>
        </row>
        <row r="197">
          <cell r="B197">
            <v>763</v>
          </cell>
          <cell r="C197" t="str">
            <v>General Affairs - Manado</v>
          </cell>
        </row>
        <row r="198">
          <cell r="B198">
            <v>764</v>
          </cell>
          <cell r="C198" t="str">
            <v>General Affairs - Balikpapan</v>
          </cell>
        </row>
        <row r="199">
          <cell r="B199">
            <v>765</v>
          </cell>
          <cell r="C199" t="str">
            <v>General Affairs - Ujung Pandang</v>
          </cell>
        </row>
        <row r="200">
          <cell r="B200">
            <v>768</v>
          </cell>
          <cell r="C200" t="str">
            <v>O&amp;I and SSA</v>
          </cell>
        </row>
        <row r="201">
          <cell r="B201">
            <v>769</v>
          </cell>
          <cell r="C201" t="str">
            <v>Investigation</v>
          </cell>
        </row>
        <row r="202">
          <cell r="B202">
            <v>770</v>
          </cell>
          <cell r="C202" t="str">
            <v>User Support</v>
          </cell>
        </row>
        <row r="203">
          <cell r="B203">
            <v>771</v>
          </cell>
          <cell r="C203" t="str">
            <v>BPR</v>
          </cell>
        </row>
        <row r="204">
          <cell r="B204">
            <v>772</v>
          </cell>
          <cell r="C204" t="str">
            <v>BI compliance</v>
          </cell>
        </row>
        <row r="205">
          <cell r="B205">
            <v>773</v>
          </cell>
          <cell r="C205" t="str">
            <v>Treasury Administration Jakarta</v>
          </cell>
        </row>
        <row r="206">
          <cell r="B206">
            <v>774</v>
          </cell>
          <cell r="C206" t="str">
            <v>Treasury Administration Medan</v>
          </cell>
        </row>
        <row r="207">
          <cell r="B207">
            <v>777</v>
          </cell>
          <cell r="C207" t="str">
            <v>Financial Control</v>
          </cell>
        </row>
        <row r="208">
          <cell r="B208">
            <v>791</v>
          </cell>
          <cell r="C208" t="str">
            <v>Centralised Computing Facilities</v>
          </cell>
        </row>
        <row r="209">
          <cell r="B209">
            <v>792</v>
          </cell>
          <cell r="C209" t="str">
            <v>Information Technology Bdg</v>
          </cell>
        </row>
        <row r="210">
          <cell r="B210">
            <v>793</v>
          </cell>
          <cell r="C210" t="str">
            <v>Information Technology Mdn</v>
          </cell>
        </row>
        <row r="211">
          <cell r="B211">
            <v>794</v>
          </cell>
          <cell r="C211" t="str">
            <v>Information Technology Sby</v>
          </cell>
        </row>
        <row r="212">
          <cell r="B212">
            <v>795</v>
          </cell>
          <cell r="C212" t="str">
            <v>Network &amp; Telecom Infrastructure</v>
          </cell>
        </row>
        <row r="213">
          <cell r="B213">
            <v>796</v>
          </cell>
          <cell r="C213" t="str">
            <v>Centralised DR Facilities</v>
          </cell>
        </row>
        <row r="214">
          <cell r="B214">
            <v>797</v>
          </cell>
          <cell r="C214" t="str">
            <v>Centralised IT Support Services</v>
          </cell>
        </row>
        <row r="215">
          <cell r="B215">
            <v>798</v>
          </cell>
          <cell r="C215" t="str">
            <v>Out-sourced Computing Facilities/IT Services</v>
          </cell>
        </row>
        <row r="216">
          <cell r="B216">
            <v>799</v>
          </cell>
          <cell r="C216" t="str">
            <v>IT Staff Training</v>
          </cell>
        </row>
        <row r="217">
          <cell r="B217">
            <v>800</v>
          </cell>
          <cell r="C217" t="str">
            <v>Unallocated - Jakarta Main Branch</v>
          </cell>
        </row>
        <row r="218">
          <cell r="B218">
            <v>801</v>
          </cell>
          <cell r="C218" t="str">
            <v>Unallocated - JSE Ground Floor</v>
          </cell>
        </row>
        <row r="219">
          <cell r="B219">
            <v>802</v>
          </cell>
          <cell r="C219" t="str">
            <v>Unallocated - Kemchicks</v>
          </cell>
        </row>
        <row r="220">
          <cell r="B220">
            <v>803</v>
          </cell>
          <cell r="C220" t="str">
            <v>Unallocated - Pondok Indah</v>
          </cell>
        </row>
        <row r="221">
          <cell r="B221">
            <v>804</v>
          </cell>
          <cell r="C221" t="str">
            <v>Unallocated - Kebon Jeruk</v>
          </cell>
        </row>
        <row r="222">
          <cell r="B222">
            <v>805</v>
          </cell>
          <cell r="C222" t="str">
            <v>Unallocated - Kelapa Gading</v>
          </cell>
        </row>
        <row r="223">
          <cell r="B223">
            <v>806</v>
          </cell>
          <cell r="C223" t="str">
            <v>Unallocated - Bandung</v>
          </cell>
        </row>
        <row r="224">
          <cell r="B224">
            <v>807</v>
          </cell>
          <cell r="C224" t="str">
            <v>Unallocated - Medan</v>
          </cell>
        </row>
        <row r="225">
          <cell r="B225">
            <v>808</v>
          </cell>
          <cell r="C225" t="str">
            <v>Unallocated - Surabaya</v>
          </cell>
        </row>
        <row r="226">
          <cell r="B226">
            <v>809</v>
          </cell>
          <cell r="C226" t="str">
            <v>Unallocated - Solo</v>
          </cell>
        </row>
        <row r="227">
          <cell r="B227">
            <v>810</v>
          </cell>
          <cell r="C227" t="str">
            <v>Unallocated - Semarang</v>
          </cell>
        </row>
        <row r="228">
          <cell r="B228">
            <v>811</v>
          </cell>
          <cell r="C228" t="str">
            <v>Unallocated - Denpasar</v>
          </cell>
        </row>
        <row r="229">
          <cell r="B229">
            <v>812</v>
          </cell>
          <cell r="C229" t="str">
            <v>Unallocated - Manado</v>
          </cell>
        </row>
        <row r="230">
          <cell r="B230">
            <v>813</v>
          </cell>
          <cell r="C230" t="str">
            <v>Unallocated - Balikpapan</v>
          </cell>
        </row>
        <row r="231">
          <cell r="B231">
            <v>814</v>
          </cell>
          <cell r="C231" t="str">
            <v>Unallocated - Ujung Pandang</v>
          </cell>
        </row>
        <row r="232">
          <cell r="B232">
            <v>815</v>
          </cell>
          <cell r="C232" t="str">
            <v>Unallocated - JSE Lt 11</v>
          </cell>
        </row>
        <row r="233">
          <cell r="B233">
            <v>816</v>
          </cell>
          <cell r="C233" t="str">
            <v>Unallocated - JSE Lt 20</v>
          </cell>
        </row>
        <row r="234">
          <cell r="B234">
            <v>817</v>
          </cell>
          <cell r="C234" t="str">
            <v>Unallocated - JSE Lt 10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scal pl"/>
      <sheetName val="AJE"/>
      <sheetName val="RJE"/>
      <sheetName val="RE"/>
      <sheetName val="BS final"/>
      <sheetName val="IS"/>
      <sheetName val="CF"/>
      <sheetName val="WPComSummary"/>
      <sheetName val="WBS"/>
      <sheetName val="RecPAybreport"/>
      <sheetName val="WPL"/>
      <sheetName val="cogs"/>
      <sheetName val="Sales"/>
      <sheetName val="Others"/>
      <sheetName val="op.exp"/>
      <sheetName val="Selling"/>
      <sheetName val="G&amp;A"/>
      <sheetName val="FA"/>
      <sheetName val="Rec&amp;Payb-net"/>
      <sheetName val="Accruals"/>
      <sheetName val="Wells"/>
      <sheetName val="Zones"/>
      <sheetName val="F - BSI June 2000"/>
      <sheetName val="Rates"/>
      <sheetName val="A"/>
      <sheetName val="EpiCalendar"/>
      <sheetName val="A.4.3"/>
      <sheetName val="A.4.2"/>
      <sheetName val="AFTER 55"/>
      <sheetName val="Trial"/>
      <sheetName val="Bukti Potong"/>
      <sheetName val="CAPBUDG"/>
      <sheetName val="CAPSALE"/>
      <sheetName val="Account Coding - Revise"/>
      <sheetName val="RATE"/>
      <sheetName val="PARAMETER"/>
      <sheetName val="RATIO"/>
      <sheetName val="REVENUE"/>
      <sheetName val="rl"/>
      <sheetName val="Exc. Rate"/>
      <sheetName val="Quantity"/>
      <sheetName val="KP_List"/>
      <sheetName val="FA1999"/>
      <sheetName val="PREMI"/>
      <sheetName val="SCORE_RC_Code"/>
      <sheetName val="TB-WP"/>
      <sheetName val="RUGILABA"/>
      <sheetName val="R1-CAPEX-03-A"/>
      <sheetName val="Account Payable"/>
      <sheetName val="Revenue (10)"/>
      <sheetName val="fiscal_pl"/>
      <sheetName val="BS_final"/>
      <sheetName val="op_exp"/>
      <sheetName val="fiscal_pl1"/>
      <sheetName val="BS_final1"/>
      <sheetName val="op_exp1"/>
      <sheetName val="KKP 01 Audit"/>
      <sheetName val="Kertas kerja dan lap. keuangan"/>
      <sheetName val="CRITERIA1"/>
      <sheetName val="Journal 1"/>
      <sheetName val="HEADER"/>
      <sheetName val="Oct 99"/>
      <sheetName val="IS-RP"/>
      <sheetName val="EXP0905"/>
      <sheetName val="GL"/>
      <sheetName val="Sandi"/>
      <sheetName val="Data"/>
      <sheetName val="bal sheet"/>
      <sheetName val="MED"/>
      <sheetName val="Journal Template"/>
      <sheetName val="A1 Thru A11- LUMP SUM CONSTR"/>
      <sheetName val="RD I-BUT"/>
      <sheetName val="BS"/>
      <sheetName val="Akun"/>
      <sheetName val="kkp pph 21"/>
      <sheetName val="F1771-V"/>
      <sheetName val="TBM"/>
      <sheetName val="Suivi 98 (2)"/>
      <sheetName val="real_bk_gs_smt1"/>
      <sheetName val="Mort"/>
      <sheetName val="Quarter"/>
      <sheetName val="General"/>
      <sheetName val="Cost Input Sheet"/>
      <sheetName val="TB0"/>
      <sheetName val="SheetGMP"/>
      <sheetName val="SheetGMT"/>
      <sheetName val="WP-PBM-04"/>
      <sheetName val="Sheet1"/>
      <sheetName val="Price"/>
      <sheetName val="6340 configuration inputs"/>
      <sheetName val="KAS $"/>
      <sheetName val="WBS 2005"/>
      <sheetName val="ws anyar"/>
      <sheetName val="imbalan kerja TEMPO TV"/>
    </sheetNames>
    <sheetDataSet>
      <sheetData sheetId="0">
        <row r="3">
          <cell r="M3" t="str">
            <v>- 2 -</v>
          </cell>
        </row>
      </sheetData>
      <sheetData sheetId="1"/>
      <sheetData sheetId="2"/>
      <sheetData sheetId="3"/>
      <sheetData sheetId="4">
        <row r="3">
          <cell r="M3" t="str">
            <v>- 2 -</v>
          </cell>
        </row>
        <row r="6">
          <cell r="B6" t="str">
            <v>PT BHP STEEL INDONESIA</v>
          </cell>
        </row>
        <row r="7">
          <cell r="B7" t="str">
            <v>BALANCE SHEETS</v>
          </cell>
        </row>
        <row r="8">
          <cell r="B8" t="str">
            <v>JUNE 30, 2000 AND MAY 31, 1999</v>
          </cell>
        </row>
        <row r="11">
          <cell r="B11" t="str">
            <v>A S S E T S</v>
          </cell>
          <cell r="N11" t="str">
            <v>LIABILITIES AND STOCKHOLDERS' EQUITY</v>
          </cell>
        </row>
        <row r="14">
          <cell r="F14" t="str">
            <v>Notes</v>
          </cell>
          <cell r="H14" t="str">
            <v>2000</v>
          </cell>
          <cell r="K14" t="str">
            <v>1999</v>
          </cell>
          <cell r="R14" t="str">
            <v>Notes</v>
          </cell>
          <cell r="T14" t="str">
            <v>2000</v>
          </cell>
          <cell r="W14" t="str">
            <v>1999</v>
          </cell>
        </row>
        <row r="15">
          <cell r="B15" t="str">
            <v>CURRENT ASSETS</v>
          </cell>
          <cell r="N15" t="str">
            <v>CURRENT LIABILITIES</v>
          </cell>
        </row>
        <row r="16">
          <cell r="B16" t="str">
            <v>Cash and cash equivalent</v>
          </cell>
          <cell r="H16" t="str">
            <v>US$</v>
          </cell>
          <cell r="I16">
            <v>4358936.8899999997</v>
          </cell>
          <cell r="K16" t="str">
            <v>US$</v>
          </cell>
          <cell r="L16">
            <v>3291466</v>
          </cell>
          <cell r="N16" t="str">
            <v>Short-term bank loans</v>
          </cell>
          <cell r="R16">
            <v>6</v>
          </cell>
          <cell r="T16" t="str">
            <v>US$</v>
          </cell>
          <cell r="U16">
            <v>16800000</v>
          </cell>
          <cell r="W16" t="str">
            <v>US$</v>
          </cell>
          <cell r="X16">
            <v>19300000</v>
          </cell>
        </row>
        <row r="17">
          <cell r="B17" t="str">
            <v xml:space="preserve">Accounts receivable </v>
          </cell>
          <cell r="N17" t="str">
            <v>Accounts payable</v>
          </cell>
        </row>
        <row r="18">
          <cell r="C18" t="str">
            <v>Trade - net of allowance for doubtful accounts of</v>
          </cell>
          <cell r="O18" t="str">
            <v>Trade</v>
          </cell>
          <cell r="R18" t="str">
            <v>2b,3</v>
          </cell>
          <cell r="U18">
            <v>1170575.47</v>
          </cell>
          <cell r="X18">
            <v>4820841</v>
          </cell>
        </row>
        <row r="19">
          <cell r="D19" t="str">
            <v>US$  405,903 in  2000 and US$ 439,292   in 1999</v>
          </cell>
          <cell r="F19" t="str">
            <v>2b,2c,3</v>
          </cell>
          <cell r="I19">
            <v>2760353.3400000008</v>
          </cell>
          <cell r="L19">
            <v>4463087</v>
          </cell>
          <cell r="O19" t="str">
            <v>Non - trade</v>
          </cell>
        </row>
        <row r="20">
          <cell r="P20" t="str">
            <v>Third parties</v>
          </cell>
          <cell r="U20">
            <v>46046.9</v>
          </cell>
          <cell r="X20">
            <v>118100</v>
          </cell>
        </row>
        <row r="21">
          <cell r="C21" t="str">
            <v xml:space="preserve">Non - trade </v>
          </cell>
          <cell r="P21" t="str">
            <v>Related parties</v>
          </cell>
          <cell r="R21" t="str">
            <v>2b,3</v>
          </cell>
          <cell r="U21">
            <v>0</v>
          </cell>
          <cell r="X21">
            <v>7043</v>
          </cell>
        </row>
        <row r="22">
          <cell r="D22" t="str">
            <v>Third parties</v>
          </cell>
          <cell r="I22">
            <v>250166.43</v>
          </cell>
          <cell r="L22">
            <v>240888</v>
          </cell>
          <cell r="N22" t="str">
            <v>Accrued  expenses</v>
          </cell>
          <cell r="R22" t="str">
            <v/>
          </cell>
          <cell r="U22">
            <v>2697292.2600000002</v>
          </cell>
          <cell r="X22">
            <v>2145442</v>
          </cell>
        </row>
        <row r="23">
          <cell r="D23" t="str">
            <v>Related parties</v>
          </cell>
          <cell r="F23" t="str">
            <v>2b,2c,3</v>
          </cell>
          <cell r="I23">
            <v>44852.9</v>
          </cell>
          <cell r="L23">
            <v>11000</v>
          </cell>
          <cell r="N23" t="str">
            <v>Income taxes payable</v>
          </cell>
          <cell r="R23">
            <v>7</v>
          </cell>
          <cell r="U23">
            <v>19997.330000000005</v>
          </cell>
          <cell r="X23">
            <v>10225</v>
          </cell>
        </row>
        <row r="24">
          <cell r="B24" t="str">
            <v>Inventories</v>
          </cell>
          <cell r="F24" t="str">
            <v>2d,4</v>
          </cell>
          <cell r="I24">
            <v>6646045.9500000011</v>
          </cell>
          <cell r="L24">
            <v>9586715</v>
          </cell>
          <cell r="N24" t="str">
            <v>Advances from customers</v>
          </cell>
          <cell r="U24">
            <v>286009</v>
          </cell>
          <cell r="X24">
            <v>551018</v>
          </cell>
        </row>
        <row r="25">
          <cell r="B25" t="str">
            <v>Advances</v>
          </cell>
          <cell r="I25">
            <v>218465.46000000002</v>
          </cell>
          <cell r="L25">
            <v>13700</v>
          </cell>
          <cell r="N25" t="str">
            <v>Current maturity of long-term loan</v>
          </cell>
          <cell r="R25">
            <v>8</v>
          </cell>
          <cell r="U25">
            <v>5000000</v>
          </cell>
          <cell r="X25">
            <v>5000000</v>
          </cell>
        </row>
        <row r="26">
          <cell r="B26" t="str">
            <v>Prepaid expenses</v>
          </cell>
          <cell r="F26" t="str">
            <v>2e</v>
          </cell>
          <cell r="I26">
            <v>180921.66999999998</v>
          </cell>
          <cell r="L26">
            <v>443913</v>
          </cell>
        </row>
        <row r="27">
          <cell r="M27" t="str">
            <v/>
          </cell>
          <cell r="N27" t="str">
            <v>Total Current Liabilities</v>
          </cell>
          <cell r="U27">
            <v>26019920.959999997</v>
          </cell>
          <cell r="X27">
            <v>31952669</v>
          </cell>
        </row>
        <row r="28">
          <cell r="B28" t="str">
            <v>Total Current Assets</v>
          </cell>
          <cell r="I28">
            <v>14459742.640000002</v>
          </cell>
          <cell r="L28">
            <v>18050769</v>
          </cell>
        </row>
        <row r="32">
          <cell r="B32" t="str">
            <v>PROPERTY, PLANT AND EQUIPMENT - Net of</v>
          </cell>
          <cell r="N32" t="str">
            <v>LONG-TERM LOAN - Net of Current Maturity</v>
          </cell>
          <cell r="R32">
            <v>8</v>
          </cell>
          <cell r="U32">
            <v>20000000</v>
          </cell>
          <cell r="X32">
            <v>20000000</v>
          </cell>
        </row>
        <row r="33">
          <cell r="B33" t="str">
            <v>Accumulated Depreciation</v>
          </cell>
          <cell r="F33" t="str">
            <v>2b,5</v>
          </cell>
          <cell r="I33">
            <v>43116468.849999994</v>
          </cell>
          <cell r="L33">
            <v>45022693</v>
          </cell>
        </row>
        <row r="36">
          <cell r="N36" t="str">
            <v>STOCKHOLDERS' EQUITY</v>
          </cell>
        </row>
        <row r="37">
          <cell r="B37" t="str">
            <v>OTHER ASSETS</v>
          </cell>
          <cell r="N37" t="str">
            <v>Capital stock - US$ 1,000 par value</v>
          </cell>
        </row>
        <row r="38">
          <cell r="B38" t="str">
            <v>Refundable deposits</v>
          </cell>
          <cell r="I38">
            <v>63020.400000000009</v>
          </cell>
          <cell r="L38">
            <v>84966</v>
          </cell>
          <cell r="O38" t="str">
            <v>Authorized, subscribed and fully paid - 30,000 shares</v>
          </cell>
          <cell r="R38">
            <v>9</v>
          </cell>
          <cell r="U38">
            <v>30000000</v>
          </cell>
          <cell r="X38">
            <v>30000000</v>
          </cell>
        </row>
        <row r="39">
          <cell r="B39" t="str">
            <v>Claims for tax refund</v>
          </cell>
          <cell r="F39" t="str">
            <v>2j</v>
          </cell>
          <cell r="I39">
            <v>705925.56</v>
          </cell>
          <cell r="L39" t="str">
            <v>-</v>
          </cell>
          <cell r="N39" t="str">
            <v>Deficit</v>
          </cell>
          <cell r="S39" t="str">
            <v>(</v>
          </cell>
          <cell r="U39">
            <v>18958850.560000006</v>
          </cell>
          <cell r="V39" t="str">
            <v>)   (</v>
          </cell>
          <cell r="X39">
            <v>18794241</v>
          </cell>
          <cell r="Y39" t="str">
            <v>)</v>
          </cell>
        </row>
        <row r="41">
          <cell r="B41" t="str">
            <v>Total Other Assets</v>
          </cell>
          <cell r="I41">
            <v>768945.96000000008</v>
          </cell>
          <cell r="L41">
            <v>84966</v>
          </cell>
          <cell r="N41" t="str">
            <v>Stockholders' Equity - Net</v>
          </cell>
          <cell r="U41">
            <v>11041149.439999994</v>
          </cell>
          <cell r="X41">
            <v>11205759</v>
          </cell>
        </row>
        <row r="44">
          <cell r="N44" t="str">
            <v xml:space="preserve">TOTAL LIABILITIES AND </v>
          </cell>
        </row>
        <row r="45">
          <cell r="B45" t="str">
            <v>TOTAL ASSETS</v>
          </cell>
          <cell r="H45" t="str">
            <v>US$</v>
          </cell>
          <cell r="I45">
            <v>58345157.449999996</v>
          </cell>
          <cell r="K45" t="str">
            <v>US$</v>
          </cell>
          <cell r="L45">
            <v>63158428</v>
          </cell>
          <cell r="N45" t="str">
            <v>STOCKHOLDERS' EQUITY</v>
          </cell>
          <cell r="T45" t="str">
            <v>US$</v>
          </cell>
          <cell r="U45">
            <v>57061070.399999991</v>
          </cell>
          <cell r="W45" t="str">
            <v>US$</v>
          </cell>
          <cell r="X45">
            <v>63158428</v>
          </cell>
        </row>
        <row r="46">
          <cell r="U46">
            <v>-1284087.0500000045</v>
          </cell>
        </row>
        <row r="52">
          <cell r="A52" t="str">
            <v>See accompanying Notes to Financial Statements which</v>
          </cell>
        </row>
        <row r="53">
          <cell r="A53" t="str">
            <v>an integral part of the financial statements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
      <sheetName val="REKAP"/>
      <sheetName val="PENJELASAN"/>
      <sheetName val="CASHFLOW"/>
      <sheetName val="Tak.Des-02"/>
      <sheetName val="Sheet1"/>
      <sheetName val="Act.Jul'02 (2)"/>
      <sheetName val="rot nop"/>
      <sheetName val="rot okt"/>
      <sheetName val="rot sept"/>
      <sheetName val="MGR-12"/>
      <sheetName val="THN"/>
      <sheetName val="Ex-Rate"/>
      <sheetName val="Tak_Des-02"/>
      <sheetName val="Act_Jul'02_(2)"/>
      <sheetName val="DIRECT COST"/>
      <sheetName val="TBM"/>
      <sheetName val="mm"/>
      <sheetName val="NERKON "/>
      <sheetName val="NERACA"/>
      <sheetName val="KB"/>
      <sheetName val="P-Kebun "/>
      <sheetName val="P-DGN"/>
      <sheetName val="PsDiPj"/>
      <sheetName val="MAT"/>
      <sheetName val="PPEGxx"/>
      <sheetName val="BYRMXX"/>
      <sheetName val="PPEMxx"/>
      <sheetName val="PLL "/>
      <sheetName val="REKAP-AT"/>
      <sheetName val="Depre-TM"/>
      <sheetName val="AL-BTL KK (2)"/>
      <sheetName val="XXXX"/>
      <sheetName val="BTL  "/>
      <sheetName val="XXX"/>
      <sheetName val="BTXX"/>
      <sheetName val="Ak_pro "/>
      <sheetName val="HUT "/>
      <sheetName val="BTH"/>
      <sheetName val="HK"/>
      <sheetName val="HR"/>
      <sheetName val="HLLXX"/>
      <sheetName val="pph "/>
      <sheetName val="HS"/>
      <sheetName val="HB "/>
      <sheetName val="HBJP"/>
      <sheetName val="PJR.PENJ"/>
      <sheetName val="JASAGIRO"/>
      <sheetName val="P&amp;L"/>
      <sheetName val="DAF.ISI"/>
      <sheetName val="COVER "/>
      <sheetName val="INDIRECT DETAIL"/>
      <sheetName val="Ex_Rate"/>
      <sheetName val="II"/>
      <sheetName val="prod"/>
      <sheetName val="Tak_Des-021"/>
      <sheetName val="Act_Jul'02_(2)1"/>
      <sheetName val="rot_nop"/>
      <sheetName val="rot_okt"/>
      <sheetName val="rot_sept"/>
      <sheetName val="DIRECT_COST"/>
      <sheetName val="NERKON_"/>
      <sheetName val="P-Kebun_"/>
      <sheetName val="PLL_"/>
      <sheetName val="AL-BTL_KK_(2)"/>
      <sheetName val="BTL__"/>
      <sheetName val="Ak_pro_"/>
      <sheetName val="HUT_"/>
      <sheetName val="pph_"/>
      <sheetName val="HB_"/>
      <sheetName val="PJR_PENJ"/>
      <sheetName val="DAF_ISI"/>
      <sheetName val="COVER_"/>
      <sheetName val="INDIRECT_DETAIL"/>
      <sheetName val="Input"/>
      <sheetName val="13"/>
      <sheetName val="TB"/>
      <sheetName val="Profile"/>
      <sheetName val="rot_nop1"/>
      <sheetName val="rot_okt1"/>
      <sheetName val="rot_sept1"/>
      <sheetName val="Afd-1"/>
      <sheetName val="KG"/>
      <sheetName val="CETAK BUKTI"/>
      <sheetName val="OTHER INCOME &amp; BY PERDIVISI"/>
      <sheetName val="rot agt"/>
      <sheetName val="A.4.3"/>
      <sheetName val="A.4.2"/>
      <sheetName val="tiket&amp;hotel"/>
      <sheetName val="Cutleries"/>
      <sheetName val="SKU H Panen"/>
      <sheetName val="Sat. Pek."/>
      <sheetName val="MANU"/>
      <sheetName val="BGT-IIS-MDN"/>
      <sheetName val="PB(B)"/>
      <sheetName val="Tak_Des-022"/>
      <sheetName val="Act_Jul'02_(2)2"/>
      <sheetName val="rot_nop2"/>
      <sheetName val="rot_okt2"/>
      <sheetName val="rot_sept2"/>
      <sheetName val="DIRECT_COST1"/>
      <sheetName val="NERKON_1"/>
      <sheetName val="P-Kebun_1"/>
      <sheetName val="PLL_1"/>
      <sheetName val="AL-BTL_KK_(2)1"/>
      <sheetName val="BTL__1"/>
      <sheetName val="Ak_pro_1"/>
      <sheetName val="HUT_1"/>
      <sheetName val="pph_1"/>
      <sheetName val="HB_1"/>
      <sheetName val="PJR_PENJ1"/>
      <sheetName val="DAF_ISI1"/>
      <sheetName val="COVER_1"/>
      <sheetName val="INDIRECT_DETAIL1"/>
      <sheetName val="CETAK_BUKTI"/>
      <sheetName val="OTHER_INCOME_&amp;_BY_PERDIVISI"/>
      <sheetName val="rot_agt"/>
      <sheetName val="A_4_3"/>
      <sheetName val="A_4_2"/>
      <sheetName val="SKU_H_Panen"/>
      <sheetName val="Sat__Pek_"/>
      <sheetName val="Tak_Des-023"/>
      <sheetName val="Act_Jul'02_(2)3"/>
      <sheetName val="rot_nop3"/>
      <sheetName val="rot_okt3"/>
      <sheetName val="rot_sept3"/>
      <sheetName val="DIRECT_COST2"/>
      <sheetName val="NERKON_2"/>
      <sheetName val="P-Kebun_2"/>
      <sheetName val="PLL_2"/>
      <sheetName val="AL-BTL_KK_(2)2"/>
      <sheetName val="BTL__2"/>
      <sheetName val="Ak_pro_2"/>
      <sheetName val="HUT_2"/>
      <sheetName val="pph_2"/>
      <sheetName val="HB_2"/>
      <sheetName val="PJR_PENJ2"/>
      <sheetName val="DAF_ISI2"/>
      <sheetName val="COVER_2"/>
      <sheetName val="INDIRECT_DETAIL2"/>
      <sheetName val="CETAK_BUKTI1"/>
      <sheetName val="OTHER_INCOME_&amp;_BY_PERDIVISI1"/>
      <sheetName val="rot_agt1"/>
      <sheetName val="A_4_31"/>
      <sheetName val="A_4_21"/>
      <sheetName val="SKU_H_Panen1"/>
      <sheetName val="Sat__Pek_1"/>
      <sheetName val="Drawdowns"/>
      <sheetName val="Plan1"/>
      <sheetName val="ADDENDUM"/>
      <sheetName val="AKTIVA"/>
      <sheetName val="COVER"/>
      <sheetName val="36"/>
      <sheetName val="Alber"/>
      <sheetName val="TRAIL"/>
      <sheetName val="Rumus"/>
      <sheetName val="Rincian Iuran"/>
      <sheetName val="Dumtk"/>
      <sheetName val="Premi Iuran"/>
      <sheetName val="12"/>
      <sheetName val="SME"/>
      <sheetName val="DAT_1"/>
      <sheetName val="JURNAL JAMSOSTEK"/>
      <sheetName val="As"/>
      <sheetName val="Jad(CB)"/>
      <sheetName val="Data Rekon"/>
      <sheetName val="bibit"/>
      <sheetName val="MGR_12"/>
      <sheetName val="HARGA &amp; TARIF"/>
      <sheetName val="IV_19_"/>
      <sheetName val="II_2_2_3_09_"/>
      <sheetName val="Harvesting-Total"/>
      <sheetName val="Format"/>
      <sheetName val="SPPD"/>
      <sheetName val="tiket_hotel"/>
      <sheetName val="P-Kebun-XX "/>
      <sheetName val="PPEG"/>
      <sheetName val="BYRM-XX"/>
      <sheetName val="PPEM"/>
      <sheetName val="BT-XX"/>
      <sheetName val="Ak_pro-XX"/>
      <sheetName val="HUT"/>
      <sheetName val="HK-XX"/>
      <sheetName val="HLL"/>
      <sheetName val="pph"/>
      <sheetName val="HB"/>
      <sheetName val="AL-BTL KK"/>
      <sheetName val="BTL-PT'S"/>
      <sheetName val="BTL-RO"/>
      <sheetName val="WACC (LB_Y)"/>
      <sheetName val="CPO 16-9-TID "/>
      <sheetName val="BPKM Rawat"/>
      <sheetName val="DU SD"/>
      <sheetName val="OMP_ExcelExport"/>
      <sheetName val="LINK"/>
      <sheetName val="1.Areal Statemen"/>
      <sheetName val="KGP Thp I"/>
      <sheetName val="KGP Thp II"/>
      <sheetName val="Sheet2"/>
      <sheetName val="P21-1"/>
      <sheetName val="DATA GAJI SEP"/>
      <sheetName val="Bolt"/>
      <sheetName val="Budget 2006"/>
      <sheetName val="TBSv"/>
      <sheetName val="Data_STD"/>
      <sheetName val="Sandi"/>
      <sheetName val="GeneralInfo"/>
      <sheetName val="SE-C"/>
      <sheetName val="RATE"/>
      <sheetName val="A_Fin&amp;Acc Admin"/>
      <sheetName val="List"/>
    </sheetNames>
    <sheetDataSet>
      <sheetData sheetId="0" refreshError="1">
        <row r="4">
          <cell r="S4">
            <v>5</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data"/>
      <sheetName val="WTB"/>
      <sheetName val="AJE"/>
      <sheetName val="Cash flow"/>
      <sheetName val="SCORE_RC_Code"/>
      <sheetName val="Synergies"/>
      <sheetName val="Lamp-14(Manajemen)"/>
      <sheetName val="BS"/>
      <sheetName val="NH-Badan"/>
      <sheetName val="SubAcc"/>
      <sheetName val="3800-Interim"/>
      <sheetName val="Sheet1"/>
      <sheetName val="Note"/>
      <sheetName val="Ex_Rate"/>
      <sheetName val="Marshal-SPT"/>
      <sheetName val="Publication"/>
      <sheetName val="FORMULA"/>
      <sheetName val="WBS 2005"/>
      <sheetName val="SE"/>
      <sheetName val="by service"/>
      <sheetName val="Summer"/>
      <sheetName val="Winter"/>
      <sheetName val="Ref"/>
      <sheetName val="Price"/>
      <sheetName val="TBM"/>
      <sheetName val="CM Tgl"/>
      <sheetName val="NMN"/>
      <sheetName val="SBM"/>
      <sheetName val="GBSM"/>
      <sheetName val="Meka"/>
      <sheetName val="NTM"/>
      <sheetName val="Inventories"/>
      <sheetName val="std"/>
      <sheetName val="I-5"/>
      <sheetName val="#REF"/>
      <sheetName val="ASSUMPTIONS"/>
      <sheetName val="Sheet2"/>
      <sheetName val="Name (Dont Delete!!)"/>
      <sheetName val="NPV"/>
      <sheetName val="data"/>
      <sheetName val="Vessel"/>
      <sheetName val="FF-50"/>
      <sheetName val="AA.1.1 BNI"/>
      <sheetName val="Tabel"/>
      <sheetName val="Rekap Budget"/>
      <sheetName val="Rekap"/>
      <sheetName val="3800"/>
      <sheetName val="WS"/>
      <sheetName val="Saldo"/>
      <sheetName val="F1771-V"/>
      <sheetName val="RL-JL-08 Rev"/>
      <sheetName val="Plc Staff Recharges"/>
      <sheetName val="KKP"/>
    </sheetNames>
    <sheetDataSet>
      <sheetData sheetId="0" refreshError="1">
        <row r="2">
          <cell r="A2">
            <v>1000000000</v>
          </cell>
          <cell r="B2" t="str">
            <v>Aktiva</v>
          </cell>
          <cell r="C2">
            <v>28630652261.52</v>
          </cell>
          <cell r="D2">
            <v>54609044106.43</v>
          </cell>
          <cell r="E2">
            <v>45754155695.529999</v>
          </cell>
          <cell r="F2">
            <v>37485540672.419998</v>
          </cell>
        </row>
        <row r="3">
          <cell r="A3">
            <v>1100000000</v>
          </cell>
          <cell r="B3" t="str">
            <v xml:space="preserve">  Aktiva Lancar</v>
          </cell>
          <cell r="C3">
            <v>22864188104.369999</v>
          </cell>
          <cell r="D3">
            <v>43508011190.290001</v>
          </cell>
          <cell r="E3">
            <v>43402121388.440002</v>
          </cell>
          <cell r="F3">
            <v>22970077906.220001</v>
          </cell>
        </row>
        <row r="4">
          <cell r="A4">
            <v>1101000000</v>
          </cell>
          <cell r="B4" t="str">
            <v xml:space="preserve">    Kas dan Setara Kas</v>
          </cell>
          <cell r="C4">
            <v>22864188104.369999</v>
          </cell>
          <cell r="D4">
            <v>43508011190.290001</v>
          </cell>
          <cell r="E4">
            <v>43402121388.440002</v>
          </cell>
          <cell r="F4">
            <v>22970077906.220001</v>
          </cell>
        </row>
        <row r="5">
          <cell r="A5">
            <v>1101010000</v>
          </cell>
          <cell r="B5" t="str">
            <v xml:space="preserve">        Rekening qq Saldo Kredit Rekening Efek Nasabah</v>
          </cell>
          <cell r="C5">
            <v>0</v>
          </cell>
          <cell r="D5">
            <v>0</v>
          </cell>
          <cell r="E5">
            <v>0</v>
          </cell>
          <cell r="F5">
            <v>0</v>
          </cell>
        </row>
        <row r="6">
          <cell r="A6">
            <v>1101010100</v>
          </cell>
          <cell r="B6" t="str">
            <v xml:space="preserve">            Rekening qq Saldo Kredit Rekening Efek Nasabah - Terafiliasi</v>
          </cell>
          <cell r="C6">
            <v>0</v>
          </cell>
          <cell r="D6">
            <v>0</v>
          </cell>
          <cell r="E6">
            <v>0</v>
          </cell>
          <cell r="F6">
            <v>0</v>
          </cell>
        </row>
        <row r="7">
          <cell r="A7">
            <v>1101010200</v>
          </cell>
          <cell r="B7" t="str">
            <v xml:space="preserve">            Rekening qq Saldo Kredit Rekening Efek Nasabah - Tidak Terafiliasi</v>
          </cell>
          <cell r="C7">
            <v>0</v>
          </cell>
          <cell r="D7">
            <v>0</v>
          </cell>
          <cell r="E7">
            <v>0</v>
          </cell>
          <cell r="F7">
            <v>0</v>
          </cell>
        </row>
        <row r="8">
          <cell r="A8">
            <v>1101020000</v>
          </cell>
          <cell r="B8" t="str">
            <v xml:space="preserve">        Rekening qq Efek Nasabah</v>
          </cell>
          <cell r="C8">
            <v>0</v>
          </cell>
          <cell r="D8">
            <v>0</v>
          </cell>
          <cell r="E8">
            <v>0</v>
          </cell>
          <cell r="F8">
            <v>0</v>
          </cell>
        </row>
        <row r="9">
          <cell r="A9">
            <v>1101020100</v>
          </cell>
          <cell r="B9" t="str">
            <v xml:space="preserve">            Rekening qq Efek Nasabah - Terafiliasi</v>
          </cell>
          <cell r="C9">
            <v>0</v>
          </cell>
          <cell r="D9">
            <v>0</v>
          </cell>
          <cell r="E9">
            <v>0</v>
          </cell>
          <cell r="F9">
            <v>0</v>
          </cell>
        </row>
        <row r="10">
          <cell r="A10">
            <v>1101020200</v>
          </cell>
          <cell r="B10" t="str">
            <v xml:space="preserve">            Rekening qq Efek Nasabah - Tidak Terafiliasi</v>
          </cell>
          <cell r="C10">
            <v>0</v>
          </cell>
          <cell r="D10">
            <v>0</v>
          </cell>
          <cell r="E10">
            <v>0</v>
          </cell>
          <cell r="F10">
            <v>0</v>
          </cell>
        </row>
        <row r="11">
          <cell r="A11">
            <v>1101030000</v>
          </cell>
          <cell r="B11" t="str">
            <v xml:space="preserve">        Simpan Giro Bank</v>
          </cell>
          <cell r="C11">
            <v>2362188104.3699999</v>
          </cell>
          <cell r="D11">
            <v>24008011190.290001</v>
          </cell>
          <cell r="E11">
            <v>22902121388.439999</v>
          </cell>
          <cell r="F11">
            <v>3468077906.2199998</v>
          </cell>
        </row>
        <row r="12">
          <cell r="A12">
            <v>1101030100</v>
          </cell>
          <cell r="B12" t="str">
            <v xml:space="preserve">            Simpan Giro Bank - Terafiliasi</v>
          </cell>
          <cell r="C12">
            <v>0</v>
          </cell>
          <cell r="D12">
            <v>0</v>
          </cell>
          <cell r="E12">
            <v>0</v>
          </cell>
          <cell r="F12">
            <v>0</v>
          </cell>
        </row>
        <row r="13">
          <cell r="A13">
            <v>1101030200</v>
          </cell>
          <cell r="B13" t="str">
            <v xml:space="preserve">            Simpan Giro Bank - Tidak Terafiliasi</v>
          </cell>
          <cell r="C13">
            <v>2362188104.3699999</v>
          </cell>
          <cell r="D13">
            <v>24008011190.290001</v>
          </cell>
          <cell r="E13">
            <v>22902121388.439999</v>
          </cell>
          <cell r="F13">
            <v>3468077906.2199998</v>
          </cell>
        </row>
        <row r="14">
          <cell r="A14">
            <v>1101030201</v>
          </cell>
          <cell r="B14" t="str">
            <v xml:space="preserve">                SCB-IDR</v>
          </cell>
          <cell r="C14">
            <v>1231188758.6099999</v>
          </cell>
          <cell r="D14">
            <v>20614574181</v>
          </cell>
          <cell r="E14">
            <v>21260162308</v>
          </cell>
          <cell r="F14">
            <v>585600631.61000001</v>
          </cell>
        </row>
        <row r="15">
          <cell r="A15">
            <v>1101030202</v>
          </cell>
          <cell r="B15" t="str">
            <v xml:space="preserve">                SCB- USD (IDR Equivalent)</v>
          </cell>
          <cell r="C15">
            <v>122483566.87</v>
          </cell>
          <cell r="D15">
            <v>2529291265.29</v>
          </cell>
          <cell r="E15">
            <v>719602823.44000006</v>
          </cell>
          <cell r="F15">
            <v>1932172008.72</v>
          </cell>
        </row>
        <row r="16">
          <cell r="A16">
            <v>1101030203</v>
          </cell>
          <cell r="B16" t="str">
            <v xml:space="preserve">                BANK MANDIRI-IDR Sub Account</v>
          </cell>
          <cell r="C16">
            <v>36104</v>
          </cell>
          <cell r="D16">
            <v>0</v>
          </cell>
          <cell r="E16">
            <v>0</v>
          </cell>
          <cell r="F16">
            <v>36104</v>
          </cell>
        </row>
        <row r="17">
          <cell r="A17">
            <v>1101030204</v>
          </cell>
          <cell r="B17" t="str">
            <v xml:space="preserve">                BANK MANDIRI-IDR Main Account</v>
          </cell>
          <cell r="C17">
            <v>600370003.83000004</v>
          </cell>
          <cell r="D17">
            <v>1569197</v>
          </cell>
          <cell r="E17">
            <v>0</v>
          </cell>
          <cell r="F17">
            <v>601939200.83000004</v>
          </cell>
        </row>
        <row r="18">
          <cell r="A18">
            <v>1101030205</v>
          </cell>
          <cell r="B18" t="str">
            <v xml:space="preserve">                ABN Amro - OPERATING ACCOUNT</v>
          </cell>
          <cell r="C18">
            <v>0</v>
          </cell>
          <cell r="D18">
            <v>0</v>
          </cell>
          <cell r="E18">
            <v>0</v>
          </cell>
          <cell r="F18">
            <v>0</v>
          </cell>
        </row>
        <row r="19">
          <cell r="A19">
            <v>1101030206</v>
          </cell>
          <cell r="B19" t="str">
            <v xml:space="preserve">                ABN Amro-KPEI Settlement account</v>
          </cell>
          <cell r="C19">
            <v>0</v>
          </cell>
          <cell r="D19">
            <v>0</v>
          </cell>
          <cell r="E19">
            <v>0</v>
          </cell>
          <cell r="F19">
            <v>0</v>
          </cell>
        </row>
        <row r="20">
          <cell r="A20">
            <v>1101030207</v>
          </cell>
          <cell r="B20" t="str">
            <v xml:space="preserve">                ABN Amro- C BEST SETTLEMENT account</v>
          </cell>
          <cell r="C20">
            <v>0</v>
          </cell>
          <cell r="D20">
            <v>0</v>
          </cell>
          <cell r="E20">
            <v>0</v>
          </cell>
          <cell r="F20">
            <v>0</v>
          </cell>
        </row>
        <row r="21">
          <cell r="A21">
            <v>1101030208</v>
          </cell>
          <cell r="B21" t="str">
            <v xml:space="preserve">                Bank BNI -IDR Current account</v>
          </cell>
          <cell r="C21">
            <v>334439250</v>
          </cell>
          <cell r="D21">
            <v>812576547</v>
          </cell>
          <cell r="E21">
            <v>890812608</v>
          </cell>
          <cell r="F21">
            <v>256203189</v>
          </cell>
        </row>
        <row r="22">
          <cell r="A22">
            <v>1101030209</v>
          </cell>
          <cell r="B22" t="str">
            <v xml:space="preserve">                CITIBANK - IDR</v>
          </cell>
          <cell r="C22">
            <v>45247626</v>
          </cell>
          <cell r="D22">
            <v>50000000</v>
          </cell>
          <cell r="E22">
            <v>31543649</v>
          </cell>
          <cell r="F22">
            <v>63703977</v>
          </cell>
        </row>
        <row r="23">
          <cell r="A23">
            <v>1101030210</v>
          </cell>
          <cell r="B23" t="str">
            <v xml:space="preserve">                Deutsche Bank - IDR Current account</v>
          </cell>
          <cell r="C23">
            <v>28422795.059999999</v>
          </cell>
          <cell r="D23">
            <v>0</v>
          </cell>
          <cell r="E23">
            <v>0</v>
          </cell>
          <cell r="F23">
            <v>28422795.059999999</v>
          </cell>
        </row>
        <row r="24">
          <cell r="A24">
            <v>1101040000</v>
          </cell>
          <cell r="B24" t="str">
            <v xml:space="preserve">        Kas Kecil</v>
          </cell>
          <cell r="C24">
            <v>2000000</v>
          </cell>
          <cell r="D24">
            <v>0</v>
          </cell>
          <cell r="E24">
            <v>0</v>
          </cell>
          <cell r="F24">
            <v>2000000</v>
          </cell>
        </row>
        <row r="25">
          <cell r="A25">
            <v>1101040001</v>
          </cell>
          <cell r="B25" t="str">
            <v xml:space="preserve">            Kas Kecil-IDR</v>
          </cell>
          <cell r="C25">
            <v>0</v>
          </cell>
          <cell r="D25">
            <v>0</v>
          </cell>
          <cell r="E25">
            <v>0</v>
          </cell>
          <cell r="F25">
            <v>0</v>
          </cell>
        </row>
        <row r="26">
          <cell r="A26">
            <v>1101040100</v>
          </cell>
          <cell r="B26" t="str">
            <v xml:space="preserve">            Kas Kecil-IDR</v>
          </cell>
          <cell r="C26">
            <v>2000000</v>
          </cell>
          <cell r="D26">
            <v>0</v>
          </cell>
          <cell r="E26">
            <v>0</v>
          </cell>
          <cell r="F26">
            <v>2000000</v>
          </cell>
        </row>
        <row r="27">
          <cell r="A27">
            <v>1101040200</v>
          </cell>
          <cell r="B27" t="str">
            <v xml:space="preserve">            Kas Kecil-Mata Uang Asing</v>
          </cell>
          <cell r="C27">
            <v>0</v>
          </cell>
          <cell r="D27">
            <v>0</v>
          </cell>
          <cell r="E27">
            <v>0</v>
          </cell>
          <cell r="F27">
            <v>0</v>
          </cell>
        </row>
        <row r="28">
          <cell r="A28">
            <v>1101040201</v>
          </cell>
          <cell r="B28" t="str">
            <v xml:space="preserve">                Kas Kecil-SGD Equivalent</v>
          </cell>
          <cell r="C28">
            <v>0</v>
          </cell>
          <cell r="D28">
            <v>0</v>
          </cell>
          <cell r="E28">
            <v>0</v>
          </cell>
          <cell r="F28">
            <v>0</v>
          </cell>
        </row>
        <row r="29">
          <cell r="A29">
            <v>1101040201</v>
          </cell>
          <cell r="B29" t="str">
            <v xml:space="preserve">                KAS KECIL-SGD</v>
          </cell>
          <cell r="C29">
            <v>0</v>
          </cell>
          <cell r="D29">
            <v>0</v>
          </cell>
          <cell r="E29">
            <v>0</v>
          </cell>
          <cell r="F29">
            <v>0</v>
          </cell>
        </row>
        <row r="30">
          <cell r="A30">
            <v>1101040202</v>
          </cell>
          <cell r="B30" t="str">
            <v xml:space="preserve">                KAS KECIL-USD EQUIVALENT</v>
          </cell>
          <cell r="C30">
            <v>0</v>
          </cell>
          <cell r="D30">
            <v>0</v>
          </cell>
          <cell r="E30">
            <v>0</v>
          </cell>
          <cell r="F30">
            <v>0</v>
          </cell>
        </row>
        <row r="31">
          <cell r="A31">
            <v>1101040202</v>
          </cell>
          <cell r="B31" t="str">
            <v xml:space="preserve">                KAS KECIL- USD</v>
          </cell>
          <cell r="C31">
            <v>0</v>
          </cell>
          <cell r="D31">
            <v>0</v>
          </cell>
          <cell r="E31">
            <v>0</v>
          </cell>
          <cell r="F31">
            <v>0</v>
          </cell>
        </row>
        <row r="32">
          <cell r="A32">
            <v>1101040203</v>
          </cell>
          <cell r="B32" t="str">
            <v xml:space="preserve">                KAS KECIL-HKD</v>
          </cell>
          <cell r="C32">
            <v>0</v>
          </cell>
          <cell r="D32">
            <v>0</v>
          </cell>
          <cell r="E32">
            <v>0</v>
          </cell>
          <cell r="F32">
            <v>0</v>
          </cell>
        </row>
        <row r="33">
          <cell r="A33">
            <v>1101040203</v>
          </cell>
          <cell r="B33" t="str">
            <v xml:space="preserve">                KAS KECIL-HKD EQUIVALENT</v>
          </cell>
          <cell r="C33">
            <v>0</v>
          </cell>
          <cell r="D33">
            <v>0</v>
          </cell>
          <cell r="E33">
            <v>0</v>
          </cell>
          <cell r="F33">
            <v>0</v>
          </cell>
        </row>
        <row r="34">
          <cell r="A34">
            <v>1101040204</v>
          </cell>
          <cell r="B34" t="str">
            <v xml:space="preserve">                KAS KECIL-GBP</v>
          </cell>
          <cell r="C34">
            <v>0</v>
          </cell>
          <cell r="D34">
            <v>0</v>
          </cell>
          <cell r="E34">
            <v>0</v>
          </cell>
          <cell r="F34">
            <v>0</v>
          </cell>
        </row>
        <row r="35">
          <cell r="A35">
            <v>1101040204</v>
          </cell>
          <cell r="B35" t="str">
            <v xml:space="preserve">                KAS KECIL-GBP EQUIVALENT</v>
          </cell>
          <cell r="C35">
            <v>0</v>
          </cell>
          <cell r="D35">
            <v>0</v>
          </cell>
          <cell r="E35">
            <v>0</v>
          </cell>
          <cell r="F35">
            <v>0</v>
          </cell>
        </row>
        <row r="36">
          <cell r="A36">
            <v>1101040205</v>
          </cell>
          <cell r="B36" t="str">
            <v xml:space="preserve">                KAS KECIL-SFR EQUIVALENT</v>
          </cell>
          <cell r="C36">
            <v>0</v>
          </cell>
          <cell r="D36">
            <v>0</v>
          </cell>
          <cell r="E36">
            <v>0</v>
          </cell>
          <cell r="F36">
            <v>0</v>
          </cell>
        </row>
        <row r="37">
          <cell r="A37">
            <v>1101040205</v>
          </cell>
          <cell r="B37" t="str">
            <v xml:space="preserve">                KAS KECIL-SFR</v>
          </cell>
          <cell r="C37">
            <v>0</v>
          </cell>
          <cell r="D37">
            <v>0</v>
          </cell>
          <cell r="E37">
            <v>0</v>
          </cell>
          <cell r="F37">
            <v>0</v>
          </cell>
        </row>
        <row r="38">
          <cell r="A38">
            <v>1101040206</v>
          </cell>
          <cell r="B38" t="str">
            <v xml:space="preserve">                Kas Kecil-PHP-Equivalent</v>
          </cell>
          <cell r="C38">
            <v>0</v>
          </cell>
          <cell r="D38">
            <v>0</v>
          </cell>
          <cell r="E38">
            <v>0</v>
          </cell>
          <cell r="F38">
            <v>0</v>
          </cell>
        </row>
        <row r="39">
          <cell r="A39">
            <v>1101040206</v>
          </cell>
          <cell r="B39" t="str">
            <v xml:space="preserve">                Kas Kecil-PHP</v>
          </cell>
          <cell r="C39">
            <v>0</v>
          </cell>
          <cell r="D39">
            <v>0</v>
          </cell>
          <cell r="E39">
            <v>0</v>
          </cell>
          <cell r="F39">
            <v>0</v>
          </cell>
        </row>
        <row r="40">
          <cell r="A40">
            <v>1101050000</v>
          </cell>
          <cell r="B40" t="str">
            <v xml:space="preserve">        DEPOSITO BERJANGKA &lt; 3 BLN</v>
          </cell>
          <cell r="C40">
            <v>20500000000</v>
          </cell>
          <cell r="D40">
            <v>19500000000</v>
          </cell>
          <cell r="E40">
            <v>20500000000</v>
          </cell>
          <cell r="F40">
            <v>19500000000</v>
          </cell>
        </row>
        <row r="41">
          <cell r="A41">
            <v>1101050100</v>
          </cell>
          <cell r="B41" t="str">
            <v xml:space="preserve">            DEPOSITO BERJANGKA  IDR &lt; 3 BLN - TDK TERSFILIASI</v>
          </cell>
          <cell r="C41">
            <v>20500000000</v>
          </cell>
          <cell r="D41">
            <v>19500000000</v>
          </cell>
          <cell r="E41">
            <v>20500000000</v>
          </cell>
          <cell r="F41">
            <v>19500000000</v>
          </cell>
        </row>
        <row r="42">
          <cell r="A42">
            <v>1102000000</v>
          </cell>
          <cell r="B42" t="str">
            <v xml:space="preserve">    Deposito Berjangka &gt;3 bln</v>
          </cell>
          <cell r="C42">
            <v>0</v>
          </cell>
          <cell r="D42">
            <v>0</v>
          </cell>
          <cell r="E42">
            <v>0</v>
          </cell>
          <cell r="F42">
            <v>0</v>
          </cell>
        </row>
        <row r="43">
          <cell r="A43">
            <v>1102010000</v>
          </cell>
          <cell r="B43" t="str">
            <v xml:space="preserve">        Deposito Berjangka - Terafiliasi &gt; 3 bln</v>
          </cell>
          <cell r="C43">
            <v>0</v>
          </cell>
          <cell r="D43">
            <v>0</v>
          </cell>
          <cell r="E43">
            <v>0</v>
          </cell>
          <cell r="F43">
            <v>0</v>
          </cell>
        </row>
        <row r="44">
          <cell r="A44">
            <v>1102020000</v>
          </cell>
          <cell r="B44" t="str">
            <v xml:space="preserve">        Deposito Berjangka - Tidak Terafiliasi &gt; 3 bln</v>
          </cell>
          <cell r="C44">
            <v>0</v>
          </cell>
          <cell r="D44">
            <v>0</v>
          </cell>
          <cell r="E44">
            <v>0</v>
          </cell>
          <cell r="F44">
            <v>0</v>
          </cell>
        </row>
        <row r="45">
          <cell r="A45">
            <v>1102020100</v>
          </cell>
          <cell r="B45" t="str">
            <v xml:space="preserve">            Deposito IDR &gt; 3 bln</v>
          </cell>
          <cell r="C45">
            <v>0</v>
          </cell>
          <cell r="D45">
            <v>0</v>
          </cell>
          <cell r="E45">
            <v>0</v>
          </cell>
          <cell r="F45">
            <v>0</v>
          </cell>
        </row>
        <row r="46">
          <cell r="A46">
            <v>1102020200</v>
          </cell>
          <cell r="B46" t="str">
            <v xml:space="preserve">            Deposito USD &gt; 3 bln</v>
          </cell>
          <cell r="C46">
            <v>0</v>
          </cell>
          <cell r="D46">
            <v>0</v>
          </cell>
          <cell r="E46">
            <v>0</v>
          </cell>
          <cell r="F46">
            <v>0</v>
          </cell>
        </row>
        <row r="47">
          <cell r="A47">
            <v>1102020200</v>
          </cell>
          <cell r="B47" t="str">
            <v xml:space="preserve">            Deposito USD &gt; 3 bln</v>
          </cell>
          <cell r="C47">
            <v>0</v>
          </cell>
          <cell r="D47">
            <v>0</v>
          </cell>
          <cell r="E47">
            <v>0</v>
          </cell>
          <cell r="F47">
            <v>0</v>
          </cell>
        </row>
        <row r="48">
          <cell r="A48">
            <v>1103000000</v>
          </cell>
          <cell r="B48" t="str">
            <v xml:space="preserve">    Efek Beli dengan Janji Jual Kembali</v>
          </cell>
          <cell r="C48">
            <v>0</v>
          </cell>
          <cell r="D48">
            <v>0</v>
          </cell>
          <cell r="E48">
            <v>0</v>
          </cell>
          <cell r="F48">
            <v>0</v>
          </cell>
        </row>
        <row r="49">
          <cell r="A49">
            <v>1103010000</v>
          </cell>
          <cell r="B49" t="str">
            <v xml:space="preserve">        Efek Beli dengan Janji Jual Kembali - Terafiliasi</v>
          </cell>
          <cell r="C49">
            <v>0</v>
          </cell>
          <cell r="D49">
            <v>0</v>
          </cell>
          <cell r="E49">
            <v>0</v>
          </cell>
          <cell r="F49">
            <v>0</v>
          </cell>
        </row>
        <row r="50">
          <cell r="A50">
            <v>1103020000</v>
          </cell>
          <cell r="B50" t="str">
            <v xml:space="preserve">        Efek Beli dengan Janji Jual Kembali - Tidak Terafiliasi</v>
          </cell>
          <cell r="C50">
            <v>0</v>
          </cell>
          <cell r="D50">
            <v>0</v>
          </cell>
          <cell r="E50">
            <v>0</v>
          </cell>
          <cell r="F50">
            <v>0</v>
          </cell>
        </row>
        <row r="51">
          <cell r="A51">
            <v>1104000000</v>
          </cell>
          <cell r="B51" t="str">
            <v xml:space="preserve">    Portofolio Sendiri (Nilai Pasar Wajar)</v>
          </cell>
          <cell r="C51">
            <v>0</v>
          </cell>
          <cell r="D51">
            <v>0</v>
          </cell>
          <cell r="E51">
            <v>0</v>
          </cell>
          <cell r="F51">
            <v>0</v>
          </cell>
        </row>
        <row r="52">
          <cell r="A52">
            <v>1104010000</v>
          </cell>
          <cell r="B52" t="str">
            <v xml:space="preserve">        SBI dan Surat Hutang Pemerintah Indonesia</v>
          </cell>
          <cell r="C52">
            <v>0</v>
          </cell>
          <cell r="D52">
            <v>0</v>
          </cell>
          <cell r="E52">
            <v>0</v>
          </cell>
          <cell r="F52">
            <v>0</v>
          </cell>
        </row>
        <row r="53">
          <cell r="A53">
            <v>1104020000</v>
          </cell>
          <cell r="B53" t="str">
            <v xml:space="preserve">        SBPU Perusahaan Indonesia yang diperingkat</v>
          </cell>
          <cell r="C53">
            <v>0</v>
          </cell>
          <cell r="D53">
            <v>0</v>
          </cell>
          <cell r="E53">
            <v>0</v>
          </cell>
          <cell r="F53">
            <v>0</v>
          </cell>
        </row>
        <row r="54">
          <cell r="A54">
            <v>1104030000</v>
          </cell>
          <cell r="B54" t="str">
            <v xml:space="preserve">        Efek bersifat Ekuitas yang tercatat di Bursa Efek Indonesia</v>
          </cell>
          <cell r="C54">
            <v>0</v>
          </cell>
          <cell r="D54">
            <v>0</v>
          </cell>
          <cell r="E54">
            <v>0</v>
          </cell>
          <cell r="F54">
            <v>0</v>
          </cell>
        </row>
        <row r="55">
          <cell r="A55">
            <v>1104040000</v>
          </cell>
          <cell r="B55" t="str">
            <v xml:space="preserve">        Penyisihan Penurunan Nilai Efek Ekuitas</v>
          </cell>
          <cell r="C55">
            <v>0</v>
          </cell>
          <cell r="D55">
            <v>0</v>
          </cell>
          <cell r="E55">
            <v>0</v>
          </cell>
          <cell r="F55">
            <v>0</v>
          </cell>
        </row>
        <row r="56">
          <cell r="A56">
            <v>1104050000</v>
          </cell>
          <cell r="B56" t="str">
            <v xml:space="preserve">        Efek bersifat Hutang yang tercatat di Bursa Efek Indonesia</v>
          </cell>
          <cell r="C56">
            <v>0</v>
          </cell>
          <cell r="D56">
            <v>0</v>
          </cell>
          <cell r="E56">
            <v>0</v>
          </cell>
          <cell r="F56">
            <v>0</v>
          </cell>
        </row>
        <row r="57">
          <cell r="A57">
            <v>1104060000</v>
          </cell>
          <cell r="B57" t="str">
            <v xml:space="preserve">        Penyisihan Penurunan Nilai Efek Hutang</v>
          </cell>
          <cell r="C57">
            <v>0</v>
          </cell>
          <cell r="D57">
            <v>0</v>
          </cell>
          <cell r="E57">
            <v>0</v>
          </cell>
          <cell r="F57">
            <v>0</v>
          </cell>
        </row>
        <row r="58">
          <cell r="A58">
            <v>1104070000</v>
          </cell>
          <cell r="B58" t="str">
            <v xml:space="preserve">        Efek lain yang terdaftar di Bapepam</v>
          </cell>
          <cell r="C58">
            <v>0</v>
          </cell>
          <cell r="D58">
            <v>0</v>
          </cell>
          <cell r="E58">
            <v>0</v>
          </cell>
          <cell r="F58">
            <v>0</v>
          </cell>
        </row>
        <row r="59">
          <cell r="A59">
            <v>1104080000</v>
          </cell>
          <cell r="B59" t="str">
            <v xml:space="preserve">        Efek yang tercatat di Bursa Efek Luar Negeri</v>
          </cell>
          <cell r="C59">
            <v>0</v>
          </cell>
          <cell r="D59">
            <v>0</v>
          </cell>
          <cell r="E59">
            <v>0</v>
          </cell>
          <cell r="F59">
            <v>0</v>
          </cell>
        </row>
        <row r="60">
          <cell r="A60">
            <v>1105000000</v>
          </cell>
          <cell r="B60" t="str">
            <v xml:space="preserve">    Piutang Nasabah Pemilik Rekening Efek</v>
          </cell>
          <cell r="C60">
            <v>0</v>
          </cell>
          <cell r="D60">
            <v>0</v>
          </cell>
          <cell r="E60">
            <v>0</v>
          </cell>
          <cell r="F60">
            <v>0</v>
          </cell>
        </row>
        <row r="61">
          <cell r="A61">
            <v>1105010000</v>
          </cell>
          <cell r="B61" t="str">
            <v xml:space="preserve">        Transaksi Beli Efek</v>
          </cell>
          <cell r="C61">
            <v>0</v>
          </cell>
          <cell r="D61">
            <v>0</v>
          </cell>
          <cell r="E61">
            <v>0</v>
          </cell>
          <cell r="F61">
            <v>0</v>
          </cell>
        </row>
        <row r="62">
          <cell r="A62">
            <v>1105010100</v>
          </cell>
          <cell r="B62" t="str">
            <v xml:space="preserve">            Transaksi Beli Efek - Terafiliasi</v>
          </cell>
          <cell r="C62">
            <v>0</v>
          </cell>
          <cell r="D62">
            <v>0</v>
          </cell>
          <cell r="E62">
            <v>0</v>
          </cell>
          <cell r="F62">
            <v>0</v>
          </cell>
        </row>
        <row r="63">
          <cell r="A63">
            <v>1105010200</v>
          </cell>
          <cell r="B63" t="str">
            <v xml:space="preserve">            Transaksi Beli Efek  - Tidak Terafiliasi</v>
          </cell>
          <cell r="C63">
            <v>0</v>
          </cell>
          <cell r="D63">
            <v>0</v>
          </cell>
          <cell r="E63">
            <v>0</v>
          </cell>
          <cell r="F63">
            <v>0</v>
          </cell>
        </row>
        <row r="64">
          <cell r="A64">
            <v>1105020000</v>
          </cell>
          <cell r="B64" t="str">
            <v xml:space="preserve">        Saldo Debit Rekening Efek Nasabah</v>
          </cell>
          <cell r="C64">
            <v>0</v>
          </cell>
          <cell r="D64">
            <v>0</v>
          </cell>
          <cell r="E64">
            <v>0</v>
          </cell>
          <cell r="F64">
            <v>0</v>
          </cell>
        </row>
        <row r="65">
          <cell r="A65">
            <v>1105020100</v>
          </cell>
          <cell r="B65" t="str">
            <v xml:space="preserve">            Saldo Debit Rekening Efek Nasabah - Terafiliasi</v>
          </cell>
          <cell r="C65">
            <v>0</v>
          </cell>
          <cell r="D65">
            <v>0</v>
          </cell>
          <cell r="E65">
            <v>0</v>
          </cell>
          <cell r="F65">
            <v>0</v>
          </cell>
        </row>
        <row r="66">
          <cell r="A66">
            <v>1105020200</v>
          </cell>
          <cell r="B66" t="str">
            <v xml:space="preserve">            Saldo Debit Rekening Efek Nasabah - Tidak Terafililiasi</v>
          </cell>
          <cell r="C66">
            <v>0</v>
          </cell>
          <cell r="D66">
            <v>0</v>
          </cell>
          <cell r="E66">
            <v>0</v>
          </cell>
          <cell r="F66">
            <v>0</v>
          </cell>
        </row>
        <row r="67">
          <cell r="A67">
            <v>1106000000</v>
          </cell>
          <cell r="B67" t="str">
            <v xml:space="preserve">    Piutang Nasabah Umum</v>
          </cell>
          <cell r="C67">
            <v>0</v>
          </cell>
          <cell r="D67">
            <v>0</v>
          </cell>
          <cell r="E67">
            <v>0</v>
          </cell>
          <cell r="F67">
            <v>0</v>
          </cell>
        </row>
        <row r="68">
          <cell r="A68">
            <v>1106010000</v>
          </cell>
          <cell r="B68" t="str">
            <v xml:space="preserve">        Piutang Nasabah Umum - Terafiliasi</v>
          </cell>
          <cell r="C68">
            <v>0</v>
          </cell>
          <cell r="D68">
            <v>0</v>
          </cell>
          <cell r="E68">
            <v>0</v>
          </cell>
          <cell r="F68">
            <v>0</v>
          </cell>
        </row>
        <row r="69">
          <cell r="A69">
            <v>1106020000</v>
          </cell>
          <cell r="B69" t="str">
            <v xml:space="preserve">        Piutang Nasabah Umum - Tidak Terafiliasi</v>
          </cell>
          <cell r="C69">
            <v>0</v>
          </cell>
          <cell r="D69">
            <v>0</v>
          </cell>
          <cell r="E69">
            <v>0</v>
          </cell>
          <cell r="F69">
            <v>0</v>
          </cell>
        </row>
        <row r="70">
          <cell r="A70">
            <v>1107000000</v>
          </cell>
          <cell r="B70" t="str">
            <v xml:space="preserve">    Piutang Nasabah Kelembagaan</v>
          </cell>
          <cell r="C70">
            <v>0</v>
          </cell>
          <cell r="D70">
            <v>0</v>
          </cell>
          <cell r="E70">
            <v>0</v>
          </cell>
          <cell r="F70">
            <v>0</v>
          </cell>
        </row>
        <row r="71">
          <cell r="A71">
            <v>1107010000</v>
          </cell>
          <cell r="B71" t="str">
            <v xml:space="preserve">        Transaksi Beli Efek</v>
          </cell>
          <cell r="C71">
            <v>0</v>
          </cell>
          <cell r="D71">
            <v>0</v>
          </cell>
          <cell r="E71">
            <v>0</v>
          </cell>
          <cell r="F71">
            <v>0</v>
          </cell>
        </row>
        <row r="72">
          <cell r="A72">
            <v>1107010100</v>
          </cell>
          <cell r="B72" t="str">
            <v xml:space="preserve">            Transaksi Beli Efek - Terafiliasi</v>
          </cell>
          <cell r="C72">
            <v>0</v>
          </cell>
          <cell r="D72">
            <v>0</v>
          </cell>
          <cell r="E72">
            <v>0</v>
          </cell>
          <cell r="F72">
            <v>0</v>
          </cell>
        </row>
        <row r="73">
          <cell r="A73">
            <v>1107010200</v>
          </cell>
          <cell r="B73" t="str">
            <v xml:space="preserve">            Transaksi Beli Efek - Tidak Terafiliasi</v>
          </cell>
          <cell r="C73">
            <v>0</v>
          </cell>
          <cell r="D73">
            <v>0</v>
          </cell>
          <cell r="E73">
            <v>0</v>
          </cell>
          <cell r="F73">
            <v>0</v>
          </cell>
        </row>
        <row r="74">
          <cell r="A74">
            <v>1107020000</v>
          </cell>
          <cell r="B74" t="str">
            <v xml:space="preserve">        Gagal Serah - Transaksi Kelembagaan</v>
          </cell>
          <cell r="C74">
            <v>0</v>
          </cell>
          <cell r="D74">
            <v>0</v>
          </cell>
          <cell r="E74">
            <v>0</v>
          </cell>
          <cell r="F74">
            <v>0</v>
          </cell>
        </row>
        <row r="75">
          <cell r="A75">
            <v>1107020100</v>
          </cell>
          <cell r="B75" t="str">
            <v xml:space="preserve">            Gagal Serah  Transaksi Kelembagaan - Terafiliasi</v>
          </cell>
          <cell r="C75">
            <v>0</v>
          </cell>
          <cell r="D75">
            <v>0</v>
          </cell>
          <cell r="E75">
            <v>0</v>
          </cell>
          <cell r="F75">
            <v>0</v>
          </cell>
        </row>
        <row r="76">
          <cell r="A76">
            <v>1107020200</v>
          </cell>
          <cell r="B76" t="str">
            <v xml:space="preserve">            Gagal Serah  Transaksi Kelembagaan - Tidak Terafiliasi</v>
          </cell>
          <cell r="C76">
            <v>0</v>
          </cell>
          <cell r="D76">
            <v>0</v>
          </cell>
          <cell r="E76">
            <v>0</v>
          </cell>
          <cell r="F76">
            <v>0</v>
          </cell>
        </row>
        <row r="77">
          <cell r="A77">
            <v>1108000000</v>
          </cell>
          <cell r="B77" t="str">
            <v xml:space="preserve">    Piutang Lembaga Kliring dan Penjaminan</v>
          </cell>
          <cell r="C77">
            <v>0</v>
          </cell>
          <cell r="D77">
            <v>0</v>
          </cell>
          <cell r="E77">
            <v>0</v>
          </cell>
          <cell r="F77">
            <v>0</v>
          </cell>
        </row>
        <row r="78">
          <cell r="A78">
            <v>1108010000</v>
          </cell>
          <cell r="B78" t="str">
            <v xml:space="preserve">        Uang Jaminan untuk Peminjaman Efek</v>
          </cell>
          <cell r="C78">
            <v>0</v>
          </cell>
          <cell r="D78">
            <v>0</v>
          </cell>
          <cell r="E78">
            <v>0</v>
          </cell>
          <cell r="F78">
            <v>0</v>
          </cell>
        </row>
        <row r="79">
          <cell r="A79">
            <v>1108020000</v>
          </cell>
          <cell r="B79" t="str">
            <v xml:space="preserve">        Uang Jaminan untuk Transaksi Bursa</v>
          </cell>
          <cell r="C79">
            <v>0</v>
          </cell>
          <cell r="D79">
            <v>0</v>
          </cell>
          <cell r="E79">
            <v>0</v>
          </cell>
          <cell r="F79">
            <v>0</v>
          </cell>
        </row>
        <row r="80">
          <cell r="A80">
            <v>1108030000</v>
          </cell>
          <cell r="B80" t="str">
            <v xml:space="preserve">        Piutang Transaksi Bursa</v>
          </cell>
          <cell r="C80">
            <v>0</v>
          </cell>
          <cell r="D80">
            <v>0</v>
          </cell>
          <cell r="E80">
            <v>0</v>
          </cell>
          <cell r="F80">
            <v>0</v>
          </cell>
        </row>
        <row r="81">
          <cell r="A81">
            <v>1109000000</v>
          </cell>
          <cell r="B81" t="str">
            <v xml:space="preserve">    Piutang Perusahaan Efek</v>
          </cell>
          <cell r="C81">
            <v>0</v>
          </cell>
          <cell r="D81">
            <v>0</v>
          </cell>
          <cell r="E81">
            <v>0</v>
          </cell>
          <cell r="F81">
            <v>0</v>
          </cell>
        </row>
        <row r="82">
          <cell r="A82">
            <v>1109010000</v>
          </cell>
          <cell r="B82" t="str">
            <v xml:space="preserve">        Uang Jaminan untuk Peminjaman Efek</v>
          </cell>
          <cell r="C82">
            <v>0</v>
          </cell>
          <cell r="D82">
            <v>0</v>
          </cell>
          <cell r="E82">
            <v>0</v>
          </cell>
          <cell r="F82">
            <v>0</v>
          </cell>
        </row>
        <row r="83">
          <cell r="A83">
            <v>1109010100</v>
          </cell>
          <cell r="B83" t="str">
            <v xml:space="preserve">            Uang Jaminan untuk Peminjaman Efek - Terafiliasi</v>
          </cell>
          <cell r="C83">
            <v>0</v>
          </cell>
          <cell r="D83">
            <v>0</v>
          </cell>
          <cell r="E83">
            <v>0</v>
          </cell>
          <cell r="F83">
            <v>0</v>
          </cell>
        </row>
        <row r="84">
          <cell r="A84">
            <v>1109010200</v>
          </cell>
          <cell r="B84" t="str">
            <v xml:space="preserve">            Uang Jaminan untuk Peminjaman Efek - Tidak Terafiliasi</v>
          </cell>
          <cell r="C84">
            <v>0</v>
          </cell>
          <cell r="D84">
            <v>0</v>
          </cell>
          <cell r="E84">
            <v>0</v>
          </cell>
          <cell r="F84">
            <v>0</v>
          </cell>
        </row>
        <row r="85">
          <cell r="A85">
            <v>1109020000</v>
          </cell>
          <cell r="B85" t="str">
            <v xml:space="preserve">        Saldo Rekening Efek pada Anggota Kliring</v>
          </cell>
          <cell r="C85">
            <v>0</v>
          </cell>
          <cell r="D85">
            <v>0</v>
          </cell>
          <cell r="E85">
            <v>0</v>
          </cell>
          <cell r="F85">
            <v>0</v>
          </cell>
        </row>
        <row r="86">
          <cell r="A86">
            <v>1109020100</v>
          </cell>
          <cell r="B86" t="str">
            <v xml:space="preserve">            Saldo Rekening Efek pada Anggota Kliring - Terafiliasi</v>
          </cell>
          <cell r="C86">
            <v>0</v>
          </cell>
          <cell r="D86">
            <v>0</v>
          </cell>
          <cell r="E86">
            <v>0</v>
          </cell>
          <cell r="F86">
            <v>0</v>
          </cell>
        </row>
        <row r="87">
          <cell r="A87">
            <v>1109020200</v>
          </cell>
          <cell r="B87" t="str">
            <v xml:space="preserve">            Saldo Rekening Efek pada Anggota Kliring - Tidak Terafiliasi</v>
          </cell>
          <cell r="C87">
            <v>0</v>
          </cell>
          <cell r="D87">
            <v>0</v>
          </cell>
          <cell r="E87">
            <v>0</v>
          </cell>
          <cell r="F87">
            <v>0</v>
          </cell>
        </row>
        <row r="88">
          <cell r="A88">
            <v>1109030000</v>
          </cell>
          <cell r="B88" t="str">
            <v xml:space="preserve">        Transaksi Jual Efek</v>
          </cell>
          <cell r="C88">
            <v>0</v>
          </cell>
          <cell r="D88">
            <v>0</v>
          </cell>
          <cell r="E88">
            <v>0</v>
          </cell>
          <cell r="F88">
            <v>0</v>
          </cell>
        </row>
        <row r="89">
          <cell r="A89">
            <v>1109030100</v>
          </cell>
          <cell r="B89" t="str">
            <v xml:space="preserve">            Transaksi Jual Efek - Terafiliasi</v>
          </cell>
          <cell r="C89">
            <v>0</v>
          </cell>
          <cell r="D89">
            <v>0</v>
          </cell>
          <cell r="E89">
            <v>0</v>
          </cell>
          <cell r="F89">
            <v>0</v>
          </cell>
        </row>
        <row r="90">
          <cell r="A90">
            <v>1109030200</v>
          </cell>
          <cell r="B90" t="str">
            <v xml:space="preserve">            Transaksi Jual Efek - Tidak Terafiliasi</v>
          </cell>
          <cell r="C90">
            <v>0</v>
          </cell>
          <cell r="D90">
            <v>0</v>
          </cell>
          <cell r="E90">
            <v>0</v>
          </cell>
          <cell r="F90">
            <v>0</v>
          </cell>
        </row>
        <row r="91">
          <cell r="A91">
            <v>1109040000</v>
          </cell>
          <cell r="B91" t="str">
            <v xml:space="preserve">        Piutang Komisi</v>
          </cell>
          <cell r="C91">
            <v>0</v>
          </cell>
          <cell r="D91">
            <v>0</v>
          </cell>
          <cell r="E91">
            <v>0</v>
          </cell>
          <cell r="F91">
            <v>0</v>
          </cell>
        </row>
        <row r="92">
          <cell r="A92">
            <v>1109040100</v>
          </cell>
          <cell r="B92" t="str">
            <v xml:space="preserve">            Piutang Komisi - Terafiliasi</v>
          </cell>
          <cell r="C92">
            <v>0</v>
          </cell>
          <cell r="D92">
            <v>0</v>
          </cell>
          <cell r="E92">
            <v>0</v>
          </cell>
          <cell r="F92">
            <v>0</v>
          </cell>
        </row>
        <row r="93">
          <cell r="A93">
            <v>1109040200</v>
          </cell>
          <cell r="B93" t="str">
            <v xml:space="preserve">            Piutang Komisi - Tidak Terafiliasi</v>
          </cell>
          <cell r="C93">
            <v>0</v>
          </cell>
          <cell r="D93">
            <v>0</v>
          </cell>
          <cell r="E93">
            <v>0</v>
          </cell>
          <cell r="F93">
            <v>0</v>
          </cell>
        </row>
        <row r="94">
          <cell r="A94">
            <v>1109050000</v>
          </cell>
          <cell r="B94" t="str">
            <v xml:space="preserve">        Gagal Serah - Perusahaan Efek</v>
          </cell>
          <cell r="C94">
            <v>0</v>
          </cell>
          <cell r="D94">
            <v>0</v>
          </cell>
          <cell r="E94">
            <v>0</v>
          </cell>
          <cell r="F94">
            <v>0</v>
          </cell>
        </row>
        <row r="95">
          <cell r="A95">
            <v>1109050100</v>
          </cell>
          <cell r="B95" t="str">
            <v xml:space="preserve">            Gagal Serah Perusahaan Efek - Terafiliasi</v>
          </cell>
          <cell r="C95">
            <v>0</v>
          </cell>
          <cell r="D95">
            <v>0</v>
          </cell>
          <cell r="E95">
            <v>0</v>
          </cell>
          <cell r="F95">
            <v>0</v>
          </cell>
        </row>
        <row r="96">
          <cell r="A96">
            <v>1109050200</v>
          </cell>
          <cell r="B96" t="str">
            <v xml:space="preserve">            Gagal Serah Perusahaan Efek - Tidak Terafiliasi</v>
          </cell>
          <cell r="C96">
            <v>0</v>
          </cell>
          <cell r="D96">
            <v>0</v>
          </cell>
          <cell r="E96">
            <v>0</v>
          </cell>
          <cell r="F96">
            <v>0</v>
          </cell>
        </row>
        <row r="97">
          <cell r="A97">
            <v>1110000000</v>
          </cell>
          <cell r="B97" t="str">
            <v xml:space="preserve">    Piutang Dividen dan Bunga</v>
          </cell>
          <cell r="C97">
            <v>0</v>
          </cell>
          <cell r="D97">
            <v>0</v>
          </cell>
          <cell r="E97">
            <v>0</v>
          </cell>
          <cell r="F97">
            <v>0</v>
          </cell>
        </row>
        <row r="98">
          <cell r="A98">
            <v>1110010000</v>
          </cell>
          <cell r="B98" t="str">
            <v xml:space="preserve">        Piutang Dividen</v>
          </cell>
          <cell r="C98">
            <v>0</v>
          </cell>
          <cell r="D98">
            <v>0</v>
          </cell>
          <cell r="E98">
            <v>0</v>
          </cell>
          <cell r="F98">
            <v>0</v>
          </cell>
        </row>
        <row r="99">
          <cell r="A99">
            <v>1110020000</v>
          </cell>
          <cell r="B99" t="str">
            <v xml:space="preserve">        Piutang Bunga</v>
          </cell>
          <cell r="C99">
            <v>0</v>
          </cell>
          <cell r="D99">
            <v>0</v>
          </cell>
          <cell r="E99">
            <v>0</v>
          </cell>
          <cell r="F99">
            <v>0</v>
          </cell>
        </row>
        <row r="100">
          <cell r="A100">
            <v>1199999999</v>
          </cell>
          <cell r="B100" t="str">
            <v xml:space="preserve">    Rekening Perantara Transaksi</v>
          </cell>
          <cell r="C100">
            <v>0</v>
          </cell>
          <cell r="D100">
            <v>0</v>
          </cell>
          <cell r="E100">
            <v>0</v>
          </cell>
          <cell r="F100">
            <v>0</v>
          </cell>
        </row>
        <row r="101">
          <cell r="A101">
            <v>1200000000</v>
          </cell>
          <cell r="B101" t="str">
            <v xml:space="preserve">  Penyertaan di Bursa Efek</v>
          </cell>
          <cell r="C101">
            <v>660000000</v>
          </cell>
          <cell r="D101">
            <v>0</v>
          </cell>
          <cell r="E101">
            <v>0</v>
          </cell>
          <cell r="F101">
            <v>660000000</v>
          </cell>
        </row>
        <row r="102">
          <cell r="A102">
            <v>1200010000</v>
          </cell>
          <cell r="B102" t="str">
            <v xml:space="preserve">        Penyertaan di PT. Bursa Efek Jakarta</v>
          </cell>
          <cell r="C102">
            <v>60000000</v>
          </cell>
          <cell r="D102">
            <v>0</v>
          </cell>
          <cell r="E102">
            <v>0</v>
          </cell>
          <cell r="F102">
            <v>60000000</v>
          </cell>
        </row>
        <row r="103">
          <cell r="A103">
            <v>1300000000</v>
          </cell>
          <cell r="B103" t="str">
            <v xml:space="preserve">        Penyertaan Lainnya</v>
          </cell>
          <cell r="C103">
            <v>0</v>
          </cell>
          <cell r="D103">
            <v>0</v>
          </cell>
          <cell r="E103">
            <v>0</v>
          </cell>
          <cell r="F103">
            <v>0</v>
          </cell>
        </row>
        <row r="104">
          <cell r="A104">
            <v>1300010000</v>
          </cell>
          <cell r="B104" t="str">
            <v xml:space="preserve">        Penyertaan pada PT. K S E I</v>
          </cell>
          <cell r="C104">
            <v>600000000</v>
          </cell>
          <cell r="D104">
            <v>0</v>
          </cell>
          <cell r="E104">
            <v>0</v>
          </cell>
          <cell r="F104">
            <v>600000000</v>
          </cell>
        </row>
        <row r="105">
          <cell r="A105">
            <v>1400000000</v>
          </cell>
          <cell r="B105" t="str">
            <v xml:space="preserve">  Jaminan Lainnya</v>
          </cell>
          <cell r="C105">
            <v>106194484.63</v>
          </cell>
          <cell r="D105">
            <v>0</v>
          </cell>
          <cell r="E105">
            <v>0</v>
          </cell>
          <cell r="F105">
            <v>106194484.63</v>
          </cell>
        </row>
        <row r="106">
          <cell r="A106">
            <v>1400010000</v>
          </cell>
          <cell r="B106" t="str">
            <v xml:space="preserve">        Dana Kliring pada LKP</v>
          </cell>
          <cell r="C106">
            <v>106194484.63</v>
          </cell>
          <cell r="D106">
            <v>0</v>
          </cell>
          <cell r="E106">
            <v>0</v>
          </cell>
          <cell r="F106">
            <v>106194484.63</v>
          </cell>
        </row>
        <row r="107">
          <cell r="A107">
            <v>1500000000</v>
          </cell>
          <cell r="B107" t="str">
            <v xml:space="preserve">  Selisih Efek Positif</v>
          </cell>
          <cell r="C107">
            <v>0</v>
          </cell>
          <cell r="D107">
            <v>0</v>
          </cell>
          <cell r="E107">
            <v>0</v>
          </cell>
          <cell r="F107">
            <v>0</v>
          </cell>
        </row>
        <row r="108">
          <cell r="A108">
            <v>1600000000</v>
          </cell>
          <cell r="B108" t="str">
            <v xml:space="preserve">  Aktiva Keuangan Lainnya</v>
          </cell>
          <cell r="C108">
            <v>4029305904.96</v>
          </cell>
          <cell r="D108">
            <v>11042453014.280001</v>
          </cell>
          <cell r="E108">
            <v>2327047684.8000002</v>
          </cell>
          <cell r="F108">
            <v>12744711234.440001</v>
          </cell>
        </row>
        <row r="109">
          <cell r="A109">
            <v>1600010000</v>
          </cell>
          <cell r="B109" t="str">
            <v xml:space="preserve">        Piutang Dana Kliring - LKP</v>
          </cell>
          <cell r="C109">
            <v>0</v>
          </cell>
          <cell r="D109">
            <v>0</v>
          </cell>
          <cell r="E109">
            <v>0</v>
          </cell>
          <cell r="F109">
            <v>0</v>
          </cell>
        </row>
        <row r="110">
          <cell r="A110">
            <v>1600020000</v>
          </cell>
          <cell r="B110" t="str">
            <v xml:space="preserve">        Biaya di bayar di muka</v>
          </cell>
          <cell r="C110">
            <v>416215190.08999997</v>
          </cell>
          <cell r="D110">
            <v>210597705.99000001</v>
          </cell>
          <cell r="E110">
            <v>357028167.95999998</v>
          </cell>
          <cell r="F110">
            <v>269784728.13</v>
          </cell>
        </row>
        <row r="111">
          <cell r="A111">
            <v>1600020100</v>
          </cell>
          <cell r="B111" t="str">
            <v xml:space="preserve">            Sewa Gedung/Kantor</v>
          </cell>
          <cell r="C111">
            <v>67192896</v>
          </cell>
          <cell r="D111">
            <v>77118953</v>
          </cell>
          <cell r="E111">
            <v>67192896</v>
          </cell>
          <cell r="F111">
            <v>77118953</v>
          </cell>
        </row>
        <row r="112">
          <cell r="A112">
            <v>1600020200</v>
          </cell>
          <cell r="B112" t="str">
            <v xml:space="preserve">            Asuransi</v>
          </cell>
          <cell r="C112">
            <v>37363448.5</v>
          </cell>
          <cell r="D112">
            <v>0</v>
          </cell>
          <cell r="E112">
            <v>7893477</v>
          </cell>
          <cell r="F112">
            <v>29469971.5</v>
          </cell>
        </row>
        <row r="113">
          <cell r="A113">
            <v>1600020300</v>
          </cell>
          <cell r="B113" t="str">
            <v xml:space="preserve">            Pembayaran di Muka/Advance</v>
          </cell>
          <cell r="C113">
            <v>178801439.59</v>
          </cell>
          <cell r="D113">
            <v>133478752.98999999</v>
          </cell>
          <cell r="E113">
            <v>233938355.96000001</v>
          </cell>
          <cell r="F113">
            <v>78341836.629999995</v>
          </cell>
        </row>
        <row r="114">
          <cell r="A114">
            <v>1600020301</v>
          </cell>
          <cell r="B114" t="str">
            <v xml:space="preserve">              PEMBAYARAN DI MUKA/ADVANCE IDR Equivalent</v>
          </cell>
          <cell r="C114">
            <v>158231396.59</v>
          </cell>
          <cell r="D114">
            <v>95332787.989999995</v>
          </cell>
          <cell r="E114">
            <v>192186548.96000001</v>
          </cell>
          <cell r="F114">
            <v>61377635.630000003</v>
          </cell>
        </row>
        <row r="115">
          <cell r="A115">
            <v>1600020301</v>
          </cell>
          <cell r="B115" t="str">
            <v xml:space="preserve">              PEMBAYARAN DI MUKA/ADVANCE USD</v>
          </cell>
          <cell r="C115">
            <v>18610.16</v>
          </cell>
          <cell r="D115">
            <v>10232.41</v>
          </cell>
          <cell r="E115">
            <v>21548.82</v>
          </cell>
          <cell r="F115">
            <v>7293.75</v>
          </cell>
        </row>
        <row r="116">
          <cell r="A116">
            <v>1600020302</v>
          </cell>
          <cell r="B116" t="str">
            <v xml:space="preserve">              PEMBAYARAN DI MUKA/ADVANCE HKD</v>
          </cell>
          <cell r="C116">
            <v>0</v>
          </cell>
          <cell r="D116">
            <v>0</v>
          </cell>
          <cell r="E116">
            <v>0</v>
          </cell>
          <cell r="F116">
            <v>0</v>
          </cell>
        </row>
        <row r="117">
          <cell r="A117">
            <v>1600020302</v>
          </cell>
          <cell r="B117" t="str">
            <v xml:space="preserve">              PEMBAYARAN DI MUKA/ADVANCE IDR EQUIVALENT</v>
          </cell>
          <cell r="C117">
            <v>0</v>
          </cell>
          <cell r="D117">
            <v>0</v>
          </cell>
          <cell r="E117">
            <v>0</v>
          </cell>
          <cell r="F117">
            <v>0</v>
          </cell>
        </row>
        <row r="118">
          <cell r="A118">
            <v>1600020303</v>
          </cell>
          <cell r="B118" t="str">
            <v xml:space="preserve">              PEMBAYARAN DI MUKA/ADVANCE IDR  EQUIVALENT</v>
          </cell>
          <cell r="C118">
            <v>0</v>
          </cell>
          <cell r="D118">
            <v>0</v>
          </cell>
          <cell r="E118">
            <v>0</v>
          </cell>
          <cell r="F118">
            <v>0</v>
          </cell>
        </row>
        <row r="119">
          <cell r="A119">
            <v>1600020303</v>
          </cell>
          <cell r="B119" t="str">
            <v xml:space="preserve">              PEMBAYARAN DI MUKA/ADVANCE SGD</v>
          </cell>
          <cell r="C119">
            <v>0</v>
          </cell>
          <cell r="D119">
            <v>0</v>
          </cell>
          <cell r="E119">
            <v>0</v>
          </cell>
          <cell r="F119">
            <v>0</v>
          </cell>
        </row>
        <row r="120">
          <cell r="A120">
            <v>1600020304</v>
          </cell>
          <cell r="B120" t="str">
            <v xml:space="preserve">              PEMBAYARAN DI MUKA/ADVANCE GBP</v>
          </cell>
          <cell r="C120">
            <v>0</v>
          </cell>
          <cell r="D120">
            <v>0</v>
          </cell>
          <cell r="E120">
            <v>0</v>
          </cell>
          <cell r="F120">
            <v>0</v>
          </cell>
        </row>
        <row r="121">
          <cell r="A121">
            <v>1600020304</v>
          </cell>
          <cell r="B121" t="str">
            <v xml:space="preserve">              PEMBAYARAN DI MUKA/ADVANCE IDR  EQUIVALENT</v>
          </cell>
          <cell r="C121">
            <v>0</v>
          </cell>
          <cell r="D121">
            <v>0</v>
          </cell>
          <cell r="E121">
            <v>0</v>
          </cell>
          <cell r="F121">
            <v>0</v>
          </cell>
        </row>
        <row r="122">
          <cell r="A122">
            <v>1600020306</v>
          </cell>
          <cell r="B122" t="str">
            <v xml:space="preserve">              PEMBAYARAN DI MUKA/ADVANCE IDR</v>
          </cell>
          <cell r="C122">
            <v>20570043</v>
          </cell>
          <cell r="D122">
            <v>38145965</v>
          </cell>
          <cell r="E122">
            <v>41751807</v>
          </cell>
          <cell r="F122">
            <v>16964201</v>
          </cell>
        </row>
        <row r="123">
          <cell r="A123">
            <v>1600020400</v>
          </cell>
          <cell r="B123" t="str">
            <v xml:space="preserve">            Lainnya</v>
          </cell>
          <cell r="C123">
            <v>132857406</v>
          </cell>
          <cell r="D123">
            <v>0</v>
          </cell>
          <cell r="E123">
            <v>48003439</v>
          </cell>
          <cell r="F123">
            <v>84853967</v>
          </cell>
        </row>
        <row r="124">
          <cell r="A124">
            <v>1600030000</v>
          </cell>
          <cell r="B124" t="str">
            <v xml:space="preserve">        Pajak Dibayar Dimuka</v>
          </cell>
          <cell r="C124">
            <v>1573541643</v>
          </cell>
          <cell r="D124">
            <v>1584801886</v>
          </cell>
          <cell r="E124">
            <v>0</v>
          </cell>
          <cell r="F124">
            <v>3158343529</v>
          </cell>
        </row>
        <row r="125">
          <cell r="A125">
            <v>1600030100</v>
          </cell>
          <cell r="B125" t="str">
            <v xml:space="preserve">            Pph pasal 21</v>
          </cell>
          <cell r="C125">
            <v>0</v>
          </cell>
          <cell r="D125">
            <v>0</v>
          </cell>
          <cell r="E125">
            <v>0</v>
          </cell>
          <cell r="F125">
            <v>0</v>
          </cell>
        </row>
        <row r="126">
          <cell r="A126">
            <v>1600030200</v>
          </cell>
          <cell r="B126" t="str">
            <v xml:space="preserve">            Pph pasal 23/26</v>
          </cell>
          <cell r="C126">
            <v>3828000</v>
          </cell>
          <cell r="D126">
            <v>565491552</v>
          </cell>
          <cell r="E126">
            <v>0</v>
          </cell>
          <cell r="F126">
            <v>569319552</v>
          </cell>
        </row>
        <row r="127">
          <cell r="A127">
            <v>1600030300</v>
          </cell>
          <cell r="B127" t="str">
            <v xml:space="preserve">            Pph pasal 25</v>
          </cell>
          <cell r="C127">
            <v>416851236</v>
          </cell>
          <cell r="D127">
            <v>57144417</v>
          </cell>
          <cell r="E127">
            <v>0</v>
          </cell>
          <cell r="F127">
            <v>473995653</v>
          </cell>
        </row>
        <row r="128">
          <cell r="A128">
            <v>1600030400</v>
          </cell>
          <cell r="B128" t="str">
            <v xml:space="preserve">            Fiskal Luar Negri</v>
          </cell>
          <cell r="C128">
            <v>24000000</v>
          </cell>
          <cell r="D128">
            <v>7000000</v>
          </cell>
          <cell r="E128">
            <v>0</v>
          </cell>
          <cell r="F128">
            <v>31000000</v>
          </cell>
        </row>
        <row r="129">
          <cell r="A129">
            <v>1600030500</v>
          </cell>
          <cell r="B129" t="str">
            <v xml:space="preserve">            PPN Masukan</v>
          </cell>
          <cell r="C129">
            <v>1128862407</v>
          </cell>
          <cell r="D129">
            <v>16240604</v>
          </cell>
          <cell r="E129">
            <v>0</v>
          </cell>
          <cell r="F129">
            <v>1145103011</v>
          </cell>
        </row>
        <row r="130">
          <cell r="A130">
            <v>1600030600</v>
          </cell>
          <cell r="B130" t="str">
            <v xml:space="preserve">            PPN Keluaran paid by issuer</v>
          </cell>
          <cell r="C130">
            <v>0</v>
          </cell>
          <cell r="D130">
            <v>938925313</v>
          </cell>
          <cell r="E130">
            <v>0</v>
          </cell>
          <cell r="F130">
            <v>938925313</v>
          </cell>
        </row>
        <row r="131">
          <cell r="A131">
            <v>1600040000</v>
          </cell>
          <cell r="B131" t="str">
            <v xml:space="preserve">        Pinjaman Karyawan</v>
          </cell>
          <cell r="C131">
            <v>0</v>
          </cell>
          <cell r="D131">
            <v>0</v>
          </cell>
          <cell r="E131">
            <v>0</v>
          </cell>
          <cell r="F131">
            <v>0</v>
          </cell>
        </row>
        <row r="132">
          <cell r="A132">
            <v>1600040200</v>
          </cell>
          <cell r="B132" t="str">
            <v xml:space="preserve">            PINJAMAN KARYAWAN IDR</v>
          </cell>
          <cell r="C132">
            <v>0</v>
          </cell>
          <cell r="D132">
            <v>0</v>
          </cell>
          <cell r="E132">
            <v>0</v>
          </cell>
          <cell r="F132">
            <v>0</v>
          </cell>
        </row>
        <row r="133">
          <cell r="A133">
            <v>1600050000</v>
          </cell>
          <cell r="B133" t="str">
            <v xml:space="preserve">        Piutang Antar Kantor</v>
          </cell>
          <cell r="C133">
            <v>1929267025.8099999</v>
          </cell>
          <cell r="D133">
            <v>361936149.13</v>
          </cell>
          <cell r="E133">
            <v>1901138478.48</v>
          </cell>
          <cell r="F133">
            <v>390064696.44999999</v>
          </cell>
        </row>
        <row r="134">
          <cell r="A134">
            <v>1600050100</v>
          </cell>
          <cell r="B134" t="str">
            <v xml:space="preserve">            Piutang dari UBS AG Reps office</v>
          </cell>
          <cell r="C134">
            <v>3836500</v>
          </cell>
          <cell r="D134">
            <v>0</v>
          </cell>
          <cell r="E134">
            <v>3836500</v>
          </cell>
          <cell r="F134">
            <v>0</v>
          </cell>
        </row>
        <row r="135">
          <cell r="A135">
            <v>1600050200</v>
          </cell>
          <cell r="B135" t="str">
            <v xml:space="preserve">            Piutang dari PT UBS Securities Indonesia</v>
          </cell>
          <cell r="C135">
            <v>0</v>
          </cell>
          <cell r="D135">
            <v>0</v>
          </cell>
          <cell r="E135">
            <v>0</v>
          </cell>
          <cell r="F135">
            <v>0</v>
          </cell>
        </row>
        <row r="136">
          <cell r="A136">
            <v>1600050300</v>
          </cell>
          <cell r="B136" t="str">
            <v xml:space="preserve">          Piutang dari UBS AG Hongkong</v>
          </cell>
          <cell r="C136">
            <v>2271023.7999999998</v>
          </cell>
          <cell r="D136">
            <v>4822.2</v>
          </cell>
          <cell r="E136">
            <v>12681</v>
          </cell>
          <cell r="F136">
            <v>2263165</v>
          </cell>
        </row>
        <row r="137">
          <cell r="A137">
            <v>1600050301</v>
          </cell>
          <cell r="B137" t="str">
            <v xml:space="preserve">            Piutang dari UBS AG Hongkong</v>
          </cell>
          <cell r="C137">
            <v>1505806</v>
          </cell>
          <cell r="D137">
            <v>0</v>
          </cell>
          <cell r="E137">
            <v>0</v>
          </cell>
          <cell r="F137">
            <v>1505806</v>
          </cell>
        </row>
        <row r="138">
          <cell r="A138">
            <v>1600050303</v>
          </cell>
          <cell r="B138" t="str">
            <v xml:space="preserve">            PIUTANG DARI UBS AG HONGKONG- IDR EQ</v>
          </cell>
          <cell r="C138">
            <v>765217.8</v>
          </cell>
          <cell r="D138">
            <v>4822.2</v>
          </cell>
          <cell r="E138">
            <v>12681</v>
          </cell>
          <cell r="F138">
            <v>757359</v>
          </cell>
        </row>
        <row r="139">
          <cell r="A139">
            <v>1600050303</v>
          </cell>
          <cell r="B139" t="str">
            <v xml:space="preserve">            PIUTANG DARI UBS AG HONGKONG - USD</v>
          </cell>
          <cell r="C139">
            <v>90</v>
          </cell>
          <cell r="D139">
            <v>0</v>
          </cell>
          <cell r="E139">
            <v>0</v>
          </cell>
          <cell r="F139">
            <v>90</v>
          </cell>
        </row>
        <row r="140">
          <cell r="A140">
            <v>1600050400</v>
          </cell>
          <cell r="B140" t="str">
            <v xml:space="preserve">          Piutang dari UBS AG Singapore</v>
          </cell>
          <cell r="C140">
            <v>1923159502.01</v>
          </cell>
          <cell r="D140">
            <v>361931326.93000001</v>
          </cell>
          <cell r="E140">
            <v>1897289297.48</v>
          </cell>
          <cell r="F140">
            <v>387801531.44999999</v>
          </cell>
        </row>
        <row r="141">
          <cell r="A141">
            <v>1600050401</v>
          </cell>
          <cell r="B141" t="str">
            <v xml:space="preserve">            Piutang dari UBS AG Singapore</v>
          </cell>
          <cell r="C141">
            <v>1541393787</v>
          </cell>
          <cell r="D141">
            <v>213875019</v>
          </cell>
          <cell r="E141">
            <v>1511479425</v>
          </cell>
          <cell r="F141">
            <v>243789381</v>
          </cell>
        </row>
        <row r="142">
          <cell r="A142">
            <v>1600050403</v>
          </cell>
          <cell r="B142" t="str">
            <v xml:space="preserve">            PIUTANG DARI UBS SINGAPORE - EQUIVALENT</v>
          </cell>
          <cell r="C142">
            <v>381765715.00999999</v>
          </cell>
          <cell r="D142">
            <v>148056307.93000001</v>
          </cell>
          <cell r="E142">
            <v>385809872.48000002</v>
          </cell>
          <cell r="F142">
            <v>144012150.44999999</v>
          </cell>
        </row>
        <row r="143">
          <cell r="A143">
            <v>1600050403</v>
          </cell>
          <cell r="B143" t="str">
            <v xml:space="preserve">            PIUTANG DARI UBS SINGAPORE - USD</v>
          </cell>
          <cell r="C143">
            <v>44900.83</v>
          </cell>
          <cell r="D143">
            <v>17113.900000000001</v>
          </cell>
          <cell r="E143">
            <v>44901.19</v>
          </cell>
          <cell r="F143">
            <v>17113.54</v>
          </cell>
        </row>
        <row r="144">
          <cell r="A144">
            <v>1600050500</v>
          </cell>
          <cell r="B144" t="str">
            <v xml:space="preserve">          Piutang dari UBSW Philipina</v>
          </cell>
          <cell r="C144">
            <v>0</v>
          </cell>
          <cell r="D144">
            <v>0</v>
          </cell>
          <cell r="E144">
            <v>0</v>
          </cell>
          <cell r="F144">
            <v>0</v>
          </cell>
        </row>
        <row r="145">
          <cell r="A145">
            <v>1600050600</v>
          </cell>
          <cell r="B145" t="str">
            <v xml:space="preserve">          Piutang dari UBS AG Switzerland</v>
          </cell>
          <cell r="C145">
            <v>0</v>
          </cell>
          <cell r="D145">
            <v>0</v>
          </cell>
          <cell r="E145">
            <v>0</v>
          </cell>
          <cell r="F145">
            <v>0</v>
          </cell>
        </row>
        <row r="146">
          <cell r="A146">
            <v>1600050700</v>
          </cell>
          <cell r="B146" t="str">
            <v xml:space="preserve">          Piutang dari UBS AG London</v>
          </cell>
          <cell r="C146">
            <v>0</v>
          </cell>
          <cell r="D146">
            <v>0</v>
          </cell>
          <cell r="E146">
            <v>0</v>
          </cell>
          <cell r="F146">
            <v>0</v>
          </cell>
        </row>
        <row r="147">
          <cell r="A147">
            <v>1600050800</v>
          </cell>
          <cell r="B147" t="str">
            <v xml:space="preserve">          Piutang dari UBS AG Korea</v>
          </cell>
          <cell r="C147">
            <v>0</v>
          </cell>
          <cell r="D147">
            <v>0</v>
          </cell>
          <cell r="E147">
            <v>0</v>
          </cell>
          <cell r="F147">
            <v>0</v>
          </cell>
        </row>
        <row r="148">
          <cell r="A148">
            <v>1600050801</v>
          </cell>
          <cell r="B148" t="str">
            <v xml:space="preserve">            Piutang dari UBS AG Korea</v>
          </cell>
          <cell r="C148">
            <v>0</v>
          </cell>
          <cell r="D148">
            <v>0</v>
          </cell>
          <cell r="E148">
            <v>0</v>
          </cell>
          <cell r="F148">
            <v>0</v>
          </cell>
        </row>
        <row r="149">
          <cell r="A149">
            <v>1600050802</v>
          </cell>
          <cell r="B149" t="str">
            <v xml:space="preserve">            Piutang dari UBS AG Korea -EQUIVALENT</v>
          </cell>
          <cell r="C149">
            <v>0</v>
          </cell>
          <cell r="D149">
            <v>0</v>
          </cell>
          <cell r="E149">
            <v>0</v>
          </cell>
          <cell r="F149">
            <v>0</v>
          </cell>
        </row>
        <row r="150">
          <cell r="A150">
            <v>1600050802</v>
          </cell>
          <cell r="B150" t="str">
            <v xml:space="preserve">            Piutang dari UBS AG Korea -USD</v>
          </cell>
          <cell r="C150">
            <v>0</v>
          </cell>
          <cell r="D150">
            <v>0</v>
          </cell>
          <cell r="E150">
            <v>0</v>
          </cell>
          <cell r="F150">
            <v>0</v>
          </cell>
        </row>
        <row r="151">
          <cell r="A151">
            <v>1600050900</v>
          </cell>
          <cell r="B151" t="str">
            <v xml:space="preserve">          Piutang dari  PT Madariprima Indonusa</v>
          </cell>
          <cell r="C151">
            <v>0</v>
          </cell>
          <cell r="D151">
            <v>0</v>
          </cell>
          <cell r="E151">
            <v>0</v>
          </cell>
          <cell r="F151">
            <v>0</v>
          </cell>
        </row>
        <row r="152">
          <cell r="A152">
            <v>1600050901</v>
          </cell>
          <cell r="B152" t="str">
            <v xml:space="preserve">            Piutang dari  PT Madariprima Indonusa</v>
          </cell>
          <cell r="C152">
            <v>0</v>
          </cell>
          <cell r="D152">
            <v>0</v>
          </cell>
          <cell r="E152">
            <v>0</v>
          </cell>
          <cell r="F152">
            <v>0</v>
          </cell>
        </row>
        <row r="153">
          <cell r="A153">
            <v>1600050902</v>
          </cell>
          <cell r="B153" t="str">
            <v xml:space="preserve">            Piutang dari  PT Madariprima Indonusa - EQUIVALENT</v>
          </cell>
          <cell r="C153">
            <v>0</v>
          </cell>
          <cell r="D153">
            <v>0</v>
          </cell>
          <cell r="E153">
            <v>0</v>
          </cell>
          <cell r="F153">
            <v>0</v>
          </cell>
        </row>
        <row r="154">
          <cell r="A154">
            <v>1600050902</v>
          </cell>
          <cell r="B154" t="str">
            <v xml:space="preserve">            Piutang dari  PT Madariprima Indonusa -USD</v>
          </cell>
          <cell r="C154">
            <v>0</v>
          </cell>
          <cell r="D154">
            <v>0</v>
          </cell>
          <cell r="E154">
            <v>0</v>
          </cell>
          <cell r="F154">
            <v>0</v>
          </cell>
        </row>
        <row r="155">
          <cell r="A155">
            <v>1600060000</v>
          </cell>
          <cell r="B155" t="str">
            <v xml:space="preserve">        Piutang Lainnya</v>
          </cell>
          <cell r="C155">
            <v>0</v>
          </cell>
          <cell r="D155">
            <v>0</v>
          </cell>
          <cell r="E155">
            <v>0</v>
          </cell>
          <cell r="F155">
            <v>0</v>
          </cell>
        </row>
        <row r="156">
          <cell r="A156">
            <v>1600060100</v>
          </cell>
          <cell r="B156" t="str">
            <v xml:space="preserve">            Highrise</v>
          </cell>
          <cell r="C156">
            <v>0</v>
          </cell>
          <cell r="D156">
            <v>0</v>
          </cell>
          <cell r="E156">
            <v>0</v>
          </cell>
          <cell r="F156">
            <v>0</v>
          </cell>
        </row>
        <row r="157">
          <cell r="A157">
            <v>1600060101</v>
          </cell>
          <cell r="B157" t="str">
            <v xml:space="preserve">              Highrise</v>
          </cell>
          <cell r="C157">
            <v>0</v>
          </cell>
          <cell r="D157">
            <v>0</v>
          </cell>
          <cell r="E157">
            <v>0</v>
          </cell>
          <cell r="F157">
            <v>0</v>
          </cell>
        </row>
        <row r="158">
          <cell r="A158">
            <v>1600060102</v>
          </cell>
          <cell r="B158" t="str">
            <v xml:space="preserve">              Highrise - EQUIVALENT</v>
          </cell>
          <cell r="C158">
            <v>0</v>
          </cell>
          <cell r="D158">
            <v>0</v>
          </cell>
          <cell r="E158">
            <v>0</v>
          </cell>
          <cell r="F158">
            <v>0</v>
          </cell>
        </row>
        <row r="159">
          <cell r="A159">
            <v>1600060102</v>
          </cell>
          <cell r="B159" t="str">
            <v xml:space="preserve">              Highrise - SGD</v>
          </cell>
          <cell r="C159">
            <v>0</v>
          </cell>
          <cell r="D159">
            <v>0</v>
          </cell>
          <cell r="E159">
            <v>0</v>
          </cell>
          <cell r="F159">
            <v>0</v>
          </cell>
        </row>
        <row r="160">
          <cell r="A160">
            <v>1600060200</v>
          </cell>
          <cell r="B160" t="str">
            <v xml:space="preserve">            Sky Hawk</v>
          </cell>
          <cell r="C160">
            <v>0</v>
          </cell>
          <cell r="D160">
            <v>0</v>
          </cell>
          <cell r="E160">
            <v>0</v>
          </cell>
          <cell r="F160">
            <v>0</v>
          </cell>
        </row>
        <row r="161">
          <cell r="A161">
            <v>1600060202</v>
          </cell>
          <cell r="B161" t="str">
            <v xml:space="preserve">              Sky Hawk - EQUIVALENT</v>
          </cell>
          <cell r="C161">
            <v>0</v>
          </cell>
          <cell r="D161">
            <v>0</v>
          </cell>
          <cell r="E161">
            <v>0</v>
          </cell>
          <cell r="F161">
            <v>0</v>
          </cell>
        </row>
        <row r="162">
          <cell r="A162">
            <v>1600060202</v>
          </cell>
          <cell r="B162" t="str">
            <v xml:space="preserve">              Sky Hawk - USD</v>
          </cell>
          <cell r="C162">
            <v>0</v>
          </cell>
          <cell r="D162">
            <v>0</v>
          </cell>
          <cell r="E162">
            <v>0</v>
          </cell>
          <cell r="F162">
            <v>0</v>
          </cell>
        </row>
        <row r="163">
          <cell r="A163">
            <v>1600060300</v>
          </cell>
          <cell r="B163" t="str">
            <v xml:space="preserve">            Big Game</v>
          </cell>
          <cell r="C163">
            <v>0</v>
          </cell>
          <cell r="D163">
            <v>0</v>
          </cell>
          <cell r="E163">
            <v>0</v>
          </cell>
          <cell r="F163">
            <v>0</v>
          </cell>
        </row>
        <row r="164">
          <cell r="A164">
            <v>1600060302</v>
          </cell>
          <cell r="B164" t="str">
            <v xml:space="preserve">              Big Game - EQUIVALENT</v>
          </cell>
          <cell r="C164">
            <v>0</v>
          </cell>
          <cell r="D164">
            <v>0</v>
          </cell>
          <cell r="E164">
            <v>0</v>
          </cell>
          <cell r="F164">
            <v>0</v>
          </cell>
        </row>
        <row r="165">
          <cell r="A165">
            <v>1600060302</v>
          </cell>
          <cell r="B165" t="str">
            <v xml:space="preserve">              Big Game - USD</v>
          </cell>
          <cell r="C165">
            <v>0</v>
          </cell>
          <cell r="D165">
            <v>0</v>
          </cell>
          <cell r="E165">
            <v>0</v>
          </cell>
          <cell r="F165">
            <v>0</v>
          </cell>
        </row>
        <row r="166">
          <cell r="A166">
            <v>1600070000</v>
          </cell>
          <cell r="B166" t="str">
            <v xml:space="preserve">        Piutang Lainnya</v>
          </cell>
          <cell r="C166">
            <v>110282046.06</v>
          </cell>
          <cell r="D166">
            <v>8885117273.1599998</v>
          </cell>
          <cell r="E166">
            <v>68881038.359999999</v>
          </cell>
          <cell r="F166">
            <v>8926518280.8600006</v>
          </cell>
        </row>
        <row r="167">
          <cell r="A167">
            <v>1600070100</v>
          </cell>
          <cell r="B167" t="str">
            <v xml:space="preserve">          PIUTANG LAINNYA IDR</v>
          </cell>
          <cell r="C167">
            <v>72935166.209999993</v>
          </cell>
          <cell r="D167">
            <v>8878718794</v>
          </cell>
          <cell r="E167">
            <v>62902564</v>
          </cell>
          <cell r="F167">
            <v>8888751396.2099991</v>
          </cell>
        </row>
        <row r="168">
          <cell r="A168">
            <v>1600070200</v>
          </cell>
          <cell r="B168" t="str">
            <v xml:space="preserve">          PIUTANG LAINNYA IDR Equivalent</v>
          </cell>
          <cell r="C168">
            <v>37346879.850000001</v>
          </cell>
          <cell r="D168">
            <v>6398479.1600000001</v>
          </cell>
          <cell r="E168">
            <v>5978474.3600000003</v>
          </cell>
          <cell r="F168">
            <v>37766884.649999999</v>
          </cell>
        </row>
        <row r="169">
          <cell r="A169">
            <v>1600070200</v>
          </cell>
          <cell r="B169" t="str">
            <v xml:space="preserve">          PIUTANG LAINNYA USD</v>
          </cell>
          <cell r="C169">
            <v>4392.5</v>
          </cell>
          <cell r="D169">
            <v>725.33</v>
          </cell>
          <cell r="E169">
            <v>629.84</v>
          </cell>
          <cell r="F169">
            <v>4487.99</v>
          </cell>
        </row>
        <row r="170">
          <cell r="A170">
            <v>1600070300</v>
          </cell>
          <cell r="B170" t="str">
            <v xml:space="preserve">          PIUTANG LAINNYA IDR Equivalent</v>
          </cell>
          <cell r="C170">
            <v>0</v>
          </cell>
          <cell r="D170">
            <v>0</v>
          </cell>
          <cell r="E170">
            <v>0</v>
          </cell>
          <cell r="F170">
            <v>0</v>
          </cell>
        </row>
        <row r="171">
          <cell r="A171">
            <v>1600070300</v>
          </cell>
          <cell r="B171" t="str">
            <v xml:space="preserve">          PIUTANG LAINNYA SGD</v>
          </cell>
          <cell r="C171">
            <v>0</v>
          </cell>
          <cell r="D171">
            <v>0</v>
          </cell>
          <cell r="E171">
            <v>0</v>
          </cell>
          <cell r="F171">
            <v>0</v>
          </cell>
        </row>
        <row r="172">
          <cell r="A172">
            <v>1600070400</v>
          </cell>
          <cell r="B172" t="str">
            <v xml:space="preserve">          PIUTANG LAINNYA HKD</v>
          </cell>
          <cell r="C172">
            <v>0</v>
          </cell>
          <cell r="D172">
            <v>0</v>
          </cell>
          <cell r="E172">
            <v>0</v>
          </cell>
          <cell r="F172">
            <v>0</v>
          </cell>
        </row>
        <row r="173">
          <cell r="A173">
            <v>1600070400</v>
          </cell>
          <cell r="B173" t="str">
            <v xml:space="preserve">          PIUTANG LAINNYA IDR EQUIVALENT</v>
          </cell>
          <cell r="C173">
            <v>0</v>
          </cell>
          <cell r="D173">
            <v>0</v>
          </cell>
          <cell r="E173">
            <v>0</v>
          </cell>
          <cell r="F173">
            <v>0</v>
          </cell>
        </row>
        <row r="174">
          <cell r="A174">
            <v>1600070500</v>
          </cell>
          <cell r="B174" t="str">
            <v xml:space="preserve">          PIUTANG LAINNYA GBP</v>
          </cell>
          <cell r="C174">
            <v>0</v>
          </cell>
          <cell r="D174">
            <v>0</v>
          </cell>
          <cell r="E174">
            <v>0</v>
          </cell>
          <cell r="F174">
            <v>0</v>
          </cell>
        </row>
        <row r="175">
          <cell r="A175">
            <v>1600070500</v>
          </cell>
          <cell r="B175" t="str">
            <v xml:space="preserve">          PIUTANG LAINNYA IDR EQUIVALENT</v>
          </cell>
          <cell r="C175">
            <v>0</v>
          </cell>
          <cell r="D175">
            <v>0</v>
          </cell>
          <cell r="E175">
            <v>0</v>
          </cell>
          <cell r="F175">
            <v>0</v>
          </cell>
        </row>
        <row r="176">
          <cell r="A176">
            <v>1700000000</v>
          </cell>
          <cell r="B176" t="str">
            <v xml:space="preserve">  Aktiva Tetap</v>
          </cell>
          <cell r="C176">
            <v>351416229.43000001</v>
          </cell>
          <cell r="D176">
            <v>56982307</v>
          </cell>
          <cell r="E176">
            <v>20785407</v>
          </cell>
          <cell r="F176">
            <v>387613129.43000001</v>
          </cell>
        </row>
        <row r="177">
          <cell r="A177">
            <v>1700010000</v>
          </cell>
          <cell r="B177" t="str">
            <v xml:space="preserve">        Nilai Perolehan</v>
          </cell>
          <cell r="C177">
            <v>4192448610.4299998</v>
          </cell>
          <cell r="D177">
            <v>56982307</v>
          </cell>
          <cell r="E177">
            <v>0</v>
          </cell>
          <cell r="F177">
            <v>4249430917.4299998</v>
          </cell>
        </row>
        <row r="178">
          <cell r="A178">
            <v>1700010100</v>
          </cell>
          <cell r="B178" t="str">
            <v xml:space="preserve">            Aktiva Tetap - Perabot Kantor</v>
          </cell>
          <cell r="C178">
            <v>125506649</v>
          </cell>
          <cell r="D178">
            <v>0</v>
          </cell>
          <cell r="E178">
            <v>0</v>
          </cell>
          <cell r="F178">
            <v>125506649</v>
          </cell>
        </row>
        <row r="179">
          <cell r="A179">
            <v>1700010200</v>
          </cell>
          <cell r="B179" t="str">
            <v xml:space="preserve">            Aktiva Tetap - Renovasi Kantor</v>
          </cell>
          <cell r="C179">
            <v>1495420212.6199999</v>
          </cell>
          <cell r="D179">
            <v>0</v>
          </cell>
          <cell r="E179">
            <v>0</v>
          </cell>
          <cell r="F179">
            <v>1495420212.6199999</v>
          </cell>
        </row>
        <row r="180">
          <cell r="A180">
            <v>1700010300</v>
          </cell>
          <cell r="B180" t="str">
            <v xml:space="preserve">            Aktiva Tetap - Kendaraan</v>
          </cell>
          <cell r="C180">
            <v>488536566</v>
          </cell>
          <cell r="D180">
            <v>0</v>
          </cell>
          <cell r="E180">
            <v>0</v>
          </cell>
          <cell r="F180">
            <v>488536566</v>
          </cell>
        </row>
        <row r="181">
          <cell r="A181">
            <v>1700010400</v>
          </cell>
          <cell r="B181" t="str">
            <v xml:space="preserve">            Aktiva Tetap - Komputer/Telekomunikasi</v>
          </cell>
          <cell r="C181">
            <v>2082985182.8099999</v>
          </cell>
          <cell r="D181">
            <v>56982307</v>
          </cell>
          <cell r="E181">
            <v>0</v>
          </cell>
          <cell r="F181">
            <v>2139967489.8099999</v>
          </cell>
        </row>
        <row r="182">
          <cell r="A182">
            <v>1700020000</v>
          </cell>
          <cell r="B182" t="str">
            <v xml:space="preserve">        Akumulasi Penyusutan</v>
          </cell>
          <cell r="C182">
            <v>-3841032381</v>
          </cell>
          <cell r="D182">
            <v>0</v>
          </cell>
          <cell r="E182">
            <v>20785407</v>
          </cell>
          <cell r="F182">
            <v>-3861817788</v>
          </cell>
        </row>
        <row r="183">
          <cell r="A183">
            <v>1700020100</v>
          </cell>
          <cell r="B183" t="str">
            <v xml:space="preserve">            Akumulasi Penyusutan - Perabot Kantor</v>
          </cell>
          <cell r="C183">
            <v>-108375749</v>
          </cell>
          <cell r="D183">
            <v>0</v>
          </cell>
          <cell r="E183">
            <v>775063</v>
          </cell>
          <cell r="F183">
            <v>-109150812</v>
          </cell>
        </row>
        <row r="184">
          <cell r="A184">
            <v>1700020200</v>
          </cell>
          <cell r="B184" t="str">
            <v xml:space="preserve">            Akumulasi Penyusutan - Renovasi Kantor</v>
          </cell>
          <cell r="C184">
            <v>-1495320852</v>
          </cell>
          <cell r="D184">
            <v>0</v>
          </cell>
          <cell r="E184">
            <v>0</v>
          </cell>
          <cell r="F184">
            <v>-1495320852</v>
          </cell>
        </row>
        <row r="185">
          <cell r="A185">
            <v>1700020300</v>
          </cell>
          <cell r="B185" t="str">
            <v xml:space="preserve">            Akumulasi Penyusutan - Kendaraan</v>
          </cell>
          <cell r="C185">
            <v>-390898148</v>
          </cell>
          <cell r="D185">
            <v>0</v>
          </cell>
          <cell r="E185">
            <v>4438109</v>
          </cell>
          <cell r="F185">
            <v>-395336257</v>
          </cell>
        </row>
        <row r="186">
          <cell r="A186">
            <v>1700020400</v>
          </cell>
          <cell r="B186" t="str">
            <v xml:space="preserve">            Akumulasi Penyusutan - Komputer/Telekomunikasi</v>
          </cell>
          <cell r="C186">
            <v>-1846437632</v>
          </cell>
          <cell r="D186">
            <v>0</v>
          </cell>
          <cell r="E186">
            <v>15572235</v>
          </cell>
          <cell r="F186">
            <v>-1862009867</v>
          </cell>
        </row>
        <row r="187">
          <cell r="A187">
            <v>1800000000</v>
          </cell>
          <cell r="B187" t="str">
            <v xml:space="preserve">  Aktiva Lainnya</v>
          </cell>
          <cell r="C187">
            <v>619547538.13999999</v>
          </cell>
          <cell r="D187">
            <v>1597594.86</v>
          </cell>
          <cell r="E187">
            <v>4201215.3</v>
          </cell>
          <cell r="F187">
            <v>616943917.70000005</v>
          </cell>
        </row>
        <row r="188">
          <cell r="A188">
            <v>1800000103</v>
          </cell>
          <cell r="B188" t="str">
            <v xml:space="preserve">        PAJAK DITANGGUHKAN</v>
          </cell>
          <cell r="C188">
            <v>218950160</v>
          </cell>
          <cell r="D188">
            <v>0</v>
          </cell>
          <cell r="E188">
            <v>0</v>
          </cell>
          <cell r="F188">
            <v>218950160</v>
          </cell>
        </row>
        <row r="189">
          <cell r="A189">
            <v>1800010000</v>
          </cell>
          <cell r="B189" t="str">
            <v xml:space="preserve">        Refundable deposit</v>
          </cell>
          <cell r="C189">
            <v>400597378.13999999</v>
          </cell>
          <cell r="D189">
            <v>1597594.86</v>
          </cell>
          <cell r="E189">
            <v>4201215.3</v>
          </cell>
          <cell r="F189">
            <v>397993757.69999999</v>
          </cell>
        </row>
        <row r="190">
          <cell r="A190">
            <v>1800010100</v>
          </cell>
          <cell r="B190" t="str">
            <v xml:space="preserve">            Refundable deposit</v>
          </cell>
          <cell r="C190">
            <v>147080721</v>
          </cell>
          <cell r="D190">
            <v>0</v>
          </cell>
          <cell r="E190">
            <v>0</v>
          </cell>
          <cell r="F190">
            <v>147080721</v>
          </cell>
        </row>
        <row r="191">
          <cell r="A191">
            <v>1800010200</v>
          </cell>
          <cell r="B191" t="str">
            <v xml:space="preserve">            Refundable deposit-EQUIVALENT</v>
          </cell>
          <cell r="C191">
            <v>253516657.13999999</v>
          </cell>
          <cell r="D191">
            <v>1597594.86</v>
          </cell>
          <cell r="E191">
            <v>4201215.3</v>
          </cell>
          <cell r="F191">
            <v>250913036.69999999</v>
          </cell>
        </row>
        <row r="192">
          <cell r="A192">
            <v>1800010200</v>
          </cell>
          <cell r="B192" t="str">
            <v xml:space="preserve">            Refundable deposit-USD</v>
          </cell>
          <cell r="C192">
            <v>29817</v>
          </cell>
          <cell r="D192">
            <v>0</v>
          </cell>
          <cell r="E192">
            <v>0</v>
          </cell>
          <cell r="F192">
            <v>29817</v>
          </cell>
        </row>
        <row r="193">
          <cell r="A193">
            <v>1800020000</v>
          </cell>
          <cell r="B193" t="str">
            <v xml:space="preserve">        Aktiva Lainnya</v>
          </cell>
          <cell r="C193">
            <v>0</v>
          </cell>
          <cell r="D193">
            <v>0</v>
          </cell>
          <cell r="E193">
            <v>0</v>
          </cell>
          <cell r="F193">
            <v>0</v>
          </cell>
        </row>
        <row r="194">
          <cell r="A194">
            <v>2000000000</v>
          </cell>
          <cell r="B194" t="str">
            <v>Pasiva dan Modal</v>
          </cell>
          <cell r="C194">
            <v>-28630652261.52</v>
          </cell>
          <cell r="D194">
            <v>1039634615.62</v>
          </cell>
          <cell r="E194">
            <v>9894523026.5100002</v>
          </cell>
          <cell r="F194">
            <v>-37485540672.419998</v>
          </cell>
        </row>
        <row r="195">
          <cell r="A195">
            <v>2100000000</v>
          </cell>
          <cell r="B195" t="str">
            <v xml:space="preserve">  Kewajiban</v>
          </cell>
          <cell r="C195">
            <v>-6356218474.6000004</v>
          </cell>
          <cell r="D195">
            <v>1039634615.62</v>
          </cell>
          <cell r="E195">
            <v>2941997571.8600001</v>
          </cell>
          <cell r="F195">
            <v>-8258581430.8500004</v>
          </cell>
        </row>
        <row r="196">
          <cell r="A196">
            <v>2101000000</v>
          </cell>
          <cell r="B196" t="str">
            <v xml:space="preserve">    Hutang Bank Jangka Pendek</v>
          </cell>
          <cell r="C196">
            <v>0</v>
          </cell>
          <cell r="D196">
            <v>0</v>
          </cell>
          <cell r="E196">
            <v>0</v>
          </cell>
          <cell r="F196">
            <v>0</v>
          </cell>
        </row>
        <row r="197">
          <cell r="A197">
            <v>2102000000</v>
          </cell>
          <cell r="B197" t="str">
            <v xml:space="preserve">    Surat Hutang Jangka Pendek</v>
          </cell>
          <cell r="C197">
            <v>0</v>
          </cell>
          <cell r="D197">
            <v>0</v>
          </cell>
          <cell r="E197">
            <v>0</v>
          </cell>
          <cell r="F197">
            <v>0</v>
          </cell>
        </row>
        <row r="198">
          <cell r="A198">
            <v>2103000000</v>
          </cell>
          <cell r="B198" t="str">
            <v xml:space="preserve">    Efek Jual dengan Janji Beli</v>
          </cell>
          <cell r="C198">
            <v>0</v>
          </cell>
          <cell r="D198">
            <v>0</v>
          </cell>
          <cell r="E198">
            <v>0</v>
          </cell>
          <cell r="F198">
            <v>0</v>
          </cell>
        </row>
        <row r="199">
          <cell r="A199">
            <v>2104000000</v>
          </cell>
          <cell r="B199" t="str">
            <v xml:space="preserve">    Efek yang Dijual,Belum Dibeli (Nilai Pasar Wajar)</v>
          </cell>
          <cell r="C199">
            <v>0</v>
          </cell>
          <cell r="D199">
            <v>0</v>
          </cell>
          <cell r="E199">
            <v>0</v>
          </cell>
          <cell r="F199">
            <v>0</v>
          </cell>
        </row>
        <row r="200">
          <cell r="A200">
            <v>2104010000</v>
          </cell>
          <cell r="B200" t="str">
            <v xml:space="preserve">        SBI dan Surat Hutang Pemerintah Indonesia</v>
          </cell>
          <cell r="C200">
            <v>0</v>
          </cell>
          <cell r="D200">
            <v>0</v>
          </cell>
          <cell r="E200">
            <v>0</v>
          </cell>
          <cell r="F200">
            <v>0</v>
          </cell>
        </row>
        <row r="201">
          <cell r="A201">
            <v>2104020000</v>
          </cell>
          <cell r="B201" t="str">
            <v xml:space="preserve">        SBPU Perusahaan Indonesia yang diperingkat</v>
          </cell>
          <cell r="C201">
            <v>0</v>
          </cell>
          <cell r="D201">
            <v>0</v>
          </cell>
          <cell r="E201">
            <v>0</v>
          </cell>
          <cell r="F201">
            <v>0</v>
          </cell>
        </row>
        <row r="202">
          <cell r="A202">
            <v>2104030000</v>
          </cell>
          <cell r="B202" t="str">
            <v xml:space="preserve">        Efek Bersifat Ekuitas yang Tercatat di Bursa Efek Indonesia</v>
          </cell>
          <cell r="C202">
            <v>0</v>
          </cell>
          <cell r="D202">
            <v>0</v>
          </cell>
          <cell r="E202">
            <v>0</v>
          </cell>
          <cell r="F202">
            <v>0</v>
          </cell>
        </row>
        <row r="203">
          <cell r="A203">
            <v>2104040000</v>
          </cell>
          <cell r="B203" t="str">
            <v xml:space="preserve">        Efek Bersifat Hutang yang Tercatat di Bursa Efek Indonesia</v>
          </cell>
          <cell r="C203">
            <v>0</v>
          </cell>
          <cell r="D203">
            <v>0</v>
          </cell>
          <cell r="E203">
            <v>0</v>
          </cell>
          <cell r="F203">
            <v>0</v>
          </cell>
        </row>
        <row r="204">
          <cell r="A204">
            <v>2104050000</v>
          </cell>
          <cell r="B204" t="str">
            <v xml:space="preserve">        Efek Lain yang Terdaftar di Bapepam</v>
          </cell>
          <cell r="C204">
            <v>0</v>
          </cell>
          <cell r="D204">
            <v>0</v>
          </cell>
          <cell r="E204">
            <v>0</v>
          </cell>
          <cell r="F204">
            <v>0</v>
          </cell>
        </row>
        <row r="205">
          <cell r="A205">
            <v>2104060000</v>
          </cell>
          <cell r="B205" t="str">
            <v xml:space="preserve">        Efek yang Tercatat di Bursa Luar Negeri</v>
          </cell>
          <cell r="C205">
            <v>0</v>
          </cell>
          <cell r="D205">
            <v>0</v>
          </cell>
          <cell r="E205">
            <v>0</v>
          </cell>
          <cell r="F205">
            <v>0</v>
          </cell>
        </row>
        <row r="206">
          <cell r="A206">
            <v>2105000000</v>
          </cell>
          <cell r="B206" t="str">
            <v xml:space="preserve">    Hutang Nasabah Pemilik Rekening Efek</v>
          </cell>
          <cell r="C206">
            <v>0</v>
          </cell>
          <cell r="D206">
            <v>0</v>
          </cell>
          <cell r="E206">
            <v>0</v>
          </cell>
          <cell r="F206">
            <v>0</v>
          </cell>
        </row>
        <row r="207">
          <cell r="A207">
            <v>2105010000</v>
          </cell>
          <cell r="B207" t="str">
            <v xml:space="preserve">        Transaksi Jual Efek</v>
          </cell>
          <cell r="C207">
            <v>0</v>
          </cell>
          <cell r="D207">
            <v>0</v>
          </cell>
          <cell r="E207">
            <v>0</v>
          </cell>
          <cell r="F207">
            <v>0</v>
          </cell>
        </row>
        <row r="208">
          <cell r="A208">
            <v>2105020000</v>
          </cell>
          <cell r="B208" t="str">
            <v xml:space="preserve">        Saldo Kredit Rekening Efek Nasabah</v>
          </cell>
          <cell r="C208">
            <v>0</v>
          </cell>
          <cell r="D208">
            <v>0</v>
          </cell>
          <cell r="E208">
            <v>0</v>
          </cell>
          <cell r="F208">
            <v>0</v>
          </cell>
        </row>
        <row r="209">
          <cell r="A209">
            <v>2106000000</v>
          </cell>
          <cell r="B209" t="str">
            <v xml:space="preserve">    Hutang Nasabah Umum</v>
          </cell>
          <cell r="C209">
            <v>0</v>
          </cell>
          <cell r="D209">
            <v>0</v>
          </cell>
          <cell r="E209">
            <v>0</v>
          </cell>
          <cell r="F209">
            <v>0</v>
          </cell>
        </row>
        <row r="210">
          <cell r="A210">
            <v>2107000000</v>
          </cell>
          <cell r="B210" t="str">
            <v xml:space="preserve">    Hutang Nasabah Kelembagaan</v>
          </cell>
          <cell r="C210">
            <v>0</v>
          </cell>
          <cell r="D210">
            <v>0</v>
          </cell>
          <cell r="E210">
            <v>0</v>
          </cell>
          <cell r="F210">
            <v>0</v>
          </cell>
        </row>
        <row r="211">
          <cell r="A211">
            <v>2107010000</v>
          </cell>
          <cell r="B211" t="str">
            <v xml:space="preserve">        Transaksi Jual Efek</v>
          </cell>
          <cell r="C211">
            <v>0</v>
          </cell>
          <cell r="D211">
            <v>0</v>
          </cell>
          <cell r="E211">
            <v>0</v>
          </cell>
          <cell r="F211">
            <v>0</v>
          </cell>
        </row>
        <row r="212">
          <cell r="A212">
            <v>2107020000</v>
          </cell>
          <cell r="B212" t="str">
            <v xml:space="preserve">        Gagal Terima - Transaksi Kelembagaan</v>
          </cell>
          <cell r="C212">
            <v>0</v>
          </cell>
          <cell r="D212">
            <v>0</v>
          </cell>
          <cell r="E212">
            <v>0</v>
          </cell>
          <cell r="F212">
            <v>0</v>
          </cell>
        </row>
        <row r="213">
          <cell r="A213">
            <v>2108000000</v>
          </cell>
          <cell r="B213" t="str">
            <v xml:space="preserve">    Hutang Transaksi Bursa - Lembaga Kliring Penjaminan</v>
          </cell>
          <cell r="C213">
            <v>0</v>
          </cell>
          <cell r="D213">
            <v>0</v>
          </cell>
          <cell r="E213">
            <v>0</v>
          </cell>
          <cell r="F213">
            <v>0</v>
          </cell>
        </row>
        <row r="214">
          <cell r="A214">
            <v>2109000000</v>
          </cell>
          <cell r="B214" t="str">
            <v xml:space="preserve">    Hutang Perusahaan Efek</v>
          </cell>
          <cell r="C214">
            <v>0</v>
          </cell>
          <cell r="D214">
            <v>0</v>
          </cell>
          <cell r="E214">
            <v>0</v>
          </cell>
          <cell r="F214">
            <v>0</v>
          </cell>
        </row>
        <row r="215">
          <cell r="A215">
            <v>2109010000</v>
          </cell>
          <cell r="B215" t="str">
            <v xml:space="preserve">        Saldo Kredit Rekening pada Anggota Kliring</v>
          </cell>
          <cell r="C215">
            <v>0</v>
          </cell>
          <cell r="D215">
            <v>0</v>
          </cell>
          <cell r="E215">
            <v>0</v>
          </cell>
          <cell r="F215">
            <v>0</v>
          </cell>
        </row>
        <row r="216">
          <cell r="A216">
            <v>2109020000</v>
          </cell>
          <cell r="B216" t="str">
            <v xml:space="preserve">        Transaksi Beli  Efek</v>
          </cell>
          <cell r="C216">
            <v>0</v>
          </cell>
          <cell r="D216">
            <v>0</v>
          </cell>
          <cell r="E216">
            <v>0</v>
          </cell>
          <cell r="F216">
            <v>0</v>
          </cell>
        </row>
        <row r="217">
          <cell r="A217">
            <v>2109030000</v>
          </cell>
          <cell r="B217" t="str">
            <v xml:space="preserve">        Hutang Komisi</v>
          </cell>
          <cell r="C217">
            <v>0</v>
          </cell>
          <cell r="D217">
            <v>0</v>
          </cell>
          <cell r="E217">
            <v>0</v>
          </cell>
          <cell r="F217">
            <v>0</v>
          </cell>
        </row>
        <row r="218">
          <cell r="A218">
            <v>2109040000</v>
          </cell>
          <cell r="B218" t="str">
            <v xml:space="preserve">        Gagal Terima - Perusahaan Efek</v>
          </cell>
          <cell r="C218">
            <v>0</v>
          </cell>
          <cell r="D218">
            <v>0</v>
          </cell>
          <cell r="E218">
            <v>0</v>
          </cell>
          <cell r="F218">
            <v>0</v>
          </cell>
        </row>
        <row r="219">
          <cell r="A219">
            <v>2110000000</v>
          </cell>
          <cell r="B219" t="str">
            <v xml:space="preserve">    Selisih Efek Negatif</v>
          </cell>
          <cell r="C219">
            <v>0</v>
          </cell>
          <cell r="D219">
            <v>0</v>
          </cell>
          <cell r="E219">
            <v>0</v>
          </cell>
          <cell r="F219">
            <v>0</v>
          </cell>
        </row>
        <row r="220">
          <cell r="A220">
            <v>2111000000</v>
          </cell>
          <cell r="B220" t="str">
            <v xml:space="preserve">    Hutang Jangka Pendek Lainnya</v>
          </cell>
          <cell r="C220">
            <v>-6356218474.6000004</v>
          </cell>
          <cell r="D220">
            <v>1039634615.62</v>
          </cell>
          <cell r="E220">
            <v>2941997571.8600001</v>
          </cell>
          <cell r="F220">
            <v>-8258581430.8500004</v>
          </cell>
        </row>
        <row r="221">
          <cell r="A221">
            <v>2111010000</v>
          </cell>
          <cell r="B221" t="str">
            <v xml:space="preserve">        Hutang Pajak</v>
          </cell>
          <cell r="C221">
            <v>-298806629.48000002</v>
          </cell>
          <cell r="D221">
            <v>327629468</v>
          </cell>
          <cell r="E221">
            <v>1176976101</v>
          </cell>
          <cell r="F221">
            <v>-1148153262.48</v>
          </cell>
        </row>
        <row r="222">
          <cell r="A222">
            <v>2111010100</v>
          </cell>
          <cell r="B222" t="str">
            <v xml:space="preserve">            Hutang PPh 21</v>
          </cell>
          <cell r="C222">
            <v>-290884010</v>
          </cell>
          <cell r="D222">
            <v>324631722</v>
          </cell>
          <cell r="E222">
            <v>219894753</v>
          </cell>
          <cell r="F222">
            <v>-186147041</v>
          </cell>
        </row>
        <row r="223">
          <cell r="A223">
            <v>2111010200</v>
          </cell>
          <cell r="B223" t="str">
            <v xml:space="preserve">            Hutang PPh 23</v>
          </cell>
          <cell r="C223">
            <v>-3014663.8</v>
          </cell>
          <cell r="D223">
            <v>2997746</v>
          </cell>
          <cell r="E223">
            <v>6601163</v>
          </cell>
          <cell r="F223">
            <v>-6618080.7999999998</v>
          </cell>
        </row>
        <row r="224">
          <cell r="A224">
            <v>2111010300</v>
          </cell>
          <cell r="B224" t="str">
            <v xml:space="preserve">            Hutang PPh 23 Final</v>
          </cell>
          <cell r="C224">
            <v>-197466</v>
          </cell>
          <cell r="D224">
            <v>0</v>
          </cell>
          <cell r="E224">
            <v>8494266</v>
          </cell>
          <cell r="F224">
            <v>-8691732</v>
          </cell>
        </row>
        <row r="225">
          <cell r="A225">
            <v>2111010400</v>
          </cell>
          <cell r="B225" t="str">
            <v xml:space="preserve">            Hutang PPh 26</v>
          </cell>
          <cell r="C225">
            <v>0</v>
          </cell>
          <cell r="D225">
            <v>0</v>
          </cell>
          <cell r="E225">
            <v>0</v>
          </cell>
          <cell r="F225">
            <v>0</v>
          </cell>
        </row>
        <row r="226">
          <cell r="A226">
            <v>2111010500</v>
          </cell>
          <cell r="B226" t="str">
            <v xml:space="preserve">            Hutang PPh 29</v>
          </cell>
          <cell r="C226">
            <v>0</v>
          </cell>
          <cell r="D226">
            <v>0</v>
          </cell>
          <cell r="E226">
            <v>0</v>
          </cell>
          <cell r="F226">
            <v>0</v>
          </cell>
        </row>
        <row r="227">
          <cell r="A227">
            <v>2111010600</v>
          </cell>
          <cell r="B227" t="str">
            <v xml:space="preserve">            PPN Keluaran</v>
          </cell>
          <cell r="C227">
            <v>-4710489.68</v>
          </cell>
          <cell r="D227">
            <v>0</v>
          </cell>
          <cell r="E227">
            <v>941985919</v>
          </cell>
          <cell r="F227">
            <v>-946696408.67999995</v>
          </cell>
        </row>
        <row r="228">
          <cell r="A228">
            <v>2111020000</v>
          </cell>
          <cell r="B228" t="str">
            <v xml:space="preserve">        Biaya Yang Masih Harus Dibayar</v>
          </cell>
          <cell r="C228">
            <v>-5036914897.8500004</v>
          </cell>
          <cell r="D228">
            <v>238037810.06</v>
          </cell>
          <cell r="E228">
            <v>1636722697.3599999</v>
          </cell>
          <cell r="F228">
            <v>-6435599785.1599998</v>
          </cell>
        </row>
        <row r="229">
          <cell r="A229">
            <v>2111020100</v>
          </cell>
          <cell r="B229" t="str">
            <v xml:space="preserve">            Hutang Levy</v>
          </cell>
          <cell r="C229">
            <v>0</v>
          </cell>
          <cell r="D229">
            <v>0</v>
          </cell>
          <cell r="E229">
            <v>0</v>
          </cell>
          <cell r="F229">
            <v>0</v>
          </cell>
        </row>
        <row r="230">
          <cell r="A230">
            <v>2111020200</v>
          </cell>
          <cell r="B230" t="str">
            <v xml:space="preserve">            Hutang PPh Penjualan</v>
          </cell>
          <cell r="C230">
            <v>0</v>
          </cell>
          <cell r="D230">
            <v>0</v>
          </cell>
          <cell r="E230">
            <v>0</v>
          </cell>
          <cell r="F230">
            <v>0</v>
          </cell>
        </row>
        <row r="231">
          <cell r="A231">
            <v>2111020300</v>
          </cell>
          <cell r="B231" t="str">
            <v xml:space="preserve">            Hutang Biaya Sewa Gedung</v>
          </cell>
          <cell r="C231">
            <v>0</v>
          </cell>
          <cell r="D231">
            <v>0</v>
          </cell>
          <cell r="E231">
            <v>0</v>
          </cell>
          <cell r="F231">
            <v>0</v>
          </cell>
        </row>
        <row r="232">
          <cell r="A232">
            <v>2111020400</v>
          </cell>
          <cell r="B232" t="str">
            <v xml:space="preserve">            Penyisihan Performance Bonus</v>
          </cell>
          <cell r="C232">
            <v>-4676331000.1999998</v>
          </cell>
          <cell r="D232">
            <v>0</v>
          </cell>
          <cell r="E232">
            <v>1298390000</v>
          </cell>
          <cell r="F232">
            <v>-5974721000.1999998</v>
          </cell>
        </row>
        <row r="233">
          <cell r="A233">
            <v>2111020500</v>
          </cell>
          <cell r="B233" t="str">
            <v xml:space="preserve">            Hutang Biaya Audit</v>
          </cell>
          <cell r="C233">
            <v>-94305271.620000005</v>
          </cell>
          <cell r="D233">
            <v>1698326.2</v>
          </cell>
          <cell r="E233">
            <v>24573322.07</v>
          </cell>
          <cell r="F233">
            <v>-117180267.5</v>
          </cell>
        </row>
        <row r="234">
          <cell r="A234">
            <v>2111020501</v>
          </cell>
          <cell r="B234" t="str">
            <v xml:space="preserve">              Hutang Biaya Audit</v>
          </cell>
          <cell r="C234">
            <v>0</v>
          </cell>
          <cell r="D234">
            <v>0</v>
          </cell>
          <cell r="E234">
            <v>0</v>
          </cell>
          <cell r="F234">
            <v>0</v>
          </cell>
        </row>
        <row r="235">
          <cell r="A235">
            <v>2111020502</v>
          </cell>
          <cell r="B235" t="str">
            <v xml:space="preserve">              Hutang Biaya Audit - EQUIVALENT</v>
          </cell>
          <cell r="C235">
            <v>-94305271.620000005</v>
          </cell>
          <cell r="D235">
            <v>1698326.2</v>
          </cell>
          <cell r="E235">
            <v>24573322.07</v>
          </cell>
          <cell r="F235">
            <v>-117180267.5</v>
          </cell>
        </row>
        <row r="236">
          <cell r="A236">
            <v>2111020502</v>
          </cell>
          <cell r="B236" t="str">
            <v xml:space="preserve">              Hutang Biaya Audit-USD</v>
          </cell>
          <cell r="C236">
            <v>-11091.58</v>
          </cell>
          <cell r="D236">
            <v>0</v>
          </cell>
          <cell r="E236">
            <v>2833.42</v>
          </cell>
          <cell r="F236">
            <v>-13925</v>
          </cell>
        </row>
        <row r="237">
          <cell r="A237">
            <v>2111020600</v>
          </cell>
          <cell r="B237" t="str">
            <v xml:space="preserve">            Hutang Biaya Asuransi</v>
          </cell>
          <cell r="C237">
            <v>0</v>
          </cell>
          <cell r="D237">
            <v>0</v>
          </cell>
          <cell r="E237">
            <v>0</v>
          </cell>
          <cell r="F237">
            <v>0</v>
          </cell>
        </row>
        <row r="238">
          <cell r="A238">
            <v>2111020700</v>
          </cell>
          <cell r="B238" t="str">
            <v xml:space="preserve">            Hutang Biaya Lainnya</v>
          </cell>
          <cell r="C238">
            <v>-266278626.03</v>
          </cell>
          <cell r="D238">
            <v>236339483.86000001</v>
          </cell>
          <cell r="E238">
            <v>313759375.29000002</v>
          </cell>
          <cell r="F238">
            <v>-343698517.45999998</v>
          </cell>
        </row>
        <row r="239">
          <cell r="A239">
            <v>2111020701</v>
          </cell>
          <cell r="B239" t="str">
            <v xml:space="preserve">              Hutang Biaya Lainnya</v>
          </cell>
          <cell r="C239">
            <v>-265603184.13</v>
          </cell>
          <cell r="D239">
            <v>216694437</v>
          </cell>
          <cell r="E239">
            <v>202133208</v>
          </cell>
          <cell r="F239">
            <v>-251041955.13</v>
          </cell>
        </row>
        <row r="240">
          <cell r="A240">
            <v>2111020702</v>
          </cell>
          <cell r="B240" t="str">
            <v xml:space="preserve">              Hutang Biaya Lainnya-EQUIVALENT</v>
          </cell>
          <cell r="C240">
            <v>-544069.86</v>
          </cell>
          <cell r="D240">
            <v>19499975.66</v>
          </cell>
          <cell r="E240">
            <v>111612468.13</v>
          </cell>
          <cell r="F240">
            <v>-92656562.329999998</v>
          </cell>
        </row>
        <row r="241">
          <cell r="A241">
            <v>2111020702</v>
          </cell>
          <cell r="B241" t="str">
            <v xml:space="preserve">              Hutang Biaya Lainnya-USD</v>
          </cell>
          <cell r="C241">
            <v>-63.99</v>
          </cell>
          <cell r="D241">
            <v>2123.02</v>
          </cell>
          <cell r="E241">
            <v>13069.78</v>
          </cell>
          <cell r="F241">
            <v>-11010.75</v>
          </cell>
        </row>
        <row r="242">
          <cell r="A242">
            <v>2111020703</v>
          </cell>
          <cell r="B242" t="str">
            <v xml:space="preserve">              Hutang Biaya Lainnya-EQUIVALENT</v>
          </cell>
          <cell r="C242">
            <v>0</v>
          </cell>
          <cell r="D242">
            <v>0</v>
          </cell>
          <cell r="E242">
            <v>0</v>
          </cell>
          <cell r="F242">
            <v>0</v>
          </cell>
        </row>
        <row r="243">
          <cell r="A243">
            <v>2111020703</v>
          </cell>
          <cell r="B243" t="str">
            <v xml:space="preserve">              Hutang Biaya Lainnya-SFR</v>
          </cell>
          <cell r="C243">
            <v>0</v>
          </cell>
          <cell r="D243">
            <v>0</v>
          </cell>
          <cell r="E243">
            <v>0</v>
          </cell>
          <cell r="F243">
            <v>0</v>
          </cell>
        </row>
        <row r="244">
          <cell r="A244">
            <v>2111020704</v>
          </cell>
          <cell r="B244" t="str">
            <v xml:space="preserve">              Hutang Biaya Lainnya-EQUIVALENT</v>
          </cell>
          <cell r="C244">
            <v>0</v>
          </cell>
          <cell r="D244">
            <v>0</v>
          </cell>
          <cell r="E244">
            <v>0</v>
          </cell>
          <cell r="F244">
            <v>0</v>
          </cell>
        </row>
        <row r="245">
          <cell r="A245">
            <v>2111020704</v>
          </cell>
          <cell r="B245" t="str">
            <v xml:space="preserve">              Hutang Biaya Lainnya-SGD</v>
          </cell>
          <cell r="C245">
            <v>0</v>
          </cell>
          <cell r="D245">
            <v>0</v>
          </cell>
          <cell r="E245">
            <v>0</v>
          </cell>
          <cell r="F245">
            <v>0</v>
          </cell>
        </row>
        <row r="246">
          <cell r="A246">
            <v>2111020705</v>
          </cell>
          <cell r="B246" t="str">
            <v xml:space="preserve">              Hutang Biaya Lainnya-HKD</v>
          </cell>
          <cell r="C246">
            <v>-120</v>
          </cell>
          <cell r="D246">
            <v>120</v>
          </cell>
          <cell r="E246">
            <v>0</v>
          </cell>
          <cell r="F246">
            <v>0</v>
          </cell>
        </row>
        <row r="247">
          <cell r="A247">
            <v>2111020705</v>
          </cell>
          <cell r="B247" t="str">
            <v xml:space="preserve">              Hutang Biaya Lainnya-EQUIVALENT</v>
          </cell>
          <cell r="C247">
            <v>-131372.04</v>
          </cell>
          <cell r="D247">
            <v>145071.20000000001</v>
          </cell>
          <cell r="E247">
            <v>13699.16</v>
          </cell>
          <cell r="F247">
            <v>0</v>
          </cell>
        </row>
        <row r="248">
          <cell r="A248">
            <v>2111020706</v>
          </cell>
          <cell r="B248" t="str">
            <v xml:space="preserve">              Hutang Biaya Lainnya-EQUIVALENT</v>
          </cell>
          <cell r="C248">
            <v>0</v>
          </cell>
          <cell r="D248">
            <v>0</v>
          </cell>
          <cell r="E248">
            <v>0</v>
          </cell>
          <cell r="F248">
            <v>0</v>
          </cell>
        </row>
        <row r="249">
          <cell r="A249">
            <v>2111030000</v>
          </cell>
          <cell r="B249" t="str">
            <v xml:space="preserve">        Hutang Antar Kantor</v>
          </cell>
          <cell r="C249">
            <v>-868035790.01999998</v>
          </cell>
          <cell r="D249">
            <v>336310719.57999998</v>
          </cell>
          <cell r="E249">
            <v>127336635.37</v>
          </cell>
          <cell r="F249">
            <v>-659061705.80999994</v>
          </cell>
        </row>
        <row r="250">
          <cell r="A250">
            <v>2111030100</v>
          </cell>
          <cell r="B250" t="str">
            <v xml:space="preserve">          Hutang pada PT UBS Securities Jkt</v>
          </cell>
          <cell r="C250">
            <v>-293726066</v>
          </cell>
          <cell r="D250">
            <v>0</v>
          </cell>
          <cell r="E250">
            <v>0</v>
          </cell>
          <cell r="F250">
            <v>-293726066</v>
          </cell>
        </row>
        <row r="251">
          <cell r="A251">
            <v>2111030200</v>
          </cell>
          <cell r="B251" t="str">
            <v xml:space="preserve">          Hutang pada UBS AG Hongkong</v>
          </cell>
          <cell r="C251">
            <v>-279203690</v>
          </cell>
          <cell r="D251">
            <v>241703225</v>
          </cell>
          <cell r="E251">
            <v>48377295</v>
          </cell>
          <cell r="F251">
            <v>-85877760</v>
          </cell>
        </row>
        <row r="252">
          <cell r="A252">
            <v>2111030201</v>
          </cell>
          <cell r="B252" t="str">
            <v xml:space="preserve">            Hutang pada UBS AG Hongkong</v>
          </cell>
          <cell r="C252">
            <v>-226063565</v>
          </cell>
          <cell r="D252">
            <v>188380850</v>
          </cell>
          <cell r="E252">
            <v>37676170</v>
          </cell>
          <cell r="F252">
            <v>-75358885</v>
          </cell>
        </row>
        <row r="253">
          <cell r="A253">
            <v>2111030202</v>
          </cell>
          <cell r="B253" t="str">
            <v xml:space="preserve">            Hutang pada UBS AG Hongkong-Equivalent</v>
          </cell>
          <cell r="C253">
            <v>-53140125</v>
          </cell>
          <cell r="D253">
            <v>53322375</v>
          </cell>
          <cell r="E253">
            <v>10701125</v>
          </cell>
          <cell r="F253">
            <v>-10518875</v>
          </cell>
        </row>
        <row r="254">
          <cell r="A254">
            <v>2111030202</v>
          </cell>
          <cell r="B254" t="str">
            <v xml:space="preserve">            Hutang pada UBS AG Hongkong-USD</v>
          </cell>
          <cell r="C254">
            <v>-6250</v>
          </cell>
          <cell r="D254">
            <v>6250</v>
          </cell>
          <cell r="E254">
            <v>1250</v>
          </cell>
          <cell r="F254">
            <v>-1250</v>
          </cell>
        </row>
        <row r="255">
          <cell r="A255">
            <v>2111030300</v>
          </cell>
          <cell r="B255" t="str">
            <v xml:space="preserve">          Hutang pada UBSW Sdn Bhd, Malaysia</v>
          </cell>
          <cell r="C255">
            <v>-80634995.719999999</v>
          </cell>
          <cell r="D255">
            <v>80881573.739999995</v>
          </cell>
          <cell r="E255">
            <v>67190044.939999998</v>
          </cell>
          <cell r="F255">
            <v>-66943466.920000002</v>
          </cell>
        </row>
        <row r="256">
          <cell r="A256">
            <v>2111030301</v>
          </cell>
          <cell r="B256" t="str">
            <v xml:space="preserve">            Hutang pada UBSW Sdn Bhd, Malaysia</v>
          </cell>
          <cell r="C256">
            <v>-80634995.719999999</v>
          </cell>
          <cell r="D256">
            <v>80881573.739999995</v>
          </cell>
          <cell r="E256">
            <v>67190044.939999998</v>
          </cell>
          <cell r="F256">
            <v>-66943466.920000002</v>
          </cell>
        </row>
        <row r="257">
          <cell r="A257">
            <v>2111030301</v>
          </cell>
          <cell r="B257" t="str">
            <v xml:space="preserve">            Hutang pada UBSW Sdn Bhd, Malaysia - USD</v>
          </cell>
          <cell r="C257">
            <v>-9483.77</v>
          </cell>
          <cell r="D257">
            <v>9483.77</v>
          </cell>
          <cell r="E257">
            <v>7955.16</v>
          </cell>
          <cell r="F257">
            <v>-7955.16</v>
          </cell>
        </row>
        <row r="258">
          <cell r="A258">
            <v>2111030400</v>
          </cell>
          <cell r="B258" t="str">
            <v xml:space="preserve">          Hutang pada UBS Switzerland</v>
          </cell>
          <cell r="C258">
            <v>-119239172.95</v>
          </cell>
          <cell r="D258">
            <v>1842759.24</v>
          </cell>
          <cell r="E258">
            <v>700745.49</v>
          </cell>
          <cell r="F258">
            <v>-118097159.2</v>
          </cell>
        </row>
        <row r="259">
          <cell r="A259">
            <v>2111030401</v>
          </cell>
          <cell r="B259" t="str">
            <v xml:space="preserve">            Hutang pada UBS Switzerland</v>
          </cell>
          <cell r="C259">
            <v>-8040358</v>
          </cell>
          <cell r="D259">
            <v>0</v>
          </cell>
          <cell r="E259">
            <v>0</v>
          </cell>
          <cell r="F259">
            <v>-8040358</v>
          </cell>
        </row>
        <row r="260">
          <cell r="A260">
            <v>2111030402</v>
          </cell>
          <cell r="B260" t="str">
            <v xml:space="preserve">            Hutang pada UBS Switzerland - EQUIVALENT</v>
          </cell>
          <cell r="C260">
            <v>-111198814.95</v>
          </cell>
          <cell r="D260">
            <v>1842759.24</v>
          </cell>
          <cell r="E260">
            <v>700745.49</v>
          </cell>
          <cell r="F260">
            <v>-110056801.2</v>
          </cell>
        </row>
        <row r="261">
          <cell r="A261">
            <v>2111030402</v>
          </cell>
          <cell r="B261" t="str">
            <v xml:space="preserve">            Hutang pada UBS Switzerland - USD</v>
          </cell>
          <cell r="C261">
            <v>-13078.49</v>
          </cell>
          <cell r="D261">
            <v>0</v>
          </cell>
          <cell r="E261">
            <v>0</v>
          </cell>
          <cell r="F261">
            <v>-13078.49</v>
          </cell>
        </row>
        <row r="262">
          <cell r="A262">
            <v>2111030403</v>
          </cell>
          <cell r="B262" t="str">
            <v xml:space="preserve">            Hutang pada UBS Switzerland - EQUIVALENT</v>
          </cell>
          <cell r="C262">
            <v>0</v>
          </cell>
          <cell r="D262">
            <v>0</v>
          </cell>
          <cell r="E262">
            <v>0</v>
          </cell>
          <cell r="F262">
            <v>0</v>
          </cell>
        </row>
        <row r="263">
          <cell r="A263">
            <v>2111030403</v>
          </cell>
          <cell r="B263" t="str">
            <v xml:space="preserve">            Hutang pada UBS Switzerland - SFR</v>
          </cell>
          <cell r="C263">
            <v>0</v>
          </cell>
          <cell r="D263">
            <v>0</v>
          </cell>
          <cell r="E263">
            <v>0</v>
          </cell>
          <cell r="F263">
            <v>0</v>
          </cell>
        </row>
        <row r="264">
          <cell r="A264">
            <v>2111030500</v>
          </cell>
          <cell r="B264" t="str">
            <v xml:space="preserve">          Hutang pada UBS AG London</v>
          </cell>
          <cell r="C264">
            <v>-95231865.359999999</v>
          </cell>
          <cell r="D264">
            <v>11883161.6</v>
          </cell>
          <cell r="E264">
            <v>11068549.939999999</v>
          </cell>
          <cell r="F264">
            <v>-94417253.700000003</v>
          </cell>
        </row>
        <row r="265">
          <cell r="A265">
            <v>2111030501</v>
          </cell>
          <cell r="B265" t="str">
            <v xml:space="preserve">            Hutang pada UBS AG London</v>
          </cell>
          <cell r="C265">
            <v>0</v>
          </cell>
          <cell r="D265">
            <v>0</v>
          </cell>
          <cell r="E265">
            <v>0</v>
          </cell>
          <cell r="F265">
            <v>0</v>
          </cell>
        </row>
        <row r="266">
          <cell r="A266">
            <v>2111030502</v>
          </cell>
          <cell r="B266" t="str">
            <v xml:space="preserve">            Hutang pada UBS AG London - EQUIVALENT</v>
          </cell>
          <cell r="C266">
            <v>-95231865.359999999</v>
          </cell>
          <cell r="D266">
            <v>11883161.6</v>
          </cell>
          <cell r="E266">
            <v>11068549.939999999</v>
          </cell>
          <cell r="F266">
            <v>-94417253.700000003</v>
          </cell>
        </row>
        <row r="267">
          <cell r="A267">
            <v>2111030502</v>
          </cell>
          <cell r="B267" t="str">
            <v xml:space="preserve">            Hutang pada UBS AG London - USD</v>
          </cell>
          <cell r="C267">
            <v>-11200.56</v>
          </cell>
          <cell r="D267">
            <v>1228.6099999999999</v>
          </cell>
          <cell r="E267">
            <v>1248.03</v>
          </cell>
          <cell r="F267">
            <v>-11219.98</v>
          </cell>
        </row>
        <row r="268">
          <cell r="A268">
            <v>2111040000</v>
          </cell>
          <cell r="B268" t="str">
            <v xml:space="preserve">        Hutang Lainnya</v>
          </cell>
          <cell r="C268">
            <v>-152461157.25</v>
          </cell>
          <cell r="D268">
            <v>137656617.97999999</v>
          </cell>
          <cell r="E268">
            <v>962138.13</v>
          </cell>
          <cell r="F268">
            <v>-15766677.4</v>
          </cell>
        </row>
        <row r="269">
          <cell r="A269">
            <v>2111040100</v>
          </cell>
          <cell r="B269" t="str">
            <v xml:space="preserve">            Hutang Lainnya</v>
          </cell>
          <cell r="C269">
            <v>20020.5</v>
          </cell>
          <cell r="D269">
            <v>0</v>
          </cell>
          <cell r="E269">
            <v>0</v>
          </cell>
          <cell r="F269">
            <v>20020.5</v>
          </cell>
        </row>
        <row r="270">
          <cell r="A270">
            <v>2111040200</v>
          </cell>
          <cell r="B270" t="str">
            <v xml:space="preserve">            Hutang Lainnya - EQUIVALENT</v>
          </cell>
          <cell r="C270">
            <v>-152397376.08000001</v>
          </cell>
          <cell r="D270">
            <v>137655167.40000001</v>
          </cell>
          <cell r="E270">
            <v>960367.92</v>
          </cell>
          <cell r="F270">
            <v>-15702576.6</v>
          </cell>
        </row>
        <row r="271">
          <cell r="A271">
            <v>2111040200</v>
          </cell>
          <cell r="B271" t="str">
            <v xml:space="preserve">            Hutang Lainnya - USD</v>
          </cell>
          <cell r="C271">
            <v>-17924</v>
          </cell>
          <cell r="D271">
            <v>16058</v>
          </cell>
          <cell r="E271">
            <v>0</v>
          </cell>
          <cell r="F271">
            <v>-1866</v>
          </cell>
        </row>
        <row r="272">
          <cell r="A272">
            <v>2111040300</v>
          </cell>
          <cell r="B272" t="str">
            <v xml:space="preserve">            Hutang Lainnya - HKD</v>
          </cell>
          <cell r="C272">
            <v>0</v>
          </cell>
          <cell r="D272">
            <v>0</v>
          </cell>
          <cell r="E272">
            <v>0</v>
          </cell>
          <cell r="F272">
            <v>0</v>
          </cell>
        </row>
        <row r="273">
          <cell r="A273">
            <v>2111040300</v>
          </cell>
          <cell r="B273" t="str">
            <v xml:space="preserve">            Hutang Lainnya - EQUIVALENT</v>
          </cell>
          <cell r="C273">
            <v>0</v>
          </cell>
          <cell r="D273">
            <v>0</v>
          </cell>
          <cell r="E273">
            <v>0</v>
          </cell>
          <cell r="F273">
            <v>0</v>
          </cell>
        </row>
        <row r="274">
          <cell r="A274">
            <v>2111040400</v>
          </cell>
          <cell r="B274" t="str">
            <v xml:space="preserve">            Hutang Lainnya - EQUIVALENT</v>
          </cell>
          <cell r="C274">
            <v>-83801.67</v>
          </cell>
          <cell r="D274">
            <v>1450.58</v>
          </cell>
          <cell r="E274">
            <v>1770.21</v>
          </cell>
          <cell r="F274">
            <v>-84121.3</v>
          </cell>
        </row>
        <row r="275">
          <cell r="A275">
            <v>2111040400</v>
          </cell>
          <cell r="B275" t="str">
            <v xml:space="preserve">            Hutang Lainnya - SGD</v>
          </cell>
          <cell r="C275">
            <v>-17</v>
          </cell>
          <cell r="D275">
            <v>0</v>
          </cell>
          <cell r="E275">
            <v>0</v>
          </cell>
          <cell r="F275">
            <v>-17</v>
          </cell>
        </row>
        <row r="276">
          <cell r="A276">
            <v>2111040500</v>
          </cell>
          <cell r="B276" t="str">
            <v xml:space="preserve">            Hutang Lainnya - EQUIVALENT</v>
          </cell>
          <cell r="C276">
            <v>0</v>
          </cell>
          <cell r="D276">
            <v>0</v>
          </cell>
          <cell r="E276">
            <v>0</v>
          </cell>
          <cell r="F276">
            <v>0</v>
          </cell>
        </row>
        <row r="277">
          <cell r="A277">
            <v>2111040500</v>
          </cell>
          <cell r="B277" t="str">
            <v xml:space="preserve">            Hutang Lainnya - SFR</v>
          </cell>
          <cell r="C277">
            <v>0</v>
          </cell>
          <cell r="D277">
            <v>0</v>
          </cell>
          <cell r="E277">
            <v>0</v>
          </cell>
          <cell r="F277">
            <v>0</v>
          </cell>
        </row>
        <row r="278">
          <cell r="A278">
            <v>2111040600</v>
          </cell>
          <cell r="B278" t="str">
            <v xml:space="preserve">            HUTANG LAINNYA - GBP</v>
          </cell>
          <cell r="C278">
            <v>0</v>
          </cell>
          <cell r="D278">
            <v>0</v>
          </cell>
          <cell r="E278">
            <v>0</v>
          </cell>
          <cell r="F278">
            <v>0</v>
          </cell>
        </row>
        <row r="279">
          <cell r="A279">
            <v>2111040600</v>
          </cell>
          <cell r="B279" t="str">
            <v xml:space="preserve">            HUTANG LAINNYA GBP-IDR EQUIVALENT</v>
          </cell>
          <cell r="C279">
            <v>0</v>
          </cell>
          <cell r="D279">
            <v>0</v>
          </cell>
          <cell r="E279">
            <v>0</v>
          </cell>
          <cell r="F279">
            <v>0</v>
          </cell>
        </row>
        <row r="280">
          <cell r="A280">
            <v>2112000000</v>
          </cell>
          <cell r="B280" t="str">
            <v xml:space="preserve">    Hutang Jangka Panjang</v>
          </cell>
          <cell r="C280">
            <v>0</v>
          </cell>
          <cell r="D280">
            <v>0</v>
          </cell>
          <cell r="E280">
            <v>0</v>
          </cell>
          <cell r="F280">
            <v>0</v>
          </cell>
        </row>
        <row r="281">
          <cell r="A281">
            <v>2113000000</v>
          </cell>
          <cell r="B281" t="str">
            <v xml:space="preserve">    Hutang Sub-Ordinasi</v>
          </cell>
          <cell r="C281">
            <v>0</v>
          </cell>
          <cell r="D281">
            <v>0</v>
          </cell>
          <cell r="E281">
            <v>0</v>
          </cell>
          <cell r="F281">
            <v>0</v>
          </cell>
        </row>
        <row r="282">
          <cell r="A282">
            <v>3100000000</v>
          </cell>
          <cell r="B282" t="str">
            <v xml:space="preserve">  EKUITAS</v>
          </cell>
          <cell r="C282">
            <v>-22274433786.919998</v>
          </cell>
          <cell r="D282">
            <v>0</v>
          </cell>
          <cell r="E282">
            <v>6952525454.6499996</v>
          </cell>
          <cell r="F282">
            <v>-29226959241.57</v>
          </cell>
        </row>
        <row r="283">
          <cell r="A283">
            <v>3100010000</v>
          </cell>
          <cell r="B283" t="str">
            <v xml:space="preserve">        Modal Ditempatkan dan Disetor</v>
          </cell>
          <cell r="C283">
            <v>-25000000000</v>
          </cell>
          <cell r="D283">
            <v>0</v>
          </cell>
          <cell r="E283">
            <v>0</v>
          </cell>
          <cell r="F283">
            <v>-25000000000</v>
          </cell>
        </row>
        <row r="284">
          <cell r="A284">
            <v>3100020000</v>
          </cell>
          <cell r="B284" t="str">
            <v xml:space="preserve">        Agio Saham</v>
          </cell>
          <cell r="C284">
            <v>0</v>
          </cell>
          <cell r="D284">
            <v>0</v>
          </cell>
          <cell r="E284">
            <v>0</v>
          </cell>
          <cell r="F284">
            <v>0</v>
          </cell>
        </row>
        <row r="285">
          <cell r="A285">
            <v>3100030000</v>
          </cell>
          <cell r="B285" t="str">
            <v xml:space="preserve">        Laba(Rugi) Ditahan</v>
          </cell>
          <cell r="C285">
            <v>939174654.5</v>
          </cell>
          <cell r="D285">
            <v>0</v>
          </cell>
          <cell r="E285">
            <v>0</v>
          </cell>
          <cell r="F285">
            <v>939174654.5</v>
          </cell>
        </row>
        <row r="286">
          <cell r="A286">
            <v>3100040000</v>
          </cell>
          <cell r="B286" t="str">
            <v xml:space="preserve">        Laba(Rugi) Tahun Berjalan</v>
          </cell>
          <cell r="C286">
            <v>1786391558.5799999</v>
          </cell>
          <cell r="D286">
            <v>0</v>
          </cell>
          <cell r="E286">
            <v>6952525454.6499996</v>
          </cell>
          <cell r="F286">
            <v>-5166133896.0699997</v>
          </cell>
        </row>
        <row r="287">
          <cell r="A287">
            <v>4000000000</v>
          </cell>
          <cell r="B287" t="str">
            <v>Total Pendapatan</v>
          </cell>
          <cell r="C287">
            <v>-14744221932.1</v>
          </cell>
          <cell r="D287">
            <v>22910842.609999999</v>
          </cell>
          <cell r="E287">
            <v>9540230385.7800007</v>
          </cell>
          <cell r="F287">
            <v>-24261541475.27</v>
          </cell>
        </row>
        <row r="288">
          <cell r="A288">
            <v>4100000000</v>
          </cell>
          <cell r="B288" t="str">
            <v xml:space="preserve">  PENDAPATAN USAHA</v>
          </cell>
          <cell r="C288">
            <v>-14744221932.1</v>
          </cell>
          <cell r="D288">
            <v>22910842.609999999</v>
          </cell>
          <cell r="E288">
            <v>9540230385.7800007</v>
          </cell>
          <cell r="F288">
            <v>-24261541475.27</v>
          </cell>
        </row>
        <row r="289">
          <cell r="A289">
            <v>4100010000</v>
          </cell>
          <cell r="B289" t="str">
            <v xml:space="preserve">        Komisi Jasa Perantara Efek</v>
          </cell>
          <cell r="C289">
            <v>-29900</v>
          </cell>
          <cell r="D289">
            <v>0</v>
          </cell>
          <cell r="E289">
            <v>0</v>
          </cell>
          <cell r="F289">
            <v>-29900</v>
          </cell>
        </row>
        <row r="290">
          <cell r="A290">
            <v>4100010100</v>
          </cell>
          <cell r="B290" t="str">
            <v xml:space="preserve">            Transaksi Non-Margin</v>
          </cell>
          <cell r="C290">
            <v>-29900</v>
          </cell>
          <cell r="D290">
            <v>0</v>
          </cell>
          <cell r="E290">
            <v>0</v>
          </cell>
          <cell r="F290">
            <v>-29900</v>
          </cell>
        </row>
        <row r="291">
          <cell r="A291">
            <v>4100020000</v>
          </cell>
          <cell r="B291" t="str">
            <v xml:space="preserve">        Pendapatan dari Portfolio Efek Saham</v>
          </cell>
          <cell r="C291">
            <v>0</v>
          </cell>
          <cell r="D291">
            <v>0</v>
          </cell>
          <cell r="E291">
            <v>0</v>
          </cell>
          <cell r="F291">
            <v>0</v>
          </cell>
        </row>
        <row r="292">
          <cell r="A292">
            <v>4100020100</v>
          </cell>
          <cell r="B292" t="str">
            <v xml:space="preserve">            Laba (rugi) Perdagangan Portfolio yg Sudah Terealisasi</v>
          </cell>
          <cell r="C292">
            <v>0</v>
          </cell>
          <cell r="D292">
            <v>0</v>
          </cell>
          <cell r="E292">
            <v>0</v>
          </cell>
          <cell r="F292">
            <v>0</v>
          </cell>
        </row>
        <row r="293">
          <cell r="A293">
            <v>4100020200</v>
          </cell>
          <cell r="B293" t="str">
            <v xml:space="preserve">            Dividen</v>
          </cell>
          <cell r="C293">
            <v>0</v>
          </cell>
          <cell r="D293">
            <v>0</v>
          </cell>
          <cell r="E293">
            <v>0</v>
          </cell>
          <cell r="F293">
            <v>0</v>
          </cell>
        </row>
        <row r="294">
          <cell r="A294">
            <v>4100020300</v>
          </cell>
          <cell r="B294" t="str">
            <v xml:space="preserve">            Penyisihan Penurunan Nilai Pasar Bersih Portfolio</v>
          </cell>
          <cell r="C294">
            <v>0</v>
          </cell>
          <cell r="D294">
            <v>0</v>
          </cell>
          <cell r="E294">
            <v>0</v>
          </cell>
          <cell r="F294">
            <v>0</v>
          </cell>
        </row>
        <row r="295">
          <cell r="A295">
            <v>4100030000</v>
          </cell>
          <cell r="B295" t="str">
            <v xml:space="preserve">        Jasa Penjamin/Underwriting</v>
          </cell>
          <cell r="C295">
            <v>0</v>
          </cell>
          <cell r="D295">
            <v>0</v>
          </cell>
          <cell r="E295">
            <v>9389253125</v>
          </cell>
          <cell r="F295">
            <v>-9389253125</v>
          </cell>
        </row>
        <row r="296">
          <cell r="A296">
            <v>4100030100</v>
          </cell>
          <cell r="B296" t="str">
            <v xml:space="preserve">            Jasa Penjaminan Emisi Saham</v>
          </cell>
          <cell r="C296">
            <v>0</v>
          </cell>
          <cell r="D296">
            <v>0</v>
          </cell>
          <cell r="E296">
            <v>9389253125</v>
          </cell>
          <cell r="F296">
            <v>-9389253125</v>
          </cell>
        </row>
        <row r="297">
          <cell r="A297">
            <v>4100030200</v>
          </cell>
          <cell r="B297" t="str">
            <v xml:space="preserve">            Jasa Penjualan Emisi Saham</v>
          </cell>
          <cell r="C297">
            <v>0</v>
          </cell>
          <cell r="D297">
            <v>0</v>
          </cell>
          <cell r="E297">
            <v>0</v>
          </cell>
          <cell r="F297">
            <v>0</v>
          </cell>
        </row>
        <row r="298">
          <cell r="A298">
            <v>4100030300</v>
          </cell>
          <cell r="B298" t="str">
            <v xml:space="preserve">            Pendapatan (biaya) Penjaminan/Penjualan Emisi Saham/Obligasi</v>
          </cell>
          <cell r="C298">
            <v>0</v>
          </cell>
          <cell r="D298">
            <v>0</v>
          </cell>
          <cell r="E298">
            <v>0</v>
          </cell>
          <cell r="F298">
            <v>0</v>
          </cell>
        </row>
        <row r="299">
          <cell r="A299">
            <v>4100040000</v>
          </cell>
          <cell r="B299" t="str">
            <v xml:space="preserve">        Pendapatan dari Fixed Income</v>
          </cell>
          <cell r="C299">
            <v>0</v>
          </cell>
          <cell r="D299">
            <v>0</v>
          </cell>
          <cell r="E299">
            <v>0</v>
          </cell>
          <cell r="F299">
            <v>0</v>
          </cell>
        </row>
        <row r="300">
          <cell r="A300">
            <v>4100040100</v>
          </cell>
          <cell r="B300" t="str">
            <v xml:space="preserve">            Komisi Perdagangan Efek Hutang</v>
          </cell>
          <cell r="C300">
            <v>0</v>
          </cell>
          <cell r="D300">
            <v>0</v>
          </cell>
          <cell r="E300">
            <v>0</v>
          </cell>
          <cell r="F300">
            <v>0</v>
          </cell>
        </row>
        <row r="301">
          <cell r="A301">
            <v>4100040200</v>
          </cell>
          <cell r="B301" t="str">
            <v xml:space="preserve">            Laba (rugi) Perdagangan Efek Hutang yg Sudah Terealisasi</v>
          </cell>
          <cell r="C301">
            <v>0</v>
          </cell>
          <cell r="D301">
            <v>0</v>
          </cell>
          <cell r="E301">
            <v>0</v>
          </cell>
          <cell r="F301">
            <v>0</v>
          </cell>
        </row>
        <row r="302">
          <cell r="A302">
            <v>4100040300</v>
          </cell>
          <cell r="B302" t="str">
            <v xml:space="preserve">            Bunga atas Portfolio Efek Hutang</v>
          </cell>
          <cell r="C302">
            <v>0</v>
          </cell>
          <cell r="D302">
            <v>0</v>
          </cell>
          <cell r="E302">
            <v>0</v>
          </cell>
          <cell r="F302">
            <v>0</v>
          </cell>
        </row>
        <row r="303">
          <cell r="A303">
            <v>4100040500</v>
          </cell>
          <cell r="B303" t="str">
            <v xml:space="preserve">            Penyisihan Penurunan Nilai Pasar Bersih Portfolio</v>
          </cell>
          <cell r="C303">
            <v>0</v>
          </cell>
          <cell r="D303">
            <v>0</v>
          </cell>
          <cell r="E303">
            <v>0</v>
          </cell>
          <cell r="F303">
            <v>0</v>
          </cell>
        </row>
        <row r="304">
          <cell r="A304">
            <v>4100050000</v>
          </cell>
          <cell r="B304" t="str">
            <v xml:space="preserve">        Jasa Penasehat Keuangan</v>
          </cell>
          <cell r="C304">
            <v>0</v>
          </cell>
          <cell r="D304">
            <v>0</v>
          </cell>
          <cell r="E304">
            <v>0</v>
          </cell>
          <cell r="F304">
            <v>0</v>
          </cell>
        </row>
        <row r="305">
          <cell r="A305">
            <v>4100050100</v>
          </cell>
          <cell r="B305" t="str">
            <v xml:space="preserve">            Restrukturisasi</v>
          </cell>
          <cell r="C305">
            <v>0</v>
          </cell>
          <cell r="D305">
            <v>0</v>
          </cell>
          <cell r="E305">
            <v>0</v>
          </cell>
          <cell r="F305">
            <v>0</v>
          </cell>
        </row>
        <row r="306">
          <cell r="A306">
            <v>4100050200</v>
          </cell>
          <cell r="B306" t="str">
            <v xml:space="preserve">            Merger &amp; Akuisisi</v>
          </cell>
          <cell r="C306">
            <v>0</v>
          </cell>
          <cell r="D306">
            <v>0</v>
          </cell>
          <cell r="E306">
            <v>0</v>
          </cell>
          <cell r="F306">
            <v>0</v>
          </cell>
        </row>
        <row r="307">
          <cell r="A307">
            <v>4100050300</v>
          </cell>
          <cell r="B307" t="str">
            <v xml:space="preserve">            Private Placement</v>
          </cell>
          <cell r="C307">
            <v>0</v>
          </cell>
          <cell r="D307">
            <v>0</v>
          </cell>
          <cell r="E307">
            <v>0</v>
          </cell>
          <cell r="F307">
            <v>0</v>
          </cell>
        </row>
        <row r="308">
          <cell r="A308">
            <v>4100060000</v>
          </cell>
          <cell r="B308" t="str">
            <v xml:space="preserve">        Pendapatan Bunga dan Lain-lain</v>
          </cell>
          <cell r="C308">
            <v>-47075000</v>
          </cell>
          <cell r="D308">
            <v>0</v>
          </cell>
          <cell r="E308">
            <v>30606061</v>
          </cell>
          <cell r="F308">
            <v>-77681061</v>
          </cell>
        </row>
        <row r="309">
          <cell r="A309">
            <v>4100060100</v>
          </cell>
          <cell r="B309" t="str">
            <v xml:space="preserve">            Pendapatan Bunga atas Piutang Nasabah</v>
          </cell>
          <cell r="C309">
            <v>0</v>
          </cell>
          <cell r="D309">
            <v>0</v>
          </cell>
          <cell r="E309">
            <v>0</v>
          </cell>
          <cell r="F309">
            <v>0</v>
          </cell>
        </row>
        <row r="310">
          <cell r="A310">
            <v>4100060200</v>
          </cell>
          <cell r="B310" t="str">
            <v xml:space="preserve">            Pendapatan Tunda Terima efek</v>
          </cell>
          <cell r="C310">
            <v>0</v>
          </cell>
          <cell r="D310">
            <v>0</v>
          </cell>
          <cell r="E310">
            <v>0</v>
          </cell>
          <cell r="F310">
            <v>0</v>
          </cell>
        </row>
        <row r="311">
          <cell r="A311">
            <v>4100060300</v>
          </cell>
          <cell r="B311" t="str">
            <v xml:space="preserve">            Lain-lain</v>
          </cell>
          <cell r="C311">
            <v>-47075000</v>
          </cell>
          <cell r="D311">
            <v>0</v>
          </cell>
          <cell r="E311">
            <v>30606061</v>
          </cell>
          <cell r="F311">
            <v>-77681061</v>
          </cell>
        </row>
        <row r="312">
          <cell r="A312">
            <v>4201000000</v>
          </cell>
          <cell r="B312" t="str">
            <v xml:space="preserve">    Penghasilan ( Biaya ) Lain-lain</v>
          </cell>
          <cell r="C312">
            <v>-14697117032.1</v>
          </cell>
          <cell r="D312">
            <v>22910842.609999999</v>
          </cell>
          <cell r="E312">
            <v>120371199.78</v>
          </cell>
          <cell r="F312">
            <v>-14794577389.27</v>
          </cell>
        </row>
        <row r="313">
          <cell r="A313">
            <v>4201010000</v>
          </cell>
          <cell r="B313" t="str">
            <v xml:space="preserve">        Penghasilan Bunga</v>
          </cell>
          <cell r="C313">
            <v>-682449495.75999999</v>
          </cell>
          <cell r="D313">
            <v>0</v>
          </cell>
          <cell r="E313">
            <v>109489238</v>
          </cell>
          <cell r="F313">
            <v>-791938733.75999999</v>
          </cell>
        </row>
        <row r="314">
          <cell r="A314">
            <v>4201010100</v>
          </cell>
          <cell r="B314" t="str">
            <v xml:space="preserve">            Bunga Jasa Giro / Tabungan</v>
          </cell>
          <cell r="C314">
            <v>-108401660.53</v>
          </cell>
          <cell r="D314">
            <v>0</v>
          </cell>
          <cell r="E314">
            <v>5570905</v>
          </cell>
          <cell r="F314">
            <v>-113972565.53</v>
          </cell>
        </row>
        <row r="315">
          <cell r="A315">
            <v>4201010200</v>
          </cell>
          <cell r="B315" t="str">
            <v xml:space="preserve">            Bunga Deposito</v>
          </cell>
          <cell r="C315">
            <v>-574047835.23000002</v>
          </cell>
          <cell r="D315">
            <v>0</v>
          </cell>
          <cell r="E315">
            <v>103918333</v>
          </cell>
          <cell r="F315">
            <v>-677966168.23000002</v>
          </cell>
        </row>
        <row r="316">
          <cell r="A316">
            <v>4201020000</v>
          </cell>
          <cell r="B316" t="str">
            <v xml:space="preserve">        Biaya Bunga &amp; Administrasi Bank</v>
          </cell>
          <cell r="C316">
            <v>11547650.369999999</v>
          </cell>
          <cell r="D316">
            <v>1376393</v>
          </cell>
          <cell r="E316">
            <v>0</v>
          </cell>
          <cell r="F316">
            <v>12924043.369999999</v>
          </cell>
        </row>
        <row r="317">
          <cell r="A317">
            <v>4201020100</v>
          </cell>
          <cell r="B317" t="str">
            <v xml:space="preserve">            Bunga Pinjaman Bank</v>
          </cell>
          <cell r="C317">
            <v>0</v>
          </cell>
          <cell r="D317">
            <v>0</v>
          </cell>
          <cell r="E317">
            <v>0</v>
          </cell>
          <cell r="F317">
            <v>0</v>
          </cell>
        </row>
        <row r="318">
          <cell r="A318">
            <v>4201020200</v>
          </cell>
          <cell r="B318" t="str">
            <v xml:space="preserve">            Bunga Fasilitas Overdraft</v>
          </cell>
          <cell r="C318">
            <v>0</v>
          </cell>
          <cell r="D318">
            <v>0</v>
          </cell>
          <cell r="E318">
            <v>0</v>
          </cell>
          <cell r="F318">
            <v>0</v>
          </cell>
        </row>
        <row r="319">
          <cell r="A319">
            <v>4201020300</v>
          </cell>
          <cell r="B319" t="str">
            <v xml:space="preserve">            Biaya Administrasi Bank</v>
          </cell>
          <cell r="C319">
            <v>11547650.369999999</v>
          </cell>
          <cell r="D319">
            <v>1376393</v>
          </cell>
          <cell r="E319">
            <v>0</v>
          </cell>
          <cell r="F319">
            <v>12924043.369999999</v>
          </cell>
        </row>
        <row r="320">
          <cell r="A320">
            <v>4201020400</v>
          </cell>
          <cell r="B320" t="str">
            <v xml:space="preserve">            Biaya Pajak Bank</v>
          </cell>
          <cell r="C320">
            <v>0</v>
          </cell>
          <cell r="D320">
            <v>0</v>
          </cell>
          <cell r="E320">
            <v>0</v>
          </cell>
          <cell r="F320">
            <v>0</v>
          </cell>
        </row>
        <row r="321">
          <cell r="A321">
            <v>4201030000</v>
          </cell>
          <cell r="B321" t="str">
            <v xml:space="preserve">        Laba ( Rugi ) Selisih Kurs</v>
          </cell>
          <cell r="C321">
            <v>126286784.29000001</v>
          </cell>
          <cell r="D321">
            <v>21534449.609999999</v>
          </cell>
          <cell r="E321">
            <v>10881961.779999999</v>
          </cell>
          <cell r="F321">
            <v>136939272.12</v>
          </cell>
        </row>
        <row r="322">
          <cell r="A322">
            <v>4201040000</v>
          </cell>
          <cell r="B322" t="str">
            <v xml:space="preserve">        Laba ( Rugi ) atas Penjualan Aktiva Tetap</v>
          </cell>
          <cell r="C322">
            <v>-274168846</v>
          </cell>
          <cell r="D322">
            <v>0</v>
          </cell>
          <cell r="E322">
            <v>0</v>
          </cell>
          <cell r="F322">
            <v>-274168846</v>
          </cell>
        </row>
        <row r="323">
          <cell r="A323">
            <v>4201050000</v>
          </cell>
          <cell r="B323" t="str">
            <v xml:space="preserve">        Pendapatan Subsidi</v>
          </cell>
          <cell r="C323">
            <v>-13878333125</v>
          </cell>
          <cell r="D323">
            <v>0</v>
          </cell>
          <cell r="E323">
            <v>0</v>
          </cell>
          <cell r="F323">
            <v>-13878333125</v>
          </cell>
        </row>
        <row r="324">
          <cell r="A324">
            <v>5000000000</v>
          </cell>
          <cell r="B324" t="str">
            <v>Total Biaya</v>
          </cell>
          <cell r="C324">
            <v>16530613490.68</v>
          </cell>
          <cell r="D324">
            <v>2858206928.52</v>
          </cell>
          <cell r="E324">
            <v>293412840</v>
          </cell>
          <cell r="F324">
            <v>19095407579.200001</v>
          </cell>
        </row>
        <row r="325">
          <cell r="A325">
            <v>5100000000</v>
          </cell>
          <cell r="B325" t="str">
            <v xml:space="preserve">  BEBAN USAHA</v>
          </cell>
          <cell r="C325">
            <v>16530613490.68</v>
          </cell>
          <cell r="D325">
            <v>2858206928.52</v>
          </cell>
          <cell r="E325">
            <v>293412840</v>
          </cell>
          <cell r="F325">
            <v>19095407579.200001</v>
          </cell>
        </row>
        <row r="326">
          <cell r="A326">
            <v>5100010000</v>
          </cell>
          <cell r="B326" t="str">
            <v xml:space="preserve">        Biaya Trading</v>
          </cell>
          <cell r="C326">
            <v>256248515</v>
          </cell>
          <cell r="D326">
            <v>17218524</v>
          </cell>
          <cell r="E326">
            <v>0</v>
          </cell>
          <cell r="F326">
            <v>273467039</v>
          </cell>
        </row>
        <row r="327">
          <cell r="A327">
            <v>5100030800</v>
          </cell>
          <cell r="B327" t="str">
            <v xml:space="preserve">            Biaya Transaksi Bursa</v>
          </cell>
          <cell r="C327">
            <v>0</v>
          </cell>
          <cell r="D327">
            <v>0</v>
          </cell>
          <cell r="E327">
            <v>0</v>
          </cell>
          <cell r="F327">
            <v>0</v>
          </cell>
        </row>
        <row r="328">
          <cell r="A328">
            <v>5100030801</v>
          </cell>
          <cell r="B328" t="str">
            <v xml:space="preserve">                Biaya Levy Bursa</v>
          </cell>
          <cell r="C328">
            <v>0</v>
          </cell>
          <cell r="D328">
            <v>0</v>
          </cell>
          <cell r="E328">
            <v>0</v>
          </cell>
          <cell r="F328">
            <v>0</v>
          </cell>
        </row>
        <row r="329">
          <cell r="A329">
            <v>5100030802</v>
          </cell>
          <cell r="B329" t="str">
            <v xml:space="preserve">                PPh Penjualan Saham Portfolio</v>
          </cell>
          <cell r="C329">
            <v>0</v>
          </cell>
          <cell r="D329">
            <v>0</v>
          </cell>
          <cell r="E329">
            <v>0</v>
          </cell>
          <cell r="F329">
            <v>0</v>
          </cell>
        </row>
        <row r="330">
          <cell r="A330">
            <v>5100030803</v>
          </cell>
          <cell r="B330" t="str">
            <v xml:space="preserve">                Biaya Denda Bursa</v>
          </cell>
          <cell r="C330">
            <v>0</v>
          </cell>
          <cell r="D330">
            <v>0</v>
          </cell>
          <cell r="E330">
            <v>0</v>
          </cell>
          <cell r="F330">
            <v>0</v>
          </cell>
        </row>
        <row r="331">
          <cell r="A331">
            <v>5100030804</v>
          </cell>
          <cell r="B331" t="str">
            <v xml:space="preserve">                Pencadangan Kesalahan Transaksi</v>
          </cell>
          <cell r="C331">
            <v>0</v>
          </cell>
          <cell r="D331">
            <v>0</v>
          </cell>
          <cell r="E331">
            <v>0</v>
          </cell>
          <cell r="F331">
            <v>0</v>
          </cell>
        </row>
        <row r="332">
          <cell r="A332">
            <v>5100030806</v>
          </cell>
          <cell r="B332" t="str">
            <v xml:space="preserve">                Biaya Transaksi Bursa Lain-lain</v>
          </cell>
          <cell r="C332">
            <v>0</v>
          </cell>
          <cell r="D332">
            <v>0</v>
          </cell>
          <cell r="E332">
            <v>0</v>
          </cell>
          <cell r="F332">
            <v>0</v>
          </cell>
        </row>
        <row r="333">
          <cell r="A333">
            <v>5100030900</v>
          </cell>
          <cell r="B333" t="str">
            <v xml:space="preserve">            Software Informasi On-Line Bursa</v>
          </cell>
          <cell r="C333">
            <v>256248515</v>
          </cell>
          <cell r="D333">
            <v>17218524</v>
          </cell>
          <cell r="E333">
            <v>0</v>
          </cell>
          <cell r="F333">
            <v>273467039</v>
          </cell>
        </row>
        <row r="334">
          <cell r="A334">
            <v>5100030901</v>
          </cell>
          <cell r="B334" t="str">
            <v xml:space="preserve">                RTI</v>
          </cell>
          <cell r="C334">
            <v>0</v>
          </cell>
          <cell r="D334">
            <v>0</v>
          </cell>
          <cell r="E334">
            <v>0</v>
          </cell>
          <cell r="F334">
            <v>0</v>
          </cell>
        </row>
        <row r="335">
          <cell r="A335">
            <v>5100030902</v>
          </cell>
          <cell r="B335" t="str">
            <v xml:space="preserve">                IMQ</v>
          </cell>
          <cell r="C335">
            <v>0</v>
          </cell>
          <cell r="D335">
            <v>0</v>
          </cell>
          <cell r="E335">
            <v>0</v>
          </cell>
          <cell r="F335">
            <v>0</v>
          </cell>
        </row>
        <row r="336">
          <cell r="A336">
            <v>5100030903</v>
          </cell>
          <cell r="B336" t="str">
            <v xml:space="preserve">                Bloomberg</v>
          </cell>
          <cell r="C336">
            <v>256204515</v>
          </cell>
          <cell r="D336">
            <v>17218524</v>
          </cell>
          <cell r="E336">
            <v>0</v>
          </cell>
          <cell r="F336">
            <v>273423039</v>
          </cell>
        </row>
        <row r="337">
          <cell r="A337">
            <v>5100030904</v>
          </cell>
          <cell r="B337" t="str">
            <v xml:space="preserve">                Bridge</v>
          </cell>
          <cell r="C337">
            <v>0</v>
          </cell>
          <cell r="D337">
            <v>0</v>
          </cell>
          <cell r="E337">
            <v>0</v>
          </cell>
          <cell r="F337">
            <v>0</v>
          </cell>
        </row>
        <row r="338">
          <cell r="A338">
            <v>5100030906</v>
          </cell>
          <cell r="B338" t="str">
            <v xml:space="preserve">                C-Best</v>
          </cell>
          <cell r="C338">
            <v>44000</v>
          </cell>
          <cell r="D338">
            <v>0</v>
          </cell>
          <cell r="E338">
            <v>0</v>
          </cell>
          <cell r="F338">
            <v>44000</v>
          </cell>
        </row>
        <row r="339">
          <cell r="A339">
            <v>5100031000</v>
          </cell>
          <cell r="B339" t="str">
            <v xml:space="preserve">            Biaya Trading Lainnya</v>
          </cell>
          <cell r="C339">
            <v>0</v>
          </cell>
          <cell r="D339">
            <v>0</v>
          </cell>
          <cell r="E339">
            <v>0</v>
          </cell>
          <cell r="F339">
            <v>0</v>
          </cell>
        </row>
        <row r="340">
          <cell r="A340">
            <v>5100031001</v>
          </cell>
          <cell r="B340" t="str">
            <v xml:space="preserve">                Biaya Booth Tambahan</v>
          </cell>
          <cell r="C340">
            <v>0</v>
          </cell>
          <cell r="D340">
            <v>0</v>
          </cell>
          <cell r="E340">
            <v>0</v>
          </cell>
          <cell r="F340">
            <v>0</v>
          </cell>
        </row>
        <row r="341">
          <cell r="A341">
            <v>5100031002</v>
          </cell>
          <cell r="B341" t="str">
            <v xml:space="preserve">                Biaya Registrasi Saham</v>
          </cell>
          <cell r="C341">
            <v>0</v>
          </cell>
          <cell r="D341">
            <v>0</v>
          </cell>
          <cell r="E341">
            <v>0</v>
          </cell>
          <cell r="F341">
            <v>0</v>
          </cell>
        </row>
        <row r="342">
          <cell r="A342">
            <v>5100031003</v>
          </cell>
          <cell r="B342" t="str">
            <v xml:space="preserve">                Biaya Gagal Serah</v>
          </cell>
          <cell r="C342">
            <v>0</v>
          </cell>
          <cell r="D342">
            <v>0</v>
          </cell>
          <cell r="E342">
            <v>0</v>
          </cell>
          <cell r="F342">
            <v>0</v>
          </cell>
        </row>
        <row r="343">
          <cell r="A343">
            <v>5200010000</v>
          </cell>
          <cell r="B343" t="str">
            <v xml:space="preserve">        Biaya Personel</v>
          </cell>
          <cell r="C343">
            <v>10839806397</v>
          </cell>
          <cell r="D343">
            <v>2043144031</v>
          </cell>
          <cell r="E343">
            <v>229301730</v>
          </cell>
          <cell r="F343">
            <v>12653648698</v>
          </cell>
        </row>
        <row r="344">
          <cell r="A344">
            <v>5200010100</v>
          </cell>
          <cell r="B344" t="str">
            <v xml:space="preserve">            Gaji</v>
          </cell>
          <cell r="C344">
            <v>4570679461</v>
          </cell>
          <cell r="D344">
            <v>629156934</v>
          </cell>
          <cell r="E344">
            <v>193028244</v>
          </cell>
          <cell r="F344">
            <v>5006808151</v>
          </cell>
        </row>
        <row r="345">
          <cell r="A345">
            <v>5200010101</v>
          </cell>
          <cell r="B345" t="str">
            <v xml:space="preserve">                Gaji-local staff</v>
          </cell>
          <cell r="C345">
            <v>4455899917</v>
          </cell>
          <cell r="D345">
            <v>423702024</v>
          </cell>
          <cell r="E345">
            <v>0</v>
          </cell>
          <cell r="F345">
            <v>4879601941</v>
          </cell>
        </row>
        <row r="346">
          <cell r="A346">
            <v>5200010102</v>
          </cell>
          <cell r="B346" t="str">
            <v xml:space="preserve">                Gaji-contract staff</v>
          </cell>
          <cell r="C346">
            <v>0</v>
          </cell>
          <cell r="D346">
            <v>0</v>
          </cell>
          <cell r="E346">
            <v>0</v>
          </cell>
          <cell r="F346">
            <v>0</v>
          </cell>
        </row>
        <row r="347">
          <cell r="A347">
            <v>5200010103</v>
          </cell>
          <cell r="B347" t="str">
            <v xml:space="preserve">                Gaji-temporary staff</v>
          </cell>
          <cell r="C347">
            <v>114779544</v>
          </cell>
          <cell r="D347">
            <v>12426666</v>
          </cell>
          <cell r="E347">
            <v>0</v>
          </cell>
          <cell r="F347">
            <v>127206210</v>
          </cell>
        </row>
        <row r="348">
          <cell r="A348">
            <v>5200010104</v>
          </cell>
          <cell r="B348" t="str">
            <v xml:space="preserve">                Gaji-IA</v>
          </cell>
          <cell r="C348">
            <v>0</v>
          </cell>
          <cell r="D348">
            <v>193028244</v>
          </cell>
          <cell r="E348">
            <v>193028244</v>
          </cell>
          <cell r="F348">
            <v>0</v>
          </cell>
        </row>
        <row r="349">
          <cell r="A349">
            <v>5200010200</v>
          </cell>
          <cell r="B349" t="str">
            <v xml:space="preserve">            Lembur</v>
          </cell>
          <cell r="C349">
            <v>6771670</v>
          </cell>
          <cell r="D349">
            <v>386078</v>
          </cell>
          <cell r="E349">
            <v>0</v>
          </cell>
          <cell r="F349">
            <v>7157748</v>
          </cell>
        </row>
        <row r="350">
          <cell r="A350">
            <v>5200010201</v>
          </cell>
          <cell r="B350" t="str">
            <v xml:space="preserve">                Lembur-local staff</v>
          </cell>
          <cell r="C350">
            <v>6771670</v>
          </cell>
          <cell r="D350">
            <v>386078</v>
          </cell>
          <cell r="E350">
            <v>0</v>
          </cell>
          <cell r="F350">
            <v>7157748</v>
          </cell>
        </row>
        <row r="351">
          <cell r="A351">
            <v>5200010203</v>
          </cell>
          <cell r="B351" t="str">
            <v xml:space="preserve">                Lembur-temporary staff</v>
          </cell>
          <cell r="C351">
            <v>0</v>
          </cell>
          <cell r="D351">
            <v>0</v>
          </cell>
          <cell r="E351">
            <v>0</v>
          </cell>
          <cell r="F351">
            <v>0</v>
          </cell>
        </row>
        <row r="352">
          <cell r="A352">
            <v>5200010300</v>
          </cell>
          <cell r="B352" t="str">
            <v xml:space="preserve">            Pengobatan</v>
          </cell>
          <cell r="C352">
            <v>74434140</v>
          </cell>
          <cell r="D352">
            <v>49244350</v>
          </cell>
          <cell r="E352">
            <v>0</v>
          </cell>
          <cell r="F352">
            <v>123678490</v>
          </cell>
        </row>
        <row r="353">
          <cell r="A353">
            <v>5200010400</v>
          </cell>
          <cell r="B353" t="str">
            <v xml:space="preserve">            Tunjangan</v>
          </cell>
          <cell r="C353">
            <v>0</v>
          </cell>
          <cell r="D353">
            <v>0</v>
          </cell>
          <cell r="E353">
            <v>0</v>
          </cell>
          <cell r="F353">
            <v>0</v>
          </cell>
        </row>
        <row r="354">
          <cell r="A354">
            <v>5200010401</v>
          </cell>
          <cell r="B354" t="str">
            <v xml:space="preserve">            Uang Harian/Makan</v>
          </cell>
          <cell r="C354">
            <v>4640000</v>
          </cell>
          <cell r="D354">
            <v>300000</v>
          </cell>
          <cell r="E354">
            <v>0</v>
          </cell>
          <cell r="F354">
            <v>4940000</v>
          </cell>
        </row>
        <row r="355">
          <cell r="A355">
            <v>5200010402</v>
          </cell>
          <cell r="B355" t="str">
            <v xml:space="preserve">            Tunjangan kendaraan</v>
          </cell>
          <cell r="C355">
            <v>172926667</v>
          </cell>
          <cell r="D355">
            <v>59193486</v>
          </cell>
          <cell r="E355">
            <v>36273486</v>
          </cell>
          <cell r="F355">
            <v>195846667</v>
          </cell>
        </row>
        <row r="356">
          <cell r="A356">
            <v>5200010500</v>
          </cell>
          <cell r="B356" t="str">
            <v xml:space="preserve">            Asuransi</v>
          </cell>
          <cell r="C356">
            <v>55277252</v>
          </cell>
          <cell r="D356">
            <v>6473183</v>
          </cell>
          <cell r="E356">
            <v>0</v>
          </cell>
          <cell r="F356">
            <v>61750435</v>
          </cell>
        </row>
        <row r="357">
          <cell r="A357">
            <v>5200010501</v>
          </cell>
          <cell r="B357" t="str">
            <v xml:space="preserve">                Asuransi Jiwa</v>
          </cell>
          <cell r="C357">
            <v>31702897</v>
          </cell>
          <cell r="D357">
            <v>2819845</v>
          </cell>
          <cell r="E357">
            <v>0</v>
          </cell>
          <cell r="F357">
            <v>34522742</v>
          </cell>
        </row>
        <row r="358">
          <cell r="A358">
            <v>5200010502</v>
          </cell>
          <cell r="B358" t="str">
            <v xml:space="preserve">                Asuransi Kesehatan/Rumah sakit</v>
          </cell>
          <cell r="C358">
            <v>23574355</v>
          </cell>
          <cell r="D358">
            <v>3653338</v>
          </cell>
          <cell r="E358">
            <v>0</v>
          </cell>
          <cell r="F358">
            <v>27227693</v>
          </cell>
        </row>
        <row r="359">
          <cell r="A359">
            <v>5200010600</v>
          </cell>
          <cell r="B359" t="str">
            <v xml:space="preserve">            Tunjangan Hari Raya</v>
          </cell>
          <cell r="C359">
            <v>278360788</v>
          </cell>
          <cell r="D359">
            <v>0</v>
          </cell>
          <cell r="E359">
            <v>0</v>
          </cell>
          <cell r="F359">
            <v>278360788</v>
          </cell>
        </row>
        <row r="360">
          <cell r="A360">
            <v>5200010601</v>
          </cell>
          <cell r="B360" t="str">
            <v xml:space="preserve">                THR-permanent staff</v>
          </cell>
          <cell r="C360">
            <v>278360788</v>
          </cell>
          <cell r="D360">
            <v>0</v>
          </cell>
          <cell r="E360">
            <v>0</v>
          </cell>
          <cell r="F360">
            <v>278360788</v>
          </cell>
        </row>
        <row r="361">
          <cell r="A361">
            <v>5200010700</v>
          </cell>
          <cell r="B361" t="str">
            <v xml:space="preserve">                Honorarium</v>
          </cell>
          <cell r="C361">
            <v>0</v>
          </cell>
          <cell r="D361">
            <v>0</v>
          </cell>
          <cell r="E361">
            <v>0</v>
          </cell>
          <cell r="F361">
            <v>0</v>
          </cell>
        </row>
        <row r="362">
          <cell r="A362">
            <v>5200010750</v>
          </cell>
          <cell r="B362" t="str">
            <v xml:space="preserve">                LONG SERVICE RECOGNITION</v>
          </cell>
          <cell r="C362">
            <v>0</v>
          </cell>
          <cell r="D362">
            <v>0</v>
          </cell>
          <cell r="E362">
            <v>0</v>
          </cell>
          <cell r="F362">
            <v>0</v>
          </cell>
        </row>
        <row r="363">
          <cell r="A363">
            <v>5200010800</v>
          </cell>
          <cell r="B363" t="str">
            <v xml:space="preserve">            Penyisihan Performance Bonus</v>
          </cell>
          <cell r="C363">
            <v>5676716419</v>
          </cell>
          <cell r="D363">
            <v>1298390000</v>
          </cell>
          <cell r="E363">
            <v>0</v>
          </cell>
          <cell r="F363">
            <v>6975106419</v>
          </cell>
        </row>
        <row r="364">
          <cell r="A364">
            <v>5200010801</v>
          </cell>
          <cell r="B364" t="str">
            <v xml:space="preserve">                Bonus-local staff</v>
          </cell>
          <cell r="C364">
            <v>4676331000</v>
          </cell>
          <cell r="D364">
            <v>1298390000</v>
          </cell>
          <cell r="E364">
            <v>0</v>
          </cell>
          <cell r="F364">
            <v>5974721000</v>
          </cell>
        </row>
        <row r="365">
          <cell r="A365">
            <v>5200010802</v>
          </cell>
          <cell r="B365" t="str">
            <v xml:space="preserve">                Bonus-IA</v>
          </cell>
          <cell r="C365">
            <v>0</v>
          </cell>
          <cell r="D365">
            <v>0</v>
          </cell>
          <cell r="E365">
            <v>0</v>
          </cell>
          <cell r="F365">
            <v>0</v>
          </cell>
        </row>
        <row r="366">
          <cell r="A366">
            <v>5200010804</v>
          </cell>
          <cell r="B366" t="str">
            <v xml:space="preserve">                Bonus-Kelebihan/kekurangan Penyisihan tahun sebelumnya</v>
          </cell>
          <cell r="C366">
            <v>-2030206465</v>
          </cell>
          <cell r="D366">
            <v>0</v>
          </cell>
          <cell r="E366">
            <v>0</v>
          </cell>
          <cell r="F366">
            <v>-2030206465</v>
          </cell>
        </row>
        <row r="367">
          <cell r="A367">
            <v>5200010900</v>
          </cell>
          <cell r="B367" t="str">
            <v xml:space="preserve">                Pesangon</v>
          </cell>
          <cell r="C367">
            <v>3030591884</v>
          </cell>
          <cell r="D367">
            <v>0</v>
          </cell>
          <cell r="E367">
            <v>0</v>
          </cell>
          <cell r="F367">
            <v>3030591884</v>
          </cell>
        </row>
        <row r="368">
          <cell r="A368">
            <v>5200011000</v>
          </cell>
          <cell r="B368" t="str">
            <v xml:space="preserve">        Biaya personel lainnya</v>
          </cell>
          <cell r="C368">
            <v>682038189</v>
          </cell>
          <cell r="D368">
            <v>97838229</v>
          </cell>
          <cell r="E368">
            <v>44952984</v>
          </cell>
          <cell r="F368">
            <v>734923434</v>
          </cell>
        </row>
        <row r="369">
          <cell r="A369">
            <v>5200011001</v>
          </cell>
          <cell r="B369" t="str">
            <v xml:space="preserve">            Perumahan karyawan</v>
          </cell>
          <cell r="C369">
            <v>99965492</v>
          </cell>
          <cell r="D369">
            <v>7703713</v>
          </cell>
          <cell r="E369">
            <v>0</v>
          </cell>
          <cell r="F369">
            <v>107669205</v>
          </cell>
        </row>
        <row r="370">
          <cell r="A370">
            <v>5200011002</v>
          </cell>
          <cell r="B370" t="str">
            <v xml:space="preserve">            Biaya Utillities Perumahan karyawan</v>
          </cell>
          <cell r="C370">
            <v>11138952</v>
          </cell>
          <cell r="D370">
            <v>1001030</v>
          </cell>
          <cell r="E370">
            <v>0</v>
          </cell>
          <cell r="F370">
            <v>12139982</v>
          </cell>
        </row>
        <row r="371">
          <cell r="A371">
            <v>5200011003</v>
          </cell>
          <cell r="B371" t="str">
            <v xml:space="preserve">            Pendidikan anak</v>
          </cell>
          <cell r="C371">
            <v>58360400</v>
          </cell>
          <cell r="D371">
            <v>0</v>
          </cell>
          <cell r="E371">
            <v>0</v>
          </cell>
          <cell r="F371">
            <v>58360400</v>
          </cell>
        </row>
        <row r="372">
          <cell r="A372">
            <v>5200011004</v>
          </cell>
          <cell r="B372" t="str">
            <v xml:space="preserve">            Pajak atas gaji IA</v>
          </cell>
          <cell r="C372">
            <v>253062462</v>
          </cell>
          <cell r="D372">
            <v>67164375</v>
          </cell>
          <cell r="E372">
            <v>37937788</v>
          </cell>
          <cell r="F372">
            <v>282289049</v>
          </cell>
        </row>
        <row r="373">
          <cell r="A373">
            <v>5200011006</v>
          </cell>
          <cell r="B373" t="str">
            <v xml:space="preserve">            Jamsostek/Social securities</v>
          </cell>
          <cell r="C373">
            <v>89453350</v>
          </cell>
          <cell r="D373">
            <v>9700088</v>
          </cell>
          <cell r="E373">
            <v>0</v>
          </cell>
          <cell r="F373">
            <v>99153438</v>
          </cell>
        </row>
        <row r="374">
          <cell r="A374">
            <v>5200011007</v>
          </cell>
          <cell r="B374" t="str">
            <v xml:space="preserve">            Comp. Addon soc security-IA</v>
          </cell>
          <cell r="C374">
            <v>0</v>
          </cell>
          <cell r="D374">
            <v>6975696</v>
          </cell>
          <cell r="E374">
            <v>6975696</v>
          </cell>
          <cell r="F374">
            <v>0</v>
          </cell>
        </row>
        <row r="375">
          <cell r="A375">
            <v>5200011008</v>
          </cell>
          <cell r="B375" t="str">
            <v xml:space="preserve">            Comp. Addon retirement benefit</v>
          </cell>
          <cell r="C375">
            <v>0</v>
          </cell>
          <cell r="D375">
            <v>0</v>
          </cell>
          <cell r="E375">
            <v>0</v>
          </cell>
          <cell r="F375">
            <v>0</v>
          </cell>
        </row>
        <row r="376">
          <cell r="A376">
            <v>5200011009</v>
          </cell>
          <cell r="B376" t="str">
            <v xml:space="preserve">            Comp. Addon Other staff cost-IA</v>
          </cell>
          <cell r="C376">
            <v>0</v>
          </cell>
          <cell r="D376">
            <v>0</v>
          </cell>
          <cell r="E376">
            <v>0</v>
          </cell>
          <cell r="F376">
            <v>0</v>
          </cell>
        </row>
        <row r="377">
          <cell r="A377">
            <v>5200011010</v>
          </cell>
          <cell r="B377" t="str">
            <v xml:space="preserve">            Meals</v>
          </cell>
          <cell r="C377">
            <v>4925948</v>
          </cell>
          <cell r="D377">
            <v>1679300</v>
          </cell>
          <cell r="E377">
            <v>39500</v>
          </cell>
          <cell r="F377">
            <v>6565748</v>
          </cell>
        </row>
        <row r="378">
          <cell r="A378">
            <v>5200011011</v>
          </cell>
          <cell r="B378" t="str">
            <v xml:space="preserve">            Biaya Pendidikan dan Latihan</v>
          </cell>
          <cell r="C378">
            <v>2400000</v>
          </cell>
          <cell r="D378">
            <v>0</v>
          </cell>
          <cell r="E378">
            <v>0</v>
          </cell>
          <cell r="F378">
            <v>2400000</v>
          </cell>
        </row>
        <row r="379">
          <cell r="A379">
            <v>5200011012</v>
          </cell>
          <cell r="B379" t="str">
            <v xml:space="preserve">            Iuran Keanggotaan</v>
          </cell>
          <cell r="C379">
            <v>30505285</v>
          </cell>
          <cell r="D379">
            <v>3614027</v>
          </cell>
          <cell r="E379">
            <v>0</v>
          </cell>
          <cell r="F379">
            <v>34119312</v>
          </cell>
        </row>
        <row r="380">
          <cell r="A380">
            <v>5200011013</v>
          </cell>
          <cell r="B380" t="str">
            <v xml:space="preserve">            Sport &amp; recreation</v>
          </cell>
          <cell r="C380">
            <v>0</v>
          </cell>
          <cell r="D380">
            <v>0</v>
          </cell>
          <cell r="E380">
            <v>0</v>
          </cell>
          <cell r="F380">
            <v>0</v>
          </cell>
        </row>
        <row r="381">
          <cell r="A381">
            <v>5200011014</v>
          </cell>
          <cell r="B381" t="str">
            <v xml:space="preserve">            Biaya Perijinan Karyawan</v>
          </cell>
          <cell r="C381">
            <v>129288000</v>
          </cell>
          <cell r="D381">
            <v>0</v>
          </cell>
          <cell r="E381">
            <v>0</v>
          </cell>
          <cell r="F381">
            <v>129288000</v>
          </cell>
        </row>
        <row r="382">
          <cell r="A382">
            <v>5200011015</v>
          </cell>
          <cell r="B382" t="str">
            <v xml:space="preserve">            Benefit karyawan lainnya</v>
          </cell>
          <cell r="C382">
            <v>2938300</v>
          </cell>
          <cell r="D382">
            <v>0</v>
          </cell>
          <cell r="E382">
            <v>0</v>
          </cell>
          <cell r="F382">
            <v>2938300</v>
          </cell>
        </row>
        <row r="383">
          <cell r="A383">
            <v>5200011016</v>
          </cell>
          <cell r="B383" t="str">
            <v xml:space="preserve">            IA Cost</v>
          </cell>
          <cell r="C383">
            <v>0</v>
          </cell>
          <cell r="D383">
            <v>0</v>
          </cell>
          <cell r="E383">
            <v>0</v>
          </cell>
          <cell r="F383">
            <v>0</v>
          </cell>
        </row>
        <row r="384">
          <cell r="A384">
            <v>5300010000</v>
          </cell>
          <cell r="B384" t="str">
            <v xml:space="preserve">        Biaya Kantor</v>
          </cell>
          <cell r="C384">
            <v>4641246529.6800003</v>
          </cell>
          <cell r="D384">
            <v>698763644.51999998</v>
          </cell>
          <cell r="E384">
            <v>19158126</v>
          </cell>
          <cell r="F384">
            <v>5320852048.1999998</v>
          </cell>
        </row>
        <row r="385">
          <cell r="A385">
            <v>5300010100</v>
          </cell>
          <cell r="B385" t="str">
            <v xml:space="preserve">            Sewa Gedung</v>
          </cell>
          <cell r="C385">
            <v>788682457</v>
          </cell>
          <cell r="D385">
            <v>173221793</v>
          </cell>
          <cell r="E385">
            <v>0</v>
          </cell>
          <cell r="F385">
            <v>961904250</v>
          </cell>
        </row>
        <row r="386">
          <cell r="A386">
            <v>5300010101</v>
          </cell>
          <cell r="B386" t="str">
            <v xml:space="preserve">                Sewa Gedung</v>
          </cell>
          <cell r="C386">
            <v>341926397</v>
          </cell>
          <cell r="D386">
            <v>83845682</v>
          </cell>
          <cell r="E386">
            <v>0</v>
          </cell>
          <cell r="F386">
            <v>425772079</v>
          </cell>
        </row>
        <row r="387">
          <cell r="A387">
            <v>5300010102</v>
          </cell>
          <cell r="B387" t="str">
            <v xml:space="preserve">                Sewa Lahan Parkir</v>
          </cell>
          <cell r="C387">
            <v>23036218</v>
          </cell>
          <cell r="D387">
            <v>5722841</v>
          </cell>
          <cell r="E387">
            <v>0</v>
          </cell>
          <cell r="F387">
            <v>28759059</v>
          </cell>
        </row>
        <row r="388">
          <cell r="A388">
            <v>5300010103</v>
          </cell>
          <cell r="B388" t="str">
            <v xml:space="preserve">                Service charge</v>
          </cell>
          <cell r="C388">
            <v>322900598</v>
          </cell>
          <cell r="D388">
            <v>67076543</v>
          </cell>
          <cell r="E388">
            <v>0</v>
          </cell>
          <cell r="F388">
            <v>389977141</v>
          </cell>
        </row>
        <row r="389">
          <cell r="A389">
            <v>5300010104</v>
          </cell>
          <cell r="B389" t="str">
            <v xml:space="preserve">                RELOCATION BUSINESS</v>
          </cell>
          <cell r="C389">
            <v>8850000</v>
          </cell>
          <cell r="D389">
            <v>0</v>
          </cell>
          <cell r="E389">
            <v>0</v>
          </cell>
          <cell r="F389">
            <v>8850000</v>
          </cell>
        </row>
        <row r="390">
          <cell r="A390">
            <v>5300010200</v>
          </cell>
          <cell r="B390" t="str">
            <v xml:space="preserve">                Listrik, Air ( Utities )</v>
          </cell>
          <cell r="C390">
            <v>91969244</v>
          </cell>
          <cell r="D390">
            <v>16576727</v>
          </cell>
          <cell r="E390">
            <v>0</v>
          </cell>
          <cell r="F390">
            <v>108545971</v>
          </cell>
        </row>
        <row r="391">
          <cell r="A391">
            <v>5300010300</v>
          </cell>
          <cell r="B391" t="str">
            <v xml:space="preserve">            Alat Tulis Kantor , Cetakan dan Umum</v>
          </cell>
          <cell r="C391">
            <v>148642000.44999999</v>
          </cell>
          <cell r="D391">
            <v>7285292</v>
          </cell>
          <cell r="E391">
            <v>0</v>
          </cell>
          <cell r="F391">
            <v>155927292.44999999</v>
          </cell>
        </row>
        <row r="392">
          <cell r="A392">
            <v>5300010301</v>
          </cell>
          <cell r="B392" t="str">
            <v xml:space="preserve">                Alat Tulis Kantor &amp; Cetakan</v>
          </cell>
          <cell r="C392">
            <v>60639850</v>
          </cell>
          <cell r="D392">
            <v>896000</v>
          </cell>
          <cell r="E392">
            <v>0</v>
          </cell>
          <cell r="F392">
            <v>61535850</v>
          </cell>
        </row>
        <row r="393">
          <cell r="A393">
            <v>5300010302</v>
          </cell>
          <cell r="B393" t="str">
            <v xml:space="preserve">                Fotokopi</v>
          </cell>
          <cell r="C393">
            <v>29260000</v>
          </cell>
          <cell r="D393">
            <v>2660000</v>
          </cell>
          <cell r="E393">
            <v>0</v>
          </cell>
          <cell r="F393">
            <v>31920000</v>
          </cell>
        </row>
        <row r="394">
          <cell r="A394">
            <v>5300010303</v>
          </cell>
          <cell r="B394" t="str">
            <v xml:space="preserve">                Materai</v>
          </cell>
          <cell r="C394">
            <v>1622000</v>
          </cell>
          <cell r="D394">
            <v>132000</v>
          </cell>
          <cell r="E394">
            <v>0</v>
          </cell>
          <cell r="F394">
            <v>1754000</v>
          </cell>
        </row>
        <row r="395">
          <cell r="A395">
            <v>5300010304</v>
          </cell>
          <cell r="B395" t="str">
            <v xml:space="preserve">                Konsumsi (Pantry) &amp; Umum</v>
          </cell>
          <cell r="C395">
            <v>7421000</v>
          </cell>
          <cell r="D395">
            <v>269500</v>
          </cell>
          <cell r="E395">
            <v>0</v>
          </cell>
          <cell r="F395">
            <v>7690500</v>
          </cell>
        </row>
        <row r="396">
          <cell r="A396">
            <v>5300010305</v>
          </cell>
          <cell r="B396" t="str">
            <v xml:space="preserve">                Pos / kurir</v>
          </cell>
          <cell r="C396">
            <v>49699150.450000003</v>
          </cell>
          <cell r="D396">
            <v>3327792</v>
          </cell>
          <cell r="E396">
            <v>0</v>
          </cell>
          <cell r="F396">
            <v>53026942.450000003</v>
          </cell>
        </row>
        <row r="397">
          <cell r="A397">
            <v>5300010400</v>
          </cell>
          <cell r="B397" t="str">
            <v xml:space="preserve">            Biaya Telekomunikasi</v>
          </cell>
          <cell r="C397">
            <v>546402291</v>
          </cell>
          <cell r="D397">
            <v>66647437</v>
          </cell>
          <cell r="E397">
            <v>0</v>
          </cell>
          <cell r="F397">
            <v>613049728</v>
          </cell>
        </row>
        <row r="398">
          <cell r="A398">
            <v>5300010401</v>
          </cell>
          <cell r="B398" t="str">
            <v xml:space="preserve">                Telephone</v>
          </cell>
          <cell r="C398">
            <v>421098583</v>
          </cell>
          <cell r="D398">
            <v>55065023</v>
          </cell>
          <cell r="E398">
            <v>0</v>
          </cell>
          <cell r="F398">
            <v>476163606</v>
          </cell>
        </row>
        <row r="399">
          <cell r="A399">
            <v>5300010402</v>
          </cell>
          <cell r="B399" t="str">
            <v xml:space="preserve">                Handphone &amp; Pager</v>
          </cell>
          <cell r="C399">
            <v>85135882</v>
          </cell>
          <cell r="D399">
            <v>10637769</v>
          </cell>
          <cell r="E399">
            <v>0</v>
          </cell>
          <cell r="F399">
            <v>95773651</v>
          </cell>
        </row>
        <row r="400">
          <cell r="A400">
            <v>5300010403</v>
          </cell>
          <cell r="B400" t="str">
            <v xml:space="preserve">                Fax</v>
          </cell>
          <cell r="C400">
            <v>25940670</v>
          </cell>
          <cell r="D400">
            <v>944645</v>
          </cell>
          <cell r="E400">
            <v>0</v>
          </cell>
          <cell r="F400">
            <v>26885315</v>
          </cell>
        </row>
        <row r="401">
          <cell r="A401">
            <v>5300010404</v>
          </cell>
          <cell r="B401" t="str">
            <v xml:space="preserve">                ITFS</v>
          </cell>
          <cell r="C401">
            <v>1579323</v>
          </cell>
          <cell r="D401">
            <v>0</v>
          </cell>
          <cell r="E401">
            <v>0</v>
          </cell>
          <cell r="F401">
            <v>1579323</v>
          </cell>
        </row>
        <row r="402">
          <cell r="A402">
            <v>5300010405</v>
          </cell>
          <cell r="B402" t="str">
            <v xml:space="preserve">                Supplies untuk Peralatan komunikasi</v>
          </cell>
          <cell r="C402">
            <v>7034040</v>
          </cell>
          <cell r="D402">
            <v>0</v>
          </cell>
          <cell r="E402">
            <v>0</v>
          </cell>
          <cell r="F402">
            <v>7034040</v>
          </cell>
        </row>
        <row r="403">
          <cell r="A403">
            <v>5300010406</v>
          </cell>
          <cell r="B403" t="str">
            <v xml:space="preserve">                Biaya Telekomunikasi Lainnya</v>
          </cell>
          <cell r="C403">
            <v>5613793</v>
          </cell>
          <cell r="D403">
            <v>0</v>
          </cell>
          <cell r="E403">
            <v>0</v>
          </cell>
          <cell r="F403">
            <v>5613793</v>
          </cell>
        </row>
        <row r="404">
          <cell r="A404">
            <v>5300010500</v>
          </cell>
          <cell r="B404" t="str">
            <v xml:space="preserve">            Biaya Transportasi</v>
          </cell>
          <cell r="C404">
            <v>108930375</v>
          </cell>
          <cell r="D404">
            <v>4540464</v>
          </cell>
          <cell r="E404">
            <v>0</v>
          </cell>
          <cell r="F404">
            <v>113470839</v>
          </cell>
        </row>
        <row r="405">
          <cell r="A405">
            <v>5300010501</v>
          </cell>
          <cell r="B405" t="str">
            <v xml:space="preserve">                Tranportasi Karyawan</v>
          </cell>
          <cell r="C405">
            <v>3987000</v>
          </cell>
          <cell r="D405">
            <v>160000</v>
          </cell>
          <cell r="E405">
            <v>0</v>
          </cell>
          <cell r="F405">
            <v>4147000</v>
          </cell>
        </row>
        <row r="406">
          <cell r="A406">
            <v>5300010502</v>
          </cell>
          <cell r="B406" t="str">
            <v xml:space="preserve">                BBM, Parkir &amp; Toll</v>
          </cell>
          <cell r="C406">
            <v>37499449</v>
          </cell>
          <cell r="D406">
            <v>3113250</v>
          </cell>
          <cell r="E406">
            <v>0</v>
          </cell>
          <cell r="F406">
            <v>40612699</v>
          </cell>
        </row>
        <row r="407">
          <cell r="A407">
            <v>5300010503</v>
          </cell>
          <cell r="B407" t="str">
            <v xml:space="preserve">                Asuransi Kendaraan</v>
          </cell>
          <cell r="C407">
            <v>18786258</v>
          </cell>
          <cell r="D407">
            <v>977214</v>
          </cell>
          <cell r="E407">
            <v>0</v>
          </cell>
          <cell r="F407">
            <v>19763472</v>
          </cell>
        </row>
        <row r="408">
          <cell r="A408">
            <v>5300010504</v>
          </cell>
          <cell r="B408" t="str">
            <v xml:space="preserve">                Pemeliharaan/Perbaikan Kendaraan</v>
          </cell>
          <cell r="C408">
            <v>48657668</v>
          </cell>
          <cell r="D408">
            <v>290000</v>
          </cell>
          <cell r="E408">
            <v>0</v>
          </cell>
          <cell r="F408">
            <v>48947668</v>
          </cell>
        </row>
        <row r="409">
          <cell r="A409">
            <v>5300010600</v>
          </cell>
          <cell r="B409" t="str">
            <v xml:space="preserve">            Biaya Pemeliharaan</v>
          </cell>
          <cell r="C409">
            <v>139478757</v>
          </cell>
          <cell r="D409">
            <v>17437952</v>
          </cell>
          <cell r="E409">
            <v>0</v>
          </cell>
          <cell r="F409">
            <v>156916709</v>
          </cell>
        </row>
        <row r="410">
          <cell r="A410">
            <v>5300010601</v>
          </cell>
          <cell r="B410" t="str">
            <v xml:space="preserve">                Pemeliharaan Komputer-Perangkat keras</v>
          </cell>
          <cell r="C410">
            <v>55915292</v>
          </cell>
          <cell r="D410">
            <v>6167952</v>
          </cell>
          <cell r="E410">
            <v>0</v>
          </cell>
          <cell r="F410">
            <v>62083244</v>
          </cell>
        </row>
        <row r="411">
          <cell r="A411">
            <v>5300010602</v>
          </cell>
          <cell r="B411" t="str">
            <v xml:space="preserve">                Pemeliharaan Komputer-Perangkat lunak</v>
          </cell>
          <cell r="C411">
            <v>18012526</v>
          </cell>
          <cell r="D411">
            <v>0</v>
          </cell>
          <cell r="E411">
            <v>0</v>
          </cell>
          <cell r="F411">
            <v>18012526</v>
          </cell>
        </row>
        <row r="412">
          <cell r="A412">
            <v>5300010603</v>
          </cell>
          <cell r="B412" t="str">
            <v xml:space="preserve">                Pemeliharaan Peralatan kantor</v>
          </cell>
          <cell r="C412">
            <v>65550939</v>
          </cell>
          <cell r="D412">
            <v>11270000</v>
          </cell>
          <cell r="E412">
            <v>0</v>
          </cell>
          <cell r="F412">
            <v>76820939</v>
          </cell>
        </row>
        <row r="413">
          <cell r="A413">
            <v>5300010700</v>
          </cell>
          <cell r="B413" t="str">
            <v xml:space="preserve">            Biaya Profesional</v>
          </cell>
          <cell r="C413">
            <v>653506685.33000004</v>
          </cell>
          <cell r="D413">
            <v>127619651.52</v>
          </cell>
          <cell r="E413">
            <v>17569828</v>
          </cell>
          <cell r="F413">
            <v>763556508.85000002</v>
          </cell>
        </row>
        <row r="414">
          <cell r="A414">
            <v>5300010701</v>
          </cell>
          <cell r="B414" t="str">
            <v xml:space="preserve">                Audit</v>
          </cell>
          <cell r="C414">
            <v>107785711.33</v>
          </cell>
          <cell r="D414">
            <v>23979035</v>
          </cell>
          <cell r="E414">
            <v>0</v>
          </cell>
          <cell r="F414">
            <v>131764746.33</v>
          </cell>
        </row>
        <row r="415">
          <cell r="A415">
            <v>5300010702</v>
          </cell>
          <cell r="B415" t="str">
            <v xml:space="preserve">                Konsultan hukum</v>
          </cell>
          <cell r="C415">
            <v>58515724</v>
          </cell>
          <cell r="D415">
            <v>73469653.519999996</v>
          </cell>
          <cell r="E415">
            <v>17569828</v>
          </cell>
          <cell r="F415">
            <v>114415549.52</v>
          </cell>
        </row>
        <row r="416">
          <cell r="A416">
            <v>5300010703</v>
          </cell>
          <cell r="B416" t="str">
            <v xml:space="preserve">                Outsourcing fee</v>
          </cell>
          <cell r="C416">
            <v>372039800</v>
          </cell>
          <cell r="D416">
            <v>30170963</v>
          </cell>
          <cell r="E416">
            <v>0</v>
          </cell>
          <cell r="F416">
            <v>402210763</v>
          </cell>
        </row>
        <row r="417">
          <cell r="A417">
            <v>5300010704</v>
          </cell>
          <cell r="B417" t="str">
            <v xml:space="preserve">                Konsultan lain-lain</v>
          </cell>
          <cell r="C417">
            <v>115165450</v>
          </cell>
          <cell r="D417">
            <v>0</v>
          </cell>
          <cell r="E417">
            <v>0</v>
          </cell>
          <cell r="F417">
            <v>115165450</v>
          </cell>
        </row>
        <row r="418">
          <cell r="A418">
            <v>5300010800</v>
          </cell>
          <cell r="B418" t="str">
            <v xml:space="preserve">            Biaya Perjalanan Dinas</v>
          </cell>
          <cell r="C418">
            <v>868824499.64999998</v>
          </cell>
          <cell r="D418">
            <v>171287205</v>
          </cell>
          <cell r="E418">
            <v>1230298</v>
          </cell>
          <cell r="F418">
            <v>1038881406.65</v>
          </cell>
        </row>
        <row r="419">
          <cell r="A419">
            <v>5300010801</v>
          </cell>
          <cell r="B419" t="str">
            <v xml:space="preserve">                Biaya Perjalanan Dinas Luar Negeri-nasabah</v>
          </cell>
          <cell r="C419">
            <v>637493820</v>
          </cell>
          <cell r="D419">
            <v>101389293</v>
          </cell>
          <cell r="E419">
            <v>0</v>
          </cell>
          <cell r="F419">
            <v>738883113</v>
          </cell>
        </row>
        <row r="420">
          <cell r="A420">
            <v>5300010802</v>
          </cell>
          <cell r="B420" t="str">
            <v xml:space="preserve">                Biaya Perjalanan Dinas Dalam Negeri-nasabah</v>
          </cell>
          <cell r="C420">
            <v>3380740</v>
          </cell>
          <cell r="D420">
            <v>2524200</v>
          </cell>
          <cell r="E420">
            <v>0</v>
          </cell>
          <cell r="F420">
            <v>5904940</v>
          </cell>
        </row>
        <row r="421">
          <cell r="A421">
            <v>5300010803</v>
          </cell>
          <cell r="B421" t="str">
            <v xml:space="preserve">                Biaya Perjalanan Dinas Luar Negeri-bukan nasabah</v>
          </cell>
          <cell r="C421">
            <v>107104052</v>
          </cell>
          <cell r="D421">
            <v>53803926</v>
          </cell>
          <cell r="E421">
            <v>0</v>
          </cell>
          <cell r="F421">
            <v>160907978</v>
          </cell>
        </row>
        <row r="422">
          <cell r="A422">
            <v>5300010804</v>
          </cell>
          <cell r="B422" t="str">
            <v xml:space="preserve">                Biaya Perjalanan Dinas Dalam Negeri-bukan nasabah</v>
          </cell>
          <cell r="C422">
            <v>0</v>
          </cell>
          <cell r="D422">
            <v>0</v>
          </cell>
          <cell r="E422">
            <v>0</v>
          </cell>
          <cell r="F422">
            <v>0</v>
          </cell>
        </row>
        <row r="423">
          <cell r="A423">
            <v>5300010805</v>
          </cell>
          <cell r="B423" t="str">
            <v xml:space="preserve">                Biaya Perjalanan Dinas Pelatihan karyawan</v>
          </cell>
          <cell r="C423">
            <v>18550658</v>
          </cell>
          <cell r="D423">
            <v>0</v>
          </cell>
          <cell r="E423">
            <v>0</v>
          </cell>
          <cell r="F423">
            <v>18550658</v>
          </cell>
        </row>
        <row r="424">
          <cell r="A424">
            <v>5300010806</v>
          </cell>
          <cell r="B424" t="str">
            <v xml:space="preserve">                BIAYA PERJALANAN DINAS (TAXI) - NASABAH</v>
          </cell>
          <cell r="C424">
            <v>95830281.5</v>
          </cell>
          <cell r="D424">
            <v>10866966</v>
          </cell>
          <cell r="E424">
            <v>1230298</v>
          </cell>
          <cell r="F424">
            <v>105466949.5</v>
          </cell>
        </row>
        <row r="425">
          <cell r="A425">
            <v>5300010807</v>
          </cell>
          <cell r="B425" t="str">
            <v xml:space="preserve">                BIAYA PERJALANAN DINAS (TAXI) - BUKAN NASABAH</v>
          </cell>
          <cell r="C425">
            <v>6464948.1500000004</v>
          </cell>
          <cell r="D425">
            <v>2702820</v>
          </cell>
          <cell r="E425">
            <v>0</v>
          </cell>
          <cell r="F425">
            <v>9167768.1500000004</v>
          </cell>
        </row>
        <row r="426">
          <cell r="A426">
            <v>5300010900</v>
          </cell>
          <cell r="B426" t="str">
            <v xml:space="preserve">            Biaya Pemasaran &amp; Pengembangan Usaha</v>
          </cell>
          <cell r="C426">
            <v>249573276</v>
          </cell>
          <cell r="D426">
            <v>30655206</v>
          </cell>
          <cell r="E426">
            <v>0</v>
          </cell>
          <cell r="F426">
            <v>280228482</v>
          </cell>
        </row>
        <row r="427">
          <cell r="A427">
            <v>5300010901</v>
          </cell>
          <cell r="B427" t="str">
            <v xml:space="preserve">                Jamuan ( Entertainment)-Nasabah</v>
          </cell>
          <cell r="C427">
            <v>193566994</v>
          </cell>
          <cell r="D427">
            <v>20558631</v>
          </cell>
          <cell r="E427">
            <v>0</v>
          </cell>
          <cell r="F427">
            <v>214125625</v>
          </cell>
        </row>
        <row r="428">
          <cell r="A428">
            <v>5300010902</v>
          </cell>
          <cell r="B428" t="str">
            <v xml:space="preserve">                Jamuan ( Entertainment)-Bukan Nasabah</v>
          </cell>
          <cell r="C428">
            <v>23375282</v>
          </cell>
          <cell r="D428">
            <v>8960954</v>
          </cell>
          <cell r="E428">
            <v>0</v>
          </cell>
          <cell r="F428">
            <v>32336236</v>
          </cell>
        </row>
        <row r="429">
          <cell r="A429">
            <v>5300010903</v>
          </cell>
          <cell r="B429" t="str">
            <v xml:space="preserve">                Pesta tahunan</v>
          </cell>
          <cell r="C429">
            <v>32631000</v>
          </cell>
          <cell r="D429">
            <v>1135621</v>
          </cell>
          <cell r="E429">
            <v>0</v>
          </cell>
          <cell r="F429">
            <v>33766621</v>
          </cell>
        </row>
        <row r="430">
          <cell r="A430">
            <v>5300011000</v>
          </cell>
          <cell r="B430" t="str">
            <v xml:space="preserve">            Biaya Kantor Lainnya</v>
          </cell>
          <cell r="C430">
            <v>31641837.25</v>
          </cell>
          <cell r="D430">
            <v>1837500</v>
          </cell>
          <cell r="E430">
            <v>358000</v>
          </cell>
          <cell r="F430">
            <v>33121337.25</v>
          </cell>
        </row>
        <row r="431">
          <cell r="A431">
            <v>5300011001</v>
          </cell>
          <cell r="B431" t="str">
            <v xml:space="preserve">                Koran, Majalah &amp; Buku</v>
          </cell>
          <cell r="C431">
            <v>28641837.25</v>
          </cell>
          <cell r="D431">
            <v>1837500</v>
          </cell>
          <cell r="E431">
            <v>358000</v>
          </cell>
          <cell r="F431">
            <v>30121337.25</v>
          </cell>
        </row>
        <row r="432">
          <cell r="A432">
            <v>5300011002</v>
          </cell>
          <cell r="B432" t="str">
            <v xml:space="preserve">                BIAYA PROMOSI &amp; IKLAN</v>
          </cell>
          <cell r="C432">
            <v>0</v>
          </cell>
          <cell r="D432">
            <v>0</v>
          </cell>
          <cell r="E432">
            <v>0</v>
          </cell>
          <cell r="F432">
            <v>0</v>
          </cell>
        </row>
        <row r="433">
          <cell r="A433">
            <v>5300011003</v>
          </cell>
          <cell r="B433" t="str">
            <v xml:space="preserve">                SUMBANGAN</v>
          </cell>
          <cell r="C433">
            <v>3000000</v>
          </cell>
          <cell r="D433">
            <v>0</v>
          </cell>
          <cell r="E433">
            <v>0</v>
          </cell>
          <cell r="F433">
            <v>3000000</v>
          </cell>
        </row>
        <row r="434">
          <cell r="A434">
            <v>5300020000</v>
          </cell>
          <cell r="B434" t="str">
            <v xml:space="preserve">            Biaya Depresiasi</v>
          </cell>
          <cell r="C434">
            <v>198654313</v>
          </cell>
          <cell r="D434">
            <v>20785407</v>
          </cell>
          <cell r="E434">
            <v>0</v>
          </cell>
          <cell r="F434">
            <v>219439720</v>
          </cell>
        </row>
        <row r="435">
          <cell r="A435">
            <v>5300020010</v>
          </cell>
          <cell r="B435" t="str">
            <v xml:space="preserve">                Penyusutan - Perabot Kantor</v>
          </cell>
          <cell r="C435">
            <v>5893109</v>
          </cell>
          <cell r="D435">
            <v>775063</v>
          </cell>
          <cell r="E435">
            <v>0</v>
          </cell>
          <cell r="F435">
            <v>6668172</v>
          </cell>
        </row>
        <row r="436">
          <cell r="A436">
            <v>5300020011</v>
          </cell>
          <cell r="B436" t="str">
            <v xml:space="preserve">                Penyusutan - Renovasi Kantor</v>
          </cell>
          <cell r="C436">
            <v>0</v>
          </cell>
          <cell r="D436">
            <v>0</v>
          </cell>
          <cell r="E436">
            <v>0</v>
          </cell>
          <cell r="F436">
            <v>0</v>
          </cell>
        </row>
        <row r="437">
          <cell r="A437">
            <v>5300020012</v>
          </cell>
          <cell r="B437" t="str">
            <v xml:space="preserve">                Penyusutan - Kendaraan</v>
          </cell>
          <cell r="C437">
            <v>48819199</v>
          </cell>
          <cell r="D437">
            <v>4438109</v>
          </cell>
          <cell r="E437">
            <v>0</v>
          </cell>
          <cell r="F437">
            <v>53257308</v>
          </cell>
        </row>
        <row r="438">
          <cell r="A438">
            <v>5300020013</v>
          </cell>
          <cell r="B438" t="str">
            <v xml:space="preserve">                Penyusutan - Komputer/Telekomunikasi</v>
          </cell>
          <cell r="C438">
            <v>143942005</v>
          </cell>
          <cell r="D438">
            <v>15572235</v>
          </cell>
          <cell r="E438">
            <v>0</v>
          </cell>
          <cell r="F438">
            <v>159514240</v>
          </cell>
        </row>
        <row r="439">
          <cell r="A439">
            <v>5300020050</v>
          </cell>
          <cell r="B439" t="str">
            <v xml:space="preserve">              Amortisasi</v>
          </cell>
          <cell r="C439">
            <v>0</v>
          </cell>
          <cell r="D439">
            <v>0</v>
          </cell>
          <cell r="E439">
            <v>0</v>
          </cell>
          <cell r="F439">
            <v>0</v>
          </cell>
        </row>
        <row r="440">
          <cell r="A440">
            <v>5300030000</v>
          </cell>
          <cell r="B440" t="str">
            <v xml:space="preserve">            Biaya Antar Kantor</v>
          </cell>
          <cell r="C440">
            <v>906910038</v>
          </cell>
          <cell r="D440">
            <v>77445737</v>
          </cell>
          <cell r="E440">
            <v>0</v>
          </cell>
          <cell r="F440">
            <v>984355775</v>
          </cell>
        </row>
        <row r="441">
          <cell r="A441">
            <v>5300030020</v>
          </cell>
          <cell r="B441" t="str">
            <v xml:space="preserve">              Biaya dari UBS London</v>
          </cell>
          <cell r="C441">
            <v>108637564</v>
          </cell>
          <cell r="D441">
            <v>10502309</v>
          </cell>
          <cell r="E441">
            <v>0</v>
          </cell>
          <cell r="F441">
            <v>119139873</v>
          </cell>
        </row>
        <row r="442">
          <cell r="A442">
            <v>5300030030</v>
          </cell>
          <cell r="B442" t="str">
            <v xml:space="preserve">              Biaya dari UBS Malaysia</v>
          </cell>
          <cell r="C442">
            <v>798272474</v>
          </cell>
          <cell r="D442">
            <v>66943428</v>
          </cell>
          <cell r="E442">
            <v>0</v>
          </cell>
          <cell r="F442">
            <v>865215902</v>
          </cell>
        </row>
        <row r="443">
          <cell r="A443">
            <v>5400010000</v>
          </cell>
          <cell r="B443" t="str">
            <v xml:space="preserve">        Biaya Lainnya</v>
          </cell>
          <cell r="C443">
            <v>111273860</v>
          </cell>
          <cell r="D443">
            <v>1242500</v>
          </cell>
          <cell r="E443">
            <v>0</v>
          </cell>
          <cell r="F443">
            <v>112516360</v>
          </cell>
        </row>
        <row r="444">
          <cell r="A444">
            <v>5400010010</v>
          </cell>
          <cell r="B444" t="str">
            <v xml:space="preserve">            Biaya Pajak</v>
          </cell>
          <cell r="C444">
            <v>80517000</v>
          </cell>
          <cell r="D444">
            <v>0</v>
          </cell>
          <cell r="E444">
            <v>0</v>
          </cell>
          <cell r="F444">
            <v>80517000</v>
          </cell>
        </row>
        <row r="445">
          <cell r="A445">
            <v>5400010020</v>
          </cell>
          <cell r="B445" t="str">
            <v xml:space="preserve">            Biaya Lainnya</v>
          </cell>
          <cell r="C445">
            <v>30756860</v>
          </cell>
          <cell r="D445">
            <v>1242500</v>
          </cell>
          <cell r="E445">
            <v>0</v>
          </cell>
          <cell r="F445">
            <v>31999360</v>
          </cell>
        </row>
        <row r="446">
          <cell r="A446">
            <v>5400010030</v>
          </cell>
          <cell r="B446" t="str">
            <v xml:space="preserve">            Penyisihan pajak penghasilan badan</v>
          </cell>
          <cell r="C446">
            <v>0</v>
          </cell>
          <cell r="D446">
            <v>0</v>
          </cell>
          <cell r="E446">
            <v>0</v>
          </cell>
          <cell r="F446">
            <v>0</v>
          </cell>
        </row>
      </sheetData>
      <sheetData sheetId="1">
        <row r="2">
          <cell r="A2">
            <v>1000000000</v>
          </cell>
        </row>
      </sheetData>
      <sheetData sheetId="2">
        <row r="2">
          <cell r="A2">
            <v>1000000000</v>
          </cell>
        </row>
      </sheetData>
      <sheetData sheetId="3">
        <row r="2">
          <cell r="A2">
            <v>1000000000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ping BS -Apr"/>
      <sheetName val="MappingPL-Apr"/>
      <sheetName val="TB"/>
      <sheetName val="BS"/>
      <sheetName val="PL"/>
      <sheetName val="TAX"/>
      <sheetName val="BS (after adj)"/>
      <sheetName val="PL (after adj)"/>
      <sheetName val="TAX (after adj)"/>
      <sheetName val="Other BS Detail (2)"/>
      <sheetName val="FINANCE"/>
      <sheetName val="PL 2002-2003"/>
    </sheetNames>
    <sheetDataSet>
      <sheetData sheetId="0" refreshError="1"/>
      <sheetData sheetId="1" refreshError="1"/>
      <sheetData sheetId="2" refreshError="1">
        <row r="7">
          <cell r="B7" t="str">
            <v>รหัสบัญชี</v>
          </cell>
          <cell r="C7" t="str">
            <v>กลุ่ม</v>
          </cell>
          <cell r="D7" t="str">
            <v>ชื่อบัญชี</v>
          </cell>
          <cell r="E7" t="str">
            <v>ยอดยกมา</v>
          </cell>
          <cell r="F7" t="str">
            <v xml:space="preserve"> ยอดรวม Dr</v>
          </cell>
          <cell r="G7" t="str">
            <v xml:space="preserve"> ยอดรวม Cr</v>
          </cell>
          <cell r="H7" t="str">
            <v>Balance</v>
          </cell>
        </row>
        <row r="8">
          <cell r="H8" t="str">
            <v>as at 31/12/03</v>
          </cell>
        </row>
        <row r="9">
          <cell r="B9">
            <v>100000</v>
          </cell>
          <cell r="C9">
            <v>1</v>
          </cell>
          <cell r="D9" t="str">
            <v>***   เงินสดในมือ  ***</v>
          </cell>
        </row>
        <row r="10">
          <cell r="B10">
            <v>100100</v>
          </cell>
          <cell r="C10">
            <v>1</v>
          </cell>
          <cell r="D10" t="str">
            <v>เงินสด สำนักงานใหญ่</v>
          </cell>
          <cell r="E10">
            <v>26230.5</v>
          </cell>
          <cell r="F10">
            <v>134130</v>
          </cell>
          <cell r="G10">
            <v>-28567</v>
          </cell>
          <cell r="H10">
            <v>131793.5</v>
          </cell>
        </row>
        <row r="11">
          <cell r="B11">
            <v>100200</v>
          </cell>
          <cell r="C11">
            <v>1</v>
          </cell>
          <cell r="D11" t="str">
            <v>เงินสดย่อย โรงงาน</v>
          </cell>
          <cell r="E11">
            <v>86</v>
          </cell>
          <cell r="F11">
            <v>29914</v>
          </cell>
          <cell r="G11">
            <v>-29914.5</v>
          </cell>
          <cell r="H11">
            <v>85.5</v>
          </cell>
        </row>
        <row r="12">
          <cell r="B12">
            <v>101100</v>
          </cell>
          <cell r="C12">
            <v>1</v>
          </cell>
          <cell r="D12" t="str">
            <v>***  เงินฝากธนาคาร(ออมทรัพย์)  ***</v>
          </cell>
        </row>
        <row r="13">
          <cell r="B13">
            <v>101110</v>
          </cell>
          <cell r="C13">
            <v>1</v>
          </cell>
          <cell r="D13" t="str">
            <v>เงินฝากออมทรัพย์ ธ.เอบีเอม แอมโร</v>
          </cell>
        </row>
        <row r="14">
          <cell r="B14">
            <v>101120</v>
          </cell>
          <cell r="C14">
            <v>1</v>
          </cell>
          <cell r="D14" t="str">
            <v>เงินฝากออมทรัพย์-ธ.เอเชีย สำนักงานใหญ่</v>
          </cell>
          <cell r="E14">
            <v>21319623.010000002</v>
          </cell>
          <cell r="F14">
            <v>1621183.19</v>
          </cell>
          <cell r="G14">
            <v>-2061050.72</v>
          </cell>
          <cell r="H14">
            <v>20879755.48</v>
          </cell>
        </row>
        <row r="15">
          <cell r="B15">
            <v>101121</v>
          </cell>
          <cell r="C15">
            <v>1</v>
          </cell>
          <cell r="D15" t="str">
            <v>เงินฝากออมทรัพย์ประกัน-ธ.เอเชีย สำนักงานใหญ่</v>
          </cell>
          <cell r="E15">
            <v>236636</v>
          </cell>
          <cell r="F15">
            <v>2428.4299999999998</v>
          </cell>
          <cell r="H15">
            <v>239064.43</v>
          </cell>
        </row>
        <row r="16">
          <cell r="B16">
            <v>101130</v>
          </cell>
          <cell r="C16">
            <v>1</v>
          </cell>
          <cell r="D16" t="str">
            <v>เงินฝากออมทรัพย์ USD ธ. เอเชีย สำนักงานใหญ่</v>
          </cell>
          <cell r="E16">
            <v>19515828.140000001</v>
          </cell>
          <cell r="F16">
            <v>1338596.28</v>
          </cell>
          <cell r="G16">
            <v>-483052.09</v>
          </cell>
          <cell r="H16">
            <v>20371372.329999998</v>
          </cell>
        </row>
        <row r="17">
          <cell r="B17">
            <v>101131</v>
          </cell>
          <cell r="C17">
            <v>1</v>
          </cell>
          <cell r="D17" t="str">
            <v>กำไร (ขาดทุน) จากอัตราแลกเปลี่ยน บัญชีเงินฝากดอลล่าร์</v>
          </cell>
        </row>
        <row r="18">
          <cell r="B18">
            <v>101200</v>
          </cell>
          <cell r="C18">
            <v>1</v>
          </cell>
          <cell r="D18" t="str">
            <v>***   เงินฝากธนาคาร(กระแสรายวัน)  ***</v>
          </cell>
        </row>
        <row r="19">
          <cell r="B19">
            <v>101210</v>
          </cell>
          <cell r="C19">
            <v>1</v>
          </cell>
          <cell r="D19" t="str">
            <v>เงินฝากกระแสรายวัน- ธ.เอบีเอม แอมโร</v>
          </cell>
        </row>
        <row r="20">
          <cell r="B20">
            <v>101220</v>
          </cell>
          <cell r="C20">
            <v>1</v>
          </cell>
          <cell r="D20" t="str">
            <v>เงินฝากกระแสรายวัน- ธ.เอเชีย สำนักงานใหญ่</v>
          </cell>
          <cell r="E20">
            <v>0.69</v>
          </cell>
          <cell r="F20">
            <v>1542663.22</v>
          </cell>
          <cell r="G20">
            <v>-1542663.91</v>
          </cell>
        </row>
        <row r="21">
          <cell r="B21">
            <v>101230</v>
          </cell>
          <cell r="C21">
            <v>1</v>
          </cell>
          <cell r="D21" t="str">
            <v>เงินฝากกระแสรายวัน-USD  ธ.เอเชีย สำนักงานใหญ่</v>
          </cell>
        </row>
        <row r="22">
          <cell r="B22">
            <v>102000</v>
          </cell>
          <cell r="C22">
            <v>1</v>
          </cell>
          <cell r="D22" t="str">
            <v>***  เงินฝาก-ตั๋วสัญญาใช้เงิน  ***</v>
          </cell>
        </row>
        <row r="23">
          <cell r="B23">
            <v>102010</v>
          </cell>
          <cell r="C23">
            <v>1</v>
          </cell>
          <cell r="D23" t="str">
            <v>ตั๋วเงินรับ</v>
          </cell>
        </row>
        <row r="24">
          <cell r="B24">
            <v>102020</v>
          </cell>
          <cell r="C24">
            <v>1</v>
          </cell>
          <cell r="D24" t="str">
            <v>บัตรภาษี</v>
          </cell>
          <cell r="E24">
            <v>736721.88</v>
          </cell>
          <cell r="F24">
            <v>72382</v>
          </cell>
          <cell r="G24">
            <v>-62000</v>
          </cell>
          <cell r="H24">
            <v>747103.88</v>
          </cell>
        </row>
        <row r="25">
          <cell r="B25">
            <v>102041</v>
          </cell>
          <cell r="C25">
            <v>1</v>
          </cell>
          <cell r="D25" t="str">
            <v>เช็ครับลงวันที่ล่วงหน้า</v>
          </cell>
          <cell r="E25">
            <v>629159</v>
          </cell>
          <cell r="F25">
            <v>1</v>
          </cell>
          <cell r="G25">
            <v>-629160</v>
          </cell>
        </row>
        <row r="26">
          <cell r="B26">
            <v>103000</v>
          </cell>
          <cell r="C26">
            <v>1</v>
          </cell>
          <cell r="D26" t="str">
            <v>***   ลูกหนี้การค้า  ***</v>
          </cell>
        </row>
        <row r="27">
          <cell r="B27">
            <v>103100</v>
          </cell>
          <cell r="C27">
            <v>1</v>
          </cell>
          <cell r="D27" t="str">
            <v>ลูกหนี้การค้าในประเทศ</v>
          </cell>
          <cell r="E27">
            <v>2094139.8</v>
          </cell>
          <cell r="H27">
            <v>2094139.8</v>
          </cell>
        </row>
        <row r="28">
          <cell r="B28">
            <v>103200</v>
          </cell>
          <cell r="C28">
            <v>1</v>
          </cell>
          <cell r="D28" t="str">
            <v>ลูกหนี้การค้าต่างประเทศ</v>
          </cell>
          <cell r="E28">
            <v>2076928.89</v>
          </cell>
          <cell r="F28">
            <v>2669261.87</v>
          </cell>
          <cell r="G28">
            <v>-122854.24</v>
          </cell>
          <cell r="H28">
            <v>4623336.5199999996</v>
          </cell>
        </row>
        <row r="29">
          <cell r="B29">
            <v>103300</v>
          </cell>
          <cell r="C29">
            <v>1</v>
          </cell>
          <cell r="D29" t="str">
            <v>ลูกหนี้การค้าบริษัทในเครือ</v>
          </cell>
        </row>
        <row r="30">
          <cell r="B30">
            <v>103400</v>
          </cell>
          <cell r="C30">
            <v>1</v>
          </cell>
          <cell r="D30" t="str">
            <v>หนี้สงสัยจะสูญ</v>
          </cell>
        </row>
        <row r="31">
          <cell r="B31">
            <v>103500</v>
          </cell>
          <cell r="C31">
            <v>1</v>
          </cell>
          <cell r="D31" t="str">
            <v>ลูกหนี้เงินยืมพนักงาน</v>
          </cell>
        </row>
        <row r="32">
          <cell r="B32">
            <v>103600</v>
          </cell>
          <cell r="C32">
            <v>1</v>
          </cell>
          <cell r="D32" t="str">
            <v>ลูกหนี้อื่น ๆ</v>
          </cell>
        </row>
        <row r="33">
          <cell r="B33">
            <v>103601</v>
          </cell>
          <cell r="C33">
            <v>1</v>
          </cell>
          <cell r="D33" t="str">
            <v>ลูกหนี้เกี่ยวกับขอคืนอากร 19 ทวิ</v>
          </cell>
          <cell r="E33">
            <v>432266</v>
          </cell>
          <cell r="H33">
            <v>432266</v>
          </cell>
        </row>
        <row r="34">
          <cell r="B34">
            <v>103602</v>
          </cell>
          <cell r="C34">
            <v>1</v>
          </cell>
          <cell r="D34" t="str">
            <v>ลูกหนี้ค่าสินไหมทดแทนจากบริษัทประกันภัย</v>
          </cell>
          <cell r="E34">
            <v>303579.68</v>
          </cell>
          <cell r="H34">
            <v>303579.68</v>
          </cell>
        </row>
        <row r="35">
          <cell r="B35">
            <v>103700</v>
          </cell>
          <cell r="C35">
            <v>1</v>
          </cell>
          <cell r="D35" t="str">
            <v>เงินทดรองจ่ายกรรมการ</v>
          </cell>
          <cell r="F35">
            <v>104130</v>
          </cell>
          <cell r="G35">
            <v>-104130</v>
          </cell>
        </row>
        <row r="36">
          <cell r="B36">
            <v>103800</v>
          </cell>
          <cell r="C36">
            <v>1</v>
          </cell>
          <cell r="D36" t="str">
            <v>ลูกหนี้จากการขอคืนบัตรภาษี</v>
          </cell>
          <cell r="E36">
            <v>620973.9</v>
          </cell>
          <cell r="F36">
            <v>20973.79</v>
          </cell>
          <cell r="G36">
            <v>-72382</v>
          </cell>
          <cell r="H36">
            <v>569565.68999999994</v>
          </cell>
        </row>
        <row r="37">
          <cell r="B37">
            <v>104000</v>
          </cell>
          <cell r="C37">
            <v>1</v>
          </cell>
          <cell r="D37" t="str">
            <v>***  สินค้า  ***</v>
          </cell>
        </row>
        <row r="38">
          <cell r="B38">
            <v>104010</v>
          </cell>
          <cell r="C38">
            <v>1</v>
          </cell>
          <cell r="D38" t="str">
            <v>สินค้าสำเร็จรูป</v>
          </cell>
          <cell r="E38">
            <v>14050592.68</v>
          </cell>
          <cell r="G38">
            <v>-756643.41</v>
          </cell>
          <cell r="H38">
            <v>13293949.27</v>
          </cell>
        </row>
        <row r="39">
          <cell r="B39">
            <v>104011</v>
          </cell>
          <cell r="C39">
            <v>1</v>
          </cell>
          <cell r="D39" t="str">
            <v>สินค้าสำเร็จรูป-บริษัทแม่</v>
          </cell>
        </row>
        <row r="40">
          <cell r="B40">
            <v>104012</v>
          </cell>
          <cell r="C40">
            <v>1</v>
          </cell>
          <cell r="D40" t="str">
            <v>สินค้าสำเร็จรูป-ภายในประเทศ</v>
          </cell>
        </row>
        <row r="41">
          <cell r="B41">
            <v>104020</v>
          </cell>
          <cell r="C41">
            <v>1</v>
          </cell>
          <cell r="D41" t="str">
            <v>งานระหว่างทำ</v>
          </cell>
          <cell r="E41">
            <v>6814667.1799999997</v>
          </cell>
          <cell r="G41">
            <v>-583318.76</v>
          </cell>
          <cell r="H41">
            <v>6231348.4199999999</v>
          </cell>
        </row>
        <row r="42">
          <cell r="B42">
            <v>104021</v>
          </cell>
          <cell r="C42">
            <v>1</v>
          </cell>
          <cell r="D42" t="str">
            <v>งานระหว่างทำ-บริษัทแม่</v>
          </cell>
        </row>
        <row r="43">
          <cell r="B43">
            <v>104022</v>
          </cell>
          <cell r="C43">
            <v>1</v>
          </cell>
          <cell r="D43" t="str">
            <v>งานระหว่างทำ -ภายในประเทศ</v>
          </cell>
        </row>
        <row r="44">
          <cell r="B44">
            <v>104030</v>
          </cell>
          <cell r="C44">
            <v>1</v>
          </cell>
          <cell r="D44" t="str">
            <v>สินค้าระหว่างทาง</v>
          </cell>
        </row>
        <row r="45">
          <cell r="B45">
            <v>104050</v>
          </cell>
          <cell r="C45">
            <v>1</v>
          </cell>
          <cell r="D45" t="str">
            <v>วัตถุดิบในการผลิต</v>
          </cell>
          <cell r="E45">
            <v>15070063.189999999</v>
          </cell>
          <cell r="G45">
            <v>-4587367.21</v>
          </cell>
          <cell r="H45">
            <v>10482695.98</v>
          </cell>
        </row>
        <row r="46">
          <cell r="B46">
            <v>104051</v>
          </cell>
          <cell r="C46">
            <v>1</v>
          </cell>
          <cell r="D46" t="str">
            <v>วัตถุดิบในการผลิต-ต่างประเทศ</v>
          </cell>
          <cell r="E46">
            <v>10327757.640000001</v>
          </cell>
          <cell r="H46">
            <v>10327757.640000001</v>
          </cell>
        </row>
        <row r="47">
          <cell r="B47">
            <v>104052</v>
          </cell>
          <cell r="C47">
            <v>1</v>
          </cell>
          <cell r="D47" t="str">
            <v>วัตถุดิบในการผลิต-บริษัทแม่</v>
          </cell>
        </row>
        <row r="48">
          <cell r="B48">
            <v>104053</v>
          </cell>
          <cell r="C48">
            <v>1</v>
          </cell>
          <cell r="D48" t="str">
            <v>วัตถุดิบในการผลิต-ในประเทศ</v>
          </cell>
        </row>
        <row r="49">
          <cell r="B49">
            <v>104060</v>
          </cell>
          <cell r="C49">
            <v>1</v>
          </cell>
          <cell r="D49" t="str">
            <v>วัสดุบรรจุ</v>
          </cell>
          <cell r="E49">
            <v>124106.26</v>
          </cell>
          <cell r="G49">
            <v>-2533.91</v>
          </cell>
          <cell r="H49">
            <v>121572.35</v>
          </cell>
        </row>
        <row r="50">
          <cell r="B50">
            <v>104070</v>
          </cell>
          <cell r="C50">
            <v>1</v>
          </cell>
          <cell r="D50" t="str">
            <v>วัสดุสิ้นเปลืองฝ่ายผลิต</v>
          </cell>
          <cell r="E50">
            <v>43726.29</v>
          </cell>
          <cell r="G50">
            <v>-3356.32</v>
          </cell>
          <cell r="H50">
            <v>40369.97</v>
          </cell>
        </row>
        <row r="51">
          <cell r="B51">
            <v>104080</v>
          </cell>
          <cell r="C51">
            <v>1</v>
          </cell>
          <cell r="D51" t="str">
            <v>ส่วนประกอบซ่อมบำรุงเครื่องจักร</v>
          </cell>
          <cell r="E51">
            <v>249065</v>
          </cell>
          <cell r="H51">
            <v>249065</v>
          </cell>
        </row>
        <row r="52">
          <cell r="B52">
            <v>104090</v>
          </cell>
          <cell r="C52">
            <v>1</v>
          </cell>
          <cell r="D52" t="str">
            <v>วัสดุเกี่ยวกับความปลอดภัยุ</v>
          </cell>
          <cell r="E52">
            <v>20975.99</v>
          </cell>
          <cell r="G52">
            <v>-152</v>
          </cell>
          <cell r="H52">
            <v>20823.990000000002</v>
          </cell>
        </row>
        <row r="53">
          <cell r="B53">
            <v>104100</v>
          </cell>
          <cell r="C53">
            <v>1</v>
          </cell>
          <cell r="D53" t="str">
            <v>วัสดุเกี่ยวกับผ้ากรอง</v>
          </cell>
          <cell r="E53">
            <v>17874</v>
          </cell>
          <cell r="H53">
            <v>17874</v>
          </cell>
        </row>
        <row r="54">
          <cell r="B54">
            <v>104200</v>
          </cell>
          <cell r="D54" t="str">
            <v>สินค้าล้าสมัย</v>
          </cell>
        </row>
        <row r="55">
          <cell r="B55">
            <v>105000</v>
          </cell>
          <cell r="C55">
            <v>1</v>
          </cell>
          <cell r="D55" t="str">
            <v>เงินทดลองจ่าย</v>
          </cell>
        </row>
        <row r="56">
          <cell r="B56">
            <v>105010</v>
          </cell>
          <cell r="C56">
            <v>1</v>
          </cell>
          <cell r="D56" t="str">
            <v>เงินทดลองจ่ายสำนักงาน</v>
          </cell>
        </row>
        <row r="57">
          <cell r="B57">
            <v>105020</v>
          </cell>
          <cell r="C57">
            <v>1</v>
          </cell>
          <cell r="D57" t="str">
            <v>เงินทดลองจ่ายโรงงาน</v>
          </cell>
          <cell r="E57">
            <v>45880</v>
          </cell>
          <cell r="H57">
            <v>45880</v>
          </cell>
        </row>
        <row r="58">
          <cell r="B58">
            <v>105021</v>
          </cell>
          <cell r="C58">
            <v>1</v>
          </cell>
          <cell r="D58" t="str">
            <v>เงินทดรองจ่ายเจ้าหนี้</v>
          </cell>
          <cell r="E58">
            <v>62501.1</v>
          </cell>
          <cell r="H58">
            <v>62501.1</v>
          </cell>
        </row>
        <row r="59">
          <cell r="B59">
            <v>105030</v>
          </cell>
          <cell r="C59">
            <v>1</v>
          </cell>
          <cell r="D59" t="str">
            <v>เงินทดลองจ่ายค่าภาษีสินค้านำเข้า</v>
          </cell>
          <cell r="E59">
            <v>29218</v>
          </cell>
          <cell r="H59">
            <v>29218</v>
          </cell>
        </row>
        <row r="60">
          <cell r="B60">
            <v>105040</v>
          </cell>
          <cell r="C60">
            <v>1</v>
          </cell>
          <cell r="D60" t="str">
            <v>เงินทดลองจ่ายค่าเคลียร์สินค้านำเข้า</v>
          </cell>
          <cell r="E60">
            <v>43947.17</v>
          </cell>
          <cell r="H60">
            <v>43947.17</v>
          </cell>
        </row>
        <row r="61">
          <cell r="B61">
            <v>105050</v>
          </cell>
          <cell r="C61">
            <v>1</v>
          </cell>
          <cell r="D61" t="str">
            <v>เงินทดรองจ่ายอื่นๆ</v>
          </cell>
        </row>
        <row r="62">
          <cell r="B62">
            <v>106000</v>
          </cell>
          <cell r="C62">
            <v>1</v>
          </cell>
          <cell r="D62" t="str">
            <v>***  เงินประกันและเงินมัดจำต่าง ๆ  ****</v>
          </cell>
        </row>
        <row r="63">
          <cell r="B63">
            <v>106010</v>
          </cell>
          <cell r="C63">
            <v>1</v>
          </cell>
          <cell r="D63" t="str">
            <v>ค่าประกันธนาคาร</v>
          </cell>
        </row>
        <row r="64">
          <cell r="B64">
            <v>106020</v>
          </cell>
          <cell r="C64">
            <v>1</v>
          </cell>
          <cell r="D64" t="str">
            <v>เงินประกันเครื่องโทรศัพท์</v>
          </cell>
          <cell r="E64">
            <v>135000</v>
          </cell>
          <cell r="H64">
            <v>135000</v>
          </cell>
        </row>
        <row r="65">
          <cell r="B65">
            <v>106030</v>
          </cell>
          <cell r="C65">
            <v>1</v>
          </cell>
          <cell r="D65" t="str">
            <v>เงินมัดจำซื้อเครื่องจักรและอุปกรณ์</v>
          </cell>
        </row>
        <row r="66">
          <cell r="B66">
            <v>106040</v>
          </cell>
          <cell r="C66">
            <v>1</v>
          </cell>
          <cell r="D66" t="str">
            <v>เงินมัดจำอื่นๆ</v>
          </cell>
          <cell r="E66">
            <v>393838.23</v>
          </cell>
          <cell r="G66">
            <v>-28000</v>
          </cell>
          <cell r="H66">
            <v>365838.23</v>
          </cell>
        </row>
        <row r="67">
          <cell r="B67">
            <v>107000</v>
          </cell>
          <cell r="C67">
            <v>1</v>
          </cell>
          <cell r="D67" t="str">
            <v>***  ค่าใช้จ่ายจ่ายล่วงหน้า  ****-</v>
          </cell>
        </row>
        <row r="68">
          <cell r="B68">
            <v>107110</v>
          </cell>
          <cell r="C68">
            <v>1</v>
          </cell>
          <cell r="D68" t="str">
            <v>ค่าใช้จ่ายจ่ายล่วงหน้า</v>
          </cell>
        </row>
        <row r="69">
          <cell r="B69">
            <v>107120</v>
          </cell>
          <cell r="C69">
            <v>1</v>
          </cell>
          <cell r="D69" t="str">
            <v>ค่าเบี้ยประกันจ่ายล่วงหน้า</v>
          </cell>
          <cell r="E69">
            <v>252544.65</v>
          </cell>
          <cell r="G69">
            <v>-96407.28</v>
          </cell>
          <cell r="H69">
            <v>156137.37</v>
          </cell>
        </row>
        <row r="70">
          <cell r="B70">
            <v>107130</v>
          </cell>
          <cell r="C70">
            <v>1</v>
          </cell>
          <cell r="D70" t="str">
            <v>เงินสำรองจ่ายล่วงหน้า</v>
          </cell>
        </row>
        <row r="71">
          <cell r="B71">
            <v>107140</v>
          </cell>
          <cell r="C71">
            <v>1</v>
          </cell>
          <cell r="D71" t="str">
            <v>ค่าภาษีนิติบุคคลจ่ายล่วงหน้า</v>
          </cell>
        </row>
        <row r="72">
          <cell r="B72">
            <v>107150</v>
          </cell>
          <cell r="C72">
            <v>1</v>
          </cell>
          <cell r="D72" t="str">
            <v>ภาษีเงินได้หัก ณ ที่จ่ายจ่ายล่วงหน้า</v>
          </cell>
          <cell r="E72">
            <v>11941.3</v>
          </cell>
          <cell r="F72">
            <v>227.7</v>
          </cell>
          <cell r="H72">
            <v>12169</v>
          </cell>
        </row>
        <row r="73">
          <cell r="B73">
            <v>107160</v>
          </cell>
          <cell r="C73">
            <v>1</v>
          </cell>
          <cell r="D73" t="str">
            <v>รายได้ค้างรับ</v>
          </cell>
        </row>
        <row r="74">
          <cell r="B74">
            <v>107170</v>
          </cell>
          <cell r="C74">
            <v>1</v>
          </cell>
          <cell r="D74" t="str">
            <v>เงินมัดจำค่าสินค้าจ่ายล่วงหน้า</v>
          </cell>
        </row>
        <row r="75">
          <cell r="B75">
            <v>107420</v>
          </cell>
          <cell r="C75">
            <v>1</v>
          </cell>
          <cell r="D75" t="str">
            <v>ลูกหนี้กรมสรรพากร</v>
          </cell>
          <cell r="E75">
            <v>22659795.670000002</v>
          </cell>
          <cell r="F75">
            <v>6658.5</v>
          </cell>
          <cell r="H75">
            <v>22666454.170000002</v>
          </cell>
        </row>
        <row r="76">
          <cell r="B76">
            <v>107510</v>
          </cell>
          <cell r="C76">
            <v>1</v>
          </cell>
          <cell r="D76" t="str">
            <v>ภาษีซื้อ</v>
          </cell>
          <cell r="E76">
            <v>0.01</v>
          </cell>
          <cell r="F76">
            <v>34462.230000000003</v>
          </cell>
          <cell r="G76">
            <v>-36422.239999999998</v>
          </cell>
          <cell r="H76">
            <v>-1960</v>
          </cell>
        </row>
        <row r="77">
          <cell r="B77">
            <v>107520</v>
          </cell>
          <cell r="C77">
            <v>1</v>
          </cell>
          <cell r="D77" t="str">
            <v>ภาษีซื้อเครดิตคืน</v>
          </cell>
        </row>
        <row r="78">
          <cell r="B78">
            <v>107530</v>
          </cell>
          <cell r="C78">
            <v>1</v>
          </cell>
          <cell r="D78" t="str">
            <v>ภาษีซื้อขอคืนเงินสด</v>
          </cell>
        </row>
        <row r="79">
          <cell r="B79">
            <v>107540</v>
          </cell>
          <cell r="C79">
            <v>1</v>
          </cell>
          <cell r="D79" t="str">
            <v>ภาษีซื้อรอตัดบัญชี</v>
          </cell>
          <cell r="E79">
            <v>45560.94</v>
          </cell>
          <cell r="F79">
            <v>18955.27</v>
          </cell>
          <cell r="G79">
            <v>-13480.27</v>
          </cell>
          <cell r="H79">
            <v>51035.94</v>
          </cell>
        </row>
        <row r="80">
          <cell r="B80">
            <v>110100</v>
          </cell>
          <cell r="C80">
            <v>1</v>
          </cell>
          <cell r="D80" t="str">
            <v>***  ที่ดิน อาคาร และอุปกรณ์  ***</v>
          </cell>
        </row>
        <row r="81">
          <cell r="B81">
            <v>110101</v>
          </cell>
          <cell r="C81">
            <v>1</v>
          </cell>
          <cell r="D81" t="str">
            <v>ที่ดิน</v>
          </cell>
          <cell r="E81">
            <v>38080065.18</v>
          </cell>
          <cell r="H81">
            <v>38080065.18</v>
          </cell>
        </row>
        <row r="82">
          <cell r="B82">
            <v>110102</v>
          </cell>
          <cell r="C82">
            <v>1</v>
          </cell>
          <cell r="D82" t="str">
            <v>อาคารโรงงาน</v>
          </cell>
          <cell r="E82">
            <v>7670008.5700000003</v>
          </cell>
          <cell r="H82">
            <v>7670008.5700000003</v>
          </cell>
        </row>
        <row r="83">
          <cell r="B83">
            <v>110103</v>
          </cell>
          <cell r="C83">
            <v>1</v>
          </cell>
          <cell r="D83" t="str">
            <v>ส่วนปรัปปรุงอาคารโรงงาน</v>
          </cell>
          <cell r="E83">
            <v>4095629.69</v>
          </cell>
          <cell r="H83">
            <v>4095629.69</v>
          </cell>
        </row>
        <row r="84">
          <cell r="B84">
            <v>110104</v>
          </cell>
          <cell r="C84">
            <v>1</v>
          </cell>
          <cell r="D84" t="str">
            <v>ส่วนปรับปรุงอาคารและสิ่งปลูกสร้างสำนักงาน</v>
          </cell>
          <cell r="E84">
            <v>583808</v>
          </cell>
          <cell r="G84">
            <v>-583808</v>
          </cell>
        </row>
        <row r="85">
          <cell r="B85">
            <v>110105</v>
          </cell>
          <cell r="C85">
            <v>1</v>
          </cell>
          <cell r="D85" t="str">
            <v>งานระหว่างก่อสร้าง และเครื่องจักรระหว่างติดตั้ง</v>
          </cell>
          <cell r="E85">
            <v>195500</v>
          </cell>
          <cell r="H85">
            <v>195500</v>
          </cell>
        </row>
        <row r="86">
          <cell r="B86">
            <v>110110</v>
          </cell>
          <cell r="C86">
            <v>1</v>
          </cell>
          <cell r="D86" t="str">
            <v>ค่าพัฒนาที่ดิน</v>
          </cell>
        </row>
        <row r="87">
          <cell r="B87">
            <v>110200</v>
          </cell>
          <cell r="C87">
            <v>1</v>
          </cell>
          <cell r="D87" t="str">
            <v>***  เครื่องมือเครื่องใช้อุปกรณ์  ***</v>
          </cell>
        </row>
        <row r="88">
          <cell r="B88">
            <v>110201</v>
          </cell>
          <cell r="C88">
            <v>1</v>
          </cell>
          <cell r="D88" t="str">
            <v>เครื่องมือเครื่องใช้</v>
          </cell>
          <cell r="E88">
            <v>19361587.949999999</v>
          </cell>
          <cell r="H88">
            <v>19361587.949999999</v>
          </cell>
        </row>
        <row r="89">
          <cell r="B89">
            <v>110202</v>
          </cell>
          <cell r="C89">
            <v>1</v>
          </cell>
          <cell r="D89" t="str">
            <v>อุปกรณ์และเครื่องใช้โรงงาน</v>
          </cell>
          <cell r="E89">
            <v>2836687.3</v>
          </cell>
          <cell r="H89">
            <v>2836687.3</v>
          </cell>
        </row>
        <row r="90">
          <cell r="B90">
            <v>110203</v>
          </cell>
          <cell r="C90">
            <v>1</v>
          </cell>
          <cell r="D90" t="str">
            <v>อุปกรณ์และเครื่องใช้สำนักงาน</v>
          </cell>
          <cell r="E90">
            <v>296034.7</v>
          </cell>
          <cell r="H90">
            <v>296034.7</v>
          </cell>
        </row>
        <row r="91">
          <cell r="B91">
            <v>110300</v>
          </cell>
          <cell r="C91">
            <v>1</v>
          </cell>
          <cell r="D91" t="str">
            <v>***  เครื่องตกแต่งและเครื่องใช้สำนักงาน  ***</v>
          </cell>
        </row>
        <row r="92">
          <cell r="B92">
            <v>110301</v>
          </cell>
          <cell r="C92">
            <v>1</v>
          </cell>
          <cell r="D92" t="str">
            <v>เครื่องตกแต่งสำนักงานโรงงาน</v>
          </cell>
          <cell r="E92">
            <v>745034.51</v>
          </cell>
          <cell r="H92">
            <v>745034.51</v>
          </cell>
        </row>
        <row r="93">
          <cell r="B93">
            <v>110302</v>
          </cell>
          <cell r="C93">
            <v>1</v>
          </cell>
          <cell r="D93" t="str">
            <v>เครื่องตกแต่งสำนักงานใหญ่</v>
          </cell>
          <cell r="E93">
            <v>350757.41</v>
          </cell>
          <cell r="H93">
            <v>350757.41</v>
          </cell>
        </row>
        <row r="94">
          <cell r="B94">
            <v>110400</v>
          </cell>
          <cell r="C94">
            <v>1</v>
          </cell>
          <cell r="D94" t="str">
            <v>*** รถยนต์พาหนะ  ***</v>
          </cell>
        </row>
        <row r="95">
          <cell r="B95">
            <v>110401</v>
          </cell>
          <cell r="C95">
            <v>1</v>
          </cell>
          <cell r="D95" t="str">
            <v>รถยก</v>
          </cell>
          <cell r="E95">
            <v>1216341.3799999999</v>
          </cell>
          <cell r="H95">
            <v>1216341.3799999999</v>
          </cell>
        </row>
        <row r="96">
          <cell r="B96">
            <v>110402</v>
          </cell>
          <cell r="C96">
            <v>1</v>
          </cell>
          <cell r="D96" t="str">
            <v>รถยนต์ที่โรงงาน</v>
          </cell>
          <cell r="E96">
            <v>1731409.09</v>
          </cell>
          <cell r="G96">
            <v>-410000</v>
          </cell>
          <cell r="H96">
            <v>1321409.0900000001</v>
          </cell>
        </row>
        <row r="97">
          <cell r="B97">
            <v>110403</v>
          </cell>
          <cell r="C97">
            <v>1</v>
          </cell>
          <cell r="D97" t="str">
            <v>รถยนต์ที่สำนักงาน</v>
          </cell>
          <cell r="E97">
            <v>1375000</v>
          </cell>
          <cell r="G97">
            <v>-1375000</v>
          </cell>
        </row>
        <row r="98">
          <cell r="B98">
            <v>110500</v>
          </cell>
          <cell r="C98">
            <v>1</v>
          </cell>
          <cell r="D98" t="str">
            <v>***  คอมพิวเตอร์และซอฟแวร์  ***</v>
          </cell>
        </row>
        <row r="99">
          <cell r="B99">
            <v>110501</v>
          </cell>
          <cell r="C99">
            <v>1</v>
          </cell>
          <cell r="D99" t="str">
            <v>คอมพิวเตอร์และซอฟแวร์ที่โรงงาน</v>
          </cell>
          <cell r="E99">
            <v>1104408.6599999999</v>
          </cell>
          <cell r="H99">
            <v>1104408.6599999999</v>
          </cell>
        </row>
        <row r="100">
          <cell r="B100">
            <v>110502</v>
          </cell>
          <cell r="C100">
            <v>1</v>
          </cell>
          <cell r="D100" t="str">
            <v>คอมพิวเตอร์และซอฟแวร์ที่สำนักงาน</v>
          </cell>
          <cell r="E100">
            <v>1224685.04</v>
          </cell>
          <cell r="H100">
            <v>1224685.04</v>
          </cell>
        </row>
        <row r="101">
          <cell r="B101">
            <v>120000</v>
          </cell>
          <cell r="C101">
            <v>1</v>
          </cell>
          <cell r="D101" t="str">
            <v>***   ค่าเสื่อมราคาสะสม  ***</v>
          </cell>
        </row>
        <row r="102">
          <cell r="B102">
            <v>120011</v>
          </cell>
          <cell r="C102">
            <v>1</v>
          </cell>
          <cell r="D102" t="str">
            <v>ค่าเสื่อมราคาสะสม-อาคารโรงงาน</v>
          </cell>
          <cell r="E102">
            <v>-5826790.8099999996</v>
          </cell>
          <cell r="G102">
            <v>-136222.5</v>
          </cell>
          <cell r="H102">
            <v>-5963013.3099999996</v>
          </cell>
        </row>
        <row r="103">
          <cell r="B103">
            <v>120012</v>
          </cell>
          <cell r="C103">
            <v>1</v>
          </cell>
          <cell r="D103" t="str">
            <v>ค่าเสื่อมราคาสะสม-อาคารสำนักงาน</v>
          </cell>
          <cell r="E103">
            <v>-547024.57999999996</v>
          </cell>
          <cell r="F103">
            <v>556941.30000000005</v>
          </cell>
          <cell r="G103">
            <v>-9916.74</v>
          </cell>
          <cell r="H103">
            <v>-0.02</v>
          </cell>
        </row>
        <row r="104">
          <cell r="B104">
            <v>120013</v>
          </cell>
          <cell r="C104">
            <v>1</v>
          </cell>
          <cell r="D104" t="str">
            <v>ค่าเสื่อมราคาสะสม-เครื่องจักรและอุปกรณ์โรงงาน</v>
          </cell>
          <cell r="E104">
            <v>-9190789.9800000004</v>
          </cell>
          <cell r="G104">
            <v>-178815.04</v>
          </cell>
          <cell r="H104">
            <v>-9369605.0199999996</v>
          </cell>
        </row>
        <row r="105">
          <cell r="B105">
            <v>120014</v>
          </cell>
          <cell r="C105">
            <v>1</v>
          </cell>
          <cell r="D105" t="str">
            <v>ค่าเสื่อมราคาสะสมอุปกรณ์สำนักงานโรงงาน</v>
          </cell>
          <cell r="E105">
            <v>-1329369.81</v>
          </cell>
          <cell r="G105">
            <v>-48454.239999999998</v>
          </cell>
          <cell r="H105">
            <v>-1377824.05</v>
          </cell>
        </row>
        <row r="106">
          <cell r="B106">
            <v>120015</v>
          </cell>
          <cell r="C106">
            <v>1</v>
          </cell>
          <cell r="D106" t="str">
            <v>ค่าเสื่อมราคาสะสม-อุปกรณ์สำนักงาน</v>
          </cell>
          <cell r="E106">
            <v>-254441.31</v>
          </cell>
          <cell r="G106">
            <v>-5028.53</v>
          </cell>
          <cell r="H106">
            <v>-259469.84</v>
          </cell>
        </row>
        <row r="107">
          <cell r="B107">
            <v>120016</v>
          </cell>
          <cell r="C107">
            <v>1</v>
          </cell>
          <cell r="D107" t="str">
            <v>ค่าเสื่อมราคาสะสมเฟอร์นิเจอร์ โีรงงาน</v>
          </cell>
          <cell r="E107">
            <v>-491739.72</v>
          </cell>
          <cell r="G107">
            <v>-12655.38</v>
          </cell>
          <cell r="H107">
            <v>-504395.1</v>
          </cell>
        </row>
        <row r="108">
          <cell r="B108">
            <v>120017</v>
          </cell>
          <cell r="C108">
            <v>1</v>
          </cell>
          <cell r="D108" t="str">
            <v>ค่าเสื่อมราคาสะสม-เฟอร์นิเจอร์สำนักงาน</v>
          </cell>
          <cell r="E108">
            <v>-280608.52</v>
          </cell>
          <cell r="G108">
            <v>-5958.07</v>
          </cell>
          <cell r="H108">
            <v>-286566.59000000003</v>
          </cell>
        </row>
        <row r="109">
          <cell r="B109">
            <v>120018</v>
          </cell>
          <cell r="C109">
            <v>1</v>
          </cell>
          <cell r="D109" t="str">
            <v>ค่าเสื่อมราคาสะสมรถยก</v>
          </cell>
          <cell r="E109">
            <v>-345240.98</v>
          </cell>
          <cell r="G109">
            <v>-20661.14</v>
          </cell>
          <cell r="H109">
            <v>-365902.12</v>
          </cell>
        </row>
        <row r="110">
          <cell r="B110">
            <v>120019</v>
          </cell>
          <cell r="C110">
            <v>1</v>
          </cell>
          <cell r="D110" t="str">
            <v>ค่าเสื่อมราคาสะสม-ยานพาหนะโรงงาน</v>
          </cell>
          <cell r="E110">
            <v>-1559005.8</v>
          </cell>
          <cell r="F110">
            <v>354734.24</v>
          </cell>
          <cell r="G110">
            <v>-22670.51</v>
          </cell>
          <cell r="H110">
            <v>-1226942.07</v>
          </cell>
        </row>
        <row r="111">
          <cell r="B111">
            <v>120020</v>
          </cell>
          <cell r="C111">
            <v>1</v>
          </cell>
          <cell r="D111" t="str">
            <v>ค่าเสื่อมราคาสะสมยามพาหนะสำนักงาน</v>
          </cell>
          <cell r="E111">
            <v>-1135451.74</v>
          </cell>
          <cell r="F111">
            <v>1136205.1599999999</v>
          </cell>
          <cell r="G111">
            <v>-753.42</v>
          </cell>
        </row>
        <row r="112">
          <cell r="B112">
            <v>120021</v>
          </cell>
          <cell r="C112">
            <v>1</v>
          </cell>
          <cell r="D112" t="str">
            <v>ค่าเสื่อมราคาสะสมคอมพิวเตอร์และซอฟแวร์</v>
          </cell>
          <cell r="E112">
            <v>-630308.56999999995</v>
          </cell>
          <cell r="G112">
            <v>-18759.82</v>
          </cell>
          <cell r="H112">
            <v>-649068.39</v>
          </cell>
        </row>
        <row r="113">
          <cell r="B113">
            <v>120022</v>
          </cell>
          <cell r="C113">
            <v>1</v>
          </cell>
          <cell r="D113" t="str">
            <v>ค่าเสื่อมราคาสะสมคอมพิวเตอร์และซอฟแวร์</v>
          </cell>
          <cell r="E113">
            <v>-829253.9</v>
          </cell>
          <cell r="F113">
            <v>24389.85</v>
          </cell>
          <cell r="G113">
            <v>-37241.230000000003</v>
          </cell>
          <cell r="H113">
            <v>-842105.28</v>
          </cell>
        </row>
        <row r="114">
          <cell r="B114">
            <v>120023</v>
          </cell>
          <cell r="D114" t="str">
            <v>สำรองค่าเผื่อการด้อยค่าของสินทรัพย์</v>
          </cell>
        </row>
        <row r="115">
          <cell r="B115">
            <v>130000</v>
          </cell>
          <cell r="C115">
            <v>1</v>
          </cell>
          <cell r="D115" t="str">
            <v>เงินสำรอง</v>
          </cell>
        </row>
        <row r="116">
          <cell r="B116">
            <v>140000</v>
          </cell>
          <cell r="C116">
            <v>1</v>
          </cell>
          <cell r="D116" t="str">
            <v>สินทรัพย์อื่นๆ</v>
          </cell>
        </row>
        <row r="117">
          <cell r="B117">
            <v>200000</v>
          </cell>
          <cell r="C117">
            <v>2</v>
          </cell>
          <cell r="D117" t="str">
            <v>***   หนี้สินหมุนเวียน   ***</v>
          </cell>
        </row>
        <row r="118">
          <cell r="B118">
            <v>200100</v>
          </cell>
          <cell r="C118">
            <v>2</v>
          </cell>
          <cell r="D118" t="str">
            <v>เงินเบิกเกินบัญชีธนาคาร-เอบีเอม แอมโร</v>
          </cell>
        </row>
        <row r="119">
          <cell r="B119">
            <v>200200</v>
          </cell>
          <cell r="C119">
            <v>2</v>
          </cell>
          <cell r="D119" t="str">
            <v>เงินเบิกเกินบัญชีธนาคาร-ธนาคารเอเชีย</v>
          </cell>
        </row>
        <row r="120">
          <cell r="B120">
            <v>201000</v>
          </cell>
          <cell r="C120">
            <v>2</v>
          </cell>
          <cell r="D120" t="str">
            <v>***   เช็คจ่ายล่วงหน้า  ***</v>
          </cell>
        </row>
        <row r="121">
          <cell r="B121">
            <v>201100</v>
          </cell>
          <cell r="C121">
            <v>2</v>
          </cell>
          <cell r="D121" t="str">
            <v>เช็คจ่ายล่วงหน้า - ธ.เอเชีย</v>
          </cell>
        </row>
        <row r="122">
          <cell r="B122">
            <v>202000</v>
          </cell>
          <cell r="C122">
            <v>2</v>
          </cell>
          <cell r="D122" t="str">
            <v>***  เงินกู้จากธนาคาร  ***</v>
          </cell>
        </row>
        <row r="123">
          <cell r="B123">
            <v>202100</v>
          </cell>
          <cell r="C123">
            <v>2</v>
          </cell>
          <cell r="D123" t="str">
            <v>เงินกู้จากธนาคาร - ธ. เอเชีย</v>
          </cell>
        </row>
        <row r="124">
          <cell r="B124">
            <v>202300</v>
          </cell>
          <cell r="C124">
            <v>2</v>
          </cell>
          <cell r="D124" t="str">
            <v>เงินกู้ระยะสั้นจากสถาบันการเงิน</v>
          </cell>
        </row>
        <row r="125">
          <cell r="B125">
            <v>203000</v>
          </cell>
          <cell r="C125">
            <v>2</v>
          </cell>
          <cell r="D125" t="str">
            <v>***  เจ้าหนี้การค้า  ***</v>
          </cell>
        </row>
        <row r="126">
          <cell r="B126">
            <v>203100</v>
          </cell>
          <cell r="C126">
            <v>2</v>
          </cell>
          <cell r="D126" t="str">
            <v>เจ้าหนี้การค้า-ในประเทศ</v>
          </cell>
        </row>
        <row r="127">
          <cell r="B127">
            <v>203200</v>
          </cell>
          <cell r="C127">
            <v>2</v>
          </cell>
          <cell r="D127" t="str">
            <v>เจ้าหนี้การค้า-ต่างประเทศ</v>
          </cell>
          <cell r="E127">
            <v>-1198622.6200000001</v>
          </cell>
          <cell r="F127">
            <v>63330.65</v>
          </cell>
          <cell r="G127">
            <v>-51175.4</v>
          </cell>
          <cell r="H127">
            <v>-1186467.3700000001</v>
          </cell>
        </row>
        <row r="128">
          <cell r="B128">
            <v>203300</v>
          </cell>
          <cell r="C128">
            <v>2</v>
          </cell>
          <cell r="D128" t="str">
            <v>เจ้าหนี้การค้าบริษัทในเครือ</v>
          </cell>
          <cell r="E128">
            <v>-15561109.130000001</v>
          </cell>
          <cell r="F128">
            <v>897296.27</v>
          </cell>
          <cell r="G128">
            <v>-869592.9</v>
          </cell>
          <cell r="H128">
            <v>-15533405.76</v>
          </cell>
        </row>
        <row r="129">
          <cell r="B129">
            <v>203301</v>
          </cell>
          <cell r="C129">
            <v>2</v>
          </cell>
          <cell r="D129" t="str">
            <v>เจ้าหนี้การค้าบริษัทในเครือ ประเทศฟินแลนด์</v>
          </cell>
          <cell r="E129">
            <v>-68425444.319999993</v>
          </cell>
          <cell r="F129">
            <v>785353.17</v>
          </cell>
          <cell r="G129">
            <v>-91450.07</v>
          </cell>
          <cell r="H129">
            <v>-67731541.219999999</v>
          </cell>
        </row>
        <row r="130">
          <cell r="B130">
            <v>203302</v>
          </cell>
          <cell r="C130">
            <v>2</v>
          </cell>
          <cell r="D130" t="str">
            <v>เจ้าหนี้การค้าบริษัทในเครือ ประเทศอเมริกา</v>
          </cell>
          <cell r="E130">
            <v>-4259124.0999999996</v>
          </cell>
          <cell r="F130">
            <v>231677.8</v>
          </cell>
          <cell r="G130">
            <v>-188485.98</v>
          </cell>
          <cell r="H130">
            <v>-4215932.28</v>
          </cell>
        </row>
        <row r="131">
          <cell r="B131">
            <v>203303</v>
          </cell>
          <cell r="C131">
            <v>2</v>
          </cell>
          <cell r="D131" t="str">
            <v>เจ้าหนี้การค้าบริษัทในเครือ ประเทศอังกฤษ</v>
          </cell>
        </row>
        <row r="132">
          <cell r="B132">
            <v>203400</v>
          </cell>
          <cell r="C132">
            <v>2</v>
          </cell>
          <cell r="D132" t="str">
            <v>ตั๋วเงินจ่าย</v>
          </cell>
        </row>
        <row r="133">
          <cell r="B133">
            <v>203500</v>
          </cell>
          <cell r="C133">
            <v>2</v>
          </cell>
          <cell r="D133" t="str">
            <v>เจ้าหนี้อื่นๆ</v>
          </cell>
          <cell r="E133">
            <v>-436553.47</v>
          </cell>
          <cell r="F133">
            <v>47520.75</v>
          </cell>
          <cell r="G133">
            <v>-381407.25</v>
          </cell>
          <cell r="H133">
            <v>-770439.97</v>
          </cell>
        </row>
        <row r="134">
          <cell r="B134">
            <v>204010</v>
          </cell>
          <cell r="C134">
            <v>2</v>
          </cell>
          <cell r="D134" t="str">
            <v>ภาษีเงินได้บุคคลธรรมดาหักณ.ที่จ่าย-1</v>
          </cell>
          <cell r="E134">
            <v>-48809</v>
          </cell>
          <cell r="F134">
            <v>48809</v>
          </cell>
          <cell r="G134">
            <v>-158839.25</v>
          </cell>
          <cell r="H134">
            <v>-158839.25</v>
          </cell>
        </row>
        <row r="135">
          <cell r="B135">
            <v>204020</v>
          </cell>
          <cell r="C135">
            <v>2</v>
          </cell>
          <cell r="D135" t="str">
            <v>ภาษีเงินได้นิติบุคคลหักณ.ที่จ่าย-3</v>
          </cell>
          <cell r="E135">
            <v>-338.16</v>
          </cell>
          <cell r="F135">
            <v>338.16</v>
          </cell>
          <cell r="G135">
            <v>-77.319999999999993</v>
          </cell>
          <cell r="H135">
            <v>-77.319999999999993</v>
          </cell>
        </row>
        <row r="136">
          <cell r="B136">
            <v>204030</v>
          </cell>
          <cell r="C136">
            <v>2</v>
          </cell>
          <cell r="D136" t="str">
            <v>ภาษีเงินได้นิติบุคคลหักณ.ที่จ่าย-53</v>
          </cell>
          <cell r="E136">
            <v>-13030.34</v>
          </cell>
          <cell r="F136">
            <v>13030.34</v>
          </cell>
          <cell r="G136">
            <v>-9779.4699999999993</v>
          </cell>
          <cell r="H136">
            <v>-9779.4699999999993</v>
          </cell>
        </row>
        <row r="137">
          <cell r="B137">
            <v>204040</v>
          </cell>
          <cell r="C137">
            <v>2</v>
          </cell>
          <cell r="D137" t="str">
            <v>ภาษีเงินได้นิติบุคคลหักณ.ที่จ่าย-54</v>
          </cell>
        </row>
        <row r="138">
          <cell r="B138">
            <v>204110</v>
          </cell>
          <cell r="C138">
            <v>2</v>
          </cell>
          <cell r="D138" t="str">
            <v>เงินประกันสังคมหัก ณ ที่จ่ายค้างจ่าย</v>
          </cell>
          <cell r="E138">
            <v>-25038</v>
          </cell>
          <cell r="F138">
            <v>24570</v>
          </cell>
          <cell r="G138">
            <v>-24244</v>
          </cell>
          <cell r="H138">
            <v>-24712</v>
          </cell>
        </row>
        <row r="139">
          <cell r="B139">
            <v>204111</v>
          </cell>
          <cell r="C139">
            <v>2</v>
          </cell>
          <cell r="D139" t="str">
            <v>เงินค่ารักษาพยาบาลค้างจ่าย</v>
          </cell>
        </row>
        <row r="140">
          <cell r="B140">
            <v>204120</v>
          </cell>
          <cell r="C140">
            <v>2</v>
          </cell>
          <cell r="D140" t="str">
            <v>ค่าภาษีมูลค่าเพิ่มค้างจ่าย</v>
          </cell>
        </row>
        <row r="141">
          <cell r="B141">
            <v>204210</v>
          </cell>
          <cell r="C141">
            <v>2</v>
          </cell>
          <cell r="D141" t="str">
            <v>ภาษีขาย 0%</v>
          </cell>
        </row>
        <row r="142">
          <cell r="B142">
            <v>204220</v>
          </cell>
          <cell r="C142">
            <v>2</v>
          </cell>
          <cell r="D142" t="str">
            <v>ภาษีขาย 7%</v>
          </cell>
          <cell r="F142">
            <v>27803.73</v>
          </cell>
          <cell r="G142">
            <v>-27803.73</v>
          </cell>
        </row>
        <row r="143">
          <cell r="B143">
            <v>204230</v>
          </cell>
          <cell r="C143">
            <v>2</v>
          </cell>
          <cell r="D143" t="str">
            <v>ภาษีขายยังไม่ถึงกำหนด</v>
          </cell>
        </row>
        <row r="144">
          <cell r="B144">
            <v>204300</v>
          </cell>
          <cell r="C144">
            <v>2</v>
          </cell>
          <cell r="D144" t="str">
            <v>เจ้าหนี้กรมสรรพากร</v>
          </cell>
        </row>
        <row r="145">
          <cell r="B145">
            <v>205000</v>
          </cell>
          <cell r="C145">
            <v>2</v>
          </cell>
          <cell r="D145" t="str">
            <v>***   หนี้สินหมุนเวียนอื่น  ***</v>
          </cell>
        </row>
        <row r="146">
          <cell r="B146">
            <v>205100</v>
          </cell>
          <cell r="C146">
            <v>2</v>
          </cell>
          <cell r="D146" t="str">
            <v>เงินมัดจำและเงินประกันรับล่วงหน้า</v>
          </cell>
        </row>
        <row r="147">
          <cell r="B147">
            <v>205200</v>
          </cell>
          <cell r="C147">
            <v>2</v>
          </cell>
          <cell r="D147" t="str">
            <v>รายได้รับล่วงหน้า</v>
          </cell>
          <cell r="E147">
            <v>-692342.54</v>
          </cell>
          <cell r="G147">
            <v>-1418963.92</v>
          </cell>
          <cell r="H147">
            <v>-2111306.46</v>
          </cell>
        </row>
        <row r="148">
          <cell r="B148">
            <v>205310</v>
          </cell>
          <cell r="C148">
            <v>2</v>
          </cell>
          <cell r="D148" t="str">
            <v>ค่าใช้จ่ายค้างจ่าย</v>
          </cell>
          <cell r="E148">
            <v>-808453.28</v>
          </cell>
          <cell r="F148">
            <v>121116.95</v>
          </cell>
          <cell r="G148">
            <v>-122488.73</v>
          </cell>
          <cell r="H148">
            <v>-809825.06</v>
          </cell>
        </row>
        <row r="149">
          <cell r="B149">
            <v>205320</v>
          </cell>
          <cell r="C149">
            <v>2</v>
          </cell>
          <cell r="D149" t="str">
            <v>ดอกเบี้ยจ่ายค้างจ่าย</v>
          </cell>
        </row>
        <row r="150">
          <cell r="B150">
            <v>205330</v>
          </cell>
          <cell r="C150">
            <v>2</v>
          </cell>
          <cell r="D150" t="str">
            <v>เงินปันผลค้างจ่าย</v>
          </cell>
        </row>
        <row r="151">
          <cell r="B151">
            <v>205340</v>
          </cell>
          <cell r="C151">
            <v>2</v>
          </cell>
          <cell r="D151" t="str">
            <v>ค่าสอบบัญชีและค่าปรึกษากฏหมายค้างจ่าย</v>
          </cell>
          <cell r="E151">
            <v>-220000</v>
          </cell>
          <cell r="G151">
            <v>-20000</v>
          </cell>
          <cell r="H151">
            <v>-240000</v>
          </cell>
        </row>
        <row r="152">
          <cell r="B152">
            <v>205350</v>
          </cell>
          <cell r="C152">
            <v>2</v>
          </cell>
          <cell r="D152" t="str">
            <v>เงินเดือนค้างจ่าย</v>
          </cell>
          <cell r="E152">
            <v>-94673.75</v>
          </cell>
          <cell r="G152">
            <v>-53490.5</v>
          </cell>
          <cell r="H152">
            <v>-148164.25</v>
          </cell>
        </row>
        <row r="153">
          <cell r="B153">
            <v>205360</v>
          </cell>
          <cell r="C153">
            <v>2</v>
          </cell>
          <cell r="D153" t="str">
            <v>โบนัส-สำนักงานค้างจ่าย</v>
          </cell>
          <cell r="E153">
            <v>-239900</v>
          </cell>
          <cell r="F153">
            <v>245500</v>
          </cell>
          <cell r="G153">
            <v>-5600</v>
          </cell>
        </row>
        <row r="154">
          <cell r="B154">
            <v>205370</v>
          </cell>
          <cell r="C154">
            <v>2</v>
          </cell>
          <cell r="D154" t="str">
            <v>โบนัส-โรงงานค้างจ่าย</v>
          </cell>
          <cell r="E154">
            <v>-452402</v>
          </cell>
          <cell r="F154">
            <v>537602</v>
          </cell>
          <cell r="G154">
            <v>-85200</v>
          </cell>
        </row>
        <row r="155">
          <cell r="B155">
            <v>205380</v>
          </cell>
          <cell r="C155">
            <v>2</v>
          </cell>
          <cell r="D155" t="str">
            <v>ค่านายหน้าค้างจ่าย</v>
          </cell>
          <cell r="E155">
            <v>-219905.36</v>
          </cell>
          <cell r="H155">
            <v>-219905.36</v>
          </cell>
        </row>
        <row r="156">
          <cell r="B156">
            <v>206100</v>
          </cell>
          <cell r="C156">
            <v>2</v>
          </cell>
          <cell r="D156" t="str">
            <v>เจ้าหนี้เงินยืมทดรองจ่ายกรรมการ-ลูกจ้าง</v>
          </cell>
        </row>
        <row r="157">
          <cell r="B157">
            <v>206150</v>
          </cell>
          <cell r="C157">
            <v>2</v>
          </cell>
          <cell r="D157" t="str">
            <v>เงินกู้ยืมถึงกำหนดชำระภายใน 1 ปี</v>
          </cell>
          <cell r="E157">
            <v>-81609770.890000001</v>
          </cell>
          <cell r="F157">
            <v>7788544.4100000001</v>
          </cell>
          <cell r="G157">
            <v>-6960938.9299999997</v>
          </cell>
          <cell r="H157">
            <v>-80782165.409999996</v>
          </cell>
        </row>
        <row r="158">
          <cell r="B158">
            <v>206200</v>
          </cell>
          <cell r="C158">
            <v>2</v>
          </cell>
          <cell r="D158" t="str">
            <v>เจ้าหนี้เงินยืมบริษัทในเครือ-บริษัทร่วม</v>
          </cell>
        </row>
        <row r="159">
          <cell r="B159">
            <v>206300</v>
          </cell>
          <cell r="C159">
            <v>2</v>
          </cell>
          <cell r="D159" t="str">
            <v>หนี้สินอื่นๆ</v>
          </cell>
        </row>
        <row r="160">
          <cell r="B160">
            <v>206301</v>
          </cell>
          <cell r="C160">
            <v>2</v>
          </cell>
          <cell r="D160" t="str">
            <v>สำรองผลกำไรขาดทุนจากอัตราแลกเปลี่ยน</v>
          </cell>
        </row>
        <row r="161">
          <cell r="B161">
            <v>206302</v>
          </cell>
          <cell r="C161">
            <v>2</v>
          </cell>
          <cell r="D161" t="str">
            <v>สำรองสินค้าเสื่อมสภาพ</v>
          </cell>
          <cell r="E161">
            <v>-369326.15</v>
          </cell>
          <cell r="F161">
            <v>369326.15</v>
          </cell>
        </row>
        <row r="162">
          <cell r="B162">
            <v>300000</v>
          </cell>
          <cell r="C162">
            <v>3</v>
          </cell>
          <cell r="D162" t="str">
            <v>***  ทุนและส่วนของผู้ถือหุ้น  ****</v>
          </cell>
        </row>
        <row r="163">
          <cell r="B163">
            <v>300100</v>
          </cell>
          <cell r="C163">
            <v>3</v>
          </cell>
          <cell r="D163" t="str">
            <v>ทุนเรือนหุ้น</v>
          </cell>
          <cell r="E163">
            <v>-18000000</v>
          </cell>
          <cell r="H163">
            <v>-18000000</v>
          </cell>
        </row>
        <row r="164">
          <cell r="B164">
            <v>300101</v>
          </cell>
          <cell r="C164">
            <v>3</v>
          </cell>
          <cell r="D164" t="str">
            <v>สำรองการประเมิน</v>
          </cell>
        </row>
        <row r="165">
          <cell r="B165">
            <v>300110</v>
          </cell>
          <cell r="C165">
            <v>3</v>
          </cell>
          <cell r="D165" t="str">
            <v>สำรองกฎหมาย</v>
          </cell>
        </row>
        <row r="166">
          <cell r="B166">
            <v>300200</v>
          </cell>
          <cell r="C166">
            <v>3</v>
          </cell>
          <cell r="D166" t="str">
            <v>กำไร(ขาดทุน)สะสม</v>
          </cell>
          <cell r="E166">
            <v>15385896.949999999</v>
          </cell>
          <cell r="H166">
            <v>15385896.949999999</v>
          </cell>
        </row>
        <row r="167">
          <cell r="B167">
            <v>300300</v>
          </cell>
          <cell r="C167">
            <v>3</v>
          </cell>
          <cell r="D167" t="str">
            <v>กำไร(ขาดทุน)งวดปัจจุบัน</v>
          </cell>
        </row>
        <row r="168">
          <cell r="B168">
            <v>400000</v>
          </cell>
          <cell r="C168">
            <v>4</v>
          </cell>
          <cell r="D168" t="str">
            <v>***  รายได้จากการขายสินค้า  ****</v>
          </cell>
        </row>
        <row r="169">
          <cell r="B169">
            <v>400100</v>
          </cell>
          <cell r="C169">
            <v>4</v>
          </cell>
          <cell r="D169" t="str">
            <v>รายได้จากการขายในประเทศ</v>
          </cell>
          <cell r="E169">
            <v>-81631316.140000001</v>
          </cell>
          <cell r="H169">
            <v>-81631316.140000001</v>
          </cell>
        </row>
        <row r="170">
          <cell r="B170">
            <v>400200</v>
          </cell>
          <cell r="C170">
            <v>4</v>
          </cell>
          <cell r="D170" t="str">
            <v>รายได้จากการขายต่างประเทศ</v>
          </cell>
          <cell r="E170">
            <v>-66571679.229999997</v>
          </cell>
          <cell r="G170">
            <v>-2575796.41</v>
          </cell>
          <cell r="H170">
            <v>-69147475.640000001</v>
          </cell>
        </row>
        <row r="171">
          <cell r="B171">
            <v>400300</v>
          </cell>
          <cell r="C171">
            <v>4</v>
          </cell>
          <cell r="D171" t="str">
            <v>รายได้จากการขายบริษัทในเครือ</v>
          </cell>
        </row>
        <row r="172">
          <cell r="B172">
            <v>400400</v>
          </cell>
          <cell r="C172">
            <v>4</v>
          </cell>
          <cell r="D172" t="str">
            <v>รายได้ค่ามัดจำสินค้า</v>
          </cell>
        </row>
        <row r="173">
          <cell r="B173">
            <v>410100</v>
          </cell>
          <cell r="C173">
            <v>4</v>
          </cell>
          <cell r="D173" t="str">
            <v>สินค้ารับคืน</v>
          </cell>
          <cell r="E173">
            <v>-46338.16</v>
          </cell>
          <cell r="H173">
            <v>-46338.16</v>
          </cell>
        </row>
        <row r="174">
          <cell r="B174">
            <v>410200</v>
          </cell>
          <cell r="C174">
            <v>4</v>
          </cell>
          <cell r="D174" t="str">
            <v>ส่วนลดจ่าย</v>
          </cell>
          <cell r="E174">
            <v>840466.7</v>
          </cell>
          <cell r="H174">
            <v>840466.7</v>
          </cell>
        </row>
        <row r="175">
          <cell r="B175">
            <v>420000</v>
          </cell>
          <cell r="C175">
            <v>4</v>
          </cell>
          <cell r="D175" t="str">
            <v>***  รายได้อื่น ๆ  ***</v>
          </cell>
        </row>
        <row r="176">
          <cell r="B176">
            <v>420100</v>
          </cell>
          <cell r="C176">
            <v>4</v>
          </cell>
          <cell r="D176" t="str">
            <v>ดอกเบี้ยรับ</v>
          </cell>
          <cell r="E176">
            <v>-32987.35</v>
          </cell>
          <cell r="G176">
            <v>-22757.33</v>
          </cell>
          <cell r="H176">
            <v>-55744.68</v>
          </cell>
        </row>
        <row r="177">
          <cell r="B177">
            <v>420200</v>
          </cell>
          <cell r="C177">
            <v>4</v>
          </cell>
          <cell r="D177" t="str">
            <v>กำไรจากการจำหน่ายทรัพย์สิน</v>
          </cell>
          <cell r="E177">
            <v>-72592.62</v>
          </cell>
          <cell r="F177">
            <v>53720.94</v>
          </cell>
          <cell r="G177">
            <v>-113551.59</v>
          </cell>
          <cell r="H177">
            <v>-132423.26999999999</v>
          </cell>
        </row>
        <row r="178">
          <cell r="B178">
            <v>420300</v>
          </cell>
          <cell r="C178">
            <v>4</v>
          </cell>
          <cell r="D178" t="str">
            <v>กำไร(ขาดทุน)จากอัตราแลกเปลี่ยน</v>
          </cell>
          <cell r="E178">
            <v>640496.49</v>
          </cell>
          <cell r="H178">
            <v>640496.49</v>
          </cell>
        </row>
        <row r="179">
          <cell r="B179">
            <v>420400</v>
          </cell>
          <cell r="C179">
            <v>4</v>
          </cell>
          <cell r="D179" t="str">
            <v>รายได้จากการขายเศษวัสดุ</v>
          </cell>
          <cell r="E179">
            <v>-328403.57</v>
          </cell>
          <cell r="H179">
            <v>-328403.57</v>
          </cell>
        </row>
        <row r="180">
          <cell r="B180">
            <v>420500</v>
          </cell>
          <cell r="C180">
            <v>4</v>
          </cell>
          <cell r="D180" t="str">
            <v>รายได้อื่นๆ</v>
          </cell>
          <cell r="E180">
            <v>-4432.7299999999996</v>
          </cell>
          <cell r="G180">
            <v>-1.73</v>
          </cell>
          <cell r="H180">
            <v>-4434.46</v>
          </cell>
        </row>
        <row r="181">
          <cell r="B181">
            <v>420600</v>
          </cell>
          <cell r="C181">
            <v>4</v>
          </cell>
          <cell r="D181" t="str">
            <v>ส่วนลดรับ</v>
          </cell>
          <cell r="E181">
            <v>-161910</v>
          </cell>
          <cell r="H181">
            <v>-161910</v>
          </cell>
        </row>
        <row r="182">
          <cell r="B182">
            <v>420700</v>
          </cell>
          <cell r="C182">
            <v>4</v>
          </cell>
          <cell r="D182" t="str">
            <v>กำไร (ขาดทุน) จากการปรับอัตราแลกเปลี่ยนสิ้นปี</v>
          </cell>
          <cell r="E182">
            <v>-14299866.26</v>
          </cell>
          <cell r="F182">
            <v>8637059.8100000005</v>
          </cell>
          <cell r="G182">
            <v>-10105037.18</v>
          </cell>
          <cell r="H182">
            <v>-15767843.630000001</v>
          </cell>
        </row>
        <row r="183">
          <cell r="B183">
            <v>420800</v>
          </cell>
          <cell r="C183">
            <v>4</v>
          </cell>
          <cell r="D183" t="str">
            <v>รายได้จากการขอคืนบัตรภาษี</v>
          </cell>
          <cell r="E183">
            <v>-666054.68999999994</v>
          </cell>
          <cell r="G183">
            <v>-20973.79</v>
          </cell>
          <cell r="H183">
            <v>-687028.48</v>
          </cell>
        </row>
        <row r="184">
          <cell r="B184">
            <v>420900</v>
          </cell>
          <cell r="C184">
            <v>4</v>
          </cell>
          <cell r="D184" t="str">
            <v>กำไร (ขาดทุน) จากการด้อยค่าของสินทรัพย์</v>
          </cell>
        </row>
        <row r="185">
          <cell r="B185">
            <v>500000</v>
          </cell>
          <cell r="C185">
            <v>5</v>
          </cell>
          <cell r="D185" t="str">
            <v>***  ซื้อวัตถุดิบ (Periodic)  ***</v>
          </cell>
        </row>
        <row r="186">
          <cell r="B186">
            <v>500100</v>
          </cell>
          <cell r="C186">
            <v>5</v>
          </cell>
          <cell r="D186" t="str">
            <v>ต้นทุนวัตถุดิบที่ใช้ในการผลิต-ภายในประเทศ</v>
          </cell>
          <cell r="E186">
            <v>65700093.579999998</v>
          </cell>
          <cell r="F186">
            <v>4414447.03</v>
          </cell>
          <cell r="H186">
            <v>70114540.609999999</v>
          </cell>
        </row>
        <row r="187">
          <cell r="B187">
            <v>500101</v>
          </cell>
          <cell r="C187">
            <v>5</v>
          </cell>
          <cell r="D187" t="str">
            <v>ต้นทุนวัตถุดิบในการผลิต-ต่างประเทศ</v>
          </cell>
          <cell r="E187">
            <v>4327</v>
          </cell>
          <cell r="H187">
            <v>4327</v>
          </cell>
        </row>
        <row r="188">
          <cell r="B188">
            <v>500102</v>
          </cell>
          <cell r="C188">
            <v>5</v>
          </cell>
          <cell r="D188" t="str">
            <v>ต้นทุนวัตถุดิบในการผลิต-บริษัทแม่</v>
          </cell>
          <cell r="E188">
            <v>49050.37</v>
          </cell>
          <cell r="H188">
            <v>49050.37</v>
          </cell>
        </row>
        <row r="189">
          <cell r="B189">
            <v>500103</v>
          </cell>
          <cell r="C189">
            <v>5</v>
          </cell>
          <cell r="D189" t="str">
            <v>ต้นทุนสินค้าระหว่างผลิต - ภายในประเทศ</v>
          </cell>
        </row>
        <row r="190">
          <cell r="B190">
            <v>500104</v>
          </cell>
          <cell r="C190">
            <v>5</v>
          </cell>
          <cell r="D190" t="str">
            <v>ต้นทุนสินค้าระหว่างผลิต - บริษัทแม่</v>
          </cell>
        </row>
        <row r="191">
          <cell r="B191">
            <v>500105</v>
          </cell>
          <cell r="C191">
            <v>5</v>
          </cell>
          <cell r="D191" t="str">
            <v>ต้นทุนสินค้าสำเร็จรูป - ภายในประเทศ</v>
          </cell>
        </row>
        <row r="192">
          <cell r="B192">
            <v>500106</v>
          </cell>
          <cell r="C192">
            <v>5</v>
          </cell>
          <cell r="D192" t="str">
            <v>ต้นทุนสินค้าสำเร็จรูป - ต่างประเทศ</v>
          </cell>
        </row>
        <row r="193">
          <cell r="B193">
            <v>500107</v>
          </cell>
          <cell r="C193">
            <v>5</v>
          </cell>
          <cell r="D193" t="str">
            <v>ต้นทุนสินค้าสำเร็จรูป - บริษัทแม่</v>
          </cell>
          <cell r="E193">
            <v>39223</v>
          </cell>
          <cell r="H193">
            <v>39223</v>
          </cell>
        </row>
        <row r="194">
          <cell r="B194">
            <v>500108</v>
          </cell>
          <cell r="C194">
            <v>5</v>
          </cell>
          <cell r="D194" t="str">
            <v>ซื้อสินค้าสำเร็จรูป</v>
          </cell>
          <cell r="E194">
            <v>5290929.01</v>
          </cell>
          <cell r="H194">
            <v>5290929.01</v>
          </cell>
        </row>
        <row r="195">
          <cell r="B195">
            <v>500109</v>
          </cell>
          <cell r="C195">
            <v>5</v>
          </cell>
          <cell r="D195" t="str">
            <v>ต้นทุนขายวัตถุดิบในการผลิต</v>
          </cell>
          <cell r="E195">
            <v>1646799.05</v>
          </cell>
          <cell r="H195">
            <v>1646799.05</v>
          </cell>
        </row>
        <row r="196">
          <cell r="B196">
            <v>500110</v>
          </cell>
          <cell r="C196">
            <v>5</v>
          </cell>
          <cell r="D196" t="str">
            <v>ต้นทุนของงานระหว่างทำ</v>
          </cell>
          <cell r="E196">
            <v>836343.48</v>
          </cell>
          <cell r="H196">
            <v>836343.48</v>
          </cell>
        </row>
        <row r="197">
          <cell r="B197">
            <v>500120</v>
          </cell>
          <cell r="C197">
            <v>5</v>
          </cell>
          <cell r="D197" t="str">
            <v>ต้นทุนสินค้าเสื่อมคุณภาพ</v>
          </cell>
          <cell r="F197">
            <v>759595.26</v>
          </cell>
          <cell r="H197">
            <v>759595.26</v>
          </cell>
        </row>
        <row r="198">
          <cell r="B198">
            <v>500200</v>
          </cell>
          <cell r="C198">
            <v>5</v>
          </cell>
          <cell r="D198" t="str">
            <v>ต้นทุนสินค้าระหว่างผลิต</v>
          </cell>
          <cell r="E198">
            <v>-89225.51</v>
          </cell>
          <cell r="H198">
            <v>-89225.51</v>
          </cell>
        </row>
        <row r="199">
          <cell r="B199">
            <v>500201</v>
          </cell>
          <cell r="C199">
            <v>5</v>
          </cell>
          <cell r="D199" t="str">
            <v>ค่าเช่า Tank</v>
          </cell>
          <cell r="E199">
            <v>176000</v>
          </cell>
          <cell r="F199">
            <v>16000</v>
          </cell>
          <cell r="H199">
            <v>192000</v>
          </cell>
        </row>
        <row r="200">
          <cell r="B200">
            <v>500202</v>
          </cell>
          <cell r="C200">
            <v>5</v>
          </cell>
          <cell r="D200" t="str">
            <v>ค่าเช่าอื่น ๆ</v>
          </cell>
        </row>
        <row r="201">
          <cell r="B201">
            <v>500300</v>
          </cell>
          <cell r="C201">
            <v>5</v>
          </cell>
          <cell r="D201" t="str">
            <v>ต้นทุนสินค้าสำเร็จรูป</v>
          </cell>
          <cell r="E201">
            <v>37985591.719999999</v>
          </cell>
          <cell r="F201">
            <v>756643.41</v>
          </cell>
          <cell r="H201">
            <v>38742235.130000003</v>
          </cell>
        </row>
        <row r="202">
          <cell r="B202">
            <v>502010</v>
          </cell>
          <cell r="C202">
            <v>5</v>
          </cell>
          <cell r="D202" t="str">
            <v>ต้นทุนขาย</v>
          </cell>
        </row>
        <row r="203">
          <cell r="B203">
            <v>503000</v>
          </cell>
          <cell r="C203">
            <v>5</v>
          </cell>
          <cell r="D203" t="str">
            <v>***ค่าใช้จ่ายในการผลิต***</v>
          </cell>
        </row>
        <row r="204">
          <cell r="B204">
            <v>503010</v>
          </cell>
          <cell r="C204">
            <v>5</v>
          </cell>
          <cell r="D204" t="str">
            <v>ค่าไฟฟ้า</v>
          </cell>
          <cell r="E204">
            <v>492321.32</v>
          </cell>
          <cell r="F204">
            <v>15566.57</v>
          </cell>
          <cell r="H204">
            <v>507887.89</v>
          </cell>
        </row>
        <row r="205">
          <cell r="B205">
            <v>503020</v>
          </cell>
          <cell r="C205">
            <v>5</v>
          </cell>
          <cell r="D205" t="str">
            <v>ค่าน้ำ</v>
          </cell>
          <cell r="E205">
            <v>17503.04</v>
          </cell>
          <cell r="F205">
            <v>2000</v>
          </cell>
          <cell r="H205">
            <v>19503.04</v>
          </cell>
        </row>
        <row r="206">
          <cell r="B206">
            <v>503030</v>
          </cell>
          <cell r="C206">
            <v>5</v>
          </cell>
          <cell r="D206" t="str">
            <v>ค่าน้ำมันเตา</v>
          </cell>
          <cell r="E206">
            <v>137257.91</v>
          </cell>
          <cell r="H206">
            <v>137257.91</v>
          </cell>
        </row>
        <row r="207">
          <cell r="B207">
            <v>503050</v>
          </cell>
          <cell r="C207">
            <v>5</v>
          </cell>
          <cell r="D207" t="str">
            <v>ค่าใช้จ่ายสิ้นเปลืองในการผลิต</v>
          </cell>
        </row>
        <row r="208">
          <cell r="B208">
            <v>503060</v>
          </cell>
          <cell r="C208">
            <v>5</v>
          </cell>
          <cell r="D208" t="str">
            <v>ค่าใช้จ่ายในการบรรจุหีบห่อ</v>
          </cell>
          <cell r="E208">
            <v>4076023.5</v>
          </cell>
          <cell r="F208">
            <v>2749.91</v>
          </cell>
          <cell r="H208">
            <v>4078773.41</v>
          </cell>
        </row>
        <row r="209">
          <cell r="B209">
            <v>503070</v>
          </cell>
          <cell r="C209">
            <v>5</v>
          </cell>
          <cell r="D209" t="str">
            <v>วัสดุทางวิศวกรรม</v>
          </cell>
        </row>
        <row r="210">
          <cell r="B210">
            <v>503080</v>
          </cell>
          <cell r="C210">
            <v>5</v>
          </cell>
          <cell r="D210" t="str">
            <v>ค่าใช้จ่ายสิ้นเปลืองวัสดุโรงงาน</v>
          </cell>
          <cell r="E210">
            <v>84816</v>
          </cell>
          <cell r="F210">
            <v>805</v>
          </cell>
          <cell r="H210">
            <v>85621</v>
          </cell>
        </row>
        <row r="211">
          <cell r="B211">
            <v>503090</v>
          </cell>
          <cell r="C211">
            <v>5</v>
          </cell>
          <cell r="D211" t="str">
            <v>ค่าใช้จ่ายสำหรับห้อง Laboratory</v>
          </cell>
          <cell r="E211">
            <v>160369.35999999999</v>
          </cell>
          <cell r="H211">
            <v>160369.35999999999</v>
          </cell>
        </row>
        <row r="212">
          <cell r="B212">
            <v>503091</v>
          </cell>
          <cell r="C212">
            <v>5</v>
          </cell>
          <cell r="D212" t="str">
            <v>ค่าใช้จ่ายตัวอย่างวัตถุดิบ</v>
          </cell>
          <cell r="E212">
            <v>7371.5</v>
          </cell>
          <cell r="H212">
            <v>7371.5</v>
          </cell>
        </row>
        <row r="213">
          <cell r="B213">
            <v>504010</v>
          </cell>
          <cell r="C213">
            <v>5</v>
          </cell>
          <cell r="D213" t="str">
            <v>ค่าใช้จ่ายด้านเชื้อเพลิง</v>
          </cell>
        </row>
        <row r="214">
          <cell r="B214">
            <v>504020</v>
          </cell>
          <cell r="C214">
            <v>5</v>
          </cell>
          <cell r="D214" t="str">
            <v>ค่าใช้จ่ายในวัสดุเพื่อความปลอดภัย</v>
          </cell>
          <cell r="E214">
            <v>169374.85</v>
          </cell>
          <cell r="F214">
            <v>578</v>
          </cell>
          <cell r="H214">
            <v>169952.85</v>
          </cell>
        </row>
        <row r="215">
          <cell r="B215">
            <v>504030</v>
          </cell>
          <cell r="C215">
            <v>5</v>
          </cell>
          <cell r="D215" t="str">
            <v>ค่าใช้จ่ายเกี่ยวกับผ้ากรอง</v>
          </cell>
          <cell r="E215">
            <v>5253</v>
          </cell>
          <cell r="H215">
            <v>5253</v>
          </cell>
        </row>
        <row r="216">
          <cell r="B216">
            <v>504040</v>
          </cell>
          <cell r="C216">
            <v>5</v>
          </cell>
          <cell r="D216" t="str">
            <v>ค่าใช้จ่ายสาธารณูปโภค</v>
          </cell>
          <cell r="E216">
            <v>20535.759999999998</v>
          </cell>
          <cell r="H216">
            <v>20535.759999999998</v>
          </cell>
        </row>
        <row r="217">
          <cell r="B217">
            <v>504091</v>
          </cell>
          <cell r="C217">
            <v>5</v>
          </cell>
          <cell r="D217" t="str">
            <v>ภาษีซื้อที่ขอคืนไม่ได้</v>
          </cell>
        </row>
        <row r="218">
          <cell r="B218">
            <v>510000</v>
          </cell>
          <cell r="C218">
            <v>5</v>
          </cell>
          <cell r="D218" t="str">
            <v>***เงินเดือนทางตรง***</v>
          </cell>
        </row>
        <row r="219">
          <cell r="B219">
            <v>510100</v>
          </cell>
          <cell r="C219">
            <v>5</v>
          </cell>
          <cell r="D219" t="str">
            <v>เงินเดือน ทางตรง</v>
          </cell>
          <cell r="E219">
            <v>2168720.5</v>
          </cell>
          <cell r="F219">
            <v>193750</v>
          </cell>
          <cell r="H219">
            <v>2362470.5</v>
          </cell>
        </row>
        <row r="220">
          <cell r="B220">
            <v>510200</v>
          </cell>
          <cell r="C220">
            <v>5</v>
          </cell>
          <cell r="D220" t="str">
            <v>ค่าแรงทางตรง</v>
          </cell>
          <cell r="E220">
            <v>440286</v>
          </cell>
          <cell r="F220">
            <v>17940</v>
          </cell>
          <cell r="H220">
            <v>458226</v>
          </cell>
        </row>
        <row r="221">
          <cell r="B221">
            <v>510300</v>
          </cell>
          <cell r="C221">
            <v>5</v>
          </cell>
          <cell r="D221" t="str">
            <v>ค่าล่วงเวลาทางตรง</v>
          </cell>
          <cell r="E221">
            <v>54754.29</v>
          </cell>
          <cell r="H221">
            <v>54754.29</v>
          </cell>
        </row>
        <row r="222">
          <cell r="B222">
            <v>510400</v>
          </cell>
          <cell r="C222">
            <v>5</v>
          </cell>
          <cell r="D222" t="str">
            <v>ค่าโบนัสทางตรง</v>
          </cell>
          <cell r="E222">
            <v>349845</v>
          </cell>
          <cell r="F222">
            <v>34800</v>
          </cell>
          <cell r="G222">
            <v>-176165.5</v>
          </cell>
          <cell r="H222">
            <v>208479.5</v>
          </cell>
        </row>
        <row r="223">
          <cell r="B223">
            <v>520000</v>
          </cell>
          <cell r="C223">
            <v>5</v>
          </cell>
          <cell r="D223" t="str">
            <v>***  เงินเดือนและค่าแรงต่างๆ - ส่วนโรงงาน  ***</v>
          </cell>
        </row>
        <row r="224">
          <cell r="B224">
            <v>520100</v>
          </cell>
          <cell r="C224">
            <v>5</v>
          </cell>
          <cell r="D224" t="str">
            <v>เงินเดือน-ทางอ้อม</v>
          </cell>
          <cell r="E224">
            <v>2828110.25</v>
          </cell>
          <cell r="F224">
            <v>225576</v>
          </cell>
          <cell r="H224">
            <v>3053686.25</v>
          </cell>
        </row>
        <row r="225">
          <cell r="B225">
            <v>520200</v>
          </cell>
          <cell r="C225">
            <v>5</v>
          </cell>
          <cell r="D225" t="str">
            <v>ค่าล่วงเวลา-ทางออ้ม</v>
          </cell>
          <cell r="E225">
            <v>69654.25</v>
          </cell>
          <cell r="F225">
            <v>937.75</v>
          </cell>
          <cell r="H225">
            <v>70592</v>
          </cell>
        </row>
        <row r="226">
          <cell r="B226">
            <v>520300</v>
          </cell>
          <cell r="C226">
            <v>5</v>
          </cell>
          <cell r="D226" t="str">
            <v>โบนัส-โรงงาน</v>
          </cell>
          <cell r="E226">
            <v>380190</v>
          </cell>
          <cell r="F226">
            <v>147900</v>
          </cell>
          <cell r="G226">
            <v>-188866.5</v>
          </cell>
          <cell r="H226">
            <v>339223.5</v>
          </cell>
        </row>
        <row r="227">
          <cell r="B227">
            <v>520400</v>
          </cell>
          <cell r="C227">
            <v>5</v>
          </cell>
          <cell r="D227" t="str">
            <v>เงินเดือน-ทางอ้อม - ฝ่ายวางแผน</v>
          </cell>
          <cell r="E227">
            <v>465500</v>
          </cell>
          <cell r="F227">
            <v>66500</v>
          </cell>
          <cell r="H227">
            <v>532000</v>
          </cell>
        </row>
        <row r="228">
          <cell r="B228">
            <v>520500</v>
          </cell>
          <cell r="C228">
            <v>5</v>
          </cell>
          <cell r="D228" t="str">
            <v>โบนัส-โรงงาน ฝ่ายวางแผน</v>
          </cell>
          <cell r="E228">
            <v>50110</v>
          </cell>
          <cell r="F228">
            <v>5600</v>
          </cell>
          <cell r="G228">
            <v>-22460</v>
          </cell>
          <cell r="H228">
            <v>33250</v>
          </cell>
        </row>
        <row r="229">
          <cell r="B229">
            <v>530000</v>
          </cell>
          <cell r="C229">
            <v>5</v>
          </cell>
          <cell r="D229" t="str">
            <v>***  ค่าใช้จ่ายสวัสดิการส่วนโรงงาน  ****</v>
          </cell>
        </row>
        <row r="230">
          <cell r="B230">
            <v>530010</v>
          </cell>
          <cell r="C230">
            <v>5</v>
          </cell>
          <cell r="D230" t="str">
            <v>ค่าเบี้ยประกันสังคม</v>
          </cell>
          <cell r="E230">
            <v>112370</v>
          </cell>
          <cell r="F230">
            <v>8302</v>
          </cell>
          <cell r="H230">
            <v>120672</v>
          </cell>
        </row>
        <row r="231">
          <cell r="B231">
            <v>530020</v>
          </cell>
          <cell r="C231">
            <v>5</v>
          </cell>
          <cell r="D231" t="str">
            <v>ค่าอาหาร</v>
          </cell>
          <cell r="E231">
            <v>199130.25</v>
          </cell>
          <cell r="F231">
            <v>16465</v>
          </cell>
          <cell r="H231">
            <v>215595.25</v>
          </cell>
        </row>
        <row r="232">
          <cell r="B232">
            <v>530030</v>
          </cell>
          <cell r="C232">
            <v>5</v>
          </cell>
          <cell r="D232" t="str">
            <v>ค่าใช้จ่ายเดินทาง,ค่าน้ำมัน</v>
          </cell>
        </row>
        <row r="233">
          <cell r="B233">
            <v>530040</v>
          </cell>
          <cell r="C233">
            <v>5</v>
          </cell>
          <cell r="D233" t="str">
            <v>ค่าชุดฟอร์ม</v>
          </cell>
          <cell r="E233">
            <v>24480</v>
          </cell>
          <cell r="H233">
            <v>24480</v>
          </cell>
        </row>
        <row r="234">
          <cell r="B234">
            <v>530050</v>
          </cell>
          <cell r="C234">
            <v>5</v>
          </cell>
          <cell r="D234" t="str">
            <v>ค่าบ้านพัก</v>
          </cell>
          <cell r="E234">
            <v>297377.62</v>
          </cell>
          <cell r="F234">
            <v>29920.79</v>
          </cell>
          <cell r="H234">
            <v>327298.40999999997</v>
          </cell>
        </row>
        <row r="235">
          <cell r="B235">
            <v>530060</v>
          </cell>
          <cell r="C235">
            <v>5</v>
          </cell>
          <cell r="D235" t="str">
            <v>ค่าเบี้ยประกันกรมแรงงาน</v>
          </cell>
          <cell r="E235">
            <v>81071.12</v>
          </cell>
          <cell r="H235">
            <v>81071.12</v>
          </cell>
        </row>
        <row r="236">
          <cell r="B236">
            <v>530070</v>
          </cell>
          <cell r="C236">
            <v>5</v>
          </cell>
          <cell r="D236" t="str">
            <v>สวัสดิการ , เบี้ยเลี้ยง ,เงินชดเชยต่างๆ</v>
          </cell>
          <cell r="E236">
            <v>305857.12</v>
          </cell>
          <cell r="F236">
            <v>347100</v>
          </cell>
          <cell r="H236">
            <v>652957.12</v>
          </cell>
        </row>
        <row r="237">
          <cell r="B237">
            <v>530080</v>
          </cell>
          <cell r="C237">
            <v>5</v>
          </cell>
          <cell r="D237" t="str">
            <v>ค่ารักษาพยาบาล</v>
          </cell>
          <cell r="E237">
            <v>178697.22</v>
          </cell>
          <cell r="F237">
            <v>46696.25</v>
          </cell>
          <cell r="H237">
            <v>225393.47</v>
          </cell>
        </row>
        <row r="238">
          <cell r="B238">
            <v>530090</v>
          </cell>
          <cell r="C238">
            <v>5</v>
          </cell>
          <cell r="D238" t="str">
            <v>ค่าอบรม, สัมนา</v>
          </cell>
          <cell r="E238">
            <v>17843.240000000002</v>
          </cell>
          <cell r="H238">
            <v>17843.240000000002</v>
          </cell>
        </row>
        <row r="239">
          <cell r="B239">
            <v>530100</v>
          </cell>
          <cell r="C239">
            <v>5</v>
          </cell>
          <cell r="D239" t="str">
            <v>เงินชดเชยให้ออกจากงาน - โรงงาน</v>
          </cell>
          <cell r="F239">
            <v>355799</v>
          </cell>
          <cell r="H239">
            <v>355799</v>
          </cell>
        </row>
        <row r="240">
          <cell r="B240">
            <v>540100</v>
          </cell>
          <cell r="C240">
            <v>5</v>
          </cell>
          <cell r="D240" t="str">
            <v>***ค่าติดต่อสื่อสารโรงงาน***</v>
          </cell>
        </row>
        <row r="241">
          <cell r="B241">
            <v>540110</v>
          </cell>
          <cell r="C241">
            <v>5</v>
          </cell>
          <cell r="D241" t="str">
            <v>ค่าโทรศัพท์  ภายในประเทศ</v>
          </cell>
          <cell r="E241">
            <v>126147.31</v>
          </cell>
          <cell r="F241">
            <v>9911</v>
          </cell>
          <cell r="G241">
            <v>-2631</v>
          </cell>
          <cell r="H241">
            <v>133427.31</v>
          </cell>
        </row>
        <row r="242">
          <cell r="B242">
            <v>540120</v>
          </cell>
          <cell r="C242">
            <v>5</v>
          </cell>
          <cell r="D242" t="str">
            <v>ค่าโทรศัพท์ทางไกลต่างประเทศ</v>
          </cell>
          <cell r="E242">
            <v>44226.7</v>
          </cell>
          <cell r="F242">
            <v>12447.4</v>
          </cell>
          <cell r="H242">
            <v>56674.1</v>
          </cell>
        </row>
        <row r="243">
          <cell r="B243">
            <v>540130</v>
          </cell>
          <cell r="C243">
            <v>5</v>
          </cell>
          <cell r="D243" t="str">
            <v>ค่าโทรสาร</v>
          </cell>
          <cell r="E243">
            <v>10782.8</v>
          </cell>
          <cell r="F243">
            <v>1555</v>
          </cell>
          <cell r="H243">
            <v>12337.8</v>
          </cell>
        </row>
        <row r="244">
          <cell r="B244">
            <v>540140</v>
          </cell>
          <cell r="C244">
            <v>5</v>
          </cell>
          <cell r="D244" t="str">
            <v>ค่าส่งเอกสารพัสดุ</v>
          </cell>
          <cell r="E244">
            <v>99910.56</v>
          </cell>
          <cell r="F244">
            <v>6340.27</v>
          </cell>
          <cell r="H244">
            <v>106250.83</v>
          </cell>
        </row>
        <row r="245">
          <cell r="B245">
            <v>540150</v>
          </cell>
          <cell r="C245">
            <v>5</v>
          </cell>
          <cell r="D245" t="str">
            <v>ค่าแสตมป์ อากร</v>
          </cell>
        </row>
        <row r="246">
          <cell r="B246">
            <v>540160</v>
          </cell>
          <cell r="C246">
            <v>5</v>
          </cell>
          <cell r="D246" t="str">
            <v>ค่าโทรศัพท์เคลื่อนที่ - K.Tyagi</v>
          </cell>
          <cell r="E246">
            <v>11384.54</v>
          </cell>
          <cell r="F246">
            <v>2103.89</v>
          </cell>
          <cell r="H246">
            <v>13488.43</v>
          </cell>
        </row>
        <row r="247">
          <cell r="B247">
            <v>540170</v>
          </cell>
          <cell r="C247">
            <v>5</v>
          </cell>
          <cell r="D247" t="str">
            <v>ค่าโทรศัพท์ / โทรสาร</v>
          </cell>
          <cell r="E247">
            <v>61743.06</v>
          </cell>
          <cell r="F247">
            <v>8925</v>
          </cell>
          <cell r="G247">
            <v>-4514.2</v>
          </cell>
          <cell r="H247">
            <v>66153.86</v>
          </cell>
        </row>
        <row r="248">
          <cell r="B248">
            <v>540180</v>
          </cell>
          <cell r="C248">
            <v>5</v>
          </cell>
          <cell r="D248" t="str">
            <v>คอมพิวเตอร์</v>
          </cell>
        </row>
        <row r="249">
          <cell r="B249">
            <v>540200</v>
          </cell>
          <cell r="C249">
            <v>5</v>
          </cell>
          <cell r="D249" t="str">
            <v>***ค่าใช้จ่ายในการเดินทาง***</v>
          </cell>
        </row>
        <row r="250">
          <cell r="B250">
            <v>540210</v>
          </cell>
          <cell r="C250">
            <v>5</v>
          </cell>
          <cell r="D250" t="str">
            <v>ค่าเดินทางภายในประเทศ</v>
          </cell>
        </row>
        <row r="251">
          <cell r="B251">
            <v>540211</v>
          </cell>
          <cell r="C251">
            <v>5</v>
          </cell>
          <cell r="D251" t="str">
            <v>ค่าเดินทางภายในประเทศ -ฝ่ายวางแผน</v>
          </cell>
          <cell r="E251">
            <v>14085</v>
          </cell>
          <cell r="F251">
            <v>1390</v>
          </cell>
          <cell r="H251">
            <v>15475</v>
          </cell>
        </row>
        <row r="252">
          <cell r="B252">
            <v>540220</v>
          </cell>
          <cell r="C252">
            <v>5</v>
          </cell>
          <cell r="D252" t="str">
            <v>ค่าเดินทางต่างประเทศ</v>
          </cell>
        </row>
        <row r="253">
          <cell r="B253">
            <v>540221</v>
          </cell>
          <cell r="C253">
            <v>5</v>
          </cell>
          <cell r="D253" t="str">
            <v>ค่าเดินทางต่างประเทศ - Mr.Tyagi</v>
          </cell>
        </row>
        <row r="254">
          <cell r="B254">
            <v>540222</v>
          </cell>
          <cell r="C254">
            <v>5</v>
          </cell>
          <cell r="D254" t="str">
            <v>ค่าเดินทางต่างประเทศ - Dr.Taban</v>
          </cell>
          <cell r="E254">
            <v>34470</v>
          </cell>
          <cell r="H254">
            <v>34470</v>
          </cell>
        </row>
        <row r="255">
          <cell r="B255">
            <v>540230</v>
          </cell>
          <cell r="C255">
            <v>5</v>
          </cell>
          <cell r="D255" t="str">
            <v>ค่าน้ำมัน ค่าจอดรถ</v>
          </cell>
          <cell r="E255">
            <v>41870</v>
          </cell>
          <cell r="F255">
            <v>3300</v>
          </cell>
          <cell r="H255">
            <v>45170</v>
          </cell>
        </row>
        <row r="256">
          <cell r="B256">
            <v>540231</v>
          </cell>
          <cell r="C256">
            <v>5</v>
          </cell>
          <cell r="D256" t="str">
            <v>ค่าน้ำมัน, ค่าทางด่วน, ค่าจอดรถ - รถตู้</v>
          </cell>
          <cell r="E256">
            <v>97217</v>
          </cell>
          <cell r="F256">
            <v>8165</v>
          </cell>
          <cell r="H256">
            <v>105382</v>
          </cell>
        </row>
        <row r="257">
          <cell r="B257">
            <v>540232</v>
          </cell>
          <cell r="C257">
            <v>5</v>
          </cell>
          <cell r="D257" t="str">
            <v>ค่ารับรอง - โรงงาน</v>
          </cell>
          <cell r="E257">
            <v>2000</v>
          </cell>
          <cell r="F257">
            <v>7735</v>
          </cell>
          <cell r="H257">
            <v>9735</v>
          </cell>
        </row>
        <row r="258">
          <cell r="B258">
            <v>540233</v>
          </cell>
          <cell r="C258">
            <v>5</v>
          </cell>
          <cell r="D258" t="str">
            <v>ค่าน้ำมัน ค่าจอดรถ</v>
          </cell>
          <cell r="E258">
            <v>23760.84</v>
          </cell>
          <cell r="F258">
            <v>2560</v>
          </cell>
          <cell r="H258">
            <v>26320.84</v>
          </cell>
        </row>
        <row r="259">
          <cell r="B259">
            <v>540400</v>
          </cell>
          <cell r="C259">
            <v>5</v>
          </cell>
          <cell r="D259" t="str">
            <v>***ค่าเบี้ยประกันภัยโรงงาน***</v>
          </cell>
        </row>
        <row r="260">
          <cell r="B260">
            <v>540410</v>
          </cell>
          <cell r="C260">
            <v>5</v>
          </cell>
          <cell r="D260" t="str">
            <v>ค่าประกันภัยโรงงาน</v>
          </cell>
          <cell r="E260">
            <v>383698.86</v>
          </cell>
          <cell r="F260">
            <v>27004.5</v>
          </cell>
          <cell r="H260">
            <v>410703.35999999999</v>
          </cell>
        </row>
        <row r="261">
          <cell r="B261">
            <v>540420</v>
          </cell>
          <cell r="C261">
            <v>5</v>
          </cell>
          <cell r="D261" t="str">
            <v>ค่าเบี้ยประกันภัยเครื่องจักร อุปกรณ์โรงงาน</v>
          </cell>
          <cell r="E261">
            <v>214943.72</v>
          </cell>
          <cell r="F261">
            <v>23551.08</v>
          </cell>
          <cell r="H261">
            <v>238494.8</v>
          </cell>
        </row>
        <row r="262">
          <cell r="B262">
            <v>540430</v>
          </cell>
          <cell r="C262">
            <v>5</v>
          </cell>
          <cell r="D262" t="str">
            <v>ค่าเบี้ยประกันภัยอื่นๆ</v>
          </cell>
          <cell r="E262">
            <v>121216.99</v>
          </cell>
          <cell r="F262">
            <v>10066.09</v>
          </cell>
          <cell r="H262">
            <v>131283.07999999999</v>
          </cell>
        </row>
        <row r="263">
          <cell r="B263">
            <v>540440</v>
          </cell>
          <cell r="C263">
            <v>5</v>
          </cell>
          <cell r="D263" t="str">
            <v>ค่าเบี้ยประกันยานพาหนะ</v>
          </cell>
          <cell r="E263">
            <v>45642.36</v>
          </cell>
          <cell r="F263">
            <v>4149.3100000000004</v>
          </cell>
          <cell r="H263">
            <v>49791.67</v>
          </cell>
        </row>
        <row r="264">
          <cell r="B264">
            <v>540500</v>
          </cell>
          <cell r="C264">
            <v>5</v>
          </cell>
          <cell r="D264" t="str">
            <v>***ค่าใช้วัสดุสิ้นเปลื้องโรงงาน***</v>
          </cell>
        </row>
        <row r="265">
          <cell r="B265">
            <v>540510</v>
          </cell>
          <cell r="C265">
            <v>5</v>
          </cell>
          <cell r="D265" t="str">
            <v>ค่าเครื่องเขียนแบบพิมพ์</v>
          </cell>
          <cell r="E265">
            <v>55595.360000000001</v>
          </cell>
          <cell r="F265">
            <v>1232.55</v>
          </cell>
          <cell r="H265">
            <v>56827.91</v>
          </cell>
        </row>
        <row r="266">
          <cell r="B266">
            <v>540520</v>
          </cell>
          <cell r="C266">
            <v>5</v>
          </cell>
          <cell r="D266" t="str">
            <v>ค่าวัสดุสิ้นเปลืองสำนักงาน-โรงงาน</v>
          </cell>
          <cell r="E266">
            <v>38421.47</v>
          </cell>
          <cell r="F266">
            <v>1821.5</v>
          </cell>
          <cell r="H266">
            <v>40242.97</v>
          </cell>
        </row>
        <row r="267">
          <cell r="B267">
            <v>540530</v>
          </cell>
          <cell r="C267">
            <v>5</v>
          </cell>
          <cell r="D267" t="str">
            <v>ค่าใช้จ่ายดูแลสำนักงาน</v>
          </cell>
          <cell r="E267">
            <v>188000</v>
          </cell>
          <cell r="F267">
            <v>17000</v>
          </cell>
          <cell r="H267">
            <v>205000</v>
          </cell>
        </row>
        <row r="268">
          <cell r="B268">
            <v>540531</v>
          </cell>
          <cell r="C268">
            <v>5</v>
          </cell>
          <cell r="D268" t="str">
            <v>ค่าใช้จ่ายวารสารหนังสือ</v>
          </cell>
          <cell r="E268">
            <v>3970</v>
          </cell>
          <cell r="F268">
            <v>600</v>
          </cell>
          <cell r="H268">
            <v>4570</v>
          </cell>
        </row>
        <row r="269">
          <cell r="B269">
            <v>540532</v>
          </cell>
          <cell r="C269">
            <v>5</v>
          </cell>
          <cell r="D269" t="str">
            <v>ค่าใช้จ่ายการบริจาค</v>
          </cell>
          <cell r="E269">
            <v>9697</v>
          </cell>
          <cell r="H269">
            <v>9697</v>
          </cell>
        </row>
        <row r="270">
          <cell r="B270">
            <v>540600</v>
          </cell>
          <cell r="C270">
            <v>5</v>
          </cell>
          <cell r="D270" t="str">
            <v>*** ค่าใช้จ่ายเกี่ยวกับคอมพิวเตอร์ ***</v>
          </cell>
        </row>
        <row r="271">
          <cell r="B271">
            <v>540601</v>
          </cell>
          <cell r="C271">
            <v>5</v>
          </cell>
          <cell r="D271" t="str">
            <v>ค่าบำรุงรักษา - คอมพิวเตอร์</v>
          </cell>
        </row>
        <row r="272">
          <cell r="B272">
            <v>540602</v>
          </cell>
          <cell r="C272">
            <v>5</v>
          </cell>
          <cell r="D272" t="str">
            <v>ค่าบำรุงรักษา - เครื่องพิมพ์</v>
          </cell>
        </row>
        <row r="273">
          <cell r="B273">
            <v>540603</v>
          </cell>
          <cell r="C273">
            <v>5</v>
          </cell>
          <cell r="D273" t="str">
            <v>ค่าใช้จ่ายอื่นๆ</v>
          </cell>
          <cell r="E273">
            <v>122590</v>
          </cell>
          <cell r="F273">
            <v>7000</v>
          </cell>
          <cell r="H273">
            <v>129590</v>
          </cell>
        </row>
        <row r="274">
          <cell r="B274">
            <v>540604</v>
          </cell>
          <cell r="C274">
            <v>5</v>
          </cell>
          <cell r="D274" t="str">
            <v>ค่าใช้จ่ายอินเตอร์เน็ท</v>
          </cell>
          <cell r="E274">
            <v>9771.09</v>
          </cell>
          <cell r="F274">
            <v>672.9</v>
          </cell>
          <cell r="H274">
            <v>10443.99</v>
          </cell>
        </row>
        <row r="275">
          <cell r="B275">
            <v>550000</v>
          </cell>
          <cell r="C275">
            <v>5</v>
          </cell>
          <cell r="D275" t="str">
            <v>***   ค่าซ่อมบำรุงรักษา   ****</v>
          </cell>
        </row>
        <row r="276">
          <cell r="B276">
            <v>550100</v>
          </cell>
          <cell r="C276">
            <v>5</v>
          </cell>
          <cell r="D276" t="str">
            <v>ค่าซ่อมแซมอุปกรณ์เครื่องจักร-โรงงาน</v>
          </cell>
          <cell r="E276">
            <v>185515.9</v>
          </cell>
          <cell r="H276">
            <v>185515.9</v>
          </cell>
        </row>
        <row r="277">
          <cell r="B277">
            <v>550200</v>
          </cell>
          <cell r="C277">
            <v>5</v>
          </cell>
          <cell r="D277" t="str">
            <v>ค่าซ่อมแซมอาคาร-โรงงาน</v>
          </cell>
          <cell r="E277">
            <v>68364.5</v>
          </cell>
          <cell r="H277">
            <v>68364.5</v>
          </cell>
        </row>
        <row r="278">
          <cell r="B278">
            <v>550300</v>
          </cell>
          <cell r="C278">
            <v>5</v>
          </cell>
          <cell r="D278" t="str">
            <v>ค่าซ่อมแซมพาหนะ</v>
          </cell>
          <cell r="E278">
            <v>39700</v>
          </cell>
          <cell r="F278">
            <v>1204</v>
          </cell>
          <cell r="H278">
            <v>40904</v>
          </cell>
        </row>
        <row r="279">
          <cell r="B279">
            <v>550301</v>
          </cell>
          <cell r="C279">
            <v>5</v>
          </cell>
          <cell r="D279" t="str">
            <v>ค่าซ่อมบำรุงรถยนต์ - Mr.Tyagi</v>
          </cell>
          <cell r="E279">
            <v>48504.5</v>
          </cell>
          <cell r="F279">
            <v>40092.5</v>
          </cell>
          <cell r="H279">
            <v>88597</v>
          </cell>
        </row>
        <row r="280">
          <cell r="B280">
            <v>550302</v>
          </cell>
          <cell r="C280">
            <v>5</v>
          </cell>
          <cell r="D280" t="str">
            <v>ค่าซ่อมบำรุงรถยนต์ - Dr.Tapan</v>
          </cell>
          <cell r="E280">
            <v>51673.56</v>
          </cell>
          <cell r="H280">
            <v>51673.56</v>
          </cell>
        </row>
        <row r="281">
          <cell r="B281">
            <v>550400</v>
          </cell>
          <cell r="C281">
            <v>5</v>
          </cell>
          <cell r="D281" t="str">
            <v>ค่าซ่อมแซมอื่นๆ</v>
          </cell>
          <cell r="E281">
            <v>173711.38</v>
          </cell>
          <cell r="F281">
            <v>120</v>
          </cell>
          <cell r="H281">
            <v>173831.38</v>
          </cell>
        </row>
        <row r="282">
          <cell r="B282">
            <v>560000</v>
          </cell>
          <cell r="C282">
            <v>5</v>
          </cell>
          <cell r="D282" t="str">
            <v>***ค่าเสือมราคาสะสมโรงงาน***</v>
          </cell>
        </row>
        <row r="283">
          <cell r="B283">
            <v>560100</v>
          </cell>
          <cell r="C283">
            <v>5</v>
          </cell>
          <cell r="D283" t="str">
            <v>ค่าเสื่อมราคา   อาคารโรงงาน</v>
          </cell>
          <cell r="E283">
            <v>1467687.59</v>
          </cell>
          <cell r="F283">
            <v>136222.5</v>
          </cell>
          <cell r="H283">
            <v>1603910.09</v>
          </cell>
        </row>
        <row r="284">
          <cell r="B284">
            <v>560200</v>
          </cell>
          <cell r="C284">
            <v>5</v>
          </cell>
          <cell r="D284" t="str">
            <v>ค่าเสื่อมราคาเครื่องจักร และอุปกรณ์โรงงาน</v>
          </cell>
          <cell r="E284">
            <v>1926587.88</v>
          </cell>
          <cell r="F284">
            <v>178815.04</v>
          </cell>
          <cell r="H284">
            <v>2105402.92</v>
          </cell>
        </row>
        <row r="285">
          <cell r="B285">
            <v>560300</v>
          </cell>
          <cell r="C285">
            <v>5</v>
          </cell>
          <cell r="D285" t="str">
            <v>ค่าเสื่อมราคาเฟอร์นิเจอร์</v>
          </cell>
          <cell r="E285">
            <v>136351.53</v>
          </cell>
          <cell r="F285">
            <v>12655.38</v>
          </cell>
          <cell r="H285">
            <v>149006.91</v>
          </cell>
        </row>
        <row r="286">
          <cell r="B286">
            <v>560400</v>
          </cell>
          <cell r="C286">
            <v>5</v>
          </cell>
          <cell r="D286" t="str">
            <v>ค่าเสื่อมราคา อุปกรณ์เครื่องใช้สำนักงานโรงงาน</v>
          </cell>
          <cell r="E286">
            <v>501826.39</v>
          </cell>
          <cell r="F286">
            <v>48454.239999999998</v>
          </cell>
          <cell r="H286">
            <v>550280.63</v>
          </cell>
        </row>
        <row r="287">
          <cell r="B287">
            <v>560500</v>
          </cell>
          <cell r="C287">
            <v>5</v>
          </cell>
          <cell r="D287" t="str">
            <v>ค่าเสื่อมราคายานพาหนะ</v>
          </cell>
          <cell r="E287">
            <v>539478.72</v>
          </cell>
          <cell r="F287">
            <v>43331.65</v>
          </cell>
          <cell r="H287">
            <v>582810.37</v>
          </cell>
        </row>
        <row r="288">
          <cell r="B288">
            <v>560600</v>
          </cell>
          <cell r="C288">
            <v>5</v>
          </cell>
          <cell r="D288" t="str">
            <v>ค่าเสื่อมราคา คอมพิวเตอร์ และ ซอฟแวร์</v>
          </cell>
          <cell r="E288">
            <v>202121.91</v>
          </cell>
          <cell r="F288">
            <v>18759.82</v>
          </cell>
          <cell r="H288">
            <v>220881.73</v>
          </cell>
        </row>
        <row r="289">
          <cell r="B289">
            <v>570000</v>
          </cell>
          <cell r="C289">
            <v>5</v>
          </cell>
          <cell r="D289" t="str">
            <v>***ค่าภาษี ค่าธรรมเนียมใบอนุญาตต่าง ๆ***</v>
          </cell>
        </row>
        <row r="290">
          <cell r="B290">
            <v>570100</v>
          </cell>
          <cell r="C290">
            <v>5</v>
          </cell>
          <cell r="D290" t="str">
            <v>ค่าธรรมเนียมภาษีโรงเรือน,ภาษีป้ายและอื่น ๆ</v>
          </cell>
          <cell r="E290">
            <v>33428</v>
          </cell>
          <cell r="H290">
            <v>33428</v>
          </cell>
        </row>
        <row r="291">
          <cell r="B291">
            <v>570200</v>
          </cell>
          <cell r="C291">
            <v>5</v>
          </cell>
          <cell r="D291" t="str">
            <v>ค่าใบอนุญาติโรงงาน ค่าขึ้นทะเบียนใบสำคัญโรงงาน</v>
          </cell>
          <cell r="F291">
            <v>10605</v>
          </cell>
          <cell r="H291">
            <v>10605</v>
          </cell>
        </row>
        <row r="292">
          <cell r="B292">
            <v>570300</v>
          </cell>
          <cell r="C292">
            <v>5</v>
          </cell>
          <cell r="D292" t="str">
            <v>ค่าขึ้นทะเบียนพาหนะ</v>
          </cell>
          <cell r="E292">
            <v>10513</v>
          </cell>
          <cell r="H292">
            <v>10513</v>
          </cell>
        </row>
        <row r="293">
          <cell r="B293">
            <v>570400</v>
          </cell>
          <cell r="C293">
            <v>5</v>
          </cell>
          <cell r="D293" t="str">
            <v>ค่าธรรมเนียมอื่นๆ</v>
          </cell>
          <cell r="E293">
            <v>7474.07</v>
          </cell>
          <cell r="H293">
            <v>7474.07</v>
          </cell>
        </row>
        <row r="294">
          <cell r="B294">
            <v>570500</v>
          </cell>
          <cell r="C294">
            <v>5</v>
          </cell>
          <cell r="D294" t="str">
            <v>ค่าใช้จ่ายกองตรวจคนเข้าเมือง และค่าใช้จ่ายใบอนุญาตทำงาน</v>
          </cell>
          <cell r="E294">
            <v>20500</v>
          </cell>
          <cell r="H294">
            <v>20500</v>
          </cell>
        </row>
        <row r="295">
          <cell r="B295">
            <v>580000</v>
          </cell>
          <cell r="C295">
            <v>5</v>
          </cell>
          <cell r="D295" t="str">
            <v>***ค่าธรรมเนียมวิชาชีพ***</v>
          </cell>
        </row>
        <row r="296">
          <cell r="B296">
            <v>580100</v>
          </cell>
          <cell r="C296">
            <v>5</v>
          </cell>
          <cell r="D296" t="str">
            <v>ค่าตรวจสอบคุณภาพโรงงาน</v>
          </cell>
          <cell r="E296">
            <v>8000</v>
          </cell>
          <cell r="H296">
            <v>8000</v>
          </cell>
        </row>
        <row r="297">
          <cell r="B297">
            <v>580200</v>
          </cell>
          <cell r="C297">
            <v>5</v>
          </cell>
          <cell r="D297" t="str">
            <v>ค่าตรวจสอบ และวิเคราะห์</v>
          </cell>
          <cell r="E297">
            <v>29020</v>
          </cell>
          <cell r="H297">
            <v>29020</v>
          </cell>
        </row>
        <row r="298">
          <cell r="B298">
            <v>580300</v>
          </cell>
          <cell r="C298">
            <v>5</v>
          </cell>
          <cell r="D298" t="str">
            <v>ค่าวิจัยและพัฒนา</v>
          </cell>
        </row>
        <row r="299">
          <cell r="B299">
            <v>580301</v>
          </cell>
          <cell r="C299">
            <v>5</v>
          </cell>
          <cell r="D299" t="str">
            <v>ค่าใช้จ่าย ISO</v>
          </cell>
          <cell r="E299">
            <v>87428</v>
          </cell>
          <cell r="H299">
            <v>87428</v>
          </cell>
        </row>
        <row r="300">
          <cell r="B300">
            <v>580400</v>
          </cell>
          <cell r="C300">
            <v>5</v>
          </cell>
          <cell r="D300" t="str">
            <v>ค่าวิชาชีพอื่นๆ</v>
          </cell>
        </row>
        <row r="301">
          <cell r="B301">
            <v>580500</v>
          </cell>
          <cell r="C301">
            <v>5</v>
          </cell>
          <cell r="D301" t="str">
            <v>ค่ากำจัดสิ่งปฏิกูล วัตถุมีพิษ</v>
          </cell>
          <cell r="E301">
            <v>686242.48</v>
          </cell>
          <cell r="F301">
            <v>124215.74</v>
          </cell>
          <cell r="H301">
            <v>810458.22</v>
          </cell>
        </row>
        <row r="302">
          <cell r="B302">
            <v>580600</v>
          </cell>
          <cell r="C302">
            <v>5</v>
          </cell>
          <cell r="D302" t="str">
            <v>ค่าตรวจสอบอุปกรณ์โรงงาน</v>
          </cell>
          <cell r="E302">
            <v>45350</v>
          </cell>
          <cell r="H302">
            <v>45350</v>
          </cell>
        </row>
        <row r="303">
          <cell r="B303">
            <v>580700</v>
          </cell>
          <cell r="C303">
            <v>5</v>
          </cell>
          <cell r="D303" t="str">
            <v>ค่าวิเคราะห์น้ำเสีย</v>
          </cell>
          <cell r="E303">
            <v>2550</v>
          </cell>
          <cell r="H303">
            <v>2550</v>
          </cell>
        </row>
        <row r="304">
          <cell r="B304">
            <v>580701</v>
          </cell>
          <cell r="C304">
            <v>5</v>
          </cell>
          <cell r="D304" t="str">
            <v>ค่าวิเคราะห์อื่นๆ</v>
          </cell>
        </row>
        <row r="305">
          <cell r="B305">
            <v>590000</v>
          </cell>
          <cell r="C305">
            <v>5</v>
          </cell>
          <cell r="D305" t="str">
            <v>ค่าใช้จ่ายอื่นๆ โรงงาน</v>
          </cell>
          <cell r="E305">
            <v>3063</v>
          </cell>
          <cell r="H305">
            <v>3063</v>
          </cell>
        </row>
        <row r="306">
          <cell r="B306">
            <v>590100</v>
          </cell>
          <cell r="C306">
            <v>5</v>
          </cell>
          <cell r="D306" t="str">
            <v>ค่าเช่ารถยก</v>
          </cell>
        </row>
        <row r="307">
          <cell r="B307">
            <v>590300</v>
          </cell>
          <cell r="C307">
            <v>5</v>
          </cell>
          <cell r="D307" t="str">
            <v>ค่ารักษาความสะอาดโรงงาน</v>
          </cell>
          <cell r="E307">
            <v>100907.5</v>
          </cell>
          <cell r="F307">
            <v>8082.5</v>
          </cell>
          <cell r="H307">
            <v>108990</v>
          </cell>
        </row>
        <row r="308">
          <cell r="B308">
            <v>600000</v>
          </cell>
          <cell r="C308">
            <v>6</v>
          </cell>
          <cell r="D308" t="str">
            <v>***  เงินเดือนและประโยชน์อื่น ๆสำนักงาน  ***</v>
          </cell>
        </row>
        <row r="309">
          <cell r="B309">
            <v>600100</v>
          </cell>
          <cell r="C309">
            <v>6</v>
          </cell>
          <cell r="D309" t="str">
            <v>เงินเดือน-ฝ่ายบริหารและบัญชี</v>
          </cell>
          <cell r="E309">
            <v>1208283.5</v>
          </cell>
          <cell r="F309">
            <v>98002.5</v>
          </cell>
          <cell r="H309">
            <v>1306286</v>
          </cell>
        </row>
        <row r="310">
          <cell r="B310">
            <v>600200</v>
          </cell>
          <cell r="C310">
            <v>6</v>
          </cell>
          <cell r="D310" t="str">
            <v>เงินเดือน แผนกขาย</v>
          </cell>
          <cell r="E310">
            <v>2402450</v>
          </cell>
          <cell r="F310">
            <v>23575</v>
          </cell>
          <cell r="H310">
            <v>2426025</v>
          </cell>
        </row>
        <row r="311">
          <cell r="B311">
            <v>600300</v>
          </cell>
          <cell r="C311">
            <v>6</v>
          </cell>
          <cell r="D311" t="str">
            <v>ค่าล่วงเวลา-สำนักงาน</v>
          </cell>
        </row>
        <row r="312">
          <cell r="B312">
            <v>600400</v>
          </cell>
          <cell r="C312">
            <v>6</v>
          </cell>
          <cell r="D312" t="str">
            <v>ค่านายหน้าการค้า - ต่างประเทศ</v>
          </cell>
          <cell r="E312">
            <v>1096290.8</v>
          </cell>
          <cell r="H312">
            <v>1096290.8</v>
          </cell>
        </row>
        <row r="313">
          <cell r="B313">
            <v>600500</v>
          </cell>
          <cell r="C313">
            <v>6</v>
          </cell>
          <cell r="D313" t="str">
            <v>ค่านายหน้า - ภายในประเทศ</v>
          </cell>
          <cell r="E313">
            <v>146431</v>
          </cell>
          <cell r="H313">
            <v>146431</v>
          </cell>
        </row>
        <row r="314">
          <cell r="B314">
            <v>600600</v>
          </cell>
          <cell r="C314">
            <v>6</v>
          </cell>
          <cell r="D314" t="str">
            <v>ค่าโบนัส</v>
          </cell>
          <cell r="E314">
            <v>144235</v>
          </cell>
          <cell r="F314">
            <v>87600</v>
          </cell>
          <cell r="G314">
            <v>-115885</v>
          </cell>
          <cell r="H314">
            <v>115950</v>
          </cell>
        </row>
        <row r="315">
          <cell r="B315">
            <v>600601</v>
          </cell>
          <cell r="C315">
            <v>6</v>
          </cell>
          <cell r="D315" t="str">
            <v>ค่าโบนัส - แผนกขาย</v>
          </cell>
          <cell r="E315">
            <v>256265</v>
          </cell>
          <cell r="F315">
            <v>542500</v>
          </cell>
          <cell r="G315">
            <v>-235765</v>
          </cell>
          <cell r="H315">
            <v>563000</v>
          </cell>
        </row>
        <row r="316">
          <cell r="B316">
            <v>600700</v>
          </cell>
          <cell r="C316">
            <v>6</v>
          </cell>
          <cell r="D316" t="str">
            <v>ค่าเบี้ยประกันสังคม</v>
          </cell>
          <cell r="E316">
            <v>34570</v>
          </cell>
          <cell r="F316">
            <v>1737</v>
          </cell>
          <cell r="H316">
            <v>36307</v>
          </cell>
        </row>
        <row r="317">
          <cell r="B317">
            <v>600701</v>
          </cell>
          <cell r="C317">
            <v>6</v>
          </cell>
          <cell r="D317" t="str">
            <v>ค่าเบี้ยประกันสังคม - แผนกขาย</v>
          </cell>
          <cell r="E317">
            <v>23328</v>
          </cell>
          <cell r="F317">
            <v>600</v>
          </cell>
          <cell r="H317">
            <v>23928</v>
          </cell>
        </row>
        <row r="318">
          <cell r="B318">
            <v>600800</v>
          </cell>
          <cell r="C318">
            <v>6</v>
          </cell>
          <cell r="D318" t="str">
            <v>หนี้สูญ</v>
          </cell>
        </row>
        <row r="319">
          <cell r="B319">
            <v>601000</v>
          </cell>
          <cell r="C319">
            <v>6</v>
          </cell>
          <cell r="D319" t="str">
            <v>***   ค่าใช้จ่ายสวัสดิการส่วนสำนักงาน  ***</v>
          </cell>
        </row>
        <row r="320">
          <cell r="B320">
            <v>601100</v>
          </cell>
          <cell r="C320">
            <v>6</v>
          </cell>
          <cell r="D320" t="str">
            <v>ค่ารักษาพยาบาล,ค่ายา</v>
          </cell>
          <cell r="E320">
            <v>144703.07999999999</v>
          </cell>
          <cell r="F320">
            <v>8726.08</v>
          </cell>
          <cell r="H320">
            <v>153429.16</v>
          </cell>
        </row>
        <row r="321">
          <cell r="B321">
            <v>601200</v>
          </cell>
          <cell r="C321">
            <v>6</v>
          </cell>
          <cell r="D321" t="str">
            <v>ค่าสัมนาและฝึกอบรม</v>
          </cell>
          <cell r="E321">
            <v>12545.84</v>
          </cell>
          <cell r="H321">
            <v>12545.84</v>
          </cell>
        </row>
        <row r="322">
          <cell r="B322">
            <v>601201</v>
          </cell>
          <cell r="C322">
            <v>6</v>
          </cell>
          <cell r="D322" t="str">
            <v>ค่าสัมนาและฝึกอบรม</v>
          </cell>
          <cell r="E322">
            <v>1214.3499999999999</v>
          </cell>
          <cell r="H322">
            <v>1214.3499999999999</v>
          </cell>
        </row>
        <row r="323">
          <cell r="B323">
            <v>601300</v>
          </cell>
          <cell r="C323">
            <v>6</v>
          </cell>
          <cell r="D323" t="str">
            <v>ค่าใช้จ่ายเดินทาง ค่าน้ำมัน</v>
          </cell>
        </row>
        <row r="324">
          <cell r="B324">
            <v>601400</v>
          </cell>
          <cell r="C324">
            <v>6</v>
          </cell>
          <cell r="D324" t="str">
            <v>ค่าอาหารสำนักงาน</v>
          </cell>
          <cell r="E324">
            <v>3802.8</v>
          </cell>
          <cell r="F324">
            <v>336</v>
          </cell>
          <cell r="H324">
            <v>4138.8</v>
          </cell>
        </row>
        <row r="325">
          <cell r="B325">
            <v>601500</v>
          </cell>
          <cell r="C325">
            <v>6</v>
          </cell>
          <cell r="D325" t="str">
            <v>ค่าบ้านพัก</v>
          </cell>
          <cell r="E325">
            <v>445400</v>
          </cell>
          <cell r="H325">
            <v>445400</v>
          </cell>
        </row>
        <row r="326">
          <cell r="B326">
            <v>601600</v>
          </cell>
          <cell r="C326">
            <v>6</v>
          </cell>
          <cell r="D326" t="str">
            <v>ค่าประกันกรมแรงงาน</v>
          </cell>
          <cell r="E326">
            <v>10414.17</v>
          </cell>
          <cell r="H326">
            <v>10414.17</v>
          </cell>
        </row>
        <row r="327">
          <cell r="B327">
            <v>601700</v>
          </cell>
          <cell r="C327">
            <v>6</v>
          </cell>
          <cell r="D327" t="str">
            <v>สวัสดิการอื่นๆ-ฌาปณกิจ,ปีใหม่,กีฬา ETC.</v>
          </cell>
          <cell r="E327">
            <v>8114.85</v>
          </cell>
          <cell r="H327">
            <v>8114.85</v>
          </cell>
        </row>
        <row r="328">
          <cell r="B328">
            <v>601800</v>
          </cell>
          <cell r="C328">
            <v>6</v>
          </cell>
          <cell r="D328" t="str">
            <v>สวัสดิการพนักงาน -  สนง</v>
          </cell>
          <cell r="E328">
            <v>78877.61</v>
          </cell>
          <cell r="H328">
            <v>78877.61</v>
          </cell>
        </row>
        <row r="329">
          <cell r="B329">
            <v>601801</v>
          </cell>
          <cell r="C329">
            <v>6</v>
          </cell>
          <cell r="D329" t="str">
            <v>เงินชดเชยจากการให้ออกจากงาน - ฝ่ายบริหาร</v>
          </cell>
          <cell r="E329">
            <v>5526187.1799999997</v>
          </cell>
          <cell r="F329">
            <v>309083</v>
          </cell>
          <cell r="G329">
            <v>-1229649</v>
          </cell>
          <cell r="H329">
            <v>4605621.18</v>
          </cell>
        </row>
        <row r="330">
          <cell r="B330">
            <v>601802</v>
          </cell>
          <cell r="C330">
            <v>6</v>
          </cell>
          <cell r="D330" t="str">
            <v>ค่าใช้จ่ายเกี่ยวกับสัญญา</v>
          </cell>
          <cell r="E330">
            <v>46000</v>
          </cell>
          <cell r="H330">
            <v>46000</v>
          </cell>
        </row>
        <row r="331">
          <cell r="B331">
            <v>601900</v>
          </cell>
          <cell r="C331">
            <v>6</v>
          </cell>
          <cell r="D331" t="str">
            <v>สวัสดิการพนักงาน -  ฝ่ายขาย</v>
          </cell>
        </row>
        <row r="332">
          <cell r="B332">
            <v>602000</v>
          </cell>
          <cell r="C332">
            <v>6</v>
          </cell>
          <cell r="D332" t="str">
            <v>***    ค่าใช้จ่ายส่วนสำนักงาน   ****</v>
          </cell>
        </row>
        <row r="333">
          <cell r="B333">
            <v>602100</v>
          </cell>
          <cell r="C333">
            <v>6</v>
          </cell>
          <cell r="D333" t="str">
            <v>***ค่าใช้จ่ายน้ำไฟฟ้า***</v>
          </cell>
        </row>
        <row r="334">
          <cell r="B334">
            <v>602110</v>
          </cell>
          <cell r="C334">
            <v>6</v>
          </cell>
          <cell r="D334" t="str">
            <v>ค่าไฟฟ้า - Admin</v>
          </cell>
          <cell r="E334">
            <v>121110.88</v>
          </cell>
          <cell r="F334">
            <v>10524</v>
          </cell>
          <cell r="G334">
            <v>-677.1</v>
          </cell>
          <cell r="H334">
            <v>130957.78</v>
          </cell>
        </row>
        <row r="335">
          <cell r="B335">
            <v>602120</v>
          </cell>
          <cell r="C335">
            <v>6</v>
          </cell>
          <cell r="D335" t="str">
            <v>ค่าน้ำ - Admin</v>
          </cell>
          <cell r="E335">
            <v>2206</v>
          </cell>
          <cell r="F335">
            <v>140</v>
          </cell>
          <cell r="H335">
            <v>2346</v>
          </cell>
        </row>
        <row r="336">
          <cell r="B336">
            <v>602200</v>
          </cell>
          <cell r="C336">
            <v>6</v>
          </cell>
          <cell r="D336" t="str">
            <v>***ค่าเช่า***</v>
          </cell>
        </row>
        <row r="337">
          <cell r="B337">
            <v>602210</v>
          </cell>
          <cell r="C337">
            <v>6</v>
          </cell>
          <cell r="D337" t="str">
            <v>ค่าเช่าสำนักงาน - Admin</v>
          </cell>
          <cell r="E337">
            <v>593132.62</v>
          </cell>
          <cell r="F337">
            <v>59219.55</v>
          </cell>
          <cell r="H337">
            <v>652352.17000000004</v>
          </cell>
        </row>
        <row r="338">
          <cell r="B338">
            <v>602220</v>
          </cell>
          <cell r="C338">
            <v>6</v>
          </cell>
          <cell r="D338" t="str">
            <v>ค่าเช่าอื่น ๆ</v>
          </cell>
        </row>
        <row r="339">
          <cell r="B339">
            <v>602230</v>
          </cell>
          <cell r="C339">
            <v>6</v>
          </cell>
          <cell r="D339" t="str">
            <v>ค่าเช่าที่จอดรถ - Admin</v>
          </cell>
          <cell r="E339">
            <v>63345.83</v>
          </cell>
          <cell r="F339">
            <v>3869.16</v>
          </cell>
          <cell r="H339">
            <v>67214.990000000005</v>
          </cell>
        </row>
        <row r="340">
          <cell r="B340">
            <v>602240</v>
          </cell>
          <cell r="C340">
            <v>6</v>
          </cell>
          <cell r="D340" t="str">
            <v>ค่าเช่าอุปกรณ์สำนักงาน</v>
          </cell>
          <cell r="E340">
            <v>28600</v>
          </cell>
          <cell r="F340">
            <v>2600</v>
          </cell>
          <cell r="H340">
            <v>31200</v>
          </cell>
        </row>
        <row r="341">
          <cell r="B341">
            <v>602300</v>
          </cell>
          <cell r="C341">
            <v>6</v>
          </cell>
          <cell r="D341" t="str">
            <v>***ค่าเบี้ยประกันภัย***</v>
          </cell>
        </row>
        <row r="342">
          <cell r="B342">
            <v>602310</v>
          </cell>
          <cell r="C342">
            <v>6</v>
          </cell>
          <cell r="D342" t="str">
            <v>ค่าเบี้ยประกันกัยสำนักงาน</v>
          </cell>
          <cell r="E342">
            <v>600</v>
          </cell>
          <cell r="H342">
            <v>600</v>
          </cell>
        </row>
        <row r="343">
          <cell r="B343">
            <v>602320</v>
          </cell>
          <cell r="C343">
            <v>6</v>
          </cell>
          <cell r="D343" t="str">
            <v>ค่าเบี้ยประกันทรัพย์สิน</v>
          </cell>
          <cell r="E343">
            <v>9998.25</v>
          </cell>
          <cell r="F343">
            <v>714.25</v>
          </cell>
          <cell r="H343">
            <v>10712.5</v>
          </cell>
        </row>
        <row r="344">
          <cell r="B344">
            <v>602330</v>
          </cell>
          <cell r="C344">
            <v>6</v>
          </cell>
          <cell r="D344" t="str">
            <v>ค่าเบี้ยประกันยานพาหนะ</v>
          </cell>
          <cell r="E344">
            <v>114420.15</v>
          </cell>
          <cell r="F344">
            <v>10105.469999999999</v>
          </cell>
          <cell r="H344">
            <v>124525.62</v>
          </cell>
        </row>
        <row r="345">
          <cell r="B345">
            <v>602340</v>
          </cell>
          <cell r="C345">
            <v>6</v>
          </cell>
          <cell r="D345" t="str">
            <v>ค่าประกันภัยอื่นๆ</v>
          </cell>
          <cell r="E345">
            <v>186340.89</v>
          </cell>
          <cell r="F345">
            <v>2243.25</v>
          </cell>
          <cell r="H345">
            <v>188584.14</v>
          </cell>
        </row>
        <row r="346">
          <cell r="B346">
            <v>602400</v>
          </cell>
          <cell r="C346">
            <v>6</v>
          </cell>
          <cell r="D346" t="str">
            <v>***ค่าซ่อมแซมและบำรุงรักษา***</v>
          </cell>
        </row>
        <row r="347">
          <cell r="B347">
            <v>602410</v>
          </cell>
          <cell r="C347">
            <v>6</v>
          </cell>
          <cell r="D347" t="str">
            <v>ค่าบำรุงรักษาและซ่อมแซมสำนักงาน</v>
          </cell>
        </row>
        <row r="348">
          <cell r="B348">
            <v>602420</v>
          </cell>
          <cell r="C348">
            <v>6</v>
          </cell>
          <cell r="D348" t="str">
            <v>ค่าบำรุงรักษาพาหนะ - Admin</v>
          </cell>
          <cell r="E348">
            <v>154278.75</v>
          </cell>
          <cell r="F348">
            <v>1977.25</v>
          </cell>
          <cell r="H348">
            <v>156256</v>
          </cell>
        </row>
        <row r="349">
          <cell r="B349">
            <v>602421</v>
          </cell>
          <cell r="C349">
            <v>6</v>
          </cell>
          <cell r="D349" t="str">
            <v>ค่าบำรุงรักษาพาหนะ - (MKT &amp; Selling)</v>
          </cell>
          <cell r="E349">
            <v>154096.12</v>
          </cell>
          <cell r="H349">
            <v>154096.12</v>
          </cell>
        </row>
        <row r="350">
          <cell r="B350">
            <v>602430</v>
          </cell>
          <cell r="C350">
            <v>6</v>
          </cell>
          <cell r="D350" t="str">
            <v>ค่าบำรุงรักษาคอมพิวเตอร์และซอฟแวร์ - Admin</v>
          </cell>
          <cell r="E350">
            <v>5870</v>
          </cell>
          <cell r="H350">
            <v>5870</v>
          </cell>
        </row>
        <row r="351">
          <cell r="B351">
            <v>602431</v>
          </cell>
          <cell r="C351">
            <v>6</v>
          </cell>
          <cell r="D351" t="str">
            <v>ค่าบำรุงรักษาคอมพิวเตอร์และซอฟแวร์ - แผนกขาย</v>
          </cell>
        </row>
        <row r="352">
          <cell r="B352">
            <v>602440</v>
          </cell>
          <cell r="C352">
            <v>6</v>
          </cell>
          <cell r="D352" t="str">
            <v>ค่าบำรุงรักษาอื่นๆ</v>
          </cell>
          <cell r="E352">
            <v>5800</v>
          </cell>
          <cell r="H352">
            <v>5800</v>
          </cell>
        </row>
        <row r="353">
          <cell r="B353">
            <v>602450</v>
          </cell>
          <cell r="C353">
            <v>6</v>
          </cell>
          <cell r="D353" t="str">
            <v>ส่วนประกอบของเครื่องจักรเสื่อมสภาพ</v>
          </cell>
        </row>
        <row r="354">
          <cell r="B354">
            <v>602500</v>
          </cell>
          <cell r="C354">
            <v>6</v>
          </cell>
          <cell r="D354" t="str">
            <v>***ค่าใช้จ่ายในการเดินทาง***</v>
          </cell>
        </row>
        <row r="355">
          <cell r="B355">
            <v>602510</v>
          </cell>
          <cell r="C355">
            <v>6</v>
          </cell>
          <cell r="D355" t="str">
            <v>ค่าใช้จ่ายน้ำมันและจอดรถ</v>
          </cell>
          <cell r="E355">
            <v>4786</v>
          </cell>
          <cell r="F355">
            <v>4905</v>
          </cell>
          <cell r="H355">
            <v>9691</v>
          </cell>
        </row>
        <row r="356">
          <cell r="B356">
            <v>602511</v>
          </cell>
          <cell r="C356">
            <v>6</v>
          </cell>
          <cell r="D356" t="str">
            <v>ค่าใช้จ่ายน้ำมันและจอดรถ - K.Rao</v>
          </cell>
          <cell r="E356">
            <v>181897</v>
          </cell>
          <cell r="H356">
            <v>181897</v>
          </cell>
        </row>
        <row r="357">
          <cell r="B357">
            <v>602512</v>
          </cell>
          <cell r="C357">
            <v>6</v>
          </cell>
          <cell r="D357" t="str">
            <v>ค่าใช้จ่ายน้ำมันและจอดรถ - K.Souvik</v>
          </cell>
        </row>
        <row r="358">
          <cell r="B358">
            <v>602513</v>
          </cell>
          <cell r="C358">
            <v>6</v>
          </cell>
          <cell r="D358" t="str">
            <v>ค่าใช้จ่ายน้ำมันและจอดรถ - แผนกขาย</v>
          </cell>
        </row>
        <row r="359">
          <cell r="B359">
            <v>602514</v>
          </cell>
          <cell r="C359">
            <v>6</v>
          </cell>
          <cell r="D359" t="str">
            <v>ค่าใช้จ่ายน้ำมันและจอดรถ -K. Sunanta</v>
          </cell>
          <cell r="E359">
            <v>59795</v>
          </cell>
          <cell r="H359">
            <v>59795</v>
          </cell>
        </row>
        <row r="360">
          <cell r="B360">
            <v>602515</v>
          </cell>
          <cell r="C360">
            <v>6</v>
          </cell>
          <cell r="D360" t="str">
            <v>ค่าใช้จ่ายน้ำมันและจอดรถ -K. Swin</v>
          </cell>
          <cell r="E360">
            <v>58717</v>
          </cell>
          <cell r="H360">
            <v>58717</v>
          </cell>
        </row>
        <row r="361">
          <cell r="B361">
            <v>602516</v>
          </cell>
          <cell r="C361">
            <v>6</v>
          </cell>
          <cell r="D361" t="str">
            <v>ค่าใช้จ่ายน้ำมันและจอดรถ -K. Watchara</v>
          </cell>
          <cell r="E361">
            <v>57482</v>
          </cell>
          <cell r="H361">
            <v>57482</v>
          </cell>
        </row>
        <row r="362">
          <cell r="B362">
            <v>602517</v>
          </cell>
          <cell r="C362">
            <v>6</v>
          </cell>
          <cell r="D362" t="str">
            <v>ค่าใช้จ่ายน้ำมันและจอดรถ -K. Prouduan</v>
          </cell>
        </row>
        <row r="363">
          <cell r="B363">
            <v>602518</v>
          </cell>
          <cell r="C363">
            <v>6</v>
          </cell>
          <cell r="D363" t="str">
            <v>ค่าใช้จ่ายน้ำมันและจอดรถ -K. Jirapat</v>
          </cell>
          <cell r="E363">
            <v>60010</v>
          </cell>
          <cell r="F363">
            <v>4330</v>
          </cell>
          <cell r="H363">
            <v>64340</v>
          </cell>
        </row>
        <row r="364">
          <cell r="B364">
            <v>602520</v>
          </cell>
          <cell r="C364">
            <v>6</v>
          </cell>
          <cell r="D364" t="str">
            <v>ค่าใช้จ่ายในการเดินทางภายในประเทศ</v>
          </cell>
        </row>
        <row r="365">
          <cell r="B365">
            <v>602521</v>
          </cell>
          <cell r="C365">
            <v>6</v>
          </cell>
          <cell r="D365" t="str">
            <v>ค่าใช้จ่ายในการเดินทางภายในประเทศ</v>
          </cell>
        </row>
        <row r="366">
          <cell r="B366">
            <v>602530</v>
          </cell>
          <cell r="C366">
            <v>6</v>
          </cell>
          <cell r="D366" t="str">
            <v>ค่าใช้จ่ายในการเดินทางต่างประเทศ</v>
          </cell>
        </row>
        <row r="367">
          <cell r="B367">
            <v>602531</v>
          </cell>
          <cell r="C367">
            <v>6</v>
          </cell>
          <cell r="D367" t="str">
            <v>ค่าใช้จ่ายในการเดินทางต่างประเทศ - K.Rao</v>
          </cell>
          <cell r="E367">
            <v>49656.01</v>
          </cell>
          <cell r="H367">
            <v>49656.01</v>
          </cell>
        </row>
        <row r="368">
          <cell r="B368">
            <v>602533</v>
          </cell>
          <cell r="C368">
            <v>6</v>
          </cell>
          <cell r="D368" t="str">
            <v>ค่าใช้จ่ายในการเดินทางต่างประเทศ - แผนกขาย</v>
          </cell>
        </row>
        <row r="369">
          <cell r="B369">
            <v>602534</v>
          </cell>
          <cell r="C369">
            <v>6</v>
          </cell>
          <cell r="D369" t="str">
            <v>ค่าใช้จ่ายในการเดินทางต่างประเทศ - K.Sunanta</v>
          </cell>
        </row>
        <row r="370">
          <cell r="B370">
            <v>602535</v>
          </cell>
          <cell r="C370">
            <v>6</v>
          </cell>
          <cell r="D370" t="str">
            <v>ค่าใช้จ่ายในการเดินทางต่างประเทศ - K.Swin</v>
          </cell>
          <cell r="E370">
            <v>22112.54</v>
          </cell>
          <cell r="H370">
            <v>22112.54</v>
          </cell>
        </row>
        <row r="371">
          <cell r="B371">
            <v>602536</v>
          </cell>
          <cell r="C371">
            <v>6</v>
          </cell>
          <cell r="D371" t="str">
            <v>ค่าใช้จ่ายในการเดินทางต่างประเทศ - K.Watchara</v>
          </cell>
        </row>
        <row r="372">
          <cell r="B372">
            <v>602600</v>
          </cell>
          <cell r="C372">
            <v>6</v>
          </cell>
          <cell r="D372" t="str">
            <v>***ค่าใช้จ่ายในการติดต่อสื่อสาร***</v>
          </cell>
        </row>
        <row r="373">
          <cell r="B373">
            <v>602610</v>
          </cell>
          <cell r="C373">
            <v>6</v>
          </cell>
          <cell r="D373" t="str">
            <v>ค่าโทรศัพท์ภายในประเทศ</v>
          </cell>
          <cell r="E373">
            <v>41055.519999999997</v>
          </cell>
          <cell r="F373">
            <v>4462.5</v>
          </cell>
          <cell r="G373">
            <v>-1961.75</v>
          </cell>
          <cell r="H373">
            <v>43556.27</v>
          </cell>
        </row>
        <row r="374">
          <cell r="B374">
            <v>602611</v>
          </cell>
          <cell r="C374">
            <v>6</v>
          </cell>
          <cell r="D374" t="str">
            <v>ค่าโทรศัพท์ภายในประเทศ - แผนกขาย</v>
          </cell>
          <cell r="E374">
            <v>40795.379999999997</v>
          </cell>
          <cell r="F374">
            <v>3187.5</v>
          </cell>
          <cell r="G374">
            <v>-1401.25</v>
          </cell>
          <cell r="H374">
            <v>42581.63</v>
          </cell>
        </row>
        <row r="375">
          <cell r="B375">
            <v>602620</v>
          </cell>
          <cell r="C375">
            <v>6</v>
          </cell>
          <cell r="D375" t="str">
            <v>ค่าโทรศัพท์ต่างประเทศ</v>
          </cell>
          <cell r="E375">
            <v>40802.06</v>
          </cell>
          <cell r="F375">
            <v>3825</v>
          </cell>
          <cell r="G375">
            <v>-2272.1999999999998</v>
          </cell>
          <cell r="H375">
            <v>42354.86</v>
          </cell>
        </row>
        <row r="376">
          <cell r="B376">
            <v>602621</v>
          </cell>
          <cell r="C376">
            <v>6</v>
          </cell>
          <cell r="D376" t="str">
            <v>ค่าโทรศัพท์ต่างประเทศ - แผนกขาย</v>
          </cell>
          <cell r="E376">
            <v>46473.48</v>
          </cell>
          <cell r="F376">
            <v>5100</v>
          </cell>
          <cell r="G376">
            <v>-3029.6</v>
          </cell>
          <cell r="H376">
            <v>48543.88</v>
          </cell>
        </row>
        <row r="377">
          <cell r="B377">
            <v>602622</v>
          </cell>
          <cell r="C377">
            <v>6</v>
          </cell>
          <cell r="D377" t="str">
            <v>ค่าโทรศัพท์มือถือ- K.Rao</v>
          </cell>
          <cell r="E377">
            <v>14636.92</v>
          </cell>
          <cell r="H377">
            <v>14636.92</v>
          </cell>
        </row>
        <row r="378">
          <cell r="B378">
            <v>602623</v>
          </cell>
          <cell r="C378">
            <v>6</v>
          </cell>
          <cell r="D378" t="str">
            <v>ค่าโทรศัพท์มือถือ- K.Souvik</v>
          </cell>
          <cell r="E378">
            <v>3128</v>
          </cell>
          <cell r="H378">
            <v>3128</v>
          </cell>
        </row>
        <row r="379">
          <cell r="B379">
            <v>602624</v>
          </cell>
          <cell r="C379">
            <v>6</v>
          </cell>
          <cell r="D379" t="str">
            <v>ค่าโทรศัพท์มือถือ- K.Sunanta</v>
          </cell>
          <cell r="E379">
            <v>22309.62</v>
          </cell>
          <cell r="H379">
            <v>22309.62</v>
          </cell>
        </row>
        <row r="380">
          <cell r="B380">
            <v>602625</v>
          </cell>
          <cell r="C380">
            <v>6</v>
          </cell>
          <cell r="D380" t="str">
            <v>ค่าโทรศัพท์มือถือ- K.Swin</v>
          </cell>
          <cell r="E380">
            <v>19105.64</v>
          </cell>
          <cell r="H380">
            <v>19105.64</v>
          </cell>
        </row>
        <row r="381">
          <cell r="B381">
            <v>602626</v>
          </cell>
          <cell r="C381">
            <v>6</v>
          </cell>
          <cell r="D381" t="str">
            <v>ค่าโทรศัพท์มือถือ- K.Watchara</v>
          </cell>
          <cell r="E381">
            <v>35663</v>
          </cell>
          <cell r="F381">
            <v>12146.48</v>
          </cell>
          <cell r="H381">
            <v>47809.48</v>
          </cell>
        </row>
        <row r="382">
          <cell r="B382">
            <v>602627</v>
          </cell>
          <cell r="C382">
            <v>6</v>
          </cell>
          <cell r="D382" t="str">
            <v>ค่าโทรศัพท์มือถือ- K.Jirapat</v>
          </cell>
          <cell r="E382">
            <v>12335.96</v>
          </cell>
          <cell r="F382">
            <v>3290.5</v>
          </cell>
          <cell r="H382">
            <v>15626.46</v>
          </cell>
        </row>
        <row r="383">
          <cell r="B383">
            <v>602630</v>
          </cell>
          <cell r="C383">
            <v>6</v>
          </cell>
          <cell r="D383" t="str">
            <v>ค่าโทรlสาร</v>
          </cell>
          <cell r="E383">
            <v>28223.8</v>
          </cell>
          <cell r="F383">
            <v>1275</v>
          </cell>
          <cell r="G383">
            <v>-1070</v>
          </cell>
          <cell r="H383">
            <v>28428.799999999999</v>
          </cell>
        </row>
        <row r="384">
          <cell r="B384">
            <v>602640</v>
          </cell>
          <cell r="C384">
            <v>6</v>
          </cell>
          <cell r="D384" t="str">
            <v>ค่าส่งเอกสาร พัสดุ</v>
          </cell>
          <cell r="E384">
            <v>2895.89</v>
          </cell>
          <cell r="F384">
            <v>20</v>
          </cell>
          <cell r="H384">
            <v>2915.89</v>
          </cell>
        </row>
        <row r="385">
          <cell r="B385">
            <v>602650</v>
          </cell>
          <cell r="C385">
            <v>6</v>
          </cell>
          <cell r="D385" t="str">
            <v>ค่าไปรณีย์ ค่าแสตมป์</v>
          </cell>
        </row>
        <row r="386">
          <cell r="B386">
            <v>603000</v>
          </cell>
          <cell r="C386">
            <v>6</v>
          </cell>
          <cell r="D386" t="str">
            <v>***ค่าใช้จ่ายสำนักงาน  ***</v>
          </cell>
        </row>
        <row r="387">
          <cell r="B387">
            <v>603100</v>
          </cell>
          <cell r="C387">
            <v>6</v>
          </cell>
          <cell r="D387" t="str">
            <v>ค่าใช้จ่ายวัสดุสิ้นเปลื้องสำนักงาน - Admin</v>
          </cell>
          <cell r="E387">
            <v>16086.96</v>
          </cell>
          <cell r="F387">
            <v>3126.25</v>
          </cell>
          <cell r="H387">
            <v>19213.21</v>
          </cell>
        </row>
        <row r="388">
          <cell r="B388">
            <v>603101</v>
          </cell>
          <cell r="C388">
            <v>6</v>
          </cell>
          <cell r="D388" t="str">
            <v>ค่าใช้จ่ายวัสดุสิ้นเปลืองสำนักงาน - แผนกขาย</v>
          </cell>
        </row>
        <row r="389">
          <cell r="B389">
            <v>603200</v>
          </cell>
          <cell r="C389">
            <v>6</v>
          </cell>
          <cell r="D389" t="str">
            <v>ค่าใช้จ่ายเครื่องเขียนแบบพิมพ์ - Admin</v>
          </cell>
          <cell r="E389">
            <v>36484.53</v>
          </cell>
          <cell r="F389">
            <v>593.5</v>
          </cell>
          <cell r="H389">
            <v>37078.03</v>
          </cell>
        </row>
        <row r="390">
          <cell r="B390">
            <v>603201</v>
          </cell>
          <cell r="C390">
            <v>6</v>
          </cell>
          <cell r="D390" t="str">
            <v>ค่าใช้จ่ายเครื่องเขียนแบบพิมพ์ - แผนกขาย</v>
          </cell>
          <cell r="E390">
            <v>3220.95</v>
          </cell>
          <cell r="F390">
            <v>2.1</v>
          </cell>
          <cell r="H390">
            <v>3223.05</v>
          </cell>
        </row>
        <row r="391">
          <cell r="B391">
            <v>603300</v>
          </cell>
          <cell r="C391">
            <v>6</v>
          </cell>
          <cell r="D391" t="str">
            <v>ค่าใช้จ่ายดูแลสำนักงาน - Admin</v>
          </cell>
          <cell r="E391">
            <v>7000</v>
          </cell>
          <cell r="F391">
            <v>24777.32</v>
          </cell>
          <cell r="H391">
            <v>31777.32</v>
          </cell>
        </row>
        <row r="392">
          <cell r="B392">
            <v>603301</v>
          </cell>
          <cell r="C392">
            <v>6</v>
          </cell>
          <cell r="D392" t="str">
            <v>ค่าใช้จ่ายดูแลสำนักงาน - แผนกขาย</v>
          </cell>
        </row>
        <row r="393">
          <cell r="B393">
            <v>603400</v>
          </cell>
          <cell r="C393">
            <v>6</v>
          </cell>
          <cell r="D393" t="str">
            <v>ค่าสมาชิก, หนังสือพิมพ์ - Admin</v>
          </cell>
          <cell r="E393">
            <v>44229.7</v>
          </cell>
          <cell r="H393">
            <v>44229.7</v>
          </cell>
        </row>
        <row r="394">
          <cell r="B394">
            <v>603402</v>
          </cell>
          <cell r="C394">
            <v>6</v>
          </cell>
          <cell r="D394" t="str">
            <v>ค่าใช้จ่ายวารสารหนังสือ</v>
          </cell>
          <cell r="E394">
            <v>5119</v>
          </cell>
          <cell r="H394">
            <v>5119</v>
          </cell>
        </row>
        <row r="395">
          <cell r="B395">
            <v>603700</v>
          </cell>
          <cell r="C395">
            <v>6</v>
          </cell>
          <cell r="D395" t="str">
            <v>*** ค่าใช้จ่ายเกี่ยวกับคอมพิวเตอร์ ***</v>
          </cell>
        </row>
        <row r="396">
          <cell r="B396">
            <v>603701</v>
          </cell>
          <cell r="C396">
            <v>6</v>
          </cell>
          <cell r="D396" t="str">
            <v>ค่าบำรุงรักษา - คอมพิวเตอร์</v>
          </cell>
          <cell r="E396">
            <v>7187.11</v>
          </cell>
          <cell r="H396">
            <v>7187.11</v>
          </cell>
        </row>
        <row r="397">
          <cell r="B397">
            <v>603702</v>
          </cell>
          <cell r="C397">
            <v>6</v>
          </cell>
          <cell r="D397" t="str">
            <v>ค่าบำรุงรักษา - เครื่องพิมพ์</v>
          </cell>
        </row>
        <row r="398">
          <cell r="B398">
            <v>603703</v>
          </cell>
          <cell r="C398">
            <v>6</v>
          </cell>
          <cell r="D398" t="str">
            <v>ค่าใช้จ่ายอื่นๆ</v>
          </cell>
          <cell r="E398">
            <v>86989.9</v>
          </cell>
          <cell r="F398">
            <v>91744.86</v>
          </cell>
          <cell r="H398">
            <v>178734.76</v>
          </cell>
        </row>
        <row r="399">
          <cell r="B399">
            <v>603704</v>
          </cell>
          <cell r="C399">
            <v>6</v>
          </cell>
          <cell r="D399" t="str">
            <v>ค่าใช้จ่ายอินเตอร์เน็ท</v>
          </cell>
          <cell r="E399">
            <v>16497.02</v>
          </cell>
          <cell r="F399">
            <v>229.9</v>
          </cell>
          <cell r="H399">
            <v>16726.919999999998</v>
          </cell>
        </row>
        <row r="400">
          <cell r="B400">
            <v>603705</v>
          </cell>
          <cell r="C400">
            <v>6</v>
          </cell>
          <cell r="D400" t="str">
            <v>ค่าใช้จ่ายอินเตอร์เน็ท - แผนกขาย</v>
          </cell>
          <cell r="E400">
            <v>11199.74</v>
          </cell>
          <cell r="H400">
            <v>11199.74</v>
          </cell>
        </row>
        <row r="401">
          <cell r="B401">
            <v>603706</v>
          </cell>
          <cell r="C401">
            <v>6</v>
          </cell>
          <cell r="D401" t="str">
            <v>ค่าบำรุงรักษา - คอมพิวเตอร์</v>
          </cell>
        </row>
        <row r="402">
          <cell r="B402">
            <v>603707</v>
          </cell>
          <cell r="C402">
            <v>6</v>
          </cell>
          <cell r="D402" t="str">
            <v>ค่าบำรุงรักษา - เครื่องพิมพ์</v>
          </cell>
        </row>
        <row r="403">
          <cell r="B403">
            <v>603708</v>
          </cell>
          <cell r="C403">
            <v>6</v>
          </cell>
          <cell r="D403" t="str">
            <v>ค่าใช้จ่ายอื่นๆ</v>
          </cell>
        </row>
        <row r="404">
          <cell r="B404">
            <v>604000</v>
          </cell>
          <cell r="C404">
            <v>6</v>
          </cell>
          <cell r="D404" t="str">
            <v>***  ค่าภาษีและอากรต่างๆ  ***</v>
          </cell>
        </row>
        <row r="405">
          <cell r="B405">
            <v>604100</v>
          </cell>
          <cell r="C405">
            <v>6</v>
          </cell>
          <cell r="D405" t="str">
            <v>ค่าธรรมเนียม ภาษีป้าย ค่าใบอนุญาต</v>
          </cell>
          <cell r="E405">
            <v>28861</v>
          </cell>
          <cell r="H405">
            <v>28861</v>
          </cell>
        </row>
        <row r="406">
          <cell r="B406">
            <v>604200</v>
          </cell>
          <cell r="C406">
            <v>6</v>
          </cell>
          <cell r="D406" t="str">
            <v>ค่าทะเบียนและภาษี(รถยนต์)</v>
          </cell>
          <cell r="E406">
            <v>34638</v>
          </cell>
          <cell r="H406">
            <v>34638</v>
          </cell>
        </row>
        <row r="407">
          <cell r="B407">
            <v>604300</v>
          </cell>
          <cell r="C407">
            <v>6</v>
          </cell>
          <cell r="D407" t="str">
            <v>ค่าธรรมเนียมอื่นๆ</v>
          </cell>
          <cell r="E407">
            <v>7235</v>
          </cell>
          <cell r="F407">
            <v>2240</v>
          </cell>
          <cell r="H407">
            <v>9475</v>
          </cell>
        </row>
        <row r="408">
          <cell r="B408">
            <v>604400</v>
          </cell>
          <cell r="C408">
            <v>6</v>
          </cell>
          <cell r="D408" t="str">
            <v>ค่าใช้จ่ายกองตรวจคนเข้าเมือง และ ค่าใช้จ่ายใบอนุญาตทำงาน</v>
          </cell>
          <cell r="E408">
            <v>12525</v>
          </cell>
          <cell r="H408">
            <v>12525</v>
          </cell>
        </row>
        <row r="409">
          <cell r="B409">
            <v>605000</v>
          </cell>
          <cell r="C409">
            <v>6</v>
          </cell>
          <cell r="D409" t="str">
            <v>***ค่าวิชาชีพ***</v>
          </cell>
        </row>
        <row r="410">
          <cell r="B410">
            <v>605100</v>
          </cell>
          <cell r="C410">
            <v>6</v>
          </cell>
          <cell r="D410" t="str">
            <v>ค่าตรวจสอบบัญชี</v>
          </cell>
          <cell r="E410">
            <v>222187</v>
          </cell>
          <cell r="F410">
            <v>20000</v>
          </cell>
          <cell r="H410">
            <v>242187</v>
          </cell>
        </row>
        <row r="411">
          <cell r="B411">
            <v>605200</v>
          </cell>
          <cell r="C411">
            <v>6</v>
          </cell>
          <cell r="D411" t="str">
            <v>ค่าทนายความและกฎหมาย</v>
          </cell>
          <cell r="E411">
            <v>209579.98</v>
          </cell>
          <cell r="H411">
            <v>209579.98</v>
          </cell>
        </row>
        <row r="412">
          <cell r="B412">
            <v>605300</v>
          </cell>
          <cell r="C412">
            <v>6</v>
          </cell>
          <cell r="D412" t="str">
            <v>ค่าสรรหาทรัพยากร</v>
          </cell>
        </row>
        <row r="413">
          <cell r="B413">
            <v>605400</v>
          </cell>
          <cell r="C413">
            <v>6</v>
          </cell>
          <cell r="D413" t="str">
            <v>ค่าธรรมเนียมวิชาชีพอื่น ๆ</v>
          </cell>
          <cell r="E413">
            <v>4603196.9800000004</v>
          </cell>
          <cell r="F413">
            <v>142784</v>
          </cell>
          <cell r="H413">
            <v>4745980.9800000004</v>
          </cell>
        </row>
        <row r="414">
          <cell r="B414">
            <v>650100</v>
          </cell>
          <cell r="C414">
            <v>6</v>
          </cell>
          <cell r="D414" t="str">
            <v>***ค่าใช้จ่ายการพัฒนาและการตลาด***</v>
          </cell>
        </row>
        <row r="415">
          <cell r="B415">
            <v>650110</v>
          </cell>
          <cell r="C415">
            <v>6</v>
          </cell>
          <cell r="D415" t="str">
            <v>ค่าใช้จ่ายในการพัฒนาสินค้า</v>
          </cell>
        </row>
        <row r="416">
          <cell r="B416">
            <v>650120</v>
          </cell>
          <cell r="C416">
            <v>6</v>
          </cell>
          <cell r="D416" t="str">
            <v>ค่าโฆษณา</v>
          </cell>
        </row>
        <row r="417">
          <cell r="B417">
            <v>650130</v>
          </cell>
          <cell r="C417">
            <v>6</v>
          </cell>
          <cell r="D417" t="str">
            <v>ค่าส่งเสริมการขาย</v>
          </cell>
          <cell r="E417">
            <v>12839</v>
          </cell>
          <cell r="H417">
            <v>12839</v>
          </cell>
        </row>
        <row r="418">
          <cell r="B418">
            <v>650140</v>
          </cell>
          <cell r="C418">
            <v>6</v>
          </cell>
          <cell r="D418" t="str">
            <v>ค่าชดเชยความเสียหาย</v>
          </cell>
          <cell r="E418">
            <v>231506.27</v>
          </cell>
          <cell r="H418">
            <v>231506.27</v>
          </cell>
        </row>
        <row r="419">
          <cell r="B419">
            <v>650150</v>
          </cell>
          <cell r="C419">
            <v>6</v>
          </cell>
          <cell r="D419" t="str">
            <v>ค่าเลี้ยงรับรอง</v>
          </cell>
        </row>
        <row r="420">
          <cell r="B420">
            <v>650151</v>
          </cell>
          <cell r="C420">
            <v>6</v>
          </cell>
          <cell r="D420" t="str">
            <v>ค่าใช้จ่ายเลี้ยงรับรองลูกค้า - Mr.Rao</v>
          </cell>
          <cell r="E420">
            <v>44113.64</v>
          </cell>
          <cell r="H420">
            <v>44113.64</v>
          </cell>
        </row>
        <row r="421">
          <cell r="B421">
            <v>650157</v>
          </cell>
          <cell r="C421">
            <v>6</v>
          </cell>
          <cell r="D421" t="str">
            <v>ค่าใช้จ่ายเลี้ยงรับรองลูกค้า - Mr.Souvik</v>
          </cell>
        </row>
        <row r="422">
          <cell r="B422">
            <v>650160</v>
          </cell>
          <cell r="C422">
            <v>6</v>
          </cell>
          <cell r="D422" t="str">
            <v>ค่าเลี้ยงรับรอง - แผนกขาย</v>
          </cell>
          <cell r="E422">
            <v>1214</v>
          </cell>
          <cell r="H422">
            <v>1214</v>
          </cell>
        </row>
        <row r="423">
          <cell r="B423">
            <v>650161</v>
          </cell>
          <cell r="C423">
            <v>6</v>
          </cell>
          <cell r="D423" t="str">
            <v>ค่าเลี้ยงรับรอง - K.Sunanta</v>
          </cell>
          <cell r="E423">
            <v>22390</v>
          </cell>
          <cell r="H423">
            <v>22390</v>
          </cell>
        </row>
        <row r="424">
          <cell r="B424">
            <v>650162</v>
          </cell>
          <cell r="C424">
            <v>6</v>
          </cell>
          <cell r="D424" t="str">
            <v>ค่าเลี้ยงรับรอง - K.Swin</v>
          </cell>
          <cell r="E424">
            <v>15478.82</v>
          </cell>
          <cell r="H424">
            <v>15478.82</v>
          </cell>
        </row>
        <row r="425">
          <cell r="B425">
            <v>650163</v>
          </cell>
          <cell r="C425">
            <v>6</v>
          </cell>
          <cell r="D425" t="str">
            <v>ค่าเลี้ยงรับรอง - K.Watchara</v>
          </cell>
          <cell r="E425">
            <v>37219</v>
          </cell>
          <cell r="H425">
            <v>37219</v>
          </cell>
        </row>
        <row r="426">
          <cell r="B426">
            <v>650164</v>
          </cell>
          <cell r="C426">
            <v>6</v>
          </cell>
          <cell r="D426" t="str">
            <v>ค่าเลี้ยงรับรอง - K.Jirapat</v>
          </cell>
          <cell r="E426">
            <v>375</v>
          </cell>
          <cell r="H426">
            <v>375</v>
          </cell>
        </row>
        <row r="427">
          <cell r="B427">
            <v>650165</v>
          </cell>
          <cell r="C427">
            <v>6</v>
          </cell>
          <cell r="D427" t="str">
            <v>ค่าเลี้ยงรับรอง - K.Prouduan</v>
          </cell>
        </row>
        <row r="428">
          <cell r="B428">
            <v>660000</v>
          </cell>
          <cell r="C428">
            <v>6</v>
          </cell>
          <cell r="D428" t="str">
            <v>***  ค่าปรับ,ค่าธรรมเนียมต่างๆ  ***</v>
          </cell>
        </row>
        <row r="429">
          <cell r="B429">
            <v>660010</v>
          </cell>
          <cell r="C429">
            <v>6</v>
          </cell>
          <cell r="D429" t="str">
            <v>ค่าเบี้ยปรับ เงินเพิ่ม</v>
          </cell>
          <cell r="E429">
            <v>60905.63</v>
          </cell>
          <cell r="F429">
            <v>0.3</v>
          </cell>
          <cell r="H429">
            <v>60905.93</v>
          </cell>
        </row>
        <row r="430">
          <cell r="B430">
            <v>660020</v>
          </cell>
          <cell r="C430">
            <v>6</v>
          </cell>
          <cell r="D430" t="str">
            <v>ค่าธรรมเนียมธนาคาร</v>
          </cell>
          <cell r="E430">
            <v>99746.41</v>
          </cell>
          <cell r="F430">
            <v>1095</v>
          </cell>
          <cell r="H430">
            <v>100841.41</v>
          </cell>
        </row>
        <row r="431">
          <cell r="B431">
            <v>660030</v>
          </cell>
          <cell r="C431">
            <v>6</v>
          </cell>
          <cell r="D431" t="str">
            <v>ค่าธรรมเนียมอื่นๆ</v>
          </cell>
          <cell r="E431">
            <v>145903.45000000001</v>
          </cell>
          <cell r="G431">
            <v>-369326.15</v>
          </cell>
          <cell r="H431">
            <v>-223422.7</v>
          </cell>
        </row>
        <row r="432">
          <cell r="B432">
            <v>660040</v>
          </cell>
          <cell r="C432">
            <v>6</v>
          </cell>
          <cell r="D432" t="str">
            <v>ภาษีซื้อที่ขอคืนไม่ได้</v>
          </cell>
          <cell r="E432">
            <v>15760.92</v>
          </cell>
          <cell r="F432">
            <v>3168.81</v>
          </cell>
          <cell r="H432">
            <v>18929.73</v>
          </cell>
        </row>
        <row r="433">
          <cell r="B433">
            <v>660041</v>
          </cell>
          <cell r="C433">
            <v>6</v>
          </cell>
          <cell r="D433" t="str">
            <v>ภาษีนิติบุคคล</v>
          </cell>
        </row>
        <row r="434">
          <cell r="B434">
            <v>669000</v>
          </cell>
          <cell r="C434">
            <v>6</v>
          </cell>
          <cell r="D434" t="str">
            <v>รายจ่ายอื่นๆ</v>
          </cell>
          <cell r="E434">
            <v>4579.76</v>
          </cell>
          <cell r="F434">
            <v>1781.58</v>
          </cell>
          <cell r="H434">
            <v>6361.34</v>
          </cell>
        </row>
        <row r="435">
          <cell r="B435">
            <v>669100</v>
          </cell>
          <cell r="C435">
            <v>6</v>
          </cell>
          <cell r="D435" t="str">
            <v>เงินบริจาค</v>
          </cell>
          <cell r="E435">
            <v>5500</v>
          </cell>
          <cell r="H435">
            <v>5500</v>
          </cell>
        </row>
        <row r="436">
          <cell r="B436">
            <v>669200</v>
          </cell>
          <cell r="C436">
            <v>6</v>
          </cell>
          <cell r="D436" t="str">
            <v>ค่าใช้จ่ายในการขอคืนบัตรภาษี</v>
          </cell>
          <cell r="E436">
            <v>31506</v>
          </cell>
          <cell r="F436">
            <v>15749.54</v>
          </cell>
          <cell r="H436">
            <v>47255.54</v>
          </cell>
        </row>
        <row r="437">
          <cell r="B437">
            <v>669300</v>
          </cell>
          <cell r="C437">
            <v>6</v>
          </cell>
          <cell r="D437" t="str">
            <v>ค่ารักษาความสะอาดสำนักงานใหญ่</v>
          </cell>
        </row>
        <row r="438">
          <cell r="B438">
            <v>671000</v>
          </cell>
          <cell r="C438">
            <v>6</v>
          </cell>
          <cell r="D438" t="str">
            <v>***    ดอกเบี้ยจ่าย  ***</v>
          </cell>
        </row>
        <row r="439">
          <cell r="B439">
            <v>671100</v>
          </cell>
          <cell r="C439">
            <v>6</v>
          </cell>
          <cell r="D439" t="str">
            <v>ดอกเบี้ยจ่ายเงินเบิกเกินบัญชีธ.-เอเชีย</v>
          </cell>
        </row>
        <row r="440">
          <cell r="B440">
            <v>671200</v>
          </cell>
          <cell r="C440">
            <v>6</v>
          </cell>
          <cell r="D440" t="str">
            <v>ดอกเบี้ยจ่ายเงินกู้บริษัทแม่</v>
          </cell>
          <cell r="E440">
            <v>2076917.23</v>
          </cell>
          <cell r="F440">
            <v>130489.8</v>
          </cell>
          <cell r="H440">
            <v>2207407.0299999998</v>
          </cell>
        </row>
        <row r="441">
          <cell r="B441">
            <v>680000</v>
          </cell>
          <cell r="C441">
            <v>6</v>
          </cell>
          <cell r="D441" t="str">
            <v>***  ค่าเสื่อมราคา  ***</v>
          </cell>
        </row>
        <row r="442">
          <cell r="B442">
            <v>681010</v>
          </cell>
          <cell r="C442">
            <v>6</v>
          </cell>
          <cell r="D442" t="str">
            <v>ค่าเสื่อมราคา-สำนักงาน</v>
          </cell>
          <cell r="E442">
            <v>106844.89</v>
          </cell>
          <cell r="F442">
            <v>9916.74</v>
          </cell>
          <cell r="H442">
            <v>116761.63</v>
          </cell>
        </row>
        <row r="443">
          <cell r="B443">
            <v>681020</v>
          </cell>
          <cell r="C443">
            <v>6</v>
          </cell>
          <cell r="D443" t="str">
            <v>ค่าเสื่อมราคา- อุปกรณ์สำนักงาน</v>
          </cell>
          <cell r="E443">
            <v>54178.38</v>
          </cell>
          <cell r="F443">
            <v>5028.53</v>
          </cell>
          <cell r="H443">
            <v>59206.91</v>
          </cell>
        </row>
        <row r="444">
          <cell r="B444">
            <v>681030</v>
          </cell>
          <cell r="C444">
            <v>6</v>
          </cell>
          <cell r="D444" t="str">
            <v>ค่าเสื่อมราคา-เฟอร์นิเจอร์ตกแต่งสำนักงาน</v>
          </cell>
          <cell r="E444">
            <v>64193.38</v>
          </cell>
          <cell r="F444">
            <v>5958.07</v>
          </cell>
          <cell r="H444">
            <v>70151.45</v>
          </cell>
        </row>
        <row r="445">
          <cell r="B445">
            <v>682010</v>
          </cell>
          <cell r="C445">
            <v>6</v>
          </cell>
          <cell r="D445" t="str">
            <v>ค่าเสื่อมราคา-ยานพาหนะสำนักงาน</v>
          </cell>
          <cell r="E445">
            <v>854901.36</v>
          </cell>
          <cell r="F445">
            <v>753.42</v>
          </cell>
          <cell r="H445">
            <v>855654.78</v>
          </cell>
        </row>
        <row r="446">
          <cell r="B446">
            <v>682020</v>
          </cell>
          <cell r="C446">
            <v>6</v>
          </cell>
          <cell r="D446" t="str">
            <v>ค่าเสื่อมราคา-คอมพิวเตอร์และซอฟแวร์สำนักงาน</v>
          </cell>
          <cell r="E446">
            <v>252583.13</v>
          </cell>
          <cell r="F446">
            <v>20802.87</v>
          </cell>
          <cell r="G446">
            <v>-24389.85</v>
          </cell>
          <cell r="H446">
            <v>248996.15</v>
          </cell>
        </row>
        <row r="447">
          <cell r="B447">
            <v>690010</v>
          </cell>
          <cell r="C447">
            <v>6</v>
          </cell>
          <cell r="D447" t="str">
            <v>สำรองสินค้าล้าสมัย</v>
          </cell>
        </row>
        <row r="448">
          <cell r="B448">
            <v>700000</v>
          </cell>
          <cell r="C448">
            <v>7</v>
          </cell>
          <cell r="D448" t="str">
            <v>***ค่าใช้จ่ายในการจัดจำหน่าย***</v>
          </cell>
        </row>
        <row r="449">
          <cell r="B449">
            <v>700100</v>
          </cell>
          <cell r="C449">
            <v>7</v>
          </cell>
          <cell r="D449" t="str">
            <v>ค่าขนส่งสินค้าภายในประเทศ</v>
          </cell>
          <cell r="E449">
            <v>667674</v>
          </cell>
          <cell r="H449">
            <v>667674</v>
          </cell>
        </row>
        <row r="450">
          <cell r="B450">
            <v>700200</v>
          </cell>
          <cell r="C450">
            <v>7</v>
          </cell>
          <cell r="D450" t="str">
            <v>ค่าขนส่งสินค้าส่งออก</v>
          </cell>
          <cell r="E450">
            <v>406440</v>
          </cell>
          <cell r="F450">
            <v>17000</v>
          </cell>
          <cell r="H450">
            <v>423440</v>
          </cell>
        </row>
        <row r="451">
          <cell r="B451">
            <v>700300</v>
          </cell>
          <cell r="C451">
            <v>7</v>
          </cell>
          <cell r="D451" t="str">
            <v>ค่าระวางสินค้า</v>
          </cell>
          <cell r="E451">
            <v>2371016.59</v>
          </cell>
          <cell r="F451">
            <v>65996</v>
          </cell>
          <cell r="H451">
            <v>2437012.59</v>
          </cell>
        </row>
        <row r="452">
          <cell r="B452">
            <v>700400</v>
          </cell>
          <cell r="C452">
            <v>7</v>
          </cell>
          <cell r="D452" t="str">
            <v>ค่าประกันภัยสินค้าส่งออก</v>
          </cell>
          <cell r="E452">
            <v>125118</v>
          </cell>
          <cell r="F452">
            <v>836</v>
          </cell>
          <cell r="H452">
            <v>125954</v>
          </cell>
        </row>
        <row r="453">
          <cell r="B453">
            <v>700401</v>
          </cell>
          <cell r="C453">
            <v>7</v>
          </cell>
          <cell r="D453" t="str">
            <v>ค่าใช้จ่ายเกี่ยวกับการส่งออก</v>
          </cell>
          <cell r="E453">
            <v>460735.67</v>
          </cell>
          <cell r="F453">
            <v>1723</v>
          </cell>
          <cell r="H453">
            <v>462458.67</v>
          </cell>
        </row>
        <row r="454">
          <cell r="B454">
            <v>700500</v>
          </cell>
          <cell r="C454">
            <v>7</v>
          </cell>
          <cell r="D454" t="str">
            <v>ค่าพิธีการทางศุลกากร</v>
          </cell>
          <cell r="E454">
            <v>265232.71000000002</v>
          </cell>
          <cell r="F454">
            <v>28504.44</v>
          </cell>
          <cell r="H454">
            <v>293737.15000000002</v>
          </cell>
        </row>
        <row r="455">
          <cell r="B455">
            <v>700600</v>
          </cell>
          <cell r="C455">
            <v>7</v>
          </cell>
          <cell r="D455" t="str">
            <v>ค่าใช้จ่ายในการส่งสินค้าตัวอย่าง</v>
          </cell>
        </row>
        <row r="456">
          <cell r="B456">
            <v>700601</v>
          </cell>
          <cell r="C456">
            <v>7</v>
          </cell>
          <cell r="D456" t="str">
            <v>ค่าใช้จ่ายในการเช่ารถยก</v>
          </cell>
          <cell r="E456">
            <v>273166.65999999997</v>
          </cell>
          <cell r="H456">
            <v>273166.65999999997</v>
          </cell>
        </row>
        <row r="457">
          <cell r="B457">
            <v>700700</v>
          </cell>
          <cell r="C457">
            <v>7</v>
          </cell>
          <cell r="D457" t="str">
            <v>ค่าเช่าโกดังเก็บสินค้า</v>
          </cell>
          <cell r="E457">
            <v>205920</v>
          </cell>
          <cell r="F457">
            <v>5400</v>
          </cell>
          <cell r="H457">
            <v>211320</v>
          </cell>
        </row>
        <row r="458">
          <cell r="B458">
            <v>700701</v>
          </cell>
          <cell r="C458">
            <v>7</v>
          </cell>
          <cell r="D458" t="str">
            <v>ค่าเช่าโกดังเก็บสินค้าสำเร็จรูปที่เคลื่อนย้ายจากโรงงาน</v>
          </cell>
          <cell r="E458">
            <v>389671.73</v>
          </cell>
          <cell r="F458">
            <v>820.36</v>
          </cell>
          <cell r="H458">
            <v>390492.09</v>
          </cell>
        </row>
        <row r="459">
          <cell r="B459">
            <v>700702</v>
          </cell>
          <cell r="C459">
            <v>7</v>
          </cell>
          <cell r="D459" t="str">
            <v>ค่าเช่าโกดังเก็บวัตถุดิบเคลื่อนย้ายจากโรงงานไปบางปู</v>
          </cell>
          <cell r="E459">
            <v>623695.48</v>
          </cell>
          <cell r="F459">
            <v>41307.19</v>
          </cell>
          <cell r="H459">
            <v>665002.67000000004</v>
          </cell>
        </row>
        <row r="460">
          <cell r="B460">
            <v>700800</v>
          </cell>
          <cell r="C460">
            <v>7</v>
          </cell>
          <cell r="D460" t="str">
            <v>ค่าแรงทางตรง - แผนกคลังสินค้า</v>
          </cell>
          <cell r="E460">
            <v>185222</v>
          </cell>
          <cell r="F460">
            <v>9074</v>
          </cell>
          <cell r="H460">
            <v>194296</v>
          </cell>
        </row>
        <row r="461">
          <cell r="B461">
            <v>700801</v>
          </cell>
          <cell r="C461">
            <v>7</v>
          </cell>
          <cell r="D461" t="str">
            <v>ค่าล่วงเวลาทางตรง - แผนกคลังสินค้า</v>
          </cell>
          <cell r="E461">
            <v>22890.58</v>
          </cell>
          <cell r="H461">
            <v>22890.58</v>
          </cell>
        </row>
        <row r="462">
          <cell r="B462">
            <v>700802</v>
          </cell>
          <cell r="C462">
            <v>7</v>
          </cell>
          <cell r="D462" t="str">
            <v>ค่าโบนัสทางตรง - แผนกคลังสินค้า</v>
          </cell>
          <cell r="E462">
            <v>26755</v>
          </cell>
          <cell r="F462">
            <v>36860</v>
          </cell>
          <cell r="G462">
            <v>-18085</v>
          </cell>
          <cell r="H462">
            <v>45530</v>
          </cell>
        </row>
        <row r="463">
          <cell r="B463">
            <v>700803</v>
          </cell>
          <cell r="C463">
            <v>7</v>
          </cell>
          <cell r="D463" t="str">
            <v>ค่าแรงงานทางอ้อม - แผนกคลังสินค้า</v>
          </cell>
          <cell r="E463">
            <v>383250</v>
          </cell>
          <cell r="F463">
            <v>29750</v>
          </cell>
          <cell r="H463">
            <v>413000</v>
          </cell>
        </row>
        <row r="464">
          <cell r="B464">
            <v>700804</v>
          </cell>
          <cell r="C464">
            <v>7</v>
          </cell>
          <cell r="D464" t="str">
            <v>ค่าล่วงเวลา - แผนกคลังสินค้า</v>
          </cell>
          <cell r="E464">
            <v>13251.75</v>
          </cell>
          <cell r="H464">
            <v>13251.75</v>
          </cell>
        </row>
        <row r="465">
          <cell r="B465">
            <v>700805</v>
          </cell>
          <cell r="C465">
            <v>7</v>
          </cell>
          <cell r="D465" t="str">
            <v>โบนัส - แผนกคลังสินค้า</v>
          </cell>
          <cell r="E465">
            <v>50625</v>
          </cell>
          <cell r="F465">
            <v>5000</v>
          </cell>
          <cell r="G465">
            <v>-25875</v>
          </cell>
          <cell r="H465">
            <v>29750</v>
          </cell>
        </row>
        <row r="466">
          <cell r="B466">
            <v>700806</v>
          </cell>
          <cell r="C466">
            <v>7</v>
          </cell>
          <cell r="D466" t="str">
            <v>ค่าเบี้ยประกันสังคม - คลังสินค้า</v>
          </cell>
          <cell r="E466">
            <v>21951</v>
          </cell>
          <cell r="F466">
            <v>1483</v>
          </cell>
          <cell r="H466">
            <v>23434</v>
          </cell>
        </row>
        <row r="467">
          <cell r="B467">
            <v>700807</v>
          </cell>
          <cell r="C467">
            <v>7</v>
          </cell>
          <cell r="D467" t="str">
            <v>ค่าสัมนา และ ฝึกอบรม</v>
          </cell>
        </row>
        <row r="468">
          <cell r="B468">
            <v>700808</v>
          </cell>
          <cell r="C468">
            <v>7</v>
          </cell>
          <cell r="D468" t="str">
            <v>เงินชดเชยให้ออกจากงาน - แผนกคลังสินค้า</v>
          </cell>
          <cell r="F468">
            <v>104390</v>
          </cell>
          <cell r="H468">
            <v>104390</v>
          </cell>
        </row>
        <row r="469">
          <cell r="H469">
            <v>-1.6065314412117004E-8</v>
          </cell>
        </row>
      </sheetData>
      <sheetData sheetId="3"/>
      <sheetData sheetId="4"/>
      <sheetData sheetId="5" refreshError="1"/>
      <sheetData sheetId="6" refreshError="1"/>
      <sheetData sheetId="7" refreshError="1"/>
      <sheetData sheetId="8" refreshError="1"/>
      <sheetData sheetId="9" refreshError="1"/>
      <sheetData sheetId="10" refreshError="1"/>
      <sheetData sheetId="1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sheetNames>
    <sheetDataSet>
      <sheetData sheetId="0" refreshError="1">
        <row r="1">
          <cell r="F1">
            <v>12</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
      <sheetName val="LOT"/>
      <sheetName val="AR"/>
      <sheetName val="PRE EXP"/>
      <sheetName val="PRE INS"/>
      <sheetName val="LEASE"/>
      <sheetName val="SD"/>
      <sheetName val="T&amp;I-P"/>
      <sheetName val="BR&amp;I-P"/>
      <sheetName val="VEC-P"/>
      <sheetName val="PRE OP"/>
      <sheetName val="AP"/>
      <sheetName val="OP"/>
      <sheetName val="T&amp;I-R"/>
      <sheetName val="BR&amp;I-R"/>
      <sheetName val="VEC-R"/>
      <sheetName val="MI-FX"/>
      <sheetName val="MI-FL"/>
      <sheetName val="Sheet3"/>
      <sheetName val="DAF.INVEN U.O"/>
      <sheetName val="General Info"/>
      <sheetName val="Konsol"/>
      <sheetName val="Nrc Per Cabang"/>
      <sheetName val="Map 1006"/>
      <sheetName val="SL1006 (IDR)"/>
      <sheetName val="SL1006 (VLS)"/>
      <sheetName val="Report BS"/>
      <sheetName val="Report PL"/>
      <sheetName val="bs-HO"/>
      <sheetName val="p&amp;l-HO"/>
      <sheetName val="A5"/>
      <sheetName val="Sheet1"/>
      <sheetName val="Sheet2"/>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raca (2)"/>
      <sheetName val="AJE 2005"/>
      <sheetName val="AJE Intern'05"/>
      <sheetName val="AJE 07 ok"/>
      <sheetName val="WP FINAL"/>
      <sheetName val="WP (2)"/>
      <sheetName val="AJE 2009"/>
      <sheetName val="Pen.Lain2"/>
      <sheetName val="Sheet2"/>
      <sheetName val="Sheet4"/>
      <sheetName val="Sheet1"/>
      <sheetName val="WP 07 ok"/>
      <sheetName val="Catatan 07"/>
      <sheetName val="Catatan 08"/>
      <sheetName val="Cover"/>
      <sheetName val="Daftar isi"/>
      <sheetName val="Posisi Keu "/>
      <sheetName val="PL"/>
      <sheetName val="LPE"/>
      <sheetName val="Arus Kas "/>
      <sheetName val="SLR"/>
      <sheetName val="CALK"/>
      <sheetName val="WP (PL) CITR"/>
      <sheetName val="WS"/>
      <sheetName val="Prosedur Audit"/>
      <sheetName val="Propose Adjustment JE"/>
      <sheetName val="detail PAJE6"/>
      <sheetName val="Detail PAJE 3 "/>
      <sheetName val="Disclosure Advance Payment"/>
      <sheetName val="Detail Other Acc by Vend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6">
          <cell r="V16">
            <v>10001</v>
          </cell>
        </row>
        <row r="18">
          <cell r="V18">
            <v>300609834.54000002</v>
          </cell>
        </row>
        <row r="39">
          <cell r="V39">
            <v>45145418</v>
          </cell>
        </row>
        <row r="122">
          <cell r="W122">
            <v>8452744972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21">
          <cell r="N21">
            <v>18265275</v>
          </cell>
        </row>
        <row r="30">
          <cell r="N30">
            <v>74029998.5</v>
          </cell>
        </row>
        <row r="44">
          <cell r="N44">
            <v>50780720</v>
          </cell>
        </row>
        <row r="53">
          <cell r="N53">
            <v>74943795</v>
          </cell>
        </row>
        <row r="54">
          <cell r="N54">
            <v>83858943.289999992</v>
          </cell>
        </row>
        <row r="67">
          <cell r="N67">
            <v>5521826</v>
          </cell>
        </row>
        <row r="68">
          <cell r="N68">
            <v>88880000</v>
          </cell>
        </row>
        <row r="71">
          <cell r="N71">
            <v>23734423</v>
          </cell>
        </row>
        <row r="72">
          <cell r="N72">
            <v>301989499.92000002</v>
          </cell>
        </row>
        <row r="73">
          <cell r="N73">
            <v>3567257</v>
          </cell>
        </row>
        <row r="74">
          <cell r="N74">
            <v>17795400</v>
          </cell>
        </row>
        <row r="76">
          <cell r="N76">
            <v>21083160.75</v>
          </cell>
        </row>
        <row r="119">
          <cell r="P119">
            <v>568828180.10693955</v>
          </cell>
        </row>
        <row r="122">
          <cell r="P122">
            <v>366212000</v>
          </cell>
        </row>
        <row r="123">
          <cell r="P123">
            <v>75283146</v>
          </cell>
        </row>
        <row r="125">
          <cell r="P125">
            <v>437853558</v>
          </cell>
        </row>
      </sheetData>
      <sheetData sheetId="23" refreshError="1">
        <row r="12">
          <cell r="E12">
            <v>4645483703.6199999</v>
          </cell>
          <cell r="M12">
            <v>9456825551.25</v>
          </cell>
        </row>
        <row r="13">
          <cell r="M13">
            <v>35683654.479999997</v>
          </cell>
        </row>
        <row r="14">
          <cell r="E14">
            <v>25172200</v>
          </cell>
          <cell r="M14">
            <v>27860500</v>
          </cell>
        </row>
        <row r="15">
          <cell r="E15">
            <v>5954596.8899999997</v>
          </cell>
          <cell r="H15">
            <v>6987475.25</v>
          </cell>
          <cell r="M15">
            <v>6987475.25</v>
          </cell>
        </row>
        <row r="16">
          <cell r="E16">
            <v>3095406.39</v>
          </cell>
          <cell r="H16">
            <v>835679.23</v>
          </cell>
          <cell r="M16">
            <v>835679.23</v>
          </cell>
        </row>
        <row r="18">
          <cell r="M18">
            <v>9421141896.7700005</v>
          </cell>
        </row>
        <row r="19">
          <cell r="E19">
            <v>4116126053.1300001</v>
          </cell>
          <cell r="M19">
            <v>9182540447.3299999</v>
          </cell>
        </row>
        <row r="20">
          <cell r="E20">
            <v>8154405.1200000001</v>
          </cell>
          <cell r="H20">
            <v>7652395.5300000003</v>
          </cell>
          <cell r="M20">
            <v>7652395.5300000003</v>
          </cell>
        </row>
        <row r="21">
          <cell r="E21">
            <v>486981042.08999997</v>
          </cell>
          <cell r="H21">
            <v>230949053.91</v>
          </cell>
          <cell r="M21">
            <v>230949053.91</v>
          </cell>
        </row>
        <row r="26">
          <cell r="E26">
            <v>3272162579.5</v>
          </cell>
          <cell r="M26">
            <v>1481625063.5999999</v>
          </cell>
        </row>
        <row r="27">
          <cell r="E27">
            <v>0</v>
          </cell>
          <cell r="M27">
            <v>172854000</v>
          </cell>
        </row>
        <row r="28">
          <cell r="E28">
            <v>0</v>
          </cell>
          <cell r="M28">
            <v>81510000</v>
          </cell>
        </row>
        <row r="30">
          <cell r="E30">
            <v>0</v>
          </cell>
          <cell r="M30">
            <v>57200000</v>
          </cell>
        </row>
        <row r="31">
          <cell r="E31">
            <v>83930000</v>
          </cell>
          <cell r="M31">
            <v>149600000</v>
          </cell>
        </row>
        <row r="32">
          <cell r="E32">
            <v>956247648.39999998</v>
          </cell>
          <cell r="M32">
            <v>397971200</v>
          </cell>
        </row>
        <row r="33">
          <cell r="E33">
            <v>524227000</v>
          </cell>
          <cell r="M33">
            <v>192720000</v>
          </cell>
        </row>
        <row r="34">
          <cell r="M34">
            <v>9570000</v>
          </cell>
        </row>
        <row r="35">
          <cell r="M35">
            <v>179300000</v>
          </cell>
        </row>
        <row r="36">
          <cell r="M36">
            <v>4730000</v>
          </cell>
        </row>
        <row r="39">
          <cell r="E39">
            <v>15619860.359999999</v>
          </cell>
        </row>
        <row r="40">
          <cell r="H40">
            <v>318434.75</v>
          </cell>
          <cell r="M40">
            <v>318434.75</v>
          </cell>
        </row>
        <row r="41">
          <cell r="H41">
            <v>25440181.84</v>
          </cell>
          <cell r="M41">
            <v>25440181.84</v>
          </cell>
        </row>
        <row r="42">
          <cell r="M42">
            <v>4800442.53</v>
          </cell>
        </row>
        <row r="44">
          <cell r="E44">
            <v>157655335.34</v>
          </cell>
          <cell r="H44">
            <v>353623094.16262001</v>
          </cell>
        </row>
        <row r="45">
          <cell r="E45">
            <v>157655335.34</v>
          </cell>
        </row>
        <row r="46">
          <cell r="H46">
            <v>3771550</v>
          </cell>
          <cell r="M46">
            <v>3771550</v>
          </cell>
        </row>
        <row r="47">
          <cell r="H47">
            <v>299584324.25400001</v>
          </cell>
          <cell r="M47">
            <v>299584324.25400001</v>
          </cell>
        </row>
        <row r="48">
          <cell r="M48">
            <v>50267219.90862</v>
          </cell>
        </row>
        <row r="53">
          <cell r="E53">
            <v>937338600</v>
          </cell>
          <cell r="M53">
            <v>0</v>
          </cell>
        </row>
        <row r="54">
          <cell r="E54">
            <v>837400000</v>
          </cell>
          <cell r="M54">
            <v>0</v>
          </cell>
        </row>
        <row r="55">
          <cell r="M55">
            <v>0</v>
          </cell>
        </row>
        <row r="56">
          <cell r="M56">
            <v>0</v>
          </cell>
        </row>
        <row r="57">
          <cell r="M57">
            <v>443757240.13</v>
          </cell>
        </row>
        <row r="60">
          <cell r="E60">
            <v>427191097</v>
          </cell>
        </row>
        <row r="63">
          <cell r="E63">
            <v>2839004024.73</v>
          </cell>
          <cell r="H63">
            <v>4039053298.3299999</v>
          </cell>
          <cell r="M63">
            <v>4039053298.3299999</v>
          </cell>
        </row>
        <row r="70">
          <cell r="E70">
            <v>174860000</v>
          </cell>
          <cell r="M70">
            <v>297335000</v>
          </cell>
        </row>
        <row r="71">
          <cell r="E71">
            <v>2583334</v>
          </cell>
          <cell r="M71">
            <v>283400</v>
          </cell>
        </row>
        <row r="74">
          <cell r="E74">
            <v>0</v>
          </cell>
        </row>
        <row r="75">
          <cell r="E75">
            <v>0</v>
          </cell>
        </row>
        <row r="76">
          <cell r="E76">
            <v>214037596</v>
          </cell>
          <cell r="H76">
            <v>214037596</v>
          </cell>
          <cell r="J76">
            <v>310520523.89306045</v>
          </cell>
        </row>
        <row r="78">
          <cell r="E78">
            <v>0</v>
          </cell>
          <cell r="M78">
            <v>437997015.89999998</v>
          </cell>
        </row>
        <row r="83">
          <cell r="E83">
            <v>83613721</v>
          </cell>
          <cell r="M83">
            <v>0</v>
          </cell>
        </row>
        <row r="90">
          <cell r="E90">
            <v>48983500</v>
          </cell>
          <cell r="M90">
            <v>48983500</v>
          </cell>
        </row>
        <row r="91">
          <cell r="E91">
            <v>210711128</v>
          </cell>
          <cell r="M91">
            <v>313401310.10000002</v>
          </cell>
        </row>
        <row r="94">
          <cell r="E94">
            <v>-41523604</v>
          </cell>
          <cell r="M94">
            <v>-44262354.159999996</v>
          </cell>
        </row>
        <row r="95">
          <cell r="E95">
            <v>-179070857</v>
          </cell>
          <cell r="M95">
            <v>-198505108.22999999</v>
          </cell>
        </row>
        <row r="101">
          <cell r="E101">
            <v>25821190</v>
          </cell>
          <cell r="M101">
            <v>46360690</v>
          </cell>
        </row>
        <row r="111">
          <cell r="E111">
            <v>1791680000</v>
          </cell>
          <cell r="M111">
            <v>0</v>
          </cell>
        </row>
        <row r="112">
          <cell r="E112">
            <v>133408000</v>
          </cell>
          <cell r="M112">
            <v>0</v>
          </cell>
        </row>
        <row r="113">
          <cell r="E113">
            <v>122278200</v>
          </cell>
          <cell r="M113">
            <v>0</v>
          </cell>
        </row>
        <row r="114">
          <cell r="E114">
            <v>118965000</v>
          </cell>
          <cell r="M114">
            <v>14300000</v>
          </cell>
        </row>
        <row r="115">
          <cell r="E115">
            <v>72930000</v>
          </cell>
          <cell r="M115">
            <v>0</v>
          </cell>
        </row>
        <row r="116">
          <cell r="E116">
            <v>57090000</v>
          </cell>
          <cell r="M116">
            <v>0</v>
          </cell>
        </row>
        <row r="117">
          <cell r="E117">
            <v>48848325</v>
          </cell>
          <cell r="M117">
            <v>0</v>
          </cell>
        </row>
        <row r="118">
          <cell r="E118">
            <v>39600000</v>
          </cell>
          <cell r="M118">
            <v>0</v>
          </cell>
        </row>
        <row r="119">
          <cell r="E119">
            <v>30839724.800000001</v>
          </cell>
          <cell r="M119">
            <v>30595278.600000001</v>
          </cell>
        </row>
        <row r="120">
          <cell r="E120">
            <v>16379000</v>
          </cell>
          <cell r="M120">
            <v>16126000</v>
          </cell>
        </row>
        <row r="121">
          <cell r="E121">
            <v>12210000</v>
          </cell>
          <cell r="M121">
            <v>0</v>
          </cell>
        </row>
        <row r="122">
          <cell r="E122">
            <v>12100000</v>
          </cell>
          <cell r="M122">
            <v>19250000</v>
          </cell>
        </row>
        <row r="123">
          <cell r="E123">
            <v>5500000</v>
          </cell>
          <cell r="M123">
            <v>0</v>
          </cell>
        </row>
        <row r="124">
          <cell r="M124">
            <v>65389500</v>
          </cell>
        </row>
        <row r="125">
          <cell r="M125">
            <v>3993000</v>
          </cell>
        </row>
        <row r="126">
          <cell r="M126">
            <v>256610000</v>
          </cell>
        </row>
        <row r="127">
          <cell r="M127">
            <v>8663600</v>
          </cell>
        </row>
        <row r="128">
          <cell r="M128">
            <v>18720000</v>
          </cell>
        </row>
        <row r="129">
          <cell r="M129">
            <v>0</v>
          </cell>
        </row>
        <row r="132">
          <cell r="E132">
            <v>285094656</v>
          </cell>
          <cell r="M132">
            <v>0</v>
          </cell>
        </row>
        <row r="136">
          <cell r="E136">
            <v>77620247.599999994</v>
          </cell>
          <cell r="M136">
            <v>0</v>
          </cell>
        </row>
        <row r="138">
          <cell r="M138">
            <v>0</v>
          </cell>
        </row>
        <row r="139">
          <cell r="M139">
            <v>0</v>
          </cell>
        </row>
        <row r="140">
          <cell r="E140">
            <v>1461188814.3199999</v>
          </cell>
          <cell r="M140">
            <v>0</v>
          </cell>
        </row>
        <row r="141">
          <cell r="M141">
            <v>0</v>
          </cell>
        </row>
        <row r="142">
          <cell r="M142">
            <v>0</v>
          </cell>
        </row>
        <row r="143">
          <cell r="M143">
            <v>0</v>
          </cell>
        </row>
        <row r="145">
          <cell r="E145">
            <v>1037909348</v>
          </cell>
        </row>
        <row r="146">
          <cell r="E146">
            <v>1037909348</v>
          </cell>
          <cell r="M146">
            <v>0</v>
          </cell>
        </row>
        <row r="149">
          <cell r="E149">
            <v>1103208000</v>
          </cell>
          <cell r="M149">
            <v>4532400000</v>
          </cell>
        </row>
        <row r="152">
          <cell r="E152">
            <v>3348263</v>
          </cell>
          <cell r="M152">
            <v>3004825</v>
          </cell>
        </row>
        <row r="153">
          <cell r="M153">
            <v>0</v>
          </cell>
        </row>
        <row r="154">
          <cell r="E154">
            <v>2941967</v>
          </cell>
          <cell r="M154">
            <v>5890133</v>
          </cell>
        </row>
        <row r="155">
          <cell r="E155">
            <v>19000757.030000001</v>
          </cell>
          <cell r="M155">
            <v>0</v>
          </cell>
        </row>
        <row r="156">
          <cell r="M156">
            <v>30528937</v>
          </cell>
        </row>
        <row r="157">
          <cell r="M157">
            <v>0</v>
          </cell>
        </row>
        <row r="158">
          <cell r="E158">
            <v>2735348</v>
          </cell>
          <cell r="M158">
            <v>30097255</v>
          </cell>
        </row>
        <row r="159">
          <cell r="E159">
            <v>58130693</v>
          </cell>
          <cell r="M159">
            <v>0</v>
          </cell>
        </row>
        <row r="160">
          <cell r="E160">
            <v>83477749</v>
          </cell>
          <cell r="M160">
            <v>0</v>
          </cell>
        </row>
        <row r="163">
          <cell r="E163">
            <v>84531927</v>
          </cell>
          <cell r="M163">
            <v>74779141</v>
          </cell>
        </row>
        <row r="164">
          <cell r="E164">
            <v>1101922766</v>
          </cell>
          <cell r="M164">
            <v>4749483785.8000002</v>
          </cell>
        </row>
        <row r="171">
          <cell r="E171">
            <v>-72177268</v>
          </cell>
        </row>
        <row r="183">
          <cell r="E183">
            <v>40923778718.709999</v>
          </cell>
          <cell r="H183">
            <v>25377802029.950001</v>
          </cell>
        </row>
        <row r="184">
          <cell r="E184">
            <v>1253189593.4100001</v>
          </cell>
          <cell r="H184">
            <v>274116386.61000001</v>
          </cell>
        </row>
        <row r="185">
          <cell r="E185">
            <v>390294776.14999998</v>
          </cell>
          <cell r="H185">
            <v>514837552.75</v>
          </cell>
        </row>
        <row r="186">
          <cell r="E186">
            <v>0</v>
          </cell>
          <cell r="H186">
            <v>-4500.3999999999996</v>
          </cell>
        </row>
        <row r="201">
          <cell r="E201">
            <v>132498636</v>
          </cell>
          <cell r="M201">
            <v>138767598.5</v>
          </cell>
        </row>
        <row r="202">
          <cell r="E202">
            <v>11434639</v>
          </cell>
          <cell r="M202">
            <v>9246094</v>
          </cell>
        </row>
        <row r="204">
          <cell r="M204">
            <v>13913400</v>
          </cell>
        </row>
        <row r="205">
          <cell r="E205">
            <v>16191450</v>
          </cell>
        </row>
        <row r="208">
          <cell r="E208">
            <v>930340321</v>
          </cell>
          <cell r="M208">
            <v>1027200712</v>
          </cell>
        </row>
        <row r="215">
          <cell r="E215">
            <v>48458525</v>
          </cell>
          <cell r="M215">
            <v>50780720</v>
          </cell>
        </row>
        <row r="218">
          <cell r="E218">
            <v>46847844</v>
          </cell>
          <cell r="M218">
            <v>55818804</v>
          </cell>
        </row>
        <row r="223">
          <cell r="E223">
            <v>162949030.77000001</v>
          </cell>
          <cell r="M223">
            <v>158802738.29000002</v>
          </cell>
        </row>
        <row r="227">
          <cell r="E227">
            <v>19918573.969999999</v>
          </cell>
          <cell r="M227">
            <v>17127864.010000002</v>
          </cell>
        </row>
        <row r="231">
          <cell r="E231">
            <v>278167641</v>
          </cell>
          <cell r="M231">
            <v>282050075</v>
          </cell>
        </row>
        <row r="234">
          <cell r="E234">
            <v>283605433</v>
          </cell>
          <cell r="M234">
            <v>140603250</v>
          </cell>
        </row>
        <row r="235">
          <cell r="E235">
            <v>115651102</v>
          </cell>
          <cell r="M235">
            <v>149768092</v>
          </cell>
        </row>
        <row r="236">
          <cell r="E236">
            <v>3405729.17</v>
          </cell>
          <cell r="M236">
            <v>2738750</v>
          </cell>
        </row>
        <row r="237">
          <cell r="E237">
            <v>7126664.1699999999</v>
          </cell>
          <cell r="M237">
            <v>19434250.960000001</v>
          </cell>
        </row>
        <row r="238">
          <cell r="E238">
            <v>0</v>
          </cell>
          <cell r="M238">
            <v>5521826</v>
          </cell>
        </row>
        <row r="239">
          <cell r="E239">
            <v>477368141</v>
          </cell>
          <cell r="M239">
            <v>495280000</v>
          </cell>
        </row>
        <row r="240">
          <cell r="E240">
            <v>5750000</v>
          </cell>
        </row>
        <row r="241">
          <cell r="E241">
            <v>288753974.98000002</v>
          </cell>
          <cell r="M241">
            <v>61733459.960000001</v>
          </cell>
        </row>
        <row r="242">
          <cell r="E242">
            <v>19986635</v>
          </cell>
          <cell r="M242">
            <v>40132523</v>
          </cell>
        </row>
        <row r="243">
          <cell r="E243">
            <v>319872765.63</v>
          </cell>
          <cell r="M243">
            <v>301989499.92000002</v>
          </cell>
        </row>
        <row r="244">
          <cell r="E244">
            <v>44907064</v>
          </cell>
          <cell r="M244">
            <v>51234387</v>
          </cell>
        </row>
        <row r="245">
          <cell r="E245">
            <v>56935436</v>
          </cell>
          <cell r="M245">
            <v>53279467.310000002</v>
          </cell>
        </row>
        <row r="246">
          <cell r="E246">
            <v>3100000</v>
          </cell>
          <cell r="M246">
            <v>3149934</v>
          </cell>
        </row>
        <row r="247">
          <cell r="E247">
            <v>20327910</v>
          </cell>
          <cell r="M247">
            <v>21083160.75</v>
          </cell>
        </row>
        <row r="248">
          <cell r="E248">
            <v>63039510</v>
          </cell>
          <cell r="M248">
            <v>86752757</v>
          </cell>
        </row>
        <row r="249">
          <cell r="E249">
            <v>89147405</v>
          </cell>
          <cell r="M249">
            <v>89414113</v>
          </cell>
        </row>
        <row r="255">
          <cell r="M255">
            <v>55533000</v>
          </cell>
        </row>
        <row r="258">
          <cell r="E258">
            <v>-0.5</v>
          </cell>
          <cell r="M258">
            <v>1494.13</v>
          </cell>
        </row>
        <row r="259">
          <cell r="E259">
            <v>-351.85</v>
          </cell>
          <cell r="M259">
            <v>49.22</v>
          </cell>
        </row>
        <row r="260">
          <cell r="E260">
            <v>-40024584.990000002</v>
          </cell>
          <cell r="M260">
            <v>-50662257.350000001</v>
          </cell>
        </row>
        <row r="261">
          <cell r="E261">
            <v>-141685120.90000001</v>
          </cell>
          <cell r="M261">
            <v>-135989540.50999999</v>
          </cell>
        </row>
        <row r="262">
          <cell r="E262">
            <v>1293497.92</v>
          </cell>
          <cell r="M262">
            <v>-932003.14</v>
          </cell>
        </row>
        <row r="263">
          <cell r="E263">
            <v>-49760.89</v>
          </cell>
          <cell r="M263">
            <v>-47837.36</v>
          </cell>
        </row>
        <row r="264">
          <cell r="M264">
            <v>21717918.039999999</v>
          </cell>
        </row>
        <row r="265">
          <cell r="E265">
            <v>-10226906</v>
          </cell>
          <cell r="M265">
            <v>27192768</v>
          </cell>
        </row>
        <row r="266">
          <cell r="E266">
            <v>-45991.909999847398</v>
          </cell>
          <cell r="M266">
            <v>0</v>
          </cell>
        </row>
        <row r="268">
          <cell r="M268">
            <v>1743079013.7799985</v>
          </cell>
        </row>
      </sheetData>
      <sheetData sheetId="24" refreshError="1"/>
      <sheetData sheetId="25" refreshError="1">
        <row r="7">
          <cell r="G7">
            <v>443757240.13</v>
          </cell>
        </row>
        <row r="36">
          <cell r="H36">
            <v>46894.25</v>
          </cell>
        </row>
      </sheetData>
      <sheetData sheetId="26" refreshError="1"/>
      <sheetData sheetId="27" refreshError="1"/>
      <sheetData sheetId="28" refreshError="1"/>
      <sheetData sheetId="29" refreshError="1">
        <row r="6">
          <cell r="C6">
            <v>160893000</v>
          </cell>
        </row>
        <row r="7">
          <cell r="C7">
            <v>222021000</v>
          </cell>
        </row>
        <row r="8">
          <cell r="C8">
            <v>1619169700</v>
          </cell>
        </row>
        <row r="9">
          <cell r="C9">
            <v>125793000</v>
          </cell>
        </row>
        <row r="10">
          <cell r="C10">
            <v>1480017600</v>
          </cell>
        </row>
        <row r="11">
          <cell r="C11">
            <v>201879000</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raca (2)"/>
      <sheetName val="AJE 2005"/>
      <sheetName val="AJE Intern'05"/>
      <sheetName val="AJE 2007"/>
      <sheetName val="WP FINAL"/>
      <sheetName val="WP-07"/>
      <sheetName val="WP (2)"/>
      <sheetName val="Posisi Keu "/>
      <sheetName val="Aktivitas"/>
      <sheetName val="Arus Kas "/>
      <sheetName val="Catatan"/>
      <sheetName val="Cover"/>
      <sheetName val="Cover 2"/>
      <sheetName val="SLR"/>
      <sheetName val="Cover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90">
          <cell r="K190">
            <v>1298709314</v>
          </cell>
        </row>
        <row r="194">
          <cell r="K194">
            <v>10001</v>
          </cell>
        </row>
        <row r="195">
          <cell r="K195">
            <v>25051828</v>
          </cell>
        </row>
        <row r="196">
          <cell r="K196">
            <v>300609833.94</v>
          </cell>
        </row>
      </sheetData>
      <sheetData sheetId="11" refreshError="1"/>
      <sheetData sheetId="12" refreshError="1"/>
      <sheetData sheetId="13" refreshError="1"/>
      <sheetData sheetId="1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A RUGI"/>
      <sheetName val="NERACA"/>
      <sheetName val="cash flow"/>
      <sheetName val="Sheet1"/>
      <sheetName val="Sheet2"/>
      <sheetName val="Sheet3"/>
      <sheetName val="Sheet4"/>
      <sheetName val="rekap adjusment"/>
      <sheetName val="Rekap Rkls PT IEU"/>
      <sheetName val="rekap aje pt versi2"/>
      <sheetName val="Sheet5"/>
      <sheetName val="AJE RL"/>
      <sheetName val="AJE NRC"/>
      <sheetName val="LapKeu"/>
      <sheetName val="CashFlow"/>
      <sheetName val="penjelasan 2002"/>
      <sheetName val="penjelasan 2003"/>
      <sheetName val="penjelasan 2004"/>
      <sheetName val="penjelasan 2005"/>
      <sheetName val="penjelasan 2006"/>
      <sheetName val="Penjelasan 2007"/>
      <sheetName val="penjelasan 2008"/>
    </sheetNames>
    <sheetDataSet>
      <sheetData sheetId="0" refreshError="1"/>
      <sheetData sheetId="1" refreshError="1">
        <row r="6">
          <cell r="L6">
            <v>1298709314.5999999</v>
          </cell>
        </row>
        <row r="9">
          <cell r="L9">
            <v>10001</v>
          </cell>
        </row>
        <row r="10">
          <cell r="L10">
            <v>25051826</v>
          </cell>
        </row>
        <row r="11">
          <cell r="L11">
            <v>364410155.60000002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ktiva 2001"/>
      <sheetName val="aktiva 2002"/>
      <sheetName val="aktiva 2003"/>
      <sheetName val="aktiva 2004"/>
      <sheetName val="aktiva 2005"/>
      <sheetName val="aktiva 2006"/>
      <sheetName val="aktiva 2007"/>
      <sheetName val="aktiva 2008"/>
      <sheetName val="Rek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3">
          <cell r="J63">
            <v>170400125</v>
          </cell>
          <cell r="O63">
            <v>143912239.22786459</v>
          </cell>
        </row>
        <row r="808">
          <cell r="O808">
            <v>208285097.64583331</v>
          </cell>
        </row>
        <row r="963">
          <cell r="O963">
            <v>503643099.265625</v>
          </cell>
        </row>
        <row r="2279">
          <cell r="J2279">
            <v>2750000</v>
          </cell>
        </row>
      </sheetData>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ktiva 2001"/>
      <sheetName val="aktiva 2002"/>
      <sheetName val="aktiva 2003"/>
      <sheetName val="aktiva 2004"/>
      <sheetName val="aktiva 2005"/>
      <sheetName val="aktiva 2006"/>
      <sheetName val="aktiva 2007"/>
      <sheetName val="aktiva 2008"/>
      <sheetName val="Rek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3">
          <cell r="J63">
            <v>170400125</v>
          </cell>
          <cell r="Q63">
            <v>46951257</v>
          </cell>
        </row>
        <row r="808">
          <cell r="Q808">
            <v>0</v>
          </cell>
        </row>
        <row r="2279">
          <cell r="K2279">
            <v>0</v>
          </cell>
        </row>
      </sheetData>
      <sheetData sheetId="8"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ktiva 2001"/>
      <sheetName val="aktiva 2002"/>
      <sheetName val="aktiva 2003"/>
      <sheetName val="aktiva 2004"/>
      <sheetName val="aktiva 2005"/>
      <sheetName val="aktiva 2006"/>
      <sheetName val="aktiva 2007"/>
      <sheetName val="POOL 2007"/>
      <sheetName val="aktiva 2008"/>
      <sheetName val="aktiva 2009"/>
      <sheetName val="rincian 2008"/>
      <sheetName val="rincian 2009"/>
      <sheetName val="Rek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9">
          <cell r="E9">
            <v>242678000</v>
          </cell>
        </row>
        <row r="50">
          <cell r="G50">
            <v>18107246519.719654</v>
          </cell>
        </row>
      </sheetData>
      <sheetData sheetId="1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raca (2)"/>
      <sheetName val="AJE 2005"/>
      <sheetName val="AJE Intern'05"/>
      <sheetName val="AJE 2008 (ket)"/>
      <sheetName val="AJE 2008"/>
      <sheetName val="WP-08"/>
      <sheetName val="AJE 07 ok (ket)"/>
      <sheetName val="AJE 07 ok"/>
      <sheetName val="WP 07 ok"/>
      <sheetName val="WP FINAL"/>
      <sheetName val="WP (2)"/>
      <sheetName val="AJE 08"/>
      <sheetName val="WP 08"/>
      <sheetName val="Posisi Keu "/>
      <sheetName val="Aktivitas 07"/>
      <sheetName val="Aktivitas 08"/>
      <sheetName val="Arus Kas "/>
      <sheetName val="Catatan"/>
      <sheetName val="Cover"/>
      <sheetName val="Cover 2"/>
      <sheetName val="SLR"/>
      <sheetName val="Cover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08">
          <cell r="K308">
            <v>7799202104.0499992</v>
          </cell>
        </row>
        <row r="576">
          <cell r="K576">
            <v>2651943164.0306859</v>
          </cell>
        </row>
      </sheetData>
      <sheetData sheetId="18" refreshError="1"/>
      <sheetData sheetId="19" refreshError="1"/>
      <sheetData sheetId="20" refreshError="1"/>
      <sheetData sheetId="2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SET"/>
      <sheetName val="Sheet2"/>
      <sheetName val="HUTANG"/>
      <sheetName val="PENDAPATAN"/>
      <sheetName val="COGS (2)"/>
      <sheetName val="COGS"/>
      <sheetName val="Sheet3"/>
      <sheetName val="BEBAN"/>
    </sheetNames>
    <sheetDataSet>
      <sheetData sheetId="0" refreshError="1"/>
      <sheetData sheetId="1" refreshError="1"/>
      <sheetData sheetId="2" refreshError="1"/>
      <sheetData sheetId="3" refreshError="1"/>
      <sheetData sheetId="4" refreshError="1">
        <row r="238">
          <cell r="F238">
            <v>6459880.7000000002</v>
          </cell>
        </row>
        <row r="239">
          <cell r="F239">
            <v>20763902.25</v>
          </cell>
        </row>
        <row r="240">
          <cell r="F240">
            <v>4554096</v>
          </cell>
        </row>
        <row r="241">
          <cell r="F241">
            <v>82295193.599999994</v>
          </cell>
        </row>
        <row r="242">
          <cell r="F242">
            <v>3030365</v>
          </cell>
        </row>
        <row r="243">
          <cell r="F243">
            <v>5583786.1200000001</v>
          </cell>
        </row>
        <row r="244">
          <cell r="F244">
            <v>6996233.2000000002</v>
          </cell>
        </row>
        <row r="245">
          <cell r="F245">
            <v>24671622.359999999</v>
          </cell>
        </row>
        <row r="246">
          <cell r="F246">
            <v>119761307.38</v>
          </cell>
        </row>
        <row r="250">
          <cell r="F250">
            <v>66329839.549999997</v>
          </cell>
        </row>
        <row r="251">
          <cell r="F251">
            <v>66329839.549999997</v>
          </cell>
        </row>
        <row r="252">
          <cell r="F252">
            <v>132890036.83</v>
          </cell>
        </row>
        <row r="253">
          <cell r="F253">
            <v>150509012.33000001</v>
          </cell>
        </row>
        <row r="254">
          <cell r="F254">
            <v>40635608.68</v>
          </cell>
        </row>
        <row r="255">
          <cell r="F255">
            <v>58143215.810000002</v>
          </cell>
        </row>
      </sheetData>
      <sheetData sheetId="5" refreshError="1"/>
      <sheetData sheetId="6" refreshError="1"/>
      <sheetData sheetId="7" refreshError="1"/>
      <sheetData sheetId="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FTAR ISI"/>
      <sheetName val="POSISI KEUANGAN"/>
      <sheetName val="LPK"/>
      <sheetName val="LPAN"/>
      <sheetName val="ARUS KAS"/>
      <sheetName val="CALK"/>
      <sheetName val="WS"/>
      <sheetName val="GRAFIK"/>
      <sheetName val="Rekalkulasi Aset (2)"/>
      <sheetName val="NERACA 2022"/>
      <sheetName val="LR 2022"/>
    </sheetNames>
    <sheetDataSet>
      <sheetData sheetId="0" refreshError="1"/>
      <sheetData sheetId="1" refreshError="1"/>
      <sheetData sheetId="2">
        <row r="16">
          <cell r="I16">
            <v>6560605696.0326672</v>
          </cell>
        </row>
        <row r="18">
          <cell r="I18">
            <v>29500000</v>
          </cell>
        </row>
        <row r="22">
          <cell r="I22">
            <v>7311067664.0326672</v>
          </cell>
        </row>
        <row r="27">
          <cell r="I27">
            <v>4097530058.2133336</v>
          </cell>
        </row>
        <row r="28">
          <cell r="G28">
            <v>9684457042.9033337</v>
          </cell>
          <cell r="I28">
            <v>11408597722.246</v>
          </cell>
        </row>
        <row r="41">
          <cell r="I41">
            <v>481941531.60000002</v>
          </cell>
        </row>
        <row r="47">
          <cell r="I47">
            <v>0</v>
          </cell>
        </row>
        <row r="48">
          <cell r="G48">
            <v>284685670.60000002</v>
          </cell>
          <cell r="I48">
            <v>481941531.60000002</v>
          </cell>
        </row>
        <row r="56">
          <cell r="G56">
            <v>9399771372.003334</v>
          </cell>
          <cell r="I56">
            <v>10926656190.803333</v>
          </cell>
        </row>
      </sheetData>
      <sheetData sheetId="3">
        <row r="12">
          <cell r="I12">
            <v>1997524216.3599999</v>
          </cell>
          <cell r="K12">
            <v>2619266509</v>
          </cell>
        </row>
        <row r="17">
          <cell r="I17">
            <v>1999808686.1299999</v>
          </cell>
          <cell r="K17">
            <v>2655710644.1399999</v>
          </cell>
        </row>
        <row r="28">
          <cell r="I28">
            <v>1196164176.0899999</v>
          </cell>
          <cell r="K28">
            <v>1144900825.3399999</v>
          </cell>
        </row>
        <row r="37">
          <cell r="I37">
            <v>15500000</v>
          </cell>
          <cell r="K37">
            <v>48250000</v>
          </cell>
        </row>
        <row r="43">
          <cell r="I43">
            <v>11200000</v>
          </cell>
          <cell r="K43">
            <v>32675000</v>
          </cell>
        </row>
        <row r="46">
          <cell r="I46">
            <v>807944510.03999996</v>
          </cell>
          <cell r="K46">
            <v>1526884818.8</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FTAR ISI"/>
      <sheetName val="POSISI KEUANGAN"/>
      <sheetName val="LPK"/>
      <sheetName val="LPAN"/>
      <sheetName val="ARUS KAS"/>
      <sheetName val="CALK"/>
      <sheetName val="WS"/>
      <sheetName val="GRAFIK"/>
      <sheetName val="Rekalkulasi Aset"/>
      <sheetName val="Rekalkulasi Aset 2021"/>
      <sheetName val="LAMP PEMBIAYAAN"/>
      <sheetName val="DAFTAR AKUN"/>
      <sheetName val="NERACA 2021"/>
      <sheetName val="LR 2021"/>
      <sheetName val="RE 2021"/>
      <sheetName val="ARUS KAS 2021"/>
      <sheetName val="DAFTAR ASET 2021"/>
      <sheetName val="DAFTAR AKUN 2018"/>
    </sheetNames>
    <sheetDataSet>
      <sheetData sheetId="0" refreshError="1"/>
      <sheetData sheetId="1" refreshError="1"/>
      <sheetData sheetId="2">
        <row r="16">
          <cell r="G16">
            <v>3804135215.1100001</v>
          </cell>
        </row>
        <row r="18">
          <cell r="G18">
            <v>29500000</v>
          </cell>
        </row>
        <row r="22">
          <cell r="G22">
            <v>4727654438.1100006</v>
          </cell>
        </row>
        <row r="28">
          <cell r="G28">
            <v>4146008324.7533336</v>
          </cell>
        </row>
        <row r="29">
          <cell r="G29">
            <v>8873662762.8633347</v>
          </cell>
        </row>
        <row r="42">
          <cell r="G42">
            <v>269835900.60000002</v>
          </cell>
        </row>
        <row r="48">
          <cell r="G48">
            <v>12000000</v>
          </cell>
        </row>
        <row r="49">
          <cell r="G49">
            <v>281835900.60000002</v>
          </cell>
        </row>
        <row r="57">
          <cell r="G57">
            <v>8591826862.2633381</v>
          </cell>
        </row>
      </sheetData>
      <sheetData sheetId="3">
        <row r="13">
          <cell r="I13">
            <v>16968136979</v>
          </cell>
        </row>
        <row r="14">
          <cell r="I14">
            <v>117901500</v>
          </cell>
        </row>
        <row r="40">
          <cell r="I40">
            <v>1393660001</v>
          </cell>
        </row>
        <row r="51">
          <cell r="I51">
            <v>898177129.63999939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FTAR ISI"/>
      <sheetName val="POSISI KEUANGAN"/>
      <sheetName val="LPK"/>
      <sheetName val="LPAN"/>
      <sheetName val="ARUS KAS"/>
      <sheetName val="CALK"/>
      <sheetName val="WS"/>
      <sheetName val="GRAFIK"/>
      <sheetName val="Rekalkulasi Aset"/>
      <sheetName val="NERACA JAN"/>
      <sheetName val="LR JAN"/>
    </sheetNames>
    <sheetDataSet>
      <sheetData sheetId="0" refreshError="1"/>
      <sheetData sheetId="1" refreshError="1"/>
      <sheetData sheetId="2">
        <row r="16">
          <cell r="I16">
            <v>4728533178.4200001</v>
          </cell>
        </row>
        <row r="18">
          <cell r="I18">
            <v>29500000</v>
          </cell>
        </row>
        <row r="22">
          <cell r="I22">
            <v>5560937851.8366671</v>
          </cell>
        </row>
        <row r="27">
          <cell r="I27">
            <v>4123519191.4833336</v>
          </cell>
        </row>
        <row r="28">
          <cell r="I28">
            <v>9684457043.3199997</v>
          </cell>
        </row>
        <row r="40">
          <cell r="I40">
            <v>278685670.60000002</v>
          </cell>
        </row>
        <row r="46">
          <cell r="I46">
            <v>6000000</v>
          </cell>
        </row>
        <row r="47">
          <cell r="I47">
            <v>284685670.60000002</v>
          </cell>
        </row>
        <row r="55">
          <cell r="I55">
            <v>9399771372.003334</v>
          </cell>
        </row>
      </sheetData>
      <sheetData sheetId="3">
        <row r="12">
          <cell r="K12">
            <v>1997524216.3599999</v>
          </cell>
        </row>
        <row r="13">
          <cell r="K13">
            <v>1003500</v>
          </cell>
        </row>
        <row r="35">
          <cell r="K35">
            <v>15500000</v>
          </cell>
        </row>
        <row r="44">
          <cell r="K44">
            <v>807944510.03999996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FTAR ISI"/>
      <sheetName val="POSISI KEUANGAN"/>
      <sheetName val="LPK"/>
      <sheetName val="LPAN"/>
      <sheetName val="ARUS KAS"/>
      <sheetName val="CALK"/>
      <sheetName val="WS"/>
      <sheetName val="GRAFIK"/>
      <sheetName val="RASIO KEUANGAN"/>
      <sheetName val="Rekalkulasi Aset (2)"/>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indexed="57"/>
  </sheetPr>
  <dimension ref="A2:X75"/>
  <sheetViews>
    <sheetView showGridLines="0" tabSelected="1" view="pageBreakPreview" zoomScale="89" zoomScaleSheetLayoutView="89" zoomScalePageLayoutView="71" workbookViewId="0">
      <selection activeCell="E12" sqref="E12"/>
    </sheetView>
  </sheetViews>
  <sheetFormatPr defaultColWidth="9.140625" defaultRowHeight="13.5" customHeight="1" x14ac:dyDescent="0.3"/>
  <cols>
    <col min="1" max="1" width="3.5703125" style="6" customWidth="1"/>
    <col min="2" max="2" width="40.28515625" style="6" customWidth="1"/>
    <col min="3" max="3" width="13.7109375" style="7" customWidth="1"/>
    <col min="4" max="4" width="0.85546875" style="6" customWidth="1"/>
    <col min="5" max="5" width="19.5703125" style="6" customWidth="1"/>
    <col min="6" max="6" width="0.85546875" style="6" customWidth="1"/>
    <col min="7" max="7" width="19.5703125" style="6" customWidth="1"/>
    <col min="8" max="8" width="1" style="6" customWidth="1"/>
    <col min="9" max="9" width="19.5703125" style="6" customWidth="1"/>
    <col min="10" max="10" width="4.85546875" style="6" customWidth="1"/>
    <col min="11" max="11" width="0.85546875" style="6" customWidth="1"/>
    <col min="12" max="12" width="32.5703125" style="6" customWidth="1"/>
    <col min="13" max="13" width="9.140625" style="11" hidden="1" customWidth="1"/>
    <col min="14" max="14" width="33.5703125" style="11" hidden="1" customWidth="1"/>
    <col min="15" max="16" width="9.140625" style="11" hidden="1" customWidth="1"/>
    <col min="17" max="17" width="0" style="11" hidden="1" customWidth="1"/>
    <col min="18" max="18" width="10.85546875" style="11" hidden="1" customWidth="1"/>
    <col min="19" max="23" width="0" style="11" hidden="1" customWidth="1"/>
    <col min="24" max="16384" width="9.140625" style="6"/>
  </cols>
  <sheetData>
    <row r="2" spans="1:23" s="2" customFormat="1" ht="15.6" customHeight="1" x14ac:dyDescent="0.3">
      <c r="A2" s="50"/>
      <c r="B2" s="48" t="s">
        <v>1156</v>
      </c>
      <c r="C2" s="1241"/>
      <c r="D2" s="48"/>
      <c r="E2" s="48"/>
      <c r="F2" s="48"/>
      <c r="G2" s="50"/>
      <c r="H2" s="50"/>
      <c r="I2" s="50"/>
      <c r="J2" s="50"/>
      <c r="K2" s="51"/>
      <c r="L2" s="51" t="str">
        <f>B2</f>
        <v>PT PROCCARE INTERNATIONAL INDONESIA</v>
      </c>
      <c r="M2" s="4"/>
      <c r="N2" s="4"/>
      <c r="O2" s="4"/>
      <c r="P2" s="4"/>
      <c r="Q2" s="4"/>
      <c r="R2" s="4"/>
      <c r="S2" s="4"/>
      <c r="T2" s="4"/>
      <c r="U2" s="4"/>
      <c r="V2" s="4"/>
      <c r="W2" s="4"/>
    </row>
    <row r="3" spans="1:23" s="2" customFormat="1" ht="15.6" customHeight="1" x14ac:dyDescent="0.3">
      <c r="A3" s="50"/>
      <c r="B3" s="48" t="s">
        <v>0</v>
      </c>
      <c r="C3" s="1241"/>
      <c r="D3" s="48"/>
      <c r="E3" s="48"/>
      <c r="F3" s="48"/>
      <c r="G3" s="50"/>
      <c r="H3" s="50"/>
      <c r="I3" s="50"/>
      <c r="J3" s="50"/>
      <c r="K3" s="51"/>
      <c r="L3" s="51" t="s">
        <v>1</v>
      </c>
      <c r="M3" s="4"/>
      <c r="N3" s="4"/>
      <c r="O3" s="4"/>
      <c r="P3" s="4"/>
      <c r="Q3" s="4"/>
      <c r="R3" s="4"/>
      <c r="S3" s="4"/>
      <c r="T3" s="4"/>
      <c r="U3" s="4"/>
      <c r="V3" s="4"/>
      <c r="W3" s="4"/>
    </row>
    <row r="4" spans="1:23" s="2" customFormat="1" ht="15.6" customHeight="1" x14ac:dyDescent="0.3">
      <c r="A4" s="50"/>
      <c r="B4" s="1270" t="s">
        <v>1415</v>
      </c>
      <c r="C4" s="1241"/>
      <c r="D4" s="1270"/>
      <c r="E4" s="1270"/>
      <c r="F4" s="48"/>
      <c r="G4" s="50"/>
      <c r="H4" s="50"/>
      <c r="I4" s="50"/>
      <c r="J4" s="50"/>
      <c r="K4" s="1271"/>
      <c r="L4" s="1271" t="s">
        <v>1416</v>
      </c>
      <c r="M4" s="4"/>
      <c r="N4" s="4"/>
      <c r="O4" s="4"/>
      <c r="P4" s="4"/>
      <c r="Q4" s="4"/>
      <c r="R4" s="4"/>
      <c r="S4" s="4"/>
      <c r="T4" s="4"/>
      <c r="U4" s="4"/>
      <c r="V4" s="4"/>
      <c r="W4" s="4"/>
    </row>
    <row r="5" spans="1:23" ht="13.5" customHeight="1" x14ac:dyDescent="0.3">
      <c r="A5" s="50"/>
      <c r="B5" s="50" t="s">
        <v>2</v>
      </c>
      <c r="C5" s="1241"/>
      <c r="D5" s="50"/>
      <c r="E5" s="50"/>
      <c r="F5" s="48"/>
      <c r="G5" s="50"/>
      <c r="H5" s="50"/>
      <c r="I5" s="50"/>
      <c r="J5" s="50"/>
      <c r="K5" s="1240"/>
      <c r="L5" s="1240" t="s">
        <v>3</v>
      </c>
    </row>
    <row r="6" spans="1:23" ht="3" customHeight="1" thickBot="1" x14ac:dyDescent="0.35">
      <c r="A6" s="50"/>
      <c r="B6" s="1272"/>
      <c r="C6" s="1273"/>
      <c r="D6" s="1272"/>
      <c r="E6" s="1272"/>
      <c r="F6" s="1272"/>
      <c r="G6" s="1272"/>
      <c r="H6" s="1272"/>
      <c r="I6" s="1272"/>
      <c r="J6" s="1272"/>
      <c r="K6" s="1272"/>
      <c r="L6" s="1272">
        <v>0</v>
      </c>
    </row>
    <row r="7" spans="1:23" ht="3" customHeight="1" thickTop="1" x14ac:dyDescent="0.3">
      <c r="A7" s="50"/>
      <c r="B7" s="50"/>
      <c r="C7" s="1241"/>
      <c r="D7" s="50"/>
      <c r="E7" s="50"/>
      <c r="F7" s="50"/>
      <c r="G7" s="50"/>
      <c r="H7" s="50"/>
      <c r="I7" s="50"/>
      <c r="J7" s="50"/>
      <c r="K7" s="50"/>
      <c r="L7" s="50"/>
    </row>
    <row r="8" spans="1:23" ht="13.5" customHeight="1" x14ac:dyDescent="0.3">
      <c r="A8" s="50"/>
      <c r="C8" s="14" t="s">
        <v>4</v>
      </c>
      <c r="E8" s="15" t="s">
        <v>1410</v>
      </c>
      <c r="F8" s="16"/>
      <c r="G8" s="15" t="s">
        <v>1411</v>
      </c>
      <c r="H8" s="15"/>
      <c r="I8" s="15" t="s">
        <v>1413</v>
      </c>
      <c r="J8" s="15"/>
    </row>
    <row r="9" spans="1:23" ht="13.5" customHeight="1" x14ac:dyDescent="0.3">
      <c r="A9" s="50"/>
      <c r="B9" s="17"/>
      <c r="C9" s="18" t="s">
        <v>5</v>
      </c>
      <c r="D9" s="17"/>
      <c r="E9" s="19" t="s">
        <v>1409</v>
      </c>
      <c r="F9" s="20"/>
      <c r="G9" s="19" t="s">
        <v>1412</v>
      </c>
      <c r="H9" s="19"/>
      <c r="I9" s="19" t="s">
        <v>1414</v>
      </c>
      <c r="J9" s="19"/>
      <c r="K9" s="17"/>
      <c r="L9" s="17"/>
    </row>
    <row r="10" spans="1:23" ht="13.5" customHeight="1" x14ac:dyDescent="0.3">
      <c r="A10" s="50"/>
      <c r="C10" s="21"/>
      <c r="E10" s="22"/>
      <c r="F10" s="14"/>
      <c r="G10" s="22"/>
      <c r="H10" s="22"/>
      <c r="I10" s="22"/>
      <c r="J10" s="22"/>
    </row>
    <row r="11" spans="1:23" ht="13.5" customHeight="1" x14ac:dyDescent="0.3">
      <c r="A11" s="50"/>
      <c r="B11" s="1245" t="s">
        <v>1088</v>
      </c>
      <c r="C11" s="1246"/>
      <c r="D11" s="1246"/>
      <c r="E11" s="1246"/>
      <c r="F11" s="1247"/>
      <c r="G11" s="1248"/>
      <c r="H11" s="1248"/>
      <c r="I11" s="1247"/>
      <c r="J11" s="1247"/>
      <c r="L11" s="24" t="s">
        <v>8</v>
      </c>
    </row>
    <row r="12" spans="1:23" ht="13.5" customHeight="1" x14ac:dyDescent="0.3">
      <c r="A12" s="50"/>
      <c r="B12" s="1246"/>
      <c r="C12" s="1246"/>
      <c r="D12" s="1246"/>
      <c r="E12" s="1246"/>
      <c r="F12" s="1247"/>
      <c r="G12" s="1248"/>
      <c r="H12" s="1248"/>
      <c r="I12" s="1247"/>
      <c r="J12" s="1247"/>
    </row>
    <row r="13" spans="1:23" ht="13.5" customHeight="1" x14ac:dyDescent="0.3">
      <c r="A13" s="50"/>
      <c r="B13" s="1245" t="s">
        <v>9</v>
      </c>
      <c r="C13" s="1246"/>
      <c r="D13" s="1246"/>
      <c r="E13" s="1246"/>
      <c r="F13" s="1247"/>
      <c r="G13" s="1248"/>
      <c r="H13" s="1248"/>
      <c r="I13" s="1247"/>
      <c r="J13" s="1247"/>
      <c r="L13" s="24" t="s">
        <v>10</v>
      </c>
    </row>
    <row r="14" spans="1:23" ht="13.5" customHeight="1" x14ac:dyDescent="0.3">
      <c r="A14" s="50"/>
      <c r="B14" s="1245"/>
      <c r="C14" s="1246"/>
      <c r="D14" s="1246"/>
      <c r="E14" s="1246"/>
      <c r="F14" s="1247"/>
      <c r="G14" s="1248"/>
      <c r="H14" s="1248"/>
      <c r="I14" s="1247"/>
      <c r="J14" s="1247"/>
      <c r="N14" s="26">
        <f>G14-E14</f>
        <v>0</v>
      </c>
    </row>
    <row r="15" spans="1:23" ht="13.5" customHeight="1" x14ac:dyDescent="0.3">
      <c r="A15" s="50"/>
      <c r="B15" s="1246" t="s">
        <v>11</v>
      </c>
      <c r="C15" s="1247"/>
      <c r="D15" s="1246"/>
      <c r="E15" s="1249">
        <f>[64]CALK!K260</f>
        <v>0</v>
      </c>
      <c r="F15" s="1250"/>
      <c r="G15" s="1250">
        <f>[64]CALK!M260</f>
        <v>0</v>
      </c>
      <c r="H15" s="1250"/>
      <c r="I15" s="1251">
        <f>[64]CALK!O260</f>
        <v>0</v>
      </c>
      <c r="L15" s="10" t="s">
        <v>12</v>
      </c>
      <c r="N15" s="26" t="e">
        <f>E15-#REF!</f>
        <v>#REF!</v>
      </c>
    </row>
    <row r="16" spans="1:23" ht="13.5" customHeight="1" x14ac:dyDescent="0.3">
      <c r="A16" s="50"/>
      <c r="B16" s="1246" t="s">
        <v>1268</v>
      </c>
      <c r="C16" s="1247"/>
      <c r="D16" s="1246"/>
      <c r="E16" s="1249">
        <f>[64]CALK!K325</f>
        <v>0</v>
      </c>
      <c r="F16" s="1250"/>
      <c r="G16" s="1249">
        <f>[64]CALK!M325</f>
        <v>0</v>
      </c>
      <c r="H16" s="1249"/>
      <c r="I16" s="1252">
        <f>[64]CALK!O325</f>
        <v>0</v>
      </c>
      <c r="L16" s="10" t="s">
        <v>25</v>
      </c>
      <c r="M16" s="26"/>
      <c r="N16" s="26" t="e">
        <f>E16-#REF!</f>
        <v>#REF!</v>
      </c>
    </row>
    <row r="17" spans="1:14" ht="13.5" customHeight="1" x14ac:dyDescent="0.3">
      <c r="A17" s="50"/>
      <c r="B17" s="1246" t="s">
        <v>1223</v>
      </c>
      <c r="C17" s="1247"/>
      <c r="D17" s="1246"/>
      <c r="E17" s="1249">
        <f>[64]CALK!K266</f>
        <v>0</v>
      </c>
      <c r="F17" s="1250"/>
      <c r="G17" s="1249">
        <f>[64]CALK!M266</f>
        <v>0</v>
      </c>
      <c r="H17" s="1249"/>
      <c r="I17" s="1252">
        <f>[64]CALK!O266</f>
        <v>0</v>
      </c>
      <c r="L17" s="10" t="s">
        <v>1153</v>
      </c>
      <c r="N17" s="26" t="e">
        <f>E17-#REF!</f>
        <v>#REF!</v>
      </c>
    </row>
    <row r="18" spans="1:14" ht="13.5" customHeight="1" x14ac:dyDescent="0.3">
      <c r="A18" s="50"/>
      <c r="B18" s="1246" t="s">
        <v>22</v>
      </c>
      <c r="C18" s="1247"/>
      <c r="D18" s="1246"/>
      <c r="E18" s="1249">
        <f>[64]CALK!K280</f>
        <v>0</v>
      </c>
      <c r="F18" s="1250"/>
      <c r="G18" s="1249">
        <f>[64]CALK!M280</f>
        <v>0</v>
      </c>
      <c r="H18" s="1249"/>
      <c r="I18" s="1249">
        <f>[64]CALK!O280</f>
        <v>0</v>
      </c>
      <c r="L18" s="10" t="s">
        <v>23</v>
      </c>
      <c r="N18" s="26" t="e">
        <f>E18-#REF!</f>
        <v>#REF!</v>
      </c>
    </row>
    <row r="19" spans="1:14" ht="13.5" customHeight="1" x14ac:dyDescent="0.3">
      <c r="A19" s="50"/>
      <c r="B19" s="1246" t="s">
        <v>979</v>
      </c>
      <c r="C19" s="1247"/>
      <c r="D19" s="1246"/>
      <c r="E19" s="1249">
        <f>[64]CALK!K273</f>
        <v>0</v>
      </c>
      <c r="F19" s="1250"/>
      <c r="G19" s="1249">
        <f>[64]CALK!M273</f>
        <v>0</v>
      </c>
      <c r="H19" s="1249"/>
      <c r="I19" s="1252">
        <f>[64]CALK!O273</f>
        <v>0</v>
      </c>
      <c r="L19" s="10" t="s">
        <v>980</v>
      </c>
      <c r="N19" s="26" t="e">
        <f>E19-#REF!</f>
        <v>#REF!</v>
      </c>
    </row>
    <row r="20" spans="1:14" ht="13.5" customHeight="1" x14ac:dyDescent="0.3">
      <c r="A20" s="50"/>
      <c r="B20" s="1246"/>
      <c r="C20" s="1247"/>
      <c r="D20" s="1246"/>
      <c r="E20" s="1250"/>
      <c r="F20" s="1250"/>
      <c r="G20" s="1250"/>
      <c r="H20" s="1250"/>
      <c r="I20" s="1248"/>
      <c r="L20" s="1238"/>
      <c r="N20" s="26" t="e">
        <f>E20-#REF!</f>
        <v>#REF!</v>
      </c>
    </row>
    <row r="21" spans="1:14" ht="13.5" customHeight="1" x14ac:dyDescent="0.3">
      <c r="A21" s="1242"/>
      <c r="B21" s="1295" t="s">
        <v>28</v>
      </c>
      <c r="C21" s="1296"/>
      <c r="D21" s="1297"/>
      <c r="E21" s="1255">
        <f>SUM(E15:E19)</f>
        <v>0</v>
      </c>
      <c r="F21" s="1298"/>
      <c r="G21" s="1255">
        <f>SUM(G15:G19)</f>
        <v>0</v>
      </c>
      <c r="H21" s="1255"/>
      <c r="I21" s="1257">
        <f>SUM(I15:I19)</f>
        <v>0</v>
      </c>
      <c r="J21" s="30"/>
      <c r="K21" s="30"/>
      <c r="L21" s="33" t="s">
        <v>29</v>
      </c>
      <c r="N21" s="26" t="e">
        <f>E21-#REF!</f>
        <v>#REF!</v>
      </c>
    </row>
    <row r="22" spans="1:14" ht="13.5" customHeight="1" x14ac:dyDescent="0.3">
      <c r="A22" s="50"/>
      <c r="B22" s="1246"/>
      <c r="C22" s="1247"/>
      <c r="D22" s="1246"/>
      <c r="E22" s="1250"/>
      <c r="F22" s="1250"/>
      <c r="G22" s="1250"/>
      <c r="H22" s="1250"/>
      <c r="I22" s="1248"/>
      <c r="L22" s="1236"/>
      <c r="M22" s="11" t="s">
        <v>26</v>
      </c>
      <c r="N22" s="26" t="e">
        <f>E22-#REF!</f>
        <v>#REF!</v>
      </c>
    </row>
    <row r="23" spans="1:14" ht="13.5" customHeight="1" x14ac:dyDescent="0.3">
      <c r="A23" s="50"/>
      <c r="B23" s="1245" t="s">
        <v>30</v>
      </c>
      <c r="C23" s="1247"/>
      <c r="D23" s="1246"/>
      <c r="E23" s="1250"/>
      <c r="F23" s="1250"/>
      <c r="G23" s="1250"/>
      <c r="H23" s="1250"/>
      <c r="I23" s="1248"/>
      <c r="L23" s="1237" t="s">
        <v>31</v>
      </c>
      <c r="N23" s="26" t="e">
        <f>E23-#REF!</f>
        <v>#REF!</v>
      </c>
    </row>
    <row r="24" spans="1:14" ht="3" customHeight="1" x14ac:dyDescent="0.3">
      <c r="A24" s="50"/>
      <c r="B24" s="1246"/>
      <c r="C24" s="1247"/>
      <c r="D24" s="1246"/>
      <c r="E24" s="1250"/>
      <c r="F24" s="1250"/>
      <c r="G24" s="1250"/>
      <c r="H24" s="1250"/>
      <c r="I24" s="1248"/>
      <c r="K24" s="1236"/>
      <c r="L24" s="1236"/>
      <c r="N24" s="26" t="e">
        <f>E24-#REF!</f>
        <v>#REF!</v>
      </c>
    </row>
    <row r="25" spans="1:14" ht="35.25" customHeight="1" x14ac:dyDescent="0.3">
      <c r="A25" s="50"/>
      <c r="B25" s="1258" t="s">
        <v>1400</v>
      </c>
      <c r="C25" s="1247"/>
      <c r="D25" s="1246"/>
      <c r="E25" s="1259">
        <f>[64]CALK!M405</f>
        <v>0</v>
      </c>
      <c r="F25" s="1260"/>
      <c r="G25" s="1259">
        <f>[64]CALK!M373</f>
        <v>0</v>
      </c>
      <c r="H25" s="1259"/>
      <c r="I25" s="1250">
        <f>[64]CALK!M350</f>
        <v>0</v>
      </c>
      <c r="K25" s="1236"/>
      <c r="L25" s="1239" t="s">
        <v>1417</v>
      </c>
      <c r="N25" s="26" t="e">
        <f>E25-#REF!</f>
        <v>#REF!</v>
      </c>
    </row>
    <row r="26" spans="1:14" ht="13.5" customHeight="1" x14ac:dyDescent="0.3">
      <c r="A26" s="50"/>
      <c r="B26" s="1295" t="s">
        <v>34</v>
      </c>
      <c r="C26" s="1296"/>
      <c r="D26" s="1299"/>
      <c r="E26" s="1261">
        <f>SUM(E25:E25)</f>
        <v>0</v>
      </c>
      <c r="F26" s="1300"/>
      <c r="G26" s="1261">
        <f>SUM(G25:G25)</f>
        <v>0</v>
      </c>
      <c r="H26" s="1261"/>
      <c r="I26" s="1262">
        <f>SUM(I25:I25)</f>
        <v>0</v>
      </c>
      <c r="J26" s="30"/>
      <c r="K26" s="30"/>
      <c r="L26" s="33" t="s">
        <v>35</v>
      </c>
      <c r="N26" s="26" t="e">
        <f>E26-#REF!</f>
        <v>#REF!</v>
      </c>
    </row>
    <row r="27" spans="1:14" ht="13.5" customHeight="1" thickBot="1" x14ac:dyDescent="0.35">
      <c r="A27" s="50"/>
      <c r="B27" s="1301" t="s">
        <v>1401</v>
      </c>
      <c r="C27" s="1302"/>
      <c r="D27" s="1303"/>
      <c r="E27" s="1304">
        <f>E21+E26</f>
        <v>0</v>
      </c>
      <c r="F27" s="1305"/>
      <c r="G27" s="1304">
        <f>G21+G26</f>
        <v>0</v>
      </c>
      <c r="H27" s="1304"/>
      <c r="I27" s="1306">
        <f>I21+I26</f>
        <v>0</v>
      </c>
      <c r="J27" s="37"/>
      <c r="K27" s="1307"/>
      <c r="L27" s="39" t="s">
        <v>36</v>
      </c>
      <c r="N27" s="26" t="e">
        <f>E27-#REF!</f>
        <v>#REF!</v>
      </c>
    </row>
    <row r="28" spans="1:14" ht="13.5" customHeight="1" thickTop="1" x14ac:dyDescent="0.3">
      <c r="A28" s="50"/>
      <c r="B28" s="1263"/>
      <c r="C28" s="1253"/>
      <c r="D28" s="1254"/>
      <c r="E28" s="1250"/>
      <c r="F28" s="1256"/>
      <c r="G28" s="1256"/>
      <c r="H28" s="1256"/>
      <c r="I28" s="1264"/>
      <c r="K28" s="1236"/>
      <c r="L28" s="1238"/>
      <c r="N28" s="26" t="e">
        <f>E28-#REF!</f>
        <v>#REF!</v>
      </c>
    </row>
    <row r="29" spans="1:14" ht="13.5" customHeight="1" x14ac:dyDescent="0.3">
      <c r="A29" s="50"/>
      <c r="B29" s="1245"/>
      <c r="C29" s="1247"/>
      <c r="D29" s="1246"/>
      <c r="E29" s="1250"/>
      <c r="F29" s="1250"/>
      <c r="G29" s="1250"/>
      <c r="H29" s="1250"/>
      <c r="I29" s="1248"/>
      <c r="K29" s="1236"/>
      <c r="L29" s="1238"/>
      <c r="N29" s="26" t="e">
        <f>E29-#REF!</f>
        <v>#REF!</v>
      </c>
    </row>
    <row r="30" spans="1:14" ht="13.5" customHeight="1" x14ac:dyDescent="0.3">
      <c r="A30" s="50"/>
      <c r="B30" s="1245" t="s">
        <v>1418</v>
      </c>
      <c r="C30" s="1247"/>
      <c r="D30" s="1246"/>
      <c r="E30" s="1250"/>
      <c r="F30" s="1250"/>
      <c r="G30" s="1250"/>
      <c r="H30" s="1250"/>
      <c r="I30" s="1248"/>
      <c r="K30" s="1236"/>
      <c r="L30" s="1237" t="s">
        <v>1428</v>
      </c>
      <c r="N30" s="26" t="e">
        <f>E30-#REF!</f>
        <v>#REF!</v>
      </c>
    </row>
    <row r="31" spans="1:14" ht="3" customHeight="1" x14ac:dyDescent="0.3">
      <c r="A31" s="50"/>
      <c r="B31" s="1245"/>
      <c r="C31" s="1247"/>
      <c r="D31" s="1246"/>
      <c r="E31" s="1250"/>
      <c r="F31" s="1250"/>
      <c r="G31" s="1250"/>
      <c r="H31" s="1250"/>
      <c r="I31" s="1248"/>
      <c r="K31" s="1236"/>
      <c r="L31" s="1236"/>
      <c r="N31" s="26" t="e">
        <f>E31-#REF!</f>
        <v>#REF!</v>
      </c>
    </row>
    <row r="32" spans="1:14" ht="13.5" customHeight="1" x14ac:dyDescent="0.3">
      <c r="A32" s="50"/>
      <c r="B32" s="1245" t="s">
        <v>1226</v>
      </c>
      <c r="C32" s="1247"/>
      <c r="D32" s="1246"/>
      <c r="E32" s="1250"/>
      <c r="F32" s="1250"/>
      <c r="G32" s="1250"/>
      <c r="H32" s="1250"/>
      <c r="I32" s="1248"/>
      <c r="K32" s="1236"/>
      <c r="L32" s="1237" t="s">
        <v>1422</v>
      </c>
      <c r="N32" s="26" t="e">
        <f>E32-#REF!</f>
        <v>#REF!</v>
      </c>
    </row>
    <row r="33" spans="1:24" ht="5.0999999999999996" customHeight="1" x14ac:dyDescent="0.3">
      <c r="A33" s="50"/>
      <c r="B33" s="1245"/>
      <c r="C33" s="1247"/>
      <c r="D33" s="1246"/>
      <c r="E33" s="1250"/>
      <c r="F33" s="1250"/>
      <c r="G33" s="1250"/>
      <c r="H33" s="1250"/>
      <c r="I33" s="1248"/>
      <c r="K33" s="1236"/>
      <c r="L33" s="1236"/>
      <c r="N33" s="26" t="e">
        <f>E33-#REF!</f>
        <v>#REF!</v>
      </c>
    </row>
    <row r="34" spans="1:24" ht="13.5" customHeight="1" x14ac:dyDescent="0.3">
      <c r="A34" s="50"/>
      <c r="B34" s="1246" t="s">
        <v>1402</v>
      </c>
      <c r="C34" s="1247"/>
      <c r="D34" s="1246"/>
      <c r="E34" s="1249">
        <f>[64]CALK!K424</f>
        <v>0</v>
      </c>
      <c r="F34" s="1250"/>
      <c r="G34" s="1265">
        <f>[64]CALK!M424</f>
        <v>0</v>
      </c>
      <c r="H34" s="1265"/>
      <c r="I34" s="1252">
        <f>[64]CALK!O424</f>
        <v>0</v>
      </c>
      <c r="K34" s="1236"/>
      <c r="L34" s="1238" t="s">
        <v>1419</v>
      </c>
      <c r="N34" s="26" t="e">
        <f>E34-#REF!</f>
        <v>#REF!</v>
      </c>
    </row>
    <row r="35" spans="1:24" ht="13.5" customHeight="1" x14ac:dyDescent="0.3">
      <c r="A35" s="50"/>
      <c r="B35" s="1246" t="s">
        <v>40</v>
      </c>
      <c r="C35" s="1247"/>
      <c r="D35" s="1246"/>
      <c r="E35" s="1249">
        <f>[64]CALK!K461</f>
        <v>0</v>
      </c>
      <c r="F35" s="1250"/>
      <c r="G35" s="1249">
        <f>[64]CALK!M461</f>
        <v>0</v>
      </c>
      <c r="H35" s="1249"/>
      <c r="I35" s="1252">
        <f>[64]CALK!O461</f>
        <v>0</v>
      </c>
      <c r="L35" s="1238" t="s">
        <v>41</v>
      </c>
      <c r="N35" s="26" t="e">
        <f>E35-#REF!</f>
        <v>#REF!</v>
      </c>
    </row>
    <row r="36" spans="1:24" ht="13.5" customHeight="1" x14ac:dyDescent="0.3">
      <c r="A36" s="50"/>
      <c r="B36" s="1246" t="s">
        <v>1403</v>
      </c>
      <c r="C36" s="1247"/>
      <c r="D36" s="1246"/>
      <c r="E36" s="1249">
        <f>[64]CALK!K417</f>
        <v>0</v>
      </c>
      <c r="F36" s="1250"/>
      <c r="G36" s="1265">
        <f>[64]CALK!M417</f>
        <v>0</v>
      </c>
      <c r="H36" s="1265"/>
      <c r="I36" s="1266">
        <f>[64]CALK!O417</f>
        <v>0</v>
      </c>
      <c r="L36" s="1238" t="s">
        <v>1421</v>
      </c>
      <c r="N36" s="26" t="e">
        <f>E36-#REF!</f>
        <v>#REF!</v>
      </c>
    </row>
    <row r="37" spans="1:24" ht="13.5" customHeight="1" x14ac:dyDescent="0.3">
      <c r="A37" s="50"/>
      <c r="B37" s="1246" t="s">
        <v>1404</v>
      </c>
      <c r="C37" s="1247"/>
      <c r="D37" s="1246"/>
      <c r="E37" s="1249">
        <f>[64]CALK!K423</f>
        <v>0</v>
      </c>
      <c r="F37" s="1250"/>
      <c r="G37" s="1265">
        <f>[64]CALK!M423</f>
        <v>0</v>
      </c>
      <c r="H37" s="1265"/>
      <c r="I37" s="1266">
        <f>[64]CALK!O423</f>
        <v>0</v>
      </c>
      <c r="L37" s="1238" t="s">
        <v>1420</v>
      </c>
      <c r="N37" s="26" t="e">
        <f>E37-#REF!</f>
        <v>#REF!</v>
      </c>
    </row>
    <row r="38" spans="1:24" ht="13.5" customHeight="1" x14ac:dyDescent="0.3">
      <c r="A38" s="50"/>
      <c r="B38" s="1246"/>
      <c r="C38" s="1247"/>
      <c r="D38" s="1246"/>
      <c r="E38" s="1249"/>
      <c r="F38" s="1250"/>
      <c r="G38" s="1265"/>
      <c r="H38" s="1265"/>
      <c r="I38" s="1266"/>
      <c r="L38" s="1238"/>
      <c r="N38" s="26" t="e">
        <f>E38-#REF!</f>
        <v>#REF!</v>
      </c>
    </row>
    <row r="39" spans="1:24" ht="13.5" customHeight="1" x14ac:dyDescent="0.3">
      <c r="A39" s="50"/>
      <c r="B39" s="1295" t="s">
        <v>1405</v>
      </c>
      <c r="C39" s="1296"/>
      <c r="D39" s="1295"/>
      <c r="E39" s="1261">
        <f>SUM(E34:E37)</f>
        <v>0</v>
      </c>
      <c r="F39" s="1298"/>
      <c r="G39" s="1261">
        <f>SUM(G34:G37)</f>
        <v>0</v>
      </c>
      <c r="H39" s="1261"/>
      <c r="I39" s="1262">
        <f>SUM(I34:I36)</f>
        <v>0</v>
      </c>
      <c r="J39" s="30"/>
      <c r="K39" s="30"/>
      <c r="L39" s="33" t="s">
        <v>1423</v>
      </c>
      <c r="N39" s="26" t="e">
        <f>E39-#REF!</f>
        <v>#REF!</v>
      </c>
    </row>
    <row r="40" spans="1:24" ht="13.5" customHeight="1" x14ac:dyDescent="0.3">
      <c r="A40" s="50"/>
      <c r="B40" s="1246"/>
      <c r="C40" s="1247"/>
      <c r="D40" s="1245"/>
      <c r="E40" s="1250"/>
      <c r="F40" s="1250"/>
      <c r="G40" s="1250"/>
      <c r="H40" s="1250"/>
      <c r="I40" s="1248"/>
      <c r="L40" s="1308"/>
      <c r="N40" s="26" t="e">
        <f>E40-#REF!</f>
        <v>#REF!</v>
      </c>
    </row>
    <row r="41" spans="1:24" ht="13.5" customHeight="1" x14ac:dyDescent="0.3">
      <c r="A41" s="50"/>
      <c r="B41" s="1245" t="s">
        <v>1232</v>
      </c>
      <c r="C41" s="1247"/>
      <c r="D41" s="1245"/>
      <c r="E41" s="1250"/>
      <c r="F41" s="1250"/>
      <c r="G41" s="1250"/>
      <c r="H41" s="1250"/>
      <c r="I41" s="1248"/>
      <c r="L41" s="1237" t="s">
        <v>1424</v>
      </c>
      <c r="N41" s="26" t="e">
        <f>E41-#REF!</f>
        <v>#REF!</v>
      </c>
    </row>
    <row r="42" spans="1:24" ht="13.5" customHeight="1" x14ac:dyDescent="0.3">
      <c r="A42" s="50"/>
      <c r="B42" s="1245"/>
      <c r="C42" s="1247"/>
      <c r="D42" s="1245"/>
      <c r="E42" s="1250"/>
      <c r="F42" s="1250"/>
      <c r="G42" s="1250"/>
      <c r="H42" s="1250"/>
      <c r="I42" s="1248"/>
      <c r="L42" s="1238"/>
      <c r="N42" s="26" t="e">
        <f>E42-#REF!</f>
        <v>#REF!</v>
      </c>
    </row>
    <row r="43" spans="1:24" ht="13.5" customHeight="1" x14ac:dyDescent="0.3">
      <c r="A43" s="50"/>
      <c r="B43" s="1246" t="s">
        <v>1406</v>
      </c>
      <c r="C43" s="1247"/>
      <c r="D43" s="1254"/>
      <c r="E43" s="1249">
        <f>[64]CALK!K433</f>
        <v>0</v>
      </c>
      <c r="F43" s="1249"/>
      <c r="G43" s="1249">
        <f>[64]CALK!M432</f>
        <v>0</v>
      </c>
      <c r="H43" s="1249"/>
      <c r="I43" s="1252">
        <f>[64]CALK!O433</f>
        <v>0</v>
      </c>
      <c r="L43" s="1238" t="s">
        <v>1425</v>
      </c>
      <c r="N43" s="26" t="e">
        <f>E43-#REF!</f>
        <v>#REF!</v>
      </c>
    </row>
    <row r="44" spans="1:24" ht="3" customHeight="1" x14ac:dyDescent="0.3">
      <c r="A44" s="50"/>
      <c r="B44" s="1254"/>
      <c r="C44" s="1254"/>
      <c r="D44" s="1254"/>
      <c r="E44" s="1267"/>
      <c r="F44" s="1256"/>
      <c r="G44" s="1256"/>
      <c r="H44" s="1256"/>
      <c r="I44" s="1268"/>
      <c r="L44" s="1236"/>
      <c r="N44" s="26">
        <f>E44-C44</f>
        <v>0</v>
      </c>
    </row>
    <row r="45" spans="1:24" ht="13.5" customHeight="1" x14ac:dyDescent="0.3">
      <c r="A45" s="50"/>
      <c r="B45" s="1295" t="s">
        <v>1407</v>
      </c>
      <c r="C45" s="1295"/>
      <c r="D45" s="1295"/>
      <c r="E45" s="1261">
        <f>SUM(E43:E43)</f>
        <v>0</v>
      </c>
      <c r="F45" s="1298"/>
      <c r="G45" s="1269">
        <f>SUM(G43:G43)</f>
        <v>0</v>
      </c>
      <c r="H45" s="1269"/>
      <c r="I45" s="1269">
        <f>SUM(I43:I43)</f>
        <v>0</v>
      </c>
      <c r="J45" s="30"/>
      <c r="K45" s="30"/>
      <c r="L45" s="33" t="s">
        <v>1426</v>
      </c>
      <c r="N45" s="26" t="e">
        <f>E45-#REF!</f>
        <v>#REF!</v>
      </c>
    </row>
    <row r="46" spans="1:24" ht="13.5" customHeight="1" thickBot="1" x14ac:dyDescent="0.35">
      <c r="A46" s="50"/>
      <c r="B46" s="1309" t="s">
        <v>1408</v>
      </c>
      <c r="C46" s="1310"/>
      <c r="D46" s="1310"/>
      <c r="E46" s="1311">
        <f>E39+E45</f>
        <v>0</v>
      </c>
      <c r="F46" s="1312"/>
      <c r="G46" s="1311">
        <f>G39+G45</f>
        <v>0</v>
      </c>
      <c r="H46" s="1311"/>
      <c r="I46" s="1311">
        <f>I39+I45</f>
        <v>0</v>
      </c>
      <c r="J46" s="37"/>
      <c r="K46" s="37"/>
      <c r="L46" s="39" t="s">
        <v>1427</v>
      </c>
      <c r="N46" s="26" t="e">
        <f>E46-#REF!</f>
        <v>#REF!</v>
      </c>
    </row>
    <row r="47" spans="1:24" ht="13.5" customHeight="1" thickTop="1" x14ac:dyDescent="0.3">
      <c r="A47" s="50"/>
      <c r="B47" s="8"/>
      <c r="C47" s="25"/>
      <c r="L47" s="1237"/>
      <c r="N47" s="26">
        <f>G47-E47</f>
        <v>0</v>
      </c>
    </row>
    <row r="48" spans="1:24" ht="13.5" customHeight="1" x14ac:dyDescent="0.3">
      <c r="A48" s="50"/>
      <c r="B48" s="8" t="s">
        <v>1429</v>
      </c>
      <c r="C48" s="25"/>
      <c r="D48" s="8"/>
      <c r="L48" s="1237" t="s">
        <v>1155</v>
      </c>
      <c r="M48" s="1243"/>
      <c r="N48" s="1244">
        <f>G48-E48</f>
        <v>0</v>
      </c>
      <c r="O48" s="1243"/>
      <c r="P48" s="1243"/>
      <c r="Q48" s="1243"/>
      <c r="R48" s="1243"/>
      <c r="S48" s="1243"/>
      <c r="T48" s="1243"/>
      <c r="U48" s="1243"/>
      <c r="V48" s="1243"/>
      <c r="W48" s="1243"/>
      <c r="X48" s="50"/>
    </row>
    <row r="49" spans="1:23" ht="13.5" customHeight="1" x14ac:dyDescent="0.3">
      <c r="A49" s="50"/>
      <c r="B49" s="6" t="s">
        <v>45</v>
      </c>
      <c r="C49" s="25"/>
      <c r="D49" s="8"/>
      <c r="L49" s="1238" t="s">
        <v>46</v>
      </c>
      <c r="N49" s="26">
        <f>G49-E49</f>
        <v>0</v>
      </c>
    </row>
    <row r="50" spans="1:23" ht="12" customHeight="1" x14ac:dyDescent="0.3">
      <c r="A50" s="50"/>
      <c r="B50" s="27" t="s">
        <v>1461</v>
      </c>
      <c r="D50" s="8"/>
      <c r="L50" s="1308" t="s">
        <v>47</v>
      </c>
      <c r="N50" s="26">
        <f>G50-E50</f>
        <v>0</v>
      </c>
    </row>
    <row r="51" spans="1:23" ht="12" customHeight="1" x14ac:dyDescent="0.3">
      <c r="A51" s="50"/>
      <c r="B51" s="27" t="s">
        <v>1462</v>
      </c>
      <c r="D51" s="8"/>
      <c r="L51" s="1308" t="s">
        <v>48</v>
      </c>
      <c r="N51" s="26">
        <f>G51-E51</f>
        <v>0</v>
      </c>
    </row>
    <row r="52" spans="1:23" ht="12" customHeight="1" x14ac:dyDescent="0.3">
      <c r="A52" s="50"/>
      <c r="B52" s="27" t="s">
        <v>49</v>
      </c>
      <c r="D52" s="8"/>
      <c r="L52" s="1308" t="s">
        <v>50</v>
      </c>
      <c r="N52" s="26">
        <f>G52-E52</f>
        <v>0</v>
      </c>
    </row>
    <row r="53" spans="1:23" ht="12" customHeight="1" x14ac:dyDescent="0.3">
      <c r="A53" s="50"/>
      <c r="B53" s="27" t="s">
        <v>1463</v>
      </c>
      <c r="E53" s="41"/>
      <c r="G53" s="41"/>
      <c r="H53" s="41"/>
      <c r="I53" s="41"/>
      <c r="J53" s="41"/>
      <c r="L53" s="1308" t="s">
        <v>51</v>
      </c>
      <c r="N53" s="26">
        <f>G53-E53</f>
        <v>0</v>
      </c>
    </row>
    <row r="54" spans="1:23" ht="13.5" customHeight="1" x14ac:dyDescent="0.3">
      <c r="A54" s="50"/>
      <c r="B54" s="28" t="s">
        <v>52</v>
      </c>
      <c r="E54" s="41"/>
      <c r="G54" s="41"/>
      <c r="H54" s="41"/>
      <c r="I54" s="41"/>
      <c r="J54" s="41"/>
      <c r="L54" s="1238" t="s">
        <v>53</v>
      </c>
      <c r="N54" s="26">
        <f>G54-E54</f>
        <v>0</v>
      </c>
    </row>
    <row r="55" spans="1:23" ht="13.5" customHeight="1" x14ac:dyDescent="0.3">
      <c r="A55" s="50"/>
      <c r="B55" s="27" t="s">
        <v>54</v>
      </c>
      <c r="E55" s="41"/>
      <c r="G55" s="41"/>
      <c r="H55" s="41"/>
      <c r="I55" s="41"/>
      <c r="J55" s="41"/>
      <c r="L55" s="1308" t="s">
        <v>55</v>
      </c>
      <c r="N55" s="26">
        <f>G55-E55</f>
        <v>0</v>
      </c>
    </row>
    <row r="56" spans="1:23" ht="13.5" customHeight="1" x14ac:dyDescent="0.3">
      <c r="A56" s="50"/>
      <c r="B56" s="27" t="s">
        <v>1430</v>
      </c>
      <c r="C56" s="25"/>
      <c r="E56" s="41"/>
      <c r="G56" s="41">
        <f>LPE!F26</f>
        <v>0</v>
      </c>
      <c r="H56" s="41"/>
      <c r="I56" s="41">
        <f>LPE!H26</f>
        <v>0</v>
      </c>
      <c r="J56" s="41"/>
      <c r="L56" s="1308" t="s">
        <v>1431</v>
      </c>
      <c r="N56" s="26">
        <f>G56-E56</f>
        <v>0</v>
      </c>
    </row>
    <row r="57" spans="1:23" ht="13.5" customHeight="1" x14ac:dyDescent="0.3">
      <c r="A57" s="50"/>
      <c r="B57" s="28" t="s">
        <v>56</v>
      </c>
      <c r="E57" s="41">
        <f>LPE!H26</f>
        <v>0</v>
      </c>
      <c r="G57" s="41">
        <f>LPE!H11</f>
        <v>0</v>
      </c>
      <c r="H57" s="41"/>
      <c r="I57" s="41"/>
      <c r="J57" s="41"/>
      <c r="L57" s="1238" t="s">
        <v>57</v>
      </c>
      <c r="N57" s="26">
        <f>G57-E57</f>
        <v>0</v>
      </c>
    </row>
    <row r="58" spans="1:23" ht="14.45" customHeight="1" x14ac:dyDescent="0.3">
      <c r="A58" s="50"/>
      <c r="B58" s="6" t="s">
        <v>58</v>
      </c>
      <c r="E58" s="41"/>
      <c r="G58" s="41">
        <f>LPE!H19</f>
        <v>0</v>
      </c>
      <c r="H58" s="41"/>
      <c r="I58" s="41"/>
      <c r="J58" s="41"/>
      <c r="L58" s="1238" t="s">
        <v>59</v>
      </c>
      <c r="N58" s="26">
        <f>G58-E58</f>
        <v>0</v>
      </c>
    </row>
    <row r="59" spans="1:23" ht="13.5" customHeight="1" x14ac:dyDescent="0.3">
      <c r="A59" s="50"/>
      <c r="B59" s="29" t="s">
        <v>60</v>
      </c>
      <c r="C59" s="42"/>
      <c r="D59" s="30"/>
      <c r="E59" s="40">
        <f>SUM(E53:E58)</f>
        <v>0</v>
      </c>
      <c r="F59" s="40"/>
      <c r="G59" s="40">
        <f>SUM(G53:G58)</f>
        <v>0</v>
      </c>
      <c r="H59" s="40"/>
      <c r="I59" s="40"/>
      <c r="J59" s="40"/>
      <c r="K59" s="30"/>
      <c r="L59" s="33" t="s">
        <v>61</v>
      </c>
      <c r="N59" s="26">
        <f>G59-E59</f>
        <v>0</v>
      </c>
    </row>
    <row r="60" spans="1:23" ht="3.75" customHeight="1" x14ac:dyDescent="0.3">
      <c r="A60" s="50"/>
      <c r="B60" s="120"/>
      <c r="C60" s="1313"/>
      <c r="D60" s="121"/>
      <c r="E60" s="1314"/>
      <c r="F60" s="1314"/>
      <c r="G60" s="1314"/>
      <c r="H60" s="1314"/>
      <c r="I60" s="1314"/>
      <c r="J60" s="1314"/>
      <c r="K60" s="121"/>
      <c r="L60" s="125"/>
      <c r="N60" s="26"/>
    </row>
    <row r="61" spans="1:23" ht="17.25" thickBot="1" x14ac:dyDescent="0.35">
      <c r="A61" s="50"/>
      <c r="B61" s="36" t="s">
        <v>62</v>
      </c>
      <c r="C61" s="43"/>
      <c r="D61" s="37"/>
      <c r="E61" s="38"/>
      <c r="F61" s="38"/>
      <c r="G61" s="38"/>
      <c r="H61" s="38"/>
      <c r="I61" s="38"/>
      <c r="J61" s="38"/>
      <c r="K61" s="37"/>
      <c r="L61" s="39" t="s">
        <v>63</v>
      </c>
      <c r="N61" s="26">
        <f>G61-E61</f>
        <v>0</v>
      </c>
    </row>
    <row r="62" spans="1:23" ht="11.45" customHeight="1" thickTop="1" x14ac:dyDescent="0.3">
      <c r="C62" s="35"/>
      <c r="D62" s="8"/>
    </row>
    <row r="63" spans="1:23" s="1278" customFormat="1" ht="13.5" customHeight="1" x14ac:dyDescent="0.3">
      <c r="B63" s="1294" t="s">
        <v>64</v>
      </c>
      <c r="C63" s="7"/>
      <c r="D63" s="1294"/>
      <c r="E63" s="1294"/>
      <c r="F63" s="1294"/>
      <c r="G63" s="1280" t="s">
        <v>65</v>
      </c>
      <c r="H63" s="1280"/>
      <c r="I63" s="1280"/>
      <c r="J63" s="1280"/>
      <c r="K63" s="1280"/>
      <c r="L63" s="1280"/>
      <c r="M63" s="1279"/>
      <c r="N63" s="1279"/>
      <c r="O63" s="1279"/>
      <c r="P63" s="1279"/>
      <c r="Q63" s="1279"/>
      <c r="R63" s="1279"/>
      <c r="S63" s="1279"/>
      <c r="T63" s="1279"/>
      <c r="U63" s="1279"/>
      <c r="V63" s="1279"/>
      <c r="W63" s="1279"/>
    </row>
    <row r="64" spans="1:23" s="1278" customFormat="1" ht="13.5" customHeight="1" x14ac:dyDescent="0.3">
      <c r="B64" s="1294" t="s">
        <v>66</v>
      </c>
      <c r="C64" s="7"/>
      <c r="D64" s="1294"/>
      <c r="E64" s="1294"/>
      <c r="F64" s="1294"/>
      <c r="G64" s="1280" t="s">
        <v>67</v>
      </c>
      <c r="H64" s="1280"/>
      <c r="I64" s="1280"/>
      <c r="J64" s="1280"/>
      <c r="K64" s="1280"/>
      <c r="L64" s="1280"/>
      <c r="M64" s="1279"/>
      <c r="N64" s="1279"/>
      <c r="O64" s="1279"/>
      <c r="P64" s="1279"/>
      <c r="Q64" s="1279"/>
      <c r="R64" s="1279"/>
      <c r="S64" s="1279"/>
      <c r="T64" s="1279"/>
      <c r="U64" s="1279"/>
      <c r="V64" s="1279"/>
      <c r="W64" s="1279"/>
    </row>
    <row r="65" spans="2:12" ht="13.5" customHeight="1" x14ac:dyDescent="0.3">
      <c r="B65" s="1294"/>
      <c r="D65" s="1294"/>
      <c r="E65" s="1294"/>
      <c r="F65" s="1294"/>
      <c r="G65" s="10"/>
      <c r="H65" s="10"/>
      <c r="I65" s="10"/>
      <c r="J65" s="10"/>
      <c r="K65" s="10"/>
      <c r="L65" s="10"/>
    </row>
    <row r="66" spans="2:12" ht="13.5" customHeight="1" x14ac:dyDescent="0.3">
      <c r="B66" s="1294"/>
      <c r="D66" s="1294"/>
      <c r="E66" s="1294"/>
      <c r="F66" s="1294"/>
      <c r="G66" s="10"/>
      <c r="H66" s="10"/>
      <c r="I66" s="10"/>
      <c r="J66" s="10"/>
      <c r="K66" s="10"/>
      <c r="L66" s="10"/>
    </row>
    <row r="67" spans="2:12" ht="13.5" customHeight="1" x14ac:dyDescent="0.3">
      <c r="B67" s="44"/>
      <c r="C67" s="45"/>
      <c r="D67" s="44"/>
      <c r="E67" s="44"/>
      <c r="F67" s="44"/>
      <c r="G67" s="46"/>
      <c r="H67" s="886"/>
      <c r="I67" s="886"/>
      <c r="J67" s="886"/>
      <c r="K67" s="46"/>
      <c r="L67" s="46"/>
    </row>
    <row r="68" spans="2:12" ht="13.5" customHeight="1" x14ac:dyDescent="0.3">
      <c r="B68" s="44"/>
      <c r="C68" s="45"/>
      <c r="D68" s="44"/>
      <c r="E68" s="44"/>
      <c r="F68" s="44"/>
      <c r="G68" s="46"/>
      <c r="H68" s="886"/>
      <c r="I68" s="886"/>
      <c r="J68" s="886"/>
      <c r="K68" s="46"/>
      <c r="L68" s="46"/>
    </row>
    <row r="69" spans="2:12" ht="13.5" customHeight="1" x14ac:dyDescent="0.3">
      <c r="B69" s="44"/>
      <c r="C69" s="45"/>
      <c r="D69" s="44"/>
      <c r="E69" s="44"/>
      <c r="F69" s="44"/>
      <c r="G69" s="46"/>
      <c r="H69" s="886"/>
      <c r="I69" s="886"/>
      <c r="J69" s="886"/>
      <c r="K69" s="46"/>
      <c r="L69" s="46"/>
    </row>
    <row r="70" spans="2:12" ht="13.5" customHeight="1" x14ac:dyDescent="0.3">
      <c r="B70" s="44"/>
      <c r="C70" s="45"/>
      <c r="D70" s="44"/>
      <c r="E70" s="44"/>
      <c r="F70" s="44"/>
      <c r="G70" s="46"/>
      <c r="H70" s="886"/>
      <c r="I70" s="886"/>
      <c r="J70" s="886"/>
      <c r="K70" s="46"/>
      <c r="L70" s="46"/>
    </row>
    <row r="71" spans="2:12" ht="13.5" customHeight="1" x14ac:dyDescent="0.3">
      <c r="B71" s="44"/>
      <c r="C71" s="45"/>
      <c r="D71" s="44"/>
      <c r="E71" s="44"/>
      <c r="F71" s="44"/>
      <c r="G71" s="46"/>
      <c r="H71" s="886"/>
      <c r="I71" s="886"/>
      <c r="J71" s="886"/>
      <c r="K71" s="46"/>
      <c r="L71" s="46"/>
    </row>
    <row r="72" spans="2:12" ht="13.5" customHeight="1" x14ac:dyDescent="0.3">
      <c r="B72" s="44"/>
      <c r="C72" s="45"/>
      <c r="D72" s="44"/>
      <c r="E72" s="44"/>
      <c r="F72" s="44"/>
      <c r="G72" s="46"/>
      <c r="H72" s="886"/>
      <c r="I72" s="886"/>
      <c r="J72" s="886"/>
      <c r="K72" s="46"/>
      <c r="L72" s="46"/>
    </row>
    <row r="73" spans="2:12" ht="13.5" customHeight="1" x14ac:dyDescent="0.3">
      <c r="B73" s="44"/>
      <c r="C73" s="45"/>
      <c r="D73" s="44"/>
      <c r="E73" s="44"/>
      <c r="F73" s="44"/>
      <c r="G73" s="46"/>
      <c r="H73" s="886"/>
      <c r="I73" s="886"/>
      <c r="J73" s="886"/>
      <c r="K73" s="46"/>
      <c r="L73" s="46"/>
    </row>
    <row r="74" spans="2:12" ht="13.5" customHeight="1" x14ac:dyDescent="0.3">
      <c r="C74" s="8"/>
      <c r="E74" s="47" t="e">
        <f>#REF!-E61</f>
        <v>#REF!</v>
      </c>
      <c r="F74" s="47"/>
      <c r="G74" s="913">
        <f>E34-G61</f>
        <v>0</v>
      </c>
      <c r="H74" s="913"/>
      <c r="I74" s="913"/>
      <c r="J74" s="913"/>
      <c r="K74" s="913"/>
    </row>
    <row r="75" spans="2:12" ht="13.5" customHeight="1" x14ac:dyDescent="0.25">
      <c r="C75" s="6"/>
    </row>
  </sheetData>
  <mergeCells count="3">
    <mergeCell ref="G63:L63"/>
    <mergeCell ref="G64:L64"/>
    <mergeCell ref="G74:K74"/>
  </mergeCells>
  <printOptions horizontalCentered="1" verticalCentered="1"/>
  <pageMargins left="0.39370078740157483" right="0.35433070866141736" top="0.51181102362204722" bottom="0" header="0.11811023622047245" footer="0"/>
  <pageSetup paperSize="9" scale="85" orientation="portrait" useFirstPageNumber="1" r:id="rId1"/>
  <headerFooter alignWithMargins="0">
    <oddFooter>&amp;C&amp;"Book Antiqua,Regular"&amp;11 1</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indexed="57"/>
  </sheetPr>
  <dimension ref="B2:M44"/>
  <sheetViews>
    <sheetView showGridLines="0" view="pageBreakPreview" zoomScale="87" zoomScaleSheetLayoutView="87" zoomScalePageLayoutView="71" workbookViewId="0">
      <selection activeCell="F13" sqref="F13"/>
    </sheetView>
  </sheetViews>
  <sheetFormatPr defaultColWidth="9.140625" defaultRowHeight="13.5" customHeight="1" x14ac:dyDescent="0.3"/>
  <cols>
    <col min="1" max="1" width="3.7109375" style="6" customWidth="1"/>
    <col min="2" max="2" width="38.28515625" style="6" customWidth="1"/>
    <col min="3" max="3" width="0.85546875" style="6" customWidth="1"/>
    <col min="4" max="4" width="11.85546875" style="7" customWidth="1"/>
    <col min="5" max="5" width="0.85546875" style="6" customWidth="1"/>
    <col min="6" max="6" width="19.140625" style="6" customWidth="1"/>
    <col min="7" max="7" width="0.85546875" style="9" customWidth="1"/>
    <col min="8" max="8" width="19.140625" style="6" customWidth="1"/>
    <col min="9" max="9" width="1" style="6" customWidth="1"/>
    <col min="10" max="10" width="19.140625" style="6" customWidth="1"/>
    <col min="11" max="11" width="15.7109375" style="6" customWidth="1"/>
    <col min="12" max="12" width="0.85546875" style="6" customWidth="1"/>
    <col min="13" max="13" width="25.7109375" style="6" customWidth="1"/>
    <col min="14" max="16384" width="9.140625" style="6"/>
  </cols>
  <sheetData>
    <row r="2" spans="2:13" ht="15.6" customHeight="1" x14ac:dyDescent="0.3">
      <c r="B2" s="48" t="str">
        <f>'Posisi Keu '!B2</f>
        <v>PT PROCCARE INTERNATIONAL INDONESIA</v>
      </c>
      <c r="C2" s="48"/>
      <c r="D2" s="49"/>
      <c r="E2" s="48"/>
      <c r="F2" s="48"/>
      <c r="G2" s="50"/>
      <c r="H2" s="50"/>
      <c r="I2" s="50"/>
      <c r="J2" s="50"/>
      <c r="K2" s="50"/>
      <c r="L2" s="50"/>
      <c r="M2" s="51" t="str">
        <f>B2</f>
        <v>PT PROCCARE INTERNATIONAL INDONESIA</v>
      </c>
    </row>
    <row r="3" spans="2:13" ht="15.6" customHeight="1" x14ac:dyDescent="0.3">
      <c r="B3" s="52" t="s">
        <v>68</v>
      </c>
      <c r="C3" s="52"/>
      <c r="D3" s="49"/>
      <c r="E3" s="52"/>
      <c r="F3" s="52"/>
      <c r="G3" s="50"/>
      <c r="H3" s="50"/>
      <c r="I3" s="50"/>
      <c r="J3" s="50"/>
      <c r="K3" s="50"/>
      <c r="L3" s="50"/>
      <c r="M3" s="51" t="s">
        <v>69</v>
      </c>
    </row>
    <row r="4" spans="2:13" ht="15.6" customHeight="1" x14ac:dyDescent="0.3">
      <c r="B4" s="52" t="s">
        <v>70</v>
      </c>
      <c r="C4" s="52"/>
      <c r="D4" s="49"/>
      <c r="E4" s="52"/>
      <c r="F4" s="52"/>
      <c r="G4" s="50"/>
      <c r="H4" s="50"/>
      <c r="I4" s="50"/>
      <c r="J4" s="50"/>
      <c r="K4" s="50"/>
      <c r="L4" s="50"/>
      <c r="M4" s="51" t="s">
        <v>71</v>
      </c>
    </row>
    <row r="5" spans="2:13" ht="15.6" customHeight="1" x14ac:dyDescent="0.3">
      <c r="B5" s="52" t="s">
        <v>1432</v>
      </c>
      <c r="C5" s="52"/>
      <c r="D5" s="49"/>
      <c r="E5" s="52"/>
      <c r="F5" s="52"/>
      <c r="G5" s="50"/>
      <c r="H5" s="50"/>
      <c r="I5" s="50"/>
      <c r="J5" s="50"/>
      <c r="K5" s="50"/>
      <c r="L5" s="50"/>
      <c r="M5" s="51" t="s">
        <v>1433</v>
      </c>
    </row>
    <row r="6" spans="2:13" ht="13.5" customHeight="1" x14ac:dyDescent="0.3">
      <c r="B6" s="53" t="str">
        <f>'Posisi Keu '!B5</f>
        <v>(Disajikan dalam Rupiah, kecuali dinyatakan lain)</v>
      </c>
      <c r="C6" s="23"/>
      <c r="D6" s="54"/>
      <c r="E6" s="28"/>
      <c r="F6" s="28"/>
      <c r="G6" s="6"/>
      <c r="M6" s="55" t="str">
        <f>'Posisi Keu '!L5</f>
        <v>(Expressed in Indonesian Rupiah, unless otherwise stated)</v>
      </c>
    </row>
    <row r="7" spans="2:13" ht="3" customHeight="1" thickBot="1" x14ac:dyDescent="0.35">
      <c r="B7" s="13"/>
      <c r="C7" s="12"/>
      <c r="D7" s="56"/>
      <c r="E7" s="12"/>
      <c r="F7" s="12"/>
      <c r="G7" s="12"/>
      <c r="H7" s="12"/>
      <c r="I7" s="12"/>
      <c r="J7" s="12"/>
      <c r="K7" s="12"/>
      <c r="L7" s="12"/>
      <c r="M7" s="12"/>
    </row>
    <row r="8" spans="2:13" ht="3" customHeight="1" thickTop="1" x14ac:dyDescent="0.3">
      <c r="B8" s="7"/>
      <c r="D8" s="54"/>
      <c r="G8" s="6"/>
    </row>
    <row r="9" spans="2:13" ht="13.5" customHeight="1" x14ac:dyDescent="0.25">
      <c r="C9" s="16"/>
      <c r="D9" s="14" t="s">
        <v>4</v>
      </c>
      <c r="F9" s="1274" t="s">
        <v>1410</v>
      </c>
      <c r="G9" s="1275"/>
      <c r="H9" s="1274" t="s">
        <v>1411</v>
      </c>
      <c r="I9" s="1274"/>
      <c r="J9" s="1274" t="s">
        <v>1413</v>
      </c>
      <c r="K9" s="15"/>
    </row>
    <row r="10" spans="2:13" ht="13.5" customHeight="1" x14ac:dyDescent="0.3">
      <c r="B10" s="17"/>
      <c r="C10" s="20"/>
      <c r="D10" s="18" t="s">
        <v>5</v>
      </c>
      <c r="E10" s="57"/>
      <c r="F10" s="1276" t="s">
        <v>1409</v>
      </c>
      <c r="G10" s="1277"/>
      <c r="H10" s="1276" t="s">
        <v>1412</v>
      </c>
      <c r="I10" s="1276"/>
      <c r="J10" s="1276" t="s">
        <v>1414</v>
      </c>
      <c r="K10" s="19"/>
      <c r="L10" s="17"/>
      <c r="M10" s="17"/>
    </row>
    <row r="11" spans="2:13" ht="13.5" customHeight="1" x14ac:dyDescent="0.3">
      <c r="D11" s="54"/>
      <c r="G11" s="6"/>
    </row>
    <row r="12" spans="2:13" ht="13.5" customHeight="1" x14ac:dyDescent="0.3">
      <c r="B12" s="6" t="s">
        <v>72</v>
      </c>
      <c r="D12" s="59"/>
      <c r="F12" s="41"/>
      <c r="G12" s="6"/>
      <c r="H12" s="41"/>
      <c r="I12" s="41"/>
      <c r="J12" s="41"/>
      <c r="K12" s="41"/>
      <c r="M12" s="10" t="s">
        <v>939</v>
      </c>
    </row>
    <row r="13" spans="2:13" ht="13.5" customHeight="1" x14ac:dyDescent="0.3">
      <c r="B13" s="8"/>
      <c r="D13" s="59"/>
      <c r="G13" s="6"/>
      <c r="M13" s="24"/>
    </row>
    <row r="14" spans="2:13" ht="13.5" customHeight="1" x14ac:dyDescent="0.3">
      <c r="B14" s="6" t="s">
        <v>73</v>
      </c>
      <c r="C14" s="41"/>
      <c r="D14" s="60"/>
      <c r="F14" s="41"/>
      <c r="G14" s="41"/>
      <c r="H14" s="41"/>
      <c r="I14" s="41"/>
      <c r="J14" s="41"/>
      <c r="K14" s="41"/>
      <c r="M14" s="10" t="s">
        <v>74</v>
      </c>
    </row>
    <row r="15" spans="2:13" ht="5.0999999999999996" customHeight="1" x14ac:dyDescent="0.3">
      <c r="B15" s="17"/>
      <c r="C15" s="61"/>
      <c r="D15" s="62"/>
      <c r="E15" s="17"/>
      <c r="F15" s="61"/>
      <c r="G15" s="61"/>
      <c r="H15" s="61"/>
      <c r="I15" s="61"/>
      <c r="J15" s="61"/>
      <c r="K15" s="61"/>
      <c r="L15" s="17" t="s">
        <v>75</v>
      </c>
      <c r="M15" s="63"/>
    </row>
    <row r="16" spans="2:13" ht="5.0999999999999996" customHeight="1" x14ac:dyDescent="0.3">
      <c r="B16" s="28"/>
      <c r="C16" s="41"/>
      <c r="D16" s="59"/>
      <c r="F16" s="41"/>
      <c r="G16" s="41"/>
      <c r="H16" s="41"/>
      <c r="I16" s="41"/>
      <c r="J16" s="41"/>
      <c r="K16" s="41"/>
      <c r="L16" s="6" t="s">
        <v>75</v>
      </c>
    </row>
    <row r="17" spans="2:13" ht="13.5" customHeight="1" x14ac:dyDescent="0.3">
      <c r="B17" s="23" t="s">
        <v>76</v>
      </c>
      <c r="C17" s="64"/>
      <c r="D17" s="59"/>
      <c r="F17" s="64">
        <f>F12-F14</f>
        <v>0</v>
      </c>
      <c r="G17" s="64"/>
      <c r="H17" s="64">
        <f>H12-H14</f>
        <v>0</v>
      </c>
      <c r="I17" s="64"/>
      <c r="J17" s="64"/>
      <c r="K17" s="64"/>
      <c r="L17" s="8"/>
      <c r="M17" s="24" t="s">
        <v>77</v>
      </c>
    </row>
    <row r="18" spans="2:13" ht="13.5" customHeight="1" x14ac:dyDescent="0.3">
      <c r="B18" s="23"/>
      <c r="C18" s="41"/>
      <c r="D18" s="59"/>
      <c r="F18" s="41"/>
      <c r="G18" s="41"/>
      <c r="H18" s="41"/>
      <c r="I18" s="41"/>
      <c r="J18" s="41"/>
      <c r="K18" s="41"/>
    </row>
    <row r="19" spans="2:13" ht="13.5" customHeight="1" x14ac:dyDescent="0.3">
      <c r="B19" s="23" t="s">
        <v>78</v>
      </c>
      <c r="C19" s="41"/>
      <c r="D19" s="59"/>
      <c r="F19" s="41"/>
      <c r="G19" s="41"/>
      <c r="H19" s="41"/>
      <c r="I19" s="41"/>
      <c r="J19" s="41"/>
      <c r="K19" s="41"/>
      <c r="M19" s="24" t="s">
        <v>79</v>
      </c>
    </row>
    <row r="20" spans="2:13" ht="13.5" customHeight="1" x14ac:dyDescent="0.3">
      <c r="B20" s="28" t="s">
        <v>80</v>
      </c>
      <c r="C20" s="41"/>
      <c r="D20" s="59"/>
      <c r="F20" s="41"/>
      <c r="G20" s="41"/>
      <c r="H20" s="41"/>
      <c r="I20" s="41"/>
      <c r="J20" s="41"/>
      <c r="K20" s="41"/>
      <c r="M20" s="10" t="s">
        <v>81</v>
      </c>
    </row>
    <row r="21" spans="2:13" ht="13.5" customHeight="1" x14ac:dyDescent="0.3">
      <c r="B21" s="28" t="s">
        <v>82</v>
      </c>
      <c r="C21" s="41"/>
      <c r="D21" s="59"/>
      <c r="F21" s="41"/>
      <c r="G21" s="41"/>
      <c r="H21" s="41"/>
      <c r="I21" s="41"/>
      <c r="J21" s="41"/>
      <c r="K21" s="41"/>
      <c r="M21" s="10" t="s">
        <v>83</v>
      </c>
    </row>
    <row r="22" spans="2:13" ht="5.0999999999999996" customHeight="1" x14ac:dyDescent="0.3">
      <c r="B22" s="65"/>
      <c r="C22" s="61"/>
      <c r="D22" s="66"/>
      <c r="E22" s="17"/>
      <c r="F22" s="61"/>
      <c r="G22" s="61"/>
      <c r="H22" s="61"/>
      <c r="I22" s="61"/>
      <c r="J22" s="61"/>
      <c r="K22" s="61"/>
      <c r="L22" s="17"/>
      <c r="M22" s="63"/>
    </row>
    <row r="23" spans="2:13" ht="15" customHeight="1" x14ac:dyDescent="0.3">
      <c r="B23" s="67" t="s">
        <v>84</v>
      </c>
      <c r="C23" s="61"/>
      <c r="D23" s="66"/>
      <c r="E23" s="17"/>
      <c r="F23" s="68">
        <f>SUM(F20:F22)</f>
        <v>0</v>
      </c>
      <c r="G23" s="61"/>
      <c r="H23" s="68">
        <f>SUM(H20:H22)</f>
        <v>0</v>
      </c>
      <c r="I23" s="68"/>
      <c r="J23" s="68"/>
      <c r="K23" s="68"/>
      <c r="L23" s="69"/>
      <c r="M23" s="70" t="s">
        <v>85</v>
      </c>
    </row>
    <row r="24" spans="2:13" ht="15" customHeight="1" x14ac:dyDescent="0.3">
      <c r="B24" s="71"/>
      <c r="C24" s="41"/>
      <c r="D24" s="54"/>
      <c r="F24" s="41"/>
      <c r="G24" s="41"/>
      <c r="H24" s="41"/>
      <c r="I24" s="41"/>
      <c r="J24" s="41"/>
      <c r="K24" s="41"/>
      <c r="L24" s="34"/>
      <c r="M24" s="24"/>
    </row>
    <row r="25" spans="2:13" ht="13.5" customHeight="1" x14ac:dyDescent="0.3">
      <c r="B25" s="71" t="s">
        <v>86</v>
      </c>
      <c r="C25" s="64"/>
      <c r="D25" s="54"/>
      <c r="F25" s="64">
        <f>F17+F23</f>
        <v>0</v>
      </c>
      <c r="G25" s="64"/>
      <c r="H25" s="64">
        <f>H17+H23</f>
        <v>0</v>
      </c>
      <c r="I25" s="64"/>
      <c r="J25" s="64"/>
      <c r="K25" s="64"/>
      <c r="M25" s="72" t="s">
        <v>87</v>
      </c>
    </row>
    <row r="26" spans="2:13" ht="13.5" customHeight="1" x14ac:dyDescent="0.3">
      <c r="C26" s="41"/>
      <c r="D26" s="54"/>
      <c r="F26" s="41"/>
      <c r="G26" s="41"/>
      <c r="H26" s="41"/>
      <c r="I26" s="41"/>
      <c r="J26" s="41"/>
      <c r="K26" s="41"/>
    </row>
    <row r="27" spans="2:13" ht="13.5" customHeight="1" x14ac:dyDescent="0.3">
      <c r="B27" s="8" t="s">
        <v>88</v>
      </c>
      <c r="C27" s="41"/>
      <c r="D27" s="54"/>
      <c r="F27" s="41"/>
      <c r="G27" s="41"/>
      <c r="H27" s="41"/>
      <c r="I27" s="41"/>
      <c r="J27" s="41"/>
      <c r="K27" s="41"/>
      <c r="M27" s="72" t="s">
        <v>89</v>
      </c>
    </row>
    <row r="28" spans="2:13" ht="13.5" customHeight="1" x14ac:dyDescent="0.3">
      <c r="B28" s="6" t="s">
        <v>90</v>
      </c>
      <c r="C28" s="41"/>
      <c r="D28" s="59"/>
      <c r="F28" s="41"/>
      <c r="G28" s="41"/>
      <c r="H28" s="41"/>
      <c r="I28" s="41"/>
      <c r="J28" s="41"/>
      <c r="K28" s="41"/>
      <c r="M28" s="73" t="s">
        <v>91</v>
      </c>
    </row>
    <row r="29" spans="2:13" ht="13.5" customHeight="1" x14ac:dyDescent="0.3">
      <c r="B29" s="6" t="s">
        <v>92</v>
      </c>
      <c r="C29" s="41"/>
      <c r="D29" s="54"/>
      <c r="F29" s="41"/>
      <c r="G29" s="41"/>
      <c r="H29" s="41"/>
      <c r="I29" s="41"/>
      <c r="J29" s="41"/>
      <c r="K29" s="41"/>
      <c r="M29" s="73" t="s">
        <v>93</v>
      </c>
    </row>
    <row r="30" spans="2:13" ht="3" customHeight="1" x14ac:dyDescent="0.3">
      <c r="C30" s="41"/>
      <c r="D30" s="54"/>
      <c r="F30" s="41"/>
      <c r="G30" s="41"/>
      <c r="H30" s="41"/>
      <c r="I30" s="41"/>
      <c r="J30" s="41"/>
      <c r="K30" s="41"/>
      <c r="M30" s="73"/>
    </row>
    <row r="31" spans="2:13" s="8" customFormat="1" ht="13.5" customHeight="1" x14ac:dyDescent="0.3">
      <c r="B31" s="32" t="s">
        <v>94</v>
      </c>
      <c r="C31" s="31"/>
      <c r="D31" s="74"/>
      <c r="E31" s="32"/>
      <c r="F31" s="31">
        <f>SUM(F28:F30)</f>
        <v>0</v>
      </c>
      <c r="G31" s="31"/>
      <c r="H31" s="31">
        <f>SUM(H28:H30)</f>
        <v>0</v>
      </c>
      <c r="I31" s="31"/>
      <c r="J31" s="31"/>
      <c r="K31" s="31"/>
      <c r="L31" s="32"/>
      <c r="M31" s="75" t="s">
        <v>95</v>
      </c>
    </row>
    <row r="32" spans="2:13" ht="13.5" customHeight="1" x14ac:dyDescent="0.3">
      <c r="C32" s="41"/>
      <c r="D32" s="54"/>
      <c r="F32" s="41"/>
      <c r="G32" s="41"/>
      <c r="H32" s="41"/>
      <c r="I32" s="41"/>
      <c r="J32" s="41"/>
      <c r="K32" s="41"/>
      <c r="M32" s="73"/>
    </row>
    <row r="33" spans="2:13" s="8" customFormat="1" ht="13.5" customHeight="1" x14ac:dyDescent="0.3">
      <c r="B33" s="8" t="s">
        <v>58</v>
      </c>
      <c r="C33" s="64"/>
      <c r="D33" s="54"/>
      <c r="F33" s="64">
        <f>F25+F31</f>
        <v>0</v>
      </c>
      <c r="G33" s="64"/>
      <c r="H33" s="64">
        <f>H25+H31</f>
        <v>0</v>
      </c>
      <c r="I33" s="64"/>
      <c r="J33" s="64"/>
      <c r="K33" s="64"/>
      <c r="M33" s="72" t="s">
        <v>96</v>
      </c>
    </row>
    <row r="34" spans="2:13" ht="13.5" customHeight="1" x14ac:dyDescent="0.3">
      <c r="C34" s="41"/>
      <c r="D34" s="54"/>
      <c r="F34" s="41"/>
      <c r="G34" s="41"/>
      <c r="H34" s="41"/>
      <c r="I34" s="41"/>
      <c r="J34" s="41"/>
      <c r="K34" s="41"/>
      <c r="M34" s="73"/>
    </row>
    <row r="35" spans="2:13" ht="13.5" customHeight="1" x14ac:dyDescent="0.3">
      <c r="B35" s="6" t="s">
        <v>97</v>
      </c>
      <c r="C35" s="41"/>
      <c r="D35" s="60"/>
      <c r="F35" s="41"/>
      <c r="G35" s="41"/>
      <c r="H35" s="41"/>
      <c r="I35" s="41"/>
      <c r="J35" s="41"/>
      <c r="K35" s="41"/>
      <c r="M35" s="73" t="s">
        <v>98</v>
      </c>
    </row>
    <row r="36" spans="2:13" ht="13.5" customHeight="1" x14ac:dyDescent="0.3">
      <c r="B36" s="6" t="s">
        <v>99</v>
      </c>
      <c r="C36" s="41"/>
      <c r="D36" s="54"/>
      <c r="F36" s="41"/>
      <c r="G36" s="41"/>
      <c r="H36" s="41"/>
      <c r="I36" s="41"/>
      <c r="J36" s="41"/>
      <c r="K36" s="41"/>
      <c r="M36" s="73" t="s">
        <v>100</v>
      </c>
    </row>
    <row r="37" spans="2:13" ht="3" customHeight="1" x14ac:dyDescent="0.3">
      <c r="C37" s="41"/>
      <c r="D37" s="54"/>
      <c r="F37" s="41"/>
      <c r="G37" s="41"/>
      <c r="H37" s="41"/>
      <c r="I37" s="41"/>
      <c r="J37" s="41"/>
      <c r="K37" s="41"/>
      <c r="M37" s="73"/>
    </row>
    <row r="38" spans="2:13" s="8" customFormat="1" ht="13.5" customHeight="1" x14ac:dyDescent="0.3">
      <c r="B38" s="76" t="s">
        <v>101</v>
      </c>
      <c r="C38" s="77"/>
      <c r="D38" s="78"/>
      <c r="E38" s="76"/>
      <c r="F38" s="77"/>
      <c r="G38" s="77"/>
      <c r="H38" s="77"/>
      <c r="I38" s="77"/>
      <c r="J38" s="77"/>
      <c r="K38" s="77"/>
      <c r="L38" s="76"/>
      <c r="M38" s="79" t="s">
        <v>102</v>
      </c>
    </row>
    <row r="39" spans="2:13" s="8" customFormat="1" ht="13.5" customHeight="1" x14ac:dyDescent="0.3">
      <c r="B39" s="80" t="s">
        <v>103</v>
      </c>
      <c r="C39" s="68"/>
      <c r="D39" s="66"/>
      <c r="E39" s="81"/>
      <c r="F39" s="68">
        <f>SUM(F35:F38)</f>
        <v>0</v>
      </c>
      <c r="G39" s="68"/>
      <c r="H39" s="68">
        <f>SUM(H35:H38)</f>
        <v>0</v>
      </c>
      <c r="I39" s="68"/>
      <c r="J39" s="68"/>
      <c r="K39" s="68"/>
      <c r="L39" s="81"/>
      <c r="M39" s="82" t="s">
        <v>104</v>
      </c>
    </row>
    <row r="40" spans="2:13" ht="15" customHeight="1" x14ac:dyDescent="0.3">
      <c r="B40" s="8" t="s">
        <v>105</v>
      </c>
      <c r="C40" s="41"/>
      <c r="D40" s="54"/>
      <c r="F40" s="41"/>
      <c r="G40" s="41"/>
      <c r="H40" s="41"/>
      <c r="I40" s="41"/>
      <c r="J40" s="41"/>
      <c r="K40" s="41"/>
      <c r="M40" s="24" t="s">
        <v>106</v>
      </c>
    </row>
    <row r="41" spans="2:13" ht="13.5" customHeight="1" thickBot="1" x14ac:dyDescent="0.35">
      <c r="B41" s="83" t="s">
        <v>107</v>
      </c>
      <c r="C41" s="84"/>
      <c r="D41" s="56"/>
      <c r="E41" s="12"/>
      <c r="F41" s="84">
        <f>F33+F39</f>
        <v>0</v>
      </c>
      <c r="G41" s="85"/>
      <c r="H41" s="84">
        <f>H33+H39</f>
        <v>0</v>
      </c>
      <c r="I41" s="84"/>
      <c r="J41" s="84"/>
      <c r="K41" s="84"/>
      <c r="L41" s="12"/>
      <c r="M41" s="86" t="s">
        <v>108</v>
      </c>
    </row>
    <row r="42" spans="2:13" ht="13.5" customHeight="1" thickTop="1" x14ac:dyDescent="0.3">
      <c r="B42" s="71"/>
      <c r="D42" s="54"/>
      <c r="G42" s="6"/>
      <c r="M42" s="72"/>
    </row>
    <row r="43" spans="2:13" ht="13.5" customHeight="1" x14ac:dyDescent="0.3">
      <c r="B43" s="1281" t="str">
        <f>'Posisi Keu '!B63</f>
        <v>Catatan atas laporan keuangan terlampir merupakan bagian yang</v>
      </c>
      <c r="C43" s="1281"/>
      <c r="D43" s="1281"/>
      <c r="E43" s="1281"/>
      <c r="F43" s="1281"/>
      <c r="G43" s="1282"/>
      <c r="H43" s="1280" t="s">
        <v>65</v>
      </c>
      <c r="I43" s="1280"/>
      <c r="J43" s="1280"/>
      <c r="K43" s="1280"/>
      <c r="L43" s="1280"/>
      <c r="M43" s="1280"/>
    </row>
    <row r="44" spans="2:13" ht="13.5" customHeight="1" x14ac:dyDescent="0.3">
      <c r="B44" s="1281" t="str">
        <f>'Posisi Keu '!B64</f>
        <v>tidak terpisahkan dari laporan keuangan secara keseluruhan</v>
      </c>
      <c r="C44" s="1281"/>
      <c r="D44" s="1281"/>
      <c r="E44" s="1281"/>
      <c r="F44" s="1281"/>
      <c r="G44" s="1282"/>
      <c r="H44" s="1280" t="s">
        <v>67</v>
      </c>
      <c r="I44" s="1280"/>
      <c r="J44" s="1280"/>
      <c r="K44" s="1280"/>
      <c r="L44" s="1280"/>
      <c r="M44" s="1280"/>
    </row>
  </sheetData>
  <mergeCells count="4">
    <mergeCell ref="B43:F43"/>
    <mergeCell ref="H43:M43"/>
    <mergeCell ref="B44:F44"/>
    <mergeCell ref="H44:M44"/>
  </mergeCells>
  <printOptions horizontalCentered="1"/>
  <pageMargins left="0.39370078740157483" right="0.35433070866141736" top="0.51181102362204722" bottom="0.35433070866141736" header="0.11811023622047245" footer="0.19685039370078741"/>
  <pageSetup paperSize="9" scale="90" orientation="portrait" useFirstPageNumber="1" r:id="rId1"/>
  <headerFooter alignWithMargins="0">
    <oddFooter>&amp;L&amp;"Book Antiqua,Regular"
&amp;C&amp;"Book Antiqua,Regular"&amp;11 2</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indexed="57"/>
  </sheetPr>
  <dimension ref="B2:N30"/>
  <sheetViews>
    <sheetView view="pageBreakPreview" zoomScale="89" zoomScaleNormal="100" zoomScaleSheetLayoutView="89" workbookViewId="0">
      <selection activeCell="B12" sqref="B12"/>
    </sheetView>
  </sheetViews>
  <sheetFormatPr defaultColWidth="9.140625" defaultRowHeight="15" x14ac:dyDescent="0.3"/>
  <cols>
    <col min="1" max="1" width="3.7109375" style="6" customWidth="1"/>
    <col min="2" max="2" width="38.28515625" style="6" customWidth="1"/>
    <col min="3" max="3" width="0.85546875" style="6" customWidth="1"/>
    <col min="4" max="4" width="16.7109375" style="6" customWidth="1"/>
    <col min="5" max="5" width="0.85546875" style="6" customWidth="1"/>
    <col min="6" max="6" width="20.7109375" style="6" customWidth="1"/>
    <col min="7" max="7" width="0.85546875" style="6" customWidth="1"/>
    <col min="8" max="8" width="18.7109375" style="7" customWidth="1"/>
    <col min="9" max="9" width="0.85546875" style="6" customWidth="1"/>
    <col min="10" max="10" width="40.85546875" style="6" customWidth="1"/>
    <col min="11" max="16384" width="9.140625" style="6"/>
  </cols>
  <sheetData>
    <row r="2" spans="2:10" s="2" customFormat="1" ht="15.6" customHeight="1" x14ac:dyDescent="0.3">
      <c r="B2" s="1" t="str">
        <f>PL!B2</f>
        <v>PT PROCCARE INTERNATIONAL INDONESIA</v>
      </c>
      <c r="C2" s="1"/>
      <c r="D2" s="1"/>
      <c r="J2" s="3" t="str">
        <f>B2</f>
        <v>PT PROCCARE INTERNATIONAL INDONESIA</v>
      </c>
    </row>
    <row r="3" spans="2:10" s="2" customFormat="1" ht="15.6" customHeight="1" x14ac:dyDescent="0.3">
      <c r="B3" s="87" t="s">
        <v>109</v>
      </c>
      <c r="C3" s="87"/>
      <c r="D3" s="87"/>
      <c r="J3" s="3" t="s">
        <v>110</v>
      </c>
    </row>
    <row r="4" spans="2:10" s="2" customFormat="1" ht="15.6" customHeight="1" x14ac:dyDescent="0.3">
      <c r="B4" s="87" t="str">
        <f>PL!B5</f>
        <v xml:space="preserve">Untuk Tahun yang Berakhir 31 Maret 2022 </v>
      </c>
      <c r="C4" s="87"/>
      <c r="D4" s="87"/>
      <c r="J4" s="3" t="str">
        <f>PL!M5</f>
        <v>For the Year Ended March 31, 2022</v>
      </c>
    </row>
    <row r="5" spans="2:10" s="2" customFormat="1" ht="15.6" customHeight="1" x14ac:dyDescent="0.25">
      <c r="B5" s="88" t="str">
        <f>PL!B6</f>
        <v>(Disajikan dalam Rupiah, kecuali dinyatakan lain)</v>
      </c>
      <c r="C5" s="89"/>
      <c r="D5" s="89"/>
      <c r="J5" s="90" t="str">
        <f>PL!M6</f>
        <v>(Expressed in Indonesian Rupiah, unless otherwise stated)</v>
      </c>
    </row>
    <row r="6" spans="2:10" ht="5.0999999999999996" customHeight="1" thickBot="1" x14ac:dyDescent="0.35">
      <c r="B6" s="13"/>
      <c r="C6" s="12"/>
      <c r="D6" s="12"/>
      <c r="E6" s="12"/>
      <c r="F6" s="12"/>
      <c r="G6" s="12"/>
      <c r="H6" s="12"/>
      <c r="I6" s="12"/>
      <c r="J6" s="12"/>
    </row>
    <row r="7" spans="2:10" ht="5.0999999999999996" customHeight="1" thickTop="1" x14ac:dyDescent="0.25">
      <c r="H7" s="6"/>
    </row>
    <row r="8" spans="2:10" ht="5.0999999999999996" customHeight="1" x14ac:dyDescent="0.25">
      <c r="H8" s="6"/>
    </row>
    <row r="9" spans="2:10" ht="13.5" customHeight="1" x14ac:dyDescent="0.25">
      <c r="B9" s="16"/>
      <c r="C9" s="16"/>
      <c r="D9" s="14" t="s">
        <v>1410</v>
      </c>
      <c r="E9" s="16"/>
      <c r="F9" s="14" t="s">
        <v>1411</v>
      </c>
      <c r="G9" s="16"/>
      <c r="H9" s="14" t="s">
        <v>1413</v>
      </c>
      <c r="I9" s="16"/>
      <c r="J9" s="16"/>
    </row>
    <row r="10" spans="2:10" ht="13.5" customHeight="1" x14ac:dyDescent="0.25">
      <c r="B10" s="58"/>
      <c r="C10" s="58"/>
      <c r="D10" s="18" t="s">
        <v>1446</v>
      </c>
      <c r="E10" s="58"/>
      <c r="F10" s="18" t="s">
        <v>1447</v>
      </c>
      <c r="G10" s="58"/>
      <c r="H10" s="18" t="s">
        <v>1448</v>
      </c>
      <c r="I10" s="58"/>
      <c r="J10" s="58"/>
    </row>
    <row r="11" spans="2:10" ht="30" customHeight="1" x14ac:dyDescent="0.25">
      <c r="B11" s="1289" t="s">
        <v>1442</v>
      </c>
      <c r="C11" s="16"/>
      <c r="D11" s="91"/>
      <c r="E11" s="91"/>
      <c r="F11" s="91"/>
      <c r="G11" s="91"/>
      <c r="H11" s="91"/>
      <c r="I11" s="92"/>
      <c r="J11" s="1290" t="s">
        <v>1443</v>
      </c>
    </row>
    <row r="12" spans="2:10" ht="13.5" customHeight="1" x14ac:dyDescent="0.25">
      <c r="B12" s="1283" t="s">
        <v>1434</v>
      </c>
      <c r="C12" s="16"/>
      <c r="D12" s="91"/>
      <c r="E12" s="91"/>
      <c r="F12" s="91"/>
      <c r="G12" s="91"/>
      <c r="H12" s="91"/>
      <c r="I12" s="16"/>
      <c r="J12" s="92" t="s">
        <v>1435</v>
      </c>
    </row>
    <row r="13" spans="2:10" ht="13.5" customHeight="1" x14ac:dyDescent="0.25">
      <c r="B13" s="1284" t="s">
        <v>1436</v>
      </c>
      <c r="C13" s="16"/>
      <c r="D13" s="91"/>
      <c r="E13" s="91"/>
      <c r="F13" s="91"/>
      <c r="G13" s="91"/>
      <c r="H13" s="91"/>
      <c r="I13" s="16"/>
      <c r="J13" s="1285" t="s">
        <v>1438</v>
      </c>
    </row>
    <row r="14" spans="2:10" ht="13.5" customHeight="1" x14ac:dyDescent="0.25">
      <c r="B14" s="1286" t="s">
        <v>111</v>
      </c>
      <c r="C14" s="16"/>
      <c r="D14" s="91"/>
      <c r="E14" s="91"/>
      <c r="F14" s="91"/>
      <c r="G14" s="91"/>
      <c r="H14" s="91"/>
      <c r="I14" s="16"/>
      <c r="J14" s="1285" t="s">
        <v>1439</v>
      </c>
    </row>
    <row r="15" spans="2:10" ht="13.5" customHeight="1" x14ac:dyDescent="0.25">
      <c r="B15" s="1286" t="s">
        <v>1437</v>
      </c>
      <c r="C15" s="16"/>
      <c r="D15" s="91"/>
      <c r="E15" s="91"/>
      <c r="F15" s="91"/>
      <c r="G15" s="91"/>
      <c r="H15" s="91"/>
      <c r="I15" s="16"/>
    </row>
    <row r="16" spans="2:10" ht="13.5" customHeight="1" x14ac:dyDescent="0.25">
      <c r="B16" s="16" t="s">
        <v>1440</v>
      </c>
      <c r="C16" s="16"/>
      <c r="D16" s="91"/>
      <c r="E16" s="91"/>
      <c r="F16" s="91"/>
      <c r="G16" s="91"/>
      <c r="H16" s="91"/>
      <c r="I16" s="16"/>
      <c r="J16" s="1285" t="s">
        <v>1441</v>
      </c>
    </row>
    <row r="17" spans="2:14" ht="13.5" customHeight="1" x14ac:dyDescent="0.25">
      <c r="B17" s="1288" t="s">
        <v>60</v>
      </c>
      <c r="C17" s="16"/>
      <c r="D17" s="91"/>
      <c r="E17" s="91"/>
      <c r="F17" s="91"/>
      <c r="G17" s="91"/>
      <c r="H17" s="91"/>
      <c r="I17" s="16"/>
      <c r="J17" s="1287" t="s">
        <v>61</v>
      </c>
    </row>
    <row r="18" spans="2:14" ht="13.5" customHeight="1" x14ac:dyDescent="0.25">
      <c r="C18" s="16"/>
      <c r="D18" s="91"/>
      <c r="E18" s="91"/>
      <c r="F18" s="91"/>
      <c r="G18" s="91"/>
      <c r="H18" s="91"/>
      <c r="I18" s="16"/>
      <c r="J18" s="94"/>
    </row>
    <row r="19" spans="2:14" ht="13.5" customHeight="1" x14ac:dyDescent="0.25">
      <c r="B19" s="16" t="s">
        <v>1444</v>
      </c>
      <c r="C19" s="16"/>
      <c r="D19" s="91"/>
      <c r="E19" s="91"/>
      <c r="F19" s="91"/>
      <c r="G19" s="91"/>
      <c r="H19" s="91"/>
      <c r="I19" s="16"/>
      <c r="J19" s="92" t="s">
        <v>59</v>
      </c>
    </row>
    <row r="20" spans="2:14" ht="13.5" customHeight="1" x14ac:dyDescent="0.25">
      <c r="B20" s="93"/>
      <c r="C20" s="16"/>
      <c r="D20" s="91"/>
      <c r="E20" s="91"/>
      <c r="F20" s="91"/>
      <c r="G20" s="91"/>
      <c r="H20" s="91"/>
      <c r="I20" s="16"/>
      <c r="J20" s="94"/>
    </row>
    <row r="21" spans="2:14" ht="13.5" customHeight="1" x14ac:dyDescent="0.25">
      <c r="B21" s="887" t="s">
        <v>112</v>
      </c>
      <c r="C21" s="16"/>
      <c r="D21" s="16"/>
      <c r="E21" s="16"/>
      <c r="F21" s="16"/>
      <c r="G21" s="16"/>
      <c r="H21" s="16"/>
      <c r="I21" s="16"/>
      <c r="J21" s="92" t="s">
        <v>113</v>
      </c>
    </row>
    <row r="22" spans="2:14" ht="13.5" customHeight="1" x14ac:dyDescent="0.25">
      <c r="B22" s="887" t="s">
        <v>114</v>
      </c>
      <c r="C22" s="16"/>
      <c r="D22" s="16"/>
      <c r="E22" s="16"/>
      <c r="F22" s="16"/>
      <c r="G22" s="16"/>
      <c r="H22" s="16"/>
      <c r="I22" s="16"/>
      <c r="J22" s="92" t="s">
        <v>115</v>
      </c>
    </row>
    <row r="23" spans="2:14" ht="13.5" customHeight="1" x14ac:dyDescent="0.25">
      <c r="B23" s="95" t="s">
        <v>116</v>
      </c>
      <c r="C23" s="16"/>
      <c r="D23" s="16"/>
      <c r="E23" s="16"/>
      <c r="F23" s="16"/>
      <c r="G23" s="16"/>
      <c r="H23" s="16"/>
      <c r="I23" s="16"/>
      <c r="J23" s="96" t="s">
        <v>117</v>
      </c>
    </row>
    <row r="24" spans="2:14" ht="13.5" customHeight="1" x14ac:dyDescent="0.25">
      <c r="B24" s="914" t="s">
        <v>118</v>
      </c>
      <c r="C24" s="914"/>
      <c r="D24" s="914"/>
      <c r="E24" s="91"/>
      <c r="F24" s="91"/>
      <c r="G24" s="91"/>
      <c r="H24" s="91"/>
      <c r="I24" s="92"/>
      <c r="J24" s="96" t="s">
        <v>119</v>
      </c>
    </row>
    <row r="25" spans="2:14" ht="13.5" customHeight="1" x14ac:dyDescent="0.25">
      <c r="B25" s="16"/>
      <c r="C25" s="16"/>
      <c r="D25" s="91"/>
      <c r="E25" s="91"/>
      <c r="F25" s="91"/>
      <c r="G25" s="91"/>
      <c r="H25" s="91"/>
      <c r="I25" s="16"/>
      <c r="J25" s="92"/>
    </row>
    <row r="26" spans="2:14" ht="13.5" customHeight="1" thickBot="1" x14ac:dyDescent="0.3">
      <c r="B26" s="97" t="s">
        <v>677</v>
      </c>
      <c r="C26" s="97"/>
      <c r="D26" s="98">
        <f>SUM(D11:D25)</f>
        <v>0</v>
      </c>
      <c r="E26" s="98"/>
      <c r="F26" s="98">
        <f>SUM(F11:F25)</f>
        <v>0</v>
      </c>
      <c r="G26" s="98"/>
      <c r="H26" s="98">
        <f>SUM(H11:H25)</f>
        <v>0</v>
      </c>
      <c r="I26" s="97"/>
      <c r="J26" s="99" t="s">
        <v>1445</v>
      </c>
    </row>
    <row r="27" spans="2:14" ht="13.5" customHeight="1" thickTop="1" x14ac:dyDescent="0.25">
      <c r="B27" s="93"/>
      <c r="C27" s="93"/>
      <c r="D27" s="100"/>
      <c r="E27" s="100"/>
      <c r="F27" s="100"/>
      <c r="G27" s="100"/>
      <c r="H27" s="100"/>
      <c r="I27" s="93"/>
      <c r="J27" s="94"/>
    </row>
    <row r="28" spans="2:14" ht="13.5" customHeight="1" x14ac:dyDescent="0.25">
      <c r="B28" s="101"/>
      <c r="C28" s="16"/>
      <c r="D28" s="16"/>
      <c r="E28" s="16"/>
      <c r="F28" s="16"/>
      <c r="G28" s="16"/>
      <c r="H28" s="91"/>
      <c r="I28" s="16"/>
      <c r="J28" s="102"/>
    </row>
    <row r="29" spans="2:14" ht="13.5" customHeight="1" x14ac:dyDescent="0.3">
      <c r="B29" s="1293" t="str">
        <f>PL!B43</f>
        <v>Catatan atas laporan keuangan terlampir merupakan bagian yang</v>
      </c>
      <c r="C29" s="1292"/>
      <c r="D29" s="1292"/>
      <c r="E29" s="1292"/>
      <c r="F29" s="1292"/>
      <c r="G29" s="1292"/>
      <c r="H29" s="1292"/>
      <c r="I29" s="1291" t="s">
        <v>65</v>
      </c>
      <c r="J29" s="1291"/>
      <c r="K29" s="1291"/>
      <c r="L29" s="1291"/>
      <c r="M29" s="1291"/>
      <c r="N29" s="1291"/>
    </row>
    <row r="30" spans="2:14" ht="13.5" customHeight="1" x14ac:dyDescent="0.3">
      <c r="B30" s="1293" t="str">
        <f>PL!B44</f>
        <v>tidak terpisahkan dari laporan keuangan secara keseluruhan</v>
      </c>
      <c r="C30" s="1292"/>
      <c r="D30" s="1292"/>
      <c r="E30" s="1292"/>
      <c r="F30" s="1292"/>
      <c r="G30" s="1292"/>
      <c r="H30" s="1292"/>
      <c r="I30" s="1291" t="s">
        <v>67</v>
      </c>
      <c r="J30" s="1291"/>
      <c r="K30" s="1291"/>
      <c r="L30" s="1291"/>
      <c r="M30" s="1291"/>
      <c r="N30" s="1291"/>
    </row>
  </sheetData>
  <mergeCells count="1">
    <mergeCell ref="B24:D24"/>
  </mergeCells>
  <printOptions horizontalCentered="1" verticalCentered="1"/>
  <pageMargins left="0.31496062992125984" right="0.51181102362204722" top="0.55118110236220474" bottom="0.55118110236220474" header="0.31496062992125984" footer="0.19685039370078741"/>
  <pageSetup paperSize="9" scale="90" orientation="landscape" r:id="rId1"/>
  <headerFooter alignWithMargins="0">
    <oddFooter xml:space="preserve">&amp;L&amp;"Book Antiqua,Italic"
&amp;C&amp;11 3&amp;"Book Antiqua,Regular"&amp;10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57"/>
  </sheetPr>
  <dimension ref="B1:K363"/>
  <sheetViews>
    <sheetView showGridLines="0" view="pageBreakPreview" zoomScale="87" zoomScaleSheetLayoutView="87" workbookViewId="0">
      <selection activeCell="C4" sqref="C4"/>
    </sheetView>
  </sheetViews>
  <sheetFormatPr defaultColWidth="9.140625" defaultRowHeight="13.5" x14ac:dyDescent="0.25"/>
  <cols>
    <col min="1" max="1" width="3.7109375" style="6" customWidth="1"/>
    <col min="2" max="2" width="27.7109375" style="6" customWidth="1"/>
    <col min="3" max="3" width="15.85546875" style="6" customWidth="1"/>
    <col min="4" max="4" width="20.42578125" style="103" customWidth="1"/>
    <col min="5" max="5" width="1.7109375" style="104" customWidth="1"/>
    <col min="6" max="6" width="20.42578125" style="103" customWidth="1"/>
    <col min="7" max="7" width="1.28515625" style="103" customWidth="1"/>
    <col min="8" max="8" width="20.42578125" style="103" customWidth="1"/>
    <col min="9" max="9" width="8.85546875" style="6" customWidth="1"/>
    <col min="10" max="10" width="31" style="6" customWidth="1"/>
    <col min="11" max="11" width="12.85546875" style="6" bestFit="1" customWidth="1"/>
    <col min="12" max="16384" width="9.140625" style="6"/>
  </cols>
  <sheetData>
    <row r="1" spans="2:11" ht="13.5" customHeight="1" x14ac:dyDescent="0.25"/>
    <row r="2" spans="2:11" s="2" customFormat="1" ht="15.6" customHeight="1" x14ac:dyDescent="0.3">
      <c r="B2" s="1" t="str">
        <f>LPE!B2</f>
        <v>PT PROCCARE INTERNATIONAL INDONESIA</v>
      </c>
      <c r="C2" s="1"/>
      <c r="D2" s="105"/>
      <c r="E2" s="106"/>
      <c r="F2" s="107"/>
      <c r="G2" s="107"/>
      <c r="H2" s="107"/>
      <c r="J2" s="3" t="str">
        <f>B2</f>
        <v>PT PROCCARE INTERNATIONAL INDONESIA</v>
      </c>
    </row>
    <row r="3" spans="2:11" s="2" customFormat="1" ht="15.6" customHeight="1" x14ac:dyDescent="0.3">
      <c r="B3" s="87" t="s">
        <v>121</v>
      </c>
      <c r="C3" s="87"/>
      <c r="D3" s="105"/>
      <c r="E3" s="106"/>
      <c r="F3" s="107"/>
      <c r="G3" s="107"/>
      <c r="H3" s="107"/>
      <c r="J3" s="3" t="s">
        <v>122</v>
      </c>
    </row>
    <row r="4" spans="2:11" s="2" customFormat="1" ht="15.6" customHeight="1" x14ac:dyDescent="0.3">
      <c r="B4" s="108" t="str">
        <f>LPE!B4</f>
        <v xml:space="preserve">Untuk Tahun yang Berakhir 31 Maret 2022 </v>
      </c>
      <c r="C4" s="87"/>
      <c r="D4" s="105"/>
      <c r="E4" s="106"/>
      <c r="F4" s="107"/>
      <c r="G4" s="107"/>
      <c r="H4" s="107"/>
      <c r="J4" s="5" t="str">
        <f>LPE!J4</f>
        <v>For the Year Ended March 31, 2022</v>
      </c>
    </row>
    <row r="5" spans="2:11" s="2" customFormat="1" ht="15.6" customHeight="1" x14ac:dyDescent="0.3">
      <c r="B5" s="88" t="str">
        <f>LPE!B5</f>
        <v>(Disajikan dalam Rupiah, kecuali dinyatakan lain)</v>
      </c>
      <c r="C5" s="87"/>
      <c r="D5" s="105"/>
      <c r="E5" s="106"/>
      <c r="F5" s="107"/>
      <c r="G5" s="107"/>
      <c r="H5" s="107"/>
      <c r="J5" s="109" t="str">
        <f>LPE!J5</f>
        <v>(Expressed in Indonesian Rupiah, unless otherwise stated)</v>
      </c>
    </row>
    <row r="6" spans="2:11" ht="5.0999999999999996" customHeight="1" thickBot="1" x14ac:dyDescent="0.35">
      <c r="B6" s="13"/>
      <c r="C6" s="12"/>
      <c r="D6" s="110"/>
      <c r="E6" s="111"/>
      <c r="F6" s="110"/>
      <c r="G6" s="110"/>
      <c r="H6" s="110"/>
      <c r="I6" s="12"/>
      <c r="J6" s="12"/>
    </row>
    <row r="7" spans="2:11" ht="15" customHeight="1" thickTop="1" x14ac:dyDescent="0.25">
      <c r="B7" s="112"/>
      <c r="C7" s="112"/>
      <c r="D7" s="14" t="s">
        <v>1410</v>
      </c>
      <c r="E7" s="16"/>
      <c r="F7" s="14" t="s">
        <v>1411</v>
      </c>
      <c r="G7" s="16"/>
      <c r="H7" s="14" t="s">
        <v>1413</v>
      </c>
      <c r="I7" s="112"/>
      <c r="J7" s="112"/>
    </row>
    <row r="8" spans="2:11" ht="13.5" customHeight="1" x14ac:dyDescent="0.3">
      <c r="B8" s="17"/>
      <c r="C8" s="57"/>
      <c r="D8" s="18" t="s">
        <v>1446</v>
      </c>
      <c r="E8" s="58"/>
      <c r="F8" s="18" t="s">
        <v>1447</v>
      </c>
      <c r="G8" s="58"/>
      <c r="H8" s="18" t="s">
        <v>1448</v>
      </c>
      <c r="I8" s="17"/>
      <c r="J8" s="17"/>
    </row>
    <row r="9" spans="2:11" ht="13.5" customHeight="1" x14ac:dyDescent="0.25"/>
    <row r="10" spans="2:11" ht="15" customHeight="1" x14ac:dyDescent="0.3">
      <c r="B10" s="8" t="s">
        <v>123</v>
      </c>
      <c r="J10" s="24" t="s">
        <v>124</v>
      </c>
    </row>
    <row r="11" spans="2:11" ht="15" customHeight="1" x14ac:dyDescent="0.3">
      <c r="B11" s="6" t="s">
        <v>125</v>
      </c>
      <c r="D11" s="113">
        <f>PL!F33</f>
        <v>0</v>
      </c>
      <c r="F11" s="113">
        <v>0</v>
      </c>
      <c r="G11" s="113"/>
      <c r="H11" s="113"/>
      <c r="J11" s="10" t="s">
        <v>126</v>
      </c>
    </row>
    <row r="12" spans="2:11" ht="15" customHeight="1" x14ac:dyDescent="0.3">
      <c r="B12" s="6" t="s">
        <v>127</v>
      </c>
      <c r="J12" s="10" t="s">
        <v>128</v>
      </c>
    </row>
    <row r="13" spans="2:11" ht="15" customHeight="1" x14ac:dyDescent="0.3">
      <c r="B13" s="6" t="s">
        <v>129</v>
      </c>
      <c r="J13" s="10" t="s">
        <v>130</v>
      </c>
    </row>
    <row r="14" spans="2:11" ht="15" customHeight="1" x14ac:dyDescent="0.3">
      <c r="B14" s="6" t="s">
        <v>131</v>
      </c>
      <c r="D14" s="113">
        <f>[53]WS!M236+[53]WS!M237</f>
        <v>22173000.960000001</v>
      </c>
      <c r="F14" s="113">
        <v>0</v>
      </c>
      <c r="G14" s="113"/>
      <c r="H14" s="113"/>
      <c r="J14" s="10" t="s">
        <v>132</v>
      </c>
    </row>
    <row r="15" spans="2:11" ht="15" customHeight="1" x14ac:dyDescent="0.3">
      <c r="B15" s="6" t="s">
        <v>133</v>
      </c>
      <c r="D15" s="113" t="e">
        <f>'Posisi Keu '!N21</f>
        <v>#REF!</v>
      </c>
      <c r="E15" s="114"/>
      <c r="F15" s="113">
        <v>0</v>
      </c>
      <c r="G15" s="113"/>
      <c r="H15" s="113"/>
      <c r="J15" s="10" t="s">
        <v>134</v>
      </c>
      <c r="K15" s="41"/>
    </row>
    <row r="16" spans="2:11" ht="15" customHeight="1" x14ac:dyDescent="0.25">
      <c r="B16" s="115" t="s">
        <v>135</v>
      </c>
      <c r="C16" s="115"/>
      <c r="D16" s="113" t="e">
        <f>'Posisi Keu '!E20-'Posisi Keu '!#REF!</f>
        <v>#REF!</v>
      </c>
      <c r="F16" s="113">
        <v>0</v>
      </c>
      <c r="G16" s="113"/>
      <c r="H16" s="113"/>
      <c r="I16" s="116"/>
      <c r="J16" s="117" t="s">
        <v>136</v>
      </c>
    </row>
    <row r="17" spans="2:11" ht="15" customHeight="1" x14ac:dyDescent="0.25">
      <c r="B17" s="115" t="s">
        <v>137</v>
      </c>
      <c r="C17" s="115"/>
      <c r="D17" s="113" t="e">
        <f>'Posisi Keu '!E22-'Posisi Keu '!#REF!</f>
        <v>#REF!</v>
      </c>
      <c r="F17" s="113">
        <v>0</v>
      </c>
      <c r="G17" s="113"/>
      <c r="H17" s="113"/>
      <c r="I17" s="116"/>
      <c r="J17" s="117" t="s">
        <v>138</v>
      </c>
    </row>
    <row r="18" spans="2:11" ht="15" customHeight="1" x14ac:dyDescent="0.25">
      <c r="B18" s="115" t="s">
        <v>139</v>
      </c>
      <c r="C18" s="115"/>
      <c r="D18" s="113" t="e">
        <f>'Posisi Keu '!E30-'Posisi Keu '!#REF!</f>
        <v>#REF!</v>
      </c>
      <c r="F18" s="113">
        <v>0</v>
      </c>
      <c r="G18" s="113"/>
      <c r="H18" s="113"/>
      <c r="I18" s="116"/>
      <c r="J18" s="117" t="s">
        <v>140</v>
      </c>
    </row>
    <row r="19" spans="2:11" ht="15" customHeight="1" x14ac:dyDescent="0.3">
      <c r="B19" s="6" t="s">
        <v>141</v>
      </c>
      <c r="D19" s="113" t="e">
        <f>('Posisi Keu '!N16+'Posisi Keu '!N17)</f>
        <v>#REF!</v>
      </c>
      <c r="E19" s="114"/>
      <c r="F19" s="113">
        <v>36254825875.670006</v>
      </c>
      <c r="G19" s="113"/>
      <c r="H19" s="113"/>
      <c r="J19" s="10" t="s">
        <v>142</v>
      </c>
      <c r="K19" s="41"/>
    </row>
    <row r="20" spans="2:11" ht="15" customHeight="1" x14ac:dyDescent="0.3">
      <c r="B20" s="6" t="s">
        <v>143</v>
      </c>
      <c r="D20" s="113" t="e">
        <f>'Posisi Keu '!N19</f>
        <v>#REF!</v>
      </c>
      <c r="E20" s="114"/>
      <c r="F20" s="113">
        <v>0</v>
      </c>
      <c r="G20" s="113"/>
      <c r="H20" s="113"/>
      <c r="J20" s="10" t="s">
        <v>144</v>
      </c>
      <c r="K20" s="41"/>
    </row>
    <row r="21" spans="2:11" ht="15" customHeight="1" x14ac:dyDescent="0.25">
      <c r="B21" s="115" t="s">
        <v>145</v>
      </c>
      <c r="C21" s="115"/>
      <c r="D21" s="113" t="e">
        <f>'Posisi Keu '!N23-'Posisi Keu '!N41</f>
        <v>#REF!</v>
      </c>
      <c r="F21" s="113">
        <v>-947341487</v>
      </c>
      <c r="G21" s="113"/>
      <c r="H21" s="113"/>
      <c r="I21" s="116"/>
      <c r="J21" s="117" t="s">
        <v>146</v>
      </c>
    </row>
    <row r="22" spans="2:11" ht="15" customHeight="1" x14ac:dyDescent="0.3">
      <c r="B22" s="6" t="s">
        <v>147</v>
      </c>
      <c r="D22" s="113" t="e">
        <f>'Posisi Keu '!N29</f>
        <v>#REF!</v>
      </c>
      <c r="E22" s="114"/>
      <c r="F22" s="113">
        <v>0</v>
      </c>
      <c r="G22" s="113"/>
      <c r="H22" s="113"/>
      <c r="I22" s="24"/>
      <c r="J22" s="10" t="s">
        <v>148</v>
      </c>
    </row>
    <row r="23" spans="2:11" ht="15" customHeight="1" x14ac:dyDescent="0.25">
      <c r="B23" s="115" t="s">
        <v>149</v>
      </c>
      <c r="C23" s="115"/>
      <c r="D23" s="113" t="e">
        <f>-('Posisi Keu '!N39+'Posisi Keu '!N40)</f>
        <v>#REF!</v>
      </c>
      <c r="F23" s="113">
        <v>-35789651240.75</v>
      </c>
      <c r="G23" s="113"/>
      <c r="H23" s="113"/>
      <c r="I23" s="116"/>
      <c r="J23" s="117" t="s">
        <v>150</v>
      </c>
    </row>
    <row r="24" spans="2:11" ht="15" customHeight="1" x14ac:dyDescent="0.25">
      <c r="B24" s="115" t="s">
        <v>151</v>
      </c>
      <c r="C24" s="115"/>
      <c r="D24" s="113" t="e">
        <f>-'Posisi Keu '!#REF!</f>
        <v>#REF!</v>
      </c>
      <c r="F24" s="113">
        <v>0</v>
      </c>
      <c r="G24" s="113"/>
      <c r="H24" s="113"/>
      <c r="I24" s="116"/>
      <c r="J24" s="117" t="s">
        <v>152</v>
      </c>
    </row>
    <row r="25" spans="2:11" ht="15" customHeight="1" x14ac:dyDescent="0.3">
      <c r="B25" s="6" t="s">
        <v>153</v>
      </c>
      <c r="D25" s="113" t="e">
        <f>-'Posisi Keu '!N42</f>
        <v>#REF!</v>
      </c>
      <c r="E25" s="114"/>
      <c r="F25" s="113">
        <v>0</v>
      </c>
      <c r="G25" s="113"/>
      <c r="H25" s="113"/>
      <c r="J25" s="10" t="s">
        <v>154</v>
      </c>
      <c r="K25" s="41"/>
    </row>
    <row r="26" spans="2:11" ht="15" customHeight="1" x14ac:dyDescent="0.25">
      <c r="B26" s="115" t="s">
        <v>155</v>
      </c>
      <c r="C26" s="115"/>
      <c r="D26" s="915" t="e">
        <f>-'Posisi Keu '!N43</f>
        <v>#REF!</v>
      </c>
      <c r="F26" s="915">
        <v>0</v>
      </c>
      <c r="G26" s="888"/>
      <c r="H26" s="888"/>
      <c r="I26" s="116"/>
      <c r="J26" s="117" t="s">
        <v>156</v>
      </c>
    </row>
    <row r="27" spans="2:11" ht="15" customHeight="1" x14ac:dyDescent="0.25">
      <c r="B27" s="115" t="s">
        <v>157</v>
      </c>
      <c r="C27" s="115"/>
      <c r="D27" s="915"/>
      <c r="F27" s="915"/>
      <c r="G27" s="888"/>
      <c r="H27" s="888"/>
      <c r="I27" s="116"/>
      <c r="J27" s="117"/>
    </row>
    <row r="28" spans="2:11" ht="15" customHeight="1" x14ac:dyDescent="0.25">
      <c r="B28" s="115" t="s">
        <v>158</v>
      </c>
      <c r="C28" s="115"/>
      <c r="D28" s="113">
        <f>-('Posisi Keu '!G56-'Posisi Keu '!E56)</f>
        <v>0</v>
      </c>
      <c r="F28" s="113">
        <v>0</v>
      </c>
      <c r="G28" s="113"/>
      <c r="H28" s="113"/>
      <c r="I28" s="116"/>
      <c r="J28" s="117" t="s">
        <v>159</v>
      </c>
    </row>
    <row r="29" spans="2:11" ht="15" customHeight="1" x14ac:dyDescent="0.3">
      <c r="B29" s="65"/>
      <c r="C29" s="17"/>
      <c r="D29" s="118"/>
      <c r="E29" s="119"/>
      <c r="F29" s="118"/>
      <c r="G29" s="118"/>
      <c r="H29" s="118"/>
      <c r="I29" s="63"/>
      <c r="J29" s="63"/>
    </row>
    <row r="30" spans="2:11" ht="15" customHeight="1" x14ac:dyDescent="0.3">
      <c r="B30" s="120" t="s">
        <v>160</v>
      </c>
      <c r="C30" s="121"/>
      <c r="D30" s="122"/>
      <c r="E30" s="123"/>
      <c r="F30" s="122"/>
      <c r="G30" s="122"/>
      <c r="H30" s="122"/>
      <c r="I30" s="124"/>
      <c r="J30" s="125" t="s">
        <v>161</v>
      </c>
    </row>
    <row r="31" spans="2:11" ht="15" customHeight="1" x14ac:dyDescent="0.3">
      <c r="B31" s="80" t="s">
        <v>162</v>
      </c>
      <c r="C31" s="17"/>
      <c r="D31" s="126" t="e">
        <f>SUM(D11:D29)</f>
        <v>#REF!</v>
      </c>
      <c r="E31" s="127"/>
      <c r="F31" s="126">
        <f>SUM(F11:F29)</f>
        <v>-482166852.0799942</v>
      </c>
      <c r="G31" s="126"/>
      <c r="H31" s="126"/>
      <c r="I31" s="128"/>
      <c r="J31" s="129" t="s">
        <v>163</v>
      </c>
    </row>
    <row r="32" spans="2:11" ht="15" customHeight="1" x14ac:dyDescent="0.3">
      <c r="B32" s="28"/>
      <c r="E32" s="114"/>
      <c r="F32" s="113"/>
      <c r="G32" s="113"/>
      <c r="H32" s="113"/>
      <c r="J32" s="10"/>
    </row>
    <row r="33" spans="2:10" ht="15" customHeight="1" x14ac:dyDescent="0.3">
      <c r="B33" s="23" t="s">
        <v>164</v>
      </c>
      <c r="D33" s="113"/>
      <c r="E33" s="114"/>
      <c r="F33" s="113"/>
      <c r="G33" s="113"/>
      <c r="H33" s="113"/>
      <c r="J33" s="24" t="s">
        <v>165</v>
      </c>
    </row>
    <row r="34" spans="2:10" ht="15" customHeight="1" x14ac:dyDescent="0.3">
      <c r="B34" s="28" t="s">
        <v>166</v>
      </c>
      <c r="D34" s="113">
        <f>-'example CALK sanko'!H823</f>
        <v>-102690182.10000002</v>
      </c>
      <c r="E34" s="114"/>
      <c r="F34" s="113">
        <v>-33543000.099999994</v>
      </c>
      <c r="G34" s="113"/>
      <c r="H34" s="113"/>
      <c r="J34" s="10" t="s">
        <v>167</v>
      </c>
    </row>
    <row r="35" spans="2:10" ht="15" customHeight="1" x14ac:dyDescent="0.3">
      <c r="B35" s="120" t="s">
        <v>168</v>
      </c>
      <c r="C35" s="121"/>
      <c r="D35" s="122"/>
      <c r="E35" s="123"/>
      <c r="F35" s="122"/>
      <c r="G35" s="122"/>
      <c r="H35" s="122"/>
      <c r="I35" s="124"/>
      <c r="J35" s="125" t="s">
        <v>169</v>
      </c>
    </row>
    <row r="36" spans="2:10" ht="15" customHeight="1" x14ac:dyDescent="0.3">
      <c r="B36" s="80" t="s">
        <v>170</v>
      </c>
      <c r="C36" s="17"/>
      <c r="D36" s="126">
        <f>SUM(D34:D35)</f>
        <v>-102690182.10000002</v>
      </c>
      <c r="E36" s="127"/>
      <c r="F36" s="126">
        <f>SUM(F34:F35)</f>
        <v>-33543000.099999994</v>
      </c>
      <c r="G36" s="126"/>
      <c r="H36" s="126"/>
      <c r="I36" s="128"/>
      <c r="J36" s="129" t="s">
        <v>171</v>
      </c>
    </row>
    <row r="37" spans="2:10" ht="15" customHeight="1" x14ac:dyDescent="0.3">
      <c r="B37" s="23"/>
      <c r="C37" s="64"/>
      <c r="D37" s="130"/>
      <c r="E37" s="131"/>
      <c r="F37" s="130"/>
      <c r="G37" s="130"/>
      <c r="H37" s="130"/>
      <c r="I37" s="24"/>
      <c r="J37" s="24"/>
    </row>
    <row r="38" spans="2:10" ht="15" customHeight="1" x14ac:dyDescent="0.3">
      <c r="B38" s="23" t="s">
        <v>172</v>
      </c>
      <c r="D38" s="113"/>
      <c r="E38" s="114"/>
      <c r="F38" s="113"/>
      <c r="G38" s="113"/>
      <c r="H38" s="113"/>
      <c r="J38" s="24" t="s">
        <v>173</v>
      </c>
    </row>
    <row r="39" spans="2:10" ht="15" customHeight="1" x14ac:dyDescent="0.25">
      <c r="D39" s="113"/>
      <c r="E39" s="114"/>
      <c r="F39" s="113"/>
      <c r="G39" s="113"/>
      <c r="H39" s="113"/>
      <c r="I39" s="24"/>
    </row>
    <row r="40" spans="2:10" ht="15" customHeight="1" x14ac:dyDescent="0.3">
      <c r="B40" s="120" t="s">
        <v>168</v>
      </c>
      <c r="C40" s="121"/>
      <c r="D40" s="122"/>
      <c r="E40" s="123"/>
      <c r="F40" s="122"/>
      <c r="G40" s="122"/>
      <c r="H40" s="122"/>
      <c r="I40" s="124"/>
      <c r="J40" s="125" t="s">
        <v>169</v>
      </c>
    </row>
    <row r="41" spans="2:10" ht="15" customHeight="1" x14ac:dyDescent="0.3">
      <c r="B41" s="80" t="s">
        <v>174</v>
      </c>
      <c r="C41" s="17"/>
      <c r="D41" s="126">
        <f>SUM(D39:D39)</f>
        <v>0</v>
      </c>
      <c r="E41" s="127"/>
      <c r="F41" s="126">
        <f>SUM(F39:F39)</f>
        <v>0</v>
      </c>
      <c r="G41" s="126"/>
      <c r="H41" s="126"/>
      <c r="I41" s="128"/>
      <c r="J41" s="129" t="s">
        <v>175</v>
      </c>
    </row>
    <row r="42" spans="2:10" ht="15" customHeight="1" x14ac:dyDescent="0.25">
      <c r="D42" s="113"/>
      <c r="E42" s="114"/>
      <c r="F42" s="113"/>
      <c r="G42" s="113"/>
      <c r="H42" s="113"/>
    </row>
    <row r="43" spans="2:10" ht="15" customHeight="1" x14ac:dyDescent="0.3">
      <c r="B43" s="71" t="s">
        <v>176</v>
      </c>
      <c r="D43" s="113"/>
      <c r="E43" s="114"/>
      <c r="F43" s="113"/>
      <c r="G43" s="113"/>
      <c r="H43" s="113"/>
      <c r="J43" s="24" t="s">
        <v>177</v>
      </c>
    </row>
    <row r="44" spans="2:10" ht="15" customHeight="1" x14ac:dyDescent="0.3">
      <c r="B44" s="132" t="s">
        <v>178</v>
      </c>
      <c r="D44" s="130" t="e">
        <f>D31+D36+D41</f>
        <v>#REF!</v>
      </c>
      <c r="E44" s="114"/>
      <c r="F44" s="130">
        <f>F31+F36+F41</f>
        <v>-515709852.17999423</v>
      </c>
      <c r="G44" s="130"/>
      <c r="H44" s="130"/>
      <c r="J44" s="133" t="s">
        <v>179</v>
      </c>
    </row>
    <row r="45" spans="2:10" ht="15" customHeight="1" x14ac:dyDescent="0.3">
      <c r="B45" s="71"/>
      <c r="D45" s="130"/>
      <c r="E45" s="114"/>
      <c r="F45" s="130"/>
      <c r="G45" s="130"/>
      <c r="H45" s="130"/>
      <c r="I45" s="24"/>
    </row>
    <row r="46" spans="2:10" ht="15" customHeight="1" x14ac:dyDescent="0.3">
      <c r="B46" s="71" t="s">
        <v>11</v>
      </c>
      <c r="D46" s="130"/>
      <c r="E46" s="114"/>
      <c r="F46" s="113"/>
      <c r="G46" s="113"/>
      <c r="H46" s="113"/>
      <c r="J46" s="24" t="s">
        <v>12</v>
      </c>
    </row>
    <row r="47" spans="2:10" ht="15" customHeight="1" x14ac:dyDescent="0.3">
      <c r="B47" s="132" t="s">
        <v>180</v>
      </c>
      <c r="D47" s="130">
        <f>'Posisi Keu '!G14</f>
        <v>0</v>
      </c>
      <c r="E47" s="131"/>
      <c r="F47" s="130">
        <v>5161193556</v>
      </c>
      <c r="G47" s="130"/>
      <c r="H47" s="130"/>
      <c r="J47" s="133" t="s">
        <v>181</v>
      </c>
    </row>
    <row r="48" spans="2:10" ht="15" customHeight="1" x14ac:dyDescent="0.3">
      <c r="B48" s="71"/>
      <c r="D48" s="113"/>
      <c r="E48" s="114"/>
      <c r="F48" s="113"/>
      <c r="G48" s="113"/>
      <c r="H48" s="113"/>
      <c r="J48" s="72"/>
    </row>
    <row r="49" spans="2:10" ht="15" customHeight="1" x14ac:dyDescent="0.25">
      <c r="B49" s="134" t="s">
        <v>11</v>
      </c>
      <c r="C49" s="134"/>
      <c r="D49" s="916" t="e">
        <f>SUM(D44:D47)</f>
        <v>#REF!</v>
      </c>
      <c r="E49" s="122"/>
      <c r="F49" s="916">
        <f>SUM(F44:F47)</f>
        <v>4645483703.8200054</v>
      </c>
      <c r="G49" s="889"/>
      <c r="H49" s="889"/>
      <c r="I49" s="135"/>
      <c r="J49" s="135" t="s">
        <v>12</v>
      </c>
    </row>
    <row r="50" spans="2:10" ht="15" customHeight="1" thickBot="1" x14ac:dyDescent="0.3">
      <c r="B50" s="136" t="s">
        <v>182</v>
      </c>
      <c r="C50" s="137"/>
      <c r="D50" s="917"/>
      <c r="E50" s="138"/>
      <c r="F50" s="917"/>
      <c r="G50" s="890"/>
      <c r="H50" s="890"/>
      <c r="I50" s="139"/>
      <c r="J50" s="140" t="s">
        <v>183</v>
      </c>
    </row>
    <row r="51" spans="2:10" ht="15" customHeight="1" thickTop="1" x14ac:dyDescent="0.3">
      <c r="B51" s="71"/>
      <c r="J51" s="72"/>
    </row>
    <row r="52" spans="2:10" ht="15" customHeight="1" x14ac:dyDescent="0.3">
      <c r="B52" s="1294" t="s">
        <v>64</v>
      </c>
      <c r="C52" s="1294"/>
      <c r="D52" s="1294"/>
      <c r="F52" s="1280" t="s">
        <v>65</v>
      </c>
      <c r="G52" s="1280"/>
      <c r="H52" s="1280"/>
      <c r="I52" s="1280"/>
      <c r="J52" s="1280"/>
    </row>
    <row r="53" spans="2:10" ht="15" customHeight="1" x14ac:dyDescent="0.3">
      <c r="B53" s="1294" t="s">
        <v>66</v>
      </c>
      <c r="C53" s="1294"/>
      <c r="D53" s="1294"/>
      <c r="F53" s="1280" t="s">
        <v>67</v>
      </c>
      <c r="G53" s="1280"/>
      <c r="H53" s="1280"/>
      <c r="I53" s="1280"/>
      <c r="J53" s="1280"/>
    </row>
    <row r="54" spans="2:10" ht="15" customHeight="1" x14ac:dyDescent="0.3">
      <c r="B54" s="1294"/>
      <c r="C54" s="1294"/>
      <c r="D54" s="1294"/>
      <c r="F54" s="10"/>
      <c r="G54" s="10"/>
      <c r="H54" s="10"/>
      <c r="I54" s="10"/>
      <c r="J54" s="10"/>
    </row>
    <row r="55" spans="2:10" ht="15" customHeight="1" x14ac:dyDescent="0.3">
      <c r="B55" s="1294"/>
      <c r="C55" s="1294"/>
      <c r="D55" s="1294"/>
      <c r="F55" s="10"/>
      <c r="G55" s="10"/>
      <c r="H55" s="10"/>
      <c r="I55" s="10"/>
      <c r="J55" s="10"/>
    </row>
    <row r="56" spans="2:10" ht="13.5" customHeight="1" x14ac:dyDescent="0.3">
      <c r="B56" s="1294"/>
      <c r="C56" s="1294"/>
      <c r="D56" s="1294"/>
      <c r="F56" s="10"/>
      <c r="G56" s="10"/>
      <c r="H56" s="10"/>
      <c r="I56" s="10"/>
      <c r="J56" s="10"/>
    </row>
    <row r="57" spans="2:10" ht="13.5" customHeight="1" x14ac:dyDescent="0.3">
      <c r="B57" s="1294"/>
      <c r="C57" s="1294"/>
      <c r="D57" s="1294"/>
      <c r="F57" s="10"/>
      <c r="G57" s="10"/>
      <c r="H57" s="10"/>
      <c r="I57" s="10"/>
      <c r="J57" s="10"/>
    </row>
    <row r="58" spans="2:10" ht="13.5" customHeight="1" x14ac:dyDescent="0.3">
      <c r="B58" s="1294"/>
      <c r="C58" s="1294"/>
      <c r="D58" s="1294"/>
      <c r="F58" s="10"/>
      <c r="G58" s="10"/>
      <c r="H58" s="10"/>
      <c r="I58" s="10"/>
      <c r="J58" s="10"/>
    </row>
    <row r="59" spans="2:10" ht="13.5" customHeight="1" x14ac:dyDescent="0.3">
      <c r="B59" s="1294"/>
      <c r="C59" s="1294"/>
      <c r="D59" s="1294"/>
      <c r="F59" s="10"/>
      <c r="G59" s="10"/>
      <c r="H59" s="10"/>
      <c r="I59" s="10"/>
      <c r="J59" s="10"/>
    </row>
    <row r="60" spans="2:10" ht="13.5" customHeight="1" x14ac:dyDescent="0.3">
      <c r="B60" s="1294"/>
      <c r="C60" s="1294"/>
      <c r="D60" s="1294"/>
      <c r="F60" s="10"/>
      <c r="G60" s="10"/>
      <c r="H60" s="10"/>
      <c r="I60" s="10"/>
      <c r="J60" s="10"/>
    </row>
    <row r="61" spans="2:10" ht="13.5" customHeight="1" x14ac:dyDescent="0.3">
      <c r="B61" s="44"/>
      <c r="C61" s="44"/>
      <c r="D61" s="44"/>
      <c r="E61" s="141"/>
      <c r="F61" s="46"/>
      <c r="G61" s="886"/>
      <c r="H61" s="886"/>
      <c r="I61" s="46"/>
      <c r="J61" s="46"/>
    </row>
    <row r="62" spans="2:10" ht="13.5" customHeight="1" x14ac:dyDescent="0.3">
      <c r="B62" s="44"/>
      <c r="C62" s="44"/>
      <c r="D62" s="44"/>
      <c r="E62" s="141"/>
      <c r="F62" s="46"/>
      <c r="G62" s="886"/>
      <c r="H62" s="886"/>
      <c r="I62" s="46"/>
      <c r="J62" s="46"/>
    </row>
    <row r="63" spans="2:10" ht="13.5" customHeight="1" x14ac:dyDescent="0.3">
      <c r="B63" s="44"/>
      <c r="C63" s="44"/>
      <c r="D63" s="44"/>
      <c r="E63" s="141"/>
      <c r="F63" s="46"/>
      <c r="G63" s="886"/>
      <c r="H63" s="886"/>
      <c r="I63" s="46"/>
      <c r="J63" s="46"/>
    </row>
    <row r="64" spans="2:10" ht="13.5" customHeight="1" x14ac:dyDescent="0.3">
      <c r="B64" s="44"/>
      <c r="C64" s="44"/>
      <c r="D64" s="44"/>
      <c r="E64" s="141"/>
      <c r="F64" s="46"/>
      <c r="G64" s="886"/>
      <c r="H64" s="886"/>
      <c r="I64" s="46"/>
      <c r="J64" s="46"/>
    </row>
    <row r="65" spans="4:8" ht="13.5" customHeight="1" x14ac:dyDescent="0.25">
      <c r="D65" s="142" t="e">
        <f>'Posisi Keu '!E14-D49</f>
        <v>#REF!</v>
      </c>
      <c r="F65" s="113">
        <f>F49-[53]WS!E12</f>
        <v>0.20000553131103516</v>
      </c>
      <c r="G65" s="113"/>
      <c r="H65" s="113"/>
    </row>
    <row r="66" spans="4:8" ht="13.5" customHeight="1" x14ac:dyDescent="0.25">
      <c r="D66" s="143"/>
    </row>
    <row r="67" spans="4:8" ht="13.5" customHeight="1" x14ac:dyDescent="0.25"/>
    <row r="68" spans="4:8" ht="13.5" customHeight="1" x14ac:dyDescent="0.25"/>
    <row r="69" spans="4:8" ht="13.5" customHeight="1" x14ac:dyDescent="0.25"/>
    <row r="70" spans="4:8" ht="13.5" customHeight="1" x14ac:dyDescent="0.25"/>
    <row r="71" spans="4:8" ht="13.5" customHeight="1" x14ac:dyDescent="0.25"/>
    <row r="72" spans="4:8" ht="13.5" customHeight="1" x14ac:dyDescent="0.25"/>
    <row r="73" spans="4:8" ht="13.5" customHeight="1" x14ac:dyDescent="0.25"/>
    <row r="74" spans="4:8" ht="13.5" customHeight="1" x14ac:dyDescent="0.25"/>
    <row r="75" spans="4:8" ht="13.5" customHeight="1" x14ac:dyDescent="0.25"/>
    <row r="76" spans="4:8" ht="13.5" customHeight="1" x14ac:dyDescent="0.25"/>
    <row r="77" spans="4:8" ht="13.5" customHeight="1" x14ac:dyDescent="0.25"/>
    <row r="78" spans="4:8" ht="13.5" customHeight="1" x14ac:dyDescent="0.25"/>
    <row r="79" spans="4:8" ht="13.5" customHeight="1" x14ac:dyDescent="0.25"/>
    <row r="80" spans="4:8" ht="13.5" customHeight="1" x14ac:dyDescent="0.25"/>
    <row r="81" ht="13.5" customHeight="1" x14ac:dyDescent="0.25"/>
    <row r="82" ht="13.5" customHeight="1" x14ac:dyDescent="0.25"/>
    <row r="363" ht="13.5" customHeight="1" x14ac:dyDescent="0.25"/>
  </sheetData>
  <mergeCells count="6">
    <mergeCell ref="F53:J53"/>
    <mergeCell ref="D26:D27"/>
    <mergeCell ref="F26:F27"/>
    <mergeCell ref="D49:D50"/>
    <mergeCell ref="F49:F50"/>
    <mergeCell ref="F52:J52"/>
  </mergeCells>
  <printOptions horizontalCentered="1"/>
  <pageMargins left="0.23622047244094491" right="0.35433070866141736" top="0.51181102362204722" bottom="0.35433070866141736" header="0.11811023622047245" footer="0.23622047244094491"/>
  <pageSetup paperSize="9" scale="83" firstPageNumber="4" orientation="portrait" useFirstPageNumber="1" r:id="rId1"/>
  <headerFooter alignWithMargins="0">
    <oddFooter>&amp;C&amp;"Book Antiqua,Regular"&amp;12 4</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3DE37-BD23-4ADC-905E-2FA5F5CFEBF4}">
  <sheetPr>
    <tabColor theme="9"/>
  </sheetPr>
  <dimension ref="A1:BU484"/>
  <sheetViews>
    <sheetView view="pageBreakPreview" zoomScale="80" zoomScaleNormal="55" zoomScaleSheetLayoutView="80" workbookViewId="0">
      <selection activeCell="M409" sqref="M409:P409"/>
    </sheetView>
  </sheetViews>
  <sheetFormatPr defaultRowHeight="12.75" x14ac:dyDescent="0.2"/>
  <cols>
    <col min="1" max="1" width="3.7109375" customWidth="1"/>
    <col min="2" max="2" width="4" style="1486" customWidth="1"/>
    <col min="3" max="3" width="4.42578125" customWidth="1"/>
    <col min="4" max="6" width="5.85546875" customWidth="1"/>
    <col min="7" max="7" width="5" customWidth="1"/>
    <col min="8" max="11" width="4.85546875" customWidth="1"/>
    <col min="12" max="12" width="2" customWidth="1"/>
    <col min="13" max="16" width="4.85546875" customWidth="1"/>
    <col min="17" max="17" width="2" style="1315" customWidth="1"/>
    <col min="18" max="21" width="4.85546875" customWidth="1"/>
    <col min="22" max="27" width="5.42578125" customWidth="1"/>
  </cols>
  <sheetData>
    <row r="1" spans="1:27" s="1326" customFormat="1" ht="16.5" x14ac:dyDescent="0.3">
      <c r="A1" s="1320"/>
      <c r="B1" s="1482"/>
      <c r="C1" s="1453"/>
      <c r="D1" s="1453"/>
      <c r="E1" s="1453"/>
      <c r="F1" s="1453"/>
      <c r="G1" s="1453"/>
      <c r="H1" s="1453"/>
      <c r="I1" s="1453"/>
      <c r="J1" s="1445"/>
      <c r="K1" s="1445"/>
      <c r="L1" s="1445"/>
      <c r="M1" s="1320"/>
      <c r="N1" s="1454"/>
      <c r="O1" s="1454"/>
      <c r="P1" s="1454"/>
      <c r="Q1" s="1480"/>
      <c r="R1" s="1454"/>
      <c r="S1" s="1454"/>
      <c r="T1" s="1454"/>
      <c r="U1" s="1454"/>
      <c r="V1" s="1454"/>
      <c r="W1" s="1454"/>
      <c r="X1" s="1454"/>
      <c r="Y1" s="1323"/>
      <c r="Z1" s="1323"/>
      <c r="AA1" s="1392"/>
    </row>
    <row r="2" spans="1:27" s="1326" customFormat="1" ht="16.5" x14ac:dyDescent="0.3">
      <c r="A2" s="1455" t="s">
        <v>1156</v>
      </c>
      <c r="B2" s="87"/>
      <c r="C2" s="1455"/>
      <c r="D2" s="1455"/>
      <c r="E2" s="1455"/>
      <c r="F2" s="1455"/>
      <c r="G2" s="1455"/>
      <c r="H2" s="1455"/>
      <c r="I2" s="1455"/>
      <c r="J2" s="1445"/>
      <c r="K2" s="1445"/>
      <c r="L2" s="1445"/>
      <c r="M2" s="1320"/>
      <c r="N2" s="1454"/>
      <c r="O2" s="1454"/>
      <c r="P2" s="1454"/>
      <c r="Q2" s="1480"/>
      <c r="R2" s="1454"/>
      <c r="S2" s="1454"/>
      <c r="T2" s="1454"/>
      <c r="U2" s="1454"/>
      <c r="V2" s="1454"/>
      <c r="W2" s="1454"/>
      <c r="X2" s="1454"/>
      <c r="Y2" s="1323"/>
      <c r="Z2" s="1323"/>
      <c r="AA2" s="3" t="str">
        <f>A2</f>
        <v>PT PROCCARE INTERNATIONAL INDONESIA</v>
      </c>
    </row>
    <row r="3" spans="1:27" s="1326" customFormat="1" ht="16.5" x14ac:dyDescent="0.3">
      <c r="A3" s="2" t="s">
        <v>186</v>
      </c>
      <c r="B3" s="1483"/>
      <c r="C3" s="1400"/>
      <c r="D3" s="1400"/>
      <c r="E3" s="1400"/>
      <c r="F3" s="1400"/>
      <c r="G3" s="1400"/>
      <c r="H3" s="1400"/>
      <c r="I3" s="1400"/>
      <c r="J3" s="1400"/>
      <c r="K3" s="1400"/>
      <c r="L3" s="1400"/>
      <c r="M3" s="1320"/>
      <c r="N3" s="1456"/>
      <c r="O3" s="1456"/>
      <c r="P3" s="1456"/>
      <c r="Q3" s="1481"/>
      <c r="R3" s="1456"/>
      <c r="S3" s="1456"/>
      <c r="T3" s="1456"/>
      <c r="U3" s="1456"/>
      <c r="V3" s="1456"/>
      <c r="W3" s="1456"/>
      <c r="X3" s="1456"/>
      <c r="Y3" s="1323"/>
      <c r="Z3" s="1323"/>
      <c r="AA3" s="90" t="s">
        <v>187</v>
      </c>
    </row>
    <row r="4" spans="1:27" s="1326" customFormat="1" ht="16.5" x14ac:dyDescent="0.3">
      <c r="A4" s="1320" t="s">
        <v>1157</v>
      </c>
      <c r="B4" s="1483"/>
      <c r="C4" s="1400"/>
      <c r="D4" s="1400"/>
      <c r="E4" s="1400"/>
      <c r="F4" s="1400"/>
      <c r="G4" s="1400"/>
      <c r="H4" s="1400"/>
      <c r="I4" s="1400"/>
      <c r="J4" s="1400"/>
      <c r="K4" s="1400"/>
      <c r="L4" s="1400"/>
      <c r="M4" s="1320"/>
      <c r="N4" s="1456"/>
      <c r="O4" s="1456"/>
      <c r="P4" s="1456"/>
      <c r="Q4" s="1481"/>
      <c r="R4" s="1456"/>
      <c r="S4" s="1456"/>
      <c r="T4" s="1456"/>
      <c r="U4" s="1456"/>
      <c r="V4" s="1456"/>
      <c r="W4" s="1456"/>
      <c r="X4" s="1456"/>
      <c r="Y4" s="1323"/>
      <c r="Z4" s="1323"/>
      <c r="AA4" s="90" t="s">
        <v>1158</v>
      </c>
    </row>
    <row r="5" spans="1:27" s="1326" customFormat="1" ht="16.5" x14ac:dyDescent="0.3">
      <c r="A5" s="1457" t="s">
        <v>189</v>
      </c>
      <c r="B5" s="1484"/>
      <c r="C5" s="1458"/>
      <c r="D5" s="1458"/>
      <c r="E5" s="1458"/>
      <c r="F5" s="1458"/>
      <c r="G5" s="1458"/>
      <c r="H5" s="1458"/>
      <c r="I5" s="1458"/>
      <c r="J5" s="1458"/>
      <c r="K5" s="1458"/>
      <c r="L5" s="1458"/>
      <c r="M5" s="1320"/>
      <c r="N5" s="1456"/>
      <c r="O5" s="1456"/>
      <c r="P5" s="1456"/>
      <c r="Q5" s="1481"/>
      <c r="R5" s="1456"/>
      <c r="S5" s="1456"/>
      <c r="T5" s="1456"/>
      <c r="U5" s="1456"/>
      <c r="V5" s="1456"/>
      <c r="W5" s="1456"/>
      <c r="X5" s="1456"/>
      <c r="Y5" s="1323"/>
      <c r="Z5" s="1323"/>
      <c r="AA5" s="90" t="s">
        <v>190</v>
      </c>
    </row>
    <row r="6" spans="1:27" s="1326" customFormat="1" ht="9" customHeight="1" thickBot="1" x14ac:dyDescent="0.3">
      <c r="A6" s="1459"/>
      <c r="B6" s="1485"/>
      <c r="C6" s="1460"/>
      <c r="D6" s="1460"/>
      <c r="E6" s="1460"/>
      <c r="F6" s="1460"/>
      <c r="G6" s="1460"/>
      <c r="H6" s="1460"/>
      <c r="I6" s="1460"/>
      <c r="J6" s="1460"/>
      <c r="K6" s="1460"/>
      <c r="L6" s="1460"/>
      <c r="M6" s="1460"/>
      <c r="N6" s="1461"/>
      <c r="O6" s="1460"/>
      <c r="P6" s="1460"/>
      <c r="Q6" s="1462"/>
      <c r="R6" s="1460"/>
      <c r="S6" s="1460"/>
      <c r="T6" s="1460"/>
      <c r="U6" s="1460"/>
      <c r="V6" s="1460"/>
      <c r="W6" s="1462"/>
      <c r="X6" s="1462"/>
      <c r="Y6" s="1460"/>
      <c r="Z6" s="1460"/>
      <c r="AA6" s="1460"/>
    </row>
    <row r="8" spans="1:27" ht="16.5" customHeight="1" x14ac:dyDescent="0.25">
      <c r="A8" s="1316" t="s">
        <v>191</v>
      </c>
      <c r="C8" s="1463" t="s">
        <v>192</v>
      </c>
      <c r="D8" s="1318"/>
      <c r="E8" s="1318"/>
      <c r="F8" s="1318"/>
      <c r="G8" s="1318"/>
      <c r="H8" s="1318"/>
      <c r="I8" s="1319"/>
      <c r="J8" s="1319"/>
      <c r="K8" s="1319"/>
      <c r="L8" s="1319"/>
      <c r="M8" s="1319"/>
      <c r="N8" s="1320"/>
      <c r="O8" s="1321" t="s">
        <v>191</v>
      </c>
      <c r="P8" s="1322" t="s">
        <v>193</v>
      </c>
      <c r="Q8" s="1391"/>
      <c r="R8" s="1322"/>
      <c r="S8" s="1320"/>
      <c r="T8" s="1323"/>
      <c r="U8" s="1324"/>
      <c r="V8" s="1325"/>
      <c r="W8" s="1325" t="s">
        <v>194</v>
      </c>
      <c r="X8" s="1320"/>
      <c r="Y8" s="1320"/>
      <c r="Z8" s="1320"/>
      <c r="AA8" s="1326"/>
    </row>
    <row r="9" spans="1:27" ht="16.5" customHeight="1" x14ac:dyDescent="0.25">
      <c r="A9" s="1316"/>
      <c r="B9" s="1487" t="s">
        <v>195</v>
      </c>
      <c r="C9" s="1317" t="s">
        <v>196</v>
      </c>
      <c r="D9" s="1318"/>
      <c r="E9" s="1318"/>
      <c r="F9" s="1318"/>
      <c r="G9" s="1318"/>
      <c r="H9" s="1318"/>
      <c r="I9" s="1327"/>
      <c r="J9" s="1327"/>
      <c r="K9" s="1327"/>
      <c r="L9" s="1327"/>
      <c r="M9" s="1327"/>
      <c r="N9" s="1320"/>
      <c r="O9" s="1328"/>
      <c r="P9" s="1326"/>
      <c r="Q9" s="1346" t="s">
        <v>195</v>
      </c>
      <c r="R9" s="1329" t="s">
        <v>197</v>
      </c>
      <c r="S9" s="1319"/>
      <c r="T9" s="1323"/>
      <c r="U9" s="1323"/>
      <c r="V9" s="1324"/>
      <c r="W9" s="1325"/>
      <c r="X9" s="1325"/>
      <c r="Y9" s="1320"/>
      <c r="Z9" s="1320"/>
      <c r="AA9" s="1320"/>
    </row>
    <row r="10" spans="1:27" ht="16.5" customHeight="1" x14ac:dyDescent="0.25">
      <c r="A10" s="1330"/>
      <c r="B10" s="1442"/>
      <c r="C10" s="1331"/>
      <c r="D10" s="1331"/>
      <c r="E10" s="1331"/>
      <c r="F10" s="1331"/>
      <c r="G10" s="1331"/>
      <c r="H10" s="1331"/>
      <c r="I10" s="1331"/>
      <c r="J10" s="1331"/>
      <c r="K10" s="1331"/>
      <c r="L10" s="1331"/>
      <c r="M10" s="1331"/>
      <c r="N10" s="1320"/>
      <c r="O10" s="1332"/>
      <c r="P10" s="1326"/>
      <c r="Q10" s="1332"/>
      <c r="R10" s="1334"/>
      <c r="S10" s="1334"/>
      <c r="T10" s="1334"/>
      <c r="U10" s="1334"/>
      <c r="V10" s="1334"/>
      <c r="W10" s="1334"/>
      <c r="X10" s="1334"/>
      <c r="Y10" s="1334"/>
      <c r="Z10" s="1334"/>
      <c r="AA10" s="1334"/>
    </row>
    <row r="11" spans="1:27" ht="16.5" customHeight="1" x14ac:dyDescent="0.25">
      <c r="A11" s="1330"/>
      <c r="B11" s="1385"/>
      <c r="C11" s="1331"/>
      <c r="D11" s="1331"/>
      <c r="E11" s="1331"/>
      <c r="F11" s="1331"/>
      <c r="G11" s="1331"/>
      <c r="H11" s="1331"/>
      <c r="I11" s="1331"/>
      <c r="J11" s="1331"/>
      <c r="K11" s="1331"/>
      <c r="L11" s="1331"/>
      <c r="M11" s="1331"/>
      <c r="N11" s="1320"/>
      <c r="O11" s="1332"/>
      <c r="P11" s="1333"/>
      <c r="Q11" s="1344"/>
      <c r="R11" s="1334"/>
      <c r="S11" s="1334"/>
      <c r="T11" s="1334"/>
      <c r="U11" s="1334"/>
      <c r="V11" s="1334"/>
      <c r="W11" s="1334"/>
      <c r="X11" s="1334"/>
      <c r="Y11" s="1334"/>
      <c r="Z11" s="1334"/>
      <c r="AA11" s="1334"/>
    </row>
    <row r="12" spans="1:27" ht="16.5" customHeight="1" x14ac:dyDescent="0.2">
      <c r="A12" s="1330"/>
      <c r="B12" s="1385"/>
      <c r="C12" s="1331"/>
      <c r="D12" s="1331"/>
      <c r="E12" s="1331"/>
      <c r="F12" s="1331"/>
      <c r="G12" s="1331"/>
      <c r="H12" s="1331"/>
      <c r="I12" s="1331"/>
      <c r="J12" s="1331"/>
      <c r="K12" s="1331"/>
      <c r="L12" s="1331"/>
      <c r="M12" s="1331"/>
      <c r="N12" s="1333"/>
      <c r="O12" s="1332"/>
      <c r="P12" s="1337"/>
      <c r="Q12" s="1344"/>
      <c r="R12" s="1334"/>
      <c r="S12" s="1334"/>
      <c r="T12" s="1334"/>
      <c r="U12" s="1334"/>
      <c r="V12" s="1334"/>
      <c r="W12" s="1334"/>
      <c r="X12" s="1334"/>
      <c r="Y12" s="1334"/>
      <c r="Z12" s="1334"/>
      <c r="AA12" s="1334"/>
    </row>
    <row r="13" spans="1:27" ht="16.5" customHeight="1" x14ac:dyDescent="0.2">
      <c r="A13" s="1330"/>
      <c r="B13" s="1385"/>
      <c r="C13" s="1331"/>
      <c r="D13" s="1331"/>
      <c r="E13" s="1331"/>
      <c r="F13" s="1331"/>
      <c r="G13" s="1331"/>
      <c r="H13" s="1331"/>
      <c r="I13" s="1331"/>
      <c r="J13" s="1331"/>
      <c r="K13" s="1331"/>
      <c r="L13" s="1331"/>
      <c r="M13" s="1331"/>
      <c r="N13" s="1333"/>
      <c r="O13" s="1332"/>
      <c r="P13" s="1337"/>
      <c r="Q13" s="1344"/>
      <c r="R13" s="1334"/>
      <c r="S13" s="1334"/>
      <c r="T13" s="1334"/>
      <c r="U13" s="1334"/>
      <c r="V13" s="1334"/>
      <c r="W13" s="1334"/>
      <c r="X13" s="1334"/>
      <c r="Y13" s="1334"/>
      <c r="Z13" s="1334"/>
      <c r="AA13" s="1334"/>
    </row>
    <row r="14" spans="1:27" ht="16.5" customHeight="1" x14ac:dyDescent="0.2">
      <c r="A14" s="1330"/>
      <c r="B14" s="1385"/>
      <c r="C14" s="1331"/>
      <c r="D14" s="1331"/>
      <c r="E14" s="1331"/>
      <c r="F14" s="1331"/>
      <c r="G14" s="1331"/>
      <c r="H14" s="1331"/>
      <c r="I14" s="1331"/>
      <c r="J14" s="1331"/>
      <c r="K14" s="1331"/>
      <c r="L14" s="1331"/>
      <c r="M14" s="1331"/>
      <c r="N14" s="1333"/>
      <c r="O14" s="1332"/>
      <c r="P14" s="1337"/>
      <c r="Q14" s="1344"/>
      <c r="R14" s="1334"/>
      <c r="S14" s="1334"/>
      <c r="T14" s="1334"/>
      <c r="U14" s="1334"/>
      <c r="V14" s="1334"/>
      <c r="W14" s="1334"/>
      <c r="X14" s="1334"/>
      <c r="Y14" s="1334"/>
      <c r="Z14" s="1334"/>
      <c r="AA14" s="1334"/>
    </row>
    <row r="15" spans="1:27" ht="16.5" customHeight="1" x14ac:dyDescent="0.2">
      <c r="A15" s="1330"/>
      <c r="B15" s="1385"/>
      <c r="C15" s="1331"/>
      <c r="D15" s="1331"/>
      <c r="E15" s="1331"/>
      <c r="F15" s="1331"/>
      <c r="G15" s="1331"/>
      <c r="H15" s="1331"/>
      <c r="I15" s="1331"/>
      <c r="J15" s="1331"/>
      <c r="K15" s="1331"/>
      <c r="L15" s="1331"/>
      <c r="M15" s="1331"/>
      <c r="N15" s="1333"/>
      <c r="O15" s="1332"/>
      <c r="P15" s="1337"/>
      <c r="Q15" s="1344"/>
      <c r="R15" s="1334"/>
      <c r="S15" s="1334"/>
      <c r="T15" s="1334"/>
      <c r="U15" s="1334"/>
      <c r="V15" s="1334"/>
      <c r="W15" s="1334"/>
      <c r="X15" s="1334"/>
      <c r="Y15" s="1334"/>
      <c r="Z15" s="1334"/>
      <c r="AA15" s="1334"/>
    </row>
    <row r="16" spans="1:27" ht="16.5" customHeight="1" x14ac:dyDescent="0.2">
      <c r="A16" s="1326"/>
      <c r="B16" s="1488"/>
      <c r="C16" s="1326"/>
      <c r="D16" s="1326"/>
      <c r="E16" s="1326"/>
      <c r="F16" s="1326"/>
      <c r="G16" s="1326"/>
      <c r="H16" s="1326"/>
      <c r="I16" s="1326"/>
      <c r="J16" s="1326"/>
      <c r="K16" s="1326"/>
      <c r="L16" s="1326"/>
      <c r="M16" s="1326"/>
      <c r="N16" s="1326"/>
      <c r="O16" s="1338"/>
      <c r="P16" s="1326"/>
      <c r="Q16" s="1338"/>
      <c r="R16" s="1326"/>
      <c r="S16" s="1326"/>
      <c r="T16" s="1326"/>
      <c r="U16" s="1326"/>
      <c r="V16" s="1326"/>
      <c r="W16" s="1326"/>
      <c r="X16" s="1326"/>
      <c r="Y16" s="1326"/>
      <c r="Z16" s="1326"/>
      <c r="AA16" s="1326"/>
    </row>
    <row r="17" spans="1:45" ht="16.5" customHeight="1" x14ac:dyDescent="0.35">
      <c r="A17" s="1316" t="s">
        <v>207</v>
      </c>
      <c r="B17" s="1339" t="s">
        <v>246</v>
      </c>
      <c r="C17" s="1339"/>
      <c r="D17" s="1339"/>
      <c r="E17" s="1339"/>
      <c r="F17" s="1339"/>
      <c r="G17" s="1339"/>
      <c r="H17" s="1339"/>
      <c r="I17" s="1339"/>
      <c r="J17" s="1339"/>
      <c r="K17" s="1340"/>
      <c r="L17" s="1319"/>
      <c r="M17" s="1319"/>
      <c r="N17" s="1319"/>
      <c r="O17" s="1321" t="s">
        <v>207</v>
      </c>
      <c r="P17" s="1341" t="s">
        <v>247</v>
      </c>
      <c r="Q17" s="1467"/>
      <c r="R17" s="1342"/>
      <c r="S17" s="1342"/>
      <c r="T17" s="1342"/>
      <c r="U17" s="1342"/>
      <c r="V17" s="1342"/>
      <c r="W17" s="1342"/>
      <c r="X17" s="1342"/>
      <c r="Y17" s="1342"/>
      <c r="Z17" s="1342"/>
      <c r="AA17" s="1326"/>
      <c r="AB17" s="146"/>
      <c r="AC17" s="146"/>
      <c r="AD17" s="146"/>
      <c r="AE17" s="146"/>
      <c r="AF17" s="146"/>
      <c r="AG17" s="146"/>
      <c r="AH17" s="146"/>
      <c r="AI17" s="146"/>
      <c r="AJ17" s="146"/>
      <c r="AK17" s="146"/>
      <c r="AL17" s="146"/>
      <c r="AM17" s="146"/>
      <c r="AN17" s="146"/>
      <c r="AO17" s="146"/>
      <c r="AP17" s="146"/>
      <c r="AQ17" s="146"/>
      <c r="AR17" s="146"/>
      <c r="AS17" s="146"/>
    </row>
    <row r="18" spans="1:45" ht="16.5" customHeight="1" x14ac:dyDescent="0.35">
      <c r="A18" s="1330"/>
      <c r="B18" s="1487" t="s">
        <v>195</v>
      </c>
      <c r="C18" s="1339" t="s">
        <v>248</v>
      </c>
      <c r="D18" s="1339"/>
      <c r="E18" s="1339"/>
      <c r="F18" s="1339"/>
      <c r="G18" s="1339"/>
      <c r="H18" s="1339"/>
      <c r="I18" s="1339"/>
      <c r="J18" s="1339"/>
      <c r="K18" s="1340"/>
      <c r="L18" s="1327"/>
      <c r="M18" s="1327"/>
      <c r="N18" s="1327"/>
      <c r="O18" s="1343"/>
      <c r="P18" s="1326"/>
      <c r="Q18" s="1346" t="s">
        <v>195</v>
      </c>
      <c r="R18" s="1322" t="s">
        <v>249</v>
      </c>
      <c r="S18" s="1322"/>
      <c r="T18" s="1322"/>
      <c r="U18" s="1322"/>
      <c r="V18" s="1322"/>
      <c r="W18" s="1322"/>
      <c r="X18" s="1322"/>
      <c r="Y18" s="1322"/>
      <c r="Z18" s="1322"/>
      <c r="AA18" s="1326"/>
      <c r="AB18" s="146"/>
      <c r="AC18" s="146"/>
      <c r="AD18" s="146"/>
      <c r="AE18" s="146"/>
      <c r="AF18" s="146"/>
      <c r="AG18" s="146"/>
      <c r="AH18" s="146"/>
      <c r="AI18" s="146"/>
      <c r="AJ18" s="146"/>
      <c r="AK18" s="146"/>
      <c r="AL18" s="146"/>
      <c r="AM18" s="146"/>
      <c r="AN18" s="146"/>
      <c r="AO18" s="146"/>
      <c r="AP18" s="146"/>
      <c r="AQ18" s="146"/>
      <c r="AR18" s="146"/>
      <c r="AS18" s="146"/>
    </row>
    <row r="19" spans="1:45" ht="16.5" customHeight="1" x14ac:dyDescent="0.35">
      <c r="A19" s="1330"/>
      <c r="B19" s="1442"/>
      <c r="C19" s="1331" t="s">
        <v>250</v>
      </c>
      <c r="D19" s="1331"/>
      <c r="E19" s="1331"/>
      <c r="F19" s="1331"/>
      <c r="G19" s="1331"/>
      <c r="H19" s="1331"/>
      <c r="I19" s="1331"/>
      <c r="J19" s="1331"/>
      <c r="K19" s="1331"/>
      <c r="L19" s="1331"/>
      <c r="M19" s="1331"/>
      <c r="N19" s="1337"/>
      <c r="O19" s="1344"/>
      <c r="P19" s="1337"/>
      <c r="Q19" s="1338"/>
      <c r="R19" s="1334" t="s">
        <v>251</v>
      </c>
      <c r="S19" s="1334"/>
      <c r="T19" s="1334"/>
      <c r="U19" s="1334"/>
      <c r="V19" s="1334"/>
      <c r="W19" s="1334"/>
      <c r="X19" s="1334"/>
      <c r="Y19" s="1334"/>
      <c r="Z19" s="1334"/>
      <c r="AA19" s="1334"/>
      <c r="AB19" s="146"/>
      <c r="AC19" s="146"/>
      <c r="AD19" s="146"/>
      <c r="AE19" s="146"/>
      <c r="AF19" s="146"/>
      <c r="AG19" s="146"/>
      <c r="AH19" s="146"/>
      <c r="AI19" s="146"/>
      <c r="AJ19" s="146"/>
      <c r="AK19" s="146"/>
      <c r="AL19" s="146"/>
      <c r="AM19" s="146"/>
      <c r="AN19" s="146"/>
      <c r="AO19" s="146"/>
      <c r="AP19" s="146"/>
      <c r="AQ19" s="146"/>
      <c r="AR19" s="146"/>
      <c r="AS19" s="146"/>
    </row>
    <row r="20" spans="1:45" ht="16.5" customHeight="1" x14ac:dyDescent="0.35">
      <c r="A20" s="1330"/>
      <c r="B20" s="1442"/>
      <c r="C20" s="1331"/>
      <c r="D20" s="1331"/>
      <c r="E20" s="1331"/>
      <c r="F20" s="1331"/>
      <c r="G20" s="1331"/>
      <c r="H20" s="1331"/>
      <c r="I20" s="1331"/>
      <c r="J20" s="1331"/>
      <c r="K20" s="1331"/>
      <c r="L20" s="1331"/>
      <c r="M20" s="1331"/>
      <c r="N20" s="1337"/>
      <c r="O20" s="1344"/>
      <c r="P20" s="1337"/>
      <c r="Q20" s="1338"/>
      <c r="R20" s="1334"/>
      <c r="S20" s="1334"/>
      <c r="T20" s="1334"/>
      <c r="U20" s="1334"/>
      <c r="V20" s="1334"/>
      <c r="W20" s="1334"/>
      <c r="X20" s="1334"/>
      <c r="Y20" s="1334"/>
      <c r="Z20" s="1334"/>
      <c r="AA20" s="1334"/>
      <c r="AB20" s="146"/>
      <c r="AC20" s="146"/>
      <c r="AD20" s="146"/>
      <c r="AE20" s="146"/>
      <c r="AF20" s="146"/>
      <c r="AG20" s="146"/>
      <c r="AH20" s="146"/>
      <c r="AI20" s="146"/>
      <c r="AJ20" s="146"/>
      <c r="AK20" s="146"/>
      <c r="AL20" s="146"/>
      <c r="AM20" s="146"/>
      <c r="AN20" s="146"/>
      <c r="AO20" s="146"/>
      <c r="AP20" s="146"/>
      <c r="AQ20" s="146"/>
      <c r="AR20" s="146"/>
      <c r="AS20" s="146"/>
    </row>
    <row r="21" spans="1:45" ht="16.5" customHeight="1" x14ac:dyDescent="0.35">
      <c r="A21" s="1330"/>
      <c r="B21" s="1442"/>
      <c r="C21" s="1331"/>
      <c r="D21" s="1331"/>
      <c r="E21" s="1331"/>
      <c r="F21" s="1331"/>
      <c r="G21" s="1331"/>
      <c r="H21" s="1331"/>
      <c r="I21" s="1331"/>
      <c r="J21" s="1331"/>
      <c r="K21" s="1331"/>
      <c r="L21" s="1331"/>
      <c r="M21" s="1331"/>
      <c r="N21" s="1337"/>
      <c r="O21" s="1344"/>
      <c r="P21" s="1337"/>
      <c r="Q21" s="1338"/>
      <c r="R21" s="1334"/>
      <c r="S21" s="1334"/>
      <c r="T21" s="1334"/>
      <c r="U21" s="1334"/>
      <c r="V21" s="1334"/>
      <c r="W21" s="1334"/>
      <c r="X21" s="1334"/>
      <c r="Y21" s="1334"/>
      <c r="Z21" s="1334"/>
      <c r="AA21" s="1334"/>
      <c r="AB21" s="146"/>
      <c r="AC21" s="146"/>
      <c r="AD21" s="146"/>
      <c r="AE21" s="146"/>
      <c r="AF21" s="146"/>
      <c r="AG21" s="146"/>
      <c r="AH21" s="146"/>
      <c r="AI21" s="146"/>
      <c r="AJ21" s="146"/>
      <c r="AK21" s="146"/>
      <c r="AL21" s="146"/>
      <c r="AM21" s="146"/>
      <c r="AN21" s="146"/>
      <c r="AO21" s="146"/>
      <c r="AP21" s="146"/>
      <c r="AQ21" s="146"/>
      <c r="AR21" s="146"/>
      <c r="AS21" s="146"/>
    </row>
    <row r="22" spans="1:45" ht="16.5" customHeight="1" x14ac:dyDescent="0.35">
      <c r="A22" s="1330"/>
      <c r="B22" s="1442"/>
      <c r="C22" s="1331"/>
      <c r="D22" s="1331"/>
      <c r="E22" s="1331"/>
      <c r="F22" s="1331"/>
      <c r="G22" s="1331"/>
      <c r="H22" s="1331"/>
      <c r="I22" s="1331"/>
      <c r="J22" s="1331"/>
      <c r="K22" s="1331"/>
      <c r="L22" s="1331"/>
      <c r="M22" s="1331"/>
      <c r="N22" s="1337"/>
      <c r="O22" s="1344"/>
      <c r="P22" s="1337"/>
      <c r="Q22" s="1338"/>
      <c r="R22" s="1334"/>
      <c r="S22" s="1334"/>
      <c r="T22" s="1334"/>
      <c r="U22" s="1334"/>
      <c r="V22" s="1334"/>
      <c r="W22" s="1334"/>
      <c r="X22" s="1334"/>
      <c r="Y22" s="1334"/>
      <c r="Z22" s="1334"/>
      <c r="AA22" s="1334"/>
      <c r="AB22" s="146"/>
      <c r="AC22" s="146"/>
      <c r="AD22" s="146"/>
      <c r="AE22" s="146"/>
      <c r="AF22" s="146"/>
      <c r="AG22" s="146"/>
      <c r="AH22" s="146"/>
      <c r="AI22" s="146"/>
      <c r="AJ22" s="146"/>
      <c r="AK22" s="146"/>
      <c r="AL22" s="146"/>
      <c r="AM22" s="146"/>
      <c r="AN22" s="146"/>
      <c r="AO22" s="146"/>
      <c r="AP22" s="146"/>
      <c r="AQ22" s="146"/>
      <c r="AR22" s="146"/>
      <c r="AS22" s="146"/>
    </row>
    <row r="23" spans="1:45" ht="16.5" customHeight="1" x14ac:dyDescent="0.35">
      <c r="A23" s="1330"/>
      <c r="B23" s="1442"/>
      <c r="C23" s="1331"/>
      <c r="D23" s="1331"/>
      <c r="E23" s="1331"/>
      <c r="F23" s="1331"/>
      <c r="G23" s="1331"/>
      <c r="H23" s="1331"/>
      <c r="I23" s="1331"/>
      <c r="J23" s="1331"/>
      <c r="K23" s="1331"/>
      <c r="L23" s="1331"/>
      <c r="M23" s="1331"/>
      <c r="N23" s="1337"/>
      <c r="O23" s="1344"/>
      <c r="P23" s="1337"/>
      <c r="Q23" s="1338"/>
      <c r="R23" s="1334"/>
      <c r="S23" s="1334"/>
      <c r="T23" s="1334"/>
      <c r="U23" s="1334"/>
      <c r="V23" s="1334"/>
      <c r="W23" s="1334"/>
      <c r="X23" s="1334"/>
      <c r="Y23" s="1334"/>
      <c r="Z23" s="1334"/>
      <c r="AA23" s="1334"/>
      <c r="AB23" s="146"/>
      <c r="AC23" s="146"/>
      <c r="AD23" s="146"/>
      <c r="AE23" s="146"/>
      <c r="AF23" s="146"/>
      <c r="AG23" s="146"/>
      <c r="AH23" s="146"/>
      <c r="AI23" s="146"/>
      <c r="AJ23" s="146"/>
      <c r="AK23" s="146"/>
      <c r="AL23" s="146"/>
      <c r="AM23" s="146"/>
      <c r="AN23" s="146"/>
      <c r="AO23" s="146"/>
      <c r="AP23" s="146"/>
      <c r="AQ23" s="146"/>
      <c r="AR23" s="146"/>
      <c r="AS23" s="146"/>
    </row>
    <row r="24" spans="1:45" ht="16.5" customHeight="1" x14ac:dyDescent="0.35">
      <c r="A24" s="1330"/>
      <c r="B24" s="1442"/>
      <c r="C24" s="1331"/>
      <c r="D24" s="1331"/>
      <c r="E24" s="1331"/>
      <c r="F24" s="1331"/>
      <c r="G24" s="1331"/>
      <c r="H24" s="1331"/>
      <c r="I24" s="1331"/>
      <c r="J24" s="1331"/>
      <c r="K24" s="1331"/>
      <c r="L24" s="1331"/>
      <c r="M24" s="1331"/>
      <c r="N24" s="1337"/>
      <c r="O24" s="1344"/>
      <c r="P24" s="1337"/>
      <c r="Q24" s="1338"/>
      <c r="R24" s="1334"/>
      <c r="S24" s="1334"/>
      <c r="T24" s="1334"/>
      <c r="U24" s="1334"/>
      <c r="V24" s="1334"/>
      <c r="W24" s="1334"/>
      <c r="X24" s="1334"/>
      <c r="Y24" s="1334"/>
      <c r="Z24" s="1334"/>
      <c r="AA24" s="1334"/>
      <c r="AB24" s="146"/>
      <c r="AC24" s="146"/>
      <c r="AD24" s="146"/>
      <c r="AE24" s="146"/>
      <c r="AF24" s="146"/>
      <c r="AG24" s="146"/>
      <c r="AH24" s="146"/>
      <c r="AI24" s="146"/>
      <c r="AJ24" s="146"/>
      <c r="AK24" s="146"/>
      <c r="AL24" s="146"/>
      <c r="AM24" s="146"/>
      <c r="AN24" s="146"/>
      <c r="AO24" s="146"/>
      <c r="AP24" s="146"/>
      <c r="AQ24" s="146"/>
      <c r="AR24" s="146"/>
      <c r="AS24" s="146"/>
    </row>
    <row r="25" spans="1:45" ht="16.5" customHeight="1" x14ac:dyDescent="0.35">
      <c r="A25" s="1330"/>
      <c r="B25" s="1442"/>
      <c r="C25" s="1331"/>
      <c r="D25" s="1331"/>
      <c r="E25" s="1331"/>
      <c r="F25" s="1331"/>
      <c r="G25" s="1331"/>
      <c r="H25" s="1331"/>
      <c r="I25" s="1331"/>
      <c r="J25" s="1331"/>
      <c r="K25" s="1331"/>
      <c r="L25" s="1331"/>
      <c r="M25" s="1331"/>
      <c r="N25" s="1337"/>
      <c r="O25" s="1344"/>
      <c r="P25" s="1337"/>
      <c r="Q25" s="1338"/>
      <c r="R25" s="1334"/>
      <c r="S25" s="1334"/>
      <c r="T25" s="1334"/>
      <c r="U25" s="1334"/>
      <c r="V25" s="1334"/>
      <c r="W25" s="1334"/>
      <c r="X25" s="1334"/>
      <c r="Y25" s="1334"/>
      <c r="Z25" s="1334"/>
      <c r="AA25" s="1334"/>
      <c r="AB25" s="146"/>
      <c r="AC25" s="146"/>
      <c r="AD25" s="146"/>
      <c r="AE25" s="146"/>
      <c r="AF25" s="146"/>
      <c r="AG25" s="146"/>
      <c r="AH25" s="146"/>
      <c r="AI25" s="146"/>
      <c r="AJ25" s="146"/>
      <c r="AK25" s="146"/>
      <c r="AL25" s="146"/>
      <c r="AM25" s="146"/>
      <c r="AN25" s="146"/>
      <c r="AO25" s="146"/>
      <c r="AP25" s="146"/>
      <c r="AQ25" s="146"/>
      <c r="AR25" s="146"/>
      <c r="AS25" s="146"/>
    </row>
    <row r="26" spans="1:45" ht="16.5" customHeight="1" x14ac:dyDescent="0.35">
      <c r="A26" s="1330"/>
      <c r="B26" s="1442"/>
      <c r="C26" s="1331"/>
      <c r="D26" s="1331"/>
      <c r="E26" s="1331"/>
      <c r="F26" s="1331"/>
      <c r="G26" s="1331"/>
      <c r="H26" s="1331"/>
      <c r="I26" s="1331"/>
      <c r="J26" s="1331"/>
      <c r="K26" s="1331"/>
      <c r="L26" s="1331"/>
      <c r="M26" s="1331"/>
      <c r="N26" s="1337"/>
      <c r="O26" s="1344"/>
      <c r="P26" s="1337"/>
      <c r="Q26" s="1338"/>
      <c r="R26" s="1334"/>
      <c r="S26" s="1334"/>
      <c r="T26" s="1334"/>
      <c r="U26" s="1334"/>
      <c r="V26" s="1334"/>
      <c r="W26" s="1334"/>
      <c r="X26" s="1334"/>
      <c r="Y26" s="1334"/>
      <c r="Z26" s="1334"/>
      <c r="AA26" s="1334"/>
      <c r="AB26" s="146"/>
      <c r="AC26" s="146"/>
      <c r="AD26" s="146"/>
      <c r="AE26" s="146"/>
      <c r="AF26" s="146"/>
      <c r="AG26" s="146"/>
      <c r="AH26" s="146"/>
      <c r="AI26" s="146"/>
      <c r="AJ26" s="146"/>
      <c r="AK26" s="146"/>
      <c r="AL26" s="146"/>
      <c r="AM26" s="146"/>
      <c r="AN26" s="146"/>
      <c r="AO26" s="146"/>
      <c r="AP26" s="146"/>
      <c r="AQ26" s="146"/>
      <c r="AR26" s="146"/>
      <c r="AS26" s="146"/>
    </row>
    <row r="27" spans="1:45" ht="16.5" customHeight="1" x14ac:dyDescent="0.35">
      <c r="A27" s="1330"/>
      <c r="B27" s="1442"/>
      <c r="C27" s="1331" t="s">
        <v>252</v>
      </c>
      <c r="D27" s="1331"/>
      <c r="E27" s="1331"/>
      <c r="F27" s="1331"/>
      <c r="G27" s="1331"/>
      <c r="H27" s="1331"/>
      <c r="I27" s="1331"/>
      <c r="J27" s="1331"/>
      <c r="K27" s="1331"/>
      <c r="L27" s="1331"/>
      <c r="M27" s="1331"/>
      <c r="N27" s="1337"/>
      <c r="O27" s="1344"/>
      <c r="P27" s="1337"/>
      <c r="Q27" s="1338"/>
      <c r="R27" s="1334" t="s">
        <v>253</v>
      </c>
      <c r="S27" s="1334"/>
      <c r="T27" s="1334"/>
      <c r="U27" s="1334"/>
      <c r="V27" s="1334"/>
      <c r="W27" s="1334"/>
      <c r="X27" s="1334"/>
      <c r="Y27" s="1334"/>
      <c r="Z27" s="1334"/>
      <c r="AA27" s="1334"/>
      <c r="AB27" s="146"/>
      <c r="AC27" s="146"/>
      <c r="AD27" s="146"/>
      <c r="AE27" s="146"/>
      <c r="AF27" s="146"/>
      <c r="AG27" s="146"/>
      <c r="AH27" s="146"/>
      <c r="AI27" s="146"/>
      <c r="AJ27" s="146"/>
      <c r="AK27" s="146"/>
      <c r="AL27" s="146"/>
      <c r="AM27" s="146"/>
      <c r="AN27" s="146"/>
      <c r="AO27" s="146"/>
      <c r="AP27" s="146"/>
      <c r="AQ27" s="146"/>
      <c r="AR27" s="146"/>
      <c r="AS27" s="146"/>
    </row>
    <row r="28" spans="1:45" ht="16.5" customHeight="1" x14ac:dyDescent="0.35">
      <c r="A28" s="1330"/>
      <c r="B28" s="1442"/>
      <c r="C28" s="1331"/>
      <c r="D28" s="1331"/>
      <c r="E28" s="1331"/>
      <c r="F28" s="1331"/>
      <c r="G28" s="1331"/>
      <c r="H28" s="1331"/>
      <c r="I28" s="1331"/>
      <c r="J28" s="1331"/>
      <c r="K28" s="1331"/>
      <c r="L28" s="1331"/>
      <c r="M28" s="1331"/>
      <c r="N28" s="1337"/>
      <c r="O28" s="1344"/>
      <c r="P28" s="1337"/>
      <c r="Q28" s="1338"/>
      <c r="R28" s="1334"/>
      <c r="S28" s="1334"/>
      <c r="T28" s="1334"/>
      <c r="U28" s="1334"/>
      <c r="V28" s="1334"/>
      <c r="W28" s="1334"/>
      <c r="X28" s="1334"/>
      <c r="Y28" s="1334"/>
      <c r="Z28" s="1334"/>
      <c r="AA28" s="1334"/>
      <c r="AB28" s="146"/>
      <c r="AC28" s="146"/>
      <c r="AD28" s="146"/>
      <c r="AE28" s="146"/>
      <c r="AF28" s="146"/>
      <c r="AG28" s="146"/>
      <c r="AH28" s="146"/>
      <c r="AI28" s="146"/>
      <c r="AJ28" s="146"/>
      <c r="AK28" s="146"/>
      <c r="AL28" s="146"/>
      <c r="AM28" s="146"/>
      <c r="AN28" s="146"/>
      <c r="AO28" s="146"/>
      <c r="AP28" s="146"/>
      <c r="AQ28" s="146"/>
      <c r="AR28" s="146"/>
      <c r="AS28" s="146"/>
    </row>
    <row r="29" spans="1:45" ht="16.5" customHeight="1" x14ac:dyDescent="0.35">
      <c r="A29" s="1330"/>
      <c r="B29" s="1442"/>
      <c r="C29" s="1331"/>
      <c r="D29" s="1331"/>
      <c r="E29" s="1331"/>
      <c r="F29" s="1331"/>
      <c r="G29" s="1331"/>
      <c r="H29" s="1331"/>
      <c r="I29" s="1331"/>
      <c r="J29" s="1331"/>
      <c r="K29" s="1331"/>
      <c r="L29" s="1331"/>
      <c r="M29" s="1331"/>
      <c r="N29" s="1337"/>
      <c r="O29" s="1344"/>
      <c r="P29" s="1337"/>
      <c r="Q29" s="1338"/>
      <c r="R29" s="1334"/>
      <c r="S29" s="1334"/>
      <c r="T29" s="1334"/>
      <c r="U29" s="1334"/>
      <c r="V29" s="1334"/>
      <c r="W29" s="1334"/>
      <c r="X29" s="1334"/>
      <c r="Y29" s="1334"/>
      <c r="Z29" s="1334"/>
      <c r="AA29" s="1334"/>
      <c r="AB29" s="146"/>
      <c r="AC29" s="146"/>
      <c r="AD29" s="146"/>
      <c r="AE29" s="146"/>
      <c r="AF29" s="146"/>
      <c r="AG29" s="146"/>
      <c r="AH29" s="146"/>
      <c r="AI29" s="146"/>
      <c r="AJ29" s="146"/>
      <c r="AK29" s="146"/>
      <c r="AL29" s="146"/>
      <c r="AM29" s="146"/>
      <c r="AN29" s="146"/>
      <c r="AO29" s="146"/>
      <c r="AP29" s="146"/>
      <c r="AQ29" s="146"/>
      <c r="AR29" s="146"/>
      <c r="AS29" s="146"/>
    </row>
    <row r="30" spans="1:45" ht="16.5" customHeight="1" x14ac:dyDescent="0.35">
      <c r="A30" s="1330"/>
      <c r="B30" s="1442"/>
      <c r="C30" s="1331"/>
      <c r="D30" s="1331"/>
      <c r="E30" s="1331"/>
      <c r="F30" s="1331"/>
      <c r="G30" s="1331"/>
      <c r="H30" s="1331"/>
      <c r="I30" s="1331"/>
      <c r="J30" s="1331"/>
      <c r="K30" s="1331"/>
      <c r="L30" s="1331"/>
      <c r="M30" s="1331"/>
      <c r="N30" s="1337"/>
      <c r="O30" s="1344"/>
      <c r="P30" s="1337"/>
      <c r="Q30" s="1338"/>
      <c r="R30" s="1334"/>
      <c r="S30" s="1334"/>
      <c r="T30" s="1334"/>
      <c r="U30" s="1334"/>
      <c r="V30" s="1334"/>
      <c r="W30" s="1334"/>
      <c r="X30" s="1334"/>
      <c r="Y30" s="1334"/>
      <c r="Z30" s="1334"/>
      <c r="AA30" s="1334"/>
      <c r="AB30" s="146"/>
      <c r="AC30" s="146"/>
      <c r="AD30" s="146"/>
      <c r="AE30" s="146"/>
      <c r="AF30" s="146"/>
      <c r="AG30" s="146"/>
      <c r="AH30" s="146"/>
      <c r="AI30" s="146"/>
      <c r="AJ30" s="146"/>
      <c r="AK30" s="146"/>
      <c r="AL30" s="146"/>
      <c r="AM30" s="146"/>
      <c r="AN30" s="146"/>
      <c r="AO30" s="146"/>
      <c r="AP30" s="146"/>
      <c r="AQ30" s="146"/>
      <c r="AR30" s="146"/>
      <c r="AS30" s="146"/>
    </row>
    <row r="31" spans="1:45" ht="16.5" customHeight="1" x14ac:dyDescent="0.35">
      <c r="A31" s="1330"/>
      <c r="B31" s="1442"/>
      <c r="C31" s="1331"/>
      <c r="D31" s="1331"/>
      <c r="E31" s="1331"/>
      <c r="F31" s="1331"/>
      <c r="G31" s="1331"/>
      <c r="H31" s="1331"/>
      <c r="I31" s="1331"/>
      <c r="J31" s="1331"/>
      <c r="K31" s="1331"/>
      <c r="L31" s="1331"/>
      <c r="M31" s="1331"/>
      <c r="N31" s="1337"/>
      <c r="O31" s="1344"/>
      <c r="P31" s="1337"/>
      <c r="Q31" s="1338"/>
      <c r="R31" s="1334"/>
      <c r="S31" s="1334"/>
      <c r="T31" s="1334"/>
      <c r="U31" s="1334"/>
      <c r="V31" s="1334"/>
      <c r="W31" s="1334"/>
      <c r="X31" s="1334"/>
      <c r="Y31" s="1334"/>
      <c r="Z31" s="1334"/>
      <c r="AA31" s="1334"/>
      <c r="AB31" s="146"/>
      <c r="AC31" s="146"/>
      <c r="AD31" s="146"/>
      <c r="AE31" s="146"/>
      <c r="AF31" s="146"/>
      <c r="AG31" s="146"/>
      <c r="AH31" s="146"/>
      <c r="AI31" s="146"/>
      <c r="AJ31" s="146"/>
      <c r="AK31" s="146"/>
      <c r="AL31" s="146"/>
      <c r="AM31" s="146"/>
      <c r="AN31" s="146"/>
      <c r="AO31" s="146"/>
      <c r="AP31" s="146"/>
      <c r="AQ31" s="146"/>
      <c r="AR31" s="146"/>
      <c r="AS31" s="146"/>
    </row>
    <row r="32" spans="1:45" ht="16.5" customHeight="1" x14ac:dyDescent="0.35">
      <c r="A32" s="1330"/>
      <c r="B32" s="1442"/>
      <c r="C32" s="1331"/>
      <c r="D32" s="1331"/>
      <c r="E32" s="1331"/>
      <c r="F32" s="1331"/>
      <c r="G32" s="1331"/>
      <c r="H32" s="1331"/>
      <c r="I32" s="1331"/>
      <c r="J32" s="1331"/>
      <c r="K32" s="1331"/>
      <c r="L32" s="1331"/>
      <c r="M32" s="1331"/>
      <c r="N32" s="1337"/>
      <c r="O32" s="1344"/>
      <c r="P32" s="1337"/>
      <c r="Q32" s="1338"/>
      <c r="R32" s="1334"/>
      <c r="S32" s="1334"/>
      <c r="T32" s="1334"/>
      <c r="U32" s="1334"/>
      <c r="V32" s="1334"/>
      <c r="W32" s="1334"/>
      <c r="X32" s="1334"/>
      <c r="Y32" s="1334"/>
      <c r="Z32" s="1334"/>
      <c r="AA32" s="1334"/>
      <c r="AB32" s="146"/>
      <c r="AC32" s="146"/>
      <c r="AD32" s="146"/>
      <c r="AE32" s="146"/>
      <c r="AF32" s="146"/>
      <c r="AG32" s="146"/>
      <c r="AH32" s="146"/>
      <c r="AI32" s="146"/>
      <c r="AJ32" s="146"/>
      <c r="AK32" s="146"/>
      <c r="AL32" s="146"/>
      <c r="AM32" s="146"/>
      <c r="AN32" s="146"/>
      <c r="AO32" s="146"/>
      <c r="AP32" s="146"/>
      <c r="AQ32" s="146"/>
      <c r="AR32" s="146"/>
      <c r="AS32" s="146"/>
    </row>
    <row r="33" spans="1:45" ht="16.5" customHeight="1" x14ac:dyDescent="0.35">
      <c r="A33" s="1330"/>
      <c r="B33" s="1442"/>
      <c r="C33" s="1331"/>
      <c r="D33" s="1331"/>
      <c r="E33" s="1331"/>
      <c r="F33" s="1331"/>
      <c r="G33" s="1331"/>
      <c r="H33" s="1331"/>
      <c r="I33" s="1331"/>
      <c r="J33" s="1331"/>
      <c r="K33" s="1331"/>
      <c r="L33" s="1331"/>
      <c r="M33" s="1331"/>
      <c r="N33" s="1337"/>
      <c r="O33" s="1344"/>
      <c r="P33" s="1337"/>
      <c r="Q33" s="1338"/>
      <c r="R33" s="1334"/>
      <c r="S33" s="1334"/>
      <c r="T33" s="1334"/>
      <c r="U33" s="1334"/>
      <c r="V33" s="1334"/>
      <c r="W33" s="1334"/>
      <c r="X33" s="1334"/>
      <c r="Y33" s="1334"/>
      <c r="Z33" s="1334"/>
      <c r="AA33" s="1334"/>
      <c r="AB33" s="146"/>
      <c r="AC33" s="146"/>
      <c r="AD33" s="146"/>
      <c r="AE33" s="146"/>
      <c r="AF33" s="146"/>
      <c r="AG33" s="146"/>
      <c r="AH33" s="146"/>
      <c r="AI33" s="146"/>
      <c r="AJ33" s="146"/>
      <c r="AK33" s="146"/>
      <c r="AL33" s="146"/>
      <c r="AM33" s="146"/>
      <c r="AN33" s="146"/>
      <c r="AO33" s="146"/>
      <c r="AP33" s="146"/>
      <c r="AQ33" s="146"/>
      <c r="AR33" s="146"/>
      <c r="AS33" s="146"/>
    </row>
    <row r="34" spans="1:45" ht="16.5" customHeight="1" x14ac:dyDescent="0.35">
      <c r="A34" s="1330"/>
      <c r="B34" s="1442"/>
      <c r="C34" s="1331"/>
      <c r="D34" s="1331"/>
      <c r="E34" s="1331"/>
      <c r="F34" s="1331"/>
      <c r="G34" s="1331"/>
      <c r="H34" s="1331"/>
      <c r="I34" s="1331"/>
      <c r="J34" s="1331"/>
      <c r="K34" s="1331"/>
      <c r="L34" s="1331"/>
      <c r="M34" s="1331"/>
      <c r="N34" s="1337"/>
      <c r="O34" s="1344"/>
      <c r="P34" s="1337"/>
      <c r="Q34" s="1338"/>
      <c r="R34" s="1334"/>
      <c r="S34" s="1334"/>
      <c r="T34" s="1334"/>
      <c r="U34" s="1334"/>
      <c r="V34" s="1334"/>
      <c r="W34" s="1334"/>
      <c r="X34" s="1334"/>
      <c r="Y34" s="1334"/>
      <c r="Z34" s="1334"/>
      <c r="AA34" s="1334"/>
      <c r="AB34" s="146"/>
      <c r="AC34" s="146"/>
      <c r="AD34" s="146"/>
      <c r="AE34" s="146"/>
      <c r="AF34" s="146"/>
      <c r="AG34" s="146"/>
      <c r="AH34" s="146"/>
      <c r="AI34" s="146"/>
      <c r="AJ34" s="146"/>
      <c r="AK34" s="146"/>
      <c r="AL34" s="146"/>
      <c r="AM34" s="146"/>
      <c r="AN34" s="146"/>
      <c r="AO34" s="146"/>
      <c r="AP34" s="146"/>
      <c r="AQ34" s="146"/>
      <c r="AR34" s="146"/>
      <c r="AS34" s="146"/>
    </row>
    <row r="35" spans="1:45" ht="16.5" customHeight="1" x14ac:dyDescent="0.35">
      <c r="A35" s="1330"/>
      <c r="B35" s="1442"/>
      <c r="C35" s="1331"/>
      <c r="D35" s="1331"/>
      <c r="E35" s="1331"/>
      <c r="F35" s="1331"/>
      <c r="G35" s="1331"/>
      <c r="H35" s="1331"/>
      <c r="I35" s="1331"/>
      <c r="J35" s="1331"/>
      <c r="K35" s="1331"/>
      <c r="L35" s="1331"/>
      <c r="M35" s="1331"/>
      <c r="N35" s="1337"/>
      <c r="O35" s="1344"/>
      <c r="P35" s="1337"/>
      <c r="Q35" s="1338"/>
      <c r="R35" s="1334"/>
      <c r="S35" s="1334"/>
      <c r="T35" s="1334"/>
      <c r="U35" s="1334"/>
      <c r="V35" s="1334"/>
      <c r="W35" s="1334"/>
      <c r="X35" s="1334"/>
      <c r="Y35" s="1334"/>
      <c r="Z35" s="1334"/>
      <c r="AA35" s="1334"/>
      <c r="AB35" s="146"/>
      <c r="AC35" s="146"/>
      <c r="AD35" s="146"/>
      <c r="AE35" s="146"/>
      <c r="AF35" s="146"/>
      <c r="AG35" s="146"/>
      <c r="AH35" s="146"/>
      <c r="AI35" s="146"/>
      <c r="AJ35" s="146"/>
      <c r="AK35" s="146"/>
      <c r="AL35" s="146"/>
      <c r="AM35" s="146"/>
      <c r="AN35" s="146"/>
      <c r="AO35" s="146"/>
      <c r="AP35" s="146"/>
      <c r="AQ35" s="146"/>
      <c r="AR35" s="146"/>
      <c r="AS35" s="146"/>
    </row>
    <row r="36" spans="1:45" ht="16.5" customHeight="1" x14ac:dyDescent="0.35">
      <c r="A36" s="1330"/>
      <c r="B36" s="1442"/>
      <c r="C36" s="1331" t="s">
        <v>254</v>
      </c>
      <c r="D36" s="1331"/>
      <c r="E36" s="1331"/>
      <c r="F36" s="1331"/>
      <c r="G36" s="1331"/>
      <c r="H36" s="1331"/>
      <c r="I36" s="1331"/>
      <c r="J36" s="1331"/>
      <c r="K36" s="1331"/>
      <c r="L36" s="1331"/>
      <c r="M36" s="1331"/>
      <c r="N36" s="1337"/>
      <c r="O36" s="1344"/>
      <c r="P36" s="1337"/>
      <c r="Q36" s="1338"/>
      <c r="R36" s="1334" t="s">
        <v>255</v>
      </c>
      <c r="S36" s="1334"/>
      <c r="T36" s="1334"/>
      <c r="U36" s="1334"/>
      <c r="V36" s="1334"/>
      <c r="W36" s="1334"/>
      <c r="X36" s="1334"/>
      <c r="Y36" s="1334"/>
      <c r="Z36" s="1334"/>
      <c r="AA36" s="1334"/>
      <c r="AB36" s="146"/>
      <c r="AC36" s="146"/>
      <c r="AD36" s="146"/>
      <c r="AE36" s="146"/>
      <c r="AF36" s="146"/>
      <c r="AG36" s="146"/>
      <c r="AH36" s="146"/>
      <c r="AI36" s="146"/>
      <c r="AJ36" s="146"/>
      <c r="AK36" s="146"/>
      <c r="AL36" s="146"/>
      <c r="AM36" s="146"/>
      <c r="AN36" s="146"/>
      <c r="AO36" s="146"/>
      <c r="AP36" s="146"/>
      <c r="AQ36" s="146"/>
      <c r="AR36" s="146"/>
      <c r="AS36" s="146"/>
    </row>
    <row r="37" spans="1:45" ht="16.5" customHeight="1" x14ac:dyDescent="0.35">
      <c r="A37" s="1330"/>
      <c r="B37" s="1442"/>
      <c r="C37" s="1331"/>
      <c r="D37" s="1331"/>
      <c r="E37" s="1331"/>
      <c r="F37" s="1331"/>
      <c r="G37" s="1331"/>
      <c r="H37" s="1331"/>
      <c r="I37" s="1331"/>
      <c r="J37" s="1331"/>
      <c r="K37" s="1331"/>
      <c r="L37" s="1331"/>
      <c r="M37" s="1331"/>
      <c r="N37" s="1337"/>
      <c r="O37" s="1344"/>
      <c r="P37" s="1337"/>
      <c r="Q37" s="1338"/>
      <c r="R37" s="1334"/>
      <c r="S37" s="1334"/>
      <c r="T37" s="1334"/>
      <c r="U37" s="1334"/>
      <c r="V37" s="1334"/>
      <c r="W37" s="1334"/>
      <c r="X37" s="1334"/>
      <c r="Y37" s="1334"/>
      <c r="Z37" s="1334"/>
      <c r="AA37" s="1334"/>
      <c r="AB37" s="146"/>
      <c r="AC37" s="146"/>
      <c r="AD37" s="146"/>
      <c r="AE37" s="146"/>
      <c r="AF37" s="146"/>
      <c r="AG37" s="146"/>
      <c r="AH37" s="146"/>
      <c r="AI37" s="146"/>
      <c r="AJ37" s="146"/>
      <c r="AK37" s="146"/>
      <c r="AL37" s="146"/>
      <c r="AM37" s="146"/>
      <c r="AN37" s="146"/>
      <c r="AO37" s="146"/>
      <c r="AP37" s="146"/>
      <c r="AQ37" s="146"/>
      <c r="AR37" s="146"/>
      <c r="AS37" s="146"/>
    </row>
    <row r="38" spans="1:45" ht="16.5" customHeight="1" x14ac:dyDescent="0.35">
      <c r="A38" s="1330"/>
      <c r="B38" s="1442"/>
      <c r="C38" s="1331"/>
      <c r="D38" s="1331"/>
      <c r="E38" s="1331"/>
      <c r="F38" s="1331"/>
      <c r="G38" s="1331"/>
      <c r="H38" s="1331"/>
      <c r="I38" s="1331"/>
      <c r="J38" s="1331"/>
      <c r="K38" s="1331"/>
      <c r="L38" s="1331"/>
      <c r="M38" s="1331"/>
      <c r="N38" s="1337"/>
      <c r="O38" s="1344"/>
      <c r="P38" s="1337"/>
      <c r="Q38" s="1338"/>
      <c r="R38" s="1334"/>
      <c r="S38" s="1334"/>
      <c r="T38" s="1334"/>
      <c r="U38" s="1334"/>
      <c r="V38" s="1334"/>
      <c r="W38" s="1334"/>
      <c r="X38" s="1334"/>
      <c r="Y38" s="1334"/>
      <c r="Z38" s="1334"/>
      <c r="AA38" s="1334"/>
      <c r="AB38" s="146"/>
      <c r="AC38" s="146"/>
      <c r="AD38" s="146"/>
      <c r="AE38" s="146"/>
      <c r="AF38" s="146"/>
      <c r="AG38" s="146"/>
      <c r="AH38" s="146"/>
      <c r="AI38" s="146"/>
      <c r="AJ38" s="146"/>
      <c r="AK38" s="146"/>
      <c r="AL38" s="146"/>
      <c r="AM38" s="146"/>
      <c r="AN38" s="146"/>
      <c r="AO38" s="146"/>
      <c r="AP38" s="146"/>
      <c r="AQ38" s="146"/>
      <c r="AR38" s="146"/>
      <c r="AS38" s="146"/>
    </row>
    <row r="39" spans="1:45" ht="16.5" customHeight="1" x14ac:dyDescent="0.35">
      <c r="A39" s="1330"/>
      <c r="B39" s="1442"/>
      <c r="C39" s="1331"/>
      <c r="D39" s="1331"/>
      <c r="E39" s="1331"/>
      <c r="F39" s="1331"/>
      <c r="G39" s="1331"/>
      <c r="H39" s="1331"/>
      <c r="I39" s="1331"/>
      <c r="J39" s="1331"/>
      <c r="K39" s="1331"/>
      <c r="L39" s="1331"/>
      <c r="M39" s="1331"/>
      <c r="N39" s="1337"/>
      <c r="O39" s="1344"/>
      <c r="P39" s="1337"/>
      <c r="Q39" s="1338"/>
      <c r="R39" s="1334"/>
      <c r="S39" s="1334"/>
      <c r="T39" s="1334"/>
      <c r="U39" s="1334"/>
      <c r="V39" s="1334"/>
      <c r="W39" s="1334"/>
      <c r="X39" s="1334"/>
      <c r="Y39" s="1334"/>
      <c r="Z39" s="1334"/>
      <c r="AA39" s="1334"/>
      <c r="AB39" s="146"/>
      <c r="AC39" s="146"/>
      <c r="AD39" s="146"/>
      <c r="AE39" s="146"/>
      <c r="AF39" s="146"/>
      <c r="AG39" s="146"/>
      <c r="AH39" s="146"/>
      <c r="AI39" s="146"/>
      <c r="AJ39" s="146"/>
      <c r="AK39" s="146"/>
      <c r="AL39" s="146"/>
      <c r="AM39" s="146"/>
      <c r="AN39" s="146"/>
      <c r="AO39" s="146"/>
      <c r="AP39" s="146"/>
      <c r="AQ39" s="146"/>
      <c r="AR39" s="146"/>
      <c r="AS39" s="146"/>
    </row>
    <row r="40" spans="1:45" ht="16.5" customHeight="1" x14ac:dyDescent="0.35">
      <c r="A40" s="1330"/>
      <c r="B40" s="1442"/>
      <c r="C40" s="1331"/>
      <c r="D40" s="1331"/>
      <c r="E40" s="1331"/>
      <c r="F40" s="1331"/>
      <c r="G40" s="1331"/>
      <c r="H40" s="1331"/>
      <c r="I40" s="1331"/>
      <c r="J40" s="1331"/>
      <c r="K40" s="1331"/>
      <c r="L40" s="1331"/>
      <c r="M40" s="1331"/>
      <c r="N40" s="1337"/>
      <c r="O40" s="1344"/>
      <c r="P40" s="1337"/>
      <c r="Q40" s="1338"/>
      <c r="R40" s="1334"/>
      <c r="S40" s="1334"/>
      <c r="T40" s="1334"/>
      <c r="U40" s="1334"/>
      <c r="V40" s="1334"/>
      <c r="W40" s="1334"/>
      <c r="X40" s="1334"/>
      <c r="Y40" s="1334"/>
      <c r="Z40" s="1334"/>
      <c r="AA40" s="1334"/>
      <c r="AB40" s="146"/>
      <c r="AC40" s="146"/>
      <c r="AD40" s="146"/>
      <c r="AE40" s="146"/>
      <c r="AF40" s="146"/>
      <c r="AG40" s="146"/>
      <c r="AH40" s="146"/>
      <c r="AI40" s="146"/>
      <c r="AJ40" s="146"/>
      <c r="AK40" s="146"/>
      <c r="AL40" s="146"/>
      <c r="AM40" s="146"/>
      <c r="AN40" s="146"/>
      <c r="AO40" s="146"/>
      <c r="AP40" s="146"/>
      <c r="AQ40" s="146"/>
      <c r="AR40" s="146"/>
      <c r="AS40" s="146"/>
    </row>
    <row r="41" spans="1:45" ht="16.5" customHeight="1" x14ac:dyDescent="0.35">
      <c r="A41" s="1330"/>
      <c r="B41" s="1442"/>
      <c r="C41" s="1331"/>
      <c r="D41" s="1331"/>
      <c r="E41" s="1331"/>
      <c r="F41" s="1331"/>
      <c r="G41" s="1331"/>
      <c r="H41" s="1331"/>
      <c r="I41" s="1331"/>
      <c r="J41" s="1331"/>
      <c r="K41" s="1331"/>
      <c r="L41" s="1331"/>
      <c r="M41" s="1331"/>
      <c r="N41" s="1337"/>
      <c r="O41" s="1344"/>
      <c r="P41" s="1337"/>
      <c r="Q41" s="1338"/>
      <c r="R41" s="1334"/>
      <c r="S41" s="1334"/>
      <c r="T41" s="1334"/>
      <c r="U41" s="1334"/>
      <c r="V41" s="1334"/>
      <c r="W41" s="1334"/>
      <c r="X41" s="1334"/>
      <c r="Y41" s="1334"/>
      <c r="Z41" s="1334"/>
      <c r="AA41" s="1334"/>
      <c r="AB41" s="146"/>
      <c r="AC41" s="146"/>
      <c r="AD41" s="146"/>
      <c r="AE41" s="146"/>
      <c r="AF41" s="146"/>
      <c r="AG41" s="146"/>
      <c r="AH41" s="146"/>
      <c r="AI41" s="146"/>
      <c r="AJ41" s="146"/>
      <c r="AK41" s="146"/>
      <c r="AL41" s="146"/>
      <c r="AM41" s="146"/>
      <c r="AN41" s="146"/>
      <c r="AO41" s="146"/>
      <c r="AP41" s="146"/>
      <c r="AQ41" s="146"/>
      <c r="AR41" s="146"/>
      <c r="AS41" s="146"/>
    </row>
    <row r="42" spans="1:45" ht="16.5" customHeight="1" x14ac:dyDescent="0.35">
      <c r="A42" s="1330"/>
      <c r="B42" s="1442"/>
      <c r="C42" s="1331" t="s">
        <v>256</v>
      </c>
      <c r="D42" s="1331"/>
      <c r="E42" s="1331"/>
      <c r="F42" s="1331"/>
      <c r="G42" s="1331"/>
      <c r="H42" s="1331"/>
      <c r="I42" s="1331"/>
      <c r="J42" s="1331"/>
      <c r="K42" s="1331"/>
      <c r="L42" s="1331"/>
      <c r="M42" s="1331"/>
      <c r="N42" s="1337"/>
      <c r="O42" s="1344"/>
      <c r="P42" s="1337"/>
      <c r="Q42" s="1338"/>
      <c r="R42" s="1334" t="s">
        <v>257</v>
      </c>
      <c r="S42" s="1334"/>
      <c r="T42" s="1334"/>
      <c r="U42" s="1334"/>
      <c r="V42" s="1334"/>
      <c r="W42" s="1334"/>
      <c r="X42" s="1334"/>
      <c r="Y42" s="1334"/>
      <c r="Z42" s="1334"/>
      <c r="AA42" s="1334"/>
      <c r="AB42" s="146"/>
      <c r="AC42" s="146"/>
      <c r="AD42" s="146"/>
      <c r="AE42" s="146"/>
      <c r="AF42" s="146"/>
      <c r="AG42" s="146"/>
      <c r="AH42" s="146"/>
      <c r="AI42" s="146"/>
      <c r="AJ42" s="146"/>
      <c r="AK42" s="146"/>
      <c r="AL42" s="146"/>
      <c r="AM42" s="146"/>
      <c r="AN42" s="146"/>
      <c r="AO42" s="146"/>
      <c r="AP42" s="146"/>
      <c r="AQ42" s="146"/>
      <c r="AR42" s="146"/>
      <c r="AS42" s="146"/>
    </row>
    <row r="43" spans="1:45" ht="16.5" customHeight="1" x14ac:dyDescent="0.35">
      <c r="A43" s="1330"/>
      <c r="B43" s="1442"/>
      <c r="C43" s="1331"/>
      <c r="D43" s="1331"/>
      <c r="E43" s="1331"/>
      <c r="F43" s="1331"/>
      <c r="G43" s="1331"/>
      <c r="H43" s="1331"/>
      <c r="I43" s="1331"/>
      <c r="J43" s="1331"/>
      <c r="K43" s="1331"/>
      <c r="L43" s="1331"/>
      <c r="M43" s="1331"/>
      <c r="N43" s="1337"/>
      <c r="O43" s="1337"/>
      <c r="P43" s="1337"/>
      <c r="Q43" s="1338"/>
      <c r="R43" s="1334"/>
      <c r="S43" s="1334"/>
      <c r="T43" s="1334"/>
      <c r="U43" s="1334"/>
      <c r="V43" s="1334"/>
      <c r="W43" s="1334"/>
      <c r="X43" s="1334"/>
      <c r="Y43" s="1334"/>
      <c r="Z43" s="1334"/>
      <c r="AA43" s="1334"/>
      <c r="AB43" s="146"/>
      <c r="AC43" s="146"/>
      <c r="AD43" s="146"/>
      <c r="AE43" s="146"/>
      <c r="AF43" s="146"/>
      <c r="AG43" s="146"/>
      <c r="AH43" s="146"/>
      <c r="AI43" s="146"/>
      <c r="AJ43" s="146"/>
      <c r="AK43" s="146"/>
      <c r="AL43" s="146"/>
      <c r="AM43" s="146"/>
      <c r="AN43" s="146"/>
      <c r="AO43" s="146"/>
      <c r="AP43" s="146"/>
      <c r="AQ43" s="146"/>
      <c r="AR43" s="146"/>
      <c r="AS43" s="146"/>
    </row>
    <row r="44" spans="1:45" ht="16.5" customHeight="1" x14ac:dyDescent="0.35">
      <c r="A44" s="1330"/>
      <c r="B44" s="1442"/>
      <c r="C44" s="1331"/>
      <c r="D44" s="1331"/>
      <c r="E44" s="1331"/>
      <c r="F44" s="1331"/>
      <c r="G44" s="1331"/>
      <c r="H44" s="1331"/>
      <c r="I44" s="1331"/>
      <c r="J44" s="1331"/>
      <c r="K44" s="1331"/>
      <c r="L44" s="1331"/>
      <c r="M44" s="1331"/>
      <c r="N44" s="1337"/>
      <c r="O44" s="1337"/>
      <c r="P44" s="1337"/>
      <c r="Q44" s="1338"/>
      <c r="R44" s="1334"/>
      <c r="S44" s="1334"/>
      <c r="T44" s="1334"/>
      <c r="U44" s="1334"/>
      <c r="V44" s="1334"/>
      <c r="W44" s="1334"/>
      <c r="X44" s="1334"/>
      <c r="Y44" s="1334"/>
      <c r="Z44" s="1334"/>
      <c r="AA44" s="1334"/>
      <c r="AB44" s="146"/>
      <c r="AC44" s="146"/>
      <c r="AD44" s="146"/>
      <c r="AE44" s="146"/>
      <c r="AF44" s="146"/>
      <c r="AG44" s="146"/>
      <c r="AH44" s="146"/>
      <c r="AI44" s="146"/>
      <c r="AJ44" s="146"/>
      <c r="AK44" s="146"/>
      <c r="AL44" s="146"/>
      <c r="AM44" s="146"/>
      <c r="AN44" s="146"/>
      <c r="AO44" s="146"/>
      <c r="AP44" s="146"/>
      <c r="AQ44" s="146"/>
      <c r="AR44" s="146"/>
      <c r="AS44" s="146"/>
    </row>
    <row r="45" spans="1:45" ht="16.5" customHeight="1" x14ac:dyDescent="0.35">
      <c r="A45" s="1330"/>
      <c r="B45" s="1442"/>
      <c r="C45" s="1331"/>
      <c r="D45" s="1331"/>
      <c r="E45" s="1331"/>
      <c r="F45" s="1331"/>
      <c r="G45" s="1331"/>
      <c r="H45" s="1331"/>
      <c r="I45" s="1331"/>
      <c r="J45" s="1331"/>
      <c r="K45" s="1331"/>
      <c r="L45" s="1331"/>
      <c r="M45" s="1331"/>
      <c r="N45" s="1337"/>
      <c r="O45" s="1337"/>
      <c r="P45" s="1337"/>
      <c r="Q45" s="1338"/>
      <c r="R45" s="1334"/>
      <c r="S45" s="1334"/>
      <c r="T45" s="1334"/>
      <c r="U45" s="1334"/>
      <c r="V45" s="1334"/>
      <c r="W45" s="1334"/>
      <c r="X45" s="1334"/>
      <c r="Y45" s="1334"/>
      <c r="Z45" s="1334"/>
      <c r="AA45" s="1334"/>
      <c r="AB45" s="146"/>
      <c r="AC45" s="146"/>
      <c r="AD45" s="146"/>
      <c r="AE45" s="146"/>
      <c r="AF45" s="146"/>
      <c r="AG45" s="146"/>
      <c r="AH45" s="146"/>
      <c r="AI45" s="146"/>
      <c r="AJ45" s="146"/>
      <c r="AK45" s="146"/>
      <c r="AL45" s="146"/>
      <c r="AM45" s="146"/>
      <c r="AN45" s="146"/>
      <c r="AO45" s="146"/>
      <c r="AP45" s="146"/>
      <c r="AQ45" s="146"/>
      <c r="AR45" s="146"/>
      <c r="AS45" s="146"/>
    </row>
    <row r="46" spans="1:45" ht="16.5" customHeight="1" x14ac:dyDescent="0.35">
      <c r="A46" s="1330"/>
      <c r="B46" s="1442"/>
      <c r="C46" s="1331"/>
      <c r="D46" s="1331"/>
      <c r="E46" s="1331"/>
      <c r="F46" s="1331"/>
      <c r="G46" s="1331"/>
      <c r="H46" s="1331"/>
      <c r="I46" s="1331"/>
      <c r="J46" s="1331"/>
      <c r="K46" s="1331"/>
      <c r="L46" s="1331"/>
      <c r="M46" s="1331"/>
      <c r="N46" s="1337"/>
      <c r="O46" s="1337"/>
      <c r="P46" s="1337"/>
      <c r="Q46" s="1338"/>
      <c r="R46" s="1334"/>
      <c r="S46" s="1334"/>
      <c r="T46" s="1334"/>
      <c r="U46" s="1334"/>
      <c r="V46" s="1334"/>
      <c r="W46" s="1334"/>
      <c r="X46" s="1334"/>
      <c r="Y46" s="1334"/>
      <c r="Z46" s="1334"/>
      <c r="AA46" s="1334"/>
      <c r="AB46" s="146"/>
      <c r="AC46" s="146"/>
      <c r="AD46" s="146"/>
      <c r="AE46" s="146"/>
      <c r="AF46" s="146"/>
      <c r="AG46" s="146"/>
      <c r="AH46" s="146"/>
      <c r="AI46" s="146"/>
      <c r="AJ46" s="146"/>
      <c r="AK46" s="146"/>
      <c r="AL46" s="146"/>
      <c r="AM46" s="146"/>
      <c r="AN46" s="146"/>
      <c r="AO46" s="146"/>
      <c r="AP46" s="146"/>
      <c r="AQ46" s="146"/>
      <c r="AR46" s="146"/>
      <c r="AS46" s="146"/>
    </row>
    <row r="47" spans="1:45" ht="16.5" customHeight="1" x14ac:dyDescent="0.35">
      <c r="A47" s="1330"/>
      <c r="B47" s="1442"/>
      <c r="C47" s="1331"/>
      <c r="D47" s="1331"/>
      <c r="E47" s="1331"/>
      <c r="F47" s="1331"/>
      <c r="G47" s="1331"/>
      <c r="H47" s="1331"/>
      <c r="I47" s="1331"/>
      <c r="J47" s="1331"/>
      <c r="K47" s="1331"/>
      <c r="L47" s="1331"/>
      <c r="M47" s="1331"/>
      <c r="N47" s="1337"/>
      <c r="O47" s="1337"/>
      <c r="P47" s="1337"/>
      <c r="Q47" s="1338"/>
      <c r="R47" s="1334"/>
      <c r="S47" s="1334"/>
      <c r="T47" s="1334"/>
      <c r="U47" s="1334"/>
      <c r="V47" s="1334"/>
      <c r="W47" s="1334"/>
      <c r="X47" s="1334"/>
      <c r="Y47" s="1334"/>
      <c r="Z47" s="1334"/>
      <c r="AA47" s="1334"/>
      <c r="AB47" s="146"/>
      <c r="AC47" s="146"/>
      <c r="AD47" s="146"/>
      <c r="AE47" s="146"/>
      <c r="AF47" s="146"/>
      <c r="AG47" s="146"/>
      <c r="AH47" s="146"/>
      <c r="AI47" s="146"/>
      <c r="AJ47" s="146"/>
      <c r="AK47" s="146"/>
      <c r="AL47" s="146"/>
      <c r="AM47" s="146"/>
      <c r="AN47" s="146"/>
      <c r="AO47" s="146"/>
      <c r="AP47" s="146"/>
      <c r="AQ47" s="146"/>
      <c r="AR47" s="146"/>
      <c r="AS47" s="146"/>
    </row>
    <row r="48" spans="1:45" ht="16.5" customHeight="1" x14ac:dyDescent="0.35">
      <c r="A48" s="1330"/>
      <c r="B48" s="1442"/>
      <c r="C48" s="1345"/>
      <c r="D48" s="1345"/>
      <c r="E48" s="1345"/>
      <c r="F48" s="1345"/>
      <c r="G48" s="1345"/>
      <c r="H48" s="1345"/>
      <c r="I48" s="1345"/>
      <c r="J48" s="1345"/>
      <c r="K48" s="1345"/>
      <c r="L48" s="1337"/>
      <c r="M48" s="1337"/>
      <c r="N48" s="1337"/>
      <c r="O48" s="1337"/>
      <c r="P48" s="1337"/>
      <c r="Q48" s="1344"/>
      <c r="R48" s="1336"/>
      <c r="S48" s="1336"/>
      <c r="T48" s="1336"/>
      <c r="U48" s="1336"/>
      <c r="V48" s="1336"/>
      <c r="W48" s="1336"/>
      <c r="X48" s="1336"/>
      <c r="Y48" s="1336"/>
      <c r="Z48" s="1336"/>
      <c r="AA48" s="1326"/>
      <c r="AB48" s="146"/>
      <c r="AC48" s="146"/>
      <c r="AD48" s="146"/>
      <c r="AE48" s="146"/>
      <c r="AF48" s="146"/>
      <c r="AG48" s="146"/>
      <c r="AH48" s="146"/>
      <c r="AI48" s="146"/>
      <c r="AJ48" s="146"/>
      <c r="AK48" s="146"/>
      <c r="AL48" s="146"/>
      <c r="AM48" s="146"/>
      <c r="AN48" s="146"/>
      <c r="AO48" s="146"/>
      <c r="AP48" s="146"/>
      <c r="AQ48" s="146"/>
      <c r="AR48" s="146"/>
      <c r="AS48" s="146"/>
    </row>
    <row r="49" spans="1:45" ht="16.5" customHeight="1" x14ac:dyDescent="0.35">
      <c r="A49" s="1330"/>
      <c r="B49" s="1487" t="s">
        <v>214</v>
      </c>
      <c r="C49" s="1317" t="s">
        <v>11</v>
      </c>
      <c r="D49" s="1318"/>
      <c r="E49" s="1318"/>
      <c r="F49" s="1318"/>
      <c r="G49" s="1318"/>
      <c r="H49" s="1318"/>
      <c r="I49" s="1327"/>
      <c r="J49" s="1320"/>
      <c r="K49" s="1320"/>
      <c r="L49" s="1346"/>
      <c r="M49" s="1346"/>
      <c r="N49" s="1346"/>
      <c r="O49" s="1326"/>
      <c r="P49" s="1326"/>
      <c r="Q49" s="1346" t="s">
        <v>214</v>
      </c>
      <c r="R49" s="1322" t="s">
        <v>258</v>
      </c>
      <c r="S49" s="1326"/>
      <c r="T49" s="1322"/>
      <c r="U49" s="1322"/>
      <c r="V49" s="1322"/>
      <c r="W49" s="1322"/>
      <c r="X49" s="1322"/>
      <c r="Y49" s="1322"/>
      <c r="Z49" s="1322"/>
      <c r="AA49" s="1326"/>
      <c r="AB49" s="146"/>
      <c r="AC49" s="146"/>
      <c r="AD49" s="146"/>
      <c r="AE49" s="146"/>
      <c r="AF49" s="146"/>
      <c r="AG49" s="146"/>
      <c r="AH49" s="146"/>
      <c r="AI49" s="146"/>
      <c r="AJ49" s="146"/>
      <c r="AK49" s="146"/>
      <c r="AL49" s="146"/>
      <c r="AM49" s="146"/>
      <c r="AN49" s="146"/>
      <c r="AO49" s="146"/>
      <c r="AP49" s="146"/>
      <c r="AQ49" s="146"/>
      <c r="AR49" s="146"/>
      <c r="AS49" s="146"/>
    </row>
    <row r="50" spans="1:45" ht="16.5" customHeight="1" x14ac:dyDescent="0.35">
      <c r="A50" s="1330"/>
      <c r="B50" s="1442"/>
      <c r="C50" s="1331" t="s">
        <v>259</v>
      </c>
      <c r="D50" s="1331"/>
      <c r="E50" s="1331"/>
      <c r="F50" s="1331"/>
      <c r="G50" s="1331"/>
      <c r="H50" s="1331"/>
      <c r="I50" s="1331"/>
      <c r="J50" s="1331"/>
      <c r="K50" s="1331"/>
      <c r="L50" s="1331"/>
      <c r="M50" s="1331"/>
      <c r="N50" s="1347"/>
      <c r="O50" s="1347"/>
      <c r="P50" s="1347"/>
      <c r="Q50" s="1338"/>
      <c r="R50" s="1348" t="s">
        <v>260</v>
      </c>
      <c r="S50" s="1348"/>
      <c r="T50" s="1348"/>
      <c r="U50" s="1348"/>
      <c r="V50" s="1348"/>
      <c r="W50" s="1348"/>
      <c r="X50" s="1348"/>
      <c r="Y50" s="1348"/>
      <c r="Z50" s="1348"/>
      <c r="AA50" s="1348"/>
      <c r="AB50" s="146"/>
      <c r="AC50" s="146"/>
      <c r="AD50" s="146"/>
      <c r="AE50" s="146"/>
      <c r="AF50" s="146"/>
      <c r="AG50" s="146"/>
      <c r="AH50" s="146"/>
      <c r="AI50" s="146"/>
      <c r="AJ50" s="146"/>
      <c r="AK50" s="146"/>
      <c r="AL50" s="146"/>
      <c r="AM50" s="146"/>
      <c r="AN50" s="146"/>
      <c r="AO50" s="146"/>
      <c r="AP50" s="146"/>
      <c r="AQ50" s="146"/>
      <c r="AR50" s="146"/>
      <c r="AS50" s="146"/>
    </row>
    <row r="51" spans="1:45" ht="16.5" customHeight="1" x14ac:dyDescent="0.35">
      <c r="A51" s="1330"/>
      <c r="B51" s="1442"/>
      <c r="C51" s="1331"/>
      <c r="D51" s="1331"/>
      <c r="E51" s="1331"/>
      <c r="F51" s="1331"/>
      <c r="G51" s="1331"/>
      <c r="H51" s="1331"/>
      <c r="I51" s="1331"/>
      <c r="J51" s="1331"/>
      <c r="K51" s="1331"/>
      <c r="L51" s="1331"/>
      <c r="M51" s="1331"/>
      <c r="N51" s="1347"/>
      <c r="O51" s="1347"/>
      <c r="P51" s="1347"/>
      <c r="Q51" s="1468"/>
      <c r="R51" s="1348"/>
      <c r="S51" s="1348"/>
      <c r="T51" s="1348"/>
      <c r="U51" s="1348"/>
      <c r="V51" s="1348"/>
      <c r="W51" s="1348"/>
      <c r="X51" s="1348"/>
      <c r="Y51" s="1348"/>
      <c r="Z51" s="1348"/>
      <c r="AA51" s="1348"/>
      <c r="AB51" s="146"/>
      <c r="AC51" s="146"/>
      <c r="AD51" s="146"/>
      <c r="AE51" s="146"/>
      <c r="AF51" s="146"/>
      <c r="AG51" s="146"/>
      <c r="AH51" s="146"/>
      <c r="AI51" s="146"/>
      <c r="AJ51" s="146"/>
      <c r="AK51" s="146"/>
      <c r="AL51" s="146"/>
      <c r="AM51" s="146"/>
      <c r="AN51" s="146"/>
      <c r="AO51" s="146"/>
      <c r="AP51" s="146"/>
      <c r="AQ51" s="146"/>
      <c r="AR51" s="146"/>
      <c r="AS51" s="146"/>
    </row>
    <row r="52" spans="1:45" ht="16.5" customHeight="1" x14ac:dyDescent="0.35">
      <c r="A52" s="1330"/>
      <c r="B52" s="1442"/>
      <c r="C52" s="1331"/>
      <c r="D52" s="1331"/>
      <c r="E52" s="1331"/>
      <c r="F52" s="1331"/>
      <c r="G52" s="1331"/>
      <c r="H52" s="1331"/>
      <c r="I52" s="1331"/>
      <c r="J52" s="1331"/>
      <c r="K52" s="1331"/>
      <c r="L52" s="1331"/>
      <c r="M52" s="1331"/>
      <c r="N52" s="1347"/>
      <c r="O52" s="1347"/>
      <c r="P52" s="1347"/>
      <c r="Q52" s="1468"/>
      <c r="R52" s="1348"/>
      <c r="S52" s="1348"/>
      <c r="T52" s="1348"/>
      <c r="U52" s="1348"/>
      <c r="V52" s="1348"/>
      <c r="W52" s="1348"/>
      <c r="X52" s="1348"/>
      <c r="Y52" s="1348"/>
      <c r="Z52" s="1348"/>
      <c r="AA52" s="1348"/>
      <c r="AB52" s="146"/>
      <c r="AC52" s="146"/>
      <c r="AD52" s="146"/>
      <c r="AE52" s="146"/>
      <c r="AF52" s="146"/>
      <c r="AG52" s="146"/>
      <c r="AH52" s="146"/>
      <c r="AI52" s="146"/>
      <c r="AJ52" s="146"/>
      <c r="AK52" s="146"/>
      <c r="AL52" s="146"/>
      <c r="AM52" s="146"/>
      <c r="AN52" s="146"/>
      <c r="AO52" s="146"/>
      <c r="AP52" s="146"/>
      <c r="AQ52" s="146"/>
      <c r="AR52" s="146"/>
      <c r="AS52" s="146"/>
    </row>
    <row r="53" spans="1:45" ht="16.5" customHeight="1" x14ac:dyDescent="0.35">
      <c r="A53" s="1330"/>
      <c r="B53" s="1442"/>
      <c r="C53" s="1331"/>
      <c r="D53" s="1331"/>
      <c r="E53" s="1331"/>
      <c r="F53" s="1331"/>
      <c r="G53" s="1331"/>
      <c r="H53" s="1331"/>
      <c r="I53" s="1331"/>
      <c r="J53" s="1331"/>
      <c r="K53" s="1331"/>
      <c r="L53" s="1331"/>
      <c r="M53" s="1331"/>
      <c r="N53" s="1347"/>
      <c r="O53" s="1347"/>
      <c r="P53" s="1347"/>
      <c r="Q53" s="1468"/>
      <c r="R53" s="1348"/>
      <c r="S53" s="1348"/>
      <c r="T53" s="1348"/>
      <c r="U53" s="1348"/>
      <c r="V53" s="1348"/>
      <c r="W53" s="1348"/>
      <c r="X53" s="1348"/>
      <c r="Y53" s="1348"/>
      <c r="Z53" s="1348"/>
      <c r="AA53" s="1348"/>
      <c r="AB53" s="146"/>
      <c r="AC53" s="146"/>
      <c r="AD53" s="146"/>
      <c r="AE53" s="146"/>
      <c r="AF53" s="146"/>
      <c r="AG53" s="146"/>
      <c r="AH53" s="146"/>
      <c r="AI53" s="146"/>
      <c r="AJ53" s="146"/>
      <c r="AK53" s="146"/>
      <c r="AL53" s="146"/>
      <c r="AM53" s="146"/>
      <c r="AN53" s="146"/>
      <c r="AO53" s="146"/>
      <c r="AP53" s="146"/>
      <c r="AQ53" s="146"/>
      <c r="AR53" s="146"/>
      <c r="AS53" s="146"/>
    </row>
    <row r="54" spans="1:45" ht="16.5" customHeight="1" x14ac:dyDescent="0.35">
      <c r="A54" s="1330"/>
      <c r="B54" s="1442"/>
      <c r="C54" s="1331"/>
      <c r="D54" s="1331"/>
      <c r="E54" s="1331"/>
      <c r="F54" s="1331"/>
      <c r="G54" s="1331"/>
      <c r="H54" s="1331"/>
      <c r="I54" s="1331"/>
      <c r="J54" s="1331"/>
      <c r="K54" s="1331"/>
      <c r="L54" s="1331"/>
      <c r="M54" s="1331"/>
      <c r="N54" s="1347"/>
      <c r="O54" s="1347"/>
      <c r="P54" s="1347"/>
      <c r="Q54" s="1468"/>
      <c r="R54" s="1348"/>
      <c r="S54" s="1348"/>
      <c r="T54" s="1348"/>
      <c r="U54" s="1348"/>
      <c r="V54" s="1348"/>
      <c r="W54" s="1348"/>
      <c r="X54" s="1348"/>
      <c r="Y54" s="1348"/>
      <c r="Z54" s="1348"/>
      <c r="AA54" s="1348"/>
      <c r="AB54" s="146"/>
      <c r="AC54" s="146"/>
      <c r="AD54" s="146"/>
      <c r="AE54" s="146"/>
      <c r="AF54" s="146"/>
      <c r="AG54" s="146"/>
      <c r="AH54" s="146"/>
      <c r="AI54" s="146"/>
      <c r="AJ54" s="146"/>
      <c r="AK54" s="146"/>
      <c r="AL54" s="146"/>
      <c r="AM54" s="146"/>
      <c r="AN54" s="146"/>
      <c r="AO54" s="146"/>
      <c r="AP54" s="146"/>
      <c r="AQ54" s="146"/>
      <c r="AR54" s="146"/>
      <c r="AS54" s="146"/>
    </row>
    <row r="55" spans="1:45" ht="16.5" customHeight="1" x14ac:dyDescent="0.35">
      <c r="A55" s="1330"/>
      <c r="B55" s="1442"/>
      <c r="C55" s="1345"/>
      <c r="D55" s="1345"/>
      <c r="E55" s="1345"/>
      <c r="F55" s="1345"/>
      <c r="G55" s="1345"/>
      <c r="H55" s="1345"/>
      <c r="I55" s="1345"/>
      <c r="J55" s="1345"/>
      <c r="K55" s="1345"/>
      <c r="L55" s="1345"/>
      <c r="M55" s="1345"/>
      <c r="N55" s="1347"/>
      <c r="O55" s="1347"/>
      <c r="P55" s="1347"/>
      <c r="Q55" s="1468"/>
      <c r="R55" s="1349"/>
      <c r="S55" s="1349"/>
      <c r="T55" s="1349"/>
      <c r="U55" s="1349"/>
      <c r="V55" s="1349"/>
      <c r="W55" s="1349"/>
      <c r="X55" s="1349"/>
      <c r="Y55" s="1349"/>
      <c r="Z55" s="1349"/>
      <c r="AA55" s="1349"/>
      <c r="AB55" s="146"/>
      <c r="AC55" s="146"/>
      <c r="AD55" s="146"/>
      <c r="AE55" s="146"/>
      <c r="AF55" s="146"/>
      <c r="AG55" s="146"/>
      <c r="AH55" s="146"/>
      <c r="AI55" s="146"/>
      <c r="AJ55" s="146"/>
      <c r="AK55" s="146"/>
      <c r="AL55" s="146"/>
      <c r="AM55" s="146"/>
      <c r="AN55" s="146"/>
      <c r="AO55" s="146"/>
      <c r="AP55" s="146"/>
      <c r="AQ55" s="146"/>
      <c r="AR55" s="146"/>
      <c r="AS55" s="146"/>
    </row>
    <row r="56" spans="1:45" ht="16.5" customHeight="1" x14ac:dyDescent="0.35">
      <c r="A56" s="1330"/>
      <c r="B56" s="1363" t="s">
        <v>241</v>
      </c>
      <c r="C56" s="1350" t="s">
        <v>265</v>
      </c>
      <c r="D56" s="1350"/>
      <c r="E56" s="1350"/>
      <c r="F56" s="1350"/>
      <c r="G56" s="1350"/>
      <c r="H56" s="1350"/>
      <c r="I56" s="1350"/>
      <c r="J56" s="1350"/>
      <c r="K56" s="1351"/>
      <c r="L56" s="1352"/>
      <c r="M56" s="1352"/>
      <c r="N56" s="1352"/>
      <c r="O56" s="1352"/>
      <c r="P56" s="1326"/>
      <c r="Q56" s="1353" t="s">
        <v>241</v>
      </c>
      <c r="R56" s="1341" t="s">
        <v>266</v>
      </c>
      <c r="S56" s="1342"/>
      <c r="T56" s="1342"/>
      <c r="U56" s="1342"/>
      <c r="V56" s="1342"/>
      <c r="W56" s="1342"/>
      <c r="X56" s="1342"/>
      <c r="Y56" s="1342"/>
      <c r="Z56" s="1342"/>
      <c r="AA56" s="1326"/>
      <c r="AB56" s="146"/>
      <c r="AC56" s="146"/>
      <c r="AD56" s="146"/>
      <c r="AE56" s="146"/>
      <c r="AF56" s="146"/>
      <c r="AG56" s="146"/>
      <c r="AH56" s="146"/>
      <c r="AI56" s="146"/>
      <c r="AJ56" s="146"/>
      <c r="AK56" s="146"/>
      <c r="AL56" s="146"/>
      <c r="AM56" s="146"/>
      <c r="AN56" s="146"/>
      <c r="AO56" s="146"/>
      <c r="AP56" s="146"/>
      <c r="AQ56" s="146"/>
      <c r="AR56" s="146"/>
      <c r="AS56" s="146"/>
    </row>
    <row r="57" spans="1:45" ht="16.5" customHeight="1" x14ac:dyDescent="0.35">
      <c r="A57" s="1330"/>
      <c r="B57" s="1442"/>
      <c r="C57" s="1331" t="s">
        <v>267</v>
      </c>
      <c r="D57" s="1331"/>
      <c r="E57" s="1331"/>
      <c r="F57" s="1331"/>
      <c r="G57" s="1331"/>
      <c r="H57" s="1331"/>
      <c r="I57" s="1331"/>
      <c r="J57" s="1331"/>
      <c r="K57" s="1331"/>
      <c r="L57" s="1331"/>
      <c r="M57" s="1331"/>
      <c r="N57" s="1347"/>
      <c r="O57" s="1347"/>
      <c r="P57" s="1347"/>
      <c r="Q57" s="1338"/>
      <c r="R57" s="1348" t="s">
        <v>268</v>
      </c>
      <c r="S57" s="1348"/>
      <c r="T57" s="1348"/>
      <c r="U57" s="1348"/>
      <c r="V57" s="1348"/>
      <c r="W57" s="1348"/>
      <c r="X57" s="1348"/>
      <c r="Y57" s="1348"/>
      <c r="Z57" s="1348"/>
      <c r="AA57" s="1348"/>
      <c r="AB57" s="146"/>
      <c r="AC57" s="146"/>
      <c r="AD57" s="146"/>
      <c r="AE57" s="146"/>
      <c r="AF57" s="146"/>
      <c r="AG57" s="146"/>
      <c r="AH57" s="146"/>
      <c r="AI57" s="146"/>
      <c r="AJ57" s="146"/>
      <c r="AK57" s="146"/>
      <c r="AL57" s="146"/>
      <c r="AM57" s="146"/>
      <c r="AN57" s="146"/>
      <c r="AO57" s="146"/>
      <c r="AP57" s="146"/>
      <c r="AQ57" s="146"/>
      <c r="AR57" s="146"/>
      <c r="AS57" s="146"/>
    </row>
    <row r="58" spans="1:45" ht="16.5" customHeight="1" x14ac:dyDescent="0.35">
      <c r="A58" s="1330"/>
      <c r="B58" s="1442"/>
      <c r="C58" s="1331"/>
      <c r="D58" s="1331"/>
      <c r="E58" s="1331"/>
      <c r="F58" s="1331"/>
      <c r="G58" s="1331"/>
      <c r="H58" s="1331"/>
      <c r="I58" s="1331"/>
      <c r="J58" s="1331"/>
      <c r="K58" s="1331"/>
      <c r="L58" s="1331"/>
      <c r="M58" s="1331"/>
      <c r="N58" s="1347"/>
      <c r="O58" s="1347"/>
      <c r="P58" s="1347"/>
      <c r="Q58" s="1338"/>
      <c r="R58" s="1348"/>
      <c r="S58" s="1348"/>
      <c r="T58" s="1348"/>
      <c r="U58" s="1348"/>
      <c r="V58" s="1348"/>
      <c r="W58" s="1348"/>
      <c r="X58" s="1348"/>
      <c r="Y58" s="1348"/>
      <c r="Z58" s="1348"/>
      <c r="AA58" s="1348"/>
      <c r="AB58" s="146"/>
      <c r="AC58" s="146"/>
      <c r="AD58" s="146"/>
      <c r="AE58" s="146"/>
      <c r="AF58" s="146"/>
      <c r="AG58" s="146"/>
      <c r="AH58" s="146"/>
      <c r="AI58" s="146"/>
      <c r="AJ58" s="146"/>
      <c r="AK58" s="146"/>
      <c r="AL58" s="146"/>
      <c r="AM58" s="146"/>
      <c r="AN58" s="146"/>
      <c r="AO58" s="146"/>
      <c r="AP58" s="146"/>
      <c r="AQ58" s="146"/>
      <c r="AR58" s="146"/>
      <c r="AS58" s="146"/>
    </row>
    <row r="59" spans="1:45" ht="16.5" customHeight="1" x14ac:dyDescent="0.35">
      <c r="A59" s="1330"/>
      <c r="B59" s="1442"/>
      <c r="C59" s="1331"/>
      <c r="D59" s="1331"/>
      <c r="E59" s="1331"/>
      <c r="F59" s="1331"/>
      <c r="G59" s="1331"/>
      <c r="H59" s="1331"/>
      <c r="I59" s="1331"/>
      <c r="J59" s="1331"/>
      <c r="K59" s="1331"/>
      <c r="L59" s="1331"/>
      <c r="M59" s="1331"/>
      <c r="N59" s="1347"/>
      <c r="O59" s="1347"/>
      <c r="P59" s="1347"/>
      <c r="Q59" s="1338"/>
      <c r="R59" s="1348"/>
      <c r="S59" s="1348"/>
      <c r="T59" s="1348"/>
      <c r="U59" s="1348"/>
      <c r="V59" s="1348"/>
      <c r="W59" s="1348"/>
      <c r="X59" s="1348"/>
      <c r="Y59" s="1348"/>
      <c r="Z59" s="1348"/>
      <c r="AA59" s="1348"/>
      <c r="AB59" s="146"/>
      <c r="AC59" s="146"/>
      <c r="AD59" s="146"/>
      <c r="AE59" s="146"/>
      <c r="AF59" s="146"/>
      <c r="AG59" s="146"/>
      <c r="AH59" s="146"/>
      <c r="AI59" s="146"/>
      <c r="AJ59" s="146"/>
      <c r="AK59" s="146"/>
      <c r="AL59" s="146"/>
      <c r="AM59" s="146"/>
      <c r="AN59" s="146"/>
      <c r="AO59" s="146"/>
      <c r="AP59" s="146"/>
      <c r="AQ59" s="146"/>
      <c r="AR59" s="146"/>
      <c r="AS59" s="146"/>
    </row>
    <row r="60" spans="1:45" ht="16.5" customHeight="1" x14ac:dyDescent="0.35">
      <c r="A60" s="1330"/>
      <c r="B60" s="1442"/>
      <c r="C60" s="1331"/>
      <c r="D60" s="1331"/>
      <c r="E60" s="1331"/>
      <c r="F60" s="1331"/>
      <c r="G60" s="1331"/>
      <c r="H60" s="1331"/>
      <c r="I60" s="1331"/>
      <c r="J60" s="1331"/>
      <c r="K60" s="1331"/>
      <c r="L60" s="1331"/>
      <c r="M60" s="1331"/>
      <c r="N60" s="1347"/>
      <c r="O60" s="1347"/>
      <c r="P60" s="1347"/>
      <c r="Q60" s="1338"/>
      <c r="R60" s="1348"/>
      <c r="S60" s="1348"/>
      <c r="T60" s="1348"/>
      <c r="U60" s="1348"/>
      <c r="V60" s="1348"/>
      <c r="W60" s="1348"/>
      <c r="X60" s="1348"/>
      <c r="Y60" s="1348"/>
      <c r="Z60" s="1348"/>
      <c r="AA60" s="1348"/>
      <c r="AB60" s="146"/>
      <c r="AC60" s="146"/>
      <c r="AD60" s="146"/>
      <c r="AE60" s="146"/>
      <c r="AF60" s="146"/>
      <c r="AG60" s="146"/>
      <c r="AH60" s="146"/>
      <c r="AI60" s="146"/>
      <c r="AJ60" s="146"/>
      <c r="AK60" s="146"/>
      <c r="AL60" s="146"/>
      <c r="AM60" s="146"/>
      <c r="AN60" s="146"/>
      <c r="AO60" s="146"/>
      <c r="AP60" s="146"/>
      <c r="AQ60" s="146"/>
      <c r="AR60" s="146"/>
      <c r="AS60" s="146"/>
    </row>
    <row r="61" spans="1:45" ht="16.5" customHeight="1" x14ac:dyDescent="0.35">
      <c r="A61" s="1330"/>
      <c r="B61" s="1442"/>
      <c r="C61" s="1331"/>
      <c r="D61" s="1331"/>
      <c r="E61" s="1331"/>
      <c r="F61" s="1331"/>
      <c r="G61" s="1331"/>
      <c r="H61" s="1331"/>
      <c r="I61" s="1331"/>
      <c r="J61" s="1331"/>
      <c r="K61" s="1331"/>
      <c r="L61" s="1331"/>
      <c r="M61" s="1331"/>
      <c r="N61" s="1347"/>
      <c r="O61" s="1347"/>
      <c r="P61" s="1347"/>
      <c r="Q61" s="1338"/>
      <c r="R61" s="1348"/>
      <c r="S61" s="1348"/>
      <c r="T61" s="1348"/>
      <c r="U61" s="1348"/>
      <c r="V61" s="1348"/>
      <c r="W61" s="1348"/>
      <c r="X61" s="1348"/>
      <c r="Y61" s="1348"/>
      <c r="Z61" s="1348"/>
      <c r="AA61" s="1348"/>
      <c r="AB61" s="146"/>
      <c r="AC61" s="146"/>
      <c r="AD61" s="146"/>
      <c r="AE61" s="146"/>
      <c r="AF61" s="146"/>
      <c r="AG61" s="146"/>
      <c r="AH61" s="146"/>
      <c r="AI61" s="146"/>
      <c r="AJ61" s="146"/>
      <c r="AK61" s="146"/>
      <c r="AL61" s="146"/>
      <c r="AM61" s="146"/>
      <c r="AN61" s="146"/>
      <c r="AO61" s="146"/>
      <c r="AP61" s="146"/>
      <c r="AQ61" s="146"/>
      <c r="AR61" s="146"/>
      <c r="AS61" s="146"/>
    </row>
    <row r="62" spans="1:45" ht="16.5" customHeight="1" x14ac:dyDescent="0.35">
      <c r="A62" s="1330"/>
      <c r="B62" s="1442"/>
      <c r="C62" s="1331"/>
      <c r="D62" s="1331"/>
      <c r="E62" s="1331"/>
      <c r="F62" s="1331"/>
      <c r="G62" s="1331"/>
      <c r="H62" s="1331"/>
      <c r="I62" s="1331"/>
      <c r="J62" s="1331"/>
      <c r="K62" s="1331"/>
      <c r="L62" s="1331"/>
      <c r="M62" s="1331"/>
      <c r="N62" s="1347"/>
      <c r="O62" s="1347"/>
      <c r="P62" s="1347"/>
      <c r="Q62" s="1338"/>
      <c r="R62" s="1348"/>
      <c r="S62" s="1348"/>
      <c r="T62" s="1348"/>
      <c r="U62" s="1348"/>
      <c r="V62" s="1348"/>
      <c r="W62" s="1348"/>
      <c r="X62" s="1348"/>
      <c r="Y62" s="1348"/>
      <c r="Z62" s="1348"/>
      <c r="AA62" s="1348"/>
      <c r="AB62" s="146"/>
      <c r="AC62" s="146"/>
      <c r="AD62" s="146"/>
      <c r="AE62" s="146"/>
      <c r="AF62" s="146"/>
      <c r="AG62" s="146"/>
      <c r="AH62" s="146"/>
      <c r="AI62" s="146"/>
      <c r="AJ62" s="146"/>
      <c r="AK62" s="146"/>
      <c r="AL62" s="146"/>
      <c r="AM62" s="146"/>
      <c r="AN62" s="146"/>
      <c r="AO62" s="146"/>
      <c r="AP62" s="146"/>
      <c r="AQ62" s="146"/>
      <c r="AR62" s="146"/>
      <c r="AS62" s="146"/>
    </row>
    <row r="63" spans="1:45" ht="16.5" customHeight="1" x14ac:dyDescent="0.35">
      <c r="A63" s="1330"/>
      <c r="B63" s="1442"/>
      <c r="C63" s="1331"/>
      <c r="D63" s="1331"/>
      <c r="E63" s="1331"/>
      <c r="F63" s="1331"/>
      <c r="G63" s="1331"/>
      <c r="H63" s="1331"/>
      <c r="I63" s="1331"/>
      <c r="J63" s="1331"/>
      <c r="K63" s="1331"/>
      <c r="L63" s="1331"/>
      <c r="M63" s="1331"/>
      <c r="N63" s="1347"/>
      <c r="O63" s="1347"/>
      <c r="P63" s="1347"/>
      <c r="Q63" s="1338"/>
      <c r="R63" s="1348"/>
      <c r="S63" s="1348"/>
      <c r="T63" s="1348"/>
      <c r="U63" s="1348"/>
      <c r="V63" s="1348"/>
      <c r="W63" s="1348"/>
      <c r="X63" s="1348"/>
      <c r="Y63" s="1348"/>
      <c r="Z63" s="1348"/>
      <c r="AA63" s="1348"/>
      <c r="AB63" s="146"/>
      <c r="AC63" s="146"/>
      <c r="AD63" s="146"/>
      <c r="AE63" s="146"/>
      <c r="AF63" s="146"/>
      <c r="AG63" s="146"/>
      <c r="AH63" s="146"/>
      <c r="AI63" s="146"/>
      <c r="AJ63" s="146"/>
      <c r="AK63" s="146"/>
      <c r="AL63" s="146"/>
      <c r="AM63" s="146"/>
      <c r="AN63" s="146"/>
      <c r="AO63" s="146"/>
      <c r="AP63" s="146"/>
      <c r="AQ63" s="146"/>
      <c r="AR63" s="146"/>
      <c r="AS63" s="146"/>
    </row>
    <row r="64" spans="1:45" ht="16.5" customHeight="1" x14ac:dyDescent="0.35">
      <c r="A64" s="1330"/>
      <c r="B64" s="1442"/>
      <c r="C64" s="1331"/>
      <c r="D64" s="1331"/>
      <c r="E64" s="1331"/>
      <c r="F64" s="1331"/>
      <c r="G64" s="1331"/>
      <c r="H64" s="1331"/>
      <c r="I64" s="1331"/>
      <c r="J64" s="1331"/>
      <c r="K64" s="1331"/>
      <c r="L64" s="1331"/>
      <c r="M64" s="1331"/>
      <c r="N64" s="1347"/>
      <c r="O64" s="1347"/>
      <c r="P64" s="1347"/>
      <c r="Q64" s="1338"/>
      <c r="R64" s="1348"/>
      <c r="S64" s="1348"/>
      <c r="T64" s="1348"/>
      <c r="U64" s="1348"/>
      <c r="V64" s="1348"/>
      <c r="W64" s="1348"/>
      <c r="X64" s="1348"/>
      <c r="Y64" s="1348"/>
      <c r="Z64" s="1348"/>
      <c r="AA64" s="1348"/>
      <c r="AB64" s="146"/>
      <c r="AC64" s="146"/>
      <c r="AD64" s="146"/>
      <c r="AE64" s="146"/>
      <c r="AF64" s="146"/>
      <c r="AG64" s="146"/>
      <c r="AH64" s="146"/>
      <c r="AI64" s="146"/>
      <c r="AJ64" s="146"/>
      <c r="AK64" s="146"/>
      <c r="AL64" s="146"/>
      <c r="AM64" s="146"/>
      <c r="AN64" s="146"/>
      <c r="AO64" s="146"/>
      <c r="AP64" s="146"/>
      <c r="AQ64" s="146"/>
      <c r="AR64" s="146"/>
      <c r="AS64" s="146"/>
    </row>
    <row r="65" spans="1:73" ht="16.5" customHeight="1" x14ac:dyDescent="0.35">
      <c r="A65" s="1330"/>
      <c r="B65" s="1363"/>
      <c r="C65" s="1331" t="s">
        <v>1452</v>
      </c>
      <c r="D65" s="1331"/>
      <c r="E65" s="1331"/>
      <c r="F65" s="1331"/>
      <c r="G65" s="1331"/>
      <c r="H65" s="1331"/>
      <c r="I65" s="1331"/>
      <c r="J65" s="1331"/>
      <c r="K65" s="1331"/>
      <c r="L65" s="1331"/>
      <c r="M65" s="1331"/>
      <c r="N65" s="1347"/>
      <c r="O65" s="1347"/>
      <c r="P65" s="1354"/>
      <c r="Q65" s="1338"/>
      <c r="R65" s="1348" t="s">
        <v>270</v>
      </c>
      <c r="S65" s="1348"/>
      <c r="T65" s="1348"/>
      <c r="U65" s="1348"/>
      <c r="V65" s="1348"/>
      <c r="W65" s="1348"/>
      <c r="X65" s="1348"/>
      <c r="Y65" s="1348"/>
      <c r="Z65" s="1348"/>
      <c r="AA65" s="1348"/>
      <c r="AB65" s="146"/>
      <c r="AC65" s="146"/>
      <c r="AD65" s="146"/>
      <c r="AE65" s="146"/>
      <c r="AF65" s="146"/>
      <c r="AG65" s="146"/>
      <c r="AH65" s="146"/>
      <c r="AI65" s="146"/>
      <c r="AJ65" s="146"/>
      <c r="AK65" s="146"/>
      <c r="AL65" s="146"/>
      <c r="AM65" s="146"/>
      <c r="AN65" s="146"/>
      <c r="AO65" s="146"/>
      <c r="AP65" s="146"/>
      <c r="AQ65" s="146"/>
      <c r="AR65" s="146"/>
      <c r="AS65" s="146"/>
    </row>
    <row r="66" spans="1:73" ht="16.5" customHeight="1" x14ac:dyDescent="0.35">
      <c r="A66" s="1330"/>
      <c r="B66" s="1363"/>
      <c r="C66" s="1331"/>
      <c r="D66" s="1331"/>
      <c r="E66" s="1331"/>
      <c r="F66" s="1331"/>
      <c r="G66" s="1331"/>
      <c r="H66" s="1331"/>
      <c r="I66" s="1331"/>
      <c r="J66" s="1331"/>
      <c r="K66" s="1331"/>
      <c r="L66" s="1331"/>
      <c r="M66" s="1331"/>
      <c r="N66" s="1347"/>
      <c r="O66" s="1347"/>
      <c r="P66" s="1354"/>
      <c r="Q66" s="1338"/>
      <c r="R66" s="1348"/>
      <c r="S66" s="1348"/>
      <c r="T66" s="1348"/>
      <c r="U66" s="1348"/>
      <c r="V66" s="1348"/>
      <c r="W66" s="1348"/>
      <c r="X66" s="1348"/>
      <c r="Y66" s="1348"/>
      <c r="Z66" s="1348"/>
      <c r="AA66" s="1348"/>
      <c r="AB66" s="146"/>
      <c r="AC66" s="146"/>
      <c r="AD66" s="146"/>
      <c r="AE66" s="146"/>
      <c r="AF66" s="146"/>
      <c r="AG66" s="146"/>
      <c r="AH66" s="146"/>
      <c r="AI66" s="146"/>
      <c r="AJ66" s="146"/>
      <c r="AK66" s="146"/>
      <c r="AL66" s="146"/>
      <c r="AM66" s="146"/>
      <c r="AN66" s="146"/>
      <c r="AO66" s="146"/>
      <c r="AP66" s="146"/>
      <c r="AQ66" s="146"/>
      <c r="AR66" s="146"/>
      <c r="AS66" s="146"/>
    </row>
    <row r="67" spans="1:73" ht="16.5" customHeight="1" x14ac:dyDescent="0.35">
      <c r="A67" s="1330"/>
      <c r="B67" s="1363"/>
      <c r="C67" s="1331"/>
      <c r="D67" s="1331"/>
      <c r="E67" s="1331"/>
      <c r="F67" s="1331"/>
      <c r="G67" s="1331"/>
      <c r="H67" s="1331"/>
      <c r="I67" s="1331"/>
      <c r="J67" s="1331"/>
      <c r="K67" s="1331"/>
      <c r="L67" s="1331"/>
      <c r="M67" s="1331"/>
      <c r="N67" s="1347"/>
      <c r="O67" s="1347"/>
      <c r="P67" s="1354"/>
      <c r="Q67" s="1338"/>
      <c r="R67" s="1348"/>
      <c r="S67" s="1348"/>
      <c r="T67" s="1348"/>
      <c r="U67" s="1348"/>
      <c r="V67" s="1348"/>
      <c r="W67" s="1348"/>
      <c r="X67" s="1348"/>
      <c r="Y67" s="1348"/>
      <c r="Z67" s="1348"/>
      <c r="AA67" s="1348"/>
      <c r="AB67" s="146"/>
      <c r="AC67" s="146"/>
      <c r="AD67" s="146"/>
      <c r="AE67" s="146"/>
      <c r="AF67" s="146"/>
      <c r="AG67" s="146"/>
      <c r="AH67" s="146"/>
      <c r="AI67" s="146"/>
      <c r="AJ67" s="146"/>
      <c r="AK67" s="146"/>
      <c r="AL67" s="146"/>
      <c r="AM67" s="146"/>
      <c r="AN67" s="146"/>
      <c r="AO67" s="146"/>
      <c r="AP67" s="146"/>
      <c r="AQ67" s="146"/>
      <c r="AR67" s="146"/>
      <c r="AS67" s="146"/>
    </row>
    <row r="68" spans="1:73" ht="16.5" customHeight="1" x14ac:dyDescent="0.35">
      <c r="A68" s="1330"/>
      <c r="B68" s="1363"/>
      <c r="C68" s="1331" t="s">
        <v>271</v>
      </c>
      <c r="D68" s="1331"/>
      <c r="E68" s="1331"/>
      <c r="F68" s="1331"/>
      <c r="G68" s="1331"/>
      <c r="H68" s="1331"/>
      <c r="I68" s="1331"/>
      <c r="J68" s="1331"/>
      <c r="K68" s="1331"/>
      <c r="L68" s="1331"/>
      <c r="M68" s="1331"/>
      <c r="N68" s="1347"/>
      <c r="O68" s="1347"/>
      <c r="P68" s="1354"/>
      <c r="Q68" s="1338"/>
      <c r="R68" s="1348" t="s">
        <v>272</v>
      </c>
      <c r="S68" s="1348"/>
      <c r="T68" s="1348"/>
      <c r="U68" s="1348"/>
      <c r="V68" s="1348"/>
      <c r="W68" s="1348"/>
      <c r="X68" s="1348"/>
      <c r="Y68" s="1348"/>
      <c r="Z68" s="1348"/>
      <c r="AA68" s="1348"/>
      <c r="AB68" s="146"/>
      <c r="AC68" s="146"/>
      <c r="AD68" s="146"/>
      <c r="AE68" s="146"/>
      <c r="AF68" s="146"/>
      <c r="AG68" s="146"/>
      <c r="AH68" s="146"/>
      <c r="AI68" s="146"/>
      <c r="AJ68" s="146"/>
      <c r="AK68" s="146"/>
      <c r="AL68" s="146"/>
      <c r="AM68" s="146"/>
      <c r="AN68" s="146"/>
      <c r="AO68" s="146"/>
      <c r="AP68" s="146"/>
      <c r="AQ68" s="146"/>
      <c r="AR68" s="146"/>
      <c r="AS68" s="146"/>
    </row>
    <row r="69" spans="1:73" ht="16.5" customHeight="1" x14ac:dyDescent="0.35">
      <c r="A69" s="1330"/>
      <c r="B69" s="1363"/>
      <c r="C69" s="1331"/>
      <c r="D69" s="1331"/>
      <c r="E69" s="1331"/>
      <c r="F69" s="1331"/>
      <c r="G69" s="1331"/>
      <c r="H69" s="1331"/>
      <c r="I69" s="1331"/>
      <c r="J69" s="1331"/>
      <c r="K69" s="1331"/>
      <c r="L69" s="1331"/>
      <c r="M69" s="1331"/>
      <c r="N69" s="1347"/>
      <c r="O69" s="1347"/>
      <c r="P69" s="1354"/>
      <c r="Q69" s="1338"/>
      <c r="R69" s="1348"/>
      <c r="S69" s="1348"/>
      <c r="T69" s="1348"/>
      <c r="U69" s="1348"/>
      <c r="V69" s="1348"/>
      <c r="W69" s="1348"/>
      <c r="X69" s="1348"/>
      <c r="Y69" s="1348"/>
      <c r="Z69" s="1348"/>
      <c r="AA69" s="1348"/>
      <c r="AB69" s="146"/>
      <c r="AC69" s="146"/>
      <c r="AD69" s="146"/>
      <c r="AE69" s="146"/>
      <c r="AF69" s="146"/>
      <c r="AG69" s="146"/>
      <c r="AH69" s="146"/>
      <c r="AI69" s="146"/>
      <c r="AJ69" s="146"/>
      <c r="AK69" s="146"/>
      <c r="AL69" s="146"/>
      <c r="AM69" s="146"/>
      <c r="AN69" s="146"/>
      <c r="AO69" s="146"/>
      <c r="AP69" s="146"/>
      <c r="AQ69" s="146"/>
      <c r="AR69" s="146"/>
      <c r="AS69" s="146"/>
    </row>
    <row r="70" spans="1:73" ht="16.5" customHeight="1" x14ac:dyDescent="0.35">
      <c r="A70" s="1330"/>
      <c r="B70" s="1363"/>
      <c r="C70" s="1331"/>
      <c r="D70" s="1331"/>
      <c r="E70" s="1331"/>
      <c r="F70" s="1331"/>
      <c r="G70" s="1331"/>
      <c r="H70" s="1331"/>
      <c r="I70" s="1331"/>
      <c r="J70" s="1331"/>
      <c r="K70" s="1331"/>
      <c r="L70" s="1331"/>
      <c r="M70" s="1331"/>
      <c r="N70" s="1347"/>
      <c r="O70" s="1347"/>
      <c r="P70" s="1354"/>
      <c r="Q70" s="1338"/>
      <c r="R70" s="1348"/>
      <c r="S70" s="1348"/>
      <c r="T70" s="1348"/>
      <c r="U70" s="1348"/>
      <c r="V70" s="1348"/>
      <c r="W70" s="1348"/>
      <c r="X70" s="1348"/>
      <c r="Y70" s="1348"/>
      <c r="Z70" s="1348"/>
      <c r="AA70" s="1348"/>
      <c r="AB70" s="146"/>
      <c r="AC70" s="146"/>
      <c r="AD70" s="146"/>
      <c r="AE70" s="146"/>
      <c r="AF70" s="146"/>
      <c r="AG70" s="146"/>
      <c r="AH70" s="146"/>
      <c r="AI70" s="146"/>
      <c r="AJ70" s="146"/>
      <c r="AK70" s="146"/>
      <c r="AL70" s="146"/>
      <c r="AM70" s="146"/>
      <c r="AN70" s="146"/>
      <c r="AO70" s="146"/>
      <c r="AP70" s="146"/>
      <c r="AQ70" s="146"/>
      <c r="AR70" s="146"/>
      <c r="AS70" s="146"/>
    </row>
    <row r="71" spans="1:73" ht="16.5" customHeight="1" x14ac:dyDescent="0.35">
      <c r="A71" s="1330"/>
      <c r="B71" s="1363"/>
      <c r="C71" s="1331"/>
      <c r="D71" s="1331"/>
      <c r="E71" s="1331"/>
      <c r="F71" s="1331"/>
      <c r="G71" s="1331"/>
      <c r="H71" s="1331"/>
      <c r="I71" s="1331"/>
      <c r="J71" s="1331"/>
      <c r="K71" s="1331"/>
      <c r="L71" s="1331"/>
      <c r="M71" s="1331"/>
      <c r="N71" s="1347"/>
      <c r="O71" s="1347"/>
      <c r="P71" s="1354"/>
      <c r="Q71" s="1338"/>
      <c r="R71" s="1348"/>
      <c r="S71" s="1348"/>
      <c r="T71" s="1348"/>
      <c r="U71" s="1348"/>
      <c r="V71" s="1348"/>
      <c r="W71" s="1348"/>
      <c r="X71" s="1348"/>
      <c r="Y71" s="1348"/>
      <c r="Z71" s="1348"/>
      <c r="AA71" s="1348"/>
      <c r="AB71" s="146"/>
      <c r="AC71" s="146"/>
      <c r="AD71" s="146"/>
      <c r="AE71" s="146"/>
      <c r="AF71" s="146"/>
      <c r="AG71" s="146"/>
      <c r="AH71" s="146"/>
      <c r="AI71" s="146"/>
      <c r="AJ71" s="146"/>
      <c r="AK71" s="146"/>
      <c r="AL71" s="146"/>
      <c r="AM71" s="146"/>
      <c r="AN71" s="146"/>
      <c r="AO71" s="146"/>
      <c r="AP71" s="146"/>
      <c r="AQ71" s="146"/>
      <c r="AR71" s="146"/>
      <c r="AS71" s="146"/>
    </row>
    <row r="72" spans="1:73" ht="16.5" customHeight="1" x14ac:dyDescent="0.35">
      <c r="A72" s="1330"/>
      <c r="B72" s="1363"/>
      <c r="C72" s="1331"/>
      <c r="D72" s="1331"/>
      <c r="E72" s="1331"/>
      <c r="F72" s="1331"/>
      <c r="G72" s="1331"/>
      <c r="H72" s="1331"/>
      <c r="I72" s="1331"/>
      <c r="J72" s="1331"/>
      <c r="K72" s="1331"/>
      <c r="L72" s="1331"/>
      <c r="M72" s="1331"/>
      <c r="N72" s="1347"/>
      <c r="O72" s="1347"/>
      <c r="P72" s="1354"/>
      <c r="Q72" s="1338"/>
      <c r="R72" s="1348"/>
      <c r="S72" s="1348"/>
      <c r="T72" s="1348"/>
      <c r="U72" s="1348"/>
      <c r="V72" s="1348"/>
      <c r="W72" s="1348"/>
      <c r="X72" s="1348"/>
      <c r="Y72" s="1348"/>
      <c r="Z72" s="1348"/>
      <c r="AA72" s="1348"/>
      <c r="AB72" s="146"/>
      <c r="AC72" s="146"/>
      <c r="AD72" s="146"/>
      <c r="AE72" s="146"/>
      <c r="AF72" s="146"/>
      <c r="AG72" s="146"/>
      <c r="AH72" s="146"/>
      <c r="AI72" s="146"/>
      <c r="AJ72" s="146"/>
      <c r="AK72" s="146"/>
      <c r="AL72" s="146"/>
      <c r="AM72" s="146"/>
      <c r="AN72" s="146"/>
      <c r="AO72" s="146"/>
      <c r="AP72" s="146"/>
      <c r="AQ72" s="146"/>
      <c r="AR72" s="146"/>
      <c r="AS72" s="146"/>
    </row>
    <row r="73" spans="1:73" ht="16.5" customHeight="1" x14ac:dyDescent="0.35">
      <c r="A73" s="1330"/>
      <c r="B73" s="1363"/>
      <c r="C73" s="1331"/>
      <c r="D73" s="1331"/>
      <c r="E73" s="1331"/>
      <c r="F73" s="1331"/>
      <c r="G73" s="1331"/>
      <c r="H73" s="1331"/>
      <c r="I73" s="1331"/>
      <c r="J73" s="1331"/>
      <c r="K73" s="1331"/>
      <c r="L73" s="1331"/>
      <c r="M73" s="1331"/>
      <c r="N73" s="1347"/>
      <c r="O73" s="1347"/>
      <c r="P73" s="1354"/>
      <c r="Q73" s="1338"/>
      <c r="R73" s="1348"/>
      <c r="S73" s="1348"/>
      <c r="T73" s="1348"/>
      <c r="U73" s="1348"/>
      <c r="V73" s="1348"/>
      <c r="W73" s="1348"/>
      <c r="X73" s="1348"/>
      <c r="Y73" s="1348"/>
      <c r="Z73" s="1348"/>
      <c r="AA73" s="1348"/>
      <c r="AB73" s="146"/>
      <c r="AC73" s="146"/>
      <c r="AD73" s="146"/>
      <c r="AE73" s="146"/>
      <c r="AF73" s="146"/>
      <c r="AG73" s="146"/>
      <c r="AH73" s="146"/>
      <c r="AI73" s="146"/>
      <c r="AJ73" s="146"/>
      <c r="AK73" s="146"/>
      <c r="AL73" s="146"/>
      <c r="AM73" s="146"/>
      <c r="AN73" s="146"/>
      <c r="AO73" s="146"/>
      <c r="AP73" s="146"/>
      <c r="AQ73" s="146"/>
      <c r="AR73" s="146"/>
      <c r="AS73" s="146"/>
    </row>
    <row r="74" spans="1:73" ht="16.5" customHeight="1" x14ac:dyDescent="0.2">
      <c r="A74" s="1326"/>
      <c r="B74" s="1488"/>
      <c r="C74" s="1326"/>
      <c r="D74" s="1326"/>
      <c r="E74" s="1326"/>
      <c r="F74" s="1326"/>
      <c r="G74" s="1326"/>
      <c r="H74" s="1326"/>
      <c r="I74" s="1326"/>
      <c r="J74" s="1326"/>
      <c r="K74" s="1326"/>
      <c r="L74" s="1326"/>
      <c r="M74" s="1326"/>
      <c r="N74" s="1326"/>
      <c r="O74" s="1326"/>
      <c r="P74" s="1326"/>
      <c r="Q74" s="1338"/>
      <c r="R74" s="1326"/>
      <c r="S74" s="1326"/>
      <c r="T74" s="1326"/>
      <c r="U74" s="1326"/>
      <c r="V74" s="1326"/>
      <c r="W74" s="1326"/>
      <c r="X74" s="1326"/>
      <c r="Y74" s="1326"/>
      <c r="Z74" s="1326"/>
      <c r="AA74" s="1326"/>
    </row>
    <row r="75" spans="1:73" s="146" customFormat="1" ht="16.5" customHeight="1" x14ac:dyDescent="0.35">
      <c r="A75" s="1330"/>
      <c r="B75" s="1363" t="s">
        <v>330</v>
      </c>
      <c r="C75" s="1317" t="s">
        <v>21</v>
      </c>
      <c r="D75" s="1345"/>
      <c r="E75" s="1345"/>
      <c r="F75" s="1345"/>
      <c r="G75" s="1345"/>
      <c r="H75" s="1335"/>
      <c r="I75" s="1352"/>
      <c r="J75" s="1352"/>
      <c r="K75" s="1352"/>
      <c r="L75" s="1352"/>
      <c r="M75" s="1352"/>
      <c r="N75" s="1352"/>
      <c r="O75" s="1352"/>
      <c r="P75" s="1320"/>
      <c r="Q75" s="1353" t="s">
        <v>330</v>
      </c>
      <c r="R75" s="1355" t="s">
        <v>331</v>
      </c>
      <c r="S75" s="1356"/>
      <c r="T75" s="1357"/>
      <c r="U75" s="1357"/>
      <c r="V75" s="1358"/>
      <c r="W75" s="1358"/>
      <c r="X75" s="1320"/>
      <c r="Y75" s="1320"/>
      <c r="Z75" s="1320"/>
      <c r="AA75" s="1320"/>
      <c r="AD75" s="228" t="e">
        <f>SUM(#REF!)/4</f>
        <v>#REF!</v>
      </c>
      <c r="BU75" s="148"/>
    </row>
    <row r="76" spans="1:73" s="146" customFormat="1" ht="16.5" customHeight="1" x14ac:dyDescent="0.35">
      <c r="A76" s="1330"/>
      <c r="B76" s="1442"/>
      <c r="C76" s="1331" t="s">
        <v>332</v>
      </c>
      <c r="D76" s="1331"/>
      <c r="E76" s="1331"/>
      <c r="F76" s="1331"/>
      <c r="G76" s="1331"/>
      <c r="H76" s="1331"/>
      <c r="I76" s="1331"/>
      <c r="J76" s="1331"/>
      <c r="K76" s="1331"/>
      <c r="L76" s="1331"/>
      <c r="M76" s="1331"/>
      <c r="N76" s="1336"/>
      <c r="O76" s="1336"/>
      <c r="P76" s="1336"/>
      <c r="Q76" s="1343"/>
      <c r="R76" s="1334" t="s">
        <v>333</v>
      </c>
      <c r="S76" s="1334"/>
      <c r="T76" s="1334"/>
      <c r="U76" s="1334"/>
      <c r="V76" s="1334"/>
      <c r="W76" s="1334"/>
      <c r="X76" s="1334"/>
      <c r="Y76" s="1334"/>
      <c r="Z76" s="1334"/>
      <c r="AA76" s="1334"/>
      <c r="BU76" s="148"/>
    </row>
    <row r="77" spans="1:73" s="146" customFormat="1" ht="16.5" customHeight="1" x14ac:dyDescent="0.35">
      <c r="A77" s="1330"/>
      <c r="B77" s="1442"/>
      <c r="C77" s="1331"/>
      <c r="D77" s="1331"/>
      <c r="E77" s="1331"/>
      <c r="F77" s="1331"/>
      <c r="G77" s="1331"/>
      <c r="H77" s="1331"/>
      <c r="I77" s="1331"/>
      <c r="J77" s="1331"/>
      <c r="K77" s="1331"/>
      <c r="L77" s="1331"/>
      <c r="M77" s="1331"/>
      <c r="N77" s="1336"/>
      <c r="O77" s="1336"/>
      <c r="P77" s="1336"/>
      <c r="Q77" s="1343"/>
      <c r="R77" s="1334"/>
      <c r="S77" s="1334"/>
      <c r="T77" s="1334"/>
      <c r="U77" s="1334"/>
      <c r="V77" s="1334"/>
      <c r="W77" s="1334"/>
      <c r="X77" s="1334"/>
      <c r="Y77" s="1334"/>
      <c r="Z77" s="1334"/>
      <c r="AA77" s="1334"/>
      <c r="BU77" s="148"/>
    </row>
    <row r="78" spans="1:73" s="146" customFormat="1" ht="16.5" customHeight="1" x14ac:dyDescent="0.35">
      <c r="A78" s="1330"/>
      <c r="B78" s="1442"/>
      <c r="C78" s="1331"/>
      <c r="D78" s="1331"/>
      <c r="E78" s="1331"/>
      <c r="F78" s="1331"/>
      <c r="G78" s="1331"/>
      <c r="H78" s="1331"/>
      <c r="I78" s="1331"/>
      <c r="J78" s="1331"/>
      <c r="K78" s="1331"/>
      <c r="L78" s="1331"/>
      <c r="M78" s="1331"/>
      <c r="N78" s="1336"/>
      <c r="O78" s="1336"/>
      <c r="P78" s="1336"/>
      <c r="Q78" s="1343"/>
      <c r="R78" s="1334"/>
      <c r="S78" s="1334"/>
      <c r="T78" s="1334"/>
      <c r="U78" s="1334"/>
      <c r="V78" s="1334"/>
      <c r="W78" s="1334"/>
      <c r="X78" s="1334"/>
      <c r="Y78" s="1334"/>
      <c r="Z78" s="1334"/>
      <c r="AA78" s="1334"/>
      <c r="BU78" s="148"/>
    </row>
    <row r="79" spans="1:73" s="146" customFormat="1" ht="16.5" customHeight="1" x14ac:dyDescent="0.35">
      <c r="A79" s="1330"/>
      <c r="B79" s="1442"/>
      <c r="C79" s="1331"/>
      <c r="D79" s="1331"/>
      <c r="E79" s="1331"/>
      <c r="F79" s="1331"/>
      <c r="G79" s="1331"/>
      <c r="H79" s="1331"/>
      <c r="I79" s="1331"/>
      <c r="J79" s="1331"/>
      <c r="K79" s="1331"/>
      <c r="L79" s="1331"/>
      <c r="M79" s="1331"/>
      <c r="N79" s="1336"/>
      <c r="O79" s="1336"/>
      <c r="P79" s="1336"/>
      <c r="Q79" s="1344"/>
      <c r="R79" s="1334"/>
      <c r="S79" s="1334"/>
      <c r="T79" s="1334"/>
      <c r="U79" s="1334"/>
      <c r="V79" s="1334"/>
      <c r="W79" s="1334"/>
      <c r="X79" s="1334"/>
      <c r="Y79" s="1334"/>
      <c r="Z79" s="1334"/>
      <c r="AA79" s="1334"/>
      <c r="BU79" s="148"/>
    </row>
    <row r="80" spans="1:73" s="146" customFormat="1" ht="16.5" customHeight="1" x14ac:dyDescent="0.35">
      <c r="A80" s="1330"/>
      <c r="B80" s="1442"/>
      <c r="C80" s="1331"/>
      <c r="D80" s="1331"/>
      <c r="E80" s="1331"/>
      <c r="F80" s="1331"/>
      <c r="G80" s="1331"/>
      <c r="H80" s="1331"/>
      <c r="I80" s="1331"/>
      <c r="J80" s="1331"/>
      <c r="K80" s="1331"/>
      <c r="L80" s="1331"/>
      <c r="M80" s="1331"/>
      <c r="N80" s="1336"/>
      <c r="O80" s="1336"/>
      <c r="P80" s="1336"/>
      <c r="Q80" s="1344"/>
      <c r="R80" s="1334"/>
      <c r="S80" s="1334"/>
      <c r="T80" s="1334"/>
      <c r="U80" s="1334"/>
      <c r="V80" s="1334"/>
      <c r="W80" s="1334"/>
      <c r="X80" s="1334"/>
      <c r="Y80" s="1334"/>
      <c r="Z80" s="1334"/>
      <c r="AA80" s="1334"/>
      <c r="BU80" s="148"/>
    </row>
    <row r="81" spans="1:73" s="146" customFormat="1" ht="16.5" customHeight="1" x14ac:dyDescent="0.35">
      <c r="A81" s="1330"/>
      <c r="B81" s="1442"/>
      <c r="C81" s="1331"/>
      <c r="D81" s="1331"/>
      <c r="E81" s="1331"/>
      <c r="F81" s="1331"/>
      <c r="G81" s="1331"/>
      <c r="H81" s="1331"/>
      <c r="I81" s="1331"/>
      <c r="J81" s="1331"/>
      <c r="K81" s="1331"/>
      <c r="L81" s="1331"/>
      <c r="M81" s="1331"/>
      <c r="N81" s="1336"/>
      <c r="O81" s="1336"/>
      <c r="P81" s="1336"/>
      <c r="Q81" s="1344"/>
      <c r="R81" s="1334"/>
      <c r="S81" s="1334"/>
      <c r="T81" s="1334"/>
      <c r="U81" s="1334"/>
      <c r="V81" s="1334"/>
      <c r="W81" s="1334"/>
      <c r="X81" s="1334"/>
      <c r="Y81" s="1334"/>
      <c r="Z81" s="1334"/>
      <c r="AA81" s="1334"/>
      <c r="BU81" s="148"/>
    </row>
    <row r="82" spans="1:73" s="146" customFormat="1" ht="16.5" customHeight="1" x14ac:dyDescent="0.35">
      <c r="A82" s="1330"/>
      <c r="B82" s="1442"/>
      <c r="C82" s="1331"/>
      <c r="D82" s="1331"/>
      <c r="E82" s="1331"/>
      <c r="F82" s="1331"/>
      <c r="G82" s="1331"/>
      <c r="H82" s="1331"/>
      <c r="I82" s="1331"/>
      <c r="J82" s="1331"/>
      <c r="K82" s="1331"/>
      <c r="L82" s="1331"/>
      <c r="M82" s="1331"/>
      <c r="N82" s="1336"/>
      <c r="O82" s="1336"/>
      <c r="P82" s="1336"/>
      <c r="Q82" s="1344"/>
      <c r="R82" s="1334"/>
      <c r="S82" s="1334"/>
      <c r="T82" s="1334"/>
      <c r="U82" s="1334"/>
      <c r="V82" s="1334"/>
      <c r="W82" s="1334"/>
      <c r="X82" s="1334"/>
      <c r="Y82" s="1334"/>
      <c r="Z82" s="1334"/>
      <c r="AA82" s="1334"/>
      <c r="BU82" s="148"/>
    </row>
    <row r="83" spans="1:73" s="146" customFormat="1" ht="16.5" customHeight="1" x14ac:dyDescent="0.35">
      <c r="A83" s="1330"/>
      <c r="B83" s="1442"/>
      <c r="C83" s="1345"/>
      <c r="D83" s="1345"/>
      <c r="E83" s="1345"/>
      <c r="F83" s="1345"/>
      <c r="G83" s="1345"/>
      <c r="H83" s="1345"/>
      <c r="I83" s="1345"/>
      <c r="J83" s="1345"/>
      <c r="K83" s="1345"/>
      <c r="L83" s="1345"/>
      <c r="M83" s="1345"/>
      <c r="N83" s="1336"/>
      <c r="O83" s="1336"/>
      <c r="P83" s="1336"/>
      <c r="Q83" s="1344"/>
      <c r="R83" s="1336"/>
      <c r="S83" s="1336"/>
      <c r="T83" s="1336"/>
      <c r="U83" s="1336"/>
      <c r="V83" s="1336"/>
      <c r="W83" s="1336"/>
      <c r="X83" s="1336"/>
      <c r="Y83" s="1336"/>
      <c r="Z83" s="1336"/>
      <c r="AA83" s="1336"/>
      <c r="BU83" s="148"/>
    </row>
    <row r="84" spans="1:73" s="146" customFormat="1" ht="16.5" customHeight="1" x14ac:dyDescent="0.35">
      <c r="A84" s="1316" t="s">
        <v>207</v>
      </c>
      <c r="B84" s="1339" t="s">
        <v>261</v>
      </c>
      <c r="C84" s="1339"/>
      <c r="D84" s="1339"/>
      <c r="E84" s="1339"/>
      <c r="F84" s="1339"/>
      <c r="G84" s="1339"/>
      <c r="H84" s="1339"/>
      <c r="I84" s="1339"/>
      <c r="J84" s="1339"/>
      <c r="K84" s="1340"/>
      <c r="L84" s="1319"/>
      <c r="M84" s="1319"/>
      <c r="N84" s="1319"/>
      <c r="O84" s="1321" t="s">
        <v>207</v>
      </c>
      <c r="P84" s="1341" t="s">
        <v>262</v>
      </c>
      <c r="Q84" s="1469"/>
      <c r="R84" s="1341"/>
      <c r="S84" s="1341"/>
      <c r="T84" s="1341"/>
      <c r="U84" s="1341"/>
      <c r="V84" s="1341"/>
      <c r="W84" s="1341"/>
      <c r="X84" s="1341"/>
      <c r="Y84" s="1341"/>
      <c r="Z84" s="1341"/>
      <c r="AA84" s="1320"/>
      <c r="BU84" s="148"/>
    </row>
    <row r="85" spans="1:73" s="146" customFormat="1" ht="16.5" customHeight="1" x14ac:dyDescent="0.35">
      <c r="A85" s="1316"/>
      <c r="B85" s="1363" t="s">
        <v>263</v>
      </c>
      <c r="C85" s="1318"/>
      <c r="D85" s="1318"/>
      <c r="E85" s="1318"/>
      <c r="F85" s="1318"/>
      <c r="G85" s="1318"/>
      <c r="H85" s="1318"/>
      <c r="I85" s="1327"/>
      <c r="J85" s="1327"/>
      <c r="K85" s="1327"/>
      <c r="L85" s="1327"/>
      <c r="M85" s="1327"/>
      <c r="N85" s="1327"/>
      <c r="O85" s="1327"/>
      <c r="P85" s="1319" t="s">
        <v>264</v>
      </c>
      <c r="Q85" s="1328"/>
      <c r="R85" s="1327"/>
      <c r="S85" s="1359"/>
      <c r="T85" s="1359"/>
      <c r="U85" s="1359"/>
      <c r="V85" s="1359"/>
      <c r="W85" s="1359"/>
      <c r="X85" s="1359"/>
      <c r="Y85" s="1359"/>
      <c r="Z85" s="1359"/>
      <c r="AA85" s="1320"/>
      <c r="BU85" s="148"/>
    </row>
    <row r="86" spans="1:73" s="146" customFormat="1" ht="16.5" customHeight="1" x14ac:dyDescent="0.35">
      <c r="A86" s="1330"/>
      <c r="B86" s="1363" t="s">
        <v>330</v>
      </c>
      <c r="C86" s="1317" t="s">
        <v>334</v>
      </c>
      <c r="D86" s="1345"/>
      <c r="E86" s="1345"/>
      <c r="F86" s="1345"/>
      <c r="G86" s="1345"/>
      <c r="H86" s="1335"/>
      <c r="I86" s="1352"/>
      <c r="J86" s="1352"/>
      <c r="K86" s="1352"/>
      <c r="L86" s="1352"/>
      <c r="M86" s="1352"/>
      <c r="N86" s="1352"/>
      <c r="O86" s="1352"/>
      <c r="P86" s="1320"/>
      <c r="Q86" s="1353" t="s">
        <v>330</v>
      </c>
      <c r="R86" s="1355" t="s">
        <v>335</v>
      </c>
      <c r="S86" s="1356"/>
      <c r="T86" s="1357"/>
      <c r="U86" s="1357"/>
      <c r="V86" s="1358"/>
      <c r="W86" s="1358"/>
      <c r="X86" s="1320"/>
      <c r="Y86" s="1320"/>
      <c r="Z86" s="1320"/>
      <c r="AA86" s="1320"/>
      <c r="AD86" s="228">
        <f>SUM(AD84:AD85)/4</f>
        <v>0</v>
      </c>
      <c r="BU86" s="148"/>
    </row>
    <row r="87" spans="1:73" s="146" customFormat="1" ht="16.5" customHeight="1" x14ac:dyDescent="0.35">
      <c r="A87" s="1330"/>
      <c r="B87" s="1442"/>
      <c r="C87" s="1331" t="s">
        <v>336</v>
      </c>
      <c r="D87" s="1331"/>
      <c r="E87" s="1331"/>
      <c r="F87" s="1331"/>
      <c r="G87" s="1331"/>
      <c r="H87" s="1331"/>
      <c r="I87" s="1331"/>
      <c r="J87" s="1331"/>
      <c r="K87" s="1331"/>
      <c r="L87" s="1331"/>
      <c r="M87" s="1331"/>
      <c r="N87" s="1336"/>
      <c r="O87" s="1336"/>
      <c r="P87" s="1336"/>
      <c r="Q87" s="1343"/>
      <c r="R87" s="1334" t="s">
        <v>337</v>
      </c>
      <c r="S87" s="1334"/>
      <c r="T87" s="1334"/>
      <c r="U87" s="1334"/>
      <c r="V87" s="1334"/>
      <c r="W87" s="1334"/>
      <c r="X87" s="1334"/>
      <c r="Y87" s="1334"/>
      <c r="Z87" s="1334"/>
      <c r="AA87" s="1334"/>
      <c r="BU87" s="148"/>
    </row>
    <row r="88" spans="1:73" s="146" customFormat="1" ht="16.5" customHeight="1" x14ac:dyDescent="0.35">
      <c r="A88" s="1330"/>
      <c r="B88" s="1442"/>
      <c r="C88" s="1331"/>
      <c r="D88" s="1331"/>
      <c r="E88" s="1331"/>
      <c r="F88" s="1331"/>
      <c r="G88" s="1331"/>
      <c r="H88" s="1331"/>
      <c r="I88" s="1331"/>
      <c r="J88" s="1331"/>
      <c r="K88" s="1331"/>
      <c r="L88" s="1331"/>
      <c r="M88" s="1331"/>
      <c r="N88" s="1336"/>
      <c r="O88" s="1336"/>
      <c r="P88" s="1336"/>
      <c r="Q88" s="1343"/>
      <c r="R88" s="1334"/>
      <c r="S88" s="1334"/>
      <c r="T88" s="1334"/>
      <c r="U88" s="1334"/>
      <c r="V88" s="1334"/>
      <c r="W88" s="1334"/>
      <c r="X88" s="1334"/>
      <c r="Y88" s="1334"/>
      <c r="Z88" s="1334"/>
      <c r="AA88" s="1334"/>
      <c r="BU88" s="148"/>
    </row>
    <row r="89" spans="1:73" s="146" customFormat="1" ht="16.5" customHeight="1" x14ac:dyDescent="0.35">
      <c r="A89" s="1330"/>
      <c r="B89" s="1442"/>
      <c r="C89" s="1331"/>
      <c r="D89" s="1331"/>
      <c r="E89" s="1331"/>
      <c r="F89" s="1331"/>
      <c r="G89" s="1331"/>
      <c r="H89" s="1331"/>
      <c r="I89" s="1331"/>
      <c r="J89" s="1331"/>
      <c r="K89" s="1331"/>
      <c r="L89" s="1331"/>
      <c r="M89" s="1331"/>
      <c r="N89" s="1336"/>
      <c r="O89" s="1336"/>
      <c r="P89" s="1336"/>
      <c r="Q89" s="1343"/>
      <c r="R89" s="1334"/>
      <c r="S89" s="1334"/>
      <c r="T89" s="1334"/>
      <c r="U89" s="1334"/>
      <c r="V89" s="1334"/>
      <c r="W89" s="1334"/>
      <c r="X89" s="1334"/>
      <c r="Y89" s="1334"/>
      <c r="Z89" s="1334"/>
      <c r="AA89" s="1334"/>
      <c r="BU89" s="148"/>
    </row>
    <row r="90" spans="1:73" s="146" customFormat="1" ht="16.5" customHeight="1" x14ac:dyDescent="0.35">
      <c r="A90" s="1330"/>
      <c r="B90" s="1442"/>
      <c r="C90" s="1331"/>
      <c r="D90" s="1331"/>
      <c r="E90" s="1331"/>
      <c r="F90" s="1331"/>
      <c r="G90" s="1331"/>
      <c r="H90" s="1331"/>
      <c r="I90" s="1331"/>
      <c r="J90" s="1331"/>
      <c r="K90" s="1331"/>
      <c r="L90" s="1331"/>
      <c r="M90" s="1331"/>
      <c r="N90" s="1336"/>
      <c r="O90" s="1336"/>
      <c r="P90" s="1336"/>
      <c r="Q90" s="1343"/>
      <c r="R90" s="1334"/>
      <c r="S90" s="1334"/>
      <c r="T90" s="1334"/>
      <c r="U90" s="1334"/>
      <c r="V90" s="1334"/>
      <c r="W90" s="1334"/>
      <c r="X90" s="1334"/>
      <c r="Y90" s="1334"/>
      <c r="Z90" s="1334"/>
      <c r="AA90" s="1334"/>
      <c r="BU90" s="148"/>
    </row>
    <row r="91" spans="1:73" s="146" customFormat="1" ht="16.5" customHeight="1" x14ac:dyDescent="0.35">
      <c r="A91" s="1330"/>
      <c r="B91" s="1442"/>
      <c r="C91" s="1331"/>
      <c r="D91" s="1331"/>
      <c r="E91" s="1331"/>
      <c r="F91" s="1331"/>
      <c r="G91" s="1331"/>
      <c r="H91" s="1331"/>
      <c r="I91" s="1331"/>
      <c r="J91" s="1331"/>
      <c r="K91" s="1331"/>
      <c r="L91" s="1331"/>
      <c r="M91" s="1331"/>
      <c r="N91" s="1336"/>
      <c r="O91" s="1336"/>
      <c r="P91" s="1336"/>
      <c r="Q91" s="1343"/>
      <c r="R91" s="1334"/>
      <c r="S91" s="1334"/>
      <c r="T91" s="1334"/>
      <c r="U91" s="1334"/>
      <c r="V91" s="1334"/>
      <c r="W91" s="1334"/>
      <c r="X91" s="1334"/>
      <c r="Y91" s="1334"/>
      <c r="Z91" s="1334"/>
      <c r="AA91" s="1334"/>
      <c r="BU91" s="148"/>
    </row>
    <row r="92" spans="1:73" s="146" customFormat="1" ht="16.5" customHeight="1" x14ac:dyDescent="0.35">
      <c r="A92" s="1330"/>
      <c r="B92" s="1442"/>
      <c r="C92" s="1331"/>
      <c r="D92" s="1331"/>
      <c r="E92" s="1331"/>
      <c r="F92" s="1331"/>
      <c r="G92" s="1331"/>
      <c r="H92" s="1331"/>
      <c r="I92" s="1331"/>
      <c r="J92" s="1331"/>
      <c r="K92" s="1331"/>
      <c r="L92" s="1331"/>
      <c r="M92" s="1331"/>
      <c r="N92" s="1336"/>
      <c r="O92" s="1336"/>
      <c r="P92" s="1336"/>
      <c r="Q92" s="1343"/>
      <c r="R92" s="1334"/>
      <c r="S92" s="1334"/>
      <c r="T92" s="1334"/>
      <c r="U92" s="1334"/>
      <c r="V92" s="1334"/>
      <c r="W92" s="1334"/>
      <c r="X92" s="1334"/>
      <c r="Y92" s="1334"/>
      <c r="Z92" s="1334"/>
      <c r="AA92" s="1334"/>
      <c r="BU92" s="148"/>
    </row>
    <row r="93" spans="1:73" s="146" customFormat="1" ht="16.5" customHeight="1" x14ac:dyDescent="0.35">
      <c r="A93" s="1330"/>
      <c r="B93" s="1442"/>
      <c r="C93" s="1331" t="s">
        <v>338</v>
      </c>
      <c r="D93" s="1331"/>
      <c r="E93" s="1331"/>
      <c r="F93" s="1331"/>
      <c r="G93" s="1331"/>
      <c r="H93" s="1331"/>
      <c r="I93" s="1331"/>
      <c r="J93" s="1331"/>
      <c r="K93" s="1331"/>
      <c r="L93" s="1331"/>
      <c r="M93" s="1331"/>
      <c r="N93" s="1336"/>
      <c r="O93" s="1336"/>
      <c r="P93" s="1336"/>
      <c r="Q93" s="1343"/>
      <c r="R93" s="1334" t="s">
        <v>339</v>
      </c>
      <c r="S93" s="1334"/>
      <c r="T93" s="1334"/>
      <c r="U93" s="1334"/>
      <c r="V93" s="1334"/>
      <c r="W93" s="1334"/>
      <c r="X93" s="1334"/>
      <c r="Y93" s="1334"/>
      <c r="Z93" s="1334"/>
      <c r="AA93" s="1334"/>
      <c r="BU93" s="148"/>
    </row>
    <row r="94" spans="1:73" s="146" customFormat="1" ht="16.5" customHeight="1" x14ac:dyDescent="0.35">
      <c r="A94" s="1330"/>
      <c r="B94" s="1442"/>
      <c r="C94" s="1331"/>
      <c r="D94" s="1331"/>
      <c r="E94" s="1331"/>
      <c r="F94" s="1331"/>
      <c r="G94" s="1331"/>
      <c r="H94" s="1331"/>
      <c r="I94" s="1331"/>
      <c r="J94" s="1331"/>
      <c r="K94" s="1331"/>
      <c r="L94" s="1331"/>
      <c r="M94" s="1331"/>
      <c r="N94" s="1336"/>
      <c r="O94" s="1336"/>
      <c r="P94" s="1336"/>
      <c r="Q94" s="1344"/>
      <c r="R94" s="1334"/>
      <c r="S94" s="1334"/>
      <c r="T94" s="1334"/>
      <c r="U94" s="1334"/>
      <c r="V94" s="1334"/>
      <c r="W94" s="1334"/>
      <c r="X94" s="1334"/>
      <c r="Y94" s="1334"/>
      <c r="Z94" s="1334"/>
      <c r="AA94" s="1334"/>
      <c r="BU94" s="148"/>
    </row>
    <row r="95" spans="1:73" s="146" customFormat="1" ht="16.5" customHeight="1" x14ac:dyDescent="0.35">
      <c r="A95" s="1330"/>
      <c r="B95" s="1442"/>
      <c r="C95" s="1331"/>
      <c r="D95" s="1331"/>
      <c r="E95" s="1331"/>
      <c r="F95" s="1331"/>
      <c r="G95" s="1331"/>
      <c r="H95" s="1331"/>
      <c r="I95" s="1331"/>
      <c r="J95" s="1331"/>
      <c r="K95" s="1331"/>
      <c r="L95" s="1331"/>
      <c r="M95" s="1331"/>
      <c r="N95" s="1336"/>
      <c r="O95" s="1336"/>
      <c r="P95" s="1336"/>
      <c r="Q95" s="1344"/>
      <c r="R95" s="1334"/>
      <c r="S95" s="1334"/>
      <c r="T95" s="1334"/>
      <c r="U95" s="1334"/>
      <c r="V95" s="1334"/>
      <c r="W95" s="1334"/>
      <c r="X95" s="1334"/>
      <c r="Y95" s="1334"/>
      <c r="Z95" s="1334"/>
      <c r="AA95" s="1334"/>
      <c r="BU95" s="148"/>
    </row>
    <row r="96" spans="1:73" s="146" customFormat="1" ht="16.5" customHeight="1" x14ac:dyDescent="0.35">
      <c r="A96" s="1330"/>
      <c r="B96" s="1442"/>
      <c r="C96" s="1345"/>
      <c r="D96" s="1345"/>
      <c r="E96" s="1345"/>
      <c r="F96" s="1345"/>
      <c r="G96" s="1345"/>
      <c r="H96" s="1345"/>
      <c r="I96" s="1345"/>
      <c r="J96" s="1345"/>
      <c r="K96" s="1345"/>
      <c r="L96" s="1336"/>
      <c r="M96" s="1336"/>
      <c r="N96" s="1336"/>
      <c r="O96" s="1336"/>
      <c r="P96" s="1336"/>
      <c r="Q96" s="1344"/>
      <c r="R96" s="1336"/>
      <c r="S96" s="1336"/>
      <c r="T96" s="1336"/>
      <c r="U96" s="1336"/>
      <c r="V96" s="1336"/>
      <c r="W96" s="1336"/>
      <c r="X96" s="1336"/>
      <c r="Y96" s="1336"/>
      <c r="Z96" s="1336"/>
      <c r="AA96" s="1320"/>
      <c r="BU96" s="148"/>
    </row>
    <row r="97" spans="1:73" s="146" customFormat="1" ht="16.5" customHeight="1" x14ac:dyDescent="0.35">
      <c r="A97" s="1330"/>
      <c r="B97" s="1363" t="s">
        <v>340</v>
      </c>
      <c r="C97" s="1317" t="s">
        <v>24</v>
      </c>
      <c r="D97" s="1345"/>
      <c r="E97" s="1345"/>
      <c r="F97" s="1345"/>
      <c r="G97" s="1345"/>
      <c r="H97" s="1335"/>
      <c r="I97" s="1352"/>
      <c r="J97" s="1352"/>
      <c r="K97" s="1352"/>
      <c r="L97" s="1352"/>
      <c r="M97" s="1352"/>
      <c r="N97" s="1352"/>
      <c r="O97" s="1352"/>
      <c r="P97" s="1320"/>
      <c r="Q97" s="1360" t="s">
        <v>340</v>
      </c>
      <c r="R97" s="1361" t="s">
        <v>341</v>
      </c>
      <c r="S97" s="1357"/>
      <c r="T97" s="1357"/>
      <c r="U97" s="1357"/>
      <c r="V97" s="1358"/>
      <c r="W97" s="1358"/>
      <c r="X97" s="1320"/>
      <c r="Y97" s="1320"/>
      <c r="Z97" s="1320"/>
      <c r="AA97" s="1320"/>
      <c r="BU97" s="148"/>
    </row>
    <row r="98" spans="1:73" s="146" customFormat="1" ht="16.5" customHeight="1" x14ac:dyDescent="0.35">
      <c r="A98" s="1320"/>
      <c r="B98" s="1442"/>
      <c r="C98" s="1331" t="s">
        <v>342</v>
      </c>
      <c r="D98" s="1331"/>
      <c r="E98" s="1331"/>
      <c r="F98" s="1331"/>
      <c r="G98" s="1331"/>
      <c r="H98" s="1331"/>
      <c r="I98" s="1331"/>
      <c r="J98" s="1331"/>
      <c r="K98" s="1331"/>
      <c r="L98" s="1331"/>
      <c r="M98" s="1331"/>
      <c r="N98" s="1352"/>
      <c r="O98" s="1352"/>
      <c r="P98" s="1352"/>
      <c r="Q98" s="1343"/>
      <c r="R98" s="1334" t="s">
        <v>343</v>
      </c>
      <c r="S98" s="1334"/>
      <c r="T98" s="1334"/>
      <c r="U98" s="1334"/>
      <c r="V98" s="1334"/>
      <c r="W98" s="1334"/>
      <c r="X98" s="1334"/>
      <c r="Y98" s="1334"/>
      <c r="Z98" s="1334"/>
      <c r="AA98" s="1334"/>
    </row>
    <row r="99" spans="1:73" s="146" customFormat="1" ht="16.5" customHeight="1" x14ac:dyDescent="0.35">
      <c r="A99" s="1320"/>
      <c r="B99" s="1442"/>
      <c r="C99" s="1331"/>
      <c r="D99" s="1331"/>
      <c r="E99" s="1331"/>
      <c r="F99" s="1331"/>
      <c r="G99" s="1331"/>
      <c r="H99" s="1331"/>
      <c r="I99" s="1331"/>
      <c r="J99" s="1331"/>
      <c r="K99" s="1331"/>
      <c r="L99" s="1331"/>
      <c r="M99" s="1331"/>
      <c r="N99" s="1352"/>
      <c r="O99" s="1352"/>
      <c r="P99" s="1352"/>
      <c r="Q99" s="1344"/>
      <c r="R99" s="1334"/>
      <c r="S99" s="1334"/>
      <c r="T99" s="1334"/>
      <c r="U99" s="1334"/>
      <c r="V99" s="1334"/>
      <c r="W99" s="1334"/>
      <c r="X99" s="1334"/>
      <c r="Y99" s="1334"/>
      <c r="Z99" s="1334"/>
      <c r="AA99" s="1334"/>
    </row>
    <row r="100" spans="1:73" s="146" customFormat="1" ht="16.5" customHeight="1" x14ac:dyDescent="0.35">
      <c r="A100" s="1320"/>
      <c r="B100" s="1442"/>
      <c r="C100" s="1331"/>
      <c r="D100" s="1331"/>
      <c r="E100" s="1331"/>
      <c r="F100" s="1331"/>
      <c r="G100" s="1331"/>
      <c r="H100" s="1331"/>
      <c r="I100" s="1331"/>
      <c r="J100" s="1331"/>
      <c r="K100" s="1331"/>
      <c r="L100" s="1331"/>
      <c r="M100" s="1331"/>
      <c r="N100" s="1352"/>
      <c r="O100" s="1352"/>
      <c r="P100" s="1352"/>
      <c r="Q100" s="1344"/>
      <c r="R100" s="1334"/>
      <c r="S100" s="1334"/>
      <c r="T100" s="1334"/>
      <c r="U100" s="1334"/>
      <c r="V100" s="1334"/>
      <c r="W100" s="1334"/>
      <c r="X100" s="1334"/>
      <c r="Y100" s="1334"/>
      <c r="Z100" s="1334"/>
      <c r="AA100" s="1334"/>
    </row>
    <row r="101" spans="1:73" s="146" customFormat="1" ht="16.5" customHeight="1" x14ac:dyDescent="0.35">
      <c r="A101" s="1320"/>
      <c r="B101" s="1442"/>
      <c r="C101" s="1345"/>
      <c r="D101" s="1345"/>
      <c r="E101" s="1345"/>
      <c r="F101" s="1345"/>
      <c r="G101" s="1345"/>
      <c r="H101" s="1345"/>
      <c r="I101" s="1345"/>
      <c r="J101" s="1345"/>
      <c r="K101" s="1345"/>
      <c r="L101" s="1352"/>
      <c r="M101" s="1352"/>
      <c r="N101" s="1352"/>
      <c r="O101" s="1352"/>
      <c r="P101" s="1352"/>
      <c r="Q101" s="1344"/>
      <c r="R101" s="1336"/>
      <c r="S101" s="1336"/>
      <c r="T101" s="1336"/>
      <c r="U101" s="1336"/>
      <c r="V101" s="1336"/>
      <c r="W101" s="1336"/>
      <c r="X101" s="1336"/>
      <c r="Y101" s="1336"/>
      <c r="Z101" s="1336"/>
      <c r="AA101" s="1320"/>
    </row>
    <row r="102" spans="1:73" s="146" customFormat="1" ht="16.5" customHeight="1" x14ac:dyDescent="0.35">
      <c r="A102" s="1320"/>
      <c r="B102" s="1363" t="s">
        <v>344</v>
      </c>
      <c r="C102" s="1363" t="s">
        <v>345</v>
      </c>
      <c r="D102" s="1345"/>
      <c r="E102" s="1345"/>
      <c r="F102" s="1345"/>
      <c r="G102" s="1345"/>
      <c r="H102" s="1335"/>
      <c r="I102" s="1352"/>
      <c r="J102" s="1352"/>
      <c r="K102" s="1352"/>
      <c r="L102" s="1352"/>
      <c r="M102" s="1352"/>
      <c r="N102" s="1352"/>
      <c r="O102" s="1364"/>
      <c r="P102" s="1320"/>
      <c r="Q102" s="1365" t="s">
        <v>344</v>
      </c>
      <c r="R102" s="1361" t="s">
        <v>346</v>
      </c>
      <c r="S102" s="1357"/>
      <c r="T102" s="1357"/>
      <c r="U102" s="1357"/>
      <c r="V102" s="1358"/>
      <c r="W102" s="1358"/>
      <c r="X102" s="1320"/>
      <c r="Y102" s="1320"/>
      <c r="Z102" s="1320"/>
      <c r="AA102" s="1320"/>
    </row>
    <row r="103" spans="1:73" s="146" customFormat="1" ht="16.5" customHeight="1" x14ac:dyDescent="0.35">
      <c r="A103" s="1320"/>
      <c r="B103" s="1442"/>
      <c r="C103" s="1331" t="s">
        <v>347</v>
      </c>
      <c r="D103" s="1331"/>
      <c r="E103" s="1331"/>
      <c r="F103" s="1331"/>
      <c r="G103" s="1331"/>
      <c r="H103" s="1331"/>
      <c r="I103" s="1331"/>
      <c r="J103" s="1331"/>
      <c r="K103" s="1331"/>
      <c r="L103" s="1331"/>
      <c r="M103" s="1331"/>
      <c r="N103" s="1336"/>
      <c r="O103" s="1336"/>
      <c r="P103" s="1336"/>
      <c r="Q103" s="1343"/>
      <c r="R103" s="1334" t="s">
        <v>348</v>
      </c>
      <c r="S103" s="1334"/>
      <c r="T103" s="1334"/>
      <c r="U103" s="1334"/>
      <c r="V103" s="1334"/>
      <c r="W103" s="1334"/>
      <c r="X103" s="1334"/>
      <c r="Y103" s="1334"/>
      <c r="Z103" s="1334"/>
      <c r="AA103" s="1334"/>
    </row>
    <row r="104" spans="1:73" s="146" customFormat="1" ht="16.5" customHeight="1" x14ac:dyDescent="0.35">
      <c r="A104" s="1320"/>
      <c r="B104" s="1442"/>
      <c r="C104" s="1331"/>
      <c r="D104" s="1331"/>
      <c r="E104" s="1331"/>
      <c r="F104" s="1331"/>
      <c r="G104" s="1331"/>
      <c r="H104" s="1331"/>
      <c r="I104" s="1331"/>
      <c r="J104" s="1331"/>
      <c r="K104" s="1331"/>
      <c r="L104" s="1331"/>
      <c r="M104" s="1331"/>
      <c r="N104" s="1336"/>
      <c r="O104" s="1336"/>
      <c r="P104" s="1336"/>
      <c r="Q104" s="1344"/>
      <c r="R104" s="1334"/>
      <c r="S104" s="1334"/>
      <c r="T104" s="1334"/>
      <c r="U104" s="1334"/>
      <c r="V104" s="1334"/>
      <c r="W104" s="1334"/>
      <c r="X104" s="1334"/>
      <c r="Y104" s="1334"/>
      <c r="Z104" s="1334"/>
      <c r="AA104" s="1334"/>
    </row>
    <row r="105" spans="1:73" s="146" customFormat="1" ht="16.5" customHeight="1" x14ac:dyDescent="0.35">
      <c r="A105" s="1320"/>
      <c r="B105" s="1442"/>
      <c r="C105" s="1331"/>
      <c r="D105" s="1331"/>
      <c r="E105" s="1331"/>
      <c r="F105" s="1331"/>
      <c r="G105" s="1331"/>
      <c r="H105" s="1331"/>
      <c r="I105" s="1331"/>
      <c r="J105" s="1331"/>
      <c r="K105" s="1331"/>
      <c r="L105" s="1331"/>
      <c r="M105" s="1331"/>
      <c r="N105" s="1336"/>
      <c r="O105" s="1336"/>
      <c r="P105" s="1336"/>
      <c r="Q105" s="1344"/>
      <c r="R105" s="1334"/>
      <c r="S105" s="1334"/>
      <c r="T105" s="1334"/>
      <c r="U105" s="1334"/>
      <c r="V105" s="1334"/>
      <c r="W105" s="1334"/>
      <c r="X105" s="1334"/>
      <c r="Y105" s="1334"/>
      <c r="Z105" s="1334"/>
      <c r="AA105" s="1334"/>
    </row>
    <row r="106" spans="1:73" s="146" customFormat="1" ht="16.5" customHeight="1" x14ac:dyDescent="0.35">
      <c r="A106" s="1320"/>
      <c r="B106" s="1442"/>
      <c r="C106" s="1331"/>
      <c r="D106" s="1331"/>
      <c r="E106" s="1331"/>
      <c r="F106" s="1331"/>
      <c r="G106" s="1331"/>
      <c r="H106" s="1331"/>
      <c r="I106" s="1331"/>
      <c r="J106" s="1331"/>
      <c r="K106" s="1331"/>
      <c r="L106" s="1331"/>
      <c r="M106" s="1331"/>
      <c r="N106" s="1336"/>
      <c r="O106" s="1336"/>
      <c r="P106" s="1336"/>
      <c r="Q106" s="1344"/>
      <c r="R106" s="1334"/>
      <c r="S106" s="1334"/>
      <c r="T106" s="1334"/>
      <c r="U106" s="1334"/>
      <c r="V106" s="1334"/>
      <c r="W106" s="1334"/>
      <c r="X106" s="1334"/>
      <c r="Y106" s="1334"/>
      <c r="Z106" s="1334"/>
      <c r="AA106" s="1334"/>
    </row>
    <row r="107" spans="1:73" s="146" customFormat="1" ht="16.5" customHeight="1" x14ac:dyDescent="0.35">
      <c r="A107" s="1320"/>
      <c r="B107" s="1442"/>
      <c r="C107" s="1331"/>
      <c r="D107" s="1331"/>
      <c r="E107" s="1331"/>
      <c r="F107" s="1331"/>
      <c r="G107" s="1331"/>
      <c r="H107" s="1331"/>
      <c r="I107" s="1331"/>
      <c r="J107" s="1331"/>
      <c r="K107" s="1331"/>
      <c r="L107" s="1331"/>
      <c r="M107" s="1331"/>
      <c r="N107" s="1336"/>
      <c r="O107" s="1336"/>
      <c r="P107" s="1336"/>
      <c r="Q107" s="1344"/>
      <c r="R107" s="1334"/>
      <c r="S107" s="1334"/>
      <c r="T107" s="1334"/>
      <c r="U107" s="1334"/>
      <c r="V107" s="1334"/>
      <c r="W107" s="1334"/>
      <c r="X107" s="1334"/>
      <c r="Y107" s="1334"/>
      <c r="Z107" s="1334"/>
      <c r="AA107" s="1334"/>
    </row>
    <row r="108" spans="1:73" s="146" customFormat="1" ht="16.5" customHeight="1" x14ac:dyDescent="0.35">
      <c r="A108" s="1320"/>
      <c r="B108" s="1442"/>
      <c r="C108" s="1331"/>
      <c r="D108" s="1331"/>
      <c r="E108" s="1331"/>
      <c r="F108" s="1331"/>
      <c r="G108" s="1331"/>
      <c r="H108" s="1331"/>
      <c r="I108" s="1331"/>
      <c r="J108" s="1331"/>
      <c r="K108" s="1331"/>
      <c r="L108" s="1331"/>
      <c r="M108" s="1331"/>
      <c r="N108" s="1336"/>
      <c r="O108" s="1336"/>
      <c r="P108" s="1336"/>
      <c r="Q108" s="1344"/>
      <c r="R108" s="1334"/>
      <c r="S108" s="1334"/>
      <c r="T108" s="1334"/>
      <c r="U108" s="1334"/>
      <c r="V108" s="1334"/>
      <c r="W108" s="1334"/>
      <c r="X108" s="1334"/>
      <c r="Y108" s="1334"/>
      <c r="Z108" s="1334"/>
      <c r="AA108" s="1334"/>
    </row>
    <row r="109" spans="1:73" s="146" customFormat="1" ht="16.5" customHeight="1" x14ac:dyDescent="0.35">
      <c r="A109" s="1320"/>
      <c r="B109" s="1442"/>
      <c r="C109" s="1331"/>
      <c r="D109" s="1331"/>
      <c r="E109" s="1331"/>
      <c r="F109" s="1331"/>
      <c r="G109" s="1331"/>
      <c r="H109" s="1331"/>
      <c r="I109" s="1331"/>
      <c r="J109" s="1331"/>
      <c r="K109" s="1331"/>
      <c r="L109" s="1331"/>
      <c r="M109" s="1331"/>
      <c r="N109" s="1336"/>
      <c r="O109" s="1336"/>
      <c r="P109" s="1336"/>
      <c r="Q109" s="1344"/>
      <c r="R109" s="1334"/>
      <c r="S109" s="1334"/>
      <c r="T109" s="1334"/>
      <c r="U109" s="1334"/>
      <c r="V109" s="1334"/>
      <c r="W109" s="1334"/>
      <c r="X109" s="1334"/>
      <c r="Y109" s="1334"/>
      <c r="Z109" s="1334"/>
      <c r="AA109" s="1334"/>
    </row>
    <row r="110" spans="1:73" s="146" customFormat="1" ht="16.5" customHeight="1" x14ac:dyDescent="0.35">
      <c r="A110" s="1320"/>
      <c r="B110" s="1442"/>
      <c r="C110" s="1331"/>
      <c r="D110" s="1331"/>
      <c r="E110" s="1331"/>
      <c r="F110" s="1331"/>
      <c r="G110" s="1331"/>
      <c r="H110" s="1331"/>
      <c r="I110" s="1331"/>
      <c r="J110" s="1331"/>
      <c r="K110" s="1331"/>
      <c r="L110" s="1331"/>
      <c r="M110" s="1331"/>
      <c r="N110" s="1336"/>
      <c r="O110" s="1336"/>
      <c r="P110" s="1336"/>
      <c r="Q110" s="1344"/>
      <c r="R110" s="1334"/>
      <c r="S110" s="1334"/>
      <c r="T110" s="1334"/>
      <c r="U110" s="1334"/>
      <c r="V110" s="1334"/>
      <c r="W110" s="1334"/>
      <c r="X110" s="1334"/>
      <c r="Y110" s="1334"/>
      <c r="Z110" s="1334"/>
      <c r="AA110" s="1334"/>
    </row>
    <row r="111" spans="1:73" s="146" customFormat="1" ht="16.5" customHeight="1" x14ac:dyDescent="0.35">
      <c r="A111" s="1320"/>
      <c r="B111" s="1442"/>
      <c r="C111" s="1331"/>
      <c r="D111" s="1331"/>
      <c r="E111" s="1331"/>
      <c r="F111" s="1331"/>
      <c r="G111" s="1331"/>
      <c r="H111" s="1331"/>
      <c r="I111" s="1331"/>
      <c r="J111" s="1331"/>
      <c r="K111" s="1331"/>
      <c r="L111" s="1331"/>
      <c r="M111" s="1331"/>
      <c r="N111" s="1336"/>
      <c r="O111" s="1336"/>
      <c r="P111" s="1336"/>
      <c r="Q111" s="1344"/>
      <c r="R111" s="1334"/>
      <c r="S111" s="1334"/>
      <c r="T111" s="1334"/>
      <c r="U111" s="1334"/>
      <c r="V111" s="1334"/>
      <c r="W111" s="1334"/>
      <c r="X111" s="1334"/>
      <c r="Y111" s="1334"/>
      <c r="Z111" s="1334"/>
      <c r="AA111" s="1334"/>
    </row>
    <row r="112" spans="1:73" s="146" customFormat="1" ht="16.5" customHeight="1" x14ac:dyDescent="0.35">
      <c r="A112" s="1320"/>
      <c r="B112" s="1442"/>
      <c r="C112" s="1331"/>
      <c r="D112" s="1331"/>
      <c r="E112" s="1331"/>
      <c r="F112" s="1331"/>
      <c r="G112" s="1331"/>
      <c r="H112" s="1331"/>
      <c r="I112" s="1331"/>
      <c r="J112" s="1331"/>
      <c r="K112" s="1331"/>
      <c r="L112" s="1331"/>
      <c r="M112" s="1331"/>
      <c r="N112" s="1336"/>
      <c r="O112" s="1336"/>
      <c r="P112" s="1336"/>
      <c r="Q112" s="1344"/>
      <c r="R112" s="1334"/>
      <c r="S112" s="1334"/>
      <c r="T112" s="1334"/>
      <c r="U112" s="1334"/>
      <c r="V112" s="1334"/>
      <c r="W112" s="1334"/>
      <c r="X112" s="1334"/>
      <c r="Y112" s="1334"/>
      <c r="Z112" s="1334"/>
      <c r="AA112" s="1334"/>
    </row>
    <row r="113" spans="1:27" s="146" customFormat="1" ht="16.5" customHeight="1" x14ac:dyDescent="0.35">
      <c r="A113" s="1320"/>
      <c r="B113" s="1442"/>
      <c r="C113" s="1331" t="s">
        <v>349</v>
      </c>
      <c r="D113" s="1331"/>
      <c r="E113" s="1331"/>
      <c r="F113" s="1331"/>
      <c r="G113" s="1331"/>
      <c r="H113" s="1331"/>
      <c r="I113" s="1331"/>
      <c r="J113" s="1331"/>
      <c r="K113" s="1331"/>
      <c r="L113" s="1331"/>
      <c r="M113" s="1331"/>
      <c r="N113" s="1336"/>
      <c r="O113" s="1336"/>
      <c r="P113" s="1336"/>
      <c r="Q113" s="1343"/>
      <c r="R113" s="1334" t="s">
        <v>350</v>
      </c>
      <c r="S113" s="1334"/>
      <c r="T113" s="1334"/>
      <c r="U113" s="1334"/>
      <c r="V113" s="1334"/>
      <c r="W113" s="1334"/>
      <c r="X113" s="1334"/>
      <c r="Y113" s="1334"/>
      <c r="Z113" s="1334"/>
      <c r="AA113" s="1334"/>
    </row>
    <row r="114" spans="1:27" s="146" customFormat="1" ht="16.5" customHeight="1" x14ac:dyDescent="0.35">
      <c r="A114" s="1320"/>
      <c r="B114" s="1442"/>
      <c r="C114" s="1331"/>
      <c r="D114" s="1331"/>
      <c r="E114" s="1331"/>
      <c r="F114" s="1331"/>
      <c r="G114" s="1331"/>
      <c r="H114" s="1331"/>
      <c r="I114" s="1331"/>
      <c r="J114" s="1331"/>
      <c r="K114" s="1331"/>
      <c r="L114" s="1331"/>
      <c r="M114" s="1331"/>
      <c r="N114" s="1336"/>
      <c r="O114" s="1336"/>
      <c r="P114" s="1336"/>
      <c r="Q114" s="1344"/>
      <c r="R114" s="1334"/>
      <c r="S114" s="1334"/>
      <c r="T114" s="1334"/>
      <c r="U114" s="1334"/>
      <c r="V114" s="1334"/>
      <c r="W114" s="1334"/>
      <c r="X114" s="1334"/>
      <c r="Y114" s="1334"/>
      <c r="Z114" s="1334"/>
      <c r="AA114" s="1334"/>
    </row>
    <row r="115" spans="1:27" s="146" customFormat="1" ht="16.5" customHeight="1" x14ac:dyDescent="0.35">
      <c r="A115" s="1320"/>
      <c r="B115" s="1442"/>
      <c r="C115" s="1331"/>
      <c r="D115" s="1331"/>
      <c r="E115" s="1331"/>
      <c r="F115" s="1331"/>
      <c r="G115" s="1331"/>
      <c r="H115" s="1331"/>
      <c r="I115" s="1331"/>
      <c r="J115" s="1331"/>
      <c r="K115" s="1331"/>
      <c r="L115" s="1331"/>
      <c r="M115" s="1331"/>
      <c r="N115" s="1336"/>
      <c r="O115" s="1336"/>
      <c r="P115" s="1336"/>
      <c r="Q115" s="1344"/>
      <c r="R115" s="1334"/>
      <c r="S115" s="1334"/>
      <c r="T115" s="1334"/>
      <c r="U115" s="1334"/>
      <c r="V115" s="1334"/>
      <c r="W115" s="1334"/>
      <c r="X115" s="1334"/>
      <c r="Y115" s="1334"/>
      <c r="Z115" s="1334"/>
      <c r="AA115" s="1334"/>
    </row>
    <row r="116" spans="1:27" s="146" customFormat="1" ht="16.5" customHeight="1" x14ac:dyDescent="0.35">
      <c r="A116" s="1320"/>
      <c r="B116" s="1442"/>
      <c r="C116" s="1331"/>
      <c r="D116" s="1331"/>
      <c r="E116" s="1331"/>
      <c r="F116" s="1331"/>
      <c r="G116" s="1331"/>
      <c r="H116" s="1331"/>
      <c r="I116" s="1331"/>
      <c r="J116" s="1331"/>
      <c r="K116" s="1331"/>
      <c r="L116" s="1331"/>
      <c r="M116" s="1331"/>
      <c r="N116" s="1336"/>
      <c r="O116" s="1336"/>
      <c r="P116" s="1336"/>
      <c r="Q116" s="1344"/>
      <c r="R116" s="1334"/>
      <c r="S116" s="1334"/>
      <c r="T116" s="1334"/>
      <c r="U116" s="1334"/>
      <c r="V116" s="1334"/>
      <c r="W116" s="1334"/>
      <c r="X116" s="1334"/>
      <c r="Y116" s="1334"/>
      <c r="Z116" s="1334"/>
      <c r="AA116" s="1334"/>
    </row>
    <row r="117" spans="1:27" s="146" customFormat="1" ht="16.5" customHeight="1" x14ac:dyDescent="0.35">
      <c r="A117" s="1320"/>
      <c r="B117" s="1442"/>
      <c r="C117" s="1331"/>
      <c r="D117" s="1331"/>
      <c r="E117" s="1331"/>
      <c r="F117" s="1331"/>
      <c r="G117" s="1331"/>
      <c r="H117" s="1331"/>
      <c r="I117" s="1331"/>
      <c r="J117" s="1331"/>
      <c r="K117" s="1331"/>
      <c r="L117" s="1331"/>
      <c r="M117" s="1331"/>
      <c r="N117" s="1336"/>
      <c r="O117" s="1336"/>
      <c r="P117" s="1336"/>
      <c r="Q117" s="1344"/>
      <c r="R117" s="1334"/>
      <c r="S117" s="1334"/>
      <c r="T117" s="1334"/>
      <c r="U117" s="1334"/>
      <c r="V117" s="1334"/>
      <c r="W117" s="1334"/>
      <c r="X117" s="1334"/>
      <c r="Y117" s="1334"/>
      <c r="Z117" s="1334"/>
      <c r="AA117" s="1334"/>
    </row>
    <row r="118" spans="1:27" s="146" customFormat="1" ht="16.5" customHeight="1" x14ac:dyDescent="0.35">
      <c r="A118" s="1320"/>
      <c r="B118" s="1442"/>
      <c r="C118" s="1331"/>
      <c r="D118" s="1331"/>
      <c r="E118" s="1331"/>
      <c r="F118" s="1331"/>
      <c r="G118" s="1331"/>
      <c r="H118" s="1331"/>
      <c r="I118" s="1331"/>
      <c r="J118" s="1331"/>
      <c r="K118" s="1331"/>
      <c r="L118" s="1331"/>
      <c r="M118" s="1331"/>
      <c r="N118" s="1336"/>
      <c r="O118" s="1336"/>
      <c r="P118" s="1336"/>
      <c r="Q118" s="1344"/>
      <c r="R118" s="1334"/>
      <c r="S118" s="1334"/>
      <c r="T118" s="1334"/>
      <c r="U118" s="1334"/>
      <c r="V118" s="1334"/>
      <c r="W118" s="1334"/>
      <c r="X118" s="1334"/>
      <c r="Y118" s="1334"/>
      <c r="Z118" s="1334"/>
      <c r="AA118" s="1334"/>
    </row>
    <row r="119" spans="1:27" s="146" customFormat="1" ht="16.5" customHeight="1" x14ac:dyDescent="0.35">
      <c r="A119" s="1320"/>
      <c r="B119" s="1442"/>
      <c r="C119" s="1331"/>
      <c r="D119" s="1331"/>
      <c r="E119" s="1331"/>
      <c r="F119" s="1331"/>
      <c r="G119" s="1331"/>
      <c r="H119" s="1331"/>
      <c r="I119" s="1331"/>
      <c r="J119" s="1331"/>
      <c r="K119" s="1331"/>
      <c r="L119" s="1331"/>
      <c r="M119" s="1331"/>
      <c r="N119" s="1336"/>
      <c r="O119" s="1336"/>
      <c r="P119" s="1336"/>
      <c r="Q119" s="1344"/>
      <c r="R119" s="1334"/>
      <c r="S119" s="1334"/>
      <c r="T119" s="1334"/>
      <c r="U119" s="1334"/>
      <c r="V119" s="1334"/>
      <c r="W119" s="1334"/>
      <c r="X119" s="1334"/>
      <c r="Y119" s="1334"/>
      <c r="Z119" s="1334"/>
      <c r="AA119" s="1334"/>
    </row>
    <row r="120" spans="1:27" s="146" customFormat="1" ht="16.5" customHeight="1" x14ac:dyDescent="0.35">
      <c r="A120" s="1320"/>
      <c r="B120" s="1442"/>
      <c r="C120" s="1331"/>
      <c r="D120" s="1331"/>
      <c r="E120" s="1331"/>
      <c r="F120" s="1331"/>
      <c r="G120" s="1331"/>
      <c r="H120" s="1331"/>
      <c r="I120" s="1331"/>
      <c r="J120" s="1331"/>
      <c r="K120" s="1331"/>
      <c r="L120" s="1331"/>
      <c r="M120" s="1331"/>
      <c r="N120" s="1336"/>
      <c r="O120" s="1336"/>
      <c r="P120" s="1336"/>
      <c r="Q120" s="1344"/>
      <c r="R120" s="1334"/>
      <c r="S120" s="1334"/>
      <c r="T120" s="1334"/>
      <c r="U120" s="1334"/>
      <c r="V120" s="1334"/>
      <c r="W120" s="1334"/>
      <c r="X120" s="1334"/>
      <c r="Y120" s="1334"/>
      <c r="Z120" s="1334"/>
      <c r="AA120" s="1334"/>
    </row>
    <row r="121" spans="1:27" s="146" customFormat="1" ht="16.5" customHeight="1" x14ac:dyDescent="0.35">
      <c r="A121" s="1320"/>
      <c r="B121" s="1442"/>
      <c r="C121" s="1331"/>
      <c r="D121" s="1331"/>
      <c r="E121" s="1331"/>
      <c r="F121" s="1331"/>
      <c r="G121" s="1331"/>
      <c r="H121" s="1331"/>
      <c r="I121" s="1331"/>
      <c r="J121" s="1331"/>
      <c r="K121" s="1331"/>
      <c r="L121" s="1331"/>
      <c r="M121" s="1331"/>
      <c r="N121" s="1336"/>
      <c r="O121" s="1336"/>
      <c r="P121" s="1336"/>
      <c r="Q121" s="1344"/>
      <c r="R121" s="1334"/>
      <c r="S121" s="1334"/>
      <c r="T121" s="1334"/>
      <c r="U121" s="1334"/>
      <c r="V121" s="1334"/>
      <c r="W121" s="1334"/>
      <c r="X121" s="1334"/>
      <c r="Y121" s="1334"/>
      <c r="Z121" s="1334"/>
      <c r="AA121" s="1334"/>
    </row>
    <row r="122" spans="1:27" s="146" customFormat="1" ht="16.5" customHeight="1" x14ac:dyDescent="0.35">
      <c r="A122" s="1320"/>
      <c r="B122" s="1489"/>
      <c r="C122" s="1331" t="s">
        <v>351</v>
      </c>
      <c r="D122" s="1331"/>
      <c r="E122" s="1331"/>
      <c r="F122" s="1331"/>
      <c r="G122" s="1331"/>
      <c r="H122" s="1331"/>
      <c r="I122" s="1331"/>
      <c r="J122" s="1331"/>
      <c r="K122" s="1331"/>
      <c r="L122" s="1331"/>
      <c r="M122" s="1331"/>
      <c r="N122" s="1336"/>
      <c r="O122" s="1336"/>
      <c r="P122" s="1336"/>
      <c r="Q122" s="1343"/>
      <c r="R122" s="1334" t="s">
        <v>352</v>
      </c>
      <c r="S122" s="1334"/>
      <c r="T122" s="1334"/>
      <c r="U122" s="1334"/>
      <c r="V122" s="1334"/>
      <c r="W122" s="1334"/>
      <c r="X122" s="1334"/>
      <c r="Y122" s="1334"/>
      <c r="Z122" s="1334"/>
      <c r="AA122" s="1334"/>
    </row>
    <row r="123" spans="1:27" s="146" customFormat="1" ht="16.5" customHeight="1" x14ac:dyDescent="0.35">
      <c r="A123" s="1320"/>
      <c r="B123" s="1489"/>
      <c r="C123" s="1331"/>
      <c r="D123" s="1331"/>
      <c r="E123" s="1331"/>
      <c r="F123" s="1331"/>
      <c r="G123" s="1331"/>
      <c r="H123" s="1331"/>
      <c r="I123" s="1331"/>
      <c r="J123" s="1331"/>
      <c r="K123" s="1331"/>
      <c r="L123" s="1331"/>
      <c r="M123" s="1331"/>
      <c r="N123" s="1336"/>
      <c r="O123" s="1336"/>
      <c r="P123" s="1336"/>
      <c r="Q123" s="1343"/>
      <c r="R123" s="1334"/>
      <c r="S123" s="1334"/>
      <c r="T123" s="1334"/>
      <c r="U123" s="1334"/>
      <c r="V123" s="1334"/>
      <c r="W123" s="1334"/>
      <c r="X123" s="1334"/>
      <c r="Y123" s="1334"/>
      <c r="Z123" s="1334"/>
      <c r="AA123" s="1334"/>
    </row>
    <row r="124" spans="1:27" s="146" customFormat="1" ht="16.5" customHeight="1" x14ac:dyDescent="0.35">
      <c r="A124" s="1320"/>
      <c r="B124" s="1489"/>
      <c r="C124" s="1331"/>
      <c r="D124" s="1331"/>
      <c r="E124" s="1331"/>
      <c r="F124" s="1331"/>
      <c r="G124" s="1331"/>
      <c r="H124" s="1331"/>
      <c r="I124" s="1331"/>
      <c r="J124" s="1331"/>
      <c r="K124" s="1331"/>
      <c r="L124" s="1331"/>
      <c r="M124" s="1331"/>
      <c r="N124" s="1336"/>
      <c r="O124" s="1336"/>
      <c r="P124" s="1336"/>
      <c r="Q124" s="1344"/>
      <c r="R124" s="1334"/>
      <c r="S124" s="1334"/>
      <c r="T124" s="1334"/>
      <c r="U124" s="1334"/>
      <c r="V124" s="1334"/>
      <c r="W124" s="1334"/>
      <c r="X124" s="1334"/>
      <c r="Y124" s="1334"/>
      <c r="Z124" s="1334"/>
      <c r="AA124" s="1334"/>
    </row>
    <row r="125" spans="1:27" s="146" customFormat="1" ht="16.5" customHeight="1" x14ac:dyDescent="0.35">
      <c r="A125" s="1320"/>
      <c r="B125" s="1489"/>
      <c r="C125" s="1331"/>
      <c r="D125" s="1331"/>
      <c r="E125" s="1331"/>
      <c r="F125" s="1331"/>
      <c r="G125" s="1331"/>
      <c r="H125" s="1331"/>
      <c r="I125" s="1331"/>
      <c r="J125" s="1331"/>
      <c r="K125" s="1331"/>
      <c r="L125" s="1331"/>
      <c r="M125" s="1331"/>
      <c r="N125" s="1336"/>
      <c r="O125" s="1336"/>
      <c r="P125" s="1336"/>
      <c r="Q125" s="1344"/>
      <c r="R125" s="1334"/>
      <c r="S125" s="1334"/>
      <c r="T125" s="1334"/>
      <c r="U125" s="1334"/>
      <c r="V125" s="1334"/>
      <c r="W125" s="1334"/>
      <c r="X125" s="1334"/>
      <c r="Y125" s="1334"/>
      <c r="Z125" s="1334"/>
      <c r="AA125" s="1334"/>
    </row>
    <row r="126" spans="1:27" s="146" customFormat="1" ht="16.5" customHeight="1" x14ac:dyDescent="0.35">
      <c r="A126" s="1320"/>
      <c r="B126" s="1489"/>
      <c r="C126" s="1331" t="s">
        <v>353</v>
      </c>
      <c r="D126" s="1331"/>
      <c r="E126" s="1331"/>
      <c r="F126" s="1331"/>
      <c r="G126" s="1331"/>
      <c r="H126" s="1331"/>
      <c r="I126" s="1331"/>
      <c r="J126" s="1331"/>
      <c r="K126" s="1331"/>
      <c r="L126" s="1331"/>
      <c r="M126" s="1331"/>
      <c r="N126" s="1336"/>
      <c r="O126" s="1336"/>
      <c r="P126" s="1336"/>
      <c r="Q126" s="1343"/>
      <c r="R126" s="1334" t="s">
        <v>354</v>
      </c>
      <c r="S126" s="1334"/>
      <c r="T126" s="1334"/>
      <c r="U126" s="1334"/>
      <c r="V126" s="1334"/>
      <c r="W126" s="1334"/>
      <c r="X126" s="1334"/>
      <c r="Y126" s="1334"/>
      <c r="Z126" s="1334"/>
      <c r="AA126" s="1334"/>
    </row>
    <row r="127" spans="1:27" s="146" customFormat="1" ht="16.5" customHeight="1" x14ac:dyDescent="0.35">
      <c r="A127" s="1320"/>
      <c r="B127" s="1489"/>
      <c r="C127" s="1331"/>
      <c r="D127" s="1331"/>
      <c r="E127" s="1331"/>
      <c r="F127" s="1331"/>
      <c r="G127" s="1331"/>
      <c r="H127" s="1331"/>
      <c r="I127" s="1331"/>
      <c r="J127" s="1331"/>
      <c r="K127" s="1331"/>
      <c r="L127" s="1331"/>
      <c r="M127" s="1331"/>
      <c r="N127" s="1336"/>
      <c r="O127" s="1336"/>
      <c r="P127" s="1336"/>
      <c r="Q127" s="1344"/>
      <c r="R127" s="1334"/>
      <c r="S127" s="1334"/>
      <c r="T127" s="1334"/>
      <c r="U127" s="1334"/>
      <c r="V127" s="1334"/>
      <c r="W127" s="1334"/>
      <c r="X127" s="1334"/>
      <c r="Y127" s="1334"/>
      <c r="Z127" s="1334"/>
      <c r="AA127" s="1334"/>
    </row>
    <row r="128" spans="1:27" s="146" customFormat="1" ht="16.5" customHeight="1" x14ac:dyDescent="0.35">
      <c r="A128" s="1320"/>
      <c r="B128" s="1489"/>
      <c r="C128" s="1331"/>
      <c r="D128" s="1331"/>
      <c r="E128" s="1331"/>
      <c r="F128" s="1331"/>
      <c r="G128" s="1331"/>
      <c r="H128" s="1331"/>
      <c r="I128" s="1331"/>
      <c r="J128" s="1331"/>
      <c r="K128" s="1331"/>
      <c r="L128" s="1331"/>
      <c r="M128" s="1331"/>
      <c r="N128" s="1336"/>
      <c r="O128" s="1336"/>
      <c r="P128" s="1336"/>
      <c r="Q128" s="1344"/>
      <c r="R128" s="1334"/>
      <c r="S128" s="1334"/>
      <c r="T128" s="1334"/>
      <c r="U128" s="1334"/>
      <c r="V128" s="1334"/>
      <c r="W128" s="1334"/>
      <c r="X128" s="1334"/>
      <c r="Y128" s="1334"/>
      <c r="Z128" s="1334"/>
      <c r="AA128" s="1334"/>
    </row>
    <row r="129" spans="1:73" s="146" customFormat="1" ht="16.5" customHeight="1" x14ac:dyDescent="0.35">
      <c r="A129" s="1320"/>
      <c r="B129" s="1442"/>
      <c r="C129" s="1345"/>
      <c r="D129" s="1345"/>
      <c r="E129" s="1345"/>
      <c r="F129" s="1345"/>
      <c r="G129" s="1345"/>
      <c r="H129" s="1335"/>
      <c r="I129" s="1352"/>
      <c r="J129" s="1366" t="s">
        <v>355</v>
      </c>
      <c r="K129" s="1366"/>
      <c r="L129" s="1367"/>
      <c r="M129" s="1367"/>
      <c r="N129" s="1367"/>
      <c r="O129" s="1367"/>
      <c r="P129" s="1368" t="s">
        <v>356</v>
      </c>
      <c r="Q129" s="1368"/>
      <c r="R129" s="1368"/>
      <c r="S129" s="1368"/>
      <c r="T129" s="1357"/>
      <c r="U129" s="1357"/>
      <c r="V129" s="1357"/>
      <c r="W129" s="1358"/>
      <c r="X129" s="1358"/>
      <c r="Y129" s="1320"/>
      <c r="Z129" s="1320"/>
      <c r="AA129" s="1320"/>
    </row>
    <row r="130" spans="1:73" s="146" customFormat="1" ht="16.5" customHeight="1" x14ac:dyDescent="0.35">
      <c r="A130" s="1320"/>
      <c r="B130" s="1363"/>
      <c r="C130" s="1318" t="s">
        <v>357</v>
      </c>
      <c r="D130" s="1318"/>
      <c r="E130" s="1318"/>
      <c r="F130" s="1318"/>
      <c r="G130" s="1318"/>
      <c r="H130" s="1318"/>
      <c r="I130" s="1327"/>
      <c r="J130" s="1320"/>
      <c r="K130" s="1320"/>
      <c r="L130" s="1320"/>
      <c r="M130" s="1320"/>
      <c r="N130" s="1320"/>
      <c r="O130" s="1320">
        <v>4</v>
      </c>
      <c r="P130" s="1320"/>
      <c r="Q130" s="1343"/>
      <c r="R130" s="1320"/>
      <c r="S130" s="1320"/>
      <c r="T130" s="1369"/>
      <c r="U130" s="1327"/>
      <c r="V130" s="1370"/>
      <c r="W130" s="1325"/>
      <c r="X130" s="1371"/>
      <c r="Y130" s="1320"/>
      <c r="Z130" s="1328" t="s">
        <v>358</v>
      </c>
      <c r="AA130" s="1320"/>
    </row>
    <row r="131" spans="1:73" s="146" customFormat="1" ht="16.5" customHeight="1" x14ac:dyDescent="0.35">
      <c r="A131" s="1320"/>
      <c r="B131" s="1442"/>
      <c r="C131" s="1318" t="s">
        <v>359</v>
      </c>
      <c r="D131" s="1335"/>
      <c r="E131" s="1335"/>
      <c r="F131" s="1335"/>
      <c r="G131" s="1335"/>
      <c r="H131" s="1335"/>
      <c r="I131" s="1352"/>
      <c r="J131" s="1352"/>
      <c r="K131" s="1352"/>
      <c r="L131" s="1352"/>
      <c r="M131" s="1352"/>
      <c r="N131" s="1352"/>
      <c r="O131" s="1372">
        <v>4</v>
      </c>
      <c r="P131" s="1352"/>
      <c r="Q131" s="1374"/>
      <c r="R131" s="1352"/>
      <c r="S131" s="1352"/>
      <c r="T131" s="1337"/>
      <c r="U131" s="1337"/>
      <c r="V131" s="1337"/>
      <c r="W131" s="1337"/>
      <c r="X131" s="1337"/>
      <c r="Y131" s="1320"/>
      <c r="Z131" s="1328" t="s">
        <v>360</v>
      </c>
      <c r="AA131" s="1320"/>
    </row>
    <row r="132" spans="1:73" s="146" customFormat="1" ht="16.5" customHeight="1" x14ac:dyDescent="0.35">
      <c r="A132" s="1320"/>
      <c r="B132" s="1442"/>
      <c r="C132" s="1335"/>
      <c r="D132" s="1335"/>
      <c r="E132" s="1335"/>
      <c r="F132" s="1335"/>
      <c r="G132" s="1335"/>
      <c r="H132" s="1335"/>
      <c r="I132" s="1352"/>
      <c r="J132" s="1352"/>
      <c r="K132" s="1352"/>
      <c r="L132" s="1352"/>
      <c r="M132" s="1352"/>
      <c r="N132" s="1352"/>
      <c r="O132" s="1352"/>
      <c r="P132" s="1352"/>
      <c r="Q132" s="1374"/>
      <c r="R132" s="1352"/>
      <c r="S132" s="1352"/>
      <c r="T132" s="1337"/>
      <c r="U132" s="1337"/>
      <c r="V132" s="1337"/>
      <c r="W132" s="1337"/>
      <c r="X132" s="1337"/>
      <c r="Y132" s="1320"/>
      <c r="Z132" s="1320"/>
      <c r="AA132" s="1320"/>
    </row>
    <row r="133" spans="1:73" s="146" customFormat="1" ht="16.5" customHeight="1" x14ac:dyDescent="0.35">
      <c r="A133" s="1316" t="s">
        <v>207</v>
      </c>
      <c r="B133" s="1339" t="s">
        <v>261</v>
      </c>
      <c r="C133" s="1339"/>
      <c r="D133" s="1339"/>
      <c r="E133" s="1339"/>
      <c r="F133" s="1339"/>
      <c r="G133" s="1339"/>
      <c r="H133" s="1339"/>
      <c r="I133" s="1339"/>
      <c r="J133" s="1339"/>
      <c r="K133" s="1340"/>
      <c r="L133" s="1319"/>
      <c r="M133" s="1319"/>
      <c r="N133" s="1319"/>
      <c r="O133" s="1321" t="s">
        <v>207</v>
      </c>
      <c r="P133" s="1341" t="s">
        <v>262</v>
      </c>
      <c r="Q133" s="1341"/>
      <c r="R133" s="1341"/>
      <c r="S133" s="1341"/>
      <c r="T133" s="1341"/>
      <c r="U133" s="1341"/>
      <c r="V133" s="1341"/>
      <c r="W133" s="1341"/>
      <c r="X133" s="1341"/>
      <c r="Y133" s="1341"/>
      <c r="Z133" s="1341"/>
      <c r="BU133" s="148"/>
    </row>
    <row r="134" spans="1:73" s="146" customFormat="1" ht="16.5" customHeight="1" x14ac:dyDescent="0.35">
      <c r="A134" s="1316"/>
      <c r="B134" s="1317" t="s">
        <v>263</v>
      </c>
      <c r="E134" s="1318"/>
      <c r="F134" s="1318"/>
      <c r="G134" s="1318"/>
      <c r="H134" s="1318"/>
      <c r="I134" s="1327"/>
      <c r="J134" s="1327"/>
      <c r="K134" s="1327"/>
      <c r="L134" s="1327"/>
      <c r="M134" s="1327"/>
      <c r="O134" s="1327"/>
      <c r="P134" s="1494" t="s">
        <v>264</v>
      </c>
      <c r="R134" s="1327"/>
      <c r="U134" s="1359"/>
      <c r="V134" s="1359"/>
      <c r="W134" s="1359"/>
      <c r="X134" s="1359"/>
      <c r="Y134" s="1359"/>
      <c r="Z134" s="1359"/>
      <c r="AA134" s="1359"/>
      <c r="BU134" s="148"/>
    </row>
    <row r="135" spans="1:73" s="146" customFormat="1" ht="16.5" customHeight="1" x14ac:dyDescent="0.35">
      <c r="A135" s="1320"/>
      <c r="B135" s="1363" t="s">
        <v>344</v>
      </c>
      <c r="C135" s="1363" t="s">
        <v>361</v>
      </c>
      <c r="D135" s="1345"/>
      <c r="E135" s="1345"/>
      <c r="F135" s="1345"/>
      <c r="G135" s="1345"/>
      <c r="H135" s="1335"/>
      <c r="I135" s="1352"/>
      <c r="J135" s="1352"/>
      <c r="K135" s="1352"/>
      <c r="L135" s="1352"/>
      <c r="M135" s="1352"/>
      <c r="N135" s="1352"/>
      <c r="O135" s="1352"/>
      <c r="P135" s="1364"/>
      <c r="Q135" s="1365" t="s">
        <v>344</v>
      </c>
      <c r="R135" s="1361" t="s">
        <v>362</v>
      </c>
      <c r="S135" s="1352"/>
      <c r="T135" s="1357"/>
      <c r="U135" s="1357"/>
      <c r="V135" s="1357"/>
      <c r="W135" s="1358"/>
      <c r="X135" s="1358"/>
      <c r="Y135" s="1320"/>
      <c r="Z135" s="1320"/>
      <c r="AA135" s="1320"/>
    </row>
    <row r="136" spans="1:73" s="146" customFormat="1" ht="16.5" customHeight="1" x14ac:dyDescent="0.35">
      <c r="A136" s="1320"/>
      <c r="B136" s="1442"/>
      <c r="C136" s="1331" t="s">
        <v>363</v>
      </c>
      <c r="D136" s="1331"/>
      <c r="E136" s="1331"/>
      <c r="F136" s="1331"/>
      <c r="G136" s="1331"/>
      <c r="H136" s="1331"/>
      <c r="I136" s="1331"/>
      <c r="J136" s="1331"/>
      <c r="K136" s="1331"/>
      <c r="L136" s="1331"/>
      <c r="M136" s="1331"/>
      <c r="N136" s="1336"/>
      <c r="O136" s="1336"/>
      <c r="P136" s="1336"/>
      <c r="Q136" s="1344"/>
      <c r="R136" s="1334" t="s">
        <v>364</v>
      </c>
      <c r="S136" s="1334"/>
      <c r="T136" s="1334"/>
      <c r="U136" s="1334"/>
      <c r="V136" s="1334"/>
      <c r="W136" s="1334"/>
      <c r="X136" s="1334"/>
      <c r="Y136" s="1334"/>
      <c r="Z136" s="1334"/>
      <c r="AA136" s="1334"/>
    </row>
    <row r="137" spans="1:73" s="146" customFormat="1" ht="16.5" customHeight="1" x14ac:dyDescent="0.35">
      <c r="A137" s="1320"/>
      <c r="B137" s="1442"/>
      <c r="C137" s="1331"/>
      <c r="D137" s="1331"/>
      <c r="E137" s="1331"/>
      <c r="F137" s="1331"/>
      <c r="G137" s="1331"/>
      <c r="H137" s="1331"/>
      <c r="I137" s="1331"/>
      <c r="J137" s="1331"/>
      <c r="K137" s="1331"/>
      <c r="L137" s="1331"/>
      <c r="M137" s="1331"/>
      <c r="N137" s="1336"/>
      <c r="O137" s="1336"/>
      <c r="P137" s="1336"/>
      <c r="Q137" s="1344"/>
      <c r="R137" s="1334"/>
      <c r="S137" s="1334"/>
      <c r="T137" s="1334"/>
      <c r="U137" s="1334"/>
      <c r="V137" s="1334"/>
      <c r="W137" s="1334"/>
      <c r="X137" s="1334"/>
      <c r="Y137" s="1334"/>
      <c r="Z137" s="1334"/>
      <c r="AA137" s="1334"/>
    </row>
    <row r="138" spans="1:73" s="146" customFormat="1" ht="16.5" customHeight="1" x14ac:dyDescent="0.35">
      <c r="A138" s="1320"/>
      <c r="B138" s="1442"/>
      <c r="C138" s="1331"/>
      <c r="D138" s="1331"/>
      <c r="E138" s="1331"/>
      <c r="F138" s="1331"/>
      <c r="G138" s="1331"/>
      <c r="H138" s="1331"/>
      <c r="I138" s="1331"/>
      <c r="J138" s="1331"/>
      <c r="K138" s="1331"/>
      <c r="L138" s="1331"/>
      <c r="M138" s="1331"/>
      <c r="N138" s="1336"/>
      <c r="O138" s="1336"/>
      <c r="P138" s="1336"/>
      <c r="Q138" s="1344"/>
      <c r="R138" s="1334"/>
      <c r="S138" s="1334"/>
      <c r="T138" s="1334"/>
      <c r="U138" s="1334"/>
      <c r="V138" s="1334"/>
      <c r="W138" s="1334"/>
      <c r="X138" s="1334"/>
      <c r="Y138" s="1334"/>
      <c r="Z138" s="1334"/>
      <c r="AA138" s="1334"/>
    </row>
    <row r="139" spans="1:73" s="146" customFormat="1" ht="16.5" customHeight="1" x14ac:dyDescent="0.35">
      <c r="A139" s="1320"/>
      <c r="B139" s="1442"/>
      <c r="C139" s="1331"/>
      <c r="D139" s="1331"/>
      <c r="E139" s="1331"/>
      <c r="F139" s="1331"/>
      <c r="G139" s="1331"/>
      <c r="H139" s="1331"/>
      <c r="I139" s="1331"/>
      <c r="J139" s="1331"/>
      <c r="K139" s="1331"/>
      <c r="L139" s="1331"/>
      <c r="M139" s="1331"/>
      <c r="N139" s="1336"/>
      <c r="O139" s="1336"/>
      <c r="P139" s="1336"/>
      <c r="Q139" s="1344"/>
      <c r="R139" s="1334"/>
      <c r="S139" s="1334"/>
      <c r="T139" s="1334"/>
      <c r="U139" s="1334"/>
      <c r="V139" s="1334"/>
      <c r="W139" s="1334"/>
      <c r="X139" s="1334"/>
      <c r="Y139" s="1334"/>
      <c r="Z139" s="1334"/>
      <c r="AA139" s="1334"/>
    </row>
    <row r="140" spans="1:73" s="146" customFormat="1" ht="16.5" customHeight="1" x14ac:dyDescent="0.35">
      <c r="A140" s="1320"/>
      <c r="B140" s="1442"/>
      <c r="C140" s="1331"/>
      <c r="D140" s="1331"/>
      <c r="E140" s="1331"/>
      <c r="F140" s="1331"/>
      <c r="G140" s="1331"/>
      <c r="H140" s="1331"/>
      <c r="I140" s="1331"/>
      <c r="J140" s="1331"/>
      <c r="K140" s="1331"/>
      <c r="L140" s="1331"/>
      <c r="M140" s="1331"/>
      <c r="N140" s="1336"/>
      <c r="O140" s="1336"/>
      <c r="P140" s="1336"/>
      <c r="Q140" s="1344"/>
      <c r="R140" s="1334"/>
      <c r="S140" s="1334"/>
      <c r="T140" s="1334"/>
      <c r="U140" s="1334"/>
      <c r="V140" s="1334"/>
      <c r="W140" s="1334"/>
      <c r="X140" s="1334"/>
      <c r="Y140" s="1334"/>
      <c r="Z140" s="1334"/>
      <c r="AA140" s="1334"/>
    </row>
    <row r="141" spans="1:73" s="146" customFormat="1" ht="16.5" customHeight="1" x14ac:dyDescent="0.35">
      <c r="A141" s="1316"/>
      <c r="B141" s="1363" t="s">
        <v>365</v>
      </c>
      <c r="C141" s="1350" t="s">
        <v>366</v>
      </c>
      <c r="D141" s="1350"/>
      <c r="E141" s="1350"/>
      <c r="F141" s="1350"/>
      <c r="G141" s="1350"/>
      <c r="H141" s="1350"/>
      <c r="I141" s="1350"/>
      <c r="J141" s="1350"/>
      <c r="K141" s="1351"/>
      <c r="L141" s="1352"/>
      <c r="M141" s="1352"/>
      <c r="N141" s="1352"/>
      <c r="O141" s="1352"/>
      <c r="P141" s="1352"/>
      <c r="Q141" s="1360" t="s">
        <v>365</v>
      </c>
      <c r="R141" s="1373" t="s">
        <v>367</v>
      </c>
      <c r="S141" s="1373"/>
      <c r="T141" s="1373"/>
      <c r="U141" s="1373"/>
      <c r="V141" s="1373"/>
      <c r="W141" s="1373"/>
      <c r="X141" s="1373"/>
      <c r="Y141" s="1373"/>
      <c r="Z141" s="1373"/>
      <c r="AA141" s="1373"/>
    </row>
    <row r="142" spans="1:73" s="146" customFormat="1" ht="16.5" customHeight="1" x14ac:dyDescent="0.35">
      <c r="A142" s="1330"/>
      <c r="B142" s="1442"/>
      <c r="C142" s="1331" t="s">
        <v>368</v>
      </c>
      <c r="D142" s="1331"/>
      <c r="E142" s="1331"/>
      <c r="F142" s="1331"/>
      <c r="G142" s="1331"/>
      <c r="H142" s="1331"/>
      <c r="I142" s="1331"/>
      <c r="J142" s="1331"/>
      <c r="K142" s="1331"/>
      <c r="L142" s="1331"/>
      <c r="M142" s="1331"/>
      <c r="N142" s="1352"/>
      <c r="O142" s="1352"/>
      <c r="P142" s="1352"/>
      <c r="Q142" s="1374"/>
      <c r="R142" s="1334" t="s">
        <v>369</v>
      </c>
      <c r="S142" s="1334"/>
      <c r="T142" s="1334"/>
      <c r="U142" s="1334"/>
      <c r="V142" s="1334"/>
      <c r="W142" s="1334"/>
      <c r="X142" s="1334"/>
      <c r="Y142" s="1334"/>
      <c r="Z142" s="1334"/>
      <c r="AA142" s="1334"/>
      <c r="AC142" s="147"/>
      <c r="AD142" s="147"/>
      <c r="AE142" s="242"/>
    </row>
    <row r="143" spans="1:73" s="146" customFormat="1" ht="16.5" customHeight="1" x14ac:dyDescent="0.35">
      <c r="A143" s="1330"/>
      <c r="B143" s="1442"/>
      <c r="C143" s="1331"/>
      <c r="D143" s="1331"/>
      <c r="E143" s="1331"/>
      <c r="F143" s="1331"/>
      <c r="G143" s="1331"/>
      <c r="H143" s="1331"/>
      <c r="I143" s="1331"/>
      <c r="J143" s="1331"/>
      <c r="K143" s="1331"/>
      <c r="L143" s="1331"/>
      <c r="M143" s="1331"/>
      <c r="N143" s="1352"/>
      <c r="O143" s="1352"/>
      <c r="P143" s="1352"/>
      <c r="Q143" s="1374"/>
      <c r="R143" s="1334"/>
      <c r="S143" s="1334"/>
      <c r="T143" s="1334"/>
      <c r="U143" s="1334"/>
      <c r="V143" s="1334"/>
      <c r="W143" s="1334"/>
      <c r="X143" s="1334"/>
      <c r="Y143" s="1334"/>
      <c r="Z143" s="1334"/>
      <c r="AA143" s="1334"/>
      <c r="AC143" s="147"/>
      <c r="AD143" s="147"/>
      <c r="AE143" s="242"/>
    </row>
    <row r="144" spans="1:73" s="146" customFormat="1" ht="16.5" customHeight="1" x14ac:dyDescent="0.35">
      <c r="A144" s="1330"/>
      <c r="B144" s="1442"/>
      <c r="C144" s="1331"/>
      <c r="D144" s="1331"/>
      <c r="E144" s="1331"/>
      <c r="F144" s="1331"/>
      <c r="G144" s="1331"/>
      <c r="H144" s="1331"/>
      <c r="I144" s="1331"/>
      <c r="J144" s="1331"/>
      <c r="K144" s="1331"/>
      <c r="L144" s="1331"/>
      <c r="M144" s="1331"/>
      <c r="N144" s="1352"/>
      <c r="O144" s="1352"/>
      <c r="P144" s="1352"/>
      <c r="Q144" s="1374"/>
      <c r="R144" s="1334"/>
      <c r="S144" s="1334"/>
      <c r="T144" s="1334"/>
      <c r="U144" s="1334"/>
      <c r="V144" s="1334"/>
      <c r="W144" s="1334"/>
      <c r="X144" s="1334"/>
      <c r="Y144" s="1334"/>
      <c r="Z144" s="1334"/>
      <c r="AA144" s="1334"/>
      <c r="AC144" s="147"/>
      <c r="AD144" s="147"/>
      <c r="AE144" s="242"/>
    </row>
    <row r="145" spans="1:31" s="146" customFormat="1" ht="16.5" customHeight="1" x14ac:dyDescent="0.35">
      <c r="A145" s="1330"/>
      <c r="B145" s="1442"/>
      <c r="C145" s="1331"/>
      <c r="D145" s="1331"/>
      <c r="E145" s="1331"/>
      <c r="F145" s="1331"/>
      <c r="G145" s="1331"/>
      <c r="H145" s="1331"/>
      <c r="I145" s="1331"/>
      <c r="J145" s="1331"/>
      <c r="K145" s="1331"/>
      <c r="L145" s="1331"/>
      <c r="M145" s="1331"/>
      <c r="N145" s="1352"/>
      <c r="O145" s="1352"/>
      <c r="P145" s="1352"/>
      <c r="Q145" s="1374"/>
      <c r="R145" s="1334"/>
      <c r="S145" s="1334"/>
      <c r="T145" s="1334"/>
      <c r="U145" s="1334"/>
      <c r="V145" s="1334"/>
      <c r="W145" s="1334"/>
      <c r="X145" s="1334"/>
      <c r="Y145" s="1334"/>
      <c r="Z145" s="1334"/>
      <c r="AA145" s="1334"/>
      <c r="AC145" s="147"/>
      <c r="AD145" s="147"/>
      <c r="AE145" s="242"/>
    </row>
    <row r="146" spans="1:31" s="146" customFormat="1" ht="16.5" customHeight="1" x14ac:dyDescent="0.35">
      <c r="A146" s="1330"/>
      <c r="B146" s="1442"/>
      <c r="C146" s="1331"/>
      <c r="D146" s="1331"/>
      <c r="E146" s="1331"/>
      <c r="F146" s="1331"/>
      <c r="G146" s="1331"/>
      <c r="H146" s="1331"/>
      <c r="I146" s="1331"/>
      <c r="J146" s="1331"/>
      <c r="K146" s="1331"/>
      <c r="L146" s="1331"/>
      <c r="M146" s="1331"/>
      <c r="N146" s="1352"/>
      <c r="O146" s="1352"/>
      <c r="P146" s="1352"/>
      <c r="Q146" s="1374"/>
      <c r="R146" s="1334"/>
      <c r="S146" s="1334"/>
      <c r="T146" s="1334"/>
      <c r="U146" s="1334"/>
      <c r="V146" s="1334"/>
      <c r="W146" s="1334"/>
      <c r="X146" s="1334"/>
      <c r="Y146" s="1334"/>
      <c r="Z146" s="1334"/>
      <c r="AA146" s="1334"/>
      <c r="AC146" s="147"/>
      <c r="AD146" s="147"/>
      <c r="AE146" s="242"/>
    </row>
    <row r="147" spans="1:31" s="146" customFormat="1" ht="16.5" customHeight="1" x14ac:dyDescent="0.35">
      <c r="A147" s="1330"/>
      <c r="B147" s="1442"/>
      <c r="C147" s="1331"/>
      <c r="D147" s="1331"/>
      <c r="E147" s="1331"/>
      <c r="F147" s="1331"/>
      <c r="G147" s="1331"/>
      <c r="H147" s="1331"/>
      <c r="I147" s="1331"/>
      <c r="J147" s="1331"/>
      <c r="K147" s="1331"/>
      <c r="L147" s="1331"/>
      <c r="M147" s="1331"/>
      <c r="N147" s="1352"/>
      <c r="O147" s="1352"/>
      <c r="P147" s="1352"/>
      <c r="Q147" s="1374"/>
      <c r="R147" s="1334"/>
      <c r="S147" s="1334"/>
      <c r="T147" s="1334"/>
      <c r="U147" s="1334"/>
      <c r="V147" s="1334"/>
      <c r="W147" s="1334"/>
      <c r="X147" s="1334"/>
      <c r="Y147" s="1334"/>
      <c r="Z147" s="1334"/>
      <c r="AA147" s="1334"/>
      <c r="AC147" s="147"/>
      <c r="AD147" s="147"/>
      <c r="AE147" s="242"/>
    </row>
    <row r="148" spans="1:31" s="146" customFormat="1" ht="16.5" customHeight="1" x14ac:dyDescent="0.35">
      <c r="A148" s="1330"/>
      <c r="B148" s="1442"/>
      <c r="C148" s="1331"/>
      <c r="D148" s="1331"/>
      <c r="E148" s="1331"/>
      <c r="F148" s="1331"/>
      <c r="G148" s="1331"/>
      <c r="H148" s="1331"/>
      <c r="I148" s="1331"/>
      <c r="J148" s="1331"/>
      <c r="K148" s="1331"/>
      <c r="L148" s="1331"/>
      <c r="M148" s="1331"/>
      <c r="N148" s="1352"/>
      <c r="O148" s="1352"/>
      <c r="P148" s="1352"/>
      <c r="Q148" s="1374"/>
      <c r="R148" s="1334"/>
      <c r="S148" s="1334"/>
      <c r="T148" s="1334"/>
      <c r="U148" s="1334"/>
      <c r="V148" s="1334"/>
      <c r="W148" s="1334"/>
      <c r="X148" s="1334"/>
      <c r="Y148" s="1334"/>
      <c r="Z148" s="1334"/>
      <c r="AA148" s="1334"/>
      <c r="AC148" s="147"/>
      <c r="AD148" s="147"/>
      <c r="AE148" s="242"/>
    </row>
    <row r="149" spans="1:31" s="146" customFormat="1" ht="16.5" customHeight="1" x14ac:dyDescent="0.35">
      <c r="A149" s="1330"/>
      <c r="B149" s="1442"/>
      <c r="C149" s="1331"/>
      <c r="D149" s="1331"/>
      <c r="E149" s="1331"/>
      <c r="F149" s="1331"/>
      <c r="G149" s="1331"/>
      <c r="H149" s="1331"/>
      <c r="I149" s="1331"/>
      <c r="J149" s="1331"/>
      <c r="K149" s="1331"/>
      <c r="L149" s="1331"/>
      <c r="M149" s="1331"/>
      <c r="N149" s="1352"/>
      <c r="O149" s="1352"/>
      <c r="P149" s="1352"/>
      <c r="Q149" s="1374"/>
      <c r="R149" s="1334"/>
      <c r="S149" s="1334"/>
      <c r="T149" s="1334"/>
      <c r="U149" s="1334"/>
      <c r="V149" s="1334"/>
      <c r="W149" s="1334"/>
      <c r="X149" s="1334"/>
      <c r="Y149" s="1334"/>
      <c r="Z149" s="1334"/>
      <c r="AA149" s="1334"/>
      <c r="AC149" s="147"/>
      <c r="AD149" s="147"/>
      <c r="AE149" s="242"/>
    </row>
    <row r="150" spans="1:31" s="146" customFormat="1" ht="16.5" customHeight="1" x14ac:dyDescent="0.35">
      <c r="A150" s="1330"/>
      <c r="B150" s="1442"/>
      <c r="C150" s="1331"/>
      <c r="D150" s="1331"/>
      <c r="E150" s="1331"/>
      <c r="F150" s="1331"/>
      <c r="G150" s="1331"/>
      <c r="H150" s="1331"/>
      <c r="I150" s="1331"/>
      <c r="J150" s="1331"/>
      <c r="K150" s="1331"/>
      <c r="L150" s="1331"/>
      <c r="M150" s="1331"/>
      <c r="N150" s="1352"/>
      <c r="O150" s="1352"/>
      <c r="P150" s="1352"/>
      <c r="Q150" s="1374"/>
      <c r="R150" s="1334"/>
      <c r="S150" s="1334"/>
      <c r="T150" s="1334"/>
      <c r="U150" s="1334"/>
      <c r="V150" s="1334"/>
      <c r="W150" s="1334"/>
      <c r="X150" s="1334"/>
      <c r="Y150" s="1334"/>
      <c r="Z150" s="1334"/>
      <c r="AA150" s="1334"/>
      <c r="AC150" s="147"/>
      <c r="AD150" s="147"/>
      <c r="AE150" s="242"/>
    </row>
    <row r="151" spans="1:31" s="146" customFormat="1" ht="16.5" customHeight="1" x14ac:dyDescent="0.35">
      <c r="A151" s="1330"/>
      <c r="B151" s="1442"/>
      <c r="C151" s="1331"/>
      <c r="D151" s="1331"/>
      <c r="E151" s="1331"/>
      <c r="F151" s="1331"/>
      <c r="G151" s="1331"/>
      <c r="H151" s="1331"/>
      <c r="I151" s="1331"/>
      <c r="J151" s="1331"/>
      <c r="K151" s="1331"/>
      <c r="L151" s="1331"/>
      <c r="M151" s="1331"/>
      <c r="N151" s="1352"/>
      <c r="O151" s="1352"/>
      <c r="P151" s="1352"/>
      <c r="Q151" s="1374"/>
      <c r="R151" s="1334"/>
      <c r="S151" s="1334"/>
      <c r="T151" s="1334"/>
      <c r="U151" s="1334"/>
      <c r="V151" s="1334"/>
      <c r="W151" s="1334"/>
      <c r="X151" s="1334"/>
      <c r="Y151" s="1334"/>
      <c r="Z151" s="1334"/>
      <c r="AA151" s="1334"/>
      <c r="AC151" s="147"/>
      <c r="AD151" s="147"/>
      <c r="AE151" s="242"/>
    </row>
    <row r="152" spans="1:31" s="146" customFormat="1" ht="16.5" customHeight="1" x14ac:dyDescent="0.35">
      <c r="A152" s="1330"/>
      <c r="B152" s="1442"/>
      <c r="C152" s="1331"/>
      <c r="D152" s="1331"/>
      <c r="E152" s="1331"/>
      <c r="F152" s="1331"/>
      <c r="G152" s="1331"/>
      <c r="H152" s="1331"/>
      <c r="I152" s="1331"/>
      <c r="J152" s="1331"/>
      <c r="K152" s="1331"/>
      <c r="L152" s="1331"/>
      <c r="M152" s="1331"/>
      <c r="N152" s="1352"/>
      <c r="O152" s="1352"/>
      <c r="P152" s="1352"/>
      <c r="Q152" s="1374"/>
      <c r="R152" s="1334"/>
      <c r="S152" s="1334"/>
      <c r="T152" s="1334"/>
      <c r="U152" s="1334"/>
      <c r="V152" s="1334"/>
      <c r="W152" s="1334"/>
      <c r="X152" s="1334"/>
      <c r="Y152" s="1334"/>
      <c r="Z152" s="1334"/>
      <c r="AA152" s="1334"/>
      <c r="AC152" s="147"/>
      <c r="AD152" s="147"/>
      <c r="AE152" s="242"/>
    </row>
    <row r="153" spans="1:31" s="146" customFormat="1" ht="16.5" customHeight="1" x14ac:dyDescent="0.35">
      <c r="A153" s="1330"/>
      <c r="B153" s="1442"/>
      <c r="C153" s="1331"/>
      <c r="D153" s="1331"/>
      <c r="E153" s="1331"/>
      <c r="F153" s="1331"/>
      <c r="G153" s="1331"/>
      <c r="H153" s="1331"/>
      <c r="I153" s="1331"/>
      <c r="J153" s="1331"/>
      <c r="K153" s="1331"/>
      <c r="L153" s="1331"/>
      <c r="M153" s="1331"/>
      <c r="N153" s="1352"/>
      <c r="O153" s="1352"/>
      <c r="P153" s="1352"/>
      <c r="Q153" s="1374"/>
      <c r="R153" s="1334"/>
      <c r="S153" s="1334"/>
      <c r="T153" s="1334"/>
      <c r="U153" s="1334"/>
      <c r="V153" s="1334"/>
      <c r="W153" s="1334"/>
      <c r="X153" s="1334"/>
      <c r="Y153" s="1334"/>
      <c r="Z153" s="1334"/>
      <c r="AA153" s="1334"/>
      <c r="AC153" s="147"/>
      <c r="AD153" s="147"/>
      <c r="AE153" s="242"/>
    </row>
    <row r="154" spans="1:31" s="146" customFormat="1" ht="16.5" customHeight="1" x14ac:dyDescent="0.35">
      <c r="A154" s="1330"/>
      <c r="B154" s="1442"/>
      <c r="C154" s="1331"/>
      <c r="D154" s="1331"/>
      <c r="E154" s="1331"/>
      <c r="F154" s="1331"/>
      <c r="G154" s="1331"/>
      <c r="H154" s="1331"/>
      <c r="I154" s="1331"/>
      <c r="J154" s="1331"/>
      <c r="K154" s="1331"/>
      <c r="L154" s="1331"/>
      <c r="M154" s="1331"/>
      <c r="N154" s="1352"/>
      <c r="O154" s="1352"/>
      <c r="P154" s="1352"/>
      <c r="Q154" s="1374"/>
      <c r="R154" s="1334"/>
      <c r="S154" s="1334"/>
      <c r="T154" s="1334"/>
      <c r="U154" s="1334"/>
      <c r="V154" s="1334"/>
      <c r="W154" s="1334"/>
      <c r="X154" s="1334"/>
      <c r="Y154" s="1334"/>
      <c r="Z154" s="1334"/>
      <c r="AA154" s="1334"/>
    </row>
    <row r="155" spans="1:31" s="146" customFormat="1" ht="16.5" customHeight="1" x14ac:dyDescent="0.35">
      <c r="A155" s="1330"/>
      <c r="B155" s="1442"/>
      <c r="C155" s="1331" t="s">
        <v>370</v>
      </c>
      <c r="D155" s="1331"/>
      <c r="E155" s="1331"/>
      <c r="F155" s="1331"/>
      <c r="G155" s="1331"/>
      <c r="H155" s="1331"/>
      <c r="I155" s="1331"/>
      <c r="J155" s="1331"/>
      <c r="K155" s="1331"/>
      <c r="L155" s="1331"/>
      <c r="M155" s="1331"/>
      <c r="N155" s="1375"/>
      <c r="O155" s="1375"/>
      <c r="P155" s="1375"/>
      <c r="Q155" s="1376"/>
      <c r="R155" s="1334" t="s">
        <v>371</v>
      </c>
      <c r="S155" s="1334"/>
      <c r="T155" s="1334"/>
      <c r="U155" s="1334"/>
      <c r="V155" s="1334"/>
      <c r="W155" s="1334"/>
      <c r="X155" s="1334"/>
      <c r="Y155" s="1334"/>
      <c r="Z155" s="1334"/>
      <c r="AA155" s="1334"/>
    </row>
    <row r="156" spans="1:31" s="146" customFormat="1" ht="16.5" customHeight="1" x14ac:dyDescent="0.35">
      <c r="A156" s="1330"/>
      <c r="B156" s="1442"/>
      <c r="C156" s="1331"/>
      <c r="D156" s="1331"/>
      <c r="E156" s="1331"/>
      <c r="F156" s="1331"/>
      <c r="G156" s="1331"/>
      <c r="H156" s="1331"/>
      <c r="I156" s="1331"/>
      <c r="J156" s="1331"/>
      <c r="K156" s="1331"/>
      <c r="L156" s="1331"/>
      <c r="M156" s="1331"/>
      <c r="N156" s="1375"/>
      <c r="O156" s="1375"/>
      <c r="P156" s="1375"/>
      <c r="Q156" s="1376"/>
      <c r="R156" s="1334"/>
      <c r="S156" s="1334"/>
      <c r="T156" s="1334"/>
      <c r="U156" s="1334"/>
      <c r="V156" s="1334"/>
      <c r="W156" s="1334"/>
      <c r="X156" s="1334"/>
      <c r="Y156" s="1334"/>
      <c r="Z156" s="1334"/>
      <c r="AA156" s="1334"/>
    </row>
    <row r="157" spans="1:31" s="146" customFormat="1" ht="16.5" customHeight="1" x14ac:dyDescent="0.35">
      <c r="A157" s="1330"/>
      <c r="B157" s="1442"/>
      <c r="C157" s="1331"/>
      <c r="D157" s="1331"/>
      <c r="E157" s="1331"/>
      <c r="F157" s="1331"/>
      <c r="G157" s="1331"/>
      <c r="H157" s="1331"/>
      <c r="I157" s="1331"/>
      <c r="J157" s="1331"/>
      <c r="K157" s="1331"/>
      <c r="L157" s="1331"/>
      <c r="M157" s="1331"/>
      <c r="N157" s="1375"/>
      <c r="O157" s="1375"/>
      <c r="P157" s="1375"/>
      <c r="Q157" s="1376"/>
      <c r="R157" s="1334"/>
      <c r="S157" s="1334"/>
      <c r="T157" s="1334"/>
      <c r="U157" s="1334"/>
      <c r="V157" s="1334"/>
      <c r="W157" s="1334"/>
      <c r="X157" s="1334"/>
      <c r="Y157" s="1334"/>
      <c r="Z157" s="1334"/>
      <c r="AA157" s="1334"/>
    </row>
    <row r="158" spans="1:31" s="146" customFormat="1" ht="16.5" customHeight="1" x14ac:dyDescent="0.35">
      <c r="A158" s="1330"/>
      <c r="B158" s="1442"/>
      <c r="C158" s="1331"/>
      <c r="D158" s="1331"/>
      <c r="E158" s="1331"/>
      <c r="F158" s="1331"/>
      <c r="G158" s="1331"/>
      <c r="H158" s="1331"/>
      <c r="I158" s="1331"/>
      <c r="J158" s="1331"/>
      <c r="K158" s="1331"/>
      <c r="L158" s="1331"/>
      <c r="M158" s="1331"/>
      <c r="N158" s="1375"/>
      <c r="O158" s="1375"/>
      <c r="P158" s="1375"/>
      <c r="Q158" s="1376"/>
      <c r="R158" s="1334"/>
      <c r="S158" s="1334"/>
      <c r="T158" s="1334"/>
      <c r="U158" s="1334"/>
      <c r="V158" s="1334"/>
      <c r="W158" s="1334"/>
      <c r="X158" s="1334"/>
      <c r="Y158" s="1334"/>
      <c r="Z158" s="1334"/>
      <c r="AA158" s="1334"/>
    </row>
    <row r="159" spans="1:31" s="146" customFormat="1" ht="16.5" customHeight="1" x14ac:dyDescent="0.35">
      <c r="A159" s="1330"/>
      <c r="B159" s="1363"/>
      <c r="C159" s="1331"/>
      <c r="D159" s="1331"/>
      <c r="E159" s="1331"/>
      <c r="F159" s="1331"/>
      <c r="G159" s="1331"/>
      <c r="H159" s="1331"/>
      <c r="I159" s="1331"/>
      <c r="J159" s="1331"/>
      <c r="K159" s="1331"/>
      <c r="L159" s="1331"/>
      <c r="M159" s="1331"/>
      <c r="N159" s="1319"/>
      <c r="O159" s="1319"/>
      <c r="P159" s="1319"/>
      <c r="Q159" s="1346"/>
      <c r="R159" s="1334"/>
      <c r="S159" s="1334"/>
      <c r="T159" s="1334"/>
      <c r="U159" s="1334"/>
      <c r="V159" s="1334"/>
      <c r="W159" s="1334"/>
      <c r="X159" s="1334"/>
      <c r="Y159" s="1334"/>
      <c r="Z159" s="1334"/>
      <c r="AA159" s="1334"/>
    </row>
    <row r="160" spans="1:31" s="146" customFormat="1" ht="16.5" customHeight="1" x14ac:dyDescent="0.35">
      <c r="A160" s="1330"/>
      <c r="B160" s="1442"/>
      <c r="C160" s="1331" t="s">
        <v>372</v>
      </c>
      <c r="D160" s="1331"/>
      <c r="E160" s="1331"/>
      <c r="F160" s="1331"/>
      <c r="G160" s="1331"/>
      <c r="H160" s="1331"/>
      <c r="I160" s="1331"/>
      <c r="J160" s="1331"/>
      <c r="K160" s="1331"/>
      <c r="L160" s="1331"/>
      <c r="M160" s="1331"/>
      <c r="N160" s="1336"/>
      <c r="O160" s="1336"/>
      <c r="P160" s="1336"/>
      <c r="Q160" s="1344"/>
      <c r="R160" s="1334" t="s">
        <v>373</v>
      </c>
      <c r="S160" s="1334"/>
      <c r="T160" s="1334"/>
      <c r="U160" s="1334"/>
      <c r="V160" s="1334"/>
      <c r="W160" s="1334"/>
      <c r="X160" s="1334"/>
      <c r="Y160" s="1334"/>
      <c r="Z160" s="1334"/>
      <c r="AA160" s="1334"/>
    </row>
    <row r="161" spans="1:27" s="146" customFormat="1" ht="16.5" customHeight="1" x14ac:dyDescent="0.35">
      <c r="A161" s="1330"/>
      <c r="B161" s="1442"/>
      <c r="C161" s="1331"/>
      <c r="D161" s="1331"/>
      <c r="E161" s="1331"/>
      <c r="F161" s="1331"/>
      <c r="G161" s="1331"/>
      <c r="H161" s="1331"/>
      <c r="I161" s="1331"/>
      <c r="J161" s="1331"/>
      <c r="K161" s="1331"/>
      <c r="L161" s="1331"/>
      <c r="M161" s="1331"/>
      <c r="N161" s="1336"/>
      <c r="O161" s="1336"/>
      <c r="P161" s="1336"/>
      <c r="Q161" s="1344"/>
      <c r="R161" s="1334"/>
      <c r="S161" s="1334"/>
      <c r="T161" s="1334"/>
      <c r="U161" s="1334"/>
      <c r="V161" s="1334"/>
      <c r="W161" s="1334"/>
      <c r="X161" s="1334"/>
      <c r="Y161" s="1334"/>
      <c r="Z161" s="1334"/>
      <c r="AA161" s="1334"/>
    </row>
    <row r="162" spans="1:27" s="146" customFormat="1" ht="16.5" customHeight="1" x14ac:dyDescent="0.35">
      <c r="A162" s="1330"/>
      <c r="B162" s="1442"/>
      <c r="C162" s="1331"/>
      <c r="D162" s="1331"/>
      <c r="E162" s="1331"/>
      <c r="F162" s="1331"/>
      <c r="G162" s="1331"/>
      <c r="H162" s="1331"/>
      <c r="I162" s="1331"/>
      <c r="J162" s="1331"/>
      <c r="K162" s="1331"/>
      <c r="L162" s="1331"/>
      <c r="M162" s="1331"/>
      <c r="N162" s="1336"/>
      <c r="O162" s="1336"/>
      <c r="P162" s="1336"/>
      <c r="Q162" s="1344"/>
      <c r="R162" s="1334"/>
      <c r="S162" s="1334"/>
      <c r="T162" s="1334"/>
      <c r="U162" s="1334"/>
      <c r="V162" s="1334"/>
      <c r="W162" s="1334"/>
      <c r="X162" s="1334"/>
      <c r="Y162" s="1334"/>
      <c r="Z162" s="1334"/>
      <c r="AA162" s="1334"/>
    </row>
    <row r="163" spans="1:27" s="146" customFormat="1" ht="16.5" customHeight="1" x14ac:dyDescent="0.35">
      <c r="A163" s="1330"/>
      <c r="B163" s="1442"/>
      <c r="C163" s="1331"/>
      <c r="D163" s="1331"/>
      <c r="E163" s="1331"/>
      <c r="F163" s="1331"/>
      <c r="G163" s="1331"/>
      <c r="H163" s="1331"/>
      <c r="I163" s="1331"/>
      <c r="J163" s="1331"/>
      <c r="K163" s="1331"/>
      <c r="L163" s="1331"/>
      <c r="M163" s="1331"/>
      <c r="N163" s="1336"/>
      <c r="O163" s="1336"/>
      <c r="P163" s="1336"/>
      <c r="Q163" s="1344"/>
      <c r="R163" s="1334"/>
      <c r="S163" s="1334"/>
      <c r="T163" s="1334"/>
      <c r="U163" s="1334"/>
      <c r="V163" s="1334"/>
      <c r="W163" s="1334"/>
      <c r="X163" s="1334"/>
      <c r="Y163" s="1334"/>
      <c r="Z163" s="1334"/>
      <c r="AA163" s="1334"/>
    </row>
    <row r="164" spans="1:27" s="146" customFormat="1" ht="16.5" customHeight="1" x14ac:dyDescent="0.35">
      <c r="A164" s="1330"/>
      <c r="B164" s="1442"/>
      <c r="C164" s="1331"/>
      <c r="D164" s="1331"/>
      <c r="E164" s="1331"/>
      <c r="F164" s="1331"/>
      <c r="G164" s="1331"/>
      <c r="H164" s="1331"/>
      <c r="I164" s="1331"/>
      <c r="J164" s="1331"/>
      <c r="K164" s="1331"/>
      <c r="L164" s="1331"/>
      <c r="M164" s="1331"/>
      <c r="N164" s="1337"/>
      <c r="O164" s="1337"/>
      <c r="P164" s="1337"/>
      <c r="Q164" s="1344"/>
      <c r="R164" s="1334"/>
      <c r="S164" s="1334"/>
      <c r="T164" s="1334"/>
      <c r="U164" s="1334"/>
      <c r="V164" s="1334"/>
      <c r="W164" s="1334"/>
      <c r="X164" s="1334"/>
      <c r="Y164" s="1334"/>
      <c r="Z164" s="1334"/>
      <c r="AA164" s="1334"/>
    </row>
    <row r="165" spans="1:27" s="146" customFormat="1" ht="16.5" customHeight="1" x14ac:dyDescent="0.35">
      <c r="A165" s="1330"/>
      <c r="B165" s="1442"/>
      <c r="C165" s="1345"/>
      <c r="D165" s="1345"/>
      <c r="E165" s="1345"/>
      <c r="F165" s="1345"/>
      <c r="G165" s="1345"/>
      <c r="H165" s="1345"/>
      <c r="I165" s="1345"/>
      <c r="J165" s="1345"/>
      <c r="K165" s="1345"/>
      <c r="L165" s="1345"/>
      <c r="M165" s="1345"/>
      <c r="N165" s="1337"/>
      <c r="O165" s="1337"/>
      <c r="P165" s="1337"/>
      <c r="Q165" s="1344"/>
      <c r="R165" s="1336"/>
      <c r="S165" s="1336"/>
      <c r="T165" s="1336"/>
      <c r="U165" s="1336"/>
      <c r="V165" s="1336"/>
      <c r="W165" s="1336"/>
      <c r="X165" s="1336"/>
      <c r="Y165" s="1336"/>
      <c r="Z165" s="1336"/>
      <c r="AA165" s="1336"/>
    </row>
    <row r="166" spans="1:27" s="146" customFormat="1" ht="16.5" customHeight="1" x14ac:dyDescent="0.35">
      <c r="A166" s="1330"/>
      <c r="B166" s="1363" t="s">
        <v>374</v>
      </c>
      <c r="C166" s="1350" t="s">
        <v>375</v>
      </c>
      <c r="D166" s="1350"/>
      <c r="E166" s="1350"/>
      <c r="F166" s="1350"/>
      <c r="G166" s="1350"/>
      <c r="H166" s="1350"/>
      <c r="I166" s="1350"/>
      <c r="J166" s="1350"/>
      <c r="K166" s="1351"/>
      <c r="L166" s="1337"/>
      <c r="M166" s="1337"/>
      <c r="N166" s="1337"/>
      <c r="O166" s="1337"/>
      <c r="P166" s="1337"/>
      <c r="Q166" s="1377" t="s">
        <v>374</v>
      </c>
      <c r="R166" s="1378" t="s">
        <v>376</v>
      </c>
      <c r="S166" s="1378"/>
      <c r="T166" s="1378"/>
      <c r="U166" s="1378"/>
      <c r="V166" s="1378"/>
      <c r="W166" s="1378"/>
      <c r="X166" s="1378"/>
      <c r="Y166" s="1378"/>
      <c r="Z166" s="1378"/>
      <c r="AA166" s="1378"/>
    </row>
    <row r="167" spans="1:27" s="146" customFormat="1" ht="16.5" customHeight="1" x14ac:dyDescent="0.35">
      <c r="A167" s="1330"/>
      <c r="B167" s="1442"/>
      <c r="C167" s="1331" t="s">
        <v>377</v>
      </c>
      <c r="D167" s="1331"/>
      <c r="E167" s="1331"/>
      <c r="F167" s="1331"/>
      <c r="G167" s="1331"/>
      <c r="H167" s="1331"/>
      <c r="I167" s="1331"/>
      <c r="J167" s="1331"/>
      <c r="K167" s="1331"/>
      <c r="L167" s="1331"/>
      <c r="M167" s="1331"/>
      <c r="N167" s="1337"/>
      <c r="O167" s="1337"/>
      <c r="P167" s="1337"/>
      <c r="Q167" s="1344"/>
      <c r="R167" s="1334" t="s">
        <v>378</v>
      </c>
      <c r="S167" s="1334"/>
      <c r="T167" s="1334"/>
      <c r="U167" s="1334"/>
      <c r="V167" s="1334"/>
      <c r="W167" s="1334"/>
      <c r="X167" s="1334"/>
      <c r="Y167" s="1334"/>
      <c r="Z167" s="1334"/>
      <c r="AA167" s="1334"/>
    </row>
    <row r="168" spans="1:27" s="146" customFormat="1" ht="16.5" customHeight="1" x14ac:dyDescent="0.35">
      <c r="A168" s="1330"/>
      <c r="B168" s="1442"/>
      <c r="C168" s="1331"/>
      <c r="D168" s="1331"/>
      <c r="E168" s="1331"/>
      <c r="F168" s="1331"/>
      <c r="G168" s="1331"/>
      <c r="H168" s="1331"/>
      <c r="I168" s="1331"/>
      <c r="J168" s="1331"/>
      <c r="K168" s="1331"/>
      <c r="L168" s="1331"/>
      <c r="M168" s="1331"/>
      <c r="N168" s="1337"/>
      <c r="O168" s="1337"/>
      <c r="P168" s="1337"/>
      <c r="Q168" s="1344"/>
      <c r="R168" s="1334"/>
      <c r="S168" s="1334"/>
      <c r="T168" s="1334"/>
      <c r="U168" s="1334"/>
      <c r="V168" s="1334"/>
      <c r="W168" s="1334"/>
      <c r="X168" s="1334"/>
      <c r="Y168" s="1334"/>
      <c r="Z168" s="1334"/>
      <c r="AA168" s="1334"/>
    </row>
    <row r="169" spans="1:27" s="146" customFormat="1" ht="16.5" customHeight="1" x14ac:dyDescent="0.35">
      <c r="A169" s="1330"/>
      <c r="B169" s="1442"/>
      <c r="C169" s="1331"/>
      <c r="D169" s="1331"/>
      <c r="E169" s="1331"/>
      <c r="F169" s="1331"/>
      <c r="G169" s="1331"/>
      <c r="H169" s="1331"/>
      <c r="I169" s="1331"/>
      <c r="J169" s="1331"/>
      <c r="K169" s="1331"/>
      <c r="L169" s="1331"/>
      <c r="M169" s="1331"/>
      <c r="N169" s="1337"/>
      <c r="O169" s="1337"/>
      <c r="P169" s="1337"/>
      <c r="Q169" s="1344"/>
      <c r="R169" s="1334"/>
      <c r="S169" s="1334"/>
      <c r="T169" s="1334"/>
      <c r="U169" s="1334"/>
      <c r="V169" s="1334"/>
      <c r="W169" s="1334"/>
      <c r="X169" s="1334"/>
      <c r="Y169" s="1334"/>
      <c r="Z169" s="1334"/>
      <c r="AA169" s="1334"/>
    </row>
    <row r="170" spans="1:27" s="146" customFormat="1" ht="16.5" customHeight="1" x14ac:dyDescent="0.35">
      <c r="A170" s="1330"/>
      <c r="B170" s="1442"/>
      <c r="C170" s="1331"/>
      <c r="D170" s="1331"/>
      <c r="E170" s="1331"/>
      <c r="F170" s="1331"/>
      <c r="G170" s="1331"/>
      <c r="H170" s="1331"/>
      <c r="I170" s="1331"/>
      <c r="J170" s="1331"/>
      <c r="K170" s="1331"/>
      <c r="L170" s="1331"/>
      <c r="M170" s="1331"/>
      <c r="N170" s="1337"/>
      <c r="O170" s="1337"/>
      <c r="P170" s="1337"/>
      <c r="Q170" s="1344"/>
      <c r="R170" s="1334"/>
      <c r="S170" s="1334"/>
      <c r="T170" s="1334"/>
      <c r="U170" s="1334"/>
      <c r="V170" s="1334"/>
      <c r="W170" s="1334"/>
      <c r="X170" s="1334"/>
      <c r="Y170" s="1334"/>
      <c r="Z170" s="1334"/>
      <c r="AA170" s="1334"/>
    </row>
    <row r="171" spans="1:27" s="146" customFormat="1" ht="16.5" customHeight="1" x14ac:dyDescent="0.35">
      <c r="A171" s="1330"/>
      <c r="B171" s="1442"/>
      <c r="C171" s="1331"/>
      <c r="D171" s="1331"/>
      <c r="E171" s="1331"/>
      <c r="F171" s="1331"/>
      <c r="G171" s="1331"/>
      <c r="H171" s="1331"/>
      <c r="I171" s="1331"/>
      <c r="J171" s="1331"/>
      <c r="K171" s="1331"/>
      <c r="L171" s="1331"/>
      <c r="M171" s="1331"/>
      <c r="N171" s="1337"/>
      <c r="O171" s="1337"/>
      <c r="P171" s="1337"/>
      <c r="Q171" s="1344"/>
      <c r="R171" s="1334"/>
      <c r="S171" s="1334"/>
      <c r="T171" s="1334"/>
      <c r="U171" s="1334"/>
      <c r="V171" s="1334"/>
      <c r="W171" s="1334"/>
      <c r="X171" s="1334"/>
      <c r="Y171" s="1334"/>
      <c r="Z171" s="1334"/>
      <c r="AA171" s="1334"/>
    </row>
    <row r="172" spans="1:27" s="146" customFormat="1" ht="16.5" customHeight="1" x14ac:dyDescent="0.35">
      <c r="A172" s="1330"/>
      <c r="B172" s="1442"/>
      <c r="C172" s="1331"/>
      <c r="D172" s="1331"/>
      <c r="E172" s="1331"/>
      <c r="F172" s="1331"/>
      <c r="G172" s="1331"/>
      <c r="H172" s="1331"/>
      <c r="I172" s="1331"/>
      <c r="J172" s="1331"/>
      <c r="K172" s="1331"/>
      <c r="L172" s="1331"/>
      <c r="M172" s="1331"/>
      <c r="N172" s="1337"/>
      <c r="O172" s="1337"/>
      <c r="P172" s="1337"/>
      <c r="Q172" s="1344"/>
      <c r="R172" s="1334"/>
      <c r="S172" s="1334"/>
      <c r="T172" s="1334"/>
      <c r="U172" s="1334"/>
      <c r="V172" s="1334"/>
      <c r="W172" s="1334"/>
      <c r="X172" s="1334"/>
      <c r="Y172" s="1334"/>
      <c r="Z172" s="1334"/>
      <c r="AA172" s="1334"/>
    </row>
    <row r="173" spans="1:27" s="146" customFormat="1" ht="16.5" customHeight="1" x14ac:dyDescent="0.35">
      <c r="A173" s="1330"/>
      <c r="B173" s="1442"/>
      <c r="C173" s="1331" t="s">
        <v>379</v>
      </c>
      <c r="D173" s="1331"/>
      <c r="E173" s="1331"/>
      <c r="F173" s="1331"/>
      <c r="G173" s="1331"/>
      <c r="H173" s="1331"/>
      <c r="I173" s="1331"/>
      <c r="J173" s="1331"/>
      <c r="K173" s="1331"/>
      <c r="L173" s="1331"/>
      <c r="M173" s="1331"/>
      <c r="N173" s="1336"/>
      <c r="O173" s="1336"/>
      <c r="P173" s="1336"/>
      <c r="Q173" s="1344"/>
      <c r="R173" s="1334" t="s">
        <v>380</v>
      </c>
      <c r="S173" s="1334"/>
      <c r="T173" s="1334"/>
      <c r="U173" s="1334"/>
      <c r="V173" s="1334"/>
      <c r="W173" s="1334"/>
      <c r="X173" s="1334"/>
      <c r="Y173" s="1334"/>
      <c r="Z173" s="1334"/>
      <c r="AA173" s="1334"/>
    </row>
    <row r="174" spans="1:27" s="146" customFormat="1" ht="16.5" customHeight="1" x14ac:dyDescent="0.35">
      <c r="A174" s="1330"/>
      <c r="B174" s="1442"/>
      <c r="C174" s="1331"/>
      <c r="D174" s="1331"/>
      <c r="E174" s="1331"/>
      <c r="F174" s="1331"/>
      <c r="G174" s="1331"/>
      <c r="H174" s="1331"/>
      <c r="I174" s="1331"/>
      <c r="J174" s="1331"/>
      <c r="K174" s="1331"/>
      <c r="L174" s="1331"/>
      <c r="M174" s="1331"/>
      <c r="N174" s="1336"/>
      <c r="O174" s="1336"/>
      <c r="P174" s="1336"/>
      <c r="Q174" s="1344"/>
      <c r="R174" s="1334"/>
      <c r="S174" s="1334"/>
      <c r="T174" s="1334"/>
      <c r="U174" s="1334"/>
      <c r="V174" s="1334"/>
      <c r="W174" s="1334"/>
      <c r="X174" s="1334"/>
      <c r="Y174" s="1334"/>
      <c r="Z174" s="1334"/>
      <c r="AA174" s="1334"/>
    </row>
    <row r="175" spans="1:27" s="146" customFormat="1" ht="16.5" customHeight="1" x14ac:dyDescent="0.35">
      <c r="A175" s="1330"/>
      <c r="B175" s="1442"/>
      <c r="C175" s="1331"/>
      <c r="D175" s="1331"/>
      <c r="E175" s="1331"/>
      <c r="F175" s="1331"/>
      <c r="G175" s="1331"/>
      <c r="H175" s="1331"/>
      <c r="I175" s="1331"/>
      <c r="J175" s="1331"/>
      <c r="K175" s="1331"/>
      <c r="L175" s="1331"/>
      <c r="M175" s="1331"/>
      <c r="N175" s="1336"/>
      <c r="O175" s="1336"/>
      <c r="P175" s="1336"/>
      <c r="Q175" s="1344"/>
      <c r="R175" s="1334"/>
      <c r="S175" s="1334"/>
      <c r="T175" s="1334"/>
      <c r="U175" s="1334"/>
      <c r="V175" s="1334"/>
      <c r="W175" s="1334"/>
      <c r="X175" s="1334"/>
      <c r="Y175" s="1334"/>
      <c r="Z175" s="1334"/>
      <c r="AA175" s="1334"/>
    </row>
    <row r="176" spans="1:27" s="146" customFormat="1" ht="16.5" customHeight="1" x14ac:dyDescent="0.35">
      <c r="A176" s="1330"/>
      <c r="B176" s="1442"/>
      <c r="C176" s="1331" t="s">
        <v>381</v>
      </c>
      <c r="D176" s="1331"/>
      <c r="E176" s="1331"/>
      <c r="F176" s="1331"/>
      <c r="G176" s="1331"/>
      <c r="H176" s="1331"/>
      <c r="I176" s="1331"/>
      <c r="J176" s="1331"/>
      <c r="K176" s="1331"/>
      <c r="L176" s="1331"/>
      <c r="M176" s="1331"/>
      <c r="N176" s="1336"/>
      <c r="O176" s="1336"/>
      <c r="P176" s="1336"/>
      <c r="Q176" s="1344"/>
      <c r="R176" s="1334" t="s">
        <v>382</v>
      </c>
      <c r="S176" s="1334"/>
      <c r="T176" s="1334"/>
      <c r="U176" s="1334"/>
      <c r="V176" s="1334"/>
      <c r="W176" s="1334"/>
      <c r="X176" s="1334"/>
      <c r="Y176" s="1334"/>
      <c r="Z176" s="1334"/>
      <c r="AA176" s="1334"/>
    </row>
    <row r="177" spans="1:73" s="146" customFormat="1" ht="16.5" customHeight="1" x14ac:dyDescent="0.35">
      <c r="A177" s="1330"/>
      <c r="B177" s="1442"/>
      <c r="C177" s="1335"/>
      <c r="D177" s="1335"/>
      <c r="E177" s="1335"/>
      <c r="F177" s="1335"/>
      <c r="G177" s="1335"/>
      <c r="H177" s="1335"/>
      <c r="I177" s="1335"/>
      <c r="J177" s="1337"/>
      <c r="K177" s="1337"/>
      <c r="L177" s="1337"/>
      <c r="M177" s="1337"/>
      <c r="N177" s="1337"/>
      <c r="O177" s="1337"/>
      <c r="P177" s="1337"/>
      <c r="Q177" s="1344"/>
      <c r="R177" s="1337"/>
      <c r="S177" s="1337"/>
      <c r="T177" s="1379"/>
      <c r="U177" s="1379"/>
      <c r="V177" s="1379"/>
      <c r="W177" s="1379"/>
      <c r="X177" s="1379"/>
      <c r="Y177" s="1320"/>
      <c r="Z177" s="1320"/>
      <c r="AA177" s="1320"/>
    </row>
    <row r="178" spans="1:73" s="146" customFormat="1" ht="16.5" customHeight="1" x14ac:dyDescent="0.35">
      <c r="A178" s="1330"/>
      <c r="B178" s="1363" t="s">
        <v>383</v>
      </c>
      <c r="C178" s="1350" t="s">
        <v>384</v>
      </c>
      <c r="D178" s="1350"/>
      <c r="E178" s="1350"/>
      <c r="F178" s="1350"/>
      <c r="G178" s="1350"/>
      <c r="H178" s="1350"/>
      <c r="I178" s="1350"/>
      <c r="J178" s="1350"/>
      <c r="K178" s="1351"/>
      <c r="L178" s="1337"/>
      <c r="M178" s="1337"/>
      <c r="N178" s="1337"/>
      <c r="O178" s="1337"/>
      <c r="P178" s="1337"/>
      <c r="Q178" s="1377" t="s">
        <v>383</v>
      </c>
      <c r="R178" s="1378" t="s">
        <v>385</v>
      </c>
      <c r="S178" s="1378"/>
      <c r="T178" s="1378"/>
      <c r="U178" s="1378"/>
      <c r="V178" s="1378"/>
      <c r="W178" s="1378"/>
      <c r="X178" s="1378"/>
      <c r="Y178" s="1378"/>
      <c r="Z178" s="1378"/>
      <c r="AA178" s="1378"/>
    </row>
    <row r="179" spans="1:73" s="146" customFormat="1" ht="16.5" customHeight="1" x14ac:dyDescent="0.35">
      <c r="A179" s="1330"/>
      <c r="B179" s="1442"/>
      <c r="C179" s="1331" t="s">
        <v>386</v>
      </c>
      <c r="D179" s="1331"/>
      <c r="E179" s="1331"/>
      <c r="F179" s="1331"/>
      <c r="G179" s="1331"/>
      <c r="H179" s="1331"/>
      <c r="I179" s="1331"/>
      <c r="J179" s="1331"/>
      <c r="K179" s="1331"/>
      <c r="L179" s="1331"/>
      <c r="M179" s="1331"/>
      <c r="N179" s="1336"/>
      <c r="O179" s="1336"/>
      <c r="P179" s="1336"/>
      <c r="Q179" s="1344"/>
      <c r="R179" s="1334" t="s">
        <v>387</v>
      </c>
      <c r="S179" s="1334"/>
      <c r="T179" s="1334"/>
      <c r="U179" s="1334"/>
      <c r="V179" s="1334"/>
      <c r="W179" s="1334"/>
      <c r="X179" s="1334"/>
      <c r="Y179" s="1334"/>
      <c r="Z179" s="1334"/>
      <c r="AA179" s="1334"/>
    </row>
    <row r="180" spans="1:73" s="146" customFormat="1" ht="16.5" customHeight="1" x14ac:dyDescent="0.35">
      <c r="A180" s="1330"/>
      <c r="B180" s="1442"/>
      <c r="C180" s="1331"/>
      <c r="D180" s="1331"/>
      <c r="E180" s="1331"/>
      <c r="F180" s="1331"/>
      <c r="G180" s="1331"/>
      <c r="H180" s="1331"/>
      <c r="I180" s="1331"/>
      <c r="J180" s="1331"/>
      <c r="K180" s="1331"/>
      <c r="L180" s="1331"/>
      <c r="M180" s="1331"/>
      <c r="N180" s="1336"/>
      <c r="O180" s="1336"/>
      <c r="P180" s="1336"/>
      <c r="Q180" s="1344"/>
      <c r="R180" s="1334"/>
      <c r="S180" s="1334"/>
      <c r="T180" s="1334"/>
      <c r="U180" s="1334"/>
      <c r="V180" s="1334"/>
      <c r="W180" s="1334"/>
      <c r="X180" s="1334"/>
      <c r="Y180" s="1334"/>
      <c r="Z180" s="1334"/>
      <c r="AA180" s="1334"/>
    </row>
    <row r="181" spans="1:73" s="146" customFormat="1" ht="16.5" customHeight="1" x14ac:dyDescent="0.35">
      <c r="A181" s="1330"/>
      <c r="B181" s="1442"/>
      <c r="C181" s="1331"/>
      <c r="D181" s="1331"/>
      <c r="E181" s="1331"/>
      <c r="F181" s="1331"/>
      <c r="G181" s="1331"/>
      <c r="H181" s="1331"/>
      <c r="I181" s="1331"/>
      <c r="J181" s="1331"/>
      <c r="K181" s="1331"/>
      <c r="L181" s="1331"/>
      <c r="M181" s="1331"/>
      <c r="N181" s="1336"/>
      <c r="O181" s="1336"/>
      <c r="P181" s="1336"/>
      <c r="Q181" s="1344"/>
      <c r="R181" s="1334"/>
      <c r="S181" s="1334"/>
      <c r="T181" s="1334"/>
      <c r="U181" s="1334"/>
      <c r="V181" s="1334"/>
      <c r="W181" s="1334"/>
      <c r="X181" s="1334"/>
      <c r="Y181" s="1334"/>
      <c r="Z181" s="1334"/>
      <c r="AA181" s="1334"/>
    </row>
    <row r="182" spans="1:73" s="146" customFormat="1" ht="16.5" customHeight="1" x14ac:dyDescent="0.35">
      <c r="A182" s="1330"/>
      <c r="B182" s="1442"/>
      <c r="C182" s="1331"/>
      <c r="D182" s="1331"/>
      <c r="E182" s="1331"/>
      <c r="F182" s="1331"/>
      <c r="G182" s="1331"/>
      <c r="H182" s="1331"/>
      <c r="I182" s="1331"/>
      <c r="J182" s="1331"/>
      <c r="K182" s="1331"/>
      <c r="L182" s="1331"/>
      <c r="M182" s="1331"/>
      <c r="N182" s="1336"/>
      <c r="O182" s="1336"/>
      <c r="P182" s="1336"/>
      <c r="Q182" s="1344"/>
      <c r="R182" s="1334"/>
      <c r="S182" s="1334"/>
      <c r="T182" s="1334"/>
      <c r="U182" s="1334"/>
      <c r="V182" s="1334"/>
      <c r="W182" s="1334"/>
      <c r="X182" s="1334"/>
      <c r="Y182" s="1334"/>
      <c r="Z182" s="1334"/>
      <c r="AA182" s="1334"/>
    </row>
    <row r="183" spans="1:73" s="146" customFormat="1" ht="16.5" customHeight="1" x14ac:dyDescent="0.35">
      <c r="A183" s="1316" t="s">
        <v>207</v>
      </c>
      <c r="B183" s="1339" t="s">
        <v>261</v>
      </c>
      <c r="C183" s="1339"/>
      <c r="D183" s="1339"/>
      <c r="E183" s="1339"/>
      <c r="F183" s="1339"/>
      <c r="G183" s="1339"/>
      <c r="H183" s="1339"/>
      <c r="I183" s="1339"/>
      <c r="J183" s="1339"/>
      <c r="K183" s="1340"/>
      <c r="L183" s="1319"/>
      <c r="M183" s="1319"/>
      <c r="N183" s="1319"/>
      <c r="O183" s="1321" t="s">
        <v>207</v>
      </c>
      <c r="P183" s="1341" t="s">
        <v>262</v>
      </c>
      <c r="Q183" s="1341"/>
      <c r="R183" s="1341"/>
      <c r="S183" s="1341"/>
      <c r="T183" s="1341"/>
      <c r="U183" s="1341"/>
      <c r="V183" s="1341"/>
      <c r="W183" s="1341"/>
      <c r="X183" s="1341"/>
      <c r="Y183" s="1341"/>
      <c r="Z183" s="1341"/>
      <c r="BU183" s="148"/>
    </row>
    <row r="184" spans="1:73" s="146" customFormat="1" ht="16.5" customHeight="1" x14ac:dyDescent="0.35">
      <c r="A184" s="1316"/>
      <c r="B184" s="1363" t="s">
        <v>263</v>
      </c>
      <c r="C184" s="1318"/>
      <c r="E184" s="1318"/>
      <c r="F184" s="1318"/>
      <c r="G184" s="1318"/>
      <c r="H184" s="1318"/>
      <c r="I184" s="1327"/>
      <c r="J184" s="1327"/>
      <c r="K184" s="1327"/>
      <c r="L184" s="1327"/>
      <c r="M184" s="1327"/>
      <c r="N184" s="1327"/>
      <c r="O184" s="1327"/>
      <c r="P184" s="1494" t="s">
        <v>264</v>
      </c>
      <c r="R184" s="1327"/>
      <c r="T184" s="1359"/>
      <c r="U184" s="1359"/>
      <c r="V184" s="1359"/>
      <c r="W184" s="1359"/>
      <c r="X184" s="1359"/>
      <c r="Y184" s="1359"/>
      <c r="Z184" s="1359"/>
      <c r="AA184" s="1359"/>
      <c r="BU184" s="148"/>
    </row>
    <row r="185" spans="1:73" s="146" customFormat="1" ht="16.5" customHeight="1" x14ac:dyDescent="0.35">
      <c r="A185" s="1330"/>
      <c r="B185" s="1363" t="s">
        <v>383</v>
      </c>
      <c r="C185" s="1350" t="s">
        <v>388</v>
      </c>
      <c r="D185" s="1350"/>
      <c r="E185" s="1350"/>
      <c r="F185" s="1350"/>
      <c r="G185" s="1350"/>
      <c r="H185" s="1350"/>
      <c r="I185" s="1350"/>
      <c r="J185" s="1350"/>
      <c r="K185" s="1351"/>
      <c r="L185" s="1337"/>
      <c r="M185" s="1337"/>
      <c r="N185" s="1337"/>
      <c r="O185" s="1337"/>
      <c r="P185" s="1337"/>
      <c r="Q185" s="1377" t="s">
        <v>383</v>
      </c>
      <c r="R185" s="1378" t="s">
        <v>389</v>
      </c>
      <c r="S185" s="1378"/>
      <c r="T185" s="1378"/>
      <c r="U185" s="1378"/>
      <c r="V185" s="1378"/>
      <c r="W185" s="1378"/>
      <c r="X185" s="1378"/>
      <c r="Y185" s="1378"/>
      <c r="Z185" s="1378"/>
      <c r="AA185" s="1378"/>
    </row>
    <row r="186" spans="1:73" s="146" customFormat="1" ht="16.5" customHeight="1" x14ac:dyDescent="0.35">
      <c r="A186" s="1330"/>
      <c r="B186" s="1442"/>
      <c r="C186" s="1331" t="s">
        <v>390</v>
      </c>
      <c r="D186" s="1331"/>
      <c r="E186" s="1331"/>
      <c r="F186" s="1331"/>
      <c r="G186" s="1331"/>
      <c r="H186" s="1331"/>
      <c r="I186" s="1331"/>
      <c r="J186" s="1331"/>
      <c r="K186" s="1331"/>
      <c r="L186" s="1331"/>
      <c r="M186" s="1331"/>
      <c r="N186" s="1336"/>
      <c r="O186" s="1336"/>
      <c r="P186" s="1336"/>
      <c r="Q186" s="1344"/>
      <c r="R186" s="1334" t="s">
        <v>391</v>
      </c>
      <c r="S186" s="1334"/>
      <c r="T186" s="1334"/>
      <c r="U186" s="1334"/>
      <c r="V186" s="1334"/>
      <c r="W186" s="1334"/>
      <c r="X186" s="1334"/>
      <c r="Y186" s="1334"/>
      <c r="Z186" s="1334"/>
      <c r="AA186" s="1334"/>
    </row>
    <row r="187" spans="1:73" s="146" customFormat="1" ht="16.5" customHeight="1" x14ac:dyDescent="0.35">
      <c r="A187" s="1330"/>
      <c r="B187" s="1442"/>
      <c r="C187" s="1331"/>
      <c r="D187" s="1331"/>
      <c r="E187" s="1331"/>
      <c r="F187" s="1331"/>
      <c r="G187" s="1331"/>
      <c r="H187" s="1331"/>
      <c r="I187" s="1331"/>
      <c r="J187" s="1331"/>
      <c r="K187" s="1331"/>
      <c r="L187" s="1331"/>
      <c r="M187" s="1331"/>
      <c r="N187" s="1336"/>
      <c r="O187" s="1336"/>
      <c r="P187" s="1336"/>
      <c r="Q187" s="1344"/>
      <c r="R187" s="1334"/>
      <c r="S187" s="1334"/>
      <c r="T187" s="1334"/>
      <c r="U187" s="1334"/>
      <c r="V187" s="1334"/>
      <c r="W187" s="1334"/>
      <c r="X187" s="1334"/>
      <c r="Y187" s="1334"/>
      <c r="Z187" s="1334"/>
      <c r="AA187" s="1334"/>
    </row>
    <row r="188" spans="1:73" s="146" customFormat="1" ht="16.5" customHeight="1" x14ac:dyDescent="0.35">
      <c r="A188" s="1330"/>
      <c r="B188" s="1442"/>
      <c r="C188" s="1331"/>
      <c r="D188" s="1331"/>
      <c r="E188" s="1331"/>
      <c r="F188" s="1331"/>
      <c r="G188" s="1331"/>
      <c r="H188" s="1331"/>
      <c r="I188" s="1331"/>
      <c r="J188" s="1331"/>
      <c r="K188" s="1331"/>
      <c r="L188" s="1331"/>
      <c r="M188" s="1331"/>
      <c r="N188" s="1336"/>
      <c r="O188" s="1336"/>
      <c r="P188" s="1336"/>
      <c r="Q188" s="1344"/>
      <c r="R188" s="1334"/>
      <c r="S188" s="1334"/>
      <c r="T188" s="1334"/>
      <c r="U188" s="1334"/>
      <c r="V188" s="1334"/>
      <c r="W188" s="1334"/>
      <c r="X188" s="1334"/>
      <c r="Y188" s="1334"/>
      <c r="Z188" s="1334"/>
      <c r="AA188" s="1334"/>
    </row>
    <row r="189" spans="1:73" s="146" customFormat="1" ht="16.5" customHeight="1" x14ac:dyDescent="0.35">
      <c r="A189" s="1330"/>
      <c r="B189" s="1442"/>
      <c r="C189" s="1331"/>
      <c r="D189" s="1331"/>
      <c r="E189" s="1331"/>
      <c r="F189" s="1331"/>
      <c r="G189" s="1331"/>
      <c r="H189" s="1331"/>
      <c r="I189" s="1331"/>
      <c r="J189" s="1331"/>
      <c r="K189" s="1331"/>
      <c r="L189" s="1331"/>
      <c r="M189" s="1331"/>
      <c r="N189" s="1336"/>
      <c r="O189" s="1336"/>
      <c r="P189" s="1336"/>
      <c r="Q189" s="1344"/>
      <c r="R189" s="1334"/>
      <c r="S189" s="1334"/>
      <c r="T189" s="1334"/>
      <c r="U189" s="1334"/>
      <c r="V189" s="1334"/>
      <c r="W189" s="1334"/>
      <c r="X189" s="1334"/>
      <c r="Y189" s="1334"/>
      <c r="Z189" s="1334"/>
      <c r="AA189" s="1334"/>
    </row>
    <row r="190" spans="1:73" s="146" customFormat="1" ht="16.5" customHeight="1" x14ac:dyDescent="0.35">
      <c r="A190" s="1330"/>
      <c r="B190" s="1442"/>
      <c r="C190" s="1331"/>
      <c r="D190" s="1331"/>
      <c r="E190" s="1331"/>
      <c r="F190" s="1331"/>
      <c r="G190" s="1331"/>
      <c r="H190" s="1331"/>
      <c r="I190" s="1331"/>
      <c r="J190" s="1331"/>
      <c r="K190" s="1331"/>
      <c r="L190" s="1331"/>
      <c r="M190" s="1331"/>
      <c r="N190" s="1336"/>
      <c r="O190" s="1336"/>
      <c r="P190" s="1336"/>
      <c r="Q190" s="1344"/>
      <c r="R190" s="1334"/>
      <c r="S190" s="1334"/>
      <c r="T190" s="1334"/>
      <c r="U190" s="1334"/>
      <c r="V190" s="1334"/>
      <c r="W190" s="1334"/>
      <c r="X190" s="1334"/>
      <c r="Y190" s="1334"/>
      <c r="Z190" s="1334"/>
      <c r="AA190" s="1334"/>
    </row>
    <row r="191" spans="1:73" s="146" customFormat="1" ht="16.5" customHeight="1" x14ac:dyDescent="0.35">
      <c r="A191" s="1330"/>
      <c r="B191" s="1442"/>
      <c r="C191" s="1331"/>
      <c r="D191" s="1331"/>
      <c r="E191" s="1331"/>
      <c r="F191" s="1331"/>
      <c r="G191" s="1331"/>
      <c r="H191" s="1331"/>
      <c r="I191" s="1331"/>
      <c r="J191" s="1331"/>
      <c r="K191" s="1331"/>
      <c r="L191" s="1331"/>
      <c r="M191" s="1331"/>
      <c r="N191" s="1336"/>
      <c r="O191" s="1336"/>
      <c r="P191" s="1336"/>
      <c r="Q191" s="1344"/>
      <c r="R191" s="1334"/>
      <c r="S191" s="1334"/>
      <c r="T191" s="1334"/>
      <c r="U191" s="1334"/>
      <c r="V191" s="1334"/>
      <c r="W191" s="1334"/>
      <c r="X191" s="1334"/>
      <c r="Y191" s="1334"/>
      <c r="Z191" s="1334"/>
      <c r="AA191" s="1334"/>
    </row>
    <row r="192" spans="1:73" s="146" customFormat="1" ht="16.5" customHeight="1" x14ac:dyDescent="0.35">
      <c r="A192" s="1330"/>
      <c r="B192" s="1442"/>
      <c r="C192" s="1331" t="s">
        <v>392</v>
      </c>
      <c r="D192" s="1331"/>
      <c r="E192" s="1331"/>
      <c r="F192" s="1331"/>
      <c r="G192" s="1331"/>
      <c r="H192" s="1331"/>
      <c r="I192" s="1331"/>
      <c r="J192" s="1331"/>
      <c r="K192" s="1331"/>
      <c r="L192" s="1331"/>
      <c r="M192" s="1331"/>
      <c r="N192" s="1337"/>
      <c r="O192" s="1337"/>
      <c r="P192" s="1337"/>
      <c r="Q192" s="1344"/>
      <c r="R192" s="1334" t="s">
        <v>393</v>
      </c>
      <c r="S192" s="1334"/>
      <c r="T192" s="1334"/>
      <c r="U192" s="1334"/>
      <c r="V192" s="1334"/>
      <c r="W192" s="1334"/>
      <c r="X192" s="1334"/>
      <c r="Y192" s="1334"/>
      <c r="Z192" s="1334"/>
      <c r="AA192" s="1334"/>
    </row>
    <row r="193" spans="1:27" s="146" customFormat="1" ht="16.5" customHeight="1" x14ac:dyDescent="0.35">
      <c r="A193" s="1330"/>
      <c r="B193" s="1442"/>
      <c r="C193" s="1331"/>
      <c r="D193" s="1331"/>
      <c r="E193" s="1331"/>
      <c r="F193" s="1331"/>
      <c r="G193" s="1331"/>
      <c r="H193" s="1331"/>
      <c r="I193" s="1331"/>
      <c r="J193" s="1331"/>
      <c r="K193" s="1331"/>
      <c r="L193" s="1331"/>
      <c r="M193" s="1331"/>
      <c r="N193" s="1337"/>
      <c r="O193" s="1337"/>
      <c r="P193" s="1337"/>
      <c r="Q193" s="1344"/>
      <c r="R193" s="1334"/>
      <c r="S193" s="1334"/>
      <c r="T193" s="1334"/>
      <c r="U193" s="1334"/>
      <c r="V193" s="1334"/>
      <c r="W193" s="1334"/>
      <c r="X193" s="1334"/>
      <c r="Y193" s="1334"/>
      <c r="Z193" s="1334"/>
      <c r="AA193" s="1334"/>
    </row>
    <row r="194" spans="1:27" s="146" customFormat="1" ht="16.5" customHeight="1" x14ac:dyDescent="0.35">
      <c r="A194" s="1330"/>
      <c r="B194" s="1442"/>
      <c r="C194" s="1331"/>
      <c r="D194" s="1331"/>
      <c r="E194" s="1331"/>
      <c r="F194" s="1331"/>
      <c r="G194" s="1331"/>
      <c r="H194" s="1331"/>
      <c r="I194" s="1331"/>
      <c r="J194" s="1331"/>
      <c r="K194" s="1331"/>
      <c r="L194" s="1331"/>
      <c r="M194" s="1331"/>
      <c r="N194" s="1337"/>
      <c r="O194" s="1337"/>
      <c r="P194" s="1337"/>
      <c r="Q194" s="1344"/>
      <c r="R194" s="1334"/>
      <c r="S194" s="1334"/>
      <c r="T194" s="1334"/>
      <c r="U194" s="1334"/>
      <c r="V194" s="1334"/>
      <c r="W194" s="1334"/>
      <c r="X194" s="1334"/>
      <c r="Y194" s="1334"/>
      <c r="Z194" s="1334"/>
      <c r="AA194" s="1334"/>
    </row>
    <row r="195" spans="1:27" s="146" customFormat="1" ht="16.5" customHeight="1" x14ac:dyDescent="0.35">
      <c r="A195" s="1330"/>
      <c r="B195" s="1442"/>
      <c r="C195" s="1331"/>
      <c r="D195" s="1331"/>
      <c r="E195" s="1331"/>
      <c r="F195" s="1331"/>
      <c r="G195" s="1331"/>
      <c r="H195" s="1331"/>
      <c r="I195" s="1331"/>
      <c r="J195" s="1331"/>
      <c r="K195" s="1331"/>
      <c r="L195" s="1331"/>
      <c r="M195" s="1331"/>
      <c r="N195" s="1337"/>
      <c r="O195" s="1337"/>
      <c r="P195" s="1337"/>
      <c r="Q195" s="1344"/>
      <c r="R195" s="1334"/>
      <c r="S195" s="1334"/>
      <c r="T195" s="1334"/>
      <c r="U195" s="1334"/>
      <c r="V195" s="1334"/>
      <c r="W195" s="1334"/>
      <c r="X195" s="1334"/>
      <c r="Y195" s="1334"/>
      <c r="Z195" s="1334"/>
      <c r="AA195" s="1334"/>
    </row>
    <row r="196" spans="1:27" s="146" customFormat="1" ht="16.5" customHeight="1" x14ac:dyDescent="0.35">
      <c r="A196" s="1330"/>
      <c r="B196" s="1442"/>
      <c r="C196" s="1331"/>
      <c r="D196" s="1331"/>
      <c r="E196" s="1331"/>
      <c r="F196" s="1331"/>
      <c r="G196" s="1331"/>
      <c r="H196" s="1331"/>
      <c r="I196" s="1331"/>
      <c r="J196" s="1331"/>
      <c r="K196" s="1331"/>
      <c r="L196" s="1331"/>
      <c r="M196" s="1331"/>
      <c r="N196" s="1337"/>
      <c r="O196" s="1337"/>
      <c r="P196" s="1337"/>
      <c r="Q196" s="1344"/>
      <c r="R196" s="1334"/>
      <c r="S196" s="1334"/>
      <c r="T196" s="1334"/>
      <c r="U196" s="1334"/>
      <c r="V196" s="1334"/>
      <c r="W196" s="1334"/>
      <c r="X196" s="1334"/>
      <c r="Y196" s="1334"/>
      <c r="Z196" s="1334"/>
      <c r="AA196" s="1334"/>
    </row>
    <row r="197" spans="1:27" s="146" customFormat="1" ht="16.5" customHeight="1" x14ac:dyDescent="0.35">
      <c r="A197" s="1330"/>
      <c r="B197" s="1442"/>
      <c r="C197" s="1331"/>
      <c r="D197" s="1331"/>
      <c r="E197" s="1331"/>
      <c r="F197" s="1331"/>
      <c r="G197" s="1331"/>
      <c r="H197" s="1331"/>
      <c r="I197" s="1331"/>
      <c r="J197" s="1331"/>
      <c r="K197" s="1331"/>
      <c r="L197" s="1331"/>
      <c r="M197" s="1331"/>
      <c r="N197" s="1337"/>
      <c r="O197" s="1337"/>
      <c r="P197" s="1337"/>
      <c r="Q197" s="1344"/>
      <c r="R197" s="1334"/>
      <c r="S197" s="1334"/>
      <c r="T197" s="1334"/>
      <c r="U197" s="1334"/>
      <c r="V197" s="1334"/>
      <c r="W197" s="1334"/>
      <c r="X197" s="1334"/>
      <c r="Y197" s="1334"/>
      <c r="Z197" s="1334"/>
      <c r="AA197" s="1334"/>
    </row>
    <row r="198" spans="1:27" s="146" customFormat="1" ht="16.5" customHeight="1" x14ac:dyDescent="0.35">
      <c r="A198" s="1330"/>
      <c r="B198" s="1442"/>
      <c r="C198" s="1345"/>
      <c r="D198" s="1345"/>
      <c r="E198" s="1345"/>
      <c r="F198" s="1345"/>
      <c r="G198" s="1345"/>
      <c r="H198" s="1345"/>
      <c r="I198" s="1345"/>
      <c r="J198" s="1345"/>
      <c r="K198" s="1345"/>
      <c r="L198" s="1345"/>
      <c r="M198" s="1345"/>
      <c r="N198" s="1337"/>
      <c r="O198" s="1337"/>
      <c r="P198" s="1337"/>
      <c r="Q198" s="1344"/>
      <c r="R198" s="1336"/>
      <c r="S198" s="1336"/>
      <c r="T198" s="1336"/>
      <c r="U198" s="1336"/>
      <c r="V198" s="1336"/>
      <c r="W198" s="1336"/>
      <c r="X198" s="1336"/>
      <c r="Y198" s="1336"/>
      <c r="Z198" s="1336"/>
      <c r="AA198" s="1336"/>
    </row>
    <row r="199" spans="1:27" s="146" customFormat="1" ht="16.5" customHeight="1" x14ac:dyDescent="0.35">
      <c r="A199" s="1330"/>
      <c r="B199" s="1363" t="s">
        <v>394</v>
      </c>
      <c r="C199" s="1350" t="s">
        <v>395</v>
      </c>
      <c r="D199" s="1350"/>
      <c r="E199" s="1350"/>
      <c r="F199" s="1350"/>
      <c r="G199" s="1350"/>
      <c r="H199" s="1350"/>
      <c r="I199" s="1350"/>
      <c r="J199" s="1350"/>
      <c r="K199" s="1351"/>
      <c r="L199" s="1337"/>
      <c r="M199" s="1337"/>
      <c r="N199" s="1337"/>
      <c r="O199" s="1337"/>
      <c r="P199" s="1337"/>
      <c r="Q199" s="1377" t="s">
        <v>394</v>
      </c>
      <c r="R199" s="1378" t="s">
        <v>396</v>
      </c>
      <c r="S199" s="1378"/>
      <c r="T199" s="1378"/>
      <c r="U199" s="1378"/>
      <c r="V199" s="1378"/>
      <c r="W199" s="1378"/>
      <c r="X199" s="1378"/>
      <c r="Y199" s="1378"/>
      <c r="Z199" s="1378"/>
      <c r="AA199" s="1378"/>
    </row>
    <row r="200" spans="1:27" s="146" customFormat="1" ht="16.5" customHeight="1" x14ac:dyDescent="0.35">
      <c r="A200" s="1330"/>
      <c r="B200" s="1442"/>
      <c r="C200" s="1331" t="s">
        <v>397</v>
      </c>
      <c r="D200" s="1331"/>
      <c r="E200" s="1331"/>
      <c r="F200" s="1331"/>
      <c r="G200" s="1331"/>
      <c r="H200" s="1331"/>
      <c r="I200" s="1331"/>
      <c r="J200" s="1331"/>
      <c r="K200" s="1331"/>
      <c r="L200" s="1331"/>
      <c r="M200" s="1331"/>
      <c r="N200" s="1336"/>
      <c r="O200" s="1336"/>
      <c r="P200" s="1336"/>
      <c r="Q200" s="1344"/>
      <c r="R200" s="1334" t="s">
        <v>398</v>
      </c>
      <c r="S200" s="1334"/>
      <c r="T200" s="1334"/>
      <c r="U200" s="1334"/>
      <c r="V200" s="1334"/>
      <c r="W200" s="1334"/>
      <c r="X200" s="1334"/>
      <c r="Y200" s="1334"/>
      <c r="Z200" s="1334"/>
      <c r="AA200" s="1334"/>
    </row>
    <row r="201" spans="1:27" s="146" customFormat="1" ht="16.5" customHeight="1" x14ac:dyDescent="0.35">
      <c r="A201" s="1330"/>
      <c r="B201" s="1442"/>
      <c r="C201" s="1331"/>
      <c r="D201" s="1331"/>
      <c r="E201" s="1331"/>
      <c r="F201" s="1331"/>
      <c r="G201" s="1331"/>
      <c r="H201" s="1331"/>
      <c r="I201" s="1331"/>
      <c r="J201" s="1331"/>
      <c r="K201" s="1331"/>
      <c r="L201" s="1331"/>
      <c r="M201" s="1331"/>
      <c r="N201" s="1336"/>
      <c r="O201" s="1336"/>
      <c r="P201" s="1336"/>
      <c r="Q201" s="1344"/>
      <c r="R201" s="1334"/>
      <c r="S201" s="1334"/>
      <c r="T201" s="1334"/>
      <c r="U201" s="1334"/>
      <c r="V201" s="1334"/>
      <c r="W201" s="1334"/>
      <c r="X201" s="1334"/>
      <c r="Y201" s="1334"/>
      <c r="Z201" s="1334"/>
      <c r="AA201" s="1334"/>
    </row>
    <row r="202" spans="1:27" s="146" customFormat="1" ht="16.5" customHeight="1" x14ac:dyDescent="0.35">
      <c r="A202" s="1330"/>
      <c r="B202" s="1442"/>
      <c r="C202" s="1331"/>
      <c r="D202" s="1331"/>
      <c r="E202" s="1331"/>
      <c r="F202" s="1331"/>
      <c r="G202" s="1331"/>
      <c r="H202" s="1331"/>
      <c r="I202" s="1331"/>
      <c r="J202" s="1331"/>
      <c r="K202" s="1331"/>
      <c r="L202" s="1331"/>
      <c r="M202" s="1331"/>
      <c r="N202" s="1336"/>
      <c r="O202" s="1336"/>
      <c r="P202" s="1336"/>
      <c r="Q202" s="1344"/>
      <c r="R202" s="1334"/>
      <c r="S202" s="1334"/>
      <c r="T202" s="1334"/>
      <c r="U202" s="1334"/>
      <c r="V202" s="1334"/>
      <c r="W202" s="1334"/>
      <c r="X202" s="1334"/>
      <c r="Y202" s="1334"/>
      <c r="Z202" s="1334"/>
      <c r="AA202" s="1334"/>
    </row>
    <row r="203" spans="1:27" s="146" customFormat="1" ht="16.5" customHeight="1" x14ac:dyDescent="0.35">
      <c r="A203" s="1330"/>
      <c r="B203" s="1442"/>
      <c r="C203" s="1331"/>
      <c r="D203" s="1331"/>
      <c r="E203" s="1331"/>
      <c r="F203" s="1331"/>
      <c r="G203" s="1331"/>
      <c r="H203" s="1331"/>
      <c r="I203" s="1331"/>
      <c r="J203" s="1331"/>
      <c r="K203" s="1331"/>
      <c r="L203" s="1331"/>
      <c r="M203" s="1331"/>
      <c r="N203" s="1336"/>
      <c r="O203" s="1336"/>
      <c r="P203" s="1336"/>
      <c r="Q203" s="1344"/>
      <c r="R203" s="1334"/>
      <c r="S203" s="1334"/>
      <c r="T203" s="1334"/>
      <c r="U203" s="1334"/>
      <c r="V203" s="1334"/>
      <c r="W203" s="1334"/>
      <c r="X203" s="1334"/>
      <c r="Y203" s="1334"/>
      <c r="Z203" s="1334"/>
      <c r="AA203" s="1334"/>
    </row>
    <row r="204" spans="1:27" s="146" customFormat="1" ht="16.5" customHeight="1" x14ac:dyDescent="0.35">
      <c r="A204" s="1330"/>
      <c r="B204" s="1442"/>
      <c r="C204" s="1331"/>
      <c r="D204" s="1331"/>
      <c r="E204" s="1331"/>
      <c r="F204" s="1331"/>
      <c r="G204" s="1331"/>
      <c r="H204" s="1331"/>
      <c r="I204" s="1331"/>
      <c r="J204" s="1331"/>
      <c r="K204" s="1331"/>
      <c r="L204" s="1331"/>
      <c r="M204" s="1331"/>
      <c r="N204" s="1336"/>
      <c r="O204" s="1336"/>
      <c r="P204" s="1336"/>
      <c r="Q204" s="1344"/>
      <c r="R204" s="1334"/>
      <c r="S204" s="1334"/>
      <c r="T204" s="1334"/>
      <c r="U204" s="1334"/>
      <c r="V204" s="1334"/>
      <c r="W204" s="1334"/>
      <c r="X204" s="1334"/>
      <c r="Y204" s="1334"/>
      <c r="Z204" s="1334"/>
      <c r="AA204" s="1334"/>
    </row>
    <row r="205" spans="1:27" s="146" customFormat="1" ht="16.5" customHeight="1" x14ac:dyDescent="0.35">
      <c r="A205" s="1330"/>
      <c r="B205" s="1442"/>
      <c r="C205" s="1331"/>
      <c r="D205" s="1331"/>
      <c r="E205" s="1331"/>
      <c r="F205" s="1331"/>
      <c r="G205" s="1331"/>
      <c r="H205" s="1331"/>
      <c r="I205" s="1331"/>
      <c r="J205" s="1331"/>
      <c r="K205" s="1331"/>
      <c r="L205" s="1331"/>
      <c r="M205" s="1331"/>
      <c r="N205" s="1336"/>
      <c r="O205" s="1336"/>
      <c r="P205" s="1336"/>
      <c r="Q205" s="1344"/>
      <c r="R205" s="1334"/>
      <c r="S205" s="1334"/>
      <c r="T205" s="1334"/>
      <c r="U205" s="1334"/>
      <c r="V205" s="1334"/>
      <c r="W205" s="1334"/>
      <c r="X205" s="1334"/>
      <c r="Y205" s="1334"/>
      <c r="Z205" s="1334"/>
      <c r="AA205" s="1334"/>
    </row>
    <row r="206" spans="1:27" s="146" customFormat="1" ht="16.5" customHeight="1" x14ac:dyDescent="0.35">
      <c r="A206" s="1330"/>
      <c r="B206" s="1442"/>
      <c r="C206" s="1331"/>
      <c r="D206" s="1331"/>
      <c r="E206" s="1331"/>
      <c r="F206" s="1331"/>
      <c r="G206" s="1331"/>
      <c r="H206" s="1331"/>
      <c r="I206" s="1331"/>
      <c r="J206" s="1331"/>
      <c r="K206" s="1331"/>
      <c r="L206" s="1331"/>
      <c r="M206" s="1331"/>
      <c r="N206" s="1336"/>
      <c r="O206" s="1336"/>
      <c r="P206" s="1336"/>
      <c r="Q206" s="1344"/>
      <c r="R206" s="1334"/>
      <c r="S206" s="1334"/>
      <c r="T206" s="1334"/>
      <c r="U206" s="1334"/>
      <c r="V206" s="1334"/>
      <c r="W206" s="1334"/>
      <c r="X206" s="1334"/>
      <c r="Y206" s="1334"/>
      <c r="Z206" s="1334"/>
      <c r="AA206" s="1334"/>
    </row>
    <row r="207" spans="1:27" s="146" customFormat="1" ht="16.5" customHeight="1" x14ac:dyDescent="0.35">
      <c r="A207" s="1330"/>
      <c r="B207" s="1442"/>
      <c r="C207" s="1331"/>
      <c r="D207" s="1331"/>
      <c r="E207" s="1331"/>
      <c r="F207" s="1331"/>
      <c r="G207" s="1331"/>
      <c r="H207" s="1331"/>
      <c r="I207" s="1331"/>
      <c r="J207" s="1331"/>
      <c r="K207" s="1331"/>
      <c r="L207" s="1331"/>
      <c r="M207" s="1331"/>
      <c r="N207" s="1336"/>
      <c r="O207" s="1336"/>
      <c r="P207" s="1336"/>
      <c r="Q207" s="1344"/>
      <c r="R207" s="1334"/>
      <c r="S207" s="1334"/>
      <c r="T207" s="1334"/>
      <c r="U207" s="1334"/>
      <c r="V207" s="1334"/>
      <c r="W207" s="1334"/>
      <c r="X207" s="1334"/>
      <c r="Y207" s="1334"/>
      <c r="Z207" s="1334"/>
      <c r="AA207" s="1334"/>
    </row>
    <row r="208" spans="1:27" s="146" customFormat="1" ht="16.5" customHeight="1" x14ac:dyDescent="0.35">
      <c r="A208" s="1330"/>
      <c r="B208" s="1442"/>
      <c r="C208" s="1331" t="s">
        <v>399</v>
      </c>
      <c r="D208" s="1331"/>
      <c r="E208" s="1331"/>
      <c r="F208" s="1331"/>
      <c r="G208" s="1331"/>
      <c r="H208" s="1331"/>
      <c r="I208" s="1331"/>
      <c r="J208" s="1331"/>
      <c r="K208" s="1331"/>
      <c r="L208" s="1331"/>
      <c r="M208" s="1331"/>
      <c r="N208" s="1336"/>
      <c r="O208" s="1336"/>
      <c r="P208" s="1336"/>
      <c r="Q208" s="1344"/>
      <c r="R208" s="1334" t="s">
        <v>400</v>
      </c>
      <c r="S208" s="1334"/>
      <c r="T208" s="1334"/>
      <c r="U208" s="1334"/>
      <c r="V208" s="1334"/>
      <c r="W208" s="1334"/>
      <c r="X208" s="1334"/>
      <c r="Y208" s="1334"/>
      <c r="Z208" s="1334"/>
      <c r="AA208" s="1334"/>
    </row>
    <row r="209" spans="1:27" s="146" customFormat="1" ht="16.5" customHeight="1" x14ac:dyDescent="0.35">
      <c r="A209" s="1330"/>
      <c r="B209" s="1442"/>
      <c r="C209" s="1331"/>
      <c r="D209" s="1331"/>
      <c r="E209" s="1331"/>
      <c r="F209" s="1331"/>
      <c r="G209" s="1331"/>
      <c r="H209" s="1331"/>
      <c r="I209" s="1331"/>
      <c r="J209" s="1331"/>
      <c r="K209" s="1331"/>
      <c r="L209" s="1331"/>
      <c r="M209" s="1331"/>
      <c r="N209" s="1336"/>
      <c r="O209" s="1336"/>
      <c r="P209" s="1336"/>
      <c r="Q209" s="1344"/>
      <c r="R209" s="1334"/>
      <c r="S209" s="1334"/>
      <c r="T209" s="1334"/>
      <c r="U209" s="1334"/>
      <c r="V209" s="1334"/>
      <c r="W209" s="1334"/>
      <c r="X209" s="1334"/>
      <c r="Y209" s="1334"/>
      <c r="Z209" s="1334"/>
      <c r="AA209" s="1334"/>
    </row>
    <row r="210" spans="1:27" s="146" customFormat="1" ht="16.5" customHeight="1" x14ac:dyDescent="0.35">
      <c r="A210" s="1330"/>
      <c r="B210" s="1442"/>
      <c r="C210" s="1331" t="s">
        <v>401</v>
      </c>
      <c r="D210" s="1331"/>
      <c r="E210" s="1331"/>
      <c r="F210" s="1331"/>
      <c r="G210" s="1331"/>
      <c r="H210" s="1331"/>
      <c r="I210" s="1331"/>
      <c r="J210" s="1331"/>
      <c r="K210" s="1331"/>
      <c r="L210" s="1331"/>
      <c r="M210" s="1331"/>
      <c r="N210" s="1336"/>
      <c r="O210" s="1336"/>
      <c r="P210" s="1336"/>
      <c r="Q210" s="1344"/>
      <c r="R210" s="1334" t="s">
        <v>402</v>
      </c>
      <c r="S210" s="1334"/>
      <c r="T210" s="1334"/>
      <c r="U210" s="1334"/>
      <c r="V210" s="1334"/>
      <c r="W210" s="1334"/>
      <c r="X210" s="1334"/>
      <c r="Y210" s="1334"/>
      <c r="Z210" s="1334"/>
      <c r="AA210" s="1334"/>
    </row>
    <row r="211" spans="1:27" s="146" customFormat="1" ht="16.5" customHeight="1" x14ac:dyDescent="0.35">
      <c r="A211" s="1330"/>
      <c r="B211" s="1442"/>
      <c r="C211" s="1331"/>
      <c r="D211" s="1331"/>
      <c r="E211" s="1331"/>
      <c r="F211" s="1331"/>
      <c r="G211" s="1331"/>
      <c r="H211" s="1331"/>
      <c r="I211" s="1331"/>
      <c r="J211" s="1331"/>
      <c r="K211" s="1331"/>
      <c r="L211" s="1331"/>
      <c r="M211" s="1331"/>
      <c r="N211" s="1336"/>
      <c r="O211" s="1336"/>
      <c r="P211" s="1336"/>
      <c r="Q211" s="1344"/>
      <c r="R211" s="1334"/>
      <c r="S211" s="1334"/>
      <c r="T211" s="1334"/>
      <c r="U211" s="1334"/>
      <c r="V211" s="1334"/>
      <c r="W211" s="1334"/>
      <c r="X211" s="1334"/>
      <c r="Y211" s="1334"/>
      <c r="Z211" s="1334"/>
      <c r="AA211" s="1334"/>
    </row>
    <row r="212" spans="1:27" s="146" customFormat="1" ht="16.5" customHeight="1" x14ac:dyDescent="0.35">
      <c r="A212" s="1330"/>
      <c r="B212" s="1442"/>
      <c r="C212" s="1331"/>
      <c r="D212" s="1331"/>
      <c r="E212" s="1331"/>
      <c r="F212" s="1331"/>
      <c r="G212" s="1331"/>
      <c r="H212" s="1331"/>
      <c r="I212" s="1331"/>
      <c r="J212" s="1331"/>
      <c r="K212" s="1331"/>
      <c r="L212" s="1331"/>
      <c r="M212" s="1331"/>
      <c r="N212" s="1336"/>
      <c r="O212" s="1336"/>
      <c r="P212" s="1336"/>
      <c r="Q212" s="1344"/>
      <c r="R212" s="1334"/>
      <c r="S212" s="1334"/>
      <c r="T212" s="1334"/>
      <c r="U212" s="1334"/>
      <c r="V212" s="1334"/>
      <c r="W212" s="1334"/>
      <c r="X212" s="1334"/>
      <c r="Y212" s="1334"/>
      <c r="Z212" s="1334"/>
      <c r="AA212" s="1334"/>
    </row>
    <row r="213" spans="1:27" s="146" customFormat="1" ht="16.5" customHeight="1" x14ac:dyDescent="0.35">
      <c r="A213" s="1330"/>
      <c r="B213" s="1442"/>
      <c r="C213" s="1331"/>
      <c r="D213" s="1331"/>
      <c r="E213" s="1331"/>
      <c r="F213" s="1331"/>
      <c r="G213" s="1331"/>
      <c r="H213" s="1331"/>
      <c r="I213" s="1331"/>
      <c r="J213" s="1331"/>
      <c r="K213" s="1331"/>
      <c r="L213" s="1331"/>
      <c r="M213" s="1331"/>
      <c r="N213" s="1336"/>
      <c r="O213" s="1336"/>
      <c r="P213" s="1336"/>
      <c r="Q213" s="1344"/>
      <c r="R213" s="1334"/>
      <c r="S213" s="1334"/>
      <c r="T213" s="1334"/>
      <c r="U213" s="1334"/>
      <c r="V213" s="1334"/>
      <c r="W213" s="1334"/>
      <c r="X213" s="1334"/>
      <c r="Y213" s="1334"/>
      <c r="Z213" s="1334"/>
      <c r="AA213" s="1334"/>
    </row>
    <row r="214" spans="1:27" s="146" customFormat="1" ht="16.5" customHeight="1" x14ac:dyDescent="0.35">
      <c r="A214" s="1330"/>
      <c r="B214" s="1442"/>
      <c r="C214" s="1331"/>
      <c r="D214" s="1331"/>
      <c r="E214" s="1331"/>
      <c r="F214" s="1331"/>
      <c r="G214" s="1331"/>
      <c r="H214" s="1331"/>
      <c r="I214" s="1331"/>
      <c r="J214" s="1331"/>
      <c r="K214" s="1331"/>
      <c r="L214" s="1331"/>
      <c r="M214" s="1331"/>
      <c r="N214" s="1336"/>
      <c r="O214" s="1336"/>
      <c r="P214" s="1336"/>
      <c r="Q214" s="1344"/>
      <c r="R214" s="1334"/>
      <c r="S214" s="1334"/>
      <c r="T214" s="1334"/>
      <c r="U214" s="1334"/>
      <c r="V214" s="1334"/>
      <c r="W214" s="1334"/>
      <c r="X214" s="1334"/>
      <c r="Y214" s="1334"/>
      <c r="Z214" s="1334"/>
      <c r="AA214" s="1334"/>
    </row>
    <row r="215" spans="1:27" s="146" customFormat="1" ht="16.5" customHeight="1" x14ac:dyDescent="0.35">
      <c r="A215" s="1330"/>
      <c r="B215" s="1442"/>
      <c r="C215" s="1331"/>
      <c r="D215" s="1331"/>
      <c r="E215" s="1331"/>
      <c r="F215" s="1331"/>
      <c r="G215" s="1331"/>
      <c r="H215" s="1331"/>
      <c r="I215" s="1331"/>
      <c r="J215" s="1331"/>
      <c r="K215" s="1331"/>
      <c r="L215" s="1331"/>
      <c r="M215" s="1331"/>
      <c r="N215" s="1336"/>
      <c r="O215" s="1336"/>
      <c r="P215" s="1336"/>
      <c r="Q215" s="1344"/>
      <c r="R215" s="1334"/>
      <c r="S215" s="1334"/>
      <c r="T215" s="1334"/>
      <c r="U215" s="1334"/>
      <c r="V215" s="1334"/>
      <c r="W215" s="1334"/>
      <c r="X215" s="1334"/>
      <c r="Y215" s="1334"/>
      <c r="Z215" s="1334"/>
      <c r="AA215" s="1334"/>
    </row>
    <row r="216" spans="1:27" s="146" customFormat="1" ht="16.5" customHeight="1" x14ac:dyDescent="0.35">
      <c r="A216" s="1330"/>
      <c r="B216" s="1442"/>
      <c r="C216" s="1331"/>
      <c r="D216" s="1331"/>
      <c r="E216" s="1331"/>
      <c r="F216" s="1331"/>
      <c r="G216" s="1331"/>
      <c r="H216" s="1331"/>
      <c r="I216" s="1331"/>
      <c r="J216" s="1331"/>
      <c r="K216" s="1331"/>
      <c r="L216" s="1331"/>
      <c r="M216" s="1331"/>
      <c r="N216" s="1336"/>
      <c r="O216" s="1336"/>
      <c r="P216" s="1336"/>
      <c r="Q216" s="1344"/>
      <c r="R216" s="1334"/>
      <c r="S216" s="1334"/>
      <c r="T216" s="1334"/>
      <c r="U216" s="1334"/>
      <c r="V216" s="1334"/>
      <c r="W216" s="1334"/>
      <c r="X216" s="1334"/>
      <c r="Y216" s="1334"/>
      <c r="Z216" s="1334"/>
      <c r="AA216" s="1334"/>
    </row>
    <row r="217" spans="1:27" s="146" customFormat="1" ht="16.5" customHeight="1" x14ac:dyDescent="0.35">
      <c r="A217" s="1330"/>
      <c r="B217" s="1442"/>
      <c r="C217" s="1331" t="s">
        <v>403</v>
      </c>
      <c r="D217" s="1331"/>
      <c r="E217" s="1331"/>
      <c r="F217" s="1331"/>
      <c r="G217" s="1331"/>
      <c r="H217" s="1331"/>
      <c r="I217" s="1331"/>
      <c r="J217" s="1331"/>
      <c r="K217" s="1331"/>
      <c r="L217" s="1331"/>
      <c r="M217" s="1331"/>
      <c r="N217" s="1336"/>
      <c r="O217" s="1336"/>
      <c r="P217" s="1336"/>
      <c r="Q217" s="1344"/>
      <c r="R217" s="1334" t="s">
        <v>404</v>
      </c>
      <c r="S217" s="1334"/>
      <c r="T217" s="1334"/>
      <c r="U217" s="1334"/>
      <c r="V217" s="1334"/>
      <c r="W217" s="1334"/>
      <c r="X217" s="1334"/>
      <c r="Y217" s="1334"/>
      <c r="Z217" s="1334"/>
      <c r="AA217" s="1334"/>
    </row>
    <row r="218" spans="1:27" s="146" customFormat="1" ht="16.5" customHeight="1" x14ac:dyDescent="0.35">
      <c r="A218" s="1330"/>
      <c r="B218" s="1442"/>
      <c r="C218" s="1331"/>
      <c r="D218" s="1331"/>
      <c r="E218" s="1331"/>
      <c r="F218" s="1331"/>
      <c r="G218" s="1331"/>
      <c r="H218" s="1331"/>
      <c r="I218" s="1331"/>
      <c r="J218" s="1331"/>
      <c r="K218" s="1331"/>
      <c r="L218" s="1331"/>
      <c r="M218" s="1331"/>
      <c r="N218" s="1336"/>
      <c r="O218" s="1336"/>
      <c r="P218" s="1336"/>
      <c r="Q218" s="1344"/>
      <c r="R218" s="1334"/>
      <c r="S218" s="1334"/>
      <c r="T218" s="1334"/>
      <c r="U218" s="1334"/>
      <c r="V218" s="1334"/>
      <c r="W218" s="1334"/>
      <c r="X218" s="1334"/>
      <c r="Y218" s="1334"/>
      <c r="Z218" s="1334"/>
      <c r="AA218" s="1334"/>
    </row>
    <row r="219" spans="1:27" s="146" customFormat="1" ht="16.5" customHeight="1" x14ac:dyDescent="0.35">
      <c r="A219" s="1330"/>
      <c r="B219" s="1442"/>
      <c r="C219" s="1331"/>
      <c r="D219" s="1331"/>
      <c r="E219" s="1331"/>
      <c r="F219" s="1331"/>
      <c r="G219" s="1331"/>
      <c r="H219" s="1331"/>
      <c r="I219" s="1331"/>
      <c r="J219" s="1331"/>
      <c r="K219" s="1331"/>
      <c r="L219" s="1331"/>
      <c r="M219" s="1331"/>
      <c r="N219" s="1336"/>
      <c r="O219" s="1336"/>
      <c r="P219" s="1336"/>
      <c r="Q219" s="1344"/>
      <c r="R219" s="1334"/>
      <c r="S219" s="1334"/>
      <c r="T219" s="1334"/>
      <c r="U219" s="1334"/>
      <c r="V219" s="1334"/>
      <c r="W219" s="1334"/>
      <c r="X219" s="1334"/>
      <c r="Y219" s="1334"/>
      <c r="Z219" s="1334"/>
      <c r="AA219" s="1334"/>
    </row>
    <row r="220" spans="1:27" s="146" customFormat="1" ht="16.5" customHeight="1" x14ac:dyDescent="0.35">
      <c r="A220" s="1330"/>
      <c r="B220" s="1442"/>
      <c r="C220" s="1331"/>
      <c r="D220" s="1331"/>
      <c r="E220" s="1331"/>
      <c r="F220" s="1331"/>
      <c r="G220" s="1331"/>
      <c r="H220" s="1331"/>
      <c r="I220" s="1331"/>
      <c r="J220" s="1331"/>
      <c r="K220" s="1331"/>
      <c r="L220" s="1331"/>
      <c r="M220" s="1331"/>
      <c r="N220" s="1336"/>
      <c r="O220" s="1336"/>
      <c r="P220" s="1336"/>
      <c r="Q220" s="1344"/>
      <c r="R220" s="1334"/>
      <c r="S220" s="1334"/>
      <c r="T220" s="1334"/>
      <c r="U220" s="1334"/>
      <c r="V220" s="1334"/>
      <c r="W220" s="1334"/>
      <c r="X220" s="1334"/>
      <c r="Y220" s="1334"/>
      <c r="Z220" s="1334"/>
      <c r="AA220" s="1334"/>
    </row>
    <row r="221" spans="1:27" s="146" customFormat="1" ht="16.5" customHeight="1" x14ac:dyDescent="0.35">
      <c r="A221" s="1330"/>
      <c r="B221" s="1442"/>
      <c r="C221" s="1331" t="s">
        <v>405</v>
      </c>
      <c r="D221" s="1331"/>
      <c r="E221" s="1331"/>
      <c r="F221" s="1331"/>
      <c r="G221" s="1331"/>
      <c r="H221" s="1331"/>
      <c r="I221" s="1331"/>
      <c r="J221" s="1331"/>
      <c r="K221" s="1331"/>
      <c r="L221" s="1331"/>
      <c r="M221" s="1331"/>
      <c r="N221" s="1380"/>
      <c r="O221" s="1380"/>
      <c r="P221" s="1380"/>
      <c r="Q221" s="1464"/>
      <c r="R221" s="1334" t="s">
        <v>406</v>
      </c>
      <c r="S221" s="1334"/>
      <c r="T221" s="1334"/>
      <c r="U221" s="1334"/>
      <c r="V221" s="1334"/>
      <c r="W221" s="1334"/>
      <c r="X221" s="1334"/>
      <c r="Y221" s="1334"/>
      <c r="Z221" s="1334"/>
      <c r="AA221" s="1334"/>
    </row>
    <row r="222" spans="1:27" s="146" customFormat="1" ht="16.5" customHeight="1" x14ac:dyDescent="0.35">
      <c r="A222" s="1330"/>
      <c r="B222" s="1442"/>
      <c r="C222" s="1331"/>
      <c r="D222" s="1331"/>
      <c r="E222" s="1331"/>
      <c r="F222" s="1331"/>
      <c r="G222" s="1331"/>
      <c r="H222" s="1331"/>
      <c r="I222" s="1331"/>
      <c r="J222" s="1331"/>
      <c r="K222" s="1331"/>
      <c r="L222" s="1331"/>
      <c r="M222" s="1331"/>
      <c r="N222" s="1380"/>
      <c r="O222" s="1380"/>
      <c r="P222" s="1380"/>
      <c r="Q222" s="1464"/>
      <c r="R222" s="1334"/>
      <c r="S222" s="1334"/>
      <c r="T222" s="1334"/>
      <c r="U222" s="1334"/>
      <c r="V222" s="1334"/>
      <c r="W222" s="1334"/>
      <c r="X222" s="1334"/>
      <c r="Y222" s="1334"/>
      <c r="Z222" s="1334"/>
      <c r="AA222" s="1334"/>
    </row>
    <row r="223" spans="1:27" s="146" customFormat="1" ht="16.5" customHeight="1" x14ac:dyDescent="0.35">
      <c r="A223" s="1330"/>
      <c r="B223" s="1442"/>
      <c r="C223" s="1331"/>
      <c r="D223" s="1331"/>
      <c r="E223" s="1331"/>
      <c r="F223" s="1331"/>
      <c r="G223" s="1331"/>
      <c r="H223" s="1331"/>
      <c r="I223" s="1331"/>
      <c r="J223" s="1331"/>
      <c r="K223" s="1331"/>
      <c r="L223" s="1331"/>
      <c r="M223" s="1331"/>
      <c r="N223" s="1380"/>
      <c r="O223" s="1380"/>
      <c r="P223" s="1380"/>
      <c r="Q223" s="1464"/>
      <c r="R223" s="1334"/>
      <c r="S223" s="1334"/>
      <c r="T223" s="1334"/>
      <c r="U223" s="1334"/>
      <c r="V223" s="1334"/>
      <c r="W223" s="1334"/>
      <c r="X223" s="1334"/>
      <c r="Y223" s="1334"/>
      <c r="Z223" s="1334"/>
      <c r="AA223" s="1334"/>
    </row>
    <row r="224" spans="1:27" s="146" customFormat="1" ht="16.5" customHeight="1" x14ac:dyDescent="0.35">
      <c r="A224" s="1330"/>
      <c r="B224" s="1442"/>
      <c r="C224" s="1331"/>
      <c r="D224" s="1331"/>
      <c r="E224" s="1331"/>
      <c r="F224" s="1331"/>
      <c r="G224" s="1331"/>
      <c r="H224" s="1331"/>
      <c r="I224" s="1331"/>
      <c r="J224" s="1331"/>
      <c r="K224" s="1331"/>
      <c r="L224" s="1331"/>
      <c r="M224" s="1331"/>
      <c r="N224" s="1380"/>
      <c r="O224" s="1380"/>
      <c r="P224" s="1380"/>
      <c r="Q224" s="1464"/>
      <c r="R224" s="1334"/>
      <c r="S224" s="1334"/>
      <c r="T224" s="1334"/>
      <c r="U224" s="1334"/>
      <c r="V224" s="1334"/>
      <c r="W224" s="1334"/>
      <c r="X224" s="1334"/>
      <c r="Y224" s="1334"/>
      <c r="Z224" s="1334"/>
      <c r="AA224" s="1334"/>
    </row>
    <row r="225" spans="1:73" s="146" customFormat="1" ht="16.5" customHeight="1" x14ac:dyDescent="0.35">
      <c r="A225" s="1330"/>
      <c r="B225" s="1442"/>
      <c r="C225" s="1331"/>
      <c r="D225" s="1331"/>
      <c r="E225" s="1331"/>
      <c r="F225" s="1331"/>
      <c r="G225" s="1331"/>
      <c r="H225" s="1331"/>
      <c r="I225" s="1331"/>
      <c r="J225" s="1331"/>
      <c r="K225" s="1331"/>
      <c r="L225" s="1331"/>
      <c r="M225" s="1331"/>
      <c r="N225" s="1380"/>
      <c r="O225" s="1380"/>
      <c r="P225" s="1380"/>
      <c r="Q225" s="1464"/>
      <c r="R225" s="1334"/>
      <c r="S225" s="1334"/>
      <c r="T225" s="1334"/>
      <c r="U225" s="1334"/>
      <c r="V225" s="1334"/>
      <c r="W225" s="1334"/>
      <c r="X225" s="1334"/>
      <c r="Y225" s="1334"/>
      <c r="Z225" s="1334"/>
      <c r="AA225" s="1334"/>
    </row>
    <row r="226" spans="1:73" s="146" customFormat="1" ht="16.5" customHeight="1" x14ac:dyDescent="0.35">
      <c r="A226" s="1330"/>
      <c r="B226" s="1442"/>
      <c r="C226" s="1331"/>
      <c r="D226" s="1331"/>
      <c r="E226" s="1331"/>
      <c r="F226" s="1331"/>
      <c r="G226" s="1331"/>
      <c r="H226" s="1331"/>
      <c r="I226" s="1331"/>
      <c r="J226" s="1331"/>
      <c r="K226" s="1331"/>
      <c r="L226" s="1331"/>
      <c r="M226" s="1331"/>
      <c r="N226" s="1380"/>
      <c r="O226" s="1380"/>
      <c r="P226" s="1380"/>
      <c r="Q226" s="1464"/>
      <c r="R226" s="1334"/>
      <c r="S226" s="1334"/>
      <c r="T226" s="1334"/>
      <c r="U226" s="1334"/>
      <c r="V226" s="1334"/>
      <c r="W226" s="1334"/>
      <c r="X226" s="1334"/>
      <c r="Y226" s="1334"/>
      <c r="Z226" s="1334"/>
      <c r="AA226" s="1334"/>
    </row>
    <row r="227" spans="1:73" s="146" customFormat="1" ht="16.5" customHeight="1" x14ac:dyDescent="0.35">
      <c r="A227" s="1330"/>
      <c r="B227" s="1442"/>
      <c r="C227" s="1331" t="s">
        <v>407</v>
      </c>
      <c r="D227" s="1331"/>
      <c r="E227" s="1331"/>
      <c r="F227" s="1331"/>
      <c r="G227" s="1331"/>
      <c r="H227" s="1331"/>
      <c r="I227" s="1331"/>
      <c r="J227" s="1331"/>
      <c r="K227" s="1331"/>
      <c r="L227" s="1331"/>
      <c r="M227" s="1331"/>
      <c r="N227" s="1380"/>
      <c r="O227" s="1380"/>
      <c r="P227" s="1380"/>
      <c r="Q227" s="1464"/>
      <c r="R227" s="1334" t="s">
        <v>408</v>
      </c>
      <c r="S227" s="1334"/>
      <c r="T227" s="1334"/>
      <c r="U227" s="1334"/>
      <c r="V227" s="1334"/>
      <c r="W227" s="1334"/>
      <c r="X227" s="1334"/>
      <c r="Y227" s="1334"/>
      <c r="Z227" s="1334"/>
      <c r="AA227" s="1334"/>
    </row>
    <row r="228" spans="1:73" s="146" customFormat="1" ht="16.5" customHeight="1" x14ac:dyDescent="0.35">
      <c r="A228" s="1330"/>
      <c r="B228" s="1442"/>
      <c r="C228" s="1331"/>
      <c r="D228" s="1331"/>
      <c r="E228" s="1331"/>
      <c r="F228" s="1331"/>
      <c r="G228" s="1331"/>
      <c r="H228" s="1331"/>
      <c r="I228" s="1331"/>
      <c r="J228" s="1331"/>
      <c r="K228" s="1331"/>
      <c r="L228" s="1331"/>
      <c r="M228" s="1331"/>
      <c r="N228" s="1380"/>
      <c r="O228" s="1380"/>
      <c r="P228" s="1380"/>
      <c r="Q228" s="1464"/>
      <c r="R228" s="1334"/>
      <c r="S228" s="1334"/>
      <c r="T228" s="1334"/>
      <c r="U228" s="1334"/>
      <c r="V228" s="1334"/>
      <c r="W228" s="1334"/>
      <c r="X228" s="1334"/>
      <c r="Y228" s="1334"/>
      <c r="Z228" s="1334"/>
      <c r="AA228" s="1334"/>
    </row>
    <row r="229" spans="1:73" s="146" customFormat="1" ht="16.5" customHeight="1" x14ac:dyDescent="0.35">
      <c r="A229" s="1330"/>
      <c r="B229" s="1442"/>
      <c r="C229" s="1331"/>
      <c r="D229" s="1331"/>
      <c r="E229" s="1331"/>
      <c r="F229" s="1331"/>
      <c r="G229" s="1331"/>
      <c r="H229" s="1331"/>
      <c r="I229" s="1331"/>
      <c r="J229" s="1331"/>
      <c r="K229" s="1331"/>
      <c r="L229" s="1331"/>
      <c r="M229" s="1331"/>
      <c r="N229" s="1380"/>
      <c r="O229" s="1380"/>
      <c r="P229" s="1380"/>
      <c r="Q229" s="1464"/>
      <c r="R229" s="1334"/>
      <c r="S229" s="1334"/>
      <c r="T229" s="1334"/>
      <c r="U229" s="1334"/>
      <c r="V229" s="1334"/>
      <c r="W229" s="1334"/>
      <c r="X229" s="1334"/>
      <c r="Y229" s="1334"/>
      <c r="Z229" s="1334"/>
      <c r="AA229" s="1334"/>
    </row>
    <row r="230" spans="1:73" s="146" customFormat="1" ht="16.5" customHeight="1" x14ac:dyDescent="0.35">
      <c r="A230" s="1330"/>
      <c r="B230" s="1442"/>
      <c r="C230" s="1331"/>
      <c r="D230" s="1331"/>
      <c r="E230" s="1331"/>
      <c r="F230" s="1331"/>
      <c r="G230" s="1331"/>
      <c r="H230" s="1331"/>
      <c r="I230" s="1331"/>
      <c r="J230" s="1331"/>
      <c r="K230" s="1331"/>
      <c r="L230" s="1331"/>
      <c r="M230" s="1331"/>
      <c r="N230" s="1380"/>
      <c r="O230" s="1380"/>
      <c r="P230" s="1380"/>
      <c r="Q230" s="1464"/>
      <c r="R230" s="1334"/>
      <c r="S230" s="1334"/>
      <c r="T230" s="1334"/>
      <c r="U230" s="1334"/>
      <c r="V230" s="1334"/>
      <c r="W230" s="1334"/>
      <c r="X230" s="1334"/>
      <c r="Y230" s="1334"/>
      <c r="Z230" s="1334"/>
      <c r="AA230" s="1334"/>
    </row>
    <row r="231" spans="1:73" s="146" customFormat="1" ht="16.5" customHeight="1" x14ac:dyDescent="0.35">
      <c r="A231" s="1330"/>
      <c r="B231" s="1442"/>
      <c r="C231" s="1381"/>
      <c r="D231" s="1381"/>
      <c r="E231" s="1381"/>
      <c r="F231" s="1381"/>
      <c r="G231" s="1381"/>
      <c r="H231" s="1381"/>
      <c r="I231" s="1381"/>
      <c r="J231" s="1381"/>
      <c r="K231" s="1381"/>
      <c r="L231" s="1381"/>
      <c r="M231" s="1381"/>
      <c r="N231" s="1380"/>
      <c r="O231" s="1380"/>
      <c r="P231" s="1380"/>
      <c r="Q231" s="1464"/>
      <c r="R231" s="1336"/>
      <c r="S231" s="1336"/>
      <c r="T231" s="1336"/>
      <c r="U231" s="1336"/>
      <c r="V231" s="1336"/>
      <c r="W231" s="1336"/>
      <c r="X231" s="1336"/>
      <c r="Y231" s="1336"/>
      <c r="Z231" s="1336"/>
      <c r="AA231" s="1336"/>
    </row>
    <row r="232" spans="1:73" s="146" customFormat="1" ht="16.5" customHeight="1" x14ac:dyDescent="0.35">
      <c r="A232" s="1316" t="s">
        <v>207</v>
      </c>
      <c r="B232" s="1339" t="s">
        <v>261</v>
      </c>
      <c r="C232" s="1339"/>
      <c r="D232" s="1339"/>
      <c r="E232" s="1339"/>
      <c r="F232" s="1339"/>
      <c r="G232" s="1339"/>
      <c r="H232" s="1339"/>
      <c r="I232" s="1339"/>
      <c r="J232" s="1339"/>
      <c r="K232" s="1340"/>
      <c r="L232" s="1319"/>
      <c r="M232" s="1319"/>
      <c r="N232" s="1319"/>
      <c r="O232" s="1321" t="s">
        <v>207</v>
      </c>
      <c r="P232" s="1341" t="s">
        <v>262</v>
      </c>
      <c r="Q232" s="1341"/>
      <c r="R232" s="1341"/>
      <c r="S232" s="1341"/>
      <c r="T232" s="1341"/>
      <c r="U232" s="1341"/>
      <c r="V232" s="1341"/>
      <c r="W232" s="1341"/>
      <c r="X232" s="1341"/>
      <c r="Y232" s="1341"/>
      <c r="Z232" s="1341"/>
      <c r="BU232" s="148"/>
    </row>
    <row r="233" spans="1:73" s="146" customFormat="1" ht="16.5" customHeight="1" x14ac:dyDescent="0.35">
      <c r="A233" s="1316"/>
      <c r="B233" s="1363" t="s">
        <v>263</v>
      </c>
      <c r="C233" s="1318"/>
      <c r="E233" s="1318"/>
      <c r="F233" s="1318"/>
      <c r="G233" s="1318"/>
      <c r="H233" s="1318"/>
      <c r="I233" s="1327"/>
      <c r="J233" s="1327"/>
      <c r="K233" s="1327"/>
      <c r="L233" s="1327"/>
      <c r="M233" s="1327"/>
      <c r="N233" s="1327"/>
      <c r="O233" s="1327"/>
      <c r="P233" s="1494" t="s">
        <v>264</v>
      </c>
      <c r="R233" s="1327"/>
      <c r="T233" s="1359"/>
      <c r="U233" s="1359"/>
      <c r="V233" s="1359"/>
      <c r="W233" s="1359"/>
      <c r="X233" s="1359"/>
      <c r="Y233" s="1359"/>
      <c r="Z233" s="1359"/>
      <c r="AA233" s="1359"/>
      <c r="BU233" s="148"/>
    </row>
    <row r="234" spans="1:73" s="146" customFormat="1" ht="16.5" customHeight="1" x14ac:dyDescent="0.35">
      <c r="A234" s="1330"/>
      <c r="B234" s="1363" t="s">
        <v>394</v>
      </c>
      <c r="C234" s="1350" t="s">
        <v>409</v>
      </c>
      <c r="D234" s="1350"/>
      <c r="E234" s="1350"/>
      <c r="F234" s="1350"/>
      <c r="G234" s="1350"/>
      <c r="H234" s="1350"/>
      <c r="I234" s="1350"/>
      <c r="J234" s="1350"/>
      <c r="K234" s="1351"/>
      <c r="L234" s="1337"/>
      <c r="M234" s="1337"/>
      <c r="N234" s="1337"/>
      <c r="O234" s="1337"/>
      <c r="P234" s="1337"/>
      <c r="Q234" s="1377" t="s">
        <v>394</v>
      </c>
      <c r="R234" s="1378" t="s">
        <v>410</v>
      </c>
      <c r="S234" s="1378"/>
      <c r="T234" s="1378"/>
      <c r="U234" s="1378"/>
      <c r="V234" s="1378"/>
      <c r="W234" s="1378"/>
      <c r="X234" s="1378"/>
      <c r="Y234" s="1378"/>
      <c r="Z234" s="1378"/>
      <c r="AA234" s="1378"/>
    </row>
    <row r="235" spans="1:73" s="146" customFormat="1" ht="16.5" customHeight="1" x14ac:dyDescent="0.35">
      <c r="A235" s="1330"/>
      <c r="B235" s="1442"/>
      <c r="C235" s="1331" t="s">
        <v>411</v>
      </c>
      <c r="D235" s="1331"/>
      <c r="E235" s="1331"/>
      <c r="F235" s="1331"/>
      <c r="G235" s="1331"/>
      <c r="H235" s="1331"/>
      <c r="I235" s="1331"/>
      <c r="J235" s="1331"/>
      <c r="K235" s="1331"/>
      <c r="L235" s="1331"/>
      <c r="M235" s="1331"/>
      <c r="N235" s="1382"/>
      <c r="O235" s="1382"/>
      <c r="P235" s="1382"/>
      <c r="Q235" s="1384"/>
      <c r="R235" s="1334" t="s">
        <v>412</v>
      </c>
      <c r="S235" s="1334"/>
      <c r="T235" s="1334"/>
      <c r="U235" s="1334"/>
      <c r="V235" s="1334"/>
      <c r="W235" s="1334"/>
      <c r="X235" s="1334"/>
      <c r="Y235" s="1334"/>
      <c r="Z235" s="1334"/>
      <c r="AA235" s="1334"/>
    </row>
    <row r="236" spans="1:73" s="146" customFormat="1" ht="16.5" customHeight="1" x14ac:dyDescent="0.35">
      <c r="A236" s="1330"/>
      <c r="B236" s="1442"/>
      <c r="C236" s="1331"/>
      <c r="D236" s="1331"/>
      <c r="E236" s="1331"/>
      <c r="F236" s="1331"/>
      <c r="G236" s="1331"/>
      <c r="H236" s="1331"/>
      <c r="I236" s="1331"/>
      <c r="J236" s="1331"/>
      <c r="K236" s="1331"/>
      <c r="L236" s="1331"/>
      <c r="M236" s="1331"/>
      <c r="N236" s="1382"/>
      <c r="O236" s="1382"/>
      <c r="P236" s="1382"/>
      <c r="Q236" s="1384"/>
      <c r="R236" s="1334"/>
      <c r="S236" s="1334"/>
      <c r="T236" s="1334"/>
      <c r="U236" s="1334"/>
      <c r="V236" s="1334"/>
      <c r="W236" s="1334"/>
      <c r="X236" s="1334"/>
      <c r="Y236" s="1334"/>
      <c r="Z236" s="1334"/>
      <c r="AA236" s="1334"/>
    </row>
    <row r="237" spans="1:73" s="146" customFormat="1" ht="16.5" customHeight="1" x14ac:dyDescent="0.35">
      <c r="A237" s="1330"/>
      <c r="B237" s="1442"/>
      <c r="C237" s="1331"/>
      <c r="D237" s="1331"/>
      <c r="E237" s="1331"/>
      <c r="F237" s="1331"/>
      <c r="G237" s="1331"/>
      <c r="H237" s="1331"/>
      <c r="I237" s="1331"/>
      <c r="J237" s="1331"/>
      <c r="K237" s="1331"/>
      <c r="L237" s="1331"/>
      <c r="M237" s="1331"/>
      <c r="N237" s="1382"/>
      <c r="O237" s="1382"/>
      <c r="P237" s="1382"/>
      <c r="Q237" s="1384"/>
      <c r="R237" s="1334"/>
      <c r="S237" s="1334"/>
      <c r="T237" s="1334"/>
      <c r="U237" s="1334"/>
      <c r="V237" s="1334"/>
      <c r="W237" s="1334"/>
      <c r="X237" s="1334"/>
      <c r="Y237" s="1334"/>
      <c r="Z237" s="1334"/>
      <c r="AA237" s="1334"/>
    </row>
    <row r="238" spans="1:73" s="146" customFormat="1" ht="16.5" customHeight="1" x14ac:dyDescent="0.35">
      <c r="A238" s="1330"/>
      <c r="B238" s="1442"/>
      <c r="C238" s="1331"/>
      <c r="D238" s="1331"/>
      <c r="E238" s="1331"/>
      <c r="F238" s="1331"/>
      <c r="G238" s="1331"/>
      <c r="H238" s="1331"/>
      <c r="I238" s="1331"/>
      <c r="J238" s="1331"/>
      <c r="K238" s="1331"/>
      <c r="L238" s="1331"/>
      <c r="M238" s="1331"/>
      <c r="N238" s="1382"/>
      <c r="O238" s="1382"/>
      <c r="P238" s="1382"/>
      <c r="Q238" s="1384"/>
      <c r="R238" s="1334"/>
      <c r="S238" s="1334"/>
      <c r="T238" s="1334"/>
      <c r="U238" s="1334"/>
      <c r="V238" s="1334"/>
      <c r="W238" s="1334"/>
      <c r="X238" s="1334"/>
      <c r="Y238" s="1334"/>
      <c r="Z238" s="1334"/>
      <c r="AA238" s="1334"/>
    </row>
    <row r="239" spans="1:73" s="146" customFormat="1" ht="16.5" customHeight="1" x14ac:dyDescent="0.35">
      <c r="A239" s="1330"/>
      <c r="B239" s="1442"/>
      <c r="C239" s="1331"/>
      <c r="D239" s="1331"/>
      <c r="E239" s="1331"/>
      <c r="F239" s="1331"/>
      <c r="G239" s="1331"/>
      <c r="H239" s="1331"/>
      <c r="I239" s="1331"/>
      <c r="J239" s="1331"/>
      <c r="K239" s="1331"/>
      <c r="L239" s="1331"/>
      <c r="M239" s="1331"/>
      <c r="N239" s="1382"/>
      <c r="O239" s="1382"/>
      <c r="P239" s="1382"/>
      <c r="Q239" s="1384"/>
      <c r="R239" s="1334"/>
      <c r="S239" s="1334"/>
      <c r="T239" s="1334"/>
      <c r="U239" s="1334"/>
      <c r="V239" s="1334"/>
      <c r="W239" s="1334"/>
      <c r="X239" s="1334"/>
      <c r="Y239" s="1334"/>
      <c r="Z239" s="1334"/>
      <c r="AA239" s="1334"/>
    </row>
    <row r="240" spans="1:73" s="146" customFormat="1" ht="16.5" customHeight="1" x14ac:dyDescent="0.35">
      <c r="A240" s="1330"/>
      <c r="B240" s="1442"/>
      <c r="C240" s="1331"/>
      <c r="D240" s="1331"/>
      <c r="E240" s="1331"/>
      <c r="F240" s="1331"/>
      <c r="G240" s="1331"/>
      <c r="H240" s="1331"/>
      <c r="I240" s="1331"/>
      <c r="J240" s="1331"/>
      <c r="K240" s="1331"/>
      <c r="L240" s="1331"/>
      <c r="M240" s="1331"/>
      <c r="N240" s="1382"/>
      <c r="O240" s="1382"/>
      <c r="P240" s="1382"/>
      <c r="Q240" s="1384"/>
      <c r="R240" s="1334"/>
      <c r="S240" s="1334"/>
      <c r="T240" s="1334"/>
      <c r="U240" s="1334"/>
      <c r="V240" s="1334"/>
      <c r="W240" s="1334"/>
      <c r="X240" s="1334"/>
      <c r="Y240" s="1334"/>
      <c r="Z240" s="1334"/>
      <c r="AA240" s="1334"/>
    </row>
    <row r="241" spans="1:27" s="146" customFormat="1" ht="16.5" customHeight="1" x14ac:dyDescent="0.35">
      <c r="A241" s="1330"/>
      <c r="B241" s="1442"/>
      <c r="C241" s="1331" t="s">
        <v>413</v>
      </c>
      <c r="D241" s="1331"/>
      <c r="E241" s="1331"/>
      <c r="F241" s="1331"/>
      <c r="G241" s="1331"/>
      <c r="H241" s="1331"/>
      <c r="I241" s="1331"/>
      <c r="J241" s="1331"/>
      <c r="K241" s="1331"/>
      <c r="L241" s="1331"/>
      <c r="M241" s="1331"/>
      <c r="N241" s="1382"/>
      <c r="O241" s="1382"/>
      <c r="P241" s="1382"/>
      <c r="Q241" s="1384"/>
      <c r="R241" s="1334" t="s">
        <v>414</v>
      </c>
      <c r="S241" s="1334"/>
      <c r="T241" s="1334"/>
      <c r="U241" s="1334"/>
      <c r="V241" s="1334"/>
      <c r="W241" s="1334"/>
      <c r="X241" s="1334"/>
      <c r="Y241" s="1334"/>
      <c r="Z241" s="1334"/>
      <c r="AA241" s="1334"/>
    </row>
    <row r="242" spans="1:27" s="146" customFormat="1" ht="16.5" customHeight="1" x14ac:dyDescent="0.35">
      <c r="A242" s="1330"/>
      <c r="B242" s="1442"/>
      <c r="C242" s="1331"/>
      <c r="D242" s="1331"/>
      <c r="E242" s="1331"/>
      <c r="F242" s="1331"/>
      <c r="G242" s="1331"/>
      <c r="H242" s="1331"/>
      <c r="I242" s="1331"/>
      <c r="J242" s="1331"/>
      <c r="K242" s="1331"/>
      <c r="L242" s="1331"/>
      <c r="M242" s="1331"/>
      <c r="N242" s="1382"/>
      <c r="O242" s="1382"/>
      <c r="P242" s="1382"/>
      <c r="Q242" s="1384"/>
      <c r="R242" s="1334"/>
      <c r="S242" s="1334"/>
      <c r="T242" s="1334"/>
      <c r="U242" s="1334"/>
      <c r="V242" s="1334"/>
      <c r="W242" s="1334"/>
      <c r="X242" s="1334"/>
      <c r="Y242" s="1334"/>
      <c r="Z242" s="1334"/>
      <c r="AA242" s="1334"/>
    </row>
    <row r="243" spans="1:27" s="146" customFormat="1" ht="16.5" customHeight="1" x14ac:dyDescent="0.35">
      <c r="A243" s="1330"/>
      <c r="B243" s="1442"/>
      <c r="C243" s="1331"/>
      <c r="D243" s="1331"/>
      <c r="E243" s="1331"/>
      <c r="F243" s="1331"/>
      <c r="G243" s="1331"/>
      <c r="H243" s="1331"/>
      <c r="I243" s="1331"/>
      <c r="J243" s="1331"/>
      <c r="K243" s="1331"/>
      <c r="L243" s="1331"/>
      <c r="M243" s="1331"/>
      <c r="N243" s="1382"/>
      <c r="O243" s="1382"/>
      <c r="P243" s="1382"/>
      <c r="Q243" s="1384"/>
      <c r="R243" s="1334"/>
      <c r="S243" s="1334"/>
      <c r="T243" s="1334"/>
      <c r="U243" s="1334"/>
      <c r="V243" s="1334"/>
      <c r="W243" s="1334"/>
      <c r="X243" s="1334"/>
      <c r="Y243" s="1334"/>
      <c r="Z243" s="1334"/>
      <c r="AA243" s="1334"/>
    </row>
    <row r="244" spans="1:27" s="146" customFormat="1" ht="16.5" customHeight="1" x14ac:dyDescent="0.35">
      <c r="A244" s="1330"/>
      <c r="B244" s="1442"/>
      <c r="C244" s="1331"/>
      <c r="D244" s="1331"/>
      <c r="E244" s="1331"/>
      <c r="F244" s="1331"/>
      <c r="G244" s="1331"/>
      <c r="H244" s="1331"/>
      <c r="I244" s="1331"/>
      <c r="J244" s="1331"/>
      <c r="K244" s="1331"/>
      <c r="L244" s="1331"/>
      <c r="M244" s="1331"/>
      <c r="N244" s="1382"/>
      <c r="O244" s="1382"/>
      <c r="P244" s="1382"/>
      <c r="Q244" s="1384"/>
      <c r="R244" s="1334"/>
      <c r="S244" s="1334"/>
      <c r="T244" s="1334"/>
      <c r="U244" s="1334"/>
      <c r="V244" s="1334"/>
      <c r="W244" s="1334"/>
      <c r="X244" s="1334"/>
      <c r="Y244" s="1334"/>
      <c r="Z244" s="1334"/>
      <c r="AA244" s="1334"/>
    </row>
    <row r="245" spans="1:27" s="146" customFormat="1" ht="16.5" customHeight="1" x14ac:dyDescent="0.35">
      <c r="A245" s="1330"/>
      <c r="B245" s="1442"/>
      <c r="C245" s="1331"/>
      <c r="D245" s="1331"/>
      <c r="E245" s="1331"/>
      <c r="F245" s="1331"/>
      <c r="G245" s="1331"/>
      <c r="H245" s="1331"/>
      <c r="I245" s="1331"/>
      <c r="J245" s="1331"/>
      <c r="K245" s="1331"/>
      <c r="L245" s="1331"/>
      <c r="M245" s="1331"/>
      <c r="N245" s="1382"/>
      <c r="O245" s="1382"/>
      <c r="P245" s="1382"/>
      <c r="Q245" s="1384"/>
      <c r="R245" s="1334"/>
      <c r="S245" s="1334"/>
      <c r="T245" s="1334"/>
      <c r="U245" s="1334"/>
      <c r="V245" s="1334"/>
      <c r="W245" s="1334"/>
      <c r="X245" s="1334"/>
      <c r="Y245" s="1334"/>
      <c r="Z245" s="1334"/>
      <c r="AA245" s="1334"/>
    </row>
    <row r="246" spans="1:27" s="146" customFormat="1" ht="16.5" customHeight="1" x14ac:dyDescent="0.35">
      <c r="A246" s="1330"/>
      <c r="B246" s="1442"/>
      <c r="C246" s="1331"/>
      <c r="D246" s="1331"/>
      <c r="E246" s="1331"/>
      <c r="F246" s="1331"/>
      <c r="G246" s="1331"/>
      <c r="H246" s="1331"/>
      <c r="I246" s="1331"/>
      <c r="J246" s="1331"/>
      <c r="K246" s="1331"/>
      <c r="L246" s="1331"/>
      <c r="M246" s="1331"/>
      <c r="N246" s="1382"/>
      <c r="O246" s="1382"/>
      <c r="P246" s="1382"/>
      <c r="Q246" s="1384"/>
      <c r="R246" s="1334"/>
      <c r="S246" s="1334"/>
      <c r="T246" s="1334"/>
      <c r="U246" s="1334"/>
      <c r="V246" s="1334"/>
      <c r="W246" s="1334"/>
      <c r="X246" s="1334"/>
      <c r="Y246" s="1334"/>
      <c r="Z246" s="1334"/>
      <c r="AA246" s="1334"/>
    </row>
    <row r="247" spans="1:27" s="146" customFormat="1" ht="16.5" customHeight="1" x14ac:dyDescent="0.35">
      <c r="A247" s="1330"/>
      <c r="B247" s="1442"/>
      <c r="C247" s="1331"/>
      <c r="D247" s="1331"/>
      <c r="E247" s="1331"/>
      <c r="F247" s="1331"/>
      <c r="G247" s="1331"/>
      <c r="H247" s="1331"/>
      <c r="I247" s="1331"/>
      <c r="J247" s="1331"/>
      <c r="K247" s="1331"/>
      <c r="L247" s="1331"/>
      <c r="M247" s="1331"/>
      <c r="N247" s="1382"/>
      <c r="O247" s="1382"/>
      <c r="P247" s="1382"/>
      <c r="Q247" s="1384"/>
      <c r="R247" s="1334"/>
      <c r="S247" s="1334"/>
      <c r="T247" s="1334"/>
      <c r="U247" s="1334"/>
      <c r="V247" s="1334"/>
      <c r="W247" s="1334"/>
      <c r="X247" s="1334"/>
      <c r="Y247" s="1334"/>
      <c r="Z247" s="1334"/>
      <c r="AA247" s="1334"/>
    </row>
    <row r="248" spans="1:27" s="146" customFormat="1" ht="16.5" customHeight="1" x14ac:dyDescent="0.35">
      <c r="A248" s="1330"/>
      <c r="B248" s="1442"/>
      <c r="C248" s="1331"/>
      <c r="D248" s="1331"/>
      <c r="E248" s="1331"/>
      <c r="F248" s="1331"/>
      <c r="G248" s="1331"/>
      <c r="H248" s="1331"/>
      <c r="I248" s="1331"/>
      <c r="J248" s="1331"/>
      <c r="K248" s="1331"/>
      <c r="L248" s="1331"/>
      <c r="M248" s="1331"/>
      <c r="N248" s="1382"/>
      <c r="O248" s="1382"/>
      <c r="P248" s="1382"/>
      <c r="Q248" s="1384"/>
      <c r="R248" s="1334"/>
      <c r="S248" s="1334"/>
      <c r="T248" s="1334"/>
      <c r="U248" s="1334"/>
      <c r="V248" s="1334"/>
      <c r="W248" s="1334"/>
      <c r="X248" s="1334"/>
      <c r="Y248" s="1334"/>
      <c r="Z248" s="1334"/>
      <c r="AA248" s="1334"/>
    </row>
    <row r="249" spans="1:27" s="146" customFormat="1" ht="16.5" customHeight="1" x14ac:dyDescent="0.35">
      <c r="A249" s="1330"/>
      <c r="B249" s="1442"/>
      <c r="C249" s="1331"/>
      <c r="D249" s="1331"/>
      <c r="E249" s="1331"/>
      <c r="F249" s="1331"/>
      <c r="G249" s="1331"/>
      <c r="H249" s="1331"/>
      <c r="I249" s="1331"/>
      <c r="J249" s="1331"/>
      <c r="K249" s="1331"/>
      <c r="L249" s="1331"/>
      <c r="M249" s="1331"/>
      <c r="N249" s="1382"/>
      <c r="O249" s="1382"/>
      <c r="P249" s="1382"/>
      <c r="Q249" s="1384"/>
      <c r="R249" s="1334"/>
      <c r="S249" s="1334"/>
      <c r="T249" s="1334"/>
      <c r="U249" s="1334"/>
      <c r="V249" s="1334"/>
      <c r="W249" s="1334"/>
      <c r="X249" s="1334"/>
      <c r="Y249" s="1334"/>
      <c r="Z249" s="1334"/>
      <c r="AA249" s="1334"/>
    </row>
    <row r="250" spans="1:27" s="146" customFormat="1" ht="16.5" customHeight="1" x14ac:dyDescent="0.35">
      <c r="A250" s="1330"/>
      <c r="B250" s="1442"/>
      <c r="C250" s="1331"/>
      <c r="D250" s="1331"/>
      <c r="E250" s="1331"/>
      <c r="F250" s="1331"/>
      <c r="G250" s="1331"/>
      <c r="H250" s="1331"/>
      <c r="I250" s="1331"/>
      <c r="J250" s="1331"/>
      <c r="K250" s="1331"/>
      <c r="L250" s="1331"/>
      <c r="M250" s="1331"/>
      <c r="N250" s="1382"/>
      <c r="O250" s="1382"/>
      <c r="P250" s="1382"/>
      <c r="Q250" s="1384"/>
      <c r="R250" s="1334"/>
      <c r="S250" s="1334"/>
      <c r="T250" s="1334"/>
      <c r="U250" s="1334"/>
      <c r="V250" s="1334"/>
      <c r="W250" s="1334"/>
      <c r="X250" s="1334"/>
      <c r="Y250" s="1334"/>
      <c r="Z250" s="1334"/>
      <c r="AA250" s="1334"/>
    </row>
    <row r="251" spans="1:27" s="146" customFormat="1" ht="16.5" customHeight="1" x14ac:dyDescent="0.35">
      <c r="A251" s="1330"/>
      <c r="B251" s="1442"/>
      <c r="C251" s="1331"/>
      <c r="D251" s="1331"/>
      <c r="E251" s="1331"/>
      <c r="F251" s="1331"/>
      <c r="G251" s="1331"/>
      <c r="H251" s="1331"/>
      <c r="I251" s="1331"/>
      <c r="J251" s="1331"/>
      <c r="K251" s="1331"/>
      <c r="L251" s="1331"/>
      <c r="M251" s="1331"/>
      <c r="N251" s="1382"/>
      <c r="O251" s="1382"/>
      <c r="P251" s="1382"/>
      <c r="Q251" s="1384"/>
      <c r="R251" s="1334"/>
      <c r="S251" s="1334"/>
      <c r="T251" s="1334"/>
      <c r="U251" s="1334"/>
      <c r="V251" s="1334"/>
      <c r="W251" s="1334"/>
      <c r="X251" s="1334"/>
      <c r="Y251" s="1334"/>
      <c r="Z251" s="1334"/>
      <c r="AA251" s="1334"/>
    </row>
    <row r="252" spans="1:27" s="146" customFormat="1" ht="16.5" customHeight="1" x14ac:dyDescent="0.35">
      <c r="A252" s="1330"/>
      <c r="B252" s="1442"/>
      <c r="C252" s="1331"/>
      <c r="D252" s="1331"/>
      <c r="E252" s="1331"/>
      <c r="F252" s="1331"/>
      <c r="G252" s="1331"/>
      <c r="H252" s="1331"/>
      <c r="I252" s="1331"/>
      <c r="J252" s="1331"/>
      <c r="K252" s="1331"/>
      <c r="L252" s="1331"/>
      <c r="M252" s="1331"/>
      <c r="N252" s="1382"/>
      <c r="O252" s="1382"/>
      <c r="P252" s="1382"/>
      <c r="Q252" s="1384"/>
      <c r="R252" s="1334"/>
      <c r="S252" s="1334"/>
      <c r="T252" s="1334"/>
      <c r="U252" s="1334"/>
      <c r="V252" s="1334"/>
      <c r="W252" s="1334"/>
      <c r="X252" s="1334"/>
      <c r="Y252" s="1334"/>
      <c r="Z252" s="1334"/>
      <c r="AA252" s="1334"/>
    </row>
    <row r="253" spans="1:27" s="146" customFormat="1" ht="16.5" customHeight="1" x14ac:dyDescent="0.35">
      <c r="A253" s="1330"/>
      <c r="B253" s="1442"/>
      <c r="C253" s="1331"/>
      <c r="D253" s="1331"/>
      <c r="E253" s="1331"/>
      <c r="F253" s="1331"/>
      <c r="G253" s="1331"/>
      <c r="H253" s="1331"/>
      <c r="I253" s="1331"/>
      <c r="J253" s="1331"/>
      <c r="K253" s="1331"/>
      <c r="L253" s="1331"/>
      <c r="M253" s="1331"/>
      <c r="N253" s="1382"/>
      <c r="O253" s="1382"/>
      <c r="P253" s="1382"/>
      <c r="Q253" s="1384"/>
      <c r="R253" s="1334"/>
      <c r="S253" s="1334"/>
      <c r="T253" s="1334"/>
      <c r="U253" s="1334"/>
      <c r="V253" s="1334"/>
      <c r="W253" s="1334"/>
      <c r="X253" s="1334"/>
      <c r="Y253" s="1334"/>
      <c r="Z253" s="1334"/>
      <c r="AA253" s="1334"/>
    </row>
    <row r="254" spans="1:27" s="146" customFormat="1" ht="16.5" customHeight="1" x14ac:dyDescent="0.35">
      <c r="A254" s="1330"/>
      <c r="B254" s="1442"/>
      <c r="C254" s="1331"/>
      <c r="D254" s="1331"/>
      <c r="E254" s="1331"/>
      <c r="F254" s="1331"/>
      <c r="G254" s="1331"/>
      <c r="H254" s="1331"/>
      <c r="I254" s="1331"/>
      <c r="J254" s="1331"/>
      <c r="K254" s="1331"/>
      <c r="L254" s="1331"/>
      <c r="M254" s="1331"/>
      <c r="N254" s="1382"/>
      <c r="O254" s="1382"/>
      <c r="P254" s="1382"/>
      <c r="Q254" s="1384"/>
      <c r="R254" s="1334"/>
      <c r="S254" s="1334"/>
      <c r="T254" s="1334"/>
      <c r="U254" s="1334"/>
      <c r="V254" s="1334"/>
      <c r="W254" s="1334"/>
      <c r="X254" s="1334"/>
      <c r="Y254" s="1334"/>
      <c r="Z254" s="1334"/>
      <c r="AA254" s="1334"/>
    </row>
    <row r="255" spans="1:27" s="146" customFormat="1" ht="16.5" customHeight="1" x14ac:dyDescent="0.35">
      <c r="A255" s="1330"/>
      <c r="B255" s="1442"/>
      <c r="C255" s="1331"/>
      <c r="D255" s="1331"/>
      <c r="E255" s="1331"/>
      <c r="F255" s="1331"/>
      <c r="G255" s="1331"/>
      <c r="H255" s="1331"/>
      <c r="I255" s="1331"/>
      <c r="J255" s="1331"/>
      <c r="K255" s="1331"/>
      <c r="L255" s="1331"/>
      <c r="M255" s="1331"/>
      <c r="N255" s="1382"/>
      <c r="O255" s="1382"/>
      <c r="P255" s="1382"/>
      <c r="Q255" s="1384"/>
      <c r="R255" s="1334"/>
      <c r="S255" s="1334"/>
      <c r="T255" s="1334"/>
      <c r="U255" s="1334"/>
      <c r="V255" s="1334"/>
      <c r="W255" s="1334"/>
      <c r="X255" s="1334"/>
      <c r="Y255" s="1334"/>
      <c r="Z255" s="1334"/>
      <c r="AA255" s="1334"/>
    </row>
    <row r="256" spans="1:27" s="146" customFormat="1" ht="16.5" customHeight="1" x14ac:dyDescent="0.35">
      <c r="A256" s="1330"/>
      <c r="B256" s="1442"/>
      <c r="C256" s="1331" t="s">
        <v>415</v>
      </c>
      <c r="D256" s="1331"/>
      <c r="E256" s="1331"/>
      <c r="F256" s="1331"/>
      <c r="G256" s="1331"/>
      <c r="H256" s="1331"/>
      <c r="I256" s="1331"/>
      <c r="J256" s="1331"/>
      <c r="K256" s="1331"/>
      <c r="L256" s="1331"/>
      <c r="M256" s="1331"/>
      <c r="N256" s="1382"/>
      <c r="O256" s="1382"/>
      <c r="P256" s="1382"/>
      <c r="Q256" s="1384"/>
      <c r="R256" s="1334" t="s">
        <v>416</v>
      </c>
      <c r="S256" s="1334"/>
      <c r="T256" s="1334"/>
      <c r="U256" s="1334"/>
      <c r="V256" s="1334"/>
      <c r="W256" s="1334"/>
      <c r="X256" s="1334"/>
      <c r="Y256" s="1334"/>
      <c r="Z256" s="1334"/>
      <c r="AA256" s="1334"/>
    </row>
    <row r="257" spans="1:27" s="146" customFormat="1" ht="16.5" customHeight="1" x14ac:dyDescent="0.35">
      <c r="A257" s="1330"/>
      <c r="B257" s="1442"/>
      <c r="C257" s="1331"/>
      <c r="D257" s="1331"/>
      <c r="E257" s="1331"/>
      <c r="F257" s="1331"/>
      <c r="G257" s="1331"/>
      <c r="H257" s="1331"/>
      <c r="I257" s="1331"/>
      <c r="J257" s="1331"/>
      <c r="K257" s="1331"/>
      <c r="L257" s="1331"/>
      <c r="M257" s="1331"/>
      <c r="N257" s="1382"/>
      <c r="O257" s="1382"/>
      <c r="P257" s="1382"/>
      <c r="Q257" s="1384"/>
      <c r="R257" s="1334"/>
      <c r="S257" s="1334"/>
      <c r="T257" s="1334"/>
      <c r="U257" s="1334"/>
      <c r="V257" s="1334"/>
      <c r="W257" s="1334"/>
      <c r="X257" s="1334"/>
      <c r="Y257" s="1334"/>
      <c r="Z257" s="1334"/>
      <c r="AA257" s="1334"/>
    </row>
    <row r="258" spans="1:27" s="146" customFormat="1" ht="16.5" customHeight="1" x14ac:dyDescent="0.35">
      <c r="A258" s="1330"/>
      <c r="B258" s="1442"/>
      <c r="C258" s="1331"/>
      <c r="D258" s="1331"/>
      <c r="E258" s="1331"/>
      <c r="F258" s="1331"/>
      <c r="G258" s="1331"/>
      <c r="H258" s="1331"/>
      <c r="I258" s="1331"/>
      <c r="J258" s="1331"/>
      <c r="K258" s="1331"/>
      <c r="L258" s="1331"/>
      <c r="M258" s="1331"/>
      <c r="N258" s="1382"/>
      <c r="O258" s="1382"/>
      <c r="P258" s="1382"/>
      <c r="Q258" s="1384"/>
      <c r="R258" s="1334"/>
      <c r="S258" s="1334"/>
      <c r="T258" s="1334"/>
      <c r="U258" s="1334"/>
      <c r="V258" s="1334"/>
      <c r="W258" s="1334"/>
      <c r="X258" s="1334"/>
      <c r="Y258" s="1334"/>
      <c r="Z258" s="1334"/>
      <c r="AA258" s="1334"/>
    </row>
    <row r="259" spans="1:27" s="146" customFormat="1" ht="16.5" customHeight="1" x14ac:dyDescent="0.35">
      <c r="A259" s="1330"/>
      <c r="B259" s="1442"/>
      <c r="C259" s="1331"/>
      <c r="D259" s="1331"/>
      <c r="E259" s="1331"/>
      <c r="F259" s="1331"/>
      <c r="G259" s="1331"/>
      <c r="H259" s="1331"/>
      <c r="I259" s="1331"/>
      <c r="J259" s="1331"/>
      <c r="K259" s="1331"/>
      <c r="L259" s="1331"/>
      <c r="M259" s="1331"/>
      <c r="N259" s="1382"/>
      <c r="O259" s="1382"/>
      <c r="P259" s="1382"/>
      <c r="Q259" s="1384"/>
      <c r="R259" s="1334"/>
      <c r="S259" s="1334"/>
      <c r="T259" s="1334"/>
      <c r="U259" s="1334"/>
      <c r="V259" s="1334"/>
      <c r="W259" s="1334"/>
      <c r="X259" s="1334"/>
      <c r="Y259" s="1334"/>
      <c r="Z259" s="1334"/>
      <c r="AA259" s="1334"/>
    </row>
    <row r="260" spans="1:27" s="146" customFormat="1" ht="16.5" customHeight="1" x14ac:dyDescent="0.35">
      <c r="A260" s="1330"/>
      <c r="B260" s="1442"/>
      <c r="C260" s="1331"/>
      <c r="D260" s="1331"/>
      <c r="E260" s="1331"/>
      <c r="F260" s="1331"/>
      <c r="G260" s="1331"/>
      <c r="H260" s="1331"/>
      <c r="I260" s="1331"/>
      <c r="J260" s="1331"/>
      <c r="K260" s="1331"/>
      <c r="L260" s="1331"/>
      <c r="M260" s="1331"/>
      <c r="N260" s="1382"/>
      <c r="O260" s="1382"/>
      <c r="P260" s="1382"/>
      <c r="Q260" s="1384"/>
      <c r="R260" s="1334"/>
      <c r="S260" s="1334"/>
      <c r="T260" s="1334"/>
      <c r="U260" s="1334"/>
      <c r="V260" s="1334"/>
      <c r="W260" s="1334"/>
      <c r="X260" s="1334"/>
      <c r="Y260" s="1334"/>
      <c r="Z260" s="1334"/>
      <c r="AA260" s="1334"/>
    </row>
    <row r="261" spans="1:27" s="146" customFormat="1" ht="16.5" customHeight="1" x14ac:dyDescent="0.35">
      <c r="A261" s="1330"/>
      <c r="B261" s="1442"/>
      <c r="C261" s="1345"/>
      <c r="D261" s="1345"/>
      <c r="E261" s="1345"/>
      <c r="F261" s="1345"/>
      <c r="G261" s="1345"/>
      <c r="H261" s="1345"/>
      <c r="I261" s="1345"/>
      <c r="J261" s="1345"/>
      <c r="K261" s="1345"/>
      <c r="L261" s="1345"/>
      <c r="M261" s="1345"/>
      <c r="N261" s="1382"/>
      <c r="O261" s="1382"/>
      <c r="P261" s="1382"/>
      <c r="Q261" s="1384"/>
      <c r="R261" s="1336"/>
      <c r="S261" s="1336"/>
      <c r="T261" s="1336"/>
      <c r="U261" s="1336"/>
      <c r="V261" s="1336"/>
      <c r="W261" s="1336"/>
      <c r="X261" s="1336"/>
      <c r="Y261" s="1336"/>
      <c r="Z261" s="1336"/>
      <c r="AA261" s="1336"/>
    </row>
    <row r="262" spans="1:27" s="146" customFormat="1" ht="16.5" customHeight="1" x14ac:dyDescent="0.35">
      <c r="A262" s="1316" t="s">
        <v>530</v>
      </c>
      <c r="B262" s="1317" t="s">
        <v>531</v>
      </c>
      <c r="C262" s="1317"/>
      <c r="D262" s="1317"/>
      <c r="E262" s="1317"/>
      <c r="F262" s="1317"/>
      <c r="G262" s="1317"/>
      <c r="H262" s="1317"/>
      <c r="I262" s="1317"/>
      <c r="J262" s="1317"/>
      <c r="K262" s="1363"/>
      <c r="L262" s="1345"/>
      <c r="M262" s="1336"/>
      <c r="N262" s="1336"/>
      <c r="O262" s="1377" t="s">
        <v>530</v>
      </c>
      <c r="P262" s="1361" t="s">
        <v>532</v>
      </c>
      <c r="Q262" s="1361"/>
      <c r="R262" s="1361"/>
      <c r="S262" s="1389"/>
      <c r="T262" s="1389"/>
      <c r="U262" s="1389"/>
      <c r="V262" s="1389"/>
      <c r="W262" s="1389"/>
      <c r="X262" s="1389"/>
      <c r="Y262" s="1389"/>
      <c r="Z262" s="1389"/>
    </row>
    <row r="263" spans="1:27" s="146" customFormat="1" ht="16.5" customHeight="1" x14ac:dyDescent="0.35">
      <c r="A263" s="1316"/>
      <c r="B263" s="1363" t="s">
        <v>533</v>
      </c>
      <c r="F263" s="1363"/>
      <c r="G263" s="1363"/>
      <c r="H263" s="1363"/>
      <c r="I263" s="1363"/>
      <c r="J263" s="1363"/>
      <c r="K263" s="1363"/>
      <c r="L263" s="1345"/>
      <c r="M263" s="1336"/>
      <c r="N263" s="1336"/>
      <c r="O263" s="1336"/>
      <c r="P263" s="1361" t="s">
        <v>534</v>
      </c>
      <c r="R263" s="1389"/>
      <c r="U263" s="1389"/>
      <c r="V263" s="1389"/>
      <c r="W263" s="1389"/>
      <c r="X263" s="1389"/>
      <c r="Y263" s="1389"/>
      <c r="Z263" s="1389"/>
      <c r="AA263" s="1389"/>
    </row>
    <row r="264" spans="1:27" s="146" customFormat="1" ht="16.5" customHeight="1" x14ac:dyDescent="0.35">
      <c r="A264" s="1330"/>
      <c r="B264" s="1331" t="s">
        <v>535</v>
      </c>
      <c r="C264" s="1331"/>
      <c r="D264" s="1331"/>
      <c r="E264" s="1331"/>
      <c r="F264" s="1331"/>
      <c r="G264" s="1331"/>
      <c r="H264" s="1331"/>
      <c r="I264" s="1331"/>
      <c r="J264" s="1331"/>
      <c r="K264" s="1331"/>
      <c r="L264" s="1331"/>
      <c r="M264" s="1331"/>
      <c r="N264" s="1336"/>
      <c r="O264" s="1336"/>
      <c r="P264" s="1336"/>
      <c r="Q264" s="1334" t="s">
        <v>536</v>
      </c>
      <c r="R264" s="1334"/>
      <c r="S264" s="1334"/>
      <c r="T264" s="1334"/>
      <c r="U264" s="1334"/>
      <c r="V264" s="1334"/>
      <c r="W264" s="1334"/>
      <c r="X264" s="1334"/>
      <c r="Y264" s="1334"/>
      <c r="Z264" s="1334"/>
      <c r="AA264" s="1334"/>
    </row>
    <row r="265" spans="1:27" s="146" customFormat="1" ht="16.5" customHeight="1" x14ac:dyDescent="0.35">
      <c r="A265" s="1330"/>
      <c r="B265" s="1331"/>
      <c r="C265" s="1331"/>
      <c r="D265" s="1331"/>
      <c r="E265" s="1331"/>
      <c r="F265" s="1331"/>
      <c r="G265" s="1331"/>
      <c r="H265" s="1331"/>
      <c r="I265" s="1331"/>
      <c r="J265" s="1331"/>
      <c r="K265" s="1331"/>
      <c r="L265" s="1331"/>
      <c r="M265" s="1331"/>
      <c r="N265" s="1336"/>
      <c r="O265" s="1336"/>
      <c r="P265" s="1336"/>
      <c r="Q265" s="1334"/>
      <c r="R265" s="1334"/>
      <c r="S265" s="1334"/>
      <c r="T265" s="1334"/>
      <c r="U265" s="1334"/>
      <c r="V265" s="1334"/>
      <c r="W265" s="1334"/>
      <c r="X265" s="1334"/>
      <c r="Y265" s="1334"/>
      <c r="Z265" s="1334"/>
      <c r="AA265" s="1334"/>
    </row>
    <row r="266" spans="1:27" s="146" customFormat="1" ht="16.5" customHeight="1" x14ac:dyDescent="0.35">
      <c r="A266" s="1330"/>
      <c r="B266" s="1331"/>
      <c r="C266" s="1331"/>
      <c r="D266" s="1331"/>
      <c r="E266" s="1331"/>
      <c r="F266" s="1331"/>
      <c r="G266" s="1331"/>
      <c r="H266" s="1331"/>
      <c r="I266" s="1331"/>
      <c r="J266" s="1331"/>
      <c r="K266" s="1331"/>
      <c r="L266" s="1331"/>
      <c r="M266" s="1331"/>
      <c r="N266" s="1336"/>
      <c r="O266" s="1336"/>
      <c r="P266" s="1336"/>
      <c r="Q266" s="1334"/>
      <c r="R266" s="1334"/>
      <c r="S266" s="1334"/>
      <c r="T266" s="1334"/>
      <c r="U266" s="1334"/>
      <c r="V266" s="1334"/>
      <c r="W266" s="1334"/>
      <c r="X266" s="1334"/>
      <c r="Y266" s="1334"/>
      <c r="Z266" s="1334"/>
      <c r="AA266" s="1334"/>
    </row>
    <row r="267" spans="1:27" s="146" customFormat="1" ht="16.5" customHeight="1" x14ac:dyDescent="0.35">
      <c r="A267" s="1330"/>
      <c r="B267" s="1331"/>
      <c r="C267" s="1331"/>
      <c r="D267" s="1331"/>
      <c r="E267" s="1331"/>
      <c r="F267" s="1331"/>
      <c r="G267" s="1331"/>
      <c r="H267" s="1331"/>
      <c r="I267" s="1331"/>
      <c r="J267" s="1331"/>
      <c r="K267" s="1331"/>
      <c r="L267" s="1331"/>
      <c r="M267" s="1331"/>
      <c r="N267" s="1336"/>
      <c r="O267" s="1336"/>
      <c r="P267" s="1336"/>
      <c r="Q267" s="1334"/>
      <c r="R267" s="1334"/>
      <c r="S267" s="1334"/>
      <c r="T267" s="1334"/>
      <c r="U267" s="1334"/>
      <c r="V267" s="1334"/>
      <c r="W267" s="1334"/>
      <c r="X267" s="1334"/>
      <c r="Y267" s="1334"/>
      <c r="Z267" s="1334"/>
      <c r="AA267" s="1334"/>
    </row>
    <row r="268" spans="1:27" s="146" customFormat="1" ht="16.5" customHeight="1" x14ac:dyDescent="0.35">
      <c r="A268" s="1330"/>
      <c r="B268" s="1331"/>
      <c r="C268" s="1331"/>
      <c r="D268" s="1331"/>
      <c r="E268" s="1331"/>
      <c r="F268" s="1331"/>
      <c r="G268" s="1331"/>
      <c r="H268" s="1331"/>
      <c r="I268" s="1331"/>
      <c r="J268" s="1331"/>
      <c r="K268" s="1331"/>
      <c r="L268" s="1331"/>
      <c r="M268" s="1331"/>
      <c r="N268" s="1336"/>
      <c r="O268" s="1336"/>
      <c r="P268" s="1336"/>
      <c r="Q268" s="1334"/>
      <c r="R268" s="1334"/>
      <c r="S268" s="1334"/>
      <c r="T268" s="1334"/>
      <c r="U268" s="1334"/>
      <c r="V268" s="1334"/>
      <c r="W268" s="1334"/>
      <c r="X268" s="1334"/>
      <c r="Y268" s="1334"/>
      <c r="Z268" s="1334"/>
      <c r="AA268" s="1334"/>
    </row>
    <row r="269" spans="1:27" s="146" customFormat="1" ht="16.5" customHeight="1" x14ac:dyDescent="0.35">
      <c r="A269" s="1330"/>
      <c r="B269" s="1331"/>
      <c r="C269" s="1331"/>
      <c r="D269" s="1331"/>
      <c r="E269" s="1331"/>
      <c r="F269" s="1331"/>
      <c r="G269" s="1331"/>
      <c r="H269" s="1331"/>
      <c r="I269" s="1331"/>
      <c r="J269" s="1331"/>
      <c r="K269" s="1331"/>
      <c r="L269" s="1331"/>
      <c r="M269" s="1331"/>
      <c r="N269" s="1336"/>
      <c r="O269" s="1336"/>
      <c r="P269" s="1336"/>
      <c r="Q269" s="1334"/>
      <c r="R269" s="1334"/>
      <c r="S269" s="1334"/>
      <c r="T269" s="1334"/>
      <c r="U269" s="1334"/>
      <c r="V269" s="1334"/>
      <c r="W269" s="1334"/>
      <c r="X269" s="1334"/>
      <c r="Y269" s="1334"/>
      <c r="Z269" s="1334"/>
      <c r="AA269" s="1334"/>
    </row>
    <row r="270" spans="1:27" s="146" customFormat="1" ht="16.5" customHeight="1" x14ac:dyDescent="0.35">
      <c r="A270" s="1330"/>
      <c r="B270" s="1331"/>
      <c r="C270" s="1331"/>
      <c r="D270" s="1331"/>
      <c r="E270" s="1331"/>
      <c r="F270" s="1331"/>
      <c r="G270" s="1331"/>
      <c r="H270" s="1331"/>
      <c r="I270" s="1331"/>
      <c r="J270" s="1331"/>
      <c r="K270" s="1331"/>
      <c r="L270" s="1331"/>
      <c r="M270" s="1331"/>
      <c r="N270" s="1336"/>
      <c r="O270" s="1336"/>
      <c r="P270" s="1336"/>
      <c r="Q270" s="1334"/>
      <c r="R270" s="1334"/>
      <c r="S270" s="1334"/>
      <c r="T270" s="1334"/>
      <c r="U270" s="1334"/>
      <c r="V270" s="1334"/>
      <c r="W270" s="1334"/>
      <c r="X270" s="1334"/>
      <c r="Y270" s="1334"/>
      <c r="Z270" s="1334"/>
      <c r="AA270" s="1334"/>
    </row>
    <row r="271" spans="1:27" s="146" customFormat="1" ht="16.5" customHeight="1" x14ac:dyDescent="0.35">
      <c r="A271" s="1330"/>
      <c r="B271" s="1331"/>
      <c r="C271" s="1331"/>
      <c r="D271" s="1331"/>
      <c r="E271" s="1331"/>
      <c r="F271" s="1331"/>
      <c r="G271" s="1331"/>
      <c r="H271" s="1331"/>
      <c r="I271" s="1331"/>
      <c r="J271" s="1331"/>
      <c r="K271" s="1331"/>
      <c r="L271" s="1331"/>
      <c r="M271" s="1331"/>
      <c r="N271" s="1336"/>
      <c r="O271" s="1336"/>
      <c r="P271" s="1336"/>
      <c r="Q271" s="1334"/>
      <c r="R271" s="1334"/>
      <c r="S271" s="1334"/>
      <c r="T271" s="1334"/>
      <c r="U271" s="1334"/>
      <c r="V271" s="1334"/>
      <c r="W271" s="1334"/>
      <c r="X271" s="1334"/>
      <c r="Y271" s="1334"/>
      <c r="Z271" s="1334"/>
      <c r="AA271" s="1334"/>
    </row>
    <row r="272" spans="1:27" s="146" customFormat="1" ht="16.5" customHeight="1" x14ac:dyDescent="0.35">
      <c r="A272" s="1330"/>
      <c r="B272" s="1331"/>
      <c r="C272" s="1331"/>
      <c r="D272" s="1331"/>
      <c r="E272" s="1331"/>
      <c r="F272" s="1331"/>
      <c r="G272" s="1331"/>
      <c r="H272" s="1331"/>
      <c r="I272" s="1331"/>
      <c r="J272" s="1331"/>
      <c r="K272" s="1331"/>
      <c r="L272" s="1331"/>
      <c r="M272" s="1331"/>
      <c r="N272" s="1336"/>
      <c r="O272" s="1336"/>
      <c r="P272" s="1336"/>
      <c r="Q272" s="1334"/>
      <c r="R272" s="1334"/>
      <c r="S272" s="1334"/>
      <c r="T272" s="1334"/>
      <c r="U272" s="1334"/>
      <c r="V272" s="1334"/>
      <c r="W272" s="1334"/>
      <c r="X272" s="1334"/>
      <c r="Y272" s="1334"/>
      <c r="Z272" s="1334"/>
      <c r="AA272" s="1334"/>
    </row>
    <row r="273" spans="1:27" s="146" customFormat="1" ht="16.5" customHeight="1" x14ac:dyDescent="0.35">
      <c r="A273" s="1330"/>
      <c r="B273" s="1331"/>
      <c r="C273" s="1331"/>
      <c r="D273" s="1331"/>
      <c r="E273" s="1331"/>
      <c r="F273" s="1331"/>
      <c r="G273" s="1331"/>
      <c r="H273" s="1331"/>
      <c r="I273" s="1331"/>
      <c r="J273" s="1331"/>
      <c r="K273" s="1331"/>
      <c r="L273" s="1331"/>
      <c r="M273" s="1331"/>
      <c r="N273" s="1336"/>
      <c r="O273" s="1336"/>
      <c r="P273" s="1336"/>
      <c r="Q273" s="1334"/>
      <c r="R273" s="1334"/>
      <c r="S273" s="1334"/>
      <c r="T273" s="1334"/>
      <c r="U273" s="1334"/>
      <c r="V273" s="1334"/>
      <c r="W273" s="1334"/>
      <c r="X273" s="1334"/>
      <c r="Y273" s="1334"/>
      <c r="Z273" s="1334"/>
      <c r="AA273" s="1334"/>
    </row>
    <row r="274" spans="1:27" s="146" customFormat="1" ht="16.5" customHeight="1" x14ac:dyDescent="0.35">
      <c r="A274" s="1330"/>
      <c r="B274" s="1331" t="s">
        <v>537</v>
      </c>
      <c r="C274" s="1331"/>
      <c r="D274" s="1331"/>
      <c r="E274" s="1331"/>
      <c r="F274" s="1331"/>
      <c r="G274" s="1331"/>
      <c r="H274" s="1331"/>
      <c r="I274" s="1331"/>
      <c r="J274" s="1331"/>
      <c r="K274" s="1331"/>
      <c r="L274" s="1331"/>
      <c r="M274" s="1331"/>
      <c r="N274" s="1336"/>
      <c r="O274" s="1336"/>
      <c r="P274" s="1336"/>
      <c r="Q274" s="1334" t="s">
        <v>538</v>
      </c>
      <c r="R274" s="1334"/>
      <c r="S274" s="1334"/>
      <c r="T274" s="1334"/>
      <c r="U274" s="1334"/>
      <c r="V274" s="1334"/>
      <c r="W274" s="1334"/>
      <c r="X274" s="1334"/>
      <c r="Y274" s="1334"/>
      <c r="Z274" s="1334"/>
      <c r="AA274" s="1334"/>
    </row>
    <row r="275" spans="1:27" s="146" customFormat="1" ht="16.5" customHeight="1" x14ac:dyDescent="0.35">
      <c r="A275" s="1330"/>
      <c r="B275" s="1331"/>
      <c r="C275" s="1331"/>
      <c r="D275" s="1331"/>
      <c r="E275" s="1331"/>
      <c r="F275" s="1331"/>
      <c r="G275" s="1331"/>
      <c r="H275" s="1331"/>
      <c r="I275" s="1331"/>
      <c r="J275" s="1331"/>
      <c r="K275" s="1331"/>
      <c r="L275" s="1331"/>
      <c r="M275" s="1331"/>
      <c r="N275" s="1336"/>
      <c r="O275" s="1336"/>
      <c r="P275" s="1336"/>
      <c r="Q275" s="1334"/>
      <c r="R275" s="1334"/>
      <c r="S275" s="1334"/>
      <c r="T275" s="1334"/>
      <c r="U275" s="1334"/>
      <c r="V275" s="1334"/>
      <c r="W275" s="1334"/>
      <c r="X275" s="1334"/>
      <c r="Y275" s="1334"/>
      <c r="Z275" s="1334"/>
      <c r="AA275" s="1334"/>
    </row>
    <row r="276" spans="1:27" s="146" customFormat="1" ht="16.5" customHeight="1" x14ac:dyDescent="0.35">
      <c r="A276" s="1330"/>
      <c r="B276" s="1331"/>
      <c r="C276" s="1331"/>
      <c r="D276" s="1331"/>
      <c r="E276" s="1331"/>
      <c r="F276" s="1331"/>
      <c r="G276" s="1331"/>
      <c r="H276" s="1331"/>
      <c r="I276" s="1331"/>
      <c r="J276" s="1331"/>
      <c r="K276" s="1331"/>
      <c r="L276" s="1331"/>
      <c r="M276" s="1331"/>
      <c r="N276" s="1336"/>
      <c r="O276" s="1336"/>
      <c r="P276" s="1336"/>
      <c r="Q276" s="1334"/>
      <c r="R276" s="1334"/>
      <c r="S276" s="1334"/>
      <c r="T276" s="1334"/>
      <c r="U276" s="1334"/>
      <c r="V276" s="1334"/>
      <c r="W276" s="1334"/>
      <c r="X276" s="1334"/>
      <c r="Y276" s="1334"/>
      <c r="Z276" s="1334"/>
      <c r="AA276" s="1334"/>
    </row>
    <row r="277" spans="1:27" s="146" customFormat="1" ht="16.5" customHeight="1" x14ac:dyDescent="0.35">
      <c r="A277" s="1330"/>
      <c r="B277" s="1331"/>
      <c r="C277" s="1331"/>
      <c r="D277" s="1331"/>
      <c r="E277" s="1331"/>
      <c r="F277" s="1331"/>
      <c r="G277" s="1331"/>
      <c r="H277" s="1331"/>
      <c r="I277" s="1331"/>
      <c r="J277" s="1331"/>
      <c r="K277" s="1331"/>
      <c r="L277" s="1331"/>
      <c r="M277" s="1331"/>
      <c r="N277" s="1336"/>
      <c r="O277" s="1336"/>
      <c r="P277" s="1336"/>
      <c r="Q277" s="1334"/>
      <c r="R277" s="1334"/>
      <c r="S277" s="1334"/>
      <c r="T277" s="1334"/>
      <c r="U277" s="1334"/>
      <c r="V277" s="1334"/>
      <c r="W277" s="1334"/>
      <c r="X277" s="1334"/>
      <c r="Y277" s="1334"/>
      <c r="Z277" s="1334"/>
      <c r="AA277" s="1334"/>
    </row>
    <row r="278" spans="1:27" s="146" customFormat="1" ht="16.5" customHeight="1" x14ac:dyDescent="0.35">
      <c r="A278" s="1330"/>
      <c r="B278" s="1331"/>
      <c r="C278" s="1331"/>
      <c r="D278" s="1331"/>
      <c r="E278" s="1331"/>
      <c r="F278" s="1331"/>
      <c r="G278" s="1331"/>
      <c r="H278" s="1331"/>
      <c r="I278" s="1331"/>
      <c r="J278" s="1331"/>
      <c r="K278" s="1331"/>
      <c r="L278" s="1331"/>
      <c r="M278" s="1331"/>
      <c r="N278" s="1336"/>
      <c r="O278" s="1336"/>
      <c r="P278" s="1336"/>
      <c r="Q278" s="1334"/>
      <c r="R278" s="1334"/>
      <c r="S278" s="1334"/>
      <c r="T278" s="1334"/>
      <c r="U278" s="1334"/>
      <c r="V278" s="1334"/>
      <c r="W278" s="1334"/>
      <c r="X278" s="1334"/>
      <c r="Y278" s="1334"/>
      <c r="Z278" s="1334"/>
      <c r="AA278" s="1334"/>
    </row>
    <row r="279" spans="1:27" s="146" customFormat="1" ht="16.5" customHeight="1" x14ac:dyDescent="0.35">
      <c r="A279" s="1330"/>
      <c r="B279" s="1331"/>
      <c r="C279" s="1331"/>
      <c r="D279" s="1331"/>
      <c r="E279" s="1331"/>
      <c r="F279" s="1331"/>
      <c r="G279" s="1331"/>
      <c r="H279" s="1331"/>
      <c r="I279" s="1331"/>
      <c r="J279" s="1331"/>
      <c r="K279" s="1331"/>
      <c r="L279" s="1331"/>
      <c r="M279" s="1331"/>
      <c r="N279" s="1336"/>
      <c r="O279" s="1336"/>
      <c r="P279" s="1336"/>
      <c r="Q279" s="1334"/>
      <c r="R279" s="1334"/>
      <c r="S279" s="1334"/>
      <c r="T279" s="1334"/>
      <c r="U279" s="1334"/>
      <c r="V279" s="1334"/>
      <c r="W279" s="1334"/>
      <c r="X279" s="1334"/>
      <c r="Y279" s="1334"/>
      <c r="Z279" s="1334"/>
      <c r="AA279" s="1334"/>
    </row>
    <row r="280" spans="1:27" s="146" customFormat="1" ht="16.5" customHeight="1" x14ac:dyDescent="0.35">
      <c r="A280" s="1330"/>
      <c r="B280" s="1331"/>
      <c r="C280" s="1331"/>
      <c r="D280" s="1331"/>
      <c r="E280" s="1331"/>
      <c r="F280" s="1331"/>
      <c r="G280" s="1331"/>
      <c r="H280" s="1331"/>
      <c r="I280" s="1331"/>
      <c r="J280" s="1331"/>
      <c r="K280" s="1331"/>
      <c r="L280" s="1331"/>
      <c r="M280" s="1331"/>
      <c r="N280" s="1336"/>
      <c r="O280" s="1336"/>
      <c r="P280" s="1336"/>
      <c r="Q280" s="1334"/>
      <c r="R280" s="1334"/>
      <c r="S280" s="1334"/>
      <c r="T280" s="1334"/>
      <c r="U280" s="1334"/>
      <c r="V280" s="1334"/>
      <c r="W280" s="1334"/>
      <c r="X280" s="1334"/>
      <c r="Y280" s="1334"/>
      <c r="Z280" s="1334"/>
      <c r="AA280" s="1334"/>
    </row>
    <row r="281" spans="1:27" s="146" customFormat="1" ht="16.5" customHeight="1" x14ac:dyDescent="0.35">
      <c r="A281" s="1330"/>
      <c r="B281" s="1331" t="s">
        <v>539</v>
      </c>
      <c r="C281" s="1331"/>
      <c r="D281" s="1331"/>
      <c r="E281" s="1331"/>
      <c r="F281" s="1331"/>
      <c r="G281" s="1331"/>
      <c r="H281" s="1331"/>
      <c r="I281" s="1331"/>
      <c r="J281" s="1331"/>
      <c r="K281" s="1331"/>
      <c r="L281" s="1331"/>
      <c r="M281" s="1331"/>
      <c r="N281" s="1336"/>
      <c r="O281" s="1336"/>
      <c r="P281" s="1336"/>
      <c r="Q281" s="1334" t="s">
        <v>540</v>
      </c>
      <c r="R281" s="1334"/>
      <c r="S281" s="1334"/>
      <c r="T281" s="1334"/>
      <c r="U281" s="1334"/>
      <c r="V281" s="1334"/>
      <c r="W281" s="1334"/>
      <c r="X281" s="1334"/>
      <c r="Y281" s="1334"/>
      <c r="Z281" s="1334"/>
      <c r="AA281" s="1334"/>
    </row>
    <row r="282" spans="1:27" s="146" customFormat="1" ht="16.5" customHeight="1" x14ac:dyDescent="0.35">
      <c r="A282" s="1330"/>
      <c r="B282" s="1331"/>
      <c r="C282" s="1331"/>
      <c r="D282" s="1331"/>
      <c r="E282" s="1331"/>
      <c r="F282" s="1331"/>
      <c r="G282" s="1331"/>
      <c r="H282" s="1331"/>
      <c r="I282" s="1331"/>
      <c r="J282" s="1331"/>
      <c r="K282" s="1331"/>
      <c r="L282" s="1331"/>
      <c r="M282" s="1331"/>
      <c r="N282" s="1336"/>
      <c r="O282" s="1336"/>
      <c r="P282" s="1336"/>
      <c r="Q282" s="1334"/>
      <c r="R282" s="1334"/>
      <c r="S282" s="1334"/>
      <c r="T282" s="1334"/>
      <c r="U282" s="1334"/>
      <c r="V282" s="1334"/>
      <c r="W282" s="1334"/>
      <c r="X282" s="1334"/>
      <c r="Y282" s="1334"/>
      <c r="Z282" s="1334"/>
      <c r="AA282" s="1334"/>
    </row>
    <row r="283" spans="1:27" s="146" customFormat="1" ht="16.5" customHeight="1" x14ac:dyDescent="0.35">
      <c r="A283" s="1330"/>
      <c r="B283" s="1331"/>
      <c r="C283" s="1331"/>
      <c r="D283" s="1331"/>
      <c r="E283" s="1331"/>
      <c r="F283" s="1331"/>
      <c r="G283" s="1331"/>
      <c r="H283" s="1331"/>
      <c r="I283" s="1331"/>
      <c r="J283" s="1331"/>
      <c r="K283" s="1331"/>
      <c r="L283" s="1331"/>
      <c r="M283" s="1331"/>
      <c r="N283" s="1336"/>
      <c r="O283" s="1336"/>
      <c r="P283" s="1336"/>
      <c r="Q283" s="1334"/>
      <c r="R283" s="1334"/>
      <c r="S283" s="1334"/>
      <c r="T283" s="1334"/>
      <c r="U283" s="1334"/>
      <c r="V283" s="1334"/>
      <c r="W283" s="1334"/>
      <c r="X283" s="1334"/>
      <c r="Y283" s="1334"/>
      <c r="Z283" s="1334"/>
      <c r="AA283" s="1334"/>
    </row>
    <row r="284" spans="1:27" s="146" customFormat="1" ht="16.5" customHeight="1" x14ac:dyDescent="0.35">
      <c r="A284" s="1330"/>
      <c r="B284" s="1331"/>
      <c r="C284" s="1331"/>
      <c r="D284" s="1331"/>
      <c r="E284" s="1331"/>
      <c r="F284" s="1331"/>
      <c r="G284" s="1331"/>
      <c r="H284" s="1331"/>
      <c r="I284" s="1331"/>
      <c r="J284" s="1331"/>
      <c r="K284" s="1331"/>
      <c r="L284" s="1331"/>
      <c r="M284" s="1331"/>
      <c r="N284" s="1336"/>
      <c r="O284" s="1336"/>
      <c r="P284" s="1336"/>
      <c r="Q284" s="1334"/>
      <c r="R284" s="1334"/>
      <c r="S284" s="1334"/>
      <c r="T284" s="1334"/>
      <c r="U284" s="1334"/>
      <c r="V284" s="1334"/>
      <c r="W284" s="1334"/>
      <c r="X284" s="1334"/>
      <c r="Y284" s="1334"/>
      <c r="Z284" s="1334"/>
      <c r="AA284" s="1334"/>
    </row>
    <row r="285" spans="1:27" s="146" customFormat="1" ht="16.5" customHeight="1" x14ac:dyDescent="0.35">
      <c r="A285" s="1330"/>
      <c r="B285" s="1331"/>
      <c r="C285" s="1331"/>
      <c r="D285" s="1331"/>
      <c r="E285" s="1331"/>
      <c r="F285" s="1331"/>
      <c r="G285" s="1331"/>
      <c r="H285" s="1331"/>
      <c r="I285" s="1331"/>
      <c r="J285" s="1331"/>
      <c r="K285" s="1331"/>
      <c r="L285" s="1331"/>
      <c r="M285" s="1331"/>
      <c r="N285" s="1336"/>
      <c r="O285" s="1336"/>
      <c r="P285" s="1336"/>
      <c r="Q285" s="1334"/>
      <c r="R285" s="1334"/>
      <c r="S285" s="1334"/>
      <c r="T285" s="1334"/>
      <c r="U285" s="1334"/>
      <c r="V285" s="1334"/>
      <c r="W285" s="1334"/>
      <c r="X285" s="1334"/>
      <c r="Y285" s="1334"/>
      <c r="Z285" s="1334"/>
      <c r="AA285" s="1334"/>
    </row>
    <row r="286" spans="1:27" s="146" customFormat="1" ht="16.5" customHeight="1" x14ac:dyDescent="0.35">
      <c r="A286" s="1330"/>
      <c r="B286" s="1386" t="s">
        <v>541</v>
      </c>
      <c r="C286" s="1386"/>
      <c r="D286" s="1386"/>
      <c r="E286" s="1386"/>
      <c r="F286" s="1386"/>
      <c r="G286" s="1386"/>
      <c r="H286" s="1386"/>
      <c r="I286" s="1386"/>
      <c r="J286" s="1386"/>
      <c r="K286" s="1387"/>
      <c r="L286" s="1345"/>
      <c r="M286" s="1336"/>
      <c r="N286" s="1336"/>
      <c r="O286" s="1336"/>
      <c r="P286" s="1336"/>
      <c r="Q286" s="1388" t="s">
        <v>542</v>
      </c>
      <c r="R286" s="1388"/>
      <c r="S286" s="1388"/>
      <c r="T286" s="1388"/>
      <c r="U286" s="1388"/>
      <c r="V286" s="1388"/>
      <c r="W286" s="1388"/>
      <c r="X286" s="1388"/>
      <c r="Y286" s="1388"/>
      <c r="Z286" s="1388"/>
      <c r="AA286" s="1388"/>
    </row>
    <row r="287" spans="1:27" s="146" customFormat="1" ht="16.5" customHeight="1" x14ac:dyDescent="0.35">
      <c r="A287" s="1330"/>
      <c r="B287" s="1331" t="s">
        <v>543</v>
      </c>
      <c r="C287" s="1331"/>
      <c r="D287" s="1331"/>
      <c r="E287" s="1331"/>
      <c r="F287" s="1331"/>
      <c r="G287" s="1331"/>
      <c r="H287" s="1331"/>
      <c r="I287" s="1331"/>
      <c r="J287" s="1331"/>
      <c r="K287" s="1331"/>
      <c r="L287" s="1331"/>
      <c r="M287" s="1331"/>
      <c r="N287" s="1336"/>
      <c r="O287" s="1336"/>
      <c r="P287" s="1336"/>
      <c r="Q287" s="1334" t="s">
        <v>544</v>
      </c>
      <c r="R287" s="1334"/>
      <c r="S287" s="1334"/>
      <c r="T287" s="1334"/>
      <c r="U287" s="1334"/>
      <c r="V287" s="1334"/>
      <c r="W287" s="1334"/>
      <c r="X287" s="1334"/>
      <c r="Y287" s="1334"/>
      <c r="Z287" s="1334"/>
      <c r="AA287" s="1334"/>
    </row>
    <row r="288" spans="1:27" s="146" customFormat="1" ht="16.5" customHeight="1" x14ac:dyDescent="0.35">
      <c r="A288" s="1330"/>
      <c r="B288" s="1331"/>
      <c r="C288" s="1331"/>
      <c r="D288" s="1331"/>
      <c r="E288" s="1331"/>
      <c r="F288" s="1331"/>
      <c r="G288" s="1331"/>
      <c r="H288" s="1331"/>
      <c r="I288" s="1331"/>
      <c r="J288" s="1331"/>
      <c r="K288" s="1331"/>
      <c r="L288" s="1331"/>
      <c r="M288" s="1331"/>
      <c r="N288" s="1336"/>
      <c r="O288" s="1336"/>
      <c r="P288" s="1336"/>
      <c r="Q288" s="1334"/>
      <c r="R288" s="1334"/>
      <c r="S288" s="1334"/>
      <c r="T288" s="1334"/>
      <c r="U288" s="1334"/>
      <c r="V288" s="1334"/>
      <c r="W288" s="1334"/>
      <c r="X288" s="1334"/>
      <c r="Y288" s="1334"/>
      <c r="Z288" s="1334"/>
      <c r="AA288" s="1334"/>
    </row>
    <row r="289" spans="1:73" s="146" customFormat="1" ht="16.5" customHeight="1" x14ac:dyDescent="0.35">
      <c r="A289" s="1330"/>
      <c r="B289" s="1331"/>
      <c r="C289" s="1331"/>
      <c r="D289" s="1331"/>
      <c r="E289" s="1331"/>
      <c r="F289" s="1331"/>
      <c r="G289" s="1331"/>
      <c r="H289" s="1331"/>
      <c r="I289" s="1331"/>
      <c r="J289" s="1331"/>
      <c r="K289" s="1331"/>
      <c r="L289" s="1331"/>
      <c r="M289" s="1331"/>
      <c r="N289" s="1336"/>
      <c r="O289" s="1336"/>
      <c r="P289" s="1336"/>
      <c r="Q289" s="1334"/>
      <c r="R289" s="1334"/>
      <c r="S289" s="1334"/>
      <c r="T289" s="1334"/>
      <c r="U289" s="1334"/>
      <c r="V289" s="1334"/>
      <c r="W289" s="1334"/>
      <c r="X289" s="1334"/>
      <c r="Y289" s="1334"/>
      <c r="Z289" s="1334"/>
      <c r="AA289" s="1334"/>
    </row>
    <row r="290" spans="1:73" s="146" customFormat="1" ht="16.5" customHeight="1" x14ac:dyDescent="0.35">
      <c r="A290" s="1330"/>
      <c r="B290" s="1385" t="s">
        <v>75</v>
      </c>
      <c r="C290" s="1331" t="s">
        <v>545</v>
      </c>
      <c r="D290" s="1331"/>
      <c r="E290" s="1331"/>
      <c r="F290" s="1331"/>
      <c r="G290" s="1331"/>
      <c r="H290" s="1331"/>
      <c r="I290" s="1331"/>
      <c r="J290" s="1331"/>
      <c r="K290" s="1331"/>
      <c r="L290" s="1331"/>
      <c r="M290" s="1331"/>
      <c r="N290" s="1336"/>
      <c r="O290" s="1336"/>
      <c r="P290" s="1336"/>
      <c r="Q290" s="1344" t="s">
        <v>75</v>
      </c>
      <c r="R290" s="1334" t="s">
        <v>546</v>
      </c>
      <c r="S290" s="1334"/>
      <c r="T290" s="1334"/>
      <c r="U290" s="1334"/>
      <c r="V290" s="1334"/>
      <c r="W290" s="1334"/>
      <c r="X290" s="1334"/>
      <c r="Y290" s="1334"/>
      <c r="Z290" s="1334"/>
      <c r="AA290" s="1334"/>
    </row>
    <row r="291" spans="1:73" s="146" customFormat="1" ht="16.5" customHeight="1" x14ac:dyDescent="0.35">
      <c r="A291" s="1330"/>
      <c r="B291" s="1385"/>
      <c r="C291" s="1331"/>
      <c r="D291" s="1331"/>
      <c r="E291" s="1331"/>
      <c r="F291" s="1331"/>
      <c r="G291" s="1331"/>
      <c r="H291" s="1331"/>
      <c r="I291" s="1331"/>
      <c r="J291" s="1331"/>
      <c r="K291" s="1331"/>
      <c r="L291" s="1331"/>
      <c r="M291" s="1331"/>
      <c r="N291" s="1336"/>
      <c r="O291" s="1336"/>
      <c r="P291" s="1336"/>
      <c r="Q291" s="1344"/>
      <c r="R291" s="1334"/>
      <c r="S291" s="1334"/>
      <c r="T291" s="1334"/>
      <c r="U291" s="1334"/>
      <c r="V291" s="1334"/>
      <c r="W291" s="1334"/>
      <c r="X291" s="1334"/>
      <c r="Y291" s="1334"/>
      <c r="Z291" s="1334"/>
      <c r="AA291" s="1334"/>
    </row>
    <row r="292" spans="1:73" s="146" customFormat="1" ht="16.5" customHeight="1" x14ac:dyDescent="0.35">
      <c r="A292" s="1330"/>
      <c r="B292" s="1385" t="s">
        <v>75</v>
      </c>
      <c r="C292" s="1331" t="s">
        <v>547</v>
      </c>
      <c r="D292" s="1331"/>
      <c r="E292" s="1331"/>
      <c r="F292" s="1331"/>
      <c r="G292" s="1331"/>
      <c r="H292" s="1331"/>
      <c r="I292" s="1331"/>
      <c r="J292" s="1331"/>
      <c r="K292" s="1331"/>
      <c r="L292" s="1331"/>
      <c r="M292" s="1331"/>
      <c r="N292" s="1336"/>
      <c r="O292" s="1336"/>
      <c r="P292" s="1336"/>
      <c r="Q292" s="1344" t="s">
        <v>75</v>
      </c>
      <c r="R292" s="1334" t="s">
        <v>548</v>
      </c>
      <c r="S292" s="1334"/>
      <c r="T292" s="1334"/>
      <c r="U292" s="1334"/>
      <c r="V292" s="1334"/>
      <c r="W292" s="1334"/>
      <c r="X292" s="1334"/>
      <c r="Y292" s="1334"/>
      <c r="Z292" s="1334"/>
      <c r="AA292" s="1334"/>
      <c r="BU292" s="148"/>
    </row>
    <row r="293" spans="1:73" s="146" customFormat="1" ht="16.5" customHeight="1" x14ac:dyDescent="0.35">
      <c r="A293" s="1330"/>
      <c r="B293" s="1385"/>
      <c r="C293" s="1331"/>
      <c r="D293" s="1331"/>
      <c r="E293" s="1331"/>
      <c r="F293" s="1331"/>
      <c r="G293" s="1331"/>
      <c r="H293" s="1331"/>
      <c r="I293" s="1331"/>
      <c r="J293" s="1331"/>
      <c r="K293" s="1331"/>
      <c r="L293" s="1331"/>
      <c r="M293" s="1331"/>
      <c r="N293" s="1336"/>
      <c r="O293" s="1336"/>
      <c r="P293" s="1336"/>
      <c r="Q293" s="1344"/>
      <c r="R293" s="1334"/>
      <c r="S293" s="1334"/>
      <c r="T293" s="1334"/>
      <c r="U293" s="1334"/>
      <c r="V293" s="1334"/>
      <c r="W293" s="1334"/>
      <c r="X293" s="1334"/>
      <c r="Y293" s="1334"/>
      <c r="Z293" s="1334"/>
      <c r="AA293" s="1334"/>
      <c r="BU293" s="148"/>
    </row>
    <row r="294" spans="1:73" s="146" customFormat="1" ht="16.5" customHeight="1" x14ac:dyDescent="0.35">
      <c r="A294" s="1330"/>
      <c r="B294" s="1385"/>
      <c r="C294" s="1331"/>
      <c r="D294" s="1331"/>
      <c r="E294" s="1331"/>
      <c r="F294" s="1331"/>
      <c r="G294" s="1331"/>
      <c r="H294" s="1331"/>
      <c r="I294" s="1331"/>
      <c r="J294" s="1331"/>
      <c r="K294" s="1331"/>
      <c r="L294" s="1331"/>
      <c r="M294" s="1331"/>
      <c r="N294" s="1336"/>
      <c r="O294" s="1336"/>
      <c r="P294" s="1336"/>
      <c r="Q294" s="1344"/>
      <c r="R294" s="1334"/>
      <c r="S294" s="1334"/>
      <c r="T294" s="1334"/>
      <c r="U294" s="1334"/>
      <c r="V294" s="1334"/>
      <c r="W294" s="1334"/>
      <c r="X294" s="1334"/>
      <c r="Y294" s="1334"/>
      <c r="Z294" s="1334"/>
      <c r="AA294" s="1334"/>
      <c r="BU294" s="148"/>
    </row>
    <row r="295" spans="1:73" s="146" customFormat="1" ht="16.5" customHeight="1" x14ac:dyDescent="0.35">
      <c r="A295" s="1330"/>
      <c r="B295" s="1385"/>
      <c r="C295" s="1345"/>
      <c r="D295" s="1345"/>
      <c r="E295" s="1345"/>
      <c r="F295" s="1345"/>
      <c r="G295" s="1345"/>
      <c r="H295" s="1345"/>
      <c r="I295" s="1345"/>
      <c r="J295" s="1345"/>
      <c r="K295" s="1345"/>
      <c r="L295" s="1345"/>
      <c r="M295" s="1336"/>
      <c r="N295" s="1336"/>
      <c r="O295" s="1336"/>
      <c r="P295" s="1336"/>
      <c r="Q295" s="1465"/>
      <c r="R295" s="1345"/>
      <c r="S295" s="1345"/>
      <c r="T295" s="1345"/>
      <c r="U295" s="1345"/>
      <c r="V295" s="1345"/>
      <c r="W295" s="1345"/>
      <c r="X295" s="1345"/>
      <c r="Y295" s="1345"/>
      <c r="Z295" s="1345"/>
      <c r="AA295" s="1345"/>
      <c r="BU295" s="148"/>
    </row>
    <row r="296" spans="1:73" s="146" customFormat="1" ht="16.5" customHeight="1" x14ac:dyDescent="0.35">
      <c r="A296" s="1316" t="s">
        <v>530</v>
      </c>
      <c r="B296" s="1317" t="s">
        <v>531</v>
      </c>
      <c r="C296" s="1317"/>
      <c r="D296" s="1317"/>
      <c r="E296" s="1317"/>
      <c r="F296" s="1317"/>
      <c r="G296" s="1317"/>
      <c r="H296" s="1317"/>
      <c r="I296" s="1317"/>
      <c r="J296" s="1317"/>
      <c r="K296" s="1363"/>
      <c r="L296" s="1345"/>
      <c r="M296" s="1336"/>
      <c r="N296" s="1336"/>
      <c r="O296" s="1377" t="s">
        <v>530</v>
      </c>
      <c r="P296" s="1361" t="s">
        <v>532</v>
      </c>
      <c r="Q296" s="1389"/>
      <c r="R296" s="1389"/>
      <c r="S296" s="1389"/>
      <c r="T296" s="1389"/>
      <c r="U296" s="1389"/>
      <c r="V296" s="1389"/>
      <c r="W296" s="1389"/>
      <c r="X296" s="1389"/>
      <c r="Y296" s="1389"/>
      <c r="Z296" s="1389"/>
    </row>
    <row r="297" spans="1:73" s="146" customFormat="1" ht="16.5" customHeight="1" x14ac:dyDescent="0.35">
      <c r="A297" s="1316"/>
      <c r="B297" s="1363" t="s">
        <v>549</v>
      </c>
      <c r="C297" s="1363"/>
      <c r="F297" s="1363"/>
      <c r="H297" s="1363"/>
      <c r="I297" s="1363"/>
      <c r="J297" s="1363"/>
      <c r="K297" s="1363"/>
      <c r="L297" s="1345"/>
      <c r="M297" s="1336"/>
      <c r="N297" s="1336"/>
      <c r="O297" s="1336"/>
      <c r="P297" s="1361" t="s">
        <v>550</v>
      </c>
      <c r="Q297" s="184"/>
      <c r="R297" s="1389"/>
      <c r="S297" s="1389"/>
      <c r="T297" s="1389"/>
      <c r="U297" s="1389"/>
      <c r="V297" s="184"/>
      <c r="X297" s="1389"/>
      <c r="Y297" s="1389"/>
      <c r="Z297" s="1389"/>
      <c r="AA297" s="1389"/>
    </row>
    <row r="298" spans="1:73" s="146" customFormat="1" ht="16.5" customHeight="1" x14ac:dyDescent="0.35">
      <c r="A298" s="1330"/>
      <c r="B298" s="1386" t="s">
        <v>551</v>
      </c>
      <c r="C298" s="1386"/>
      <c r="D298" s="1386"/>
      <c r="E298" s="1386"/>
      <c r="F298" s="1386"/>
      <c r="G298" s="1386"/>
      <c r="H298" s="1386"/>
      <c r="I298" s="1386"/>
      <c r="J298" s="1386"/>
      <c r="K298" s="1387"/>
      <c r="L298" s="1345"/>
      <c r="M298" s="1336"/>
      <c r="N298" s="1336"/>
      <c r="O298" s="1336"/>
      <c r="P298" s="1336"/>
      <c r="Q298" s="1388" t="s">
        <v>552</v>
      </c>
      <c r="R298" s="1388"/>
      <c r="S298" s="1388"/>
      <c r="T298" s="1388"/>
      <c r="U298" s="1388"/>
      <c r="V298" s="1388"/>
      <c r="W298" s="1388"/>
      <c r="X298" s="1388"/>
      <c r="Y298" s="1388"/>
      <c r="Z298" s="1388"/>
      <c r="AA298" s="1388"/>
    </row>
    <row r="299" spans="1:73" s="146" customFormat="1" ht="16.5" customHeight="1" x14ac:dyDescent="0.35">
      <c r="A299" s="1330"/>
      <c r="B299" s="1331" t="s">
        <v>553</v>
      </c>
      <c r="C299" s="1331"/>
      <c r="D299" s="1331"/>
      <c r="E299" s="1331"/>
      <c r="F299" s="1331"/>
      <c r="G299" s="1331"/>
      <c r="H299" s="1331"/>
      <c r="I299" s="1331"/>
      <c r="J299" s="1331"/>
      <c r="K299" s="1331"/>
      <c r="L299" s="1331"/>
      <c r="M299" s="1331"/>
      <c r="N299" s="1336"/>
      <c r="O299" s="1336"/>
      <c r="P299" s="1336"/>
      <c r="Q299" s="1334" t="s">
        <v>554</v>
      </c>
      <c r="R299" s="1334"/>
      <c r="S299" s="1334"/>
      <c r="T299" s="1334"/>
      <c r="U299" s="1334"/>
      <c r="V299" s="1334"/>
      <c r="W299" s="1334"/>
      <c r="X299" s="1334"/>
      <c r="Y299" s="1334"/>
      <c r="Z299" s="1334"/>
      <c r="AA299" s="1334"/>
    </row>
    <row r="300" spans="1:73" s="146" customFormat="1" ht="16.5" customHeight="1" x14ac:dyDescent="0.35">
      <c r="A300" s="1330"/>
      <c r="B300" s="1331"/>
      <c r="C300" s="1331"/>
      <c r="D300" s="1331"/>
      <c r="E300" s="1331"/>
      <c r="F300" s="1331"/>
      <c r="G300" s="1331"/>
      <c r="H300" s="1331"/>
      <c r="I300" s="1331"/>
      <c r="J300" s="1331"/>
      <c r="K300" s="1331"/>
      <c r="L300" s="1331"/>
      <c r="M300" s="1331"/>
      <c r="N300" s="1336"/>
      <c r="O300" s="1336"/>
      <c r="P300" s="1336"/>
      <c r="Q300" s="1334"/>
      <c r="R300" s="1334"/>
      <c r="S300" s="1334"/>
      <c r="T300" s="1334"/>
      <c r="U300" s="1334"/>
      <c r="V300" s="1334"/>
      <c r="W300" s="1334"/>
      <c r="X300" s="1334"/>
      <c r="Y300" s="1334"/>
      <c r="Z300" s="1334"/>
      <c r="AA300" s="1334"/>
    </row>
    <row r="301" spans="1:73" s="146" customFormat="1" ht="16.5" customHeight="1" x14ac:dyDescent="0.35">
      <c r="A301" s="1330"/>
      <c r="B301" s="1331"/>
      <c r="C301" s="1331"/>
      <c r="D301" s="1331"/>
      <c r="E301" s="1331"/>
      <c r="F301" s="1331"/>
      <c r="G301" s="1331"/>
      <c r="H301" s="1331"/>
      <c r="I301" s="1331"/>
      <c r="J301" s="1331"/>
      <c r="K301" s="1331"/>
      <c r="L301" s="1331"/>
      <c r="M301" s="1331"/>
      <c r="N301" s="1336"/>
      <c r="O301" s="1336"/>
      <c r="P301" s="1336"/>
      <c r="Q301" s="1334"/>
      <c r="R301" s="1334"/>
      <c r="S301" s="1334"/>
      <c r="T301" s="1334"/>
      <c r="U301" s="1334"/>
      <c r="V301" s="1334"/>
      <c r="W301" s="1334"/>
      <c r="X301" s="1334"/>
      <c r="Y301" s="1334"/>
      <c r="Z301" s="1334"/>
      <c r="AA301" s="1334"/>
    </row>
    <row r="302" spans="1:73" s="146" customFormat="1" ht="16.5" customHeight="1" x14ac:dyDescent="0.35">
      <c r="A302" s="1330"/>
      <c r="B302" s="1385" t="s">
        <v>75</v>
      </c>
      <c r="C302" s="1331" t="s">
        <v>555</v>
      </c>
      <c r="D302" s="1331"/>
      <c r="E302" s="1331"/>
      <c r="F302" s="1331"/>
      <c r="G302" s="1331"/>
      <c r="H302" s="1331"/>
      <c r="I302" s="1331"/>
      <c r="J302" s="1331"/>
      <c r="K302" s="1331"/>
      <c r="L302" s="1331"/>
      <c r="M302" s="1331"/>
      <c r="N302" s="1336"/>
      <c r="O302" s="1336"/>
      <c r="P302" s="1336"/>
      <c r="Q302" s="1344" t="s">
        <v>75</v>
      </c>
      <c r="R302" s="1334" t="s">
        <v>556</v>
      </c>
      <c r="S302" s="1334"/>
      <c r="T302" s="1334"/>
      <c r="U302" s="1334"/>
      <c r="V302" s="1334"/>
      <c r="W302" s="1334"/>
      <c r="X302" s="1334"/>
      <c r="Y302" s="1334"/>
      <c r="Z302" s="1334"/>
      <c r="AA302" s="1334"/>
      <c r="BU302" s="148"/>
    </row>
    <row r="303" spans="1:73" s="146" customFormat="1" ht="16.5" customHeight="1" x14ac:dyDescent="0.35">
      <c r="A303" s="1330"/>
      <c r="B303" s="1385"/>
      <c r="C303" s="1331"/>
      <c r="D303" s="1331"/>
      <c r="E303" s="1331"/>
      <c r="F303" s="1331"/>
      <c r="G303" s="1331"/>
      <c r="H303" s="1331"/>
      <c r="I303" s="1331"/>
      <c r="J303" s="1331"/>
      <c r="K303" s="1331"/>
      <c r="L303" s="1331"/>
      <c r="M303" s="1331"/>
      <c r="N303" s="1336"/>
      <c r="O303" s="1336"/>
      <c r="P303" s="1336"/>
      <c r="Q303" s="1344"/>
      <c r="R303" s="1334"/>
      <c r="S303" s="1334"/>
      <c r="T303" s="1334"/>
      <c r="U303" s="1334"/>
      <c r="V303" s="1334"/>
      <c r="W303" s="1334"/>
      <c r="X303" s="1334"/>
      <c r="Y303" s="1334"/>
      <c r="Z303" s="1334"/>
      <c r="AA303" s="1334"/>
      <c r="BU303" s="148"/>
    </row>
    <row r="304" spans="1:73" s="146" customFormat="1" ht="16.5" customHeight="1" x14ac:dyDescent="0.35">
      <c r="A304" s="1330"/>
      <c r="B304" s="1385" t="s">
        <v>75</v>
      </c>
      <c r="C304" s="1331" t="s">
        <v>557</v>
      </c>
      <c r="D304" s="1331"/>
      <c r="E304" s="1331"/>
      <c r="F304" s="1331"/>
      <c r="G304" s="1331"/>
      <c r="H304" s="1331"/>
      <c r="I304" s="1331"/>
      <c r="J304" s="1331"/>
      <c r="K304" s="1331"/>
      <c r="L304" s="1331"/>
      <c r="M304" s="1331"/>
      <c r="N304" s="1336"/>
      <c r="O304" s="1336"/>
      <c r="P304" s="1336"/>
      <c r="Q304" s="1344" t="s">
        <v>75</v>
      </c>
      <c r="R304" s="1334" t="s">
        <v>558</v>
      </c>
      <c r="S304" s="1334"/>
      <c r="T304" s="1334"/>
      <c r="U304" s="1334"/>
      <c r="V304" s="1334"/>
      <c r="W304" s="1334"/>
      <c r="X304" s="1334"/>
      <c r="Y304" s="1334"/>
      <c r="Z304" s="1334"/>
      <c r="AA304" s="1334"/>
      <c r="BU304" s="148"/>
    </row>
    <row r="305" spans="1:73" s="146" customFormat="1" ht="16.5" customHeight="1" x14ac:dyDescent="0.35">
      <c r="A305" s="1330"/>
      <c r="B305" s="1385" t="s">
        <v>75</v>
      </c>
      <c r="C305" s="1331" t="s">
        <v>559</v>
      </c>
      <c r="D305" s="1331"/>
      <c r="E305" s="1331"/>
      <c r="F305" s="1331"/>
      <c r="G305" s="1331"/>
      <c r="H305" s="1331"/>
      <c r="I305" s="1331"/>
      <c r="J305" s="1331"/>
      <c r="K305" s="1331"/>
      <c r="L305" s="1331"/>
      <c r="M305" s="1331"/>
      <c r="N305" s="1336"/>
      <c r="O305" s="1336"/>
      <c r="P305" s="1336"/>
      <c r="Q305" s="1344" t="s">
        <v>75</v>
      </c>
      <c r="R305" s="1334" t="s">
        <v>560</v>
      </c>
      <c r="S305" s="1334"/>
      <c r="T305" s="1334"/>
      <c r="U305" s="1334"/>
      <c r="V305" s="1334"/>
      <c r="W305" s="1334"/>
      <c r="X305" s="1334"/>
      <c r="Y305" s="1334"/>
      <c r="Z305" s="1334"/>
      <c r="AA305" s="1334"/>
      <c r="BU305" s="148"/>
    </row>
    <row r="306" spans="1:73" s="146" customFormat="1" ht="16.5" customHeight="1" x14ac:dyDescent="0.35">
      <c r="A306" s="1330"/>
      <c r="B306" s="1385"/>
      <c r="C306" s="1331"/>
      <c r="D306" s="1331"/>
      <c r="E306" s="1331"/>
      <c r="F306" s="1331"/>
      <c r="G306" s="1331"/>
      <c r="H306" s="1331"/>
      <c r="I306" s="1331"/>
      <c r="J306" s="1331"/>
      <c r="K306" s="1331"/>
      <c r="L306" s="1331"/>
      <c r="M306" s="1331"/>
      <c r="N306" s="1336"/>
      <c r="O306" s="1336"/>
      <c r="P306" s="1336"/>
      <c r="Q306" s="1344"/>
      <c r="R306" s="1334"/>
      <c r="S306" s="1334"/>
      <c r="T306" s="1334"/>
      <c r="U306" s="1334"/>
      <c r="V306" s="1334"/>
      <c r="W306" s="1334"/>
      <c r="X306" s="1334"/>
      <c r="Y306" s="1334"/>
      <c r="Z306" s="1334"/>
      <c r="AA306" s="1334"/>
      <c r="BU306" s="148"/>
    </row>
    <row r="307" spans="1:73" s="146" customFormat="1" ht="16.5" customHeight="1" x14ac:dyDescent="0.35">
      <c r="A307" s="1330"/>
      <c r="B307" s="1331" t="s">
        <v>561</v>
      </c>
      <c r="C307" s="1331"/>
      <c r="D307" s="1331"/>
      <c r="E307" s="1331"/>
      <c r="F307" s="1331"/>
      <c r="G307" s="1331"/>
      <c r="H307" s="1331"/>
      <c r="I307" s="1331"/>
      <c r="J307" s="1331"/>
      <c r="K307" s="1331"/>
      <c r="L307" s="1331"/>
      <c r="M307" s="1331"/>
      <c r="N307" s="1336"/>
      <c r="O307" s="1336"/>
      <c r="P307" s="1336"/>
      <c r="Q307" s="1334" t="s">
        <v>562</v>
      </c>
      <c r="R307" s="1334"/>
      <c r="S307" s="1334"/>
      <c r="T307" s="1334"/>
      <c r="U307" s="1334"/>
      <c r="V307" s="1334"/>
      <c r="W307" s="1334"/>
      <c r="X307" s="1334"/>
      <c r="Y307" s="1334"/>
      <c r="Z307" s="1334"/>
      <c r="AA307" s="1334"/>
      <c r="BU307" s="148"/>
    </row>
    <row r="308" spans="1:73" s="146" customFormat="1" ht="16.5" customHeight="1" x14ac:dyDescent="0.35">
      <c r="A308" s="1330"/>
      <c r="B308" s="1331"/>
      <c r="C308" s="1331"/>
      <c r="D308" s="1331"/>
      <c r="E308" s="1331"/>
      <c r="F308" s="1331"/>
      <c r="G308" s="1331"/>
      <c r="H308" s="1331"/>
      <c r="I308" s="1331"/>
      <c r="J308" s="1331"/>
      <c r="K308" s="1331"/>
      <c r="L308" s="1331"/>
      <c r="M308" s="1331"/>
      <c r="N308" s="1336"/>
      <c r="O308" s="1336"/>
      <c r="P308" s="1336"/>
      <c r="Q308" s="1334"/>
      <c r="R308" s="1334"/>
      <c r="S308" s="1334"/>
      <c r="T308" s="1334"/>
      <c r="U308" s="1334"/>
      <c r="V308" s="1334"/>
      <c r="W308" s="1334"/>
      <c r="X308" s="1334"/>
      <c r="Y308" s="1334"/>
      <c r="Z308" s="1334"/>
      <c r="AA308" s="1334"/>
      <c r="BU308" s="148"/>
    </row>
    <row r="309" spans="1:73" s="146" customFormat="1" ht="16.5" customHeight="1" x14ac:dyDescent="0.35">
      <c r="A309" s="1330"/>
      <c r="B309" s="1331"/>
      <c r="C309" s="1331"/>
      <c r="D309" s="1331"/>
      <c r="E309" s="1331"/>
      <c r="F309" s="1331"/>
      <c r="G309" s="1331"/>
      <c r="H309" s="1331"/>
      <c r="I309" s="1331"/>
      <c r="J309" s="1331"/>
      <c r="K309" s="1331"/>
      <c r="L309" s="1331"/>
      <c r="M309" s="1331"/>
      <c r="N309" s="1336"/>
      <c r="O309" s="1336"/>
      <c r="P309" s="1336"/>
      <c r="Q309" s="1334"/>
      <c r="R309" s="1334"/>
      <c r="S309" s="1334"/>
      <c r="T309" s="1334"/>
      <c r="U309" s="1334"/>
      <c r="V309" s="1334"/>
      <c r="W309" s="1334"/>
      <c r="X309" s="1334"/>
      <c r="Y309" s="1334"/>
      <c r="Z309" s="1334"/>
      <c r="AA309" s="1334"/>
      <c r="BU309" s="148"/>
    </row>
    <row r="310" spans="1:73" s="146" customFormat="1" ht="16.5" customHeight="1" x14ac:dyDescent="0.35">
      <c r="A310" s="1330"/>
      <c r="B310" s="1331"/>
      <c r="C310" s="1331"/>
      <c r="D310" s="1331"/>
      <c r="E310" s="1331"/>
      <c r="F310" s="1331"/>
      <c r="G310" s="1331"/>
      <c r="H310" s="1331"/>
      <c r="I310" s="1331"/>
      <c r="J310" s="1331"/>
      <c r="K310" s="1331"/>
      <c r="L310" s="1331"/>
      <c r="M310" s="1331"/>
      <c r="N310" s="1336"/>
      <c r="O310" s="1336"/>
      <c r="P310" s="1336"/>
      <c r="Q310" s="1334"/>
      <c r="R310" s="1334"/>
      <c r="S310" s="1334"/>
      <c r="T310" s="1334"/>
      <c r="U310" s="1334"/>
      <c r="V310" s="1334"/>
      <c r="W310" s="1334"/>
      <c r="X310" s="1334"/>
      <c r="Y310" s="1334"/>
      <c r="Z310" s="1334"/>
      <c r="AA310" s="1334"/>
      <c r="BU310" s="148"/>
    </row>
    <row r="311" spans="1:73" s="146" customFormat="1" ht="16.5" customHeight="1" x14ac:dyDescent="0.35">
      <c r="A311" s="1330"/>
      <c r="B311" s="1331"/>
      <c r="C311" s="1331"/>
      <c r="D311" s="1331"/>
      <c r="E311" s="1331"/>
      <c r="F311" s="1331"/>
      <c r="G311" s="1331"/>
      <c r="H311" s="1331"/>
      <c r="I311" s="1331"/>
      <c r="J311" s="1331"/>
      <c r="K311" s="1331"/>
      <c r="L311" s="1331"/>
      <c r="M311" s="1331"/>
      <c r="N311" s="1336"/>
      <c r="O311" s="1336"/>
      <c r="P311" s="1336"/>
      <c r="Q311" s="1334"/>
      <c r="R311" s="1334"/>
      <c r="S311" s="1334"/>
      <c r="T311" s="1334"/>
      <c r="U311" s="1334"/>
      <c r="V311" s="1334"/>
      <c r="W311" s="1334"/>
      <c r="X311" s="1334"/>
      <c r="Y311" s="1334"/>
      <c r="Z311" s="1334"/>
      <c r="AA311" s="1334"/>
      <c r="BU311" s="148"/>
    </row>
    <row r="312" spans="1:73" s="146" customFormat="1" ht="16.5" customHeight="1" x14ac:dyDescent="0.35">
      <c r="A312" s="1330"/>
      <c r="B312" s="1331"/>
      <c r="C312" s="1331"/>
      <c r="D312" s="1331"/>
      <c r="E312" s="1331"/>
      <c r="F312" s="1331"/>
      <c r="G312" s="1331"/>
      <c r="H312" s="1331"/>
      <c r="I312" s="1331"/>
      <c r="J312" s="1331"/>
      <c r="K312" s="1331"/>
      <c r="L312" s="1331"/>
      <c r="M312" s="1331"/>
      <c r="N312" s="1336"/>
      <c r="O312" s="1336"/>
      <c r="P312" s="1336"/>
      <c r="Q312" s="1334"/>
      <c r="R312" s="1334"/>
      <c r="S312" s="1334"/>
      <c r="T312" s="1334"/>
      <c r="U312" s="1334"/>
      <c r="V312" s="1334"/>
      <c r="W312" s="1334"/>
      <c r="X312" s="1334"/>
      <c r="Y312" s="1334"/>
      <c r="Z312" s="1334"/>
      <c r="AA312" s="1334"/>
      <c r="BU312" s="148"/>
    </row>
    <row r="313" spans="1:73" s="146" customFormat="1" ht="16.5" customHeight="1" x14ac:dyDescent="0.35">
      <c r="A313" s="1330"/>
      <c r="B313" s="1331"/>
      <c r="C313" s="1331"/>
      <c r="D313" s="1331"/>
      <c r="E313" s="1331"/>
      <c r="F313" s="1331"/>
      <c r="G313" s="1331"/>
      <c r="H313" s="1331"/>
      <c r="I313" s="1331"/>
      <c r="J313" s="1331"/>
      <c r="K313" s="1331"/>
      <c r="L313" s="1331"/>
      <c r="M313" s="1331"/>
      <c r="N313" s="1336"/>
      <c r="O313" s="1336"/>
      <c r="P313" s="1336"/>
      <c r="Q313" s="1334"/>
      <c r="R313" s="1334"/>
      <c r="S313" s="1334"/>
      <c r="T313" s="1334"/>
      <c r="U313" s="1334"/>
      <c r="V313" s="1334"/>
      <c r="W313" s="1334"/>
      <c r="X313" s="1334"/>
      <c r="Y313" s="1334"/>
      <c r="Z313" s="1334"/>
      <c r="AA313" s="1334"/>
      <c r="BU313" s="148"/>
    </row>
    <row r="314" spans="1:73" s="146" customFormat="1" ht="16.5" customHeight="1" x14ac:dyDescent="0.35">
      <c r="A314" s="1330"/>
      <c r="B314" s="1386" t="s">
        <v>563</v>
      </c>
      <c r="C314" s="1386"/>
      <c r="D314" s="1386"/>
      <c r="E314" s="1386"/>
      <c r="F314" s="1386"/>
      <c r="G314" s="1386"/>
      <c r="H314" s="1386"/>
      <c r="I314" s="1386"/>
      <c r="J314" s="1386"/>
      <c r="K314" s="1386"/>
      <c r="L314" s="1386"/>
      <c r="M314" s="1386"/>
      <c r="N314" s="1336"/>
      <c r="O314" s="1336"/>
      <c r="P314" s="1336"/>
      <c r="Q314" s="1388" t="s">
        <v>564</v>
      </c>
      <c r="R314" s="1388"/>
      <c r="S314" s="1388"/>
      <c r="T314" s="1388"/>
      <c r="U314" s="1388"/>
      <c r="V314" s="1388"/>
      <c r="W314" s="1388"/>
      <c r="X314" s="1388"/>
      <c r="Y314" s="1388"/>
      <c r="Z314" s="1388"/>
      <c r="AA314" s="1388"/>
      <c r="BU314" s="148"/>
    </row>
    <row r="315" spans="1:73" s="146" customFormat="1" ht="16.5" customHeight="1" x14ac:dyDescent="0.35">
      <c r="A315" s="1330"/>
      <c r="B315" s="1386"/>
      <c r="C315" s="1386"/>
      <c r="D315" s="1386"/>
      <c r="E315" s="1386"/>
      <c r="F315" s="1386"/>
      <c r="G315" s="1386"/>
      <c r="H315" s="1386"/>
      <c r="I315" s="1386"/>
      <c r="J315" s="1386"/>
      <c r="K315" s="1386"/>
      <c r="L315" s="1386"/>
      <c r="M315" s="1386"/>
      <c r="N315" s="1336"/>
      <c r="O315" s="1336"/>
      <c r="P315" s="1336"/>
      <c r="Q315" s="1388"/>
      <c r="R315" s="1388"/>
      <c r="S315" s="1388"/>
      <c r="T315" s="1388"/>
      <c r="U315" s="1388"/>
      <c r="V315" s="1388"/>
      <c r="W315" s="1388"/>
      <c r="X315" s="1388"/>
      <c r="Y315" s="1388"/>
      <c r="Z315" s="1388"/>
      <c r="AA315" s="1388"/>
      <c r="BU315" s="148"/>
    </row>
    <row r="316" spans="1:73" s="146" customFormat="1" ht="16.5" customHeight="1" x14ac:dyDescent="0.35">
      <c r="A316" s="1330"/>
      <c r="B316" s="1331" t="s">
        <v>565</v>
      </c>
      <c r="C316" s="1331"/>
      <c r="D316" s="1331"/>
      <c r="E316" s="1331"/>
      <c r="F316" s="1331"/>
      <c r="G316" s="1331"/>
      <c r="H316" s="1331"/>
      <c r="I316" s="1331"/>
      <c r="J316" s="1331"/>
      <c r="K316" s="1331"/>
      <c r="L316" s="1331"/>
      <c r="M316" s="1331"/>
      <c r="N316" s="1336"/>
      <c r="O316" s="1336"/>
      <c r="P316" s="1336"/>
      <c r="Q316" s="1334" t="s">
        <v>566</v>
      </c>
      <c r="R316" s="1334"/>
      <c r="S316" s="1334"/>
      <c r="T316" s="1334"/>
      <c r="U316" s="1334"/>
      <c r="V316" s="1334"/>
      <c r="W316" s="1334"/>
      <c r="X316" s="1334"/>
      <c r="Y316" s="1334"/>
      <c r="Z316" s="1334"/>
      <c r="AA316" s="1334"/>
      <c r="BU316" s="148"/>
    </row>
    <row r="317" spans="1:73" s="146" customFormat="1" ht="16.5" customHeight="1" x14ac:dyDescent="0.35">
      <c r="A317" s="1330"/>
      <c r="B317" s="1331"/>
      <c r="C317" s="1331"/>
      <c r="D317" s="1331"/>
      <c r="E317" s="1331"/>
      <c r="F317" s="1331"/>
      <c r="G317" s="1331"/>
      <c r="H317" s="1331"/>
      <c r="I317" s="1331"/>
      <c r="J317" s="1331"/>
      <c r="K317" s="1331"/>
      <c r="L317" s="1331"/>
      <c r="M317" s="1331"/>
      <c r="N317" s="1336"/>
      <c r="O317" s="1336"/>
      <c r="P317" s="1336"/>
      <c r="Q317" s="1334"/>
      <c r="R317" s="1334"/>
      <c r="S317" s="1334"/>
      <c r="T317" s="1334"/>
      <c r="U317" s="1334"/>
      <c r="V317" s="1334"/>
      <c r="W317" s="1334"/>
      <c r="X317" s="1334"/>
      <c r="Y317" s="1334"/>
      <c r="Z317" s="1334"/>
      <c r="AA317" s="1334"/>
      <c r="BU317" s="148"/>
    </row>
    <row r="318" spans="1:73" s="146" customFormat="1" ht="16.5" customHeight="1" x14ac:dyDescent="0.35">
      <c r="A318" s="1330"/>
      <c r="B318" s="1331"/>
      <c r="C318" s="1331"/>
      <c r="D318" s="1331"/>
      <c r="E318" s="1331"/>
      <c r="F318" s="1331"/>
      <c r="G318" s="1331"/>
      <c r="H318" s="1331"/>
      <c r="I318" s="1331"/>
      <c r="J318" s="1331"/>
      <c r="K318" s="1331"/>
      <c r="L318" s="1331"/>
      <c r="M318" s="1331"/>
      <c r="N318" s="1336"/>
      <c r="O318" s="1336"/>
      <c r="P318" s="1336"/>
      <c r="Q318" s="1334"/>
      <c r="R318" s="1334"/>
      <c r="S318" s="1334"/>
      <c r="T318" s="1334"/>
      <c r="U318" s="1334"/>
      <c r="V318" s="1334"/>
      <c r="W318" s="1334"/>
      <c r="X318" s="1334"/>
      <c r="Y318" s="1334"/>
      <c r="Z318" s="1334"/>
      <c r="AA318" s="1334"/>
      <c r="BU318" s="148"/>
    </row>
    <row r="319" spans="1:73" s="146" customFormat="1" ht="16.5" customHeight="1" x14ac:dyDescent="0.35">
      <c r="A319" s="1330"/>
      <c r="B319" s="1331"/>
      <c r="C319" s="1331"/>
      <c r="D319" s="1331"/>
      <c r="E319" s="1331"/>
      <c r="F319" s="1331"/>
      <c r="G319" s="1331"/>
      <c r="H319" s="1331"/>
      <c r="I319" s="1331"/>
      <c r="J319" s="1331"/>
      <c r="K319" s="1331"/>
      <c r="L319" s="1331"/>
      <c r="M319" s="1331"/>
      <c r="N319" s="1336"/>
      <c r="O319" s="1336"/>
      <c r="P319" s="1336"/>
      <c r="Q319" s="1334"/>
      <c r="R319" s="1334"/>
      <c r="S319" s="1334"/>
      <c r="T319" s="1334"/>
      <c r="U319" s="1334"/>
      <c r="V319" s="1334"/>
      <c r="W319" s="1334"/>
      <c r="X319" s="1334"/>
      <c r="Y319" s="1334"/>
      <c r="Z319" s="1334"/>
      <c r="AA319" s="1334"/>
      <c r="BU319" s="148"/>
    </row>
    <row r="320" spans="1:73" s="146" customFormat="1" ht="16.5" customHeight="1" x14ac:dyDescent="0.35">
      <c r="A320" s="1330"/>
      <c r="B320" s="1331"/>
      <c r="C320" s="1331"/>
      <c r="D320" s="1331"/>
      <c r="E320" s="1331"/>
      <c r="F320" s="1331"/>
      <c r="G320" s="1331"/>
      <c r="H320" s="1331"/>
      <c r="I320" s="1331"/>
      <c r="J320" s="1331"/>
      <c r="K320" s="1331"/>
      <c r="L320" s="1331"/>
      <c r="M320" s="1331"/>
      <c r="N320" s="1336"/>
      <c r="O320" s="1336"/>
      <c r="P320" s="1336"/>
      <c r="Q320" s="1334"/>
      <c r="R320" s="1334"/>
      <c r="S320" s="1334"/>
      <c r="T320" s="1334"/>
      <c r="U320" s="1334"/>
      <c r="V320" s="1334"/>
      <c r="W320" s="1334"/>
      <c r="X320" s="1334"/>
      <c r="Y320" s="1334"/>
      <c r="Z320" s="1334"/>
      <c r="AA320" s="1334"/>
      <c r="BU320" s="148"/>
    </row>
    <row r="321" spans="1:73" s="146" customFormat="1" ht="16.5" customHeight="1" x14ac:dyDescent="0.35">
      <c r="A321" s="1330"/>
      <c r="B321" s="1331"/>
      <c r="C321" s="1331"/>
      <c r="D321" s="1331"/>
      <c r="E321" s="1331"/>
      <c r="F321" s="1331"/>
      <c r="G321" s="1331"/>
      <c r="H321" s="1331"/>
      <c r="I321" s="1331"/>
      <c r="J321" s="1331"/>
      <c r="K321" s="1331"/>
      <c r="L321" s="1331"/>
      <c r="M321" s="1331"/>
      <c r="N321" s="1336"/>
      <c r="O321" s="1336"/>
      <c r="P321" s="1336"/>
      <c r="Q321" s="1334"/>
      <c r="R321" s="1334"/>
      <c r="S321" s="1334"/>
      <c r="T321" s="1334"/>
      <c r="U321" s="1334"/>
      <c r="V321" s="1334"/>
      <c r="W321" s="1334"/>
      <c r="X321" s="1334"/>
      <c r="Y321" s="1334"/>
      <c r="Z321" s="1334"/>
      <c r="AA321" s="1334"/>
      <c r="BU321" s="148"/>
    </row>
    <row r="322" spans="1:73" s="146" customFormat="1" ht="16.5" customHeight="1" x14ac:dyDescent="0.35">
      <c r="A322" s="1330"/>
      <c r="B322" s="1331"/>
      <c r="C322" s="1331"/>
      <c r="D322" s="1331"/>
      <c r="E322" s="1331"/>
      <c r="F322" s="1331"/>
      <c r="G322" s="1331"/>
      <c r="H322" s="1331"/>
      <c r="I322" s="1331"/>
      <c r="J322" s="1331"/>
      <c r="K322" s="1331"/>
      <c r="L322" s="1331"/>
      <c r="M322" s="1331"/>
      <c r="N322" s="1336"/>
      <c r="O322" s="1336"/>
      <c r="P322" s="1336"/>
      <c r="Q322" s="1334"/>
      <c r="R322" s="1334"/>
      <c r="S322" s="1334"/>
      <c r="T322" s="1334"/>
      <c r="U322" s="1334"/>
      <c r="V322" s="1334"/>
      <c r="W322" s="1334"/>
      <c r="X322" s="1334"/>
      <c r="Y322" s="1334"/>
      <c r="Z322" s="1334"/>
      <c r="AA322" s="1334"/>
      <c r="BU322" s="148"/>
    </row>
    <row r="323" spans="1:73" s="146" customFormat="1" ht="16.5" customHeight="1" x14ac:dyDescent="0.35">
      <c r="A323" s="1330"/>
      <c r="B323" s="1331"/>
      <c r="C323" s="1331"/>
      <c r="D323" s="1331"/>
      <c r="E323" s="1331"/>
      <c r="F323" s="1331"/>
      <c r="G323" s="1331"/>
      <c r="H323" s="1331"/>
      <c r="I323" s="1331"/>
      <c r="J323" s="1331"/>
      <c r="K323" s="1331"/>
      <c r="L323" s="1331"/>
      <c r="M323" s="1331"/>
      <c r="N323" s="1336"/>
      <c r="O323" s="1336"/>
      <c r="P323" s="1336"/>
      <c r="Q323" s="1334"/>
      <c r="R323" s="1334"/>
      <c r="S323" s="1334"/>
      <c r="T323" s="1334"/>
      <c r="U323" s="1334"/>
      <c r="V323" s="1334"/>
      <c r="W323" s="1334"/>
      <c r="X323" s="1334"/>
      <c r="Y323" s="1334"/>
      <c r="Z323" s="1334"/>
      <c r="AA323" s="1334"/>
      <c r="BU323" s="148"/>
    </row>
    <row r="324" spans="1:73" s="146" customFormat="1" ht="16.5" customHeight="1" x14ac:dyDescent="0.35">
      <c r="A324" s="1330"/>
      <c r="B324" s="1331"/>
      <c r="C324" s="1331"/>
      <c r="D324" s="1331"/>
      <c r="E324" s="1331"/>
      <c r="F324" s="1331"/>
      <c r="G324" s="1331"/>
      <c r="H324" s="1331"/>
      <c r="I324" s="1331"/>
      <c r="J324" s="1331"/>
      <c r="K324" s="1331"/>
      <c r="L324" s="1331"/>
      <c r="M324" s="1331"/>
      <c r="N324" s="1336"/>
      <c r="O324" s="1336"/>
      <c r="P324" s="1336"/>
      <c r="Q324" s="1334"/>
      <c r="R324" s="1334"/>
      <c r="S324" s="1334"/>
      <c r="T324" s="1334"/>
      <c r="U324" s="1334"/>
      <c r="V324" s="1334"/>
      <c r="W324" s="1334"/>
      <c r="X324" s="1334"/>
      <c r="Y324" s="1334"/>
      <c r="Z324" s="1334"/>
      <c r="AA324" s="1334"/>
      <c r="BU324" s="148"/>
    </row>
    <row r="325" spans="1:73" s="146" customFormat="1" ht="16.5" customHeight="1" x14ac:dyDescent="0.35">
      <c r="A325" s="1330"/>
      <c r="B325" s="1331"/>
      <c r="C325" s="1331"/>
      <c r="D325" s="1331"/>
      <c r="E325" s="1331"/>
      <c r="F325" s="1331"/>
      <c r="G325" s="1331"/>
      <c r="H325" s="1331"/>
      <c r="I325" s="1331"/>
      <c r="J325" s="1331"/>
      <c r="K325" s="1331"/>
      <c r="L325" s="1331"/>
      <c r="M325" s="1331"/>
      <c r="N325" s="1336"/>
      <c r="O325" s="1336"/>
      <c r="P325" s="1336"/>
      <c r="Q325" s="1334"/>
      <c r="R325" s="1334"/>
      <c r="S325" s="1334"/>
      <c r="T325" s="1334"/>
      <c r="U325" s="1334"/>
      <c r="V325" s="1334"/>
      <c r="W325" s="1334"/>
      <c r="X325" s="1334"/>
      <c r="Y325" s="1334"/>
      <c r="Z325" s="1334"/>
      <c r="AA325" s="1334"/>
      <c r="BU325" s="148"/>
    </row>
    <row r="326" spans="1:73" s="146" customFormat="1" ht="16.5" customHeight="1" x14ac:dyDescent="0.35">
      <c r="A326" s="1330"/>
      <c r="B326" s="1331"/>
      <c r="C326" s="1331"/>
      <c r="D326" s="1331"/>
      <c r="E326" s="1331"/>
      <c r="F326" s="1331"/>
      <c r="G326" s="1331"/>
      <c r="H326" s="1331"/>
      <c r="I326" s="1331"/>
      <c r="J326" s="1331"/>
      <c r="K326" s="1331"/>
      <c r="L326" s="1331"/>
      <c r="M326" s="1331"/>
      <c r="N326" s="1336"/>
      <c r="O326" s="1336"/>
      <c r="P326" s="1336"/>
      <c r="Q326" s="1334"/>
      <c r="R326" s="1334"/>
      <c r="S326" s="1334"/>
      <c r="T326" s="1334"/>
      <c r="U326" s="1334"/>
      <c r="V326" s="1334"/>
      <c r="W326" s="1334"/>
      <c r="X326" s="1334"/>
      <c r="Y326" s="1334"/>
      <c r="Z326" s="1334"/>
      <c r="AA326" s="1334"/>
      <c r="BU326" s="148"/>
    </row>
    <row r="327" spans="1:73" s="146" customFormat="1" ht="16.5" customHeight="1" x14ac:dyDescent="0.35">
      <c r="A327" s="1330"/>
      <c r="B327" s="1331"/>
      <c r="C327" s="1331"/>
      <c r="D327" s="1331"/>
      <c r="E327" s="1331"/>
      <c r="F327" s="1331"/>
      <c r="G327" s="1331"/>
      <c r="H327" s="1331"/>
      <c r="I327" s="1331"/>
      <c r="J327" s="1331"/>
      <c r="K327" s="1331"/>
      <c r="L327" s="1331"/>
      <c r="M327" s="1331"/>
      <c r="N327" s="1336"/>
      <c r="O327" s="1336"/>
      <c r="P327" s="1336"/>
      <c r="Q327" s="1334"/>
      <c r="R327" s="1334"/>
      <c r="S327" s="1334"/>
      <c r="T327" s="1334"/>
      <c r="U327" s="1334"/>
      <c r="V327" s="1334"/>
      <c r="W327" s="1334"/>
      <c r="X327" s="1334"/>
      <c r="Y327" s="1334"/>
      <c r="Z327" s="1334"/>
      <c r="AA327" s="1334"/>
      <c r="BU327" s="148"/>
    </row>
    <row r="328" spans="1:73" s="146" customFormat="1" ht="16.5" customHeight="1" x14ac:dyDescent="0.35">
      <c r="A328" s="1330"/>
      <c r="B328" s="1386" t="s">
        <v>567</v>
      </c>
      <c r="C328" s="1386"/>
      <c r="D328" s="1386"/>
      <c r="E328" s="1386"/>
      <c r="F328" s="1386"/>
      <c r="G328" s="1386"/>
      <c r="H328" s="1386"/>
      <c r="I328" s="1386"/>
      <c r="J328" s="1386"/>
      <c r="K328" s="1387"/>
      <c r="L328" s="1345"/>
      <c r="M328" s="1336"/>
      <c r="N328" s="1336"/>
      <c r="O328" s="1336"/>
      <c r="P328" s="1336"/>
      <c r="Q328" s="1388" t="s">
        <v>568</v>
      </c>
      <c r="R328" s="1388"/>
      <c r="S328" s="1388"/>
      <c r="T328" s="1388"/>
      <c r="U328" s="1388"/>
      <c r="V328" s="1388"/>
      <c r="W328" s="1388"/>
      <c r="X328" s="1388"/>
      <c r="Y328" s="1388"/>
      <c r="Z328" s="1388"/>
      <c r="AA328" s="1388"/>
      <c r="BU328" s="148"/>
    </row>
    <row r="329" spans="1:73" s="146" customFormat="1" ht="16.5" customHeight="1" x14ac:dyDescent="0.35">
      <c r="A329" s="1330"/>
      <c r="B329" s="1331" t="s">
        <v>569</v>
      </c>
      <c r="C329" s="1331"/>
      <c r="D329" s="1331"/>
      <c r="E329" s="1331"/>
      <c r="F329" s="1331"/>
      <c r="G329" s="1331"/>
      <c r="H329" s="1331"/>
      <c r="I329" s="1331"/>
      <c r="J329" s="1331"/>
      <c r="K329" s="1331"/>
      <c r="L329" s="1331"/>
      <c r="M329" s="1331"/>
      <c r="N329" s="1336"/>
      <c r="O329" s="1336"/>
      <c r="P329" s="1336"/>
      <c r="Q329" s="1334" t="s">
        <v>570</v>
      </c>
      <c r="R329" s="1334"/>
      <c r="S329" s="1334"/>
      <c r="T329" s="1334"/>
      <c r="U329" s="1334"/>
      <c r="V329" s="1334"/>
      <c r="W329" s="1334"/>
      <c r="X329" s="1334"/>
      <c r="Y329" s="1334"/>
      <c r="Z329" s="1334"/>
      <c r="AA329" s="1334"/>
      <c r="BU329" s="148"/>
    </row>
    <row r="330" spans="1:73" s="146" customFormat="1" ht="16.5" customHeight="1" x14ac:dyDescent="0.35">
      <c r="A330" s="1330"/>
      <c r="B330" s="1331"/>
      <c r="C330" s="1331"/>
      <c r="D330" s="1331"/>
      <c r="E330" s="1331"/>
      <c r="F330" s="1331"/>
      <c r="G330" s="1331"/>
      <c r="H330" s="1331"/>
      <c r="I330" s="1331"/>
      <c r="J330" s="1331"/>
      <c r="K330" s="1331"/>
      <c r="L330" s="1331"/>
      <c r="M330" s="1331"/>
      <c r="N330" s="1336"/>
      <c r="O330" s="1336"/>
      <c r="P330" s="1336"/>
      <c r="Q330" s="1334"/>
      <c r="R330" s="1334"/>
      <c r="S330" s="1334"/>
      <c r="T330" s="1334"/>
      <c r="U330" s="1334"/>
      <c r="V330" s="1334"/>
      <c r="W330" s="1334"/>
      <c r="X330" s="1334"/>
      <c r="Y330" s="1334"/>
      <c r="Z330" s="1334"/>
      <c r="AA330" s="1334"/>
      <c r="BU330" s="148"/>
    </row>
    <row r="331" spans="1:73" s="146" customFormat="1" ht="16.5" customHeight="1" x14ac:dyDescent="0.35">
      <c r="A331" s="1330"/>
      <c r="B331" s="1331"/>
      <c r="C331" s="1331"/>
      <c r="D331" s="1331"/>
      <c r="E331" s="1331"/>
      <c r="F331" s="1331"/>
      <c r="G331" s="1331"/>
      <c r="H331" s="1331"/>
      <c r="I331" s="1331"/>
      <c r="J331" s="1331"/>
      <c r="K331" s="1331"/>
      <c r="L331" s="1331"/>
      <c r="M331" s="1331"/>
      <c r="N331" s="1336"/>
      <c r="O331" s="1336"/>
      <c r="P331" s="1336"/>
      <c r="Q331" s="1334"/>
      <c r="R331" s="1334"/>
      <c r="S331" s="1334"/>
      <c r="T331" s="1334"/>
      <c r="U331" s="1334"/>
      <c r="V331" s="1334"/>
      <c r="W331" s="1334"/>
      <c r="X331" s="1334"/>
      <c r="Y331" s="1334"/>
      <c r="Z331" s="1334"/>
      <c r="AA331" s="1334"/>
      <c r="BU331" s="148"/>
    </row>
    <row r="332" spans="1:73" s="146" customFormat="1" ht="16.5" customHeight="1" x14ac:dyDescent="0.35">
      <c r="A332" s="1330"/>
      <c r="B332" s="1331"/>
      <c r="C332" s="1331"/>
      <c r="D332" s="1331"/>
      <c r="E332" s="1331"/>
      <c r="F332" s="1331"/>
      <c r="G332" s="1331"/>
      <c r="H332" s="1331"/>
      <c r="I332" s="1331"/>
      <c r="J332" s="1331"/>
      <c r="K332" s="1331"/>
      <c r="L332" s="1331"/>
      <c r="M332" s="1331"/>
      <c r="N332" s="1336"/>
      <c r="O332" s="1336"/>
      <c r="P332" s="1336"/>
      <c r="Q332" s="1334"/>
      <c r="R332" s="1334"/>
      <c r="S332" s="1334"/>
      <c r="T332" s="1334"/>
      <c r="U332" s="1334"/>
      <c r="V332" s="1334"/>
      <c r="W332" s="1334"/>
      <c r="X332" s="1334"/>
      <c r="Y332" s="1334"/>
      <c r="Z332" s="1334"/>
      <c r="AA332" s="1334"/>
      <c r="BU332" s="148"/>
    </row>
    <row r="333" spans="1:73" s="146" customFormat="1" ht="16.5" customHeight="1" x14ac:dyDescent="0.35">
      <c r="A333" s="1330"/>
      <c r="B333" s="1331"/>
      <c r="C333" s="1331"/>
      <c r="D333" s="1331"/>
      <c r="E333" s="1331"/>
      <c r="F333" s="1331"/>
      <c r="G333" s="1331"/>
      <c r="H333" s="1331"/>
      <c r="I333" s="1331"/>
      <c r="J333" s="1331"/>
      <c r="K333" s="1331"/>
      <c r="L333" s="1331"/>
      <c r="M333" s="1331"/>
      <c r="N333" s="1336"/>
      <c r="O333" s="1336"/>
      <c r="P333" s="1336"/>
      <c r="Q333" s="1334"/>
      <c r="R333" s="1334"/>
      <c r="S333" s="1334"/>
      <c r="T333" s="1334"/>
      <c r="U333" s="1334"/>
      <c r="V333" s="1334"/>
      <c r="W333" s="1334"/>
      <c r="X333" s="1334"/>
      <c r="Y333" s="1334"/>
      <c r="Z333" s="1334"/>
      <c r="AA333" s="1334"/>
      <c r="BU333" s="148"/>
    </row>
    <row r="334" spans="1:73" s="146" customFormat="1" ht="16.5" customHeight="1" x14ac:dyDescent="0.35">
      <c r="A334" s="1330"/>
      <c r="B334" s="1331"/>
      <c r="C334" s="1331"/>
      <c r="D334" s="1331"/>
      <c r="E334" s="1331"/>
      <c r="F334" s="1331"/>
      <c r="G334" s="1331"/>
      <c r="H334" s="1331"/>
      <c r="I334" s="1331"/>
      <c r="J334" s="1331"/>
      <c r="K334" s="1331"/>
      <c r="L334" s="1331"/>
      <c r="M334" s="1331"/>
      <c r="N334" s="1336"/>
      <c r="O334" s="1336"/>
      <c r="P334" s="1336"/>
      <c r="Q334" s="1334"/>
      <c r="R334" s="1334"/>
      <c r="S334" s="1334"/>
      <c r="T334" s="1334"/>
      <c r="U334" s="1334"/>
      <c r="V334" s="1334"/>
      <c r="W334" s="1334"/>
      <c r="X334" s="1334"/>
      <c r="Y334" s="1334"/>
      <c r="Z334" s="1334"/>
      <c r="AA334" s="1334"/>
      <c r="BU334" s="148"/>
    </row>
    <row r="335" spans="1:73" s="146" customFormat="1" ht="16.5" customHeight="1" x14ac:dyDescent="0.35">
      <c r="A335" s="1330"/>
      <c r="B335" s="1331"/>
      <c r="C335" s="1331"/>
      <c r="D335" s="1331"/>
      <c r="E335" s="1331"/>
      <c r="F335" s="1331"/>
      <c r="G335" s="1331"/>
      <c r="H335" s="1331"/>
      <c r="I335" s="1331"/>
      <c r="J335" s="1331"/>
      <c r="K335" s="1331"/>
      <c r="L335" s="1331"/>
      <c r="M335" s="1331"/>
      <c r="N335" s="1336"/>
      <c r="O335" s="1336"/>
      <c r="P335" s="1336"/>
      <c r="Q335" s="1334"/>
      <c r="R335" s="1334"/>
      <c r="S335" s="1334"/>
      <c r="T335" s="1334"/>
      <c r="U335" s="1334"/>
      <c r="V335" s="1334"/>
      <c r="W335" s="1334"/>
      <c r="X335" s="1334"/>
      <c r="Y335" s="1334"/>
      <c r="Z335" s="1334"/>
      <c r="AA335" s="1334"/>
      <c r="BU335" s="148"/>
    </row>
    <row r="336" spans="1:73" s="146" customFormat="1" ht="16.5" customHeight="1" x14ac:dyDescent="0.35">
      <c r="A336" s="1330"/>
      <c r="B336" s="1331"/>
      <c r="C336" s="1331"/>
      <c r="D336" s="1331"/>
      <c r="E336" s="1331"/>
      <c r="F336" s="1331"/>
      <c r="G336" s="1331"/>
      <c r="H336" s="1331"/>
      <c r="I336" s="1331"/>
      <c r="J336" s="1331"/>
      <c r="K336" s="1331"/>
      <c r="L336" s="1331"/>
      <c r="M336" s="1331"/>
      <c r="N336" s="1336"/>
      <c r="O336" s="1336"/>
      <c r="P336" s="1336"/>
      <c r="Q336" s="1334"/>
      <c r="R336" s="1334"/>
      <c r="S336" s="1334"/>
      <c r="T336" s="1334"/>
      <c r="U336" s="1334"/>
      <c r="V336" s="1334"/>
      <c r="W336" s="1334"/>
      <c r="X336" s="1334"/>
      <c r="Y336" s="1334"/>
      <c r="Z336" s="1334"/>
      <c r="AA336" s="1334"/>
      <c r="BU336" s="148"/>
    </row>
    <row r="337" spans="1:73" s="146" customFormat="1" ht="16.5" customHeight="1" x14ac:dyDescent="0.35">
      <c r="A337" s="1330"/>
      <c r="B337" s="1331"/>
      <c r="C337" s="1331"/>
      <c r="D337" s="1331"/>
      <c r="E337" s="1331"/>
      <c r="F337" s="1331"/>
      <c r="G337" s="1331"/>
      <c r="H337" s="1331"/>
      <c r="I337" s="1331"/>
      <c r="J337" s="1331"/>
      <c r="K337" s="1331"/>
      <c r="L337" s="1331"/>
      <c r="M337" s="1331"/>
      <c r="N337" s="1336"/>
      <c r="O337" s="1336"/>
      <c r="P337" s="1336"/>
      <c r="Q337" s="1334"/>
      <c r="R337" s="1334"/>
      <c r="S337" s="1334"/>
      <c r="T337" s="1334"/>
      <c r="U337" s="1334"/>
      <c r="V337" s="1334"/>
      <c r="W337" s="1334"/>
      <c r="X337" s="1334"/>
      <c r="Y337" s="1334"/>
      <c r="Z337" s="1334"/>
      <c r="AA337" s="1334"/>
      <c r="BU337" s="148"/>
    </row>
    <row r="338" spans="1:73" s="146" customFormat="1" ht="16.5" customHeight="1" x14ac:dyDescent="0.35">
      <c r="A338" s="1330"/>
      <c r="B338" s="1331"/>
      <c r="C338" s="1331"/>
      <c r="D338" s="1331"/>
      <c r="E338" s="1331"/>
      <c r="F338" s="1331"/>
      <c r="G338" s="1331"/>
      <c r="H338" s="1331"/>
      <c r="I338" s="1331"/>
      <c r="J338" s="1331"/>
      <c r="K338" s="1331"/>
      <c r="L338" s="1331"/>
      <c r="M338" s="1331"/>
      <c r="N338" s="1336"/>
      <c r="O338" s="1336"/>
      <c r="P338" s="1336"/>
      <c r="Q338" s="1334"/>
      <c r="R338" s="1334"/>
      <c r="S338" s="1334"/>
      <c r="T338" s="1334"/>
      <c r="U338" s="1334"/>
      <c r="V338" s="1334"/>
      <c r="W338" s="1334"/>
      <c r="X338" s="1334"/>
      <c r="Y338" s="1334"/>
      <c r="Z338" s="1334"/>
      <c r="AA338" s="1334"/>
      <c r="BU338" s="148"/>
    </row>
    <row r="339" spans="1:73" s="146" customFormat="1" ht="16.5" customHeight="1" x14ac:dyDescent="0.35">
      <c r="A339" s="1330"/>
      <c r="B339" s="1331"/>
      <c r="C339" s="1331"/>
      <c r="D339" s="1331"/>
      <c r="E339" s="1331"/>
      <c r="F339" s="1331"/>
      <c r="G339" s="1331"/>
      <c r="H339" s="1331"/>
      <c r="I339" s="1331"/>
      <c r="J339" s="1331"/>
      <c r="K339" s="1331"/>
      <c r="L339" s="1331"/>
      <c r="M339" s="1331"/>
      <c r="N339" s="1336"/>
      <c r="O339" s="1336"/>
      <c r="P339" s="1336"/>
      <c r="Q339" s="1334"/>
      <c r="R339" s="1334"/>
      <c r="S339" s="1334"/>
      <c r="T339" s="1334"/>
      <c r="U339" s="1334"/>
      <c r="V339" s="1334"/>
      <c r="W339" s="1334"/>
      <c r="X339" s="1334"/>
      <c r="Y339" s="1334"/>
      <c r="Z339" s="1334"/>
      <c r="AA339" s="1334"/>
      <c r="BU339" s="148"/>
    </row>
    <row r="340" spans="1:73" s="146" customFormat="1" ht="16.5" customHeight="1" x14ac:dyDescent="0.35">
      <c r="A340" s="1330"/>
      <c r="B340" s="1331"/>
      <c r="C340" s="1331"/>
      <c r="D340" s="1331"/>
      <c r="E340" s="1331"/>
      <c r="F340" s="1331"/>
      <c r="G340" s="1331"/>
      <c r="H340" s="1331"/>
      <c r="I340" s="1331"/>
      <c r="J340" s="1331"/>
      <c r="K340" s="1331"/>
      <c r="L340" s="1331"/>
      <c r="M340" s="1331"/>
      <c r="N340" s="1336"/>
      <c r="O340" s="1336"/>
      <c r="P340" s="1336"/>
      <c r="Q340" s="1334"/>
      <c r="R340" s="1334"/>
      <c r="S340" s="1334"/>
      <c r="T340" s="1334"/>
      <c r="U340" s="1334"/>
      <c r="V340" s="1334"/>
      <c r="W340" s="1334"/>
      <c r="X340" s="1334"/>
      <c r="Y340" s="1334"/>
      <c r="Z340" s="1334"/>
      <c r="AA340" s="1334"/>
      <c r="BU340" s="148"/>
    </row>
    <row r="341" spans="1:73" s="146" customFormat="1" ht="16.5" customHeight="1" x14ac:dyDescent="0.35">
      <c r="A341" s="1330"/>
      <c r="B341" s="1331"/>
      <c r="C341" s="1331"/>
      <c r="D341" s="1331"/>
      <c r="E341" s="1331"/>
      <c r="F341" s="1331"/>
      <c r="G341" s="1331"/>
      <c r="H341" s="1331"/>
      <c r="I341" s="1331"/>
      <c r="J341" s="1331"/>
      <c r="K341" s="1331"/>
      <c r="L341" s="1331"/>
      <c r="M341" s="1331"/>
      <c r="N341" s="1336"/>
      <c r="O341" s="1336"/>
      <c r="P341" s="1336"/>
      <c r="Q341" s="1334"/>
      <c r="R341" s="1334"/>
      <c r="S341" s="1334"/>
      <c r="T341" s="1334"/>
      <c r="U341" s="1334"/>
      <c r="V341" s="1334"/>
      <c r="W341" s="1334"/>
      <c r="X341" s="1334"/>
      <c r="Y341" s="1334"/>
      <c r="Z341" s="1334"/>
      <c r="AA341" s="1334"/>
      <c r="BU341" s="148"/>
    </row>
    <row r="342" spans="1:73" s="146" customFormat="1" ht="16.5" customHeight="1" x14ac:dyDescent="0.35">
      <c r="A342" s="1316" t="s">
        <v>530</v>
      </c>
      <c r="B342" s="1317" t="s">
        <v>531</v>
      </c>
      <c r="C342" s="1317"/>
      <c r="D342" s="1317"/>
      <c r="E342" s="1317"/>
      <c r="F342" s="1317"/>
      <c r="G342" s="1317"/>
      <c r="H342" s="1317"/>
      <c r="I342" s="1317"/>
      <c r="J342" s="1317"/>
      <c r="K342" s="1363"/>
      <c r="L342" s="1345"/>
      <c r="M342" s="1336"/>
      <c r="N342" s="1336"/>
      <c r="O342" s="1377" t="s">
        <v>530</v>
      </c>
      <c r="P342" s="1361" t="s">
        <v>532</v>
      </c>
      <c r="Q342" s="1389"/>
      <c r="R342" s="1389"/>
      <c r="S342" s="1389"/>
      <c r="T342" s="1389"/>
      <c r="U342" s="1389"/>
      <c r="V342" s="1389"/>
      <c r="W342" s="1389"/>
      <c r="X342" s="1389"/>
      <c r="Y342" s="1389"/>
      <c r="Z342" s="1389"/>
    </row>
    <row r="343" spans="1:73" s="146" customFormat="1" ht="16.5" customHeight="1" x14ac:dyDescent="0.35">
      <c r="A343" s="1316"/>
      <c r="B343" s="1363" t="s">
        <v>549</v>
      </c>
      <c r="C343" s="1363"/>
      <c r="D343" s="1363"/>
      <c r="E343" s="1363"/>
      <c r="F343" s="1363"/>
      <c r="H343" s="1363"/>
      <c r="I343" s="1363"/>
      <c r="J343" s="1363"/>
      <c r="K343" s="1363"/>
      <c r="L343" s="1345"/>
      <c r="M343" s="1336"/>
      <c r="N343" s="1336"/>
      <c r="O343" s="1336"/>
      <c r="P343" s="1361" t="s">
        <v>550</v>
      </c>
      <c r="R343" s="1389"/>
      <c r="S343" s="1389"/>
      <c r="T343" s="1389"/>
      <c r="X343" s="1389"/>
      <c r="Y343" s="1389"/>
      <c r="Z343" s="1389"/>
      <c r="AA343" s="1389"/>
    </row>
    <row r="344" spans="1:73" s="146" customFormat="1" ht="16.5" customHeight="1" x14ac:dyDescent="0.35">
      <c r="A344" s="1330"/>
      <c r="B344" s="1386" t="s">
        <v>571</v>
      </c>
      <c r="C344" s="1386"/>
      <c r="D344" s="1386"/>
      <c r="E344" s="1386"/>
      <c r="F344" s="1386"/>
      <c r="G344" s="1386"/>
      <c r="H344" s="1386"/>
      <c r="I344" s="1386"/>
      <c r="J344" s="1386"/>
      <c r="K344" s="1387"/>
      <c r="L344" s="1345"/>
      <c r="M344" s="1336"/>
      <c r="N344" s="1336"/>
      <c r="O344" s="1336"/>
      <c r="P344" s="1336"/>
      <c r="Q344" s="1388" t="s">
        <v>572</v>
      </c>
      <c r="R344" s="1388"/>
      <c r="S344" s="1388"/>
      <c r="T344" s="1388"/>
      <c r="U344" s="1388"/>
      <c r="V344" s="1388"/>
      <c r="W344" s="1388"/>
      <c r="X344" s="1388"/>
      <c r="Y344" s="1388"/>
      <c r="Z344" s="1388"/>
      <c r="AA344" s="1388"/>
      <c r="BU344" s="148"/>
    </row>
    <row r="345" spans="1:73" s="146" customFormat="1" ht="16.5" customHeight="1" x14ac:dyDescent="0.35">
      <c r="A345" s="1330"/>
      <c r="B345" s="1331" t="s">
        <v>573</v>
      </c>
      <c r="C345" s="1331"/>
      <c r="D345" s="1331"/>
      <c r="E345" s="1331"/>
      <c r="F345" s="1331"/>
      <c r="G345" s="1331"/>
      <c r="H345" s="1331"/>
      <c r="I345" s="1331"/>
      <c r="J345" s="1331"/>
      <c r="K345" s="1331"/>
      <c r="L345" s="1331"/>
      <c r="M345" s="1331"/>
      <c r="N345" s="1336"/>
      <c r="O345" s="1336"/>
      <c r="P345" s="1336"/>
      <c r="Q345" s="1334" t="s">
        <v>574</v>
      </c>
      <c r="R345" s="1334"/>
      <c r="S345" s="1334"/>
      <c r="T345" s="1334"/>
      <c r="U345" s="1334"/>
      <c r="V345" s="1334"/>
      <c r="W345" s="1334"/>
      <c r="X345" s="1334"/>
      <c r="Y345" s="1334"/>
      <c r="Z345" s="1334"/>
      <c r="AA345" s="1334"/>
      <c r="BU345" s="148"/>
    </row>
    <row r="346" spans="1:73" s="146" customFormat="1" ht="16.5" customHeight="1" x14ac:dyDescent="0.35">
      <c r="A346" s="1330"/>
      <c r="B346" s="1331"/>
      <c r="C346" s="1331"/>
      <c r="D346" s="1331"/>
      <c r="E346" s="1331"/>
      <c r="F346" s="1331"/>
      <c r="G346" s="1331"/>
      <c r="H346" s="1331"/>
      <c r="I346" s="1331"/>
      <c r="J346" s="1331"/>
      <c r="K346" s="1331"/>
      <c r="L346" s="1331"/>
      <c r="M346" s="1331"/>
      <c r="N346" s="1336"/>
      <c r="O346" s="1336"/>
      <c r="P346" s="1336"/>
      <c r="Q346" s="1334"/>
      <c r="R346" s="1334"/>
      <c r="S346" s="1334"/>
      <c r="T346" s="1334"/>
      <c r="U346" s="1334"/>
      <c r="V346" s="1334"/>
      <c r="W346" s="1334"/>
      <c r="X346" s="1334"/>
      <c r="Y346" s="1334"/>
      <c r="Z346" s="1334"/>
      <c r="AA346" s="1334"/>
      <c r="BU346" s="148"/>
    </row>
    <row r="347" spans="1:73" s="146" customFormat="1" ht="16.5" customHeight="1" x14ac:dyDescent="0.35">
      <c r="A347" s="1330"/>
      <c r="B347" s="1331"/>
      <c r="C347" s="1331"/>
      <c r="D347" s="1331"/>
      <c r="E347" s="1331"/>
      <c r="F347" s="1331"/>
      <c r="G347" s="1331"/>
      <c r="H347" s="1331"/>
      <c r="I347" s="1331"/>
      <c r="J347" s="1331"/>
      <c r="K347" s="1331"/>
      <c r="L347" s="1331"/>
      <c r="M347" s="1331"/>
      <c r="N347" s="1336"/>
      <c r="O347" s="1336"/>
      <c r="P347" s="1336"/>
      <c r="Q347" s="1334"/>
      <c r="R347" s="1334"/>
      <c r="S347" s="1334"/>
      <c r="T347" s="1334"/>
      <c r="U347" s="1334"/>
      <c r="V347" s="1334"/>
      <c r="W347" s="1334"/>
      <c r="X347" s="1334"/>
      <c r="Y347" s="1334"/>
      <c r="Z347" s="1334"/>
      <c r="AA347" s="1334"/>
      <c r="BU347" s="148"/>
    </row>
    <row r="348" spans="1:73" s="146" customFormat="1" ht="16.5" customHeight="1" x14ac:dyDescent="0.35">
      <c r="A348" s="1330"/>
      <c r="B348" s="1331"/>
      <c r="C348" s="1331"/>
      <c r="D348" s="1331"/>
      <c r="E348" s="1331"/>
      <c r="F348" s="1331"/>
      <c r="G348" s="1331"/>
      <c r="H348" s="1331"/>
      <c r="I348" s="1331"/>
      <c r="J348" s="1331"/>
      <c r="K348" s="1331"/>
      <c r="L348" s="1331"/>
      <c r="M348" s="1331"/>
      <c r="N348" s="1336"/>
      <c r="O348" s="1336"/>
      <c r="P348" s="1336"/>
      <c r="Q348" s="1334"/>
      <c r="R348" s="1334"/>
      <c r="S348" s="1334"/>
      <c r="T348" s="1334"/>
      <c r="U348" s="1334"/>
      <c r="V348" s="1334"/>
      <c r="W348" s="1334"/>
      <c r="X348" s="1334"/>
      <c r="Y348" s="1334"/>
      <c r="Z348" s="1334"/>
      <c r="AA348" s="1334"/>
      <c r="BU348" s="148"/>
    </row>
    <row r="349" spans="1:73" s="146" customFormat="1" ht="16.5" customHeight="1" x14ac:dyDescent="0.35">
      <c r="A349" s="1330"/>
      <c r="B349" s="1331"/>
      <c r="C349" s="1331"/>
      <c r="D349" s="1331"/>
      <c r="E349" s="1331"/>
      <c r="F349" s="1331"/>
      <c r="G349" s="1331"/>
      <c r="H349" s="1331"/>
      <c r="I349" s="1331"/>
      <c r="J349" s="1331"/>
      <c r="K349" s="1331"/>
      <c r="L349" s="1331"/>
      <c r="M349" s="1331"/>
      <c r="N349" s="1336"/>
      <c r="O349" s="1336"/>
      <c r="P349" s="1336"/>
      <c r="Q349" s="1334"/>
      <c r="R349" s="1334"/>
      <c r="S349" s="1334"/>
      <c r="T349" s="1334"/>
      <c r="U349" s="1334"/>
      <c r="V349" s="1334"/>
      <c r="W349" s="1334"/>
      <c r="X349" s="1334"/>
      <c r="Y349" s="1334"/>
      <c r="Z349" s="1334"/>
      <c r="AA349" s="1334"/>
      <c r="BU349" s="148"/>
    </row>
    <row r="350" spans="1:73" s="146" customFormat="1" ht="16.5" customHeight="1" x14ac:dyDescent="0.35">
      <c r="A350" s="1330"/>
      <c r="B350" s="1331"/>
      <c r="C350" s="1331"/>
      <c r="D350" s="1331"/>
      <c r="E350" s="1331"/>
      <c r="F350" s="1331"/>
      <c r="G350" s="1331"/>
      <c r="H350" s="1331"/>
      <c r="I350" s="1331"/>
      <c r="J350" s="1331"/>
      <c r="K350" s="1331"/>
      <c r="L350" s="1331"/>
      <c r="M350" s="1331"/>
      <c r="N350" s="1336"/>
      <c r="O350" s="1336"/>
      <c r="P350" s="1336"/>
      <c r="Q350" s="1334"/>
      <c r="R350" s="1334"/>
      <c r="S350" s="1334"/>
      <c r="T350" s="1334"/>
      <c r="U350" s="1334"/>
      <c r="V350" s="1334"/>
      <c r="W350" s="1334"/>
      <c r="X350" s="1334"/>
      <c r="Y350" s="1334"/>
      <c r="Z350" s="1334"/>
      <c r="AA350" s="1334"/>
      <c r="BU350" s="148"/>
    </row>
    <row r="351" spans="1:73" s="146" customFormat="1" ht="16.5" customHeight="1" x14ac:dyDescent="0.35">
      <c r="A351" s="1330"/>
      <c r="B351" s="1331"/>
      <c r="C351" s="1331"/>
      <c r="D351" s="1331"/>
      <c r="E351" s="1331"/>
      <c r="F351" s="1331"/>
      <c r="G351" s="1331"/>
      <c r="H351" s="1331"/>
      <c r="I351" s="1331"/>
      <c r="J351" s="1331"/>
      <c r="K351" s="1331"/>
      <c r="L351" s="1331"/>
      <c r="M351" s="1331"/>
      <c r="N351" s="1336"/>
      <c r="O351" s="1336"/>
      <c r="P351" s="1336"/>
      <c r="Q351" s="1334"/>
      <c r="R351" s="1334"/>
      <c r="S351" s="1334"/>
      <c r="T351" s="1334"/>
      <c r="U351" s="1334"/>
      <c r="V351" s="1334"/>
      <c r="W351" s="1334"/>
      <c r="X351" s="1334"/>
      <c r="Y351" s="1334"/>
      <c r="Z351" s="1334"/>
      <c r="AA351" s="1334"/>
      <c r="BU351" s="148"/>
    </row>
    <row r="352" spans="1:73" s="146" customFormat="1" ht="16.5" customHeight="1" x14ac:dyDescent="0.35">
      <c r="A352" s="1330"/>
      <c r="B352" s="1331"/>
      <c r="C352" s="1331"/>
      <c r="D352" s="1331"/>
      <c r="E352" s="1331"/>
      <c r="F352" s="1331"/>
      <c r="G352" s="1331"/>
      <c r="H352" s="1331"/>
      <c r="I352" s="1331"/>
      <c r="J352" s="1331"/>
      <c r="K352" s="1331"/>
      <c r="L352" s="1331"/>
      <c r="M352" s="1331"/>
      <c r="N352" s="1336"/>
      <c r="O352" s="1336"/>
      <c r="P352" s="1336"/>
      <c r="Q352" s="1334"/>
      <c r="R352" s="1334"/>
      <c r="S352" s="1334"/>
      <c r="T352" s="1334"/>
      <c r="U352" s="1334"/>
      <c r="V352" s="1334"/>
      <c r="W352" s="1334"/>
      <c r="X352" s="1334"/>
      <c r="Y352" s="1334"/>
      <c r="Z352" s="1334"/>
      <c r="AA352" s="1334"/>
      <c r="BU352" s="148"/>
    </row>
    <row r="353" spans="1:73" s="146" customFormat="1" ht="16.5" customHeight="1" x14ac:dyDescent="0.35">
      <c r="A353" s="1330"/>
      <c r="B353" s="1331" t="s">
        <v>575</v>
      </c>
      <c r="C353" s="1331"/>
      <c r="D353" s="1331"/>
      <c r="E353" s="1331"/>
      <c r="F353" s="1331"/>
      <c r="G353" s="1331"/>
      <c r="H353" s="1331"/>
      <c r="I353" s="1331"/>
      <c r="J353" s="1331"/>
      <c r="K353" s="1331"/>
      <c r="L353" s="1331"/>
      <c r="M353" s="1331"/>
      <c r="N353" s="1336"/>
      <c r="O353" s="1336"/>
      <c r="P353" s="1336"/>
      <c r="Q353" s="1334" t="s">
        <v>576</v>
      </c>
      <c r="R353" s="1334"/>
      <c r="S353" s="1334"/>
      <c r="T353" s="1334"/>
      <c r="U353" s="1334"/>
      <c r="V353" s="1334"/>
      <c r="W353" s="1334"/>
      <c r="X353" s="1334"/>
      <c r="Y353" s="1334"/>
      <c r="Z353" s="1334"/>
      <c r="AA353" s="1334"/>
      <c r="BU353" s="148"/>
    </row>
    <row r="354" spans="1:73" s="146" customFormat="1" ht="16.5" customHeight="1" x14ac:dyDescent="0.35">
      <c r="A354" s="1330"/>
      <c r="B354" s="1331"/>
      <c r="C354" s="1331"/>
      <c r="D354" s="1331"/>
      <c r="E354" s="1331"/>
      <c r="F354" s="1331"/>
      <c r="G354" s="1331"/>
      <c r="H354" s="1331"/>
      <c r="I354" s="1331"/>
      <c r="J354" s="1331"/>
      <c r="K354" s="1331"/>
      <c r="L354" s="1331"/>
      <c r="M354" s="1331"/>
      <c r="N354" s="1336"/>
      <c r="O354" s="1336"/>
      <c r="P354" s="1336"/>
      <c r="Q354" s="1334"/>
      <c r="R354" s="1334"/>
      <c r="S354" s="1334"/>
      <c r="T354" s="1334"/>
      <c r="U354" s="1334"/>
      <c r="V354" s="1334"/>
      <c r="W354" s="1334"/>
      <c r="X354" s="1334"/>
      <c r="Y354" s="1334"/>
      <c r="Z354" s="1334"/>
      <c r="AA354" s="1334"/>
      <c r="BU354" s="148"/>
    </row>
    <row r="355" spans="1:73" s="146" customFormat="1" ht="16.5" customHeight="1" x14ac:dyDescent="0.35">
      <c r="A355" s="1330"/>
      <c r="B355" s="1331"/>
      <c r="C355" s="1331"/>
      <c r="D355" s="1331"/>
      <c r="E355" s="1331"/>
      <c r="F355" s="1331"/>
      <c r="G355" s="1331"/>
      <c r="H355" s="1331"/>
      <c r="I355" s="1331"/>
      <c r="J355" s="1331"/>
      <c r="K355" s="1331"/>
      <c r="L355" s="1331"/>
      <c r="M355" s="1331"/>
      <c r="N355" s="1336"/>
      <c r="O355" s="1336"/>
      <c r="P355" s="1336"/>
      <c r="Q355" s="1334"/>
      <c r="R355" s="1334"/>
      <c r="S355" s="1334"/>
      <c r="T355" s="1334"/>
      <c r="U355" s="1334"/>
      <c r="V355" s="1334"/>
      <c r="W355" s="1334"/>
      <c r="X355" s="1334"/>
      <c r="Y355" s="1334"/>
      <c r="Z355" s="1334"/>
      <c r="AA355" s="1334"/>
      <c r="BU355" s="148"/>
    </row>
    <row r="356" spans="1:73" s="146" customFormat="1" ht="16.5" customHeight="1" x14ac:dyDescent="0.35">
      <c r="A356" s="1330"/>
      <c r="B356" s="1331"/>
      <c r="C356" s="1331"/>
      <c r="D356" s="1331"/>
      <c r="E356" s="1331"/>
      <c r="F356" s="1331"/>
      <c r="G356" s="1331"/>
      <c r="H356" s="1331"/>
      <c r="I356" s="1331"/>
      <c r="J356" s="1331"/>
      <c r="K356" s="1331"/>
      <c r="L356" s="1331"/>
      <c r="M356" s="1331"/>
      <c r="N356" s="1336"/>
      <c r="O356" s="1336"/>
      <c r="P356" s="1336"/>
      <c r="Q356" s="1334"/>
      <c r="R356" s="1334"/>
      <c r="S356" s="1334"/>
      <c r="T356" s="1334"/>
      <c r="U356" s="1334"/>
      <c r="V356" s="1334"/>
      <c r="W356" s="1334"/>
      <c r="X356" s="1334"/>
      <c r="Y356" s="1334"/>
      <c r="Z356" s="1334"/>
      <c r="AA356" s="1334"/>
      <c r="BU356" s="148"/>
    </row>
    <row r="357" spans="1:73" s="146" customFormat="1" ht="16.5" customHeight="1" x14ac:dyDescent="0.35">
      <c r="A357" s="1330"/>
      <c r="B357" s="1331"/>
      <c r="C357" s="1331"/>
      <c r="D357" s="1331"/>
      <c r="E357" s="1331"/>
      <c r="F357" s="1331"/>
      <c r="G357" s="1331"/>
      <c r="H357" s="1331"/>
      <c r="I357" s="1331"/>
      <c r="J357" s="1331"/>
      <c r="K357" s="1331"/>
      <c r="L357" s="1331"/>
      <c r="M357" s="1331"/>
      <c r="N357" s="1336"/>
      <c r="O357" s="1336"/>
      <c r="P357" s="1336"/>
      <c r="Q357" s="1334"/>
      <c r="R357" s="1334"/>
      <c r="S357" s="1334"/>
      <c r="T357" s="1334"/>
      <c r="U357" s="1334"/>
      <c r="V357" s="1334"/>
      <c r="W357" s="1334"/>
      <c r="X357" s="1334"/>
      <c r="Y357" s="1334"/>
      <c r="Z357" s="1334"/>
      <c r="AA357" s="1334"/>
      <c r="BU357" s="148"/>
    </row>
    <row r="358" spans="1:73" s="146" customFormat="1" ht="16.5" customHeight="1" x14ac:dyDescent="0.35">
      <c r="A358" s="1330"/>
      <c r="B358" s="1331"/>
      <c r="C358" s="1331"/>
      <c r="D358" s="1331"/>
      <c r="E358" s="1331"/>
      <c r="F358" s="1331"/>
      <c r="G358" s="1331"/>
      <c r="H358" s="1331"/>
      <c r="I358" s="1331"/>
      <c r="J358" s="1331"/>
      <c r="K358" s="1331"/>
      <c r="L358" s="1331"/>
      <c r="M358" s="1331"/>
      <c r="N358" s="1336"/>
      <c r="O358" s="1336"/>
      <c r="P358" s="1336"/>
      <c r="Q358" s="1334"/>
      <c r="R358" s="1334"/>
      <c r="S358" s="1334"/>
      <c r="T358" s="1334"/>
      <c r="U358" s="1334"/>
      <c r="V358" s="1334"/>
      <c r="W358" s="1334"/>
      <c r="X358" s="1334"/>
      <c r="Y358" s="1334"/>
      <c r="Z358" s="1334"/>
      <c r="AA358" s="1334"/>
      <c r="BU358" s="148"/>
    </row>
    <row r="359" spans="1:73" s="146" customFormat="1" ht="16.5" customHeight="1" x14ac:dyDescent="0.35">
      <c r="A359" s="1330"/>
      <c r="B359" s="1331"/>
      <c r="C359" s="1331"/>
      <c r="D359" s="1331"/>
      <c r="E359" s="1331"/>
      <c r="F359" s="1331"/>
      <c r="G359" s="1331"/>
      <c r="H359" s="1331"/>
      <c r="I359" s="1331"/>
      <c r="J359" s="1331"/>
      <c r="K359" s="1331"/>
      <c r="L359" s="1331"/>
      <c r="M359" s="1331"/>
      <c r="N359" s="1336"/>
      <c r="O359" s="1336"/>
      <c r="P359" s="1336"/>
      <c r="Q359" s="1334"/>
      <c r="R359" s="1334"/>
      <c r="S359" s="1334"/>
      <c r="T359" s="1334"/>
      <c r="U359" s="1334"/>
      <c r="V359" s="1334"/>
      <c r="W359" s="1334"/>
      <c r="X359" s="1334"/>
      <c r="Y359" s="1334"/>
      <c r="Z359" s="1334"/>
      <c r="AA359" s="1334"/>
      <c r="BU359" s="148"/>
    </row>
    <row r="360" spans="1:73" s="146" customFormat="1" ht="16.5" customHeight="1" x14ac:dyDescent="0.35">
      <c r="A360" s="1330"/>
      <c r="B360" s="1331"/>
      <c r="C360" s="1331"/>
      <c r="D360" s="1331"/>
      <c r="E360" s="1331"/>
      <c r="F360" s="1331"/>
      <c r="G360" s="1331"/>
      <c r="H360" s="1331"/>
      <c r="I360" s="1331"/>
      <c r="J360" s="1331"/>
      <c r="K360" s="1331"/>
      <c r="L360" s="1331"/>
      <c r="M360" s="1331"/>
      <c r="N360" s="1336"/>
      <c r="O360" s="1336"/>
      <c r="P360" s="1336"/>
      <c r="Q360" s="1334"/>
      <c r="R360" s="1334"/>
      <c r="S360" s="1334"/>
      <c r="T360" s="1334"/>
      <c r="U360" s="1334"/>
      <c r="V360" s="1334"/>
      <c r="W360" s="1334"/>
      <c r="X360" s="1334"/>
      <c r="Y360" s="1334"/>
      <c r="Z360" s="1334"/>
      <c r="AA360" s="1334"/>
      <c r="BU360" s="148"/>
    </row>
    <row r="361" spans="1:73" ht="16.5" customHeight="1" x14ac:dyDescent="0.2">
      <c r="A361" s="1326"/>
      <c r="B361" s="1488"/>
      <c r="C361" s="1326"/>
      <c r="D361" s="1326"/>
      <c r="E361" s="1326"/>
      <c r="F361" s="1326"/>
      <c r="G361" s="1326"/>
      <c r="H361" s="1326"/>
      <c r="I361" s="1326"/>
      <c r="J361" s="1326"/>
      <c r="K361" s="1326"/>
      <c r="L361" s="1326"/>
      <c r="M361" s="1326"/>
      <c r="N361" s="1326"/>
      <c r="O361" s="1326"/>
      <c r="P361" s="1326"/>
      <c r="Q361" s="1476"/>
      <c r="R361" s="1477"/>
      <c r="S361" s="1477"/>
      <c r="T361" s="1477"/>
      <c r="U361" s="1477"/>
      <c r="V361" s="1477"/>
      <c r="W361" s="1477"/>
      <c r="X361" s="1477"/>
      <c r="Y361" s="1477"/>
      <c r="Z361" s="1477"/>
      <c r="AA361" s="1477"/>
    </row>
    <row r="362" spans="1:73" ht="16.5" customHeight="1" x14ac:dyDescent="0.25">
      <c r="A362" s="1316" t="s">
        <v>577</v>
      </c>
      <c r="B362" s="1363" t="s">
        <v>578</v>
      </c>
      <c r="C362" s="1318"/>
      <c r="D362" s="1318"/>
      <c r="E362" s="1318"/>
      <c r="H362" s="1318"/>
      <c r="I362" s="1320"/>
      <c r="J362" s="1320"/>
      <c r="K362" s="1320"/>
      <c r="L362" s="1320"/>
      <c r="M362" s="1320"/>
      <c r="N362" s="1320"/>
      <c r="O362" s="1391" t="str">
        <f>A362</f>
        <v>4.</v>
      </c>
      <c r="P362" s="1390" t="s">
        <v>579</v>
      </c>
      <c r="S362" s="1325"/>
      <c r="T362" s="1329"/>
      <c r="U362" s="1477"/>
      <c r="V362" s="1477"/>
      <c r="W362" s="1477"/>
      <c r="X362" s="1477"/>
      <c r="Y362" s="1391"/>
      <c r="Z362" s="1391"/>
      <c r="AA362" s="1478"/>
    </row>
    <row r="363" spans="1:73" ht="16.5" customHeight="1" x14ac:dyDescent="0.25">
      <c r="A363" s="1316"/>
      <c r="B363" s="1490" t="s">
        <v>580</v>
      </c>
      <c r="C363" s="1318"/>
      <c r="D363" s="1318"/>
      <c r="E363" s="1318"/>
      <c r="F363" s="1318"/>
      <c r="G363" s="1318"/>
      <c r="H363" s="1318"/>
      <c r="I363" s="1320"/>
      <c r="J363" s="1320"/>
      <c r="K363" s="1320"/>
      <c r="L363" s="1320"/>
      <c r="M363" s="1320"/>
      <c r="N363" s="1320"/>
      <c r="O363" s="1320"/>
      <c r="P363" s="1320"/>
      <c r="Q363" s="1394" t="s">
        <v>581</v>
      </c>
      <c r="S363" s="1325"/>
      <c r="T363" s="1325"/>
      <c r="U363" s="1477"/>
      <c r="V363" s="1477"/>
      <c r="W363" s="1477"/>
      <c r="X363" s="1477"/>
      <c r="Y363" s="1391"/>
      <c r="Z363" s="1479"/>
      <c r="AA363" s="1478"/>
    </row>
    <row r="364" spans="1:73" ht="16.5" customHeight="1" x14ac:dyDescent="0.25">
      <c r="A364" s="1316"/>
      <c r="B364" s="1490"/>
      <c r="C364" s="1318"/>
      <c r="D364" s="1318"/>
      <c r="E364" s="1318"/>
      <c r="F364" s="1318"/>
      <c r="G364" s="1318"/>
      <c r="H364" s="1318"/>
      <c r="I364" s="1320"/>
      <c r="J364" s="1320"/>
      <c r="K364" s="1320"/>
      <c r="L364" s="1320"/>
      <c r="M364" s="1320"/>
      <c r="N364" s="1320"/>
      <c r="O364" s="1320"/>
      <c r="P364" s="1320"/>
      <c r="Q364" s="1325"/>
      <c r="R364" s="1394"/>
      <c r="S364" s="1325"/>
      <c r="T364" s="1325"/>
      <c r="U364" s="1477"/>
      <c r="V364" s="1477"/>
      <c r="W364" s="1477"/>
      <c r="X364" s="1477"/>
      <c r="Y364" s="1391"/>
      <c r="Z364" s="1479"/>
      <c r="AA364" s="1478"/>
    </row>
    <row r="365" spans="1:73" ht="16.5" customHeight="1" x14ac:dyDescent="0.3">
      <c r="A365" s="1316"/>
      <c r="B365" s="1490"/>
      <c r="C365" s="1318"/>
      <c r="D365" s="1318"/>
      <c r="E365" s="1318"/>
      <c r="F365" s="1318"/>
      <c r="H365" s="1395" t="s">
        <v>1449</v>
      </c>
      <c r="I365" s="1395"/>
      <c r="J365" s="1395"/>
      <c r="K365" s="1395"/>
      <c r="L365" s="1501"/>
      <c r="M365" s="1396" t="s">
        <v>1450</v>
      </c>
      <c r="N365" s="1396"/>
      <c r="O365" s="1396"/>
      <c r="P365" s="1396"/>
      <c r="Q365" s="1483"/>
      <c r="R365" s="1396" t="s">
        <v>1458</v>
      </c>
      <c r="S365" s="1396"/>
      <c r="T365" s="1396"/>
      <c r="U365" s="1396"/>
      <c r="V365" s="1394"/>
      <c r="W365" s="1325"/>
      <c r="X365" s="1325"/>
      <c r="Y365" s="1391"/>
      <c r="Z365" s="1323"/>
      <c r="AA365" s="1392"/>
    </row>
    <row r="366" spans="1:73" ht="16.5" customHeight="1" x14ac:dyDescent="0.25">
      <c r="A366" s="1316"/>
      <c r="B366" s="1442"/>
      <c r="C366" s="1317"/>
      <c r="D366" s="1317"/>
      <c r="E366" s="1317"/>
      <c r="F366" s="1317"/>
      <c r="H366" s="1397" t="s">
        <v>1409</v>
      </c>
      <c r="I366" s="1397"/>
      <c r="J366" s="1397"/>
      <c r="K366" s="1397"/>
      <c r="L366" s="1502"/>
      <c r="M366" s="1398" t="s">
        <v>1451</v>
      </c>
      <c r="N366" s="1398"/>
      <c r="O366" s="1398"/>
      <c r="P366" s="1398"/>
      <c r="Q366" s="1503"/>
      <c r="R366" s="1398" t="s">
        <v>1414</v>
      </c>
      <c r="S366" s="1398"/>
      <c r="T366" s="1398"/>
      <c r="U366" s="1398"/>
      <c r="V366" s="1399"/>
      <c r="W366" s="1325"/>
      <c r="X366" s="1399"/>
      <c r="Y366" s="1325"/>
      <c r="Z366" s="1325"/>
      <c r="AA366" s="1325"/>
    </row>
    <row r="367" spans="1:73" ht="16.5" customHeight="1" x14ac:dyDescent="0.3">
      <c r="A367" s="1316"/>
      <c r="B367" s="1363" t="s">
        <v>584</v>
      </c>
      <c r="C367" s="1317"/>
      <c r="D367" s="1317"/>
      <c r="E367" s="1317"/>
      <c r="F367" s="1317"/>
      <c r="H367" s="1317"/>
      <c r="I367" s="1317"/>
      <c r="J367" s="1400"/>
      <c r="K367" s="1400"/>
      <c r="L367" s="1400"/>
      <c r="M367" s="1400"/>
      <c r="N367" s="1317"/>
      <c r="O367" s="1400"/>
      <c r="P367" s="1400"/>
      <c r="Q367" s="1400"/>
      <c r="R367" s="1466"/>
      <c r="S367" s="1317"/>
      <c r="T367" s="1400"/>
      <c r="U367" s="1400"/>
      <c r="V367" s="1402"/>
      <c r="W367" s="1391"/>
      <c r="X367" s="1403"/>
      <c r="Y367" s="1404"/>
      <c r="AA367" s="1402" t="s">
        <v>585</v>
      </c>
    </row>
    <row r="368" spans="1:73" ht="16.5" customHeight="1" x14ac:dyDescent="0.25">
      <c r="A368" s="1316"/>
      <c r="B368" s="1442"/>
      <c r="C368" s="1318" t="s">
        <v>586</v>
      </c>
      <c r="D368" s="1317"/>
      <c r="E368" s="1317"/>
      <c r="F368" s="1317"/>
      <c r="H368" s="1499"/>
      <c r="I368" s="1499"/>
      <c r="J368" s="1499"/>
      <c r="K368" s="1499"/>
      <c r="L368" s="1406"/>
      <c r="M368" s="1499"/>
      <c r="N368" s="1499"/>
      <c r="O368" s="1499"/>
      <c r="P368" s="1499"/>
      <c r="Q368" s="1406"/>
      <c r="R368" s="1499"/>
      <c r="S368" s="1499"/>
      <c r="T368" s="1499"/>
      <c r="U368" s="1499"/>
      <c r="V368" s="1399"/>
      <c r="W368" s="1325"/>
      <c r="X368" s="1399"/>
      <c r="Y368" s="1325"/>
      <c r="Z368" s="1325" t="s">
        <v>586</v>
      </c>
      <c r="AA368" s="1392"/>
    </row>
    <row r="369" spans="1:27" ht="16.5" customHeight="1" x14ac:dyDescent="0.3">
      <c r="A369" s="1409"/>
      <c r="B369" s="1491"/>
      <c r="C369" s="1410"/>
      <c r="D369" s="1414" t="s">
        <v>590</v>
      </c>
      <c r="E369" s="1410"/>
      <c r="F369" s="1410"/>
      <c r="H369" s="1498">
        <f>SUM(H368:K368)</f>
        <v>0</v>
      </c>
      <c r="I369" s="1498"/>
      <c r="J369" s="1498"/>
      <c r="K369" s="1498"/>
      <c r="L369" s="1415"/>
      <c r="M369" s="1498">
        <f>SUM(M368:P368)</f>
        <v>0</v>
      </c>
      <c r="N369" s="1498"/>
      <c r="O369" s="1498"/>
      <c r="P369" s="1498"/>
      <c r="Q369" s="1415"/>
      <c r="R369" s="1498">
        <f>SUM(R368:U368)</f>
        <v>0</v>
      </c>
      <c r="S369" s="1498"/>
      <c r="T369" s="1498"/>
      <c r="U369" s="1498"/>
      <c r="V369" s="1399"/>
      <c r="W369" s="1325"/>
      <c r="Y369" s="1416" t="s">
        <v>591</v>
      </c>
    </row>
    <row r="370" spans="1:27" ht="16.5" customHeight="1" x14ac:dyDescent="0.25">
      <c r="A370" s="1409"/>
      <c r="B370" s="1491"/>
      <c r="C370" s="1410"/>
      <c r="D370" s="1410"/>
      <c r="E370" s="1410"/>
      <c r="F370" s="1410"/>
      <c r="H370" s="1410"/>
      <c r="I370" s="1410"/>
      <c r="J370" s="1412"/>
      <c r="K370" s="1412"/>
      <c r="L370" s="1412"/>
      <c r="M370" s="1412"/>
      <c r="N370" s="1410"/>
      <c r="O370" s="1412"/>
      <c r="P370" s="1412"/>
      <c r="Q370" s="1412"/>
      <c r="R370" s="1470"/>
      <c r="S370" s="1326"/>
      <c r="T370" s="1326"/>
      <c r="U370" s="1326"/>
      <c r="V370" s="1399"/>
      <c r="W370" s="1325"/>
      <c r="X370" s="1413"/>
      <c r="Y370" s="1413"/>
      <c r="Z370" s="1413"/>
      <c r="AA370" s="1413"/>
    </row>
    <row r="371" spans="1:27" ht="16.5" customHeight="1" x14ac:dyDescent="0.3">
      <c r="A371" s="1417"/>
      <c r="B371" s="1363" t="s">
        <v>592</v>
      </c>
      <c r="C371" s="1414"/>
      <c r="D371" s="1414"/>
      <c r="E371" s="1414"/>
      <c r="F371" s="1414"/>
      <c r="H371" s="1414"/>
      <c r="I371" s="1414"/>
      <c r="J371" s="1418"/>
      <c r="K371" s="1418"/>
      <c r="L371" s="1418"/>
      <c r="M371" s="1418"/>
      <c r="N371" s="1414"/>
      <c r="O371" s="1418"/>
      <c r="P371" s="1418"/>
      <c r="Q371" s="1418"/>
      <c r="R371" s="1471"/>
      <c r="S371" s="1326"/>
      <c r="T371" s="1326"/>
      <c r="U371" s="1326"/>
      <c r="V371" s="1402"/>
      <c r="W371" s="1391"/>
      <c r="X371" s="1416"/>
      <c r="Y371" s="1416"/>
      <c r="AA371" s="1416" t="s">
        <v>593</v>
      </c>
    </row>
    <row r="372" spans="1:27" ht="16.5" customHeight="1" x14ac:dyDescent="0.25">
      <c r="A372" s="1316"/>
      <c r="B372" s="1442"/>
      <c r="C372" s="1318" t="s">
        <v>1453</v>
      </c>
      <c r="D372" s="1318"/>
      <c r="E372" s="1318"/>
      <c r="F372" s="1318"/>
      <c r="H372" s="1406"/>
      <c r="I372" s="1406"/>
      <c r="J372" s="1406"/>
      <c r="K372" s="1406"/>
      <c r="L372" s="1406"/>
      <c r="M372" s="1406"/>
      <c r="N372" s="1406"/>
      <c r="O372" s="1406"/>
      <c r="P372" s="1406"/>
      <c r="Q372" s="1406"/>
      <c r="R372" s="1406"/>
      <c r="S372" s="1406"/>
      <c r="T372" s="1406"/>
      <c r="U372" s="1406"/>
      <c r="V372" s="1399"/>
      <c r="W372" s="1325"/>
      <c r="X372" s="1420"/>
      <c r="Y372" s="1421"/>
      <c r="Z372" s="1464" t="s">
        <v>1453</v>
      </c>
      <c r="AA372" s="1392"/>
    </row>
    <row r="373" spans="1:27" ht="16.5" customHeight="1" x14ac:dyDescent="0.25">
      <c r="A373" s="1316"/>
      <c r="B373" s="1492"/>
      <c r="C373" s="1318" t="s">
        <v>1454</v>
      </c>
      <c r="D373" s="1318"/>
      <c r="E373" s="1318"/>
      <c r="F373" s="1318"/>
      <c r="H373" s="1406"/>
      <c r="I373" s="1406"/>
      <c r="J373" s="1406"/>
      <c r="K373" s="1406"/>
      <c r="L373" s="1408"/>
      <c r="M373" s="1406"/>
      <c r="N373" s="1406"/>
      <c r="O373" s="1406"/>
      <c r="P373" s="1406"/>
      <c r="Q373" s="1408"/>
      <c r="R373" s="1406"/>
      <c r="S373" s="1406"/>
      <c r="T373" s="1406"/>
      <c r="U373" s="1406"/>
      <c r="V373" s="1399"/>
      <c r="W373" s="1325"/>
      <c r="X373" s="1423"/>
      <c r="Y373" s="1421"/>
      <c r="Z373" s="1464" t="s">
        <v>1454</v>
      </c>
      <c r="AA373" s="1392"/>
    </row>
    <row r="374" spans="1:27" ht="16.5" customHeight="1" x14ac:dyDescent="0.25">
      <c r="A374" s="1316"/>
      <c r="B374" s="1492"/>
      <c r="C374" s="1318" t="s">
        <v>1457</v>
      </c>
      <c r="D374" s="1318"/>
      <c r="E374" s="1318"/>
      <c r="F374" s="1318"/>
      <c r="H374" s="1406"/>
      <c r="I374" s="1406"/>
      <c r="J374" s="1406"/>
      <c r="K374" s="1406"/>
      <c r="L374" s="1408"/>
      <c r="M374" s="1406"/>
      <c r="N374" s="1406"/>
      <c r="O374" s="1406"/>
      <c r="P374" s="1406"/>
      <c r="Q374" s="1408"/>
      <c r="R374" s="1406"/>
      <c r="S374" s="1406"/>
      <c r="T374" s="1406"/>
      <c r="U374" s="1406"/>
      <c r="V374" s="1399"/>
      <c r="W374" s="1325"/>
      <c r="X374" s="1423"/>
      <c r="Y374" s="1421"/>
      <c r="Z374" s="1464" t="s">
        <v>1457</v>
      </c>
      <c r="AA374" s="1392"/>
    </row>
    <row r="375" spans="1:27" ht="16.5" customHeight="1" x14ac:dyDescent="0.25">
      <c r="A375" s="1316"/>
      <c r="B375" s="1492"/>
      <c r="C375" s="1318" t="s">
        <v>1456</v>
      </c>
      <c r="D375" s="1318"/>
      <c r="E375" s="1318"/>
      <c r="F375" s="1318"/>
      <c r="H375" s="1406"/>
      <c r="I375" s="1406"/>
      <c r="J375" s="1406"/>
      <c r="K375" s="1406"/>
      <c r="L375" s="1408"/>
      <c r="M375" s="1406"/>
      <c r="N375" s="1406"/>
      <c r="O375" s="1406"/>
      <c r="P375" s="1406"/>
      <c r="Q375" s="1408"/>
      <c r="R375" s="1406"/>
      <c r="S375" s="1406"/>
      <c r="T375" s="1406"/>
      <c r="U375" s="1406"/>
      <c r="V375" s="1399"/>
      <c r="W375" s="1325"/>
      <c r="X375" s="1423"/>
      <c r="Y375" s="1421"/>
      <c r="Z375" s="1464" t="s">
        <v>1456</v>
      </c>
      <c r="AA375" s="1392"/>
    </row>
    <row r="376" spans="1:27" ht="16.5" customHeight="1" x14ac:dyDescent="0.25">
      <c r="A376" s="1316"/>
      <c r="B376" s="1492"/>
      <c r="C376" s="1318" t="s">
        <v>1455</v>
      </c>
      <c r="D376" s="1419"/>
      <c r="E376" s="1318"/>
      <c r="F376" s="1318"/>
      <c r="H376" s="1499"/>
      <c r="I376" s="1499"/>
      <c r="J376" s="1499"/>
      <c r="K376" s="1499"/>
      <c r="L376" s="1411"/>
      <c r="M376" s="1499"/>
      <c r="N376" s="1499"/>
      <c r="O376" s="1499"/>
      <c r="P376" s="1499"/>
      <c r="Q376" s="1408"/>
      <c r="R376" s="1499"/>
      <c r="S376" s="1499"/>
      <c r="T376" s="1499"/>
      <c r="U376" s="1499"/>
      <c r="V376" s="1399"/>
      <c r="W376" s="1325"/>
      <c r="X376" s="1399"/>
      <c r="Y376" s="1421"/>
      <c r="Z376" s="1464" t="s">
        <v>1455</v>
      </c>
      <c r="AA376" s="1325"/>
    </row>
    <row r="377" spans="1:27" ht="16.5" customHeight="1" x14ac:dyDescent="0.3">
      <c r="A377" s="1316"/>
      <c r="B377" s="1492"/>
      <c r="C377" s="107"/>
      <c r="D377" s="1414" t="s">
        <v>590</v>
      </c>
      <c r="E377" s="1318"/>
      <c r="F377" s="1318"/>
      <c r="H377" s="1498">
        <f>SUM(H372:K376)</f>
        <v>0</v>
      </c>
      <c r="I377" s="1498"/>
      <c r="J377" s="1498"/>
      <c r="K377" s="1498"/>
      <c r="L377" s="1415"/>
      <c r="M377" s="1498">
        <f>SUM(M372:P376)</f>
        <v>0</v>
      </c>
      <c r="N377" s="1498"/>
      <c r="O377" s="1498"/>
      <c r="P377" s="1498"/>
      <c r="Q377" s="1415"/>
      <c r="R377" s="1498">
        <f>SUM(R372:U376)</f>
        <v>0</v>
      </c>
      <c r="S377" s="1498"/>
      <c r="T377" s="1498"/>
      <c r="U377" s="1498"/>
      <c r="V377" s="1399"/>
      <c r="W377" s="1325"/>
      <c r="Y377" s="1416" t="s">
        <v>591</v>
      </c>
      <c r="Z377" s="1420"/>
      <c r="AA377" s="1325"/>
    </row>
    <row r="378" spans="1:27" ht="16.5" customHeight="1" thickBot="1" x14ac:dyDescent="0.35">
      <c r="A378" s="1316"/>
      <c r="B378" s="1492"/>
      <c r="C378" s="1424" t="s">
        <v>596</v>
      </c>
      <c r="D378" s="1424"/>
      <c r="E378" s="1318"/>
      <c r="F378" s="1318"/>
      <c r="H378" s="1500">
        <f>H369+H377</f>
        <v>0</v>
      </c>
      <c r="I378" s="1500"/>
      <c r="J378" s="1500"/>
      <c r="K378" s="1500"/>
      <c r="L378" s="1425"/>
      <c r="M378" s="1500">
        <f>N369+N377</f>
        <v>0</v>
      </c>
      <c r="N378" s="1500"/>
      <c r="O378" s="1500"/>
      <c r="P378" s="1500"/>
      <c r="Q378" s="1326"/>
      <c r="R378" s="1500">
        <f>S369+S377</f>
        <v>0</v>
      </c>
      <c r="S378" s="1500"/>
      <c r="T378" s="1500"/>
      <c r="U378" s="1500"/>
      <c r="V378" s="1399"/>
      <c r="W378" s="1325"/>
      <c r="X378" s="1399"/>
      <c r="Y378" s="1391" t="s">
        <v>597</v>
      </c>
      <c r="Z378" s="1323"/>
      <c r="AA378" s="1392"/>
    </row>
    <row r="379" spans="1:27" ht="16.5" customHeight="1" thickTop="1" x14ac:dyDescent="0.2">
      <c r="A379" s="1326"/>
      <c r="B379" s="1488"/>
      <c r="C379" s="1326"/>
      <c r="D379" s="1326"/>
      <c r="E379" s="1326"/>
      <c r="F379" s="1326"/>
      <c r="G379" s="1326"/>
      <c r="H379" s="1326"/>
      <c r="I379" s="1326"/>
      <c r="J379" s="1326"/>
      <c r="K379" s="1326"/>
      <c r="L379" s="1326"/>
      <c r="M379" s="1326"/>
      <c r="N379" s="1326"/>
      <c r="O379" s="1326"/>
      <c r="P379" s="1326"/>
      <c r="Q379" s="1338"/>
      <c r="R379" s="1326"/>
      <c r="S379" s="1326"/>
      <c r="T379" s="1326"/>
      <c r="U379" s="1326"/>
      <c r="V379" s="1326"/>
      <c r="W379" s="1326"/>
      <c r="X379" s="1326"/>
      <c r="Y379" s="1326"/>
      <c r="Z379" s="1326"/>
      <c r="AA379" s="1326"/>
    </row>
    <row r="380" spans="1:27" ht="16.5" customHeight="1" x14ac:dyDescent="0.3">
      <c r="A380" s="1483" t="s">
        <v>598</v>
      </c>
      <c r="B380" s="1426" t="s">
        <v>599</v>
      </c>
      <c r="D380" s="1427"/>
      <c r="E380" s="1427"/>
      <c r="F380" s="1427"/>
      <c r="G380" s="1427"/>
      <c r="H380" s="1427"/>
      <c r="I380" s="1427"/>
      <c r="J380" s="1427"/>
      <c r="K380" s="1427"/>
      <c r="L380" s="1428"/>
      <c r="M380" s="1428"/>
      <c r="N380" s="1428"/>
      <c r="O380" s="1429" t="str">
        <f>A380</f>
        <v>5.</v>
      </c>
      <c r="P380" s="1430" t="s">
        <v>600</v>
      </c>
      <c r="Q380" s="1472"/>
      <c r="R380" s="1428"/>
      <c r="S380" s="1428"/>
      <c r="T380" s="1427"/>
      <c r="W380" s="1431"/>
      <c r="X380" s="1320"/>
      <c r="Y380" s="1401"/>
      <c r="Z380" s="1401"/>
      <c r="AA380" s="1320"/>
    </row>
    <row r="381" spans="1:27" ht="16.5" customHeight="1" x14ac:dyDescent="0.3">
      <c r="A381" s="1363"/>
      <c r="B381" s="1393" t="s">
        <v>580</v>
      </c>
      <c r="D381" s="1432"/>
      <c r="E381" s="1432"/>
      <c r="F381" s="1432"/>
      <c r="G381" s="1432"/>
      <c r="H381" s="1432"/>
      <c r="I381" s="1432"/>
      <c r="J381" s="1433"/>
      <c r="K381" s="1433"/>
      <c r="L381" s="1434"/>
      <c r="M381" s="1434"/>
      <c r="N381" s="1434"/>
      <c r="O381" s="1433"/>
      <c r="P381" s="1435" t="s">
        <v>581</v>
      </c>
      <c r="Q381" s="1473"/>
      <c r="R381" s="1434"/>
      <c r="S381" s="1434"/>
      <c r="T381" s="1433"/>
      <c r="W381" s="1325"/>
      <c r="X381" s="1325"/>
      <c r="Y381" s="1401"/>
      <c r="Z381" s="1323"/>
      <c r="AA381" s="1392"/>
    </row>
    <row r="382" spans="1:27" ht="16.5" customHeight="1" x14ac:dyDescent="0.3">
      <c r="A382" s="1326"/>
      <c r="B382" s="1363"/>
      <c r="C382" s="1393"/>
      <c r="D382" s="1432"/>
      <c r="E382" s="1432"/>
      <c r="F382" s="1432"/>
      <c r="G382" s="1432"/>
      <c r="H382" s="1432"/>
      <c r="I382" s="1432"/>
      <c r="J382" s="1433"/>
      <c r="K382" s="1433"/>
      <c r="L382" s="1434"/>
      <c r="M382" s="1434"/>
      <c r="N382" s="1434"/>
      <c r="O382" s="1433"/>
      <c r="P382" s="1435"/>
      <c r="Q382" s="1473"/>
      <c r="R382" s="1434"/>
      <c r="S382" s="1434"/>
      <c r="T382" s="1433"/>
      <c r="W382" s="1325"/>
      <c r="X382" s="1325"/>
      <c r="Y382" s="1401"/>
      <c r="Z382" s="1323"/>
      <c r="AA382" s="1392"/>
    </row>
    <row r="383" spans="1:27" ht="16.5" customHeight="1" x14ac:dyDescent="0.3">
      <c r="A383" s="1326"/>
      <c r="B383" s="1488"/>
      <c r="C383" s="1326"/>
      <c r="D383" s="1326"/>
      <c r="E383" s="1326"/>
      <c r="F383" s="1326"/>
      <c r="H383" s="1395" t="s">
        <v>1449</v>
      </c>
      <c r="I383" s="1395"/>
      <c r="J383" s="1395"/>
      <c r="K383" s="1395"/>
      <c r="M383" s="1506" t="s">
        <v>1450</v>
      </c>
      <c r="N383" s="1506"/>
      <c r="O383" s="1506"/>
      <c r="P383" s="1506"/>
      <c r="R383" s="1396" t="s">
        <v>1458</v>
      </c>
      <c r="S383" s="1396"/>
      <c r="T383" s="1396"/>
      <c r="U383" s="1396"/>
      <c r="V383" s="1326"/>
      <c r="W383" s="1326"/>
      <c r="X383" s="1326"/>
      <c r="Y383" s="1326"/>
      <c r="Z383" s="1326"/>
      <c r="AA383" s="1326"/>
    </row>
    <row r="384" spans="1:27" ht="16.5" customHeight="1" x14ac:dyDescent="0.25">
      <c r="A384" s="1326"/>
      <c r="B384" s="1488"/>
      <c r="C384" s="1326"/>
      <c r="D384" s="1326"/>
      <c r="E384" s="1326"/>
      <c r="F384" s="1326"/>
      <c r="H384" s="1507" t="s">
        <v>1409</v>
      </c>
      <c r="I384" s="1507"/>
      <c r="J384" s="1507"/>
      <c r="K384" s="1507"/>
      <c r="L384" s="1508"/>
      <c r="M384" s="1398" t="s">
        <v>1412</v>
      </c>
      <c r="N384" s="1398"/>
      <c r="O384" s="1398"/>
      <c r="P384" s="1398"/>
      <c r="Q384" s="1509"/>
      <c r="R384" s="1398" t="s">
        <v>1414</v>
      </c>
      <c r="S384" s="1398"/>
      <c r="T384" s="1398"/>
      <c r="U384" s="1398"/>
      <c r="V384" s="1326"/>
      <c r="W384" s="1326"/>
      <c r="X384" s="1326"/>
      <c r="Y384" s="1326"/>
      <c r="Z384" s="1326"/>
      <c r="AA384" s="1326"/>
    </row>
    <row r="385" spans="1:45" ht="16.5" customHeight="1" x14ac:dyDescent="0.3">
      <c r="A385" s="1326"/>
      <c r="B385" s="1488"/>
      <c r="C385" s="1326"/>
      <c r="D385" s="1326"/>
      <c r="E385" s="1326"/>
      <c r="F385" s="1326"/>
      <c r="G385" s="1317"/>
      <c r="H385" s="1317"/>
      <c r="I385" s="1400"/>
      <c r="J385" s="1400"/>
      <c r="K385" s="1400"/>
      <c r="L385" s="1400"/>
      <c r="M385" s="1317"/>
      <c r="N385" s="1400"/>
      <c r="O385" s="1400"/>
      <c r="P385" s="1400"/>
      <c r="Q385" s="1466"/>
      <c r="R385" s="1317"/>
      <c r="S385" s="1400"/>
      <c r="T385" s="1400"/>
      <c r="U385" s="1326"/>
      <c r="V385" s="1326"/>
      <c r="W385" s="1326"/>
      <c r="X385" s="1326"/>
      <c r="Y385" s="1326"/>
      <c r="Z385" s="1326"/>
      <c r="AA385" s="1326"/>
    </row>
    <row r="386" spans="1:45" ht="16.5" customHeight="1" x14ac:dyDescent="0.25">
      <c r="A386" s="1326"/>
      <c r="B386" s="1488"/>
      <c r="C386" s="1326"/>
      <c r="D386" s="1326"/>
      <c r="E386" s="1326"/>
      <c r="F386" s="1326"/>
      <c r="G386" s="1406"/>
      <c r="H386" s="1406"/>
      <c r="I386" s="1406"/>
      <c r="J386" s="1406"/>
      <c r="K386" s="1406"/>
      <c r="L386" s="1406"/>
      <c r="M386" s="1406"/>
      <c r="N386" s="1406"/>
      <c r="O386" s="1406"/>
      <c r="P386" s="1408"/>
      <c r="Q386" s="1406"/>
      <c r="R386" s="1406"/>
      <c r="S386" s="1406"/>
      <c r="T386" s="1406"/>
      <c r="U386" s="1326"/>
      <c r="V386" s="1326"/>
      <c r="W386" s="1326"/>
      <c r="X386" s="1326"/>
      <c r="Y386" s="1326"/>
      <c r="Z386" s="1326"/>
      <c r="AA386" s="1326"/>
    </row>
    <row r="387" spans="1:45" ht="16.5" customHeight="1" x14ac:dyDescent="0.25">
      <c r="A387" s="1326"/>
      <c r="B387" s="1488"/>
      <c r="C387" s="1326"/>
      <c r="D387" s="1326"/>
      <c r="E387" s="1326"/>
      <c r="F387" s="1326"/>
      <c r="G387" s="1406"/>
      <c r="H387" s="1406"/>
      <c r="I387" s="1406"/>
      <c r="J387" s="1406"/>
      <c r="K387" s="1408"/>
      <c r="L387" s="1406"/>
      <c r="M387" s="1406"/>
      <c r="N387" s="1406"/>
      <c r="O387" s="1406"/>
      <c r="P387" s="1408"/>
      <c r="Q387" s="1406"/>
      <c r="R387" s="1406"/>
      <c r="S387" s="1406"/>
      <c r="T387" s="1406"/>
      <c r="U387" s="1326"/>
      <c r="V387" s="1326"/>
      <c r="W387" s="1326"/>
      <c r="X387" s="1326"/>
      <c r="Y387" s="1326"/>
      <c r="Z387" s="1326"/>
      <c r="AA387" s="1326"/>
    </row>
    <row r="388" spans="1:45" ht="16.5" customHeight="1" x14ac:dyDescent="0.25">
      <c r="A388" s="1326"/>
      <c r="B388" s="1488"/>
      <c r="C388" s="1326"/>
      <c r="D388" s="1326"/>
      <c r="E388" s="1326"/>
      <c r="F388" s="1326"/>
      <c r="G388" s="1406"/>
      <c r="H388" s="1499"/>
      <c r="I388" s="1499"/>
      <c r="J388" s="1499"/>
      <c r="K388" s="1411"/>
      <c r="L388" s="1406"/>
      <c r="M388" s="1499"/>
      <c r="N388" s="1499"/>
      <c r="O388" s="1499"/>
      <c r="P388" s="1408"/>
      <c r="Q388" s="1406"/>
      <c r="R388" s="1499"/>
      <c r="S388" s="1499"/>
      <c r="T388" s="1499"/>
      <c r="U388" s="1326"/>
      <c r="V388" s="1326"/>
      <c r="W388" s="1326"/>
      <c r="X388" s="1326"/>
      <c r="Y388" s="1326"/>
      <c r="Z388" s="1326"/>
      <c r="AA388" s="1326"/>
    </row>
    <row r="389" spans="1:45" ht="16.5" customHeight="1" thickBot="1" x14ac:dyDescent="0.35">
      <c r="A389" s="1326"/>
      <c r="B389" s="1488"/>
      <c r="C389" s="1326"/>
      <c r="D389" s="1326"/>
      <c r="E389" s="1326"/>
      <c r="F389" s="1326"/>
      <c r="G389" s="1510"/>
      <c r="H389" s="1500">
        <f>H380+H388</f>
        <v>0</v>
      </c>
      <c r="I389" s="1500"/>
      <c r="J389" s="1500"/>
      <c r="K389" s="1500"/>
      <c r="L389" s="1425"/>
      <c r="M389" s="1500">
        <f>N380+N388</f>
        <v>0</v>
      </c>
      <c r="N389" s="1500"/>
      <c r="O389" s="1500"/>
      <c r="P389" s="1500"/>
      <c r="Q389" s="1511"/>
      <c r="R389" s="1500">
        <f>S380+S388</f>
        <v>0</v>
      </c>
      <c r="S389" s="1500"/>
      <c r="T389" s="1500"/>
      <c r="U389" s="1500"/>
      <c r="V389" s="1326"/>
      <c r="W389" s="1326"/>
      <c r="X389" s="1326"/>
      <c r="Y389" s="1326"/>
      <c r="Z389" s="1326"/>
      <c r="AA389" s="1326"/>
    </row>
    <row r="390" spans="1:45" ht="16.5" customHeight="1" thickTop="1" x14ac:dyDescent="0.2">
      <c r="A390" s="1326"/>
      <c r="B390" s="1488"/>
      <c r="C390" s="1326"/>
      <c r="D390" s="1326"/>
      <c r="E390" s="1326"/>
      <c r="F390" s="1326"/>
      <c r="G390" s="1326"/>
      <c r="H390" s="1326"/>
      <c r="I390" s="1326"/>
      <c r="J390" s="1326"/>
      <c r="K390" s="1326"/>
      <c r="L390" s="1326"/>
      <c r="M390" s="1326"/>
      <c r="N390" s="1326"/>
      <c r="O390" s="1326"/>
      <c r="P390" s="1326"/>
      <c r="Q390" s="1338"/>
      <c r="R390" s="1326"/>
      <c r="S390" s="1326"/>
      <c r="T390" s="1326"/>
      <c r="U390" s="1326"/>
      <c r="V390" s="1326"/>
      <c r="W390" s="1326"/>
      <c r="X390" s="1326"/>
      <c r="Y390" s="1326"/>
      <c r="Z390" s="1326"/>
      <c r="AA390" s="1326"/>
    </row>
    <row r="391" spans="1:45" ht="16.5" customHeight="1" x14ac:dyDescent="0.2">
      <c r="A391" s="1326"/>
      <c r="B391" s="1488"/>
      <c r="C391" s="1326"/>
      <c r="D391" s="1326"/>
      <c r="E391" s="1326"/>
      <c r="F391" s="1326"/>
      <c r="G391" s="1326"/>
      <c r="H391" s="1326"/>
      <c r="I391" s="1326"/>
      <c r="J391" s="1326"/>
      <c r="K391" s="1326"/>
      <c r="L391" s="1326"/>
      <c r="M391" s="1326"/>
      <c r="N391" s="1326"/>
      <c r="O391" s="1326"/>
      <c r="P391" s="1326"/>
      <c r="Q391" s="1338"/>
      <c r="R391" s="1326"/>
      <c r="S391" s="1326"/>
      <c r="T391" s="1326"/>
      <c r="U391" s="1326"/>
      <c r="V391" s="1326"/>
      <c r="W391" s="1326"/>
      <c r="X391" s="1326"/>
      <c r="Y391" s="1326"/>
      <c r="Z391" s="1326"/>
      <c r="AA391" s="1326"/>
    </row>
    <row r="392" spans="1:45" ht="16.5" customHeight="1" x14ac:dyDescent="0.35">
      <c r="A392" s="1363" t="s">
        <v>632</v>
      </c>
      <c r="B392" s="1436" t="s">
        <v>633</v>
      </c>
      <c r="D392" s="1351"/>
      <c r="E392" s="1351"/>
      <c r="F392" s="1351"/>
      <c r="G392" s="1351"/>
      <c r="H392" s="1437"/>
      <c r="I392" s="1437"/>
      <c r="J392" s="1437"/>
      <c r="K392" s="1437"/>
      <c r="L392" s="1438"/>
      <c r="M392" s="1438"/>
      <c r="N392" s="1438"/>
      <c r="O392" s="1439" t="str">
        <f>A392</f>
        <v>6.</v>
      </c>
      <c r="P392" s="1378" t="s">
        <v>634</v>
      </c>
      <c r="Q392" s="1378"/>
      <c r="R392" s="1378"/>
      <c r="S392" s="1378"/>
      <c r="T392" s="1378"/>
      <c r="U392" s="1378"/>
      <c r="AB392" s="269"/>
      <c r="AC392" s="269"/>
      <c r="AD392" s="269"/>
      <c r="AE392" s="147"/>
      <c r="AF392" s="145"/>
      <c r="AG392" s="146"/>
      <c r="AH392" s="146"/>
      <c r="AI392" s="146"/>
      <c r="AJ392" s="146"/>
      <c r="AK392" s="146"/>
      <c r="AL392" s="146"/>
      <c r="AM392" s="146"/>
      <c r="AN392" s="146"/>
      <c r="AO392" s="147"/>
      <c r="AP392" s="145"/>
      <c r="AQ392" s="146"/>
      <c r="AR392" s="146"/>
      <c r="AS392" s="146"/>
    </row>
    <row r="393" spans="1:45" ht="16.5" customHeight="1" x14ac:dyDescent="0.35">
      <c r="A393" s="1363"/>
      <c r="B393" s="1393" t="s">
        <v>580</v>
      </c>
      <c r="D393" s="1351"/>
      <c r="E393" s="1351"/>
      <c r="F393" s="1351"/>
      <c r="G393" s="1351"/>
      <c r="H393" s="1437"/>
      <c r="I393" s="1437"/>
      <c r="J393" s="1437"/>
      <c r="K393" s="1437"/>
      <c r="L393" s="1438"/>
      <c r="M393" s="1438"/>
      <c r="N393" s="1438"/>
      <c r="O393" s="1335"/>
      <c r="P393" s="1435" t="s">
        <v>581</v>
      </c>
      <c r="Q393" s="1344"/>
      <c r="R393" s="1325"/>
      <c r="S393" s="1440"/>
      <c r="T393" s="1323"/>
      <c r="U393" s="1405"/>
      <c r="AB393" s="269"/>
      <c r="AC393" s="269"/>
      <c r="AD393" s="269"/>
      <c r="AE393" s="147"/>
      <c r="AF393" s="145"/>
      <c r="AG393" s="146"/>
      <c r="AH393" s="146"/>
      <c r="AI393" s="146"/>
      <c r="AJ393" s="146"/>
      <c r="AK393" s="146"/>
      <c r="AL393" s="146"/>
      <c r="AM393" s="146"/>
      <c r="AN393" s="146"/>
      <c r="AO393" s="147"/>
      <c r="AP393" s="145"/>
      <c r="AQ393" s="146"/>
      <c r="AR393" s="146"/>
      <c r="AS393" s="146"/>
    </row>
    <row r="394" spans="1:45" ht="16.5" customHeight="1" x14ac:dyDescent="0.35">
      <c r="A394" s="1326"/>
      <c r="B394" s="1363"/>
      <c r="C394" s="1393"/>
      <c r="D394" s="1351"/>
      <c r="E394" s="1351"/>
      <c r="F394" s="1351"/>
      <c r="G394" s="1351"/>
      <c r="H394" s="1437"/>
      <c r="I394" s="1437"/>
      <c r="J394" s="1437"/>
      <c r="K394" s="1437"/>
      <c r="L394" s="1438"/>
      <c r="M394" s="1438"/>
      <c r="N394" s="1438"/>
      <c r="O394" s="1335"/>
      <c r="P394" s="1435"/>
      <c r="Q394" s="1344"/>
      <c r="R394" s="1325"/>
      <c r="S394" s="1440"/>
      <c r="T394" s="1323"/>
      <c r="U394" s="1405"/>
      <c r="AB394" s="269"/>
      <c r="AC394" s="269"/>
      <c r="AD394" s="269"/>
      <c r="AE394" s="147"/>
      <c r="AF394" s="145"/>
      <c r="AG394" s="146"/>
      <c r="AH394" s="146"/>
      <c r="AI394" s="146"/>
      <c r="AJ394" s="146"/>
      <c r="AK394" s="146"/>
      <c r="AL394" s="146"/>
      <c r="AM394" s="146"/>
      <c r="AN394" s="146"/>
      <c r="AO394" s="147"/>
      <c r="AP394" s="145"/>
      <c r="AQ394" s="146"/>
      <c r="AR394" s="146"/>
      <c r="AS394" s="146"/>
    </row>
    <row r="395" spans="1:45" ht="16.5" customHeight="1" x14ac:dyDescent="0.35">
      <c r="A395" s="1326"/>
      <c r="B395" s="1363"/>
      <c r="C395" s="1393"/>
      <c r="D395" s="1432"/>
      <c r="E395" s="1432"/>
      <c r="F395" s="1432"/>
      <c r="G395" s="1504"/>
      <c r="H395" s="1519" t="str">
        <f>H383</f>
        <v>31 Januari 2022/</v>
      </c>
      <c r="I395" s="1519"/>
      <c r="J395" s="1519"/>
      <c r="K395" s="1519"/>
      <c r="L395" s="1504"/>
      <c r="M395" s="1520" t="str">
        <f>M383</f>
        <v>28 Februari 2022/</v>
      </c>
      <c r="N395" s="1520"/>
      <c r="O395" s="1520"/>
      <c r="P395" s="1520"/>
      <c r="Q395" s="1504"/>
      <c r="R395" s="1520" t="str">
        <f>R383</f>
        <v>31 Maret 2022 /</v>
      </c>
      <c r="S395" s="1520"/>
      <c r="T395" s="1520"/>
      <c r="U395" s="1520"/>
      <c r="V395" s="1435"/>
      <c r="W395" s="1325"/>
      <c r="X395" s="1325"/>
      <c r="Y395" s="1401"/>
      <c r="Z395" s="1323"/>
      <c r="AA395" s="1392"/>
      <c r="AB395" s="269"/>
      <c r="AC395" s="269"/>
      <c r="AD395" s="265"/>
      <c r="AE395" s="145"/>
      <c r="AF395" s="146"/>
      <c r="AG395" s="146"/>
      <c r="AH395" s="146"/>
      <c r="AI395" s="146"/>
      <c r="AJ395" s="146"/>
      <c r="AK395" s="146"/>
      <c r="AL395" s="146"/>
      <c r="AM395" s="146"/>
      <c r="AN395" s="146"/>
      <c r="AO395" s="146"/>
      <c r="AP395" s="147"/>
      <c r="AQ395" s="145"/>
      <c r="AR395" s="146"/>
      <c r="AS395" s="146"/>
    </row>
    <row r="396" spans="1:45" ht="16.5" customHeight="1" thickBot="1" x14ac:dyDescent="0.4">
      <c r="A396" s="1326"/>
      <c r="B396" s="1363"/>
      <c r="C396" s="1318"/>
      <c r="D396" s="1432"/>
      <c r="E396" s="1432"/>
      <c r="F396" s="1432"/>
      <c r="G396" s="1505"/>
      <c r="H396" s="1517" t="str">
        <f>H384</f>
        <v>January, 31 2022</v>
      </c>
      <c r="I396" s="1517"/>
      <c r="J396" s="1517"/>
      <c r="K396" s="1517"/>
      <c r="L396" s="1505"/>
      <c r="M396" s="1517" t="str">
        <f>M384</f>
        <v>February, 28 2022</v>
      </c>
      <c r="N396" s="1517"/>
      <c r="O396" s="1517"/>
      <c r="P396" s="1517"/>
      <c r="Q396" s="1505"/>
      <c r="R396" s="1517" t="str">
        <f>R384</f>
        <v>March, 31 2022</v>
      </c>
      <c r="S396" s="1517"/>
      <c r="T396" s="1517"/>
      <c r="U396" s="1517"/>
      <c r="V396" s="1441"/>
      <c r="W396" s="1441"/>
      <c r="X396" s="1441"/>
      <c r="Y396" s="1320"/>
      <c r="Z396" s="1320"/>
      <c r="AA396" s="1320"/>
      <c r="AB396" s="146"/>
      <c r="AC396" s="146"/>
      <c r="AD396" s="314" t="e">
        <f>#REF!</f>
        <v>#REF!</v>
      </c>
      <c r="AE396" s="265"/>
      <c r="AF396" s="269"/>
      <c r="AG396" s="269"/>
      <c r="AH396" s="269"/>
      <c r="AI396" s="265"/>
      <c r="AJ396" s="145"/>
      <c r="AK396" s="146"/>
      <c r="AL396" s="146"/>
      <c r="AM396" s="146"/>
      <c r="AN396" s="146"/>
      <c r="AO396" s="146"/>
      <c r="AP396" s="146"/>
      <c r="AQ396" s="146"/>
      <c r="AR396" s="146"/>
      <c r="AS396" s="147"/>
    </row>
    <row r="397" spans="1:45" ht="37.5" customHeight="1" x14ac:dyDescent="0.35">
      <c r="A397" s="1326"/>
      <c r="B397" s="1363"/>
      <c r="C397" s="1362" t="s">
        <v>635</v>
      </c>
      <c r="D397" s="1362"/>
      <c r="E397" s="1362"/>
      <c r="F397" s="1351"/>
      <c r="G397" s="1512"/>
      <c r="H397" s="1516"/>
      <c r="I397" s="1516"/>
      <c r="J397" s="1516"/>
      <c r="K397" s="1516"/>
      <c r="L397" s="1512"/>
      <c r="M397" s="1516"/>
      <c r="N397" s="1516"/>
      <c r="O397" s="1516"/>
      <c r="P397" s="1516"/>
      <c r="Q397" s="1512"/>
      <c r="R397" s="1516"/>
      <c r="S397" s="1516"/>
      <c r="T397" s="1516"/>
      <c r="U397" s="1516"/>
      <c r="V397" s="1344"/>
      <c r="W397" s="1344"/>
      <c r="X397" s="1325"/>
      <c r="Z397" s="1323"/>
      <c r="AA397" s="1376" t="s">
        <v>636</v>
      </c>
      <c r="AB397" s="269" t="e">
        <f>G397-[53]WS!#REF!</f>
        <v>#REF!</v>
      </c>
      <c r="AC397" s="269"/>
      <c r="AD397" s="269"/>
      <c r="AE397" s="147"/>
      <c r="AF397" s="145"/>
      <c r="AG397" s="146"/>
      <c r="AH397" s="146"/>
      <c r="AI397" s="146"/>
      <c r="AJ397" s="146"/>
      <c r="AK397" s="146"/>
      <c r="AL397" s="146"/>
      <c r="AM397" s="146"/>
      <c r="AN397" s="146"/>
      <c r="AO397" s="147"/>
      <c r="AP397" s="145"/>
      <c r="AQ397" s="146"/>
      <c r="AR397" s="146"/>
      <c r="AS397" s="146"/>
    </row>
    <row r="398" spans="1:45" ht="16.5" customHeight="1" thickBot="1" x14ac:dyDescent="0.4">
      <c r="A398" s="1326"/>
      <c r="B398" s="1363"/>
      <c r="C398" s="1443"/>
      <c r="D398" s="1442"/>
      <c r="E398" s="1363" t="s">
        <v>596</v>
      </c>
      <c r="F398" s="1351"/>
      <c r="H398" s="1513">
        <f>G389+G397</f>
        <v>0</v>
      </c>
      <c r="I398" s="1513"/>
      <c r="J398" s="1513"/>
      <c r="K398" s="1513"/>
      <c r="M398" s="1513">
        <f>M389+M397</f>
        <v>0</v>
      </c>
      <c r="N398" s="1513"/>
      <c r="O398" s="1513"/>
      <c r="P398" s="1513"/>
      <c r="R398" s="1513">
        <f>R389+R397</f>
        <v>0</v>
      </c>
      <c r="S398" s="1513"/>
      <c r="T398" s="1513"/>
      <c r="U398" s="1513"/>
      <c r="V398" s="1344"/>
      <c r="W398" s="1344"/>
      <c r="X398" s="1391" t="s">
        <v>597</v>
      </c>
      <c r="Y398" s="1376"/>
      <c r="Z398" s="1323"/>
      <c r="AA398" s="1405"/>
      <c r="AB398" s="269"/>
      <c r="AC398" s="269"/>
      <c r="AD398" s="269"/>
      <c r="AE398" s="147"/>
      <c r="AF398" s="145"/>
      <c r="AG398" s="146"/>
      <c r="AH398" s="146"/>
      <c r="AI398" s="146"/>
      <c r="AJ398" s="146"/>
      <c r="AK398" s="146"/>
      <c r="AL398" s="146"/>
      <c r="AM398" s="146"/>
      <c r="AN398" s="146"/>
      <c r="AO398" s="147"/>
      <c r="AP398" s="145"/>
      <c r="AQ398" s="146"/>
      <c r="AR398" s="146"/>
      <c r="AS398" s="146"/>
    </row>
    <row r="399" spans="1:45" ht="16.5" customHeight="1" thickTop="1" x14ac:dyDescent="0.35">
      <c r="A399" s="1326"/>
      <c r="B399" s="1363"/>
      <c r="C399" s="1443"/>
      <c r="D399" s="1442"/>
      <c r="E399" s="1363"/>
      <c r="F399" s="1351"/>
      <c r="G399" s="1351"/>
      <c r="H399" s="1437"/>
      <c r="I399" s="1437"/>
      <c r="J399" s="1437"/>
      <c r="K399" s="1437"/>
      <c r="L399" s="1438"/>
      <c r="M399" s="1438"/>
      <c r="N399" s="1438"/>
      <c r="O399" s="1400"/>
      <c r="P399" s="1437"/>
      <c r="Q399" s="1474"/>
      <c r="R399" s="1437"/>
      <c r="S399" s="1437"/>
      <c r="T399" s="1437"/>
      <c r="U399" s="1335"/>
      <c r="V399" s="1344"/>
      <c r="W399" s="1344"/>
      <c r="X399" s="1391"/>
      <c r="Y399" s="1376"/>
      <c r="Z399" s="1323"/>
      <c r="AA399" s="1405"/>
      <c r="AB399" s="269"/>
      <c r="AC399" s="269"/>
      <c r="AD399" s="269"/>
      <c r="AE399" s="147"/>
      <c r="AF399" s="145"/>
      <c r="AG399" s="146"/>
      <c r="AH399" s="146"/>
      <c r="AI399" s="146"/>
      <c r="AJ399" s="146"/>
      <c r="AK399" s="146"/>
      <c r="AL399" s="146"/>
      <c r="AM399" s="146"/>
      <c r="AN399" s="146"/>
      <c r="AO399" s="147"/>
      <c r="AP399" s="145"/>
      <c r="AQ399" s="146"/>
      <c r="AR399" s="146"/>
      <c r="AS399" s="146"/>
    </row>
    <row r="400" spans="1:45" ht="16.5" customHeight="1" x14ac:dyDescent="0.35">
      <c r="A400" s="1326"/>
      <c r="B400" s="1363"/>
      <c r="C400" s="1444" t="s">
        <v>1459</v>
      </c>
      <c r="D400" s="1444"/>
      <c r="E400" s="1444"/>
      <c r="F400" s="1444"/>
      <c r="G400" s="1444"/>
      <c r="H400" s="1444"/>
      <c r="I400" s="1444"/>
      <c r="J400" s="1444"/>
      <c r="K400" s="1444"/>
      <c r="L400" s="1444"/>
      <c r="M400" s="1444"/>
      <c r="N400" s="1383"/>
      <c r="O400" s="1445"/>
      <c r="Q400" s="1496" t="s">
        <v>638</v>
      </c>
      <c r="R400" s="1496"/>
      <c r="S400" s="1496"/>
      <c r="T400" s="1496"/>
      <c r="U400" s="1496"/>
      <c r="V400" s="1496"/>
      <c r="W400" s="1496"/>
      <c r="X400" s="1496"/>
      <c r="Y400" s="1496"/>
      <c r="Z400" s="1496"/>
      <c r="AA400" s="1496"/>
      <c r="AB400" s="269"/>
      <c r="AC400" s="269"/>
      <c r="AD400" s="269"/>
      <c r="AE400" s="147"/>
      <c r="AF400" s="145"/>
      <c r="AG400" s="146"/>
      <c r="AH400" s="146"/>
      <c r="AI400" s="146"/>
      <c r="AJ400" s="146"/>
      <c r="AK400" s="146"/>
      <c r="AL400" s="146"/>
      <c r="AM400" s="146"/>
      <c r="AN400" s="146"/>
      <c r="AO400" s="147"/>
      <c r="AP400" s="145"/>
      <c r="AQ400" s="146"/>
      <c r="AR400" s="146"/>
      <c r="AS400" s="146"/>
    </row>
    <row r="401" spans="1:45" ht="16.5" customHeight="1" x14ac:dyDescent="0.35">
      <c r="A401" s="1326"/>
      <c r="B401" s="1363"/>
      <c r="C401" s="1444"/>
      <c r="D401" s="1444"/>
      <c r="E401" s="1444"/>
      <c r="F401" s="1444"/>
      <c r="G401" s="1444"/>
      <c r="H401" s="1444"/>
      <c r="I401" s="1444"/>
      <c r="J401" s="1444"/>
      <c r="K401" s="1444"/>
      <c r="L401" s="1444"/>
      <c r="M401" s="1444"/>
      <c r="N401" s="1383"/>
      <c r="O401" s="1445"/>
      <c r="P401" s="1495"/>
      <c r="Q401" s="1496"/>
      <c r="R401" s="1496"/>
      <c r="S401" s="1496"/>
      <c r="T401" s="1496"/>
      <c r="U401" s="1496"/>
      <c r="V401" s="1496"/>
      <c r="W401" s="1496"/>
      <c r="X401" s="1496"/>
      <c r="Y401" s="1496"/>
      <c r="Z401" s="1496"/>
      <c r="AA401" s="1496"/>
      <c r="AB401" s="269"/>
      <c r="AC401" s="269"/>
      <c r="AD401" s="269"/>
      <c r="AE401" s="147"/>
      <c r="AF401" s="145"/>
      <c r="AG401" s="146"/>
      <c r="AH401" s="146"/>
      <c r="AI401" s="146"/>
      <c r="AJ401" s="146"/>
      <c r="AK401" s="146"/>
      <c r="AL401" s="146"/>
      <c r="AM401" s="146"/>
      <c r="AN401" s="146"/>
      <c r="AO401" s="147"/>
      <c r="AP401" s="145"/>
      <c r="AQ401" s="146"/>
      <c r="AR401" s="146"/>
      <c r="AS401" s="146"/>
    </row>
    <row r="402" spans="1:45" ht="16.5" customHeight="1" x14ac:dyDescent="0.35">
      <c r="A402" s="1326"/>
      <c r="B402" s="1363"/>
      <c r="C402" s="1444"/>
      <c r="D402" s="1444"/>
      <c r="E402" s="1444"/>
      <c r="F402" s="1444"/>
      <c r="G402" s="1444"/>
      <c r="H402" s="1444"/>
      <c r="I402" s="1444"/>
      <c r="J402" s="1444"/>
      <c r="K402" s="1444"/>
      <c r="L402" s="1444"/>
      <c r="M402" s="1444"/>
      <c r="N402" s="1383"/>
      <c r="O402" s="1445"/>
      <c r="P402" s="1495"/>
      <c r="Q402" s="1496"/>
      <c r="R402" s="1496"/>
      <c r="S402" s="1496"/>
      <c r="T402" s="1496"/>
      <c r="U402" s="1496"/>
      <c r="V402" s="1496"/>
      <c r="W402" s="1496"/>
      <c r="X402" s="1496"/>
      <c r="Y402" s="1496"/>
      <c r="Z402" s="1496"/>
      <c r="AA402" s="1496"/>
      <c r="AB402" s="269"/>
      <c r="AC402" s="269"/>
      <c r="AD402" s="269"/>
      <c r="AE402" s="147"/>
      <c r="AF402" s="145"/>
      <c r="AG402" s="146"/>
      <c r="AH402" s="146"/>
      <c r="AI402" s="146"/>
      <c r="AJ402" s="146"/>
      <c r="AK402" s="146"/>
      <c r="AL402" s="146"/>
      <c r="AM402" s="146"/>
      <c r="AN402" s="146"/>
      <c r="AO402" s="147"/>
      <c r="AP402" s="145"/>
      <c r="AQ402" s="146"/>
      <c r="AR402" s="146"/>
      <c r="AS402" s="146"/>
    </row>
    <row r="403" spans="1:45" ht="16.5" customHeight="1" x14ac:dyDescent="0.35">
      <c r="A403" s="1326"/>
      <c r="B403" s="1363"/>
      <c r="C403" s="1444"/>
      <c r="D403" s="1444"/>
      <c r="E403" s="1444"/>
      <c r="F403" s="1444"/>
      <c r="G403" s="1444"/>
      <c r="H403" s="1444"/>
      <c r="I403" s="1444"/>
      <c r="J403" s="1444"/>
      <c r="K403" s="1444"/>
      <c r="L403" s="1444"/>
      <c r="M403" s="1444"/>
      <c r="N403" s="1383"/>
      <c r="O403" s="1445"/>
      <c r="P403" s="1495"/>
      <c r="Q403" s="1496"/>
      <c r="R403" s="1496"/>
      <c r="S403" s="1496"/>
      <c r="T403" s="1496"/>
      <c r="U403" s="1496"/>
      <c r="V403" s="1496"/>
      <c r="W403" s="1496"/>
      <c r="X403" s="1496"/>
      <c r="Y403" s="1496"/>
      <c r="Z403" s="1496"/>
      <c r="AA403" s="1496"/>
      <c r="AB403" s="269"/>
      <c r="AC403" s="269"/>
      <c r="AD403" s="269"/>
      <c r="AE403" s="147"/>
      <c r="AF403" s="145"/>
      <c r="AG403" s="146"/>
      <c r="AH403" s="146"/>
      <c r="AI403" s="146"/>
      <c r="AJ403" s="146"/>
      <c r="AK403" s="146"/>
      <c r="AL403" s="146"/>
      <c r="AM403" s="146"/>
      <c r="AN403" s="146"/>
      <c r="AO403" s="147"/>
      <c r="AP403" s="145"/>
      <c r="AQ403" s="146"/>
      <c r="AR403" s="146"/>
      <c r="AS403" s="146"/>
    </row>
    <row r="404" spans="1:45" ht="16.5" customHeight="1" x14ac:dyDescent="0.35">
      <c r="A404" s="1326"/>
      <c r="B404" s="1363"/>
      <c r="C404" s="1443"/>
      <c r="D404" s="1351"/>
      <c r="E404" s="1351"/>
      <c r="F404" s="1351"/>
      <c r="G404" s="1351"/>
      <c r="H404" s="1437"/>
      <c r="I404" s="1437"/>
      <c r="J404" s="1437"/>
      <c r="K404" s="1437"/>
      <c r="L404" s="1438"/>
      <c r="M404" s="1438"/>
      <c r="N404" s="1438"/>
      <c r="O404" s="1437"/>
      <c r="P404" s="1437"/>
      <c r="Q404" s="1474"/>
      <c r="R404" s="1437"/>
      <c r="S404" s="1437"/>
      <c r="T404" s="1437"/>
      <c r="U404" s="1335"/>
      <c r="V404" s="1344"/>
      <c r="W404" s="1344"/>
      <c r="X404" s="1377"/>
      <c r="Y404" s="1446"/>
      <c r="Z404" s="1446"/>
      <c r="AA404" s="1405"/>
      <c r="AB404" s="269"/>
      <c r="AC404" s="269"/>
      <c r="AD404" s="269"/>
      <c r="AE404" s="147"/>
      <c r="AF404" s="145"/>
      <c r="AG404" s="146"/>
      <c r="AH404" s="146"/>
      <c r="AI404" s="146"/>
      <c r="AJ404" s="146"/>
      <c r="AK404" s="146"/>
      <c r="AL404" s="146"/>
      <c r="AM404" s="146"/>
      <c r="AN404" s="146"/>
      <c r="AO404" s="147"/>
      <c r="AP404" s="145"/>
      <c r="AQ404" s="146"/>
      <c r="AR404" s="146"/>
      <c r="AS404" s="146"/>
    </row>
    <row r="405" spans="1:45" ht="16.5" customHeight="1" x14ac:dyDescent="0.35">
      <c r="A405" s="1493" t="s">
        <v>639</v>
      </c>
      <c r="B405" s="1317" t="s">
        <v>640</v>
      </c>
      <c r="D405" s="1335"/>
      <c r="E405" s="1447"/>
      <c r="F405" s="1335"/>
      <c r="G405" s="1335"/>
      <c r="H405" s="1448"/>
      <c r="I405" s="1438"/>
      <c r="J405" s="1438"/>
      <c r="K405" s="1438"/>
      <c r="L405" s="1438"/>
      <c r="M405" s="1438"/>
      <c r="N405" s="1438"/>
      <c r="O405" s="1449" t="str">
        <f>A405</f>
        <v>7.</v>
      </c>
      <c r="P405" s="1361" t="s">
        <v>641</v>
      </c>
      <c r="Q405" s="1475"/>
      <c r="R405" s="1438"/>
      <c r="S405" s="1438"/>
      <c r="T405" s="1335"/>
      <c r="W405" s="1344"/>
      <c r="X405" s="1325"/>
      <c r="Y405" s="1446"/>
      <c r="Z405" s="1446"/>
      <c r="AA405" s="1392"/>
      <c r="AB405" s="269"/>
      <c r="AC405" s="269"/>
      <c r="AD405" s="269"/>
      <c r="AE405" s="147"/>
      <c r="AF405" s="145"/>
      <c r="AG405" s="146"/>
      <c r="AH405" s="146"/>
      <c r="AI405" s="146"/>
      <c r="AJ405" s="146"/>
      <c r="AK405" s="146"/>
      <c r="AL405" s="146"/>
      <c r="AM405" s="146"/>
      <c r="AN405" s="146"/>
      <c r="AO405" s="147"/>
      <c r="AP405" s="145"/>
      <c r="AQ405" s="146"/>
      <c r="AR405" s="146"/>
      <c r="AS405" s="146"/>
    </row>
    <row r="406" spans="1:45" ht="16.5" customHeight="1" x14ac:dyDescent="0.35">
      <c r="A406" s="1363"/>
      <c r="B406" s="1318" t="s">
        <v>642</v>
      </c>
      <c r="D406" s="1335"/>
      <c r="E406" s="1447"/>
      <c r="F406" s="1335"/>
      <c r="G406" s="1335"/>
      <c r="H406" s="1448"/>
      <c r="I406" s="1438"/>
      <c r="J406" s="1438"/>
      <c r="K406" s="1438"/>
      <c r="L406" s="1438"/>
      <c r="M406" s="1438"/>
      <c r="N406" s="1438"/>
      <c r="O406" s="1335"/>
      <c r="P406" s="1435" t="s">
        <v>581</v>
      </c>
      <c r="Q406" s="1475"/>
      <c r="R406" s="1438"/>
      <c r="S406" s="1438"/>
      <c r="T406" s="1335"/>
      <c r="W406" s="1325"/>
      <c r="X406" s="1450"/>
      <c r="Y406" s="1450"/>
      <c r="Z406" s="1450"/>
      <c r="AA406" s="1405"/>
      <c r="AB406" s="269"/>
      <c r="AC406" s="269"/>
      <c r="AD406" s="269"/>
      <c r="AE406" s="147"/>
      <c r="AF406" s="145"/>
      <c r="AG406" s="146"/>
      <c r="AH406" s="146"/>
      <c r="AI406" s="146"/>
      <c r="AJ406" s="146"/>
      <c r="AK406" s="146"/>
      <c r="AL406" s="146"/>
      <c r="AM406" s="146"/>
      <c r="AN406" s="146"/>
      <c r="AO406" s="147"/>
      <c r="AP406" s="145"/>
      <c r="AQ406" s="146"/>
      <c r="AR406" s="146"/>
      <c r="AS406" s="146"/>
    </row>
    <row r="407" spans="1:45" ht="16.5" customHeight="1" x14ac:dyDescent="0.35">
      <c r="A407" s="1326"/>
      <c r="B407" s="1363"/>
      <c r="C407" s="1318"/>
      <c r="D407" s="1335"/>
      <c r="E407" s="1447"/>
      <c r="F407" s="1335"/>
      <c r="G407" s="1335"/>
      <c r="H407" s="1448"/>
      <c r="I407" s="1438"/>
      <c r="J407" s="1438"/>
      <c r="K407" s="1438"/>
      <c r="L407" s="1438"/>
      <c r="M407" s="1438"/>
      <c r="N407" s="1438"/>
      <c r="O407" s="1335"/>
      <c r="P407" s="1435"/>
      <c r="Q407" s="1475"/>
      <c r="R407" s="1438"/>
      <c r="S407" s="1438"/>
      <c r="T407" s="1335"/>
      <c r="W407" s="1325"/>
      <c r="X407" s="1450"/>
      <c r="Y407" s="1450"/>
      <c r="Z407" s="1450"/>
      <c r="AA407" s="1405"/>
      <c r="AB407" s="269"/>
      <c r="AC407" s="269"/>
      <c r="AD407" s="269"/>
      <c r="AE407" s="147"/>
      <c r="AF407" s="145"/>
      <c r="AG407" s="146"/>
      <c r="AH407" s="146"/>
      <c r="AI407" s="146"/>
      <c r="AJ407" s="146"/>
      <c r="AK407" s="146"/>
      <c r="AL407" s="146"/>
      <c r="AM407" s="146"/>
      <c r="AN407" s="146"/>
      <c r="AO407" s="147"/>
      <c r="AP407" s="145"/>
      <c r="AQ407" s="146"/>
      <c r="AR407" s="146"/>
      <c r="AS407" s="146"/>
    </row>
    <row r="408" spans="1:45" ht="16.5" customHeight="1" x14ac:dyDescent="0.35">
      <c r="A408" s="1326"/>
      <c r="B408" s="1363"/>
      <c r="C408" s="1393"/>
      <c r="D408" s="1432"/>
      <c r="E408" s="1432"/>
      <c r="F408" s="1432"/>
      <c r="G408" s="1504"/>
      <c r="H408" s="1519" t="str">
        <f>H395</f>
        <v>31 Januari 2022/</v>
      </c>
      <c r="I408" s="1519"/>
      <c r="J408" s="1519"/>
      <c r="K408" s="1519"/>
      <c r="L408" s="1504"/>
      <c r="M408" s="1520" t="str">
        <f>M395</f>
        <v>28 Februari 2022/</v>
      </c>
      <c r="N408" s="1520"/>
      <c r="O408" s="1520"/>
      <c r="P408" s="1520"/>
      <c r="Q408" s="1504"/>
      <c r="R408" s="1520" t="str">
        <f>R395</f>
        <v>31 Maret 2022 /</v>
      </c>
      <c r="S408" s="1520"/>
      <c r="T408" s="1520"/>
      <c r="U408" s="1520"/>
      <c r="V408" s="1435"/>
      <c r="W408" s="1325"/>
      <c r="X408" s="1325"/>
      <c r="Y408" s="1401"/>
      <c r="Z408" s="1323"/>
      <c r="AA408" s="1392"/>
      <c r="AB408" s="269"/>
      <c r="AC408" s="269"/>
      <c r="AD408" s="265"/>
      <c r="AE408" s="145"/>
      <c r="AF408" s="146"/>
      <c r="AG408" s="146"/>
      <c r="AH408" s="146"/>
      <c r="AI408" s="146"/>
      <c r="AJ408" s="146"/>
      <c r="AK408" s="146"/>
      <c r="AL408" s="146"/>
      <c r="AM408" s="146"/>
      <c r="AN408" s="146"/>
      <c r="AO408" s="146"/>
      <c r="AP408" s="147"/>
      <c r="AQ408" s="145"/>
      <c r="AR408" s="146"/>
      <c r="AS408" s="146"/>
    </row>
    <row r="409" spans="1:45" ht="16.5" customHeight="1" x14ac:dyDescent="0.35">
      <c r="A409" s="1326"/>
      <c r="B409" s="1363"/>
      <c r="C409" s="1443"/>
      <c r="D409" s="1335"/>
      <c r="E409" s="1447"/>
      <c r="F409" s="1335"/>
      <c r="G409" s="1515"/>
      <c r="H409" s="1530" t="str">
        <f>H396</f>
        <v>January, 31 2022</v>
      </c>
      <c r="I409" s="1530"/>
      <c r="J409" s="1530"/>
      <c r="K409" s="1530"/>
      <c r="L409" s="1515"/>
      <c r="M409" s="1531" t="s">
        <v>1450</v>
      </c>
      <c r="N409" s="1531"/>
      <c r="O409" s="1531"/>
      <c r="P409" s="1531"/>
      <c r="Q409" s="1515"/>
      <c r="R409" s="1531" t="s">
        <v>1458</v>
      </c>
      <c r="S409" s="1531"/>
      <c r="T409" s="1531"/>
      <c r="U409" s="1531"/>
      <c r="V409" s="1344"/>
      <c r="W409" s="1344"/>
      <c r="X409" s="1344"/>
      <c r="Y409" s="1446"/>
      <c r="Z409" s="1446"/>
      <c r="AA409" s="1405"/>
      <c r="AB409" s="269"/>
      <c r="AC409" s="269"/>
      <c r="AD409" s="269"/>
      <c r="AE409" s="147"/>
      <c r="AF409" s="145"/>
      <c r="AG409" s="146"/>
      <c r="AH409" s="146"/>
      <c r="AI409" s="146"/>
      <c r="AJ409" s="146"/>
      <c r="AK409" s="146"/>
      <c r="AL409" s="146"/>
      <c r="AM409" s="146"/>
      <c r="AN409" s="146"/>
      <c r="AO409" s="147"/>
      <c r="AP409" s="145"/>
      <c r="AQ409" s="146"/>
      <c r="AR409" s="146"/>
      <c r="AS409" s="146"/>
    </row>
    <row r="410" spans="1:45" ht="16.5" customHeight="1" x14ac:dyDescent="0.35">
      <c r="A410" s="1326"/>
      <c r="B410" s="1363"/>
      <c r="C410" s="1318" t="s">
        <v>21</v>
      </c>
      <c r="D410" s="1326"/>
      <c r="E410" s="1447"/>
      <c r="F410" s="1335"/>
      <c r="G410" s="1521"/>
      <c r="H410" s="1524"/>
      <c r="I410" s="1524"/>
      <c r="J410" s="1524"/>
      <c r="K410" s="1524"/>
      <c r="L410" s="1521"/>
      <c r="M410" s="1524"/>
      <c r="N410" s="1524"/>
      <c r="O410" s="1524"/>
      <c r="P410" s="1524"/>
      <c r="Q410" s="1523"/>
      <c r="R410" s="1525"/>
      <c r="S410" s="1524"/>
      <c r="T410" s="1524"/>
      <c r="U410" s="1524"/>
      <c r="V410" s="1344"/>
      <c r="W410" s="1344"/>
      <c r="X410" s="1325"/>
      <c r="Z410" s="1446"/>
      <c r="AA410" s="1376" t="s">
        <v>331</v>
      </c>
      <c r="AB410" s="269" t="e">
        <f>I410-[53]WS!#REF!</f>
        <v>#REF!</v>
      </c>
      <c r="AC410" s="269"/>
      <c r="AD410" s="269"/>
      <c r="AE410" s="147"/>
      <c r="AF410" s="145"/>
      <c r="AG410" s="146"/>
      <c r="AH410" s="146"/>
      <c r="AI410" s="146"/>
      <c r="AJ410" s="146"/>
      <c r="AK410" s="146"/>
      <c r="AL410" s="146"/>
      <c r="AM410" s="146"/>
      <c r="AN410" s="146"/>
      <c r="AO410" s="147"/>
      <c r="AP410" s="145"/>
      <c r="AQ410" s="146"/>
      <c r="AR410" s="146"/>
      <c r="AS410" s="146"/>
    </row>
    <row r="411" spans="1:45" ht="16.5" customHeight="1" thickBot="1" x14ac:dyDescent="0.4">
      <c r="A411" s="1326"/>
      <c r="B411" s="1363"/>
      <c r="C411" s="1318"/>
      <c r="D411" s="1318"/>
      <c r="E411" s="1451" t="s">
        <v>596</v>
      </c>
      <c r="F411" s="1452"/>
      <c r="G411" s="1522"/>
      <c r="H411" s="1513">
        <f>G402+G410</f>
        <v>0</v>
      </c>
      <c r="I411" s="1513"/>
      <c r="J411" s="1513"/>
      <c r="K411" s="1513"/>
      <c r="M411" s="1513">
        <f>M402+M410</f>
        <v>0</v>
      </c>
      <c r="N411" s="1513"/>
      <c r="O411" s="1513"/>
      <c r="P411" s="1513"/>
      <c r="R411" s="1513">
        <f>R402+R410</f>
        <v>0</v>
      </c>
      <c r="S411" s="1513"/>
      <c r="T411" s="1513"/>
      <c r="U411" s="1513"/>
      <c r="V411" s="1344"/>
      <c r="W411" s="1344"/>
      <c r="X411" s="1391" t="s">
        <v>597</v>
      </c>
      <c r="Y411" s="1446"/>
      <c r="Z411" s="1446"/>
      <c r="AA411" s="1405"/>
      <c r="AB411" s="269"/>
      <c r="AC411" s="269"/>
      <c r="AD411" s="269"/>
      <c r="AE411" s="147"/>
      <c r="AF411" s="145"/>
      <c r="AG411" s="146"/>
      <c r="AH411" s="146"/>
      <c r="AI411" s="146"/>
      <c r="AJ411" s="146"/>
      <c r="AK411" s="146"/>
      <c r="AL411" s="146"/>
      <c r="AM411" s="146"/>
      <c r="AN411" s="146"/>
      <c r="AO411" s="147"/>
      <c r="AP411" s="145"/>
      <c r="AQ411" s="146"/>
      <c r="AR411" s="146"/>
      <c r="AS411" s="146"/>
    </row>
    <row r="412" spans="1:45" ht="16.5" customHeight="1" thickTop="1" x14ac:dyDescent="0.2">
      <c r="A412" s="1326"/>
      <c r="B412" s="1488"/>
      <c r="C412" s="1326"/>
      <c r="D412" s="1326"/>
      <c r="E412" s="1326"/>
      <c r="F412" s="1326"/>
      <c r="G412" s="1326"/>
      <c r="H412" s="1326"/>
      <c r="I412" s="1326"/>
      <c r="J412" s="1326"/>
      <c r="K412" s="1326"/>
      <c r="L412" s="1326"/>
      <c r="M412" s="1326"/>
      <c r="N412" s="1326"/>
      <c r="O412" s="1326"/>
      <c r="P412" s="1326"/>
      <c r="Q412" s="1338"/>
      <c r="R412" s="1326"/>
      <c r="S412" s="1326"/>
      <c r="T412" s="1326"/>
      <c r="U412" s="1326"/>
      <c r="V412" s="1326"/>
      <c r="W412" s="1326"/>
      <c r="X412" s="1326"/>
      <c r="Y412" s="1326"/>
      <c r="Z412" s="1326"/>
      <c r="AA412" s="1326"/>
    </row>
    <row r="413" spans="1:45" ht="16.5" x14ac:dyDescent="0.3">
      <c r="A413" s="1526" t="s">
        <v>662</v>
      </c>
      <c r="B413" s="1317" t="s">
        <v>663</v>
      </c>
      <c r="D413" s="1452"/>
      <c r="E413" s="1452"/>
      <c r="F413" s="1452"/>
      <c r="G413" s="1452"/>
      <c r="H413" s="1452"/>
      <c r="I413" s="1452"/>
      <c r="J413" s="1452"/>
      <c r="K413" s="1452"/>
      <c r="L413" s="1527"/>
      <c r="M413" s="1527"/>
      <c r="N413" s="1527"/>
      <c r="O413" s="1439" t="str">
        <f>A413</f>
        <v>9.</v>
      </c>
      <c r="P413" s="1361" t="s">
        <v>664</v>
      </c>
      <c r="Q413" s="1527"/>
      <c r="R413" s="1527"/>
      <c r="S413" s="1527"/>
      <c r="T413" s="1335"/>
      <c r="W413" s="1344"/>
      <c r="X413" s="1325"/>
      <c r="Y413" s="1446"/>
      <c r="Z413" s="1446"/>
      <c r="AA413" s="1326"/>
    </row>
    <row r="414" spans="1:45" ht="16.5" x14ac:dyDescent="0.3">
      <c r="A414" s="1316"/>
      <c r="B414" s="1318" t="s">
        <v>580</v>
      </c>
      <c r="D414" s="1452"/>
      <c r="E414" s="1452"/>
      <c r="F414" s="1452"/>
      <c r="G414" s="1452"/>
      <c r="H414" s="1452"/>
      <c r="I414" s="1452"/>
      <c r="J414" s="1452"/>
      <c r="K414" s="1452"/>
      <c r="L414" s="1527"/>
      <c r="M414" s="1527"/>
      <c r="N414" s="1527"/>
      <c r="O414" s="1335"/>
      <c r="P414" s="1435" t="s">
        <v>581</v>
      </c>
      <c r="Q414" s="1527"/>
      <c r="R414" s="1527"/>
      <c r="S414" s="1527"/>
      <c r="T414" s="1335"/>
      <c r="W414" s="1325"/>
      <c r="X414" s="1450"/>
      <c r="Y414" s="1446"/>
      <c r="Z414" s="1323"/>
      <c r="AA414" s="1326"/>
    </row>
    <row r="415" spans="1:45" ht="16.5" x14ac:dyDescent="0.3">
      <c r="A415" s="1326"/>
      <c r="B415" s="1316"/>
      <c r="C415" s="1393"/>
      <c r="D415" s="1432"/>
      <c r="E415" s="1432"/>
      <c r="F415" s="1432"/>
      <c r="G415" s="1432"/>
      <c r="H415" s="1528"/>
      <c r="I415" s="1528"/>
      <c r="J415" s="1528"/>
      <c r="K415" s="1528"/>
      <c r="L415" s="1434"/>
      <c r="M415" s="1434"/>
      <c r="N415" s="1434"/>
      <c r="O415" s="1434"/>
      <c r="P415" s="1528"/>
      <c r="Q415" s="1528"/>
      <c r="R415" s="1528"/>
      <c r="S415" s="1528"/>
      <c r="T415" s="1528"/>
      <c r="U415" s="1433"/>
      <c r="V415" s="1435"/>
      <c r="W415" s="1325"/>
      <c r="X415" s="1325"/>
      <c r="Y415" s="1401"/>
      <c r="Z415" s="1323"/>
      <c r="AA415" s="1326"/>
    </row>
    <row r="416" spans="1:45" ht="16.5" x14ac:dyDescent="0.3">
      <c r="A416" s="1326"/>
      <c r="B416" s="1316"/>
      <c r="C416" s="1318"/>
      <c r="D416" s="1452"/>
      <c r="E416" s="1452"/>
      <c r="F416" s="1452"/>
      <c r="G416" s="1452"/>
      <c r="H416" s="1519" t="str">
        <f>H408</f>
        <v>31 Januari 2022/</v>
      </c>
      <c r="I416" s="1519"/>
      <c r="J416" s="1519"/>
      <c r="K416" s="1519"/>
      <c r="L416" s="1504"/>
      <c r="M416" s="1519" t="str">
        <f>M408</f>
        <v>28 Februari 2022/</v>
      </c>
      <c r="N416" s="1519"/>
      <c r="O416" s="1519"/>
      <c r="P416" s="1519"/>
      <c r="Q416" s="1504"/>
      <c r="R416" s="1519" t="str">
        <f>R408</f>
        <v>31 Maret 2022 /</v>
      </c>
      <c r="S416" s="1519"/>
      <c r="T416" s="1519"/>
      <c r="U416" s="1519"/>
      <c r="V416" s="1344"/>
      <c r="W416" s="1344"/>
      <c r="X416" s="1344"/>
      <c r="Y416" s="1446"/>
      <c r="Z416" s="1446"/>
      <c r="AA416" s="1326"/>
    </row>
    <row r="417" spans="1:27" ht="16.5" x14ac:dyDescent="0.3">
      <c r="A417" s="1326"/>
      <c r="B417" s="1316"/>
      <c r="E417" s="1452"/>
      <c r="F417" s="1452"/>
      <c r="G417" s="1452"/>
      <c r="H417" s="1530" t="str">
        <f>H409</f>
        <v>January, 31 2022</v>
      </c>
      <c r="I417" s="1530"/>
      <c r="J417" s="1530"/>
      <c r="K417" s="1530"/>
      <c r="L417" s="1515"/>
      <c r="M417" s="1531" t="s">
        <v>1450</v>
      </c>
      <c r="N417" s="1531"/>
      <c r="O417" s="1531"/>
      <c r="P417" s="1531"/>
      <c r="Q417" s="1515"/>
      <c r="R417" s="1531" t="s">
        <v>1458</v>
      </c>
      <c r="S417" s="1531"/>
      <c r="T417" s="1531"/>
      <c r="U417" s="1531"/>
      <c r="V417" s="1344"/>
      <c r="X417" s="1325"/>
      <c r="Z417" s="1446"/>
    </row>
    <row r="418" spans="1:27" ht="16.5" x14ac:dyDescent="0.3">
      <c r="A418" s="1326"/>
      <c r="B418" s="1316"/>
      <c r="C418" s="1318" t="s">
        <v>1460</v>
      </c>
      <c r="E418" s="1452"/>
      <c r="F418" s="1452"/>
      <c r="G418" s="1452"/>
      <c r="H418" s="1518"/>
      <c r="I418" s="1518"/>
      <c r="J418" s="1518"/>
      <c r="K418" s="1518"/>
      <c r="L418" s="1515"/>
      <c r="M418" s="1529"/>
      <c r="N418" s="1529"/>
      <c r="O418" s="1529"/>
      <c r="P418" s="1529"/>
      <c r="Q418" s="1515"/>
      <c r="R418" s="1529"/>
      <c r="S418" s="1529"/>
      <c r="T418" s="1529"/>
      <c r="U418" s="1529"/>
      <c r="V418" s="1344"/>
      <c r="W418" s="1344"/>
      <c r="X418" s="1325"/>
      <c r="Z418" s="1446"/>
      <c r="AA418" s="1376" t="s">
        <v>666</v>
      </c>
    </row>
    <row r="419" spans="1:27" ht="16.5" x14ac:dyDescent="0.3">
      <c r="A419" s="1326"/>
      <c r="B419" s="1316"/>
      <c r="C419" s="1318" t="s">
        <v>667</v>
      </c>
      <c r="E419" s="1452"/>
      <c r="F419" s="1452"/>
      <c r="G419" s="1452"/>
      <c r="H419" s="1524"/>
      <c r="I419" s="1524"/>
      <c r="J419" s="1524"/>
      <c r="K419" s="1524"/>
      <c r="L419" s="1521"/>
      <c r="M419" s="1524"/>
      <c r="N419" s="1524"/>
      <c r="O419" s="1524"/>
      <c r="P419" s="1524"/>
      <c r="Q419" s="1523"/>
      <c r="R419" s="1525"/>
      <c r="S419" s="1524"/>
      <c r="T419" s="1524"/>
      <c r="U419" s="1524"/>
      <c r="V419" s="1344"/>
      <c r="W419" s="1344"/>
      <c r="X419" s="1325"/>
      <c r="Z419" s="1446"/>
      <c r="AA419" s="1376" t="s">
        <v>341</v>
      </c>
    </row>
    <row r="420" spans="1:27" ht="17.25" thickBot="1" x14ac:dyDescent="0.35">
      <c r="A420" s="1326"/>
      <c r="B420" s="1316"/>
      <c r="C420" s="1318"/>
      <c r="D420" s="1452"/>
      <c r="E420" s="1317" t="s">
        <v>596</v>
      </c>
      <c r="F420" s="1452"/>
      <c r="G420" s="1452"/>
      <c r="H420" s="1513">
        <f>G410+G419</f>
        <v>0</v>
      </c>
      <c r="I420" s="1513"/>
      <c r="J420" s="1513"/>
      <c r="K420" s="1513"/>
      <c r="M420" s="1513">
        <f>M410+M419</f>
        <v>0</v>
      </c>
      <c r="N420" s="1513"/>
      <c r="O420" s="1513"/>
      <c r="P420" s="1513"/>
      <c r="R420" s="1513">
        <f>R410+R419</f>
        <v>0</v>
      </c>
      <c r="S420" s="1513"/>
      <c r="T420" s="1513"/>
      <c r="U420" s="1513"/>
      <c r="V420" s="1344"/>
      <c r="W420" s="1344"/>
      <c r="X420" s="1384" t="s">
        <v>668</v>
      </c>
      <c r="Y420" s="1446"/>
      <c r="Z420" s="1446"/>
      <c r="AA420" s="1326"/>
    </row>
    <row r="421" spans="1:27" ht="13.5" thickTop="1" x14ac:dyDescent="0.2"/>
    <row r="422" spans="1:27" ht="16.5" x14ac:dyDescent="0.3">
      <c r="A422" s="1497" t="s">
        <v>669</v>
      </c>
      <c r="B422" s="1514" t="s">
        <v>670</v>
      </c>
      <c r="D422" s="1541"/>
      <c r="E422" s="1542"/>
      <c r="F422" s="1542"/>
      <c r="G422" s="1542"/>
      <c r="H422" s="1408"/>
      <c r="I422" s="1543"/>
      <c r="J422" s="1543"/>
      <c r="K422" s="1543"/>
      <c r="L422" s="1544"/>
      <c r="M422" s="1544"/>
      <c r="N422" s="1544"/>
      <c r="O422" s="1532" t="str">
        <f>A422</f>
        <v>10.</v>
      </c>
      <c r="P422" s="1494" t="s">
        <v>671</v>
      </c>
      <c r="Q422" s="1544"/>
      <c r="R422" s="1544"/>
      <c r="S422" s="1544"/>
      <c r="T422" s="1541"/>
      <c r="W422" s="1328"/>
      <c r="X422" s="1541"/>
      <c r="Y422" s="1533"/>
      <c r="Z422" s="1533"/>
      <c r="AA422" s="1541"/>
    </row>
    <row r="423" spans="1:27" ht="16.5" x14ac:dyDescent="0.3">
      <c r="A423" s="1316"/>
      <c r="B423" s="1318" t="s">
        <v>672</v>
      </c>
      <c r="D423" s="1318"/>
      <c r="E423" s="1545"/>
      <c r="F423" s="1545"/>
      <c r="G423" s="1545"/>
      <c r="H423" s="1546"/>
      <c r="I423" s="1547"/>
      <c r="J423" s="1547"/>
      <c r="K423" s="1547"/>
      <c r="L423" s="1548"/>
      <c r="M423" s="1548"/>
      <c r="N423" s="1548"/>
      <c r="O423" s="1318"/>
      <c r="P423" s="1435" t="s">
        <v>581</v>
      </c>
      <c r="Q423" s="1548"/>
      <c r="R423" s="1548"/>
      <c r="S423" s="1548"/>
      <c r="T423" s="1318"/>
      <c r="W423" s="1325"/>
      <c r="X423" s="1325"/>
      <c r="Y423" s="1533"/>
      <c r="Z423" s="1549"/>
      <c r="AA423" s="1550"/>
    </row>
    <row r="424" spans="1:27" ht="16.5" x14ac:dyDescent="0.3">
      <c r="B424" s="1316"/>
      <c r="C424" s="1318"/>
      <c r="D424" s="1318"/>
      <c r="E424" s="1545"/>
      <c r="F424" s="1545"/>
      <c r="G424" s="1545"/>
      <c r="H424" s="1546"/>
      <c r="I424" s="1547"/>
      <c r="J424" s="1547"/>
      <c r="K424" s="1547"/>
      <c r="L424" s="1548"/>
      <c r="M424" s="1548"/>
      <c r="N424" s="1548"/>
      <c r="O424" s="1548"/>
      <c r="P424" s="1548"/>
      <c r="Q424" s="1548"/>
      <c r="R424" s="1548"/>
      <c r="S424" s="1548"/>
      <c r="T424" s="1318"/>
      <c r="U424" s="1318"/>
      <c r="V424" s="1435"/>
      <c r="W424" s="1325"/>
      <c r="X424" s="1325"/>
      <c r="Y424" s="1533"/>
      <c r="Z424" s="1549"/>
      <c r="AA424" s="1550"/>
    </row>
    <row r="425" spans="1:27" ht="16.5" x14ac:dyDescent="0.3">
      <c r="B425" s="1552"/>
      <c r="C425" s="1555"/>
      <c r="D425" s="1556"/>
      <c r="E425" s="1557"/>
      <c r="F425" s="1557"/>
      <c r="G425" s="1558" t="s">
        <v>1465</v>
      </c>
      <c r="H425" s="1558"/>
      <c r="I425" s="1558"/>
      <c r="J425" s="1558"/>
      <c r="K425" s="1558"/>
      <c r="L425" s="1558"/>
      <c r="M425" s="1558"/>
      <c r="N425" s="1558"/>
      <c r="O425" s="1558"/>
      <c r="P425" s="1559" t="s">
        <v>1448</v>
      </c>
      <c r="Q425" s="1559"/>
      <c r="R425" s="1559"/>
      <c r="S425" s="1559"/>
      <c r="T425" s="1559"/>
      <c r="U425" s="1559"/>
      <c r="V425" s="1559"/>
      <c r="W425" s="1560"/>
      <c r="X425" s="1561"/>
      <c r="Y425" s="1534"/>
      <c r="Z425" s="1534"/>
      <c r="AA425" s="1533"/>
    </row>
    <row r="426" spans="1:27" ht="16.5" x14ac:dyDescent="0.2">
      <c r="B426" s="1553"/>
      <c r="C426" s="1562"/>
      <c r="D426" s="1563"/>
      <c r="E426" s="1564"/>
      <c r="F426" s="1564"/>
      <c r="G426" s="1600" t="s">
        <v>674</v>
      </c>
      <c r="H426" s="1600"/>
      <c r="I426" s="1600"/>
      <c r="J426" s="1600"/>
      <c r="K426" s="1565" t="s">
        <v>675</v>
      </c>
      <c r="L426" s="1565"/>
      <c r="M426" s="1565"/>
      <c r="N426" s="1565"/>
      <c r="O426" s="1566" t="s">
        <v>676</v>
      </c>
      <c r="P426" s="1566"/>
      <c r="Q426" s="1566"/>
      <c r="R426" s="1566"/>
      <c r="S426" s="1603" t="s">
        <v>677</v>
      </c>
      <c r="T426" s="1603"/>
      <c r="U426" s="1603"/>
      <c r="V426" s="1603"/>
      <c r="Y426" s="1567"/>
      <c r="Z426" s="1567"/>
      <c r="AA426" s="1568"/>
    </row>
    <row r="427" spans="1:27" ht="16.5" x14ac:dyDescent="0.25">
      <c r="B427" s="1551"/>
      <c r="C427" s="1556"/>
      <c r="D427" s="1556"/>
      <c r="E427" s="1569"/>
      <c r="F427" s="1555"/>
      <c r="G427" s="1601" t="s">
        <v>1466</v>
      </c>
      <c r="H427" s="1602" t="s">
        <v>678</v>
      </c>
      <c r="I427" s="1602"/>
      <c r="J427" s="1602"/>
      <c r="K427" s="1571" t="s">
        <v>679</v>
      </c>
      <c r="L427" s="1571"/>
      <c r="M427" s="1571"/>
      <c r="N427" s="1571"/>
      <c r="O427" s="1571" t="s">
        <v>680</v>
      </c>
      <c r="P427" s="1571"/>
      <c r="Q427" s="1571"/>
      <c r="R427" s="1571"/>
      <c r="S427" s="1604" t="s">
        <v>681</v>
      </c>
      <c r="T427" s="1604"/>
      <c r="U427" s="1604"/>
      <c r="V427" s="1604"/>
      <c r="Y427" s="1574"/>
      <c r="Z427" s="1574"/>
      <c r="AA427" s="1406"/>
    </row>
    <row r="428" spans="1:27" ht="16.5" x14ac:dyDescent="0.25">
      <c r="B428" s="1551"/>
      <c r="C428" s="1557" t="s">
        <v>682</v>
      </c>
      <c r="D428" s="1569"/>
      <c r="F428" s="1555"/>
      <c r="G428" s="1570"/>
      <c r="H428" s="1570"/>
      <c r="I428" s="1570"/>
      <c r="J428" s="1572"/>
      <c r="K428" s="1572"/>
      <c r="L428" s="1572"/>
      <c r="M428" s="1572"/>
      <c r="N428" s="1572"/>
      <c r="O428" s="1572"/>
      <c r="P428" s="1572"/>
      <c r="Q428" s="1572"/>
      <c r="R428" s="1572"/>
      <c r="S428" s="1572"/>
      <c r="T428" s="1422"/>
      <c r="U428" s="1572"/>
      <c r="V428" s="1575"/>
      <c r="W428" s="1576"/>
      <c r="X428" s="1577"/>
      <c r="Z428" s="1574"/>
      <c r="AA428" s="1536" t="s">
        <v>683</v>
      </c>
    </row>
    <row r="429" spans="1:27" ht="16.5" x14ac:dyDescent="0.25">
      <c r="B429" s="1551"/>
      <c r="C429" s="1569" t="s">
        <v>357</v>
      </c>
      <c r="D429" s="1569"/>
      <c r="F429" s="1555"/>
      <c r="G429" s="1605"/>
      <c r="H429" s="1605"/>
      <c r="I429" s="1605"/>
      <c r="J429" s="1605"/>
      <c r="K429" s="1605"/>
      <c r="L429" s="1605"/>
      <c r="M429" s="1605"/>
      <c r="N429" s="1605"/>
      <c r="O429" s="1605"/>
      <c r="P429" s="1605"/>
      <c r="Q429" s="1605"/>
      <c r="R429" s="1605"/>
      <c r="S429" s="1605"/>
      <c r="T429" s="1605"/>
      <c r="U429" s="1605"/>
      <c r="V429" s="1605"/>
      <c r="W429" s="1576"/>
      <c r="X429" s="1577"/>
      <c r="Z429" s="1574"/>
      <c r="AA429" s="1578" t="s">
        <v>358</v>
      </c>
    </row>
    <row r="430" spans="1:27" ht="16.5" x14ac:dyDescent="0.25">
      <c r="B430" s="1551"/>
      <c r="C430" s="1579" t="s">
        <v>684</v>
      </c>
      <c r="D430" s="1555"/>
      <c r="F430" s="1555"/>
      <c r="G430" s="1606"/>
      <c r="H430" s="1606"/>
      <c r="I430" s="1606"/>
      <c r="J430" s="1606"/>
      <c r="K430" s="1606"/>
      <c r="L430" s="1606"/>
      <c r="M430" s="1606"/>
      <c r="N430" s="1606"/>
      <c r="O430" s="1606"/>
      <c r="P430" s="1606"/>
      <c r="Q430" s="1606"/>
      <c r="R430" s="1606"/>
      <c r="S430" s="1606"/>
      <c r="T430" s="1606"/>
      <c r="U430" s="1606"/>
      <c r="V430" s="1606"/>
      <c r="W430" s="1576"/>
      <c r="X430" s="1577"/>
      <c r="Z430" s="1574"/>
      <c r="AA430" s="1573" t="s">
        <v>360</v>
      </c>
    </row>
    <row r="431" spans="1:27" ht="16.5" x14ac:dyDescent="0.25">
      <c r="B431" s="1551"/>
      <c r="C431" s="1556"/>
      <c r="D431" s="1555" t="s">
        <v>590</v>
      </c>
      <c r="F431" s="1555"/>
      <c r="G431" s="1606"/>
      <c r="H431" s="1606"/>
      <c r="I431" s="1606"/>
      <c r="J431" s="1606"/>
      <c r="K431" s="1606"/>
      <c r="L431" s="1606"/>
      <c r="M431" s="1606"/>
      <c r="N431" s="1606"/>
      <c r="O431" s="1606"/>
      <c r="P431" s="1606"/>
      <c r="Q431" s="1606"/>
      <c r="R431" s="1606"/>
      <c r="S431" s="1606"/>
      <c r="T431" s="1606"/>
      <c r="U431" s="1606"/>
      <c r="V431" s="1606"/>
      <c r="W431" s="1560"/>
      <c r="Z431" s="1560" t="s">
        <v>685</v>
      </c>
      <c r="AA431" s="1574"/>
    </row>
    <row r="432" spans="1:27" ht="16.5" x14ac:dyDescent="0.3">
      <c r="B432" s="1551"/>
      <c r="C432" s="1537"/>
      <c r="D432" s="1555"/>
      <c r="E432" s="1556"/>
      <c r="F432" s="1555"/>
      <c r="G432" s="1590"/>
      <c r="H432" s="1590"/>
      <c r="I432" s="1590"/>
      <c r="J432" s="1591"/>
      <c r="K432" s="1591"/>
      <c r="L432" s="1591"/>
      <c r="M432" s="1591"/>
      <c r="N432" s="1591"/>
      <c r="O432" s="1591"/>
      <c r="P432" s="1591"/>
      <c r="Q432" s="1591"/>
      <c r="R432" s="1591"/>
      <c r="S432" s="1591"/>
      <c r="T432" s="1593"/>
      <c r="U432" s="1593"/>
      <c r="V432" s="1594"/>
      <c r="W432" s="1560"/>
      <c r="X432" s="1576"/>
      <c r="Z432" s="1574"/>
      <c r="AA432" s="1574"/>
    </row>
    <row r="433" spans="2:27" ht="16.5" x14ac:dyDescent="0.25">
      <c r="B433" s="1551"/>
      <c r="C433" s="1555" t="s">
        <v>686</v>
      </c>
      <c r="D433" s="1555"/>
      <c r="F433" s="1555"/>
      <c r="G433" s="1590"/>
      <c r="H433" s="1590"/>
      <c r="I433" s="1590"/>
      <c r="J433" s="1591"/>
      <c r="K433" s="1591"/>
      <c r="L433" s="1591"/>
      <c r="M433" s="1591"/>
      <c r="N433" s="1591"/>
      <c r="O433" s="1591"/>
      <c r="P433" s="1591"/>
      <c r="Q433" s="1591"/>
      <c r="R433" s="1591"/>
      <c r="S433" s="1591"/>
      <c r="T433" s="1595"/>
      <c r="U433" s="1591"/>
      <c r="V433" s="1596"/>
      <c r="W433" s="1560"/>
      <c r="Y433" s="1582" t="s">
        <v>687</v>
      </c>
      <c r="AA433" s="1574"/>
    </row>
    <row r="434" spans="2:27" ht="16.5" x14ac:dyDescent="0.25">
      <c r="B434" s="1551"/>
      <c r="C434" s="1555"/>
      <c r="D434" s="1555" t="s">
        <v>688</v>
      </c>
      <c r="F434" s="1555"/>
      <c r="G434" s="1590"/>
      <c r="H434" s="1590"/>
      <c r="I434" s="1590"/>
      <c r="J434" s="1591"/>
      <c r="K434" s="1591"/>
      <c r="L434" s="1591"/>
      <c r="M434" s="1591"/>
      <c r="N434" s="1591"/>
      <c r="O434" s="1591"/>
      <c r="P434" s="1591"/>
      <c r="Q434" s="1591"/>
      <c r="R434" s="1591"/>
      <c r="S434" s="1591"/>
      <c r="T434" s="1595"/>
      <c r="U434" s="1591"/>
      <c r="V434" s="1596"/>
      <c r="W434" s="1560"/>
      <c r="Z434" s="1560" t="s">
        <v>689</v>
      </c>
    </row>
    <row r="435" spans="2:27" ht="16.5" x14ac:dyDescent="0.25">
      <c r="B435" s="1551"/>
      <c r="C435" s="1579" t="s">
        <v>357</v>
      </c>
      <c r="D435" s="1555"/>
      <c r="F435" s="1555"/>
      <c r="G435" s="1605"/>
      <c r="H435" s="1605"/>
      <c r="I435" s="1605"/>
      <c r="J435" s="1605"/>
      <c r="K435" s="1605"/>
      <c r="L435" s="1605"/>
      <c r="M435" s="1605"/>
      <c r="N435" s="1605"/>
      <c r="O435" s="1605"/>
      <c r="P435" s="1605"/>
      <c r="Q435" s="1605"/>
      <c r="R435" s="1605"/>
      <c r="S435" s="1605"/>
      <c r="T435" s="1605"/>
      <c r="U435" s="1605"/>
      <c r="V435" s="1605"/>
      <c r="W435" s="1560"/>
      <c r="X435" s="1577"/>
      <c r="Z435" s="1574"/>
      <c r="AA435" s="1578" t="s">
        <v>358</v>
      </c>
    </row>
    <row r="436" spans="2:27" ht="16.5" x14ac:dyDescent="0.25">
      <c r="B436" s="1551"/>
      <c r="C436" s="1579" t="s">
        <v>684</v>
      </c>
      <c r="D436" s="1555"/>
      <c r="F436" s="1555"/>
      <c r="G436" s="1606"/>
      <c r="H436" s="1606"/>
      <c r="I436" s="1606"/>
      <c r="J436" s="1606"/>
      <c r="K436" s="1606"/>
      <c r="L436" s="1606"/>
      <c r="M436" s="1606"/>
      <c r="N436" s="1606"/>
      <c r="O436" s="1606"/>
      <c r="P436" s="1606"/>
      <c r="Q436" s="1606"/>
      <c r="R436" s="1606"/>
      <c r="S436" s="1606"/>
      <c r="T436" s="1606"/>
      <c r="U436" s="1606"/>
      <c r="V436" s="1606"/>
      <c r="W436" s="1560"/>
      <c r="X436" s="1577"/>
      <c r="Z436" s="1574"/>
      <c r="AA436" s="1573" t="s">
        <v>360</v>
      </c>
    </row>
    <row r="437" spans="2:27" ht="16.5" x14ac:dyDescent="0.3">
      <c r="B437" s="1551"/>
      <c r="C437" s="1583"/>
      <c r="D437" s="1555" t="s">
        <v>590</v>
      </c>
      <c r="F437" s="1555"/>
      <c r="G437" s="1606"/>
      <c r="H437" s="1606"/>
      <c r="I437" s="1606"/>
      <c r="J437" s="1606"/>
      <c r="K437" s="1606"/>
      <c r="L437" s="1606"/>
      <c r="M437" s="1606"/>
      <c r="N437" s="1606"/>
      <c r="O437" s="1606"/>
      <c r="P437" s="1606"/>
      <c r="Q437" s="1606"/>
      <c r="R437" s="1606"/>
      <c r="S437" s="1606"/>
      <c r="T437" s="1606"/>
      <c r="U437" s="1606"/>
      <c r="V437" s="1606"/>
      <c r="W437" s="1560"/>
      <c r="Z437" s="1584" t="s">
        <v>690</v>
      </c>
      <c r="AA437" s="1585"/>
    </row>
    <row r="438" spans="2:27" ht="16.5" x14ac:dyDescent="0.25">
      <c r="B438" s="1551"/>
      <c r="C438" s="1537"/>
      <c r="D438" s="1583"/>
      <c r="E438" s="1555"/>
      <c r="F438" s="1555"/>
      <c r="G438" s="1592"/>
      <c r="H438" s="1590"/>
      <c r="I438" s="1590"/>
      <c r="J438" s="1591"/>
      <c r="K438" s="1591"/>
      <c r="L438" s="1591"/>
      <c r="M438" s="1591"/>
      <c r="N438" s="1591"/>
      <c r="O438" s="1591"/>
      <c r="P438" s="1591"/>
      <c r="Q438" s="1591"/>
      <c r="R438" s="1591"/>
      <c r="S438" s="1591"/>
      <c r="T438" s="1595"/>
      <c r="U438" s="1591"/>
      <c r="V438" s="1597"/>
      <c r="W438" s="1560"/>
      <c r="X438" s="1560"/>
      <c r="Z438" s="1574"/>
      <c r="AA438" s="1574"/>
    </row>
    <row r="439" spans="2:27" ht="16.5" x14ac:dyDescent="0.25">
      <c r="B439" s="1551"/>
      <c r="C439" s="1537" t="s">
        <v>691</v>
      </c>
      <c r="D439" s="1555"/>
      <c r="F439" s="1555"/>
      <c r="G439" s="1598"/>
      <c r="H439" s="1590"/>
      <c r="I439" s="1590"/>
      <c r="J439" s="1591"/>
      <c r="K439" s="1591"/>
      <c r="L439" s="1591"/>
      <c r="M439" s="1591"/>
      <c r="N439" s="1591"/>
      <c r="O439" s="1591"/>
      <c r="P439" s="1591"/>
      <c r="Q439" s="1591"/>
      <c r="R439" s="1591"/>
      <c r="S439" s="1591"/>
      <c r="T439" s="1595"/>
      <c r="U439" s="1591"/>
      <c r="V439" s="1599"/>
      <c r="W439" s="1560"/>
      <c r="X439" s="1577"/>
      <c r="Z439" s="1574"/>
      <c r="AA439" s="1586" t="s">
        <v>692</v>
      </c>
    </row>
    <row r="440" spans="2:27" ht="17.25" thickBot="1" x14ac:dyDescent="0.3">
      <c r="B440" s="1551"/>
      <c r="C440" s="1556"/>
      <c r="D440" s="1555" t="s">
        <v>693</v>
      </c>
      <c r="F440" s="1555"/>
      <c r="G440" s="1607"/>
      <c r="H440" s="1607"/>
      <c r="I440" s="1607"/>
      <c r="J440" s="1607"/>
      <c r="K440" s="1607"/>
      <c r="L440" s="1607"/>
      <c r="M440" s="1607"/>
      <c r="N440" s="1607"/>
      <c r="O440" s="1607"/>
      <c r="P440" s="1607"/>
      <c r="Q440" s="1607"/>
      <c r="R440" s="1607"/>
      <c r="S440" s="1607"/>
      <c r="T440" s="1607"/>
      <c r="U440" s="1607"/>
      <c r="V440" s="1607"/>
      <c r="W440" s="1560"/>
      <c r="Z440" s="1560" t="s">
        <v>694</v>
      </c>
      <c r="AA440" s="1574"/>
    </row>
    <row r="441" spans="2:27" ht="17.25" thickTop="1" x14ac:dyDescent="0.3">
      <c r="B441" s="1551"/>
      <c r="C441" s="1537"/>
      <c r="D441" s="1556"/>
      <c r="E441" s="1555"/>
      <c r="F441" s="1555"/>
      <c r="G441" s="1588"/>
      <c r="H441" s="1555"/>
      <c r="I441" s="1555"/>
      <c r="J441" s="1587"/>
      <c r="K441" s="1587"/>
      <c r="L441" s="1587"/>
      <c r="M441" s="1587"/>
      <c r="N441" s="1587"/>
      <c r="O441" s="1587"/>
      <c r="P441" s="1587"/>
      <c r="Q441" s="1587"/>
      <c r="R441" s="1587"/>
      <c r="S441" s="1587"/>
      <c r="T441" s="1580"/>
      <c r="U441" s="1580"/>
      <c r="V441" s="1589"/>
      <c r="W441" s="1560"/>
      <c r="X441" s="1560"/>
      <c r="Y441" s="1574"/>
      <c r="Z441" s="1574"/>
      <c r="AA441" s="1406"/>
    </row>
    <row r="442" spans="2:27" ht="16.5" x14ac:dyDescent="0.3">
      <c r="B442" s="1552"/>
      <c r="C442" s="1555"/>
      <c r="D442" s="1556"/>
      <c r="E442" s="1557"/>
      <c r="F442" s="1557"/>
      <c r="G442" s="1558" t="s">
        <v>1467</v>
      </c>
      <c r="H442" s="1558"/>
      <c r="I442" s="1558"/>
      <c r="J442" s="1558"/>
      <c r="K442" s="1558"/>
      <c r="L442" s="1558"/>
      <c r="M442" s="1558"/>
      <c r="N442" s="1558"/>
      <c r="O442" s="1558"/>
      <c r="P442" s="1559" t="s">
        <v>1468</v>
      </c>
      <c r="Q442" s="1559"/>
      <c r="R442" s="1559"/>
      <c r="S442" s="1559"/>
      <c r="T442" s="1559"/>
      <c r="U442" s="1559"/>
      <c r="V442" s="1559"/>
      <c r="W442" s="1560"/>
      <c r="X442" s="1561"/>
      <c r="Y442" s="1534"/>
      <c r="Z442" s="1534"/>
      <c r="AA442" s="1533"/>
    </row>
    <row r="443" spans="2:27" ht="16.5" x14ac:dyDescent="0.2">
      <c r="B443" s="1551"/>
      <c r="C443" s="1562"/>
      <c r="D443" s="1563"/>
      <c r="E443" s="1564"/>
      <c r="F443" s="1564"/>
      <c r="G443" s="1600" t="s">
        <v>674</v>
      </c>
      <c r="H443" s="1600"/>
      <c r="I443" s="1600"/>
      <c r="J443" s="1600"/>
      <c r="K443" s="1565" t="s">
        <v>675</v>
      </c>
      <c r="L443" s="1565"/>
      <c r="M443" s="1565"/>
      <c r="N443" s="1565"/>
      <c r="O443" s="1566" t="s">
        <v>676</v>
      </c>
      <c r="P443" s="1566"/>
      <c r="Q443" s="1566"/>
      <c r="R443" s="1566"/>
      <c r="S443" s="1603" t="s">
        <v>677</v>
      </c>
      <c r="T443" s="1603"/>
      <c r="U443" s="1603"/>
      <c r="V443" s="1603"/>
      <c r="Y443" s="1567"/>
      <c r="Z443" s="1567"/>
      <c r="AA443" s="1568"/>
    </row>
    <row r="444" spans="2:27" ht="16.5" x14ac:dyDescent="0.25">
      <c r="B444" s="1553"/>
      <c r="C444" s="1556"/>
      <c r="D444" s="1556"/>
      <c r="E444" s="1569"/>
      <c r="F444" s="1555"/>
      <c r="G444" s="1601" t="s">
        <v>1466</v>
      </c>
      <c r="H444" s="1602" t="s">
        <v>678</v>
      </c>
      <c r="I444" s="1602"/>
      <c r="J444" s="1602"/>
      <c r="K444" s="1571" t="s">
        <v>679</v>
      </c>
      <c r="L444" s="1571"/>
      <c r="M444" s="1571"/>
      <c r="N444" s="1571"/>
      <c r="O444" s="1571" t="s">
        <v>680</v>
      </c>
      <c r="P444" s="1571"/>
      <c r="Q444" s="1571"/>
      <c r="R444" s="1571"/>
      <c r="S444" s="1604" t="s">
        <v>681</v>
      </c>
      <c r="T444" s="1604"/>
      <c r="U444" s="1604"/>
      <c r="V444" s="1604"/>
      <c r="Y444" s="1574"/>
      <c r="Z444" s="1574"/>
      <c r="AA444" s="1406"/>
    </row>
    <row r="445" spans="2:27" ht="16.5" x14ac:dyDescent="0.25">
      <c r="B445" s="1551"/>
      <c r="C445" s="1557" t="s">
        <v>682</v>
      </c>
      <c r="D445" s="1569"/>
      <c r="F445" s="1555"/>
      <c r="G445" s="1570"/>
      <c r="H445" s="1570"/>
      <c r="I445" s="1570"/>
      <c r="J445" s="1572"/>
      <c r="K445" s="1572"/>
      <c r="L445" s="1572"/>
      <c r="M445" s="1572"/>
      <c r="N445" s="1572"/>
      <c r="O445" s="1572"/>
      <c r="P445" s="1572"/>
      <c r="Q445" s="1572"/>
      <c r="R445" s="1572"/>
      <c r="S445" s="1572"/>
      <c r="T445" s="1422"/>
      <c r="U445" s="1572"/>
      <c r="V445" s="1575"/>
      <c r="W445" s="1576"/>
      <c r="X445" s="1577"/>
      <c r="Z445" s="1574"/>
      <c r="AA445" s="1536" t="s">
        <v>683</v>
      </c>
    </row>
    <row r="446" spans="2:27" ht="16.5" x14ac:dyDescent="0.25">
      <c r="B446" s="1551"/>
      <c r="C446" s="1569" t="s">
        <v>357</v>
      </c>
      <c r="D446" s="1569"/>
      <c r="F446" s="1555"/>
      <c r="G446" s="1605"/>
      <c r="H446" s="1605"/>
      <c r="I446" s="1605"/>
      <c r="J446" s="1605"/>
      <c r="K446" s="1605"/>
      <c r="L446" s="1605"/>
      <c r="M446" s="1605"/>
      <c r="N446" s="1605"/>
      <c r="O446" s="1605"/>
      <c r="P446" s="1605"/>
      <c r="Q446" s="1605"/>
      <c r="R446" s="1605"/>
      <c r="S446" s="1605"/>
      <c r="T446" s="1605"/>
      <c r="U446" s="1605"/>
      <c r="V446" s="1605"/>
      <c r="W446" s="1576"/>
      <c r="X446" s="1577"/>
      <c r="Z446" s="1574"/>
      <c r="AA446" s="1578" t="s">
        <v>358</v>
      </c>
    </row>
    <row r="447" spans="2:27" ht="16.5" x14ac:dyDescent="0.25">
      <c r="B447" s="1551"/>
      <c r="C447" s="1579" t="s">
        <v>684</v>
      </c>
      <c r="D447" s="1555"/>
      <c r="F447" s="1555"/>
      <c r="G447" s="1606"/>
      <c r="H447" s="1606"/>
      <c r="I447" s="1606"/>
      <c r="J447" s="1606"/>
      <c r="K447" s="1606"/>
      <c r="L447" s="1606"/>
      <c r="M447" s="1606"/>
      <c r="N447" s="1606"/>
      <c r="O447" s="1606"/>
      <c r="P447" s="1606"/>
      <c r="Q447" s="1606"/>
      <c r="R447" s="1606"/>
      <c r="S447" s="1606"/>
      <c r="T447" s="1606"/>
      <c r="U447" s="1606"/>
      <c r="V447" s="1606"/>
      <c r="W447" s="1576"/>
      <c r="X447" s="1577"/>
      <c r="Z447" s="1574"/>
      <c r="AA447" s="1573" t="s">
        <v>360</v>
      </c>
    </row>
    <row r="448" spans="2:27" ht="16.5" x14ac:dyDescent="0.25">
      <c r="B448" s="1551"/>
      <c r="C448" s="1556"/>
      <c r="D448" s="1555" t="s">
        <v>590</v>
      </c>
      <c r="F448" s="1555"/>
      <c r="G448" s="1606"/>
      <c r="H448" s="1606"/>
      <c r="I448" s="1606"/>
      <c r="J448" s="1606"/>
      <c r="K448" s="1606"/>
      <c r="L448" s="1606"/>
      <c r="M448" s="1606"/>
      <c r="N448" s="1606"/>
      <c r="O448" s="1606"/>
      <c r="P448" s="1606"/>
      <c r="Q448" s="1606"/>
      <c r="R448" s="1606"/>
      <c r="S448" s="1606"/>
      <c r="T448" s="1606"/>
      <c r="U448" s="1606"/>
      <c r="V448" s="1606"/>
      <c r="W448" s="1560"/>
      <c r="Z448" s="1560" t="s">
        <v>685</v>
      </c>
      <c r="AA448" s="1574"/>
    </row>
    <row r="449" spans="2:27" ht="16.5" x14ac:dyDescent="0.3">
      <c r="B449" s="1551"/>
      <c r="C449" s="1537"/>
      <c r="D449" s="1555"/>
      <c r="E449" s="1556"/>
      <c r="F449" s="1555"/>
      <c r="G449" s="1590"/>
      <c r="H449" s="1590"/>
      <c r="I449" s="1590"/>
      <c r="J449" s="1591"/>
      <c r="K449" s="1591"/>
      <c r="L449" s="1591"/>
      <c r="M449" s="1591"/>
      <c r="N449" s="1591"/>
      <c r="O449" s="1591"/>
      <c r="P449" s="1591"/>
      <c r="Q449" s="1591"/>
      <c r="R449" s="1591"/>
      <c r="S449" s="1591"/>
      <c r="T449" s="1593"/>
      <c r="U449" s="1593"/>
      <c r="V449" s="1594"/>
      <c r="W449" s="1560"/>
      <c r="X449" s="1576"/>
      <c r="Z449" s="1574"/>
      <c r="AA449" s="1574"/>
    </row>
    <row r="450" spans="2:27" ht="16.5" x14ac:dyDescent="0.25">
      <c r="B450" s="1551"/>
      <c r="C450" s="1555" t="s">
        <v>686</v>
      </c>
      <c r="D450" s="1555"/>
      <c r="F450" s="1555"/>
      <c r="G450" s="1590"/>
      <c r="H450" s="1590"/>
      <c r="I450" s="1590"/>
      <c r="J450" s="1591"/>
      <c r="K450" s="1591"/>
      <c r="L450" s="1591"/>
      <c r="M450" s="1591"/>
      <c r="N450" s="1591"/>
      <c r="O450" s="1591"/>
      <c r="P450" s="1591"/>
      <c r="Q450" s="1591"/>
      <c r="R450" s="1591"/>
      <c r="S450" s="1591"/>
      <c r="T450" s="1595"/>
      <c r="U450" s="1591"/>
      <c r="V450" s="1596"/>
      <c r="W450" s="1560"/>
      <c r="Y450" s="1582" t="s">
        <v>687</v>
      </c>
      <c r="AA450" s="1574"/>
    </row>
    <row r="451" spans="2:27" ht="16.5" x14ac:dyDescent="0.25">
      <c r="B451" s="1551"/>
      <c r="C451" s="1555"/>
      <c r="D451" s="1555" t="s">
        <v>688</v>
      </c>
      <c r="F451" s="1555"/>
      <c r="G451" s="1590"/>
      <c r="H451" s="1590"/>
      <c r="I451" s="1590"/>
      <c r="J451" s="1591"/>
      <c r="K451" s="1591"/>
      <c r="L451" s="1591"/>
      <c r="M451" s="1591"/>
      <c r="N451" s="1591"/>
      <c r="O451" s="1591"/>
      <c r="P451" s="1591"/>
      <c r="Q451" s="1591"/>
      <c r="R451" s="1591"/>
      <c r="S451" s="1591"/>
      <c r="T451" s="1595"/>
      <c r="U451" s="1591"/>
      <c r="V451" s="1596"/>
      <c r="W451" s="1560"/>
      <c r="Z451" s="1560" t="s">
        <v>689</v>
      </c>
    </row>
    <row r="452" spans="2:27" ht="16.5" x14ac:dyDescent="0.25">
      <c r="B452" s="1551"/>
      <c r="C452" s="1579" t="s">
        <v>357</v>
      </c>
      <c r="D452" s="1555"/>
      <c r="F452" s="1555"/>
      <c r="G452" s="1605"/>
      <c r="H452" s="1605"/>
      <c r="I452" s="1605"/>
      <c r="J452" s="1605"/>
      <c r="K452" s="1605"/>
      <c r="L452" s="1605"/>
      <c r="M452" s="1605"/>
      <c r="N452" s="1605"/>
      <c r="O452" s="1605"/>
      <c r="P452" s="1605"/>
      <c r="Q452" s="1605"/>
      <c r="R452" s="1605"/>
      <c r="S452" s="1605"/>
      <c r="T452" s="1605"/>
      <c r="U452" s="1605"/>
      <c r="V452" s="1605"/>
      <c r="W452" s="1560"/>
      <c r="X452" s="1577"/>
      <c r="Z452" s="1574"/>
      <c r="AA452" s="1578" t="s">
        <v>358</v>
      </c>
    </row>
    <row r="453" spans="2:27" ht="16.5" x14ac:dyDescent="0.25">
      <c r="B453" s="1551"/>
      <c r="C453" s="1579" t="s">
        <v>684</v>
      </c>
      <c r="D453" s="1555"/>
      <c r="F453" s="1555"/>
      <c r="G453" s="1606"/>
      <c r="H453" s="1606"/>
      <c r="I453" s="1606"/>
      <c r="J453" s="1606"/>
      <c r="K453" s="1606"/>
      <c r="L453" s="1606"/>
      <c r="M453" s="1606"/>
      <c r="N453" s="1606"/>
      <c r="O453" s="1606"/>
      <c r="P453" s="1606"/>
      <c r="Q453" s="1606"/>
      <c r="R453" s="1606"/>
      <c r="S453" s="1606"/>
      <c r="T453" s="1606"/>
      <c r="U453" s="1606"/>
      <c r="V453" s="1606"/>
      <c r="W453" s="1560"/>
      <c r="X453" s="1577"/>
      <c r="Z453" s="1574"/>
      <c r="AA453" s="1573" t="s">
        <v>360</v>
      </c>
    </row>
    <row r="454" spans="2:27" ht="16.5" x14ac:dyDescent="0.3">
      <c r="B454" s="1551"/>
      <c r="C454" s="1583"/>
      <c r="D454" s="1555" t="s">
        <v>590</v>
      </c>
      <c r="F454" s="1555"/>
      <c r="G454" s="1606"/>
      <c r="H454" s="1606"/>
      <c r="I454" s="1606"/>
      <c r="J454" s="1606"/>
      <c r="K454" s="1606"/>
      <c r="L454" s="1606"/>
      <c r="M454" s="1606"/>
      <c r="N454" s="1606"/>
      <c r="O454" s="1606"/>
      <c r="P454" s="1606"/>
      <c r="Q454" s="1606"/>
      <c r="R454" s="1606"/>
      <c r="S454" s="1606"/>
      <c r="T454" s="1606"/>
      <c r="U454" s="1606"/>
      <c r="V454" s="1606"/>
      <c r="W454" s="1560"/>
      <c r="Z454" s="1584" t="s">
        <v>690</v>
      </c>
      <c r="AA454" s="1585"/>
    </row>
    <row r="455" spans="2:27" ht="16.5" x14ac:dyDescent="0.25">
      <c r="B455" s="1551"/>
      <c r="C455" s="1537"/>
      <c r="D455" s="1583"/>
      <c r="E455" s="1555"/>
      <c r="F455" s="1555"/>
      <c r="G455" s="1592"/>
      <c r="H455" s="1590"/>
      <c r="I455" s="1590"/>
      <c r="J455" s="1591"/>
      <c r="K455" s="1591"/>
      <c r="L455" s="1591"/>
      <c r="M455" s="1591"/>
      <c r="N455" s="1591"/>
      <c r="O455" s="1591"/>
      <c r="P455" s="1591"/>
      <c r="Q455" s="1591"/>
      <c r="R455" s="1591"/>
      <c r="S455" s="1591"/>
      <c r="T455" s="1595"/>
      <c r="U455" s="1591"/>
      <c r="V455" s="1597"/>
      <c r="W455" s="1560"/>
      <c r="X455" s="1560"/>
      <c r="Z455" s="1574"/>
      <c r="AA455" s="1574"/>
    </row>
    <row r="456" spans="2:27" ht="16.5" x14ac:dyDescent="0.25">
      <c r="B456" s="1551"/>
      <c r="C456" s="1537" t="s">
        <v>691</v>
      </c>
      <c r="D456" s="1555"/>
      <c r="F456" s="1555"/>
      <c r="G456" s="1598"/>
      <c r="H456" s="1590"/>
      <c r="I456" s="1590"/>
      <c r="J456" s="1591"/>
      <c r="K456" s="1591"/>
      <c r="L456" s="1591"/>
      <c r="M456" s="1591"/>
      <c r="N456" s="1591"/>
      <c r="O456" s="1591"/>
      <c r="P456" s="1591"/>
      <c r="Q456" s="1591"/>
      <c r="R456" s="1591"/>
      <c r="S456" s="1591"/>
      <c r="T456" s="1595"/>
      <c r="U456" s="1591"/>
      <c r="V456" s="1599"/>
      <c r="W456" s="1560"/>
      <c r="X456" s="1577"/>
      <c r="Z456" s="1574"/>
      <c r="AA456" s="1586" t="s">
        <v>692</v>
      </c>
    </row>
    <row r="457" spans="2:27" ht="17.25" thickBot="1" x14ac:dyDescent="0.3">
      <c r="B457" s="1551"/>
      <c r="C457" s="1556"/>
      <c r="D457" s="1555" t="s">
        <v>693</v>
      </c>
      <c r="F457" s="1555"/>
      <c r="G457" s="1607"/>
      <c r="H457" s="1607"/>
      <c r="I457" s="1607"/>
      <c r="J457" s="1607"/>
      <c r="K457" s="1607"/>
      <c r="L457" s="1607"/>
      <c r="M457" s="1607"/>
      <c r="N457" s="1607"/>
      <c r="O457" s="1607"/>
      <c r="P457" s="1607"/>
      <c r="Q457" s="1607"/>
      <c r="R457" s="1607"/>
      <c r="S457" s="1607"/>
      <c r="T457" s="1607"/>
      <c r="U457" s="1607"/>
      <c r="V457" s="1607"/>
      <c r="W457" s="1560"/>
      <c r="Z457" s="1560" t="s">
        <v>694</v>
      </c>
      <c r="AA457" s="1574"/>
    </row>
    <row r="458" spans="2:27" ht="17.25" thickTop="1" x14ac:dyDescent="0.25">
      <c r="B458" s="1551"/>
      <c r="C458" s="1537"/>
      <c r="D458" s="1583"/>
      <c r="E458" s="1555"/>
      <c r="F458" s="1555"/>
      <c r="G458" s="1588"/>
      <c r="H458" s="1570"/>
      <c r="I458" s="1570"/>
      <c r="J458" s="1572"/>
      <c r="K458" s="1572"/>
      <c r="L458" s="1572"/>
      <c r="M458" s="1572"/>
      <c r="N458" s="1572"/>
      <c r="O458" s="1572"/>
      <c r="P458" s="1572"/>
      <c r="Q458" s="1572"/>
      <c r="R458" s="1572"/>
      <c r="S458" s="1572"/>
      <c r="T458" s="1581"/>
      <c r="U458" s="1572"/>
      <c r="V458" s="1589"/>
      <c r="W458" s="1560"/>
      <c r="X458" s="1584"/>
      <c r="Y458" s="1574"/>
      <c r="Z458" s="1574"/>
      <c r="AA458" s="1406"/>
    </row>
    <row r="459" spans="2:27" ht="16.5" x14ac:dyDescent="0.3">
      <c r="B459" s="1554"/>
      <c r="C459" s="1555"/>
      <c r="D459" s="1556"/>
      <c r="E459" s="1557"/>
      <c r="F459" s="1557"/>
      <c r="G459" s="1558" t="s">
        <v>1469</v>
      </c>
      <c r="H459" s="1558"/>
      <c r="I459" s="1558"/>
      <c r="J459" s="1558"/>
      <c r="K459" s="1558"/>
      <c r="L459" s="1558"/>
      <c r="M459" s="1558"/>
      <c r="N459" s="1558"/>
      <c r="O459" s="1558"/>
      <c r="P459" s="1559" t="s">
        <v>1446</v>
      </c>
      <c r="Q459" s="1559"/>
      <c r="R459" s="1559"/>
      <c r="S459" s="1559"/>
      <c r="T459" s="1559"/>
      <c r="U459" s="1559"/>
      <c r="V459" s="1559"/>
      <c r="W459" s="1560"/>
      <c r="X459" s="1561"/>
      <c r="Y459" s="1534"/>
      <c r="Z459" s="1534"/>
      <c r="AA459" s="1533"/>
    </row>
    <row r="460" spans="2:27" ht="16.5" x14ac:dyDescent="0.2">
      <c r="B460" s="1554"/>
      <c r="C460" s="1562"/>
      <c r="D460" s="1563"/>
      <c r="E460" s="1564"/>
      <c r="F460" s="1564"/>
      <c r="G460" s="1600" t="s">
        <v>674</v>
      </c>
      <c r="H460" s="1600"/>
      <c r="I460" s="1600"/>
      <c r="J460" s="1600"/>
      <c r="K460" s="1565" t="s">
        <v>675</v>
      </c>
      <c r="L460" s="1565"/>
      <c r="M460" s="1565"/>
      <c r="N460" s="1565"/>
      <c r="O460" s="1566" t="s">
        <v>676</v>
      </c>
      <c r="P460" s="1566"/>
      <c r="Q460" s="1566"/>
      <c r="R460" s="1566"/>
      <c r="S460" s="1603" t="s">
        <v>677</v>
      </c>
      <c r="T460" s="1603"/>
      <c r="U460" s="1603"/>
      <c r="V460" s="1603"/>
      <c r="Y460" s="1567"/>
      <c r="Z460" s="1567"/>
      <c r="AA460" s="1568"/>
    </row>
    <row r="461" spans="2:27" ht="16.5" x14ac:dyDescent="0.25">
      <c r="B461" s="1554"/>
      <c r="C461" s="1556"/>
      <c r="D461" s="1556"/>
      <c r="E461" s="1569"/>
      <c r="F461" s="1555"/>
      <c r="G461" s="1601" t="s">
        <v>1466</v>
      </c>
      <c r="H461" s="1602" t="s">
        <v>678</v>
      </c>
      <c r="I461" s="1602"/>
      <c r="J461" s="1602"/>
      <c r="K461" s="1571" t="s">
        <v>679</v>
      </c>
      <c r="L461" s="1571"/>
      <c r="M461" s="1571"/>
      <c r="N461" s="1571"/>
      <c r="O461" s="1571" t="s">
        <v>680</v>
      </c>
      <c r="P461" s="1571"/>
      <c r="Q461" s="1571"/>
      <c r="R461" s="1571"/>
      <c r="S461" s="1604" t="s">
        <v>681</v>
      </c>
      <c r="T461" s="1604"/>
      <c r="U461" s="1604"/>
      <c r="V461" s="1604"/>
      <c r="Y461" s="1574"/>
      <c r="Z461" s="1574"/>
      <c r="AA461" s="1406"/>
    </row>
    <row r="462" spans="2:27" ht="16.5" x14ac:dyDescent="0.25">
      <c r="B462" s="1554"/>
      <c r="C462" s="1557" t="s">
        <v>682</v>
      </c>
      <c r="D462" s="1569"/>
      <c r="F462" s="1555"/>
      <c r="G462" s="1570"/>
      <c r="H462" s="1570"/>
      <c r="I462" s="1570"/>
      <c r="J462" s="1572"/>
      <c r="K462" s="1572"/>
      <c r="L462" s="1572"/>
      <c r="M462" s="1572"/>
      <c r="N462" s="1572"/>
      <c r="O462" s="1572"/>
      <c r="P462" s="1572"/>
      <c r="Q462" s="1572"/>
      <c r="R462" s="1572"/>
      <c r="S462" s="1572"/>
      <c r="T462" s="1422"/>
      <c r="U462" s="1572"/>
      <c r="V462" s="1575"/>
      <c r="W462" s="1576"/>
      <c r="X462" s="1577"/>
      <c r="Z462" s="1574"/>
      <c r="AA462" s="1536" t="s">
        <v>683</v>
      </c>
    </row>
    <row r="463" spans="2:27" ht="16.5" x14ac:dyDescent="0.25">
      <c r="B463" s="1554"/>
      <c r="C463" s="1569" t="s">
        <v>357</v>
      </c>
      <c r="D463" s="1569"/>
      <c r="F463" s="1555"/>
      <c r="G463" s="1605"/>
      <c r="H463" s="1605"/>
      <c r="I463" s="1605"/>
      <c r="J463" s="1605"/>
      <c r="K463" s="1605"/>
      <c r="L463" s="1605"/>
      <c r="M463" s="1605"/>
      <c r="N463" s="1605"/>
      <c r="O463" s="1605"/>
      <c r="P463" s="1605"/>
      <c r="Q463" s="1605"/>
      <c r="R463" s="1605"/>
      <c r="S463" s="1605"/>
      <c r="T463" s="1605"/>
      <c r="U463" s="1605"/>
      <c r="V463" s="1605"/>
      <c r="W463" s="1576"/>
      <c r="X463" s="1577"/>
      <c r="Z463" s="1574"/>
      <c r="AA463" s="1578" t="s">
        <v>358</v>
      </c>
    </row>
    <row r="464" spans="2:27" ht="16.5" x14ac:dyDescent="0.25">
      <c r="B464" s="1554"/>
      <c r="C464" s="1579" t="s">
        <v>684</v>
      </c>
      <c r="D464" s="1555"/>
      <c r="F464" s="1555"/>
      <c r="G464" s="1606"/>
      <c r="H464" s="1606"/>
      <c r="I464" s="1606"/>
      <c r="J464" s="1606"/>
      <c r="K464" s="1606"/>
      <c r="L464" s="1606"/>
      <c r="M464" s="1606"/>
      <c r="N464" s="1606"/>
      <c r="O464" s="1606"/>
      <c r="P464" s="1606"/>
      <c r="Q464" s="1606"/>
      <c r="R464" s="1606"/>
      <c r="S464" s="1606"/>
      <c r="T464" s="1606"/>
      <c r="U464" s="1606"/>
      <c r="V464" s="1606"/>
      <c r="W464" s="1576"/>
      <c r="X464" s="1577"/>
      <c r="Z464" s="1574"/>
      <c r="AA464" s="1573" t="s">
        <v>360</v>
      </c>
    </row>
    <row r="465" spans="1:27" ht="16.5" x14ac:dyDescent="0.25">
      <c r="B465" s="1554"/>
      <c r="C465" s="1556"/>
      <c r="D465" s="1555" t="s">
        <v>590</v>
      </c>
      <c r="F465" s="1555"/>
      <c r="G465" s="1606"/>
      <c r="H465" s="1606"/>
      <c r="I465" s="1606"/>
      <c r="J465" s="1606"/>
      <c r="K465" s="1606"/>
      <c r="L465" s="1606"/>
      <c r="M465" s="1606"/>
      <c r="N465" s="1606"/>
      <c r="O465" s="1606"/>
      <c r="P465" s="1606"/>
      <c r="Q465" s="1606"/>
      <c r="R465" s="1606"/>
      <c r="S465" s="1606"/>
      <c r="T465" s="1606"/>
      <c r="U465" s="1606"/>
      <c r="V465" s="1606"/>
      <c r="W465" s="1560"/>
      <c r="Z465" s="1560" t="s">
        <v>685</v>
      </c>
      <c r="AA465" s="1574"/>
    </row>
    <row r="466" spans="1:27" ht="16.5" x14ac:dyDescent="0.3">
      <c r="B466" s="1554"/>
      <c r="C466" s="1537"/>
      <c r="D466" s="1555"/>
      <c r="E466" s="1556"/>
      <c r="F466" s="1555"/>
      <c r="G466" s="1590"/>
      <c r="H466" s="1590"/>
      <c r="I466" s="1590"/>
      <c r="J466" s="1591"/>
      <c r="K466" s="1591"/>
      <c r="L466" s="1591"/>
      <c r="M466" s="1591"/>
      <c r="N466" s="1591"/>
      <c r="O466" s="1591"/>
      <c r="P466" s="1591"/>
      <c r="Q466" s="1591"/>
      <c r="R466" s="1591"/>
      <c r="S466" s="1591"/>
      <c r="T466" s="1593"/>
      <c r="U466" s="1593"/>
      <c r="V466" s="1594"/>
      <c r="W466" s="1560"/>
      <c r="X466" s="1576"/>
      <c r="Z466" s="1574"/>
      <c r="AA466" s="1574"/>
    </row>
    <row r="467" spans="1:27" ht="16.5" x14ac:dyDescent="0.25">
      <c r="B467" s="1554"/>
      <c r="C467" s="1555" t="s">
        <v>686</v>
      </c>
      <c r="D467" s="1555"/>
      <c r="F467" s="1555"/>
      <c r="G467" s="1590"/>
      <c r="H467" s="1590"/>
      <c r="I467" s="1590"/>
      <c r="J467" s="1591"/>
      <c r="K467" s="1591"/>
      <c r="L467" s="1591"/>
      <c r="M467" s="1591"/>
      <c r="N467" s="1591"/>
      <c r="O467" s="1591"/>
      <c r="P467" s="1591"/>
      <c r="Q467" s="1591"/>
      <c r="R467" s="1591"/>
      <c r="S467" s="1591"/>
      <c r="T467" s="1595"/>
      <c r="U467" s="1591"/>
      <c r="V467" s="1596"/>
      <c r="W467" s="1560"/>
      <c r="Y467" s="1582" t="s">
        <v>687</v>
      </c>
      <c r="AA467" s="1574"/>
    </row>
    <row r="468" spans="1:27" ht="16.5" x14ac:dyDescent="0.25">
      <c r="B468" s="1554"/>
      <c r="C468" s="1555"/>
      <c r="D468" s="1555" t="s">
        <v>688</v>
      </c>
      <c r="F468" s="1555"/>
      <c r="G468" s="1590"/>
      <c r="H468" s="1590"/>
      <c r="I468" s="1590"/>
      <c r="J468" s="1591"/>
      <c r="K468" s="1591"/>
      <c r="L468" s="1591"/>
      <c r="M468" s="1591"/>
      <c r="N468" s="1591"/>
      <c r="O468" s="1591"/>
      <c r="P468" s="1591"/>
      <c r="Q468" s="1591"/>
      <c r="R468" s="1591"/>
      <c r="S468" s="1591"/>
      <c r="T468" s="1595"/>
      <c r="U468" s="1591"/>
      <c r="V468" s="1596"/>
      <c r="W468" s="1560"/>
      <c r="Z468" s="1560" t="s">
        <v>689</v>
      </c>
    </row>
    <row r="469" spans="1:27" ht="16.5" x14ac:dyDescent="0.25">
      <c r="B469" s="1554"/>
      <c r="C469" s="1579" t="s">
        <v>357</v>
      </c>
      <c r="D469" s="1555"/>
      <c r="F469" s="1555"/>
      <c r="G469" s="1605"/>
      <c r="H469" s="1605"/>
      <c r="I469" s="1605"/>
      <c r="J469" s="1605"/>
      <c r="K469" s="1605"/>
      <c r="L469" s="1605"/>
      <c r="M469" s="1605"/>
      <c r="N469" s="1605"/>
      <c r="O469" s="1605"/>
      <c r="P469" s="1605"/>
      <c r="Q469" s="1605"/>
      <c r="R469" s="1605"/>
      <c r="S469" s="1605"/>
      <c r="T469" s="1605"/>
      <c r="U469" s="1605"/>
      <c r="V469" s="1605"/>
      <c r="W469" s="1560"/>
      <c r="X469" s="1577"/>
      <c r="Z469" s="1574"/>
      <c r="AA469" s="1578" t="s">
        <v>358</v>
      </c>
    </row>
    <row r="470" spans="1:27" ht="16.5" x14ac:dyDescent="0.25">
      <c r="B470" s="1554"/>
      <c r="C470" s="1579" t="s">
        <v>684</v>
      </c>
      <c r="D470" s="1555"/>
      <c r="F470" s="1555"/>
      <c r="G470" s="1606"/>
      <c r="H470" s="1606"/>
      <c r="I470" s="1606"/>
      <c r="J470" s="1606"/>
      <c r="K470" s="1606"/>
      <c r="L470" s="1606"/>
      <c r="M470" s="1606"/>
      <c r="N470" s="1606"/>
      <c r="O470" s="1606"/>
      <c r="P470" s="1606"/>
      <c r="Q470" s="1606"/>
      <c r="R470" s="1606"/>
      <c r="S470" s="1606"/>
      <c r="T470" s="1606"/>
      <c r="U470" s="1606"/>
      <c r="V470" s="1606"/>
      <c r="W470" s="1560"/>
      <c r="X470" s="1577"/>
      <c r="Z470" s="1574"/>
      <c r="AA470" s="1573" t="s">
        <v>360</v>
      </c>
    </row>
    <row r="471" spans="1:27" ht="16.5" x14ac:dyDescent="0.3">
      <c r="C471" s="1583"/>
      <c r="D471" s="1555" t="s">
        <v>590</v>
      </c>
      <c r="F471" s="1555"/>
      <c r="G471" s="1606"/>
      <c r="H471" s="1606"/>
      <c r="I471" s="1606"/>
      <c r="J471" s="1606"/>
      <c r="K471" s="1606"/>
      <c r="L471" s="1606"/>
      <c r="M471" s="1606"/>
      <c r="N471" s="1606"/>
      <c r="O471" s="1606"/>
      <c r="P471" s="1606"/>
      <c r="Q471" s="1606"/>
      <c r="R471" s="1606"/>
      <c r="S471" s="1606"/>
      <c r="T471" s="1606"/>
      <c r="U471" s="1606"/>
      <c r="V471" s="1606"/>
      <c r="W471" s="1560"/>
      <c r="Z471" s="1584" t="s">
        <v>690</v>
      </c>
      <c r="AA471" s="1585"/>
    </row>
    <row r="472" spans="1:27" ht="16.5" x14ac:dyDescent="0.25">
      <c r="C472" s="1537"/>
      <c r="D472" s="1583"/>
      <c r="E472" s="1555"/>
      <c r="F472" s="1555"/>
      <c r="G472" s="1592"/>
      <c r="H472" s="1590"/>
      <c r="I472" s="1590"/>
      <c r="J472" s="1591"/>
      <c r="K472" s="1591"/>
      <c r="L472" s="1591"/>
      <c r="M472" s="1591"/>
      <c r="N472" s="1591"/>
      <c r="O472" s="1591"/>
      <c r="P472" s="1591"/>
      <c r="Q472" s="1591"/>
      <c r="R472" s="1591"/>
      <c r="S472" s="1591"/>
      <c r="T472" s="1595"/>
      <c r="U472" s="1591"/>
      <c r="V472" s="1597"/>
      <c r="W472" s="1560"/>
      <c r="X472" s="1560"/>
      <c r="Z472" s="1574"/>
      <c r="AA472" s="1574"/>
    </row>
    <row r="473" spans="1:27" ht="16.5" x14ac:dyDescent="0.25">
      <c r="C473" s="1537" t="s">
        <v>691</v>
      </c>
      <c r="D473" s="1555"/>
      <c r="F473" s="1555"/>
      <c r="G473" s="1598"/>
      <c r="H473" s="1590"/>
      <c r="I473" s="1590"/>
      <c r="J473" s="1591"/>
      <c r="K473" s="1591"/>
      <c r="L473" s="1591"/>
      <c r="M473" s="1591"/>
      <c r="N473" s="1591"/>
      <c r="O473" s="1591"/>
      <c r="P473" s="1591"/>
      <c r="Q473" s="1591"/>
      <c r="R473" s="1591"/>
      <c r="S473" s="1591"/>
      <c r="T473" s="1595"/>
      <c r="U473" s="1591"/>
      <c r="V473" s="1599"/>
      <c r="W473" s="1560"/>
      <c r="X473" s="1577"/>
      <c r="Z473" s="1574"/>
      <c r="AA473" s="1586" t="s">
        <v>692</v>
      </c>
    </row>
    <row r="474" spans="1:27" ht="17.25" thickBot="1" x14ac:dyDescent="0.3">
      <c r="C474" s="1556"/>
      <c r="D474" s="1555" t="s">
        <v>693</v>
      </c>
      <c r="F474" s="1555"/>
      <c r="G474" s="1607"/>
      <c r="H474" s="1607"/>
      <c r="I474" s="1607"/>
      <c r="J474" s="1607"/>
      <c r="K474" s="1607"/>
      <c r="L474" s="1607"/>
      <c r="M474" s="1607"/>
      <c r="N474" s="1607"/>
      <c r="O474" s="1607"/>
      <c r="P474" s="1607"/>
      <c r="Q474" s="1607"/>
      <c r="R474" s="1607"/>
      <c r="S474" s="1607"/>
      <c r="T474" s="1607"/>
      <c r="U474" s="1607"/>
      <c r="V474" s="1607"/>
      <c r="W474" s="1560"/>
      <c r="Z474" s="1560" t="s">
        <v>694</v>
      </c>
      <c r="AA474" s="1574"/>
    </row>
    <row r="475" spans="1:27" ht="13.5" thickTop="1" x14ac:dyDescent="0.2"/>
    <row r="477" spans="1:27" ht="16.5" x14ac:dyDescent="0.25">
      <c r="A477" s="1609" t="s">
        <v>705</v>
      </c>
      <c r="B477" s="1537" t="s">
        <v>706</v>
      </c>
      <c r="D477" s="1539"/>
      <c r="E477" s="1317"/>
      <c r="F477" s="1317"/>
      <c r="G477" s="1540"/>
      <c r="H477" s="1535"/>
      <c r="I477" s="1535"/>
      <c r="J477" s="1407"/>
      <c r="K477" s="1407"/>
      <c r="L477" s="1407"/>
      <c r="M477" s="1407"/>
      <c r="N477" s="1407"/>
      <c r="O477" s="1608" t="str">
        <f>A477</f>
        <v>12.</v>
      </c>
      <c r="P477" s="1611" t="s">
        <v>707</v>
      </c>
      <c r="Q477" s="1407"/>
      <c r="R477" s="1407"/>
      <c r="S477" s="1407"/>
      <c r="T477" s="1538"/>
      <c r="W477" s="1403"/>
      <c r="X477" s="4"/>
      <c r="Y477" s="1574"/>
      <c r="Z477" s="1574"/>
      <c r="AA477" s="1610"/>
    </row>
    <row r="478" spans="1:27" ht="16.5" x14ac:dyDescent="0.25">
      <c r="A478" s="1551"/>
      <c r="B478" s="1422" t="s">
        <v>642</v>
      </c>
      <c r="D478" s="1539"/>
      <c r="E478" s="1317"/>
      <c r="F478" s="1317"/>
      <c r="G478" s="1540"/>
      <c r="H478" s="1535"/>
      <c r="I478" s="1535"/>
      <c r="J478" s="1407"/>
      <c r="K478" s="1407"/>
      <c r="L478" s="1407"/>
      <c r="M478" s="1407"/>
      <c r="N478" s="1407"/>
      <c r="O478" s="1407"/>
      <c r="P478" s="1435" t="s">
        <v>581</v>
      </c>
      <c r="Q478" s="1407"/>
      <c r="R478" s="1407"/>
      <c r="S478" s="1407"/>
      <c r="T478" s="1538"/>
      <c r="W478" s="1403"/>
      <c r="X478" s="4"/>
      <c r="Y478" s="1440"/>
      <c r="Z478" s="1610"/>
      <c r="AA478" s="1406"/>
    </row>
    <row r="480" spans="1:27" ht="16.5" x14ac:dyDescent="0.3">
      <c r="C480" s="1393"/>
      <c r="D480" s="1432"/>
      <c r="E480" s="1432"/>
      <c r="F480" s="1432"/>
      <c r="G480" s="1504"/>
      <c r="H480" s="1519" t="str">
        <f>H416</f>
        <v>31 Januari 2022/</v>
      </c>
      <c r="I480" s="1519"/>
      <c r="J480" s="1519"/>
      <c r="K480" s="1519"/>
      <c r="L480" s="1504"/>
      <c r="M480" s="1519" t="str">
        <f>M416</f>
        <v>28 Februari 2022/</v>
      </c>
      <c r="N480" s="1519"/>
      <c r="O480" s="1519"/>
      <c r="P480" s="1519"/>
      <c r="Q480" s="1504"/>
      <c r="R480" s="1519" t="str">
        <f>R416</f>
        <v>31 Maret 2022 /</v>
      </c>
      <c r="S480" s="1519"/>
      <c r="T480" s="1519"/>
      <c r="U480" s="1519"/>
      <c r="V480" s="1435"/>
      <c r="W480" s="1325"/>
      <c r="X480" s="1325"/>
      <c r="Y480" s="1401"/>
      <c r="Z480" s="1323"/>
      <c r="AA480" s="1392"/>
    </row>
    <row r="481" spans="3:27" ht="16.5" x14ac:dyDescent="0.3">
      <c r="C481" s="1443"/>
      <c r="D481" s="1335"/>
      <c r="E481" s="1447"/>
      <c r="F481" s="1335"/>
      <c r="G481" s="1515"/>
      <c r="H481" s="1519" t="str">
        <f>H417</f>
        <v>January, 31 2022</v>
      </c>
      <c r="I481" s="1519"/>
      <c r="J481" s="1519"/>
      <c r="K481" s="1519"/>
      <c r="L481" s="1515"/>
      <c r="M481" s="1519" t="str">
        <f>M417</f>
        <v>28 Februari 2022/</v>
      </c>
      <c r="N481" s="1519"/>
      <c r="O481" s="1519"/>
      <c r="P481" s="1519"/>
      <c r="Q481" s="1515"/>
      <c r="R481" s="1519" t="str">
        <f>R417</f>
        <v>31 Maret 2022 /</v>
      </c>
      <c r="S481" s="1519"/>
      <c r="T481" s="1519"/>
      <c r="U481" s="1519"/>
      <c r="V481" s="1344"/>
      <c r="W481" s="1344"/>
      <c r="X481" s="1344"/>
      <c r="Y481" s="1446"/>
      <c r="Z481" s="1446"/>
      <c r="AA481" s="1405"/>
    </row>
    <row r="482" spans="3:27" ht="16.5" x14ac:dyDescent="0.3">
      <c r="C482" s="1318" t="s">
        <v>21</v>
      </c>
      <c r="D482" s="1326"/>
      <c r="E482" s="1447"/>
      <c r="F482" s="1335"/>
      <c r="G482" s="1521"/>
      <c r="H482" s="1524"/>
      <c r="I482" s="1524"/>
      <c r="J482" s="1524"/>
      <c r="K482" s="1524"/>
      <c r="L482" s="1521"/>
      <c r="M482" s="1524"/>
      <c r="N482" s="1524"/>
      <c r="O482" s="1524"/>
      <c r="P482" s="1524"/>
      <c r="Q482" s="1523"/>
      <c r="R482" s="1525"/>
      <c r="S482" s="1524"/>
      <c r="T482" s="1524"/>
      <c r="U482" s="1524"/>
      <c r="V482" s="1344"/>
      <c r="W482" s="1344"/>
      <c r="X482" s="1325"/>
      <c r="Z482" s="1446"/>
      <c r="AA482" s="1376" t="s">
        <v>331</v>
      </c>
    </row>
    <row r="483" spans="3:27" ht="17.25" thickBot="1" x14ac:dyDescent="0.35">
      <c r="C483" s="1318"/>
      <c r="D483" s="1318"/>
      <c r="E483" s="1451" t="s">
        <v>596</v>
      </c>
      <c r="F483" s="1452"/>
      <c r="G483" s="1522"/>
      <c r="H483" s="1513">
        <f>G474+G482</f>
        <v>0</v>
      </c>
      <c r="I483" s="1513"/>
      <c r="J483" s="1513"/>
      <c r="K483" s="1513"/>
      <c r="M483" s="1513">
        <f>M474+M482</f>
        <v>0</v>
      </c>
      <c r="N483" s="1513"/>
      <c r="O483" s="1513"/>
      <c r="P483" s="1513"/>
      <c r="R483" s="1513">
        <f>R474+R482</f>
        <v>0</v>
      </c>
      <c r="S483" s="1513"/>
      <c r="T483" s="1513"/>
      <c r="U483" s="1513"/>
      <c r="V483" s="1344"/>
      <c r="W483" s="1344"/>
      <c r="X483" s="1391" t="s">
        <v>597</v>
      </c>
      <c r="Y483" s="1446"/>
      <c r="Z483" s="1446"/>
      <c r="AA483" s="1405"/>
    </row>
    <row r="484" spans="3:27" ht="13.5" thickTop="1" x14ac:dyDescent="0.2"/>
  </sheetData>
  <mergeCells count="290">
    <mergeCell ref="S474:V474"/>
    <mergeCell ref="H480:K480"/>
    <mergeCell ref="M480:P480"/>
    <mergeCell ref="R480:U480"/>
    <mergeCell ref="H481:K481"/>
    <mergeCell ref="M481:P481"/>
    <mergeCell ref="R481:U481"/>
    <mergeCell ref="O470:R470"/>
    <mergeCell ref="S470:V470"/>
    <mergeCell ref="G471:J471"/>
    <mergeCell ref="K471:N471"/>
    <mergeCell ref="O471:R471"/>
    <mergeCell ref="S471:V471"/>
    <mergeCell ref="G465:J465"/>
    <mergeCell ref="K465:N465"/>
    <mergeCell ref="O465:R465"/>
    <mergeCell ref="S465:V465"/>
    <mergeCell ref="G469:J469"/>
    <mergeCell ref="K469:N469"/>
    <mergeCell ref="O469:R469"/>
    <mergeCell ref="S469:V469"/>
    <mergeCell ref="G463:J463"/>
    <mergeCell ref="K463:N463"/>
    <mergeCell ref="O463:R463"/>
    <mergeCell ref="S463:V463"/>
    <mergeCell ref="G464:J464"/>
    <mergeCell ref="K464:N464"/>
    <mergeCell ref="O464:R464"/>
    <mergeCell ref="S464:V464"/>
    <mergeCell ref="G460:J460"/>
    <mergeCell ref="K460:N460"/>
    <mergeCell ref="O460:R460"/>
    <mergeCell ref="S460:V460"/>
    <mergeCell ref="G461:J461"/>
    <mergeCell ref="K461:N461"/>
    <mergeCell ref="O461:R461"/>
    <mergeCell ref="S461:V461"/>
    <mergeCell ref="G457:J457"/>
    <mergeCell ref="K457:N457"/>
    <mergeCell ref="O457:R457"/>
    <mergeCell ref="S457:V457"/>
    <mergeCell ref="G459:O459"/>
    <mergeCell ref="P459:V459"/>
    <mergeCell ref="G453:J453"/>
    <mergeCell ref="K453:N453"/>
    <mergeCell ref="O453:R453"/>
    <mergeCell ref="S453:V453"/>
    <mergeCell ref="G454:J454"/>
    <mergeCell ref="K454:N454"/>
    <mergeCell ref="O454:R454"/>
    <mergeCell ref="S454:V454"/>
    <mergeCell ref="S446:V446"/>
    <mergeCell ref="G447:J447"/>
    <mergeCell ref="K447:N447"/>
    <mergeCell ref="O447:R447"/>
    <mergeCell ref="S447:V447"/>
    <mergeCell ref="G448:J448"/>
    <mergeCell ref="K448:N448"/>
    <mergeCell ref="O448:R448"/>
    <mergeCell ref="S448:V448"/>
    <mergeCell ref="G443:J443"/>
    <mergeCell ref="K443:N443"/>
    <mergeCell ref="O443:R443"/>
    <mergeCell ref="S443:V443"/>
    <mergeCell ref="G444:J444"/>
    <mergeCell ref="K444:N444"/>
    <mergeCell ref="O444:R444"/>
    <mergeCell ref="S444:V444"/>
    <mergeCell ref="S431:V431"/>
    <mergeCell ref="G435:J435"/>
    <mergeCell ref="K435:N435"/>
    <mergeCell ref="O435:R435"/>
    <mergeCell ref="S435:V435"/>
    <mergeCell ref="G436:J436"/>
    <mergeCell ref="K436:N436"/>
    <mergeCell ref="O436:R436"/>
    <mergeCell ref="S436:V436"/>
    <mergeCell ref="S426:V426"/>
    <mergeCell ref="S427:V427"/>
    <mergeCell ref="G429:J429"/>
    <mergeCell ref="G430:J430"/>
    <mergeCell ref="K429:N429"/>
    <mergeCell ref="K430:N430"/>
    <mergeCell ref="O429:R429"/>
    <mergeCell ref="O430:R430"/>
    <mergeCell ref="S429:V429"/>
    <mergeCell ref="S430:V430"/>
    <mergeCell ref="G426:J426"/>
    <mergeCell ref="G427:J427"/>
    <mergeCell ref="K426:N426"/>
    <mergeCell ref="K427:N427"/>
    <mergeCell ref="O426:R426"/>
    <mergeCell ref="O427:R427"/>
    <mergeCell ref="G452:J452"/>
    <mergeCell ref="K452:N452"/>
    <mergeCell ref="O452:R452"/>
    <mergeCell ref="S452:V452"/>
    <mergeCell ref="G446:J446"/>
    <mergeCell ref="K446:N446"/>
    <mergeCell ref="O446:R446"/>
    <mergeCell ref="G442:O442"/>
    <mergeCell ref="P442:V442"/>
    <mergeCell ref="G440:J440"/>
    <mergeCell ref="K440:N440"/>
    <mergeCell ref="O440:R440"/>
    <mergeCell ref="S440:V440"/>
    <mergeCell ref="G437:J437"/>
    <mergeCell ref="K437:N437"/>
    <mergeCell ref="O437:R437"/>
    <mergeCell ref="S437:V437"/>
    <mergeCell ref="G431:J431"/>
    <mergeCell ref="K431:N431"/>
    <mergeCell ref="O431:R431"/>
    <mergeCell ref="M416:P416"/>
    <mergeCell ref="R416:U416"/>
    <mergeCell ref="M417:P417"/>
    <mergeCell ref="R417:U417"/>
    <mergeCell ref="H396:K396"/>
    <mergeCell ref="H408:K408"/>
    <mergeCell ref="M408:P408"/>
    <mergeCell ref="R408:U408"/>
    <mergeCell ref="R122:AA125"/>
    <mergeCell ref="R126:AA128"/>
    <mergeCell ref="C136:M140"/>
    <mergeCell ref="C142:M154"/>
    <mergeCell ref="C155:M159"/>
    <mergeCell ref="C160:M164"/>
    <mergeCell ref="R93:AA95"/>
    <mergeCell ref="C87:M92"/>
    <mergeCell ref="C93:M95"/>
    <mergeCell ref="C98:M100"/>
    <mergeCell ref="C103:M112"/>
    <mergeCell ref="C113:M121"/>
    <mergeCell ref="R98:AA100"/>
    <mergeCell ref="R103:AA112"/>
    <mergeCell ref="R113:AA121"/>
    <mergeCell ref="C76:M82"/>
    <mergeCell ref="R76:AA82"/>
    <mergeCell ref="R87:AA92"/>
    <mergeCell ref="R50:AA54"/>
    <mergeCell ref="R57:AA64"/>
    <mergeCell ref="R65:AA67"/>
    <mergeCell ref="R68:AA73"/>
    <mergeCell ref="C57:M64"/>
    <mergeCell ref="C65:M67"/>
    <mergeCell ref="C68:M73"/>
    <mergeCell ref="R36:AA41"/>
    <mergeCell ref="R42:AA47"/>
    <mergeCell ref="C19:M26"/>
    <mergeCell ref="C27:M35"/>
    <mergeCell ref="C36:M41"/>
    <mergeCell ref="C42:M47"/>
    <mergeCell ref="R27:AA35"/>
    <mergeCell ref="R19:AA26"/>
    <mergeCell ref="C10:M15"/>
    <mergeCell ref="H409:K409"/>
    <mergeCell ref="M409:P409"/>
    <mergeCell ref="R409:U409"/>
    <mergeCell ref="H397:K397"/>
    <mergeCell ref="M397:P397"/>
    <mergeCell ref="R397:U397"/>
    <mergeCell ref="H395:K395"/>
    <mergeCell ref="P392:U392"/>
    <mergeCell ref="H383:K383"/>
    <mergeCell ref="H384:K384"/>
    <mergeCell ref="Q345:AA352"/>
    <mergeCell ref="Q353:AA360"/>
    <mergeCell ref="B345:M352"/>
    <mergeCell ref="B353:M360"/>
    <mergeCell ref="Q329:AA341"/>
    <mergeCell ref="B344:J344"/>
    <mergeCell ref="Q344:AA344"/>
    <mergeCell ref="B329:M341"/>
    <mergeCell ref="C397:E397"/>
    <mergeCell ref="Q400:AA403"/>
    <mergeCell ref="C400:M403"/>
    <mergeCell ref="Q314:AA315"/>
    <mergeCell ref="Q316:AA327"/>
    <mergeCell ref="B328:J328"/>
    <mergeCell ref="Q328:AA328"/>
    <mergeCell ref="B314:M315"/>
    <mergeCell ref="B316:M327"/>
    <mergeCell ref="R304:AA304"/>
    <mergeCell ref="R305:AA306"/>
    <mergeCell ref="Q307:AA313"/>
    <mergeCell ref="C304:M304"/>
    <mergeCell ref="C305:M306"/>
    <mergeCell ref="B307:M313"/>
    <mergeCell ref="H365:K365"/>
    <mergeCell ref="B298:J298"/>
    <mergeCell ref="Q298:AA298"/>
    <mergeCell ref="Q299:AA301"/>
    <mergeCell ref="R302:AA303"/>
    <mergeCell ref="B299:M301"/>
    <mergeCell ref="C302:M303"/>
    <mergeCell ref="R290:AA291"/>
    <mergeCell ref="R292:AA294"/>
    <mergeCell ref="C290:M291"/>
    <mergeCell ref="C292:M294"/>
    <mergeCell ref="H366:K366"/>
    <mergeCell ref="M365:P365"/>
    <mergeCell ref="Q281:AA285"/>
    <mergeCell ref="B286:J286"/>
    <mergeCell ref="Q286:AA286"/>
    <mergeCell ref="Q287:AA289"/>
    <mergeCell ref="B281:M285"/>
    <mergeCell ref="B287:M289"/>
    <mergeCell ref="M366:P366"/>
    <mergeCell ref="R365:U365"/>
    <mergeCell ref="Q264:AA273"/>
    <mergeCell ref="Q274:AA280"/>
    <mergeCell ref="B264:M273"/>
    <mergeCell ref="B274:M280"/>
    <mergeCell ref="G470:J470"/>
    <mergeCell ref="K470:N470"/>
    <mergeCell ref="G474:J474"/>
    <mergeCell ref="K474:N474"/>
    <mergeCell ref="O474:R474"/>
    <mergeCell ref="G425:O425"/>
    <mergeCell ref="P425:V425"/>
    <mergeCell ref="H416:K416"/>
    <mergeCell ref="H417:K417"/>
    <mergeCell ref="M395:P395"/>
    <mergeCell ref="R366:U366"/>
    <mergeCell ref="M384:P384"/>
    <mergeCell ref="R384:U384"/>
    <mergeCell ref="R395:U395"/>
    <mergeCell ref="R396:U396"/>
    <mergeCell ref="M396:P396"/>
    <mergeCell ref="M383:P383"/>
    <mergeCell ref="R383:U383"/>
    <mergeCell ref="R241:AA255"/>
    <mergeCell ref="R256:AA260"/>
    <mergeCell ref="C241:M255"/>
    <mergeCell ref="C256:M260"/>
    <mergeCell ref="B232:J232"/>
    <mergeCell ref="C234:J234"/>
    <mergeCell ref="R234:AA234"/>
    <mergeCell ref="R235:AA240"/>
    <mergeCell ref="C235:M240"/>
    <mergeCell ref="R217:AA220"/>
    <mergeCell ref="R221:AA226"/>
    <mergeCell ref="R227:AA230"/>
    <mergeCell ref="C217:M220"/>
    <mergeCell ref="C221:M226"/>
    <mergeCell ref="C227:M230"/>
    <mergeCell ref="R200:AA207"/>
    <mergeCell ref="R208:AA209"/>
    <mergeCell ref="R210:AA216"/>
    <mergeCell ref="C200:M207"/>
    <mergeCell ref="C208:M209"/>
    <mergeCell ref="C210:M216"/>
    <mergeCell ref="R186:AA191"/>
    <mergeCell ref="R192:AA197"/>
    <mergeCell ref="C199:J199"/>
    <mergeCell ref="R199:AA199"/>
    <mergeCell ref="C186:M191"/>
    <mergeCell ref="C192:M197"/>
    <mergeCell ref="R179:AA182"/>
    <mergeCell ref="B183:J183"/>
    <mergeCell ref="C185:J185"/>
    <mergeCell ref="R185:AA185"/>
    <mergeCell ref="C179:M182"/>
    <mergeCell ref="R173:AA175"/>
    <mergeCell ref="R176:AA176"/>
    <mergeCell ref="C178:J178"/>
    <mergeCell ref="R178:AA178"/>
    <mergeCell ref="C173:M175"/>
    <mergeCell ref="C176:M176"/>
    <mergeCell ref="R160:AA164"/>
    <mergeCell ref="C166:J166"/>
    <mergeCell ref="R166:AA166"/>
    <mergeCell ref="R167:AA172"/>
    <mergeCell ref="C167:M172"/>
    <mergeCell ref="C141:J141"/>
    <mergeCell ref="R141:AA141"/>
    <mergeCell ref="R142:AA154"/>
    <mergeCell ref="R155:AA159"/>
    <mergeCell ref="J129:O129"/>
    <mergeCell ref="P129:S129"/>
    <mergeCell ref="B133:J133"/>
    <mergeCell ref="R136:AA140"/>
    <mergeCell ref="C122:M125"/>
    <mergeCell ref="C126:M128"/>
    <mergeCell ref="B84:J84"/>
    <mergeCell ref="C56:J56"/>
    <mergeCell ref="C50:M54"/>
    <mergeCell ref="C18:J18"/>
    <mergeCell ref="R10:AA15"/>
    <mergeCell ref="B17:J17"/>
  </mergeCells>
  <printOptions horizontalCentered="1"/>
  <pageMargins left="0.59055118110236227" right="0.39370078740157483" top="0.59055118110236227" bottom="0.59055118110236227" header="0.31496062992125984" footer="0.31496062992125984"/>
  <pageSetup paperSize="9" scale="70"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indexed="11"/>
  </sheetPr>
  <dimension ref="A1:XFC1600"/>
  <sheetViews>
    <sheetView showGridLines="0" view="pageBreakPreview" topLeftCell="A847" zoomScale="53" zoomScaleSheetLayoutView="53" workbookViewId="0">
      <selection activeCell="O859" sqref="O859:Y859"/>
    </sheetView>
  </sheetViews>
  <sheetFormatPr defaultColWidth="9.140625" defaultRowHeight="16.5" x14ac:dyDescent="0.3"/>
  <cols>
    <col min="1" max="1" width="4.42578125" style="246" customWidth="1"/>
    <col min="2" max="2" width="4.28515625" style="170" customWidth="1"/>
    <col min="3" max="3" width="3.85546875" style="170" customWidth="1"/>
    <col min="4" max="4" width="10.42578125" style="170" customWidth="1"/>
    <col min="5" max="5" width="11.42578125" style="170" customWidth="1"/>
    <col min="6" max="6" width="21.5703125" style="170" customWidth="1"/>
    <col min="7" max="7" width="3.42578125" style="170" customWidth="1"/>
    <col min="8" max="8" width="7" style="170" customWidth="1"/>
    <col min="9" max="9" width="2.85546875" style="167" customWidth="1"/>
    <col min="10" max="10" width="10.42578125" style="167" customWidth="1"/>
    <col min="11" max="13" width="1" style="167" customWidth="1"/>
    <col min="14" max="14" width="2.42578125" style="167" customWidth="1"/>
    <col min="15" max="15" width="5.28515625" style="167" customWidth="1"/>
    <col min="16" max="16" width="4.7109375" style="167" customWidth="1"/>
    <col min="17" max="17" width="3.85546875" style="167" customWidth="1"/>
    <col min="18" max="18" width="4" style="167" customWidth="1"/>
    <col min="19" max="19" width="7.85546875" style="171" customWidth="1"/>
    <col min="20" max="20" width="5.5703125" style="171" customWidth="1"/>
    <col min="21" max="21" width="20.85546875" style="551" customWidth="1"/>
    <col min="22" max="22" width="2.5703125" style="174" customWidth="1"/>
    <col min="23" max="23" width="16.42578125" style="174" customWidth="1"/>
    <col min="24" max="24" width="3.85546875" style="171" customWidth="1"/>
    <col min="25" max="25" width="2.85546875" style="171" customWidth="1"/>
    <col min="26" max="26" width="3.28515625" style="552" customWidth="1"/>
    <col min="27" max="27" width="17.7109375" style="552" hidden="1" customWidth="1"/>
    <col min="28" max="28" width="22.140625" style="552" hidden="1" customWidth="1"/>
    <col min="29" max="29" width="16.85546875" style="171" hidden="1" customWidth="1"/>
    <col min="30" max="30" width="17.28515625" style="171" hidden="1" customWidth="1"/>
    <col min="31" max="31" width="15.7109375" style="167" hidden="1" customWidth="1"/>
    <col min="32" max="32" width="17" style="167" hidden="1" customWidth="1"/>
    <col min="33" max="33" width="16" style="167" hidden="1" customWidth="1"/>
    <col min="34" max="34" width="18.28515625" style="167" hidden="1" customWidth="1"/>
    <col min="35" max="35" width="15.85546875" style="167" hidden="1" customWidth="1"/>
    <col min="36" max="36" width="3.5703125" style="167" hidden="1" customWidth="1"/>
    <col min="37" max="37" width="42.140625" style="167" hidden="1" customWidth="1"/>
    <col min="38" max="38" width="1.7109375" style="167" hidden="1" customWidth="1"/>
    <col min="39" max="39" width="16.28515625" style="167" hidden="1" customWidth="1"/>
    <col min="40" max="40" width="2" style="167" hidden="1" customWidth="1"/>
    <col min="41" max="41" width="24.28515625" style="553" hidden="1" customWidth="1"/>
    <col min="42" max="42" width="2.140625" style="553" hidden="1" customWidth="1"/>
    <col min="43" max="43" width="16.85546875" style="553" hidden="1" customWidth="1"/>
    <col min="44" max="44" width="2" style="167" customWidth="1"/>
    <col min="45" max="45" width="13.7109375" style="167" customWidth="1"/>
    <col min="46" max="46" width="14" style="167" customWidth="1"/>
    <col min="47" max="65" width="9.140625" style="167" customWidth="1"/>
    <col min="66" max="66" width="8.7109375" style="167" customWidth="1"/>
    <col min="67" max="67" width="17.42578125" style="167" customWidth="1"/>
    <col min="68" max="68" width="9.140625" style="167" customWidth="1"/>
    <col min="69" max="69" width="12.28515625" style="167" customWidth="1"/>
    <col min="70" max="70" width="14.140625" style="167" customWidth="1"/>
    <col min="71" max="71" width="8.28515625" style="167" customWidth="1"/>
    <col min="72" max="72" width="30" style="168" customWidth="1"/>
    <col min="73" max="16384" width="9.140625" style="167"/>
  </cols>
  <sheetData>
    <row r="1" spans="1:72" s="146" customFormat="1" ht="21.95" customHeight="1" x14ac:dyDescent="0.35">
      <c r="A1" s="918" t="s">
        <v>184</v>
      </c>
      <c r="B1" s="918"/>
      <c r="C1" s="918"/>
      <c r="D1" s="918"/>
      <c r="E1" s="918"/>
      <c r="F1" s="918"/>
      <c r="G1" s="918"/>
      <c r="H1" s="918"/>
      <c r="I1" s="918"/>
      <c r="J1" s="918"/>
      <c r="K1" s="918"/>
      <c r="L1" s="918"/>
      <c r="M1" s="918"/>
      <c r="N1" s="918"/>
      <c r="O1" s="918"/>
      <c r="P1" s="918"/>
      <c r="Q1" s="918"/>
      <c r="R1" s="918"/>
      <c r="S1" s="918"/>
      <c r="T1" s="918"/>
      <c r="U1" s="918"/>
      <c r="V1" s="918"/>
      <c r="W1" s="918"/>
      <c r="X1" s="918"/>
      <c r="Y1" s="918"/>
      <c r="Z1" s="918"/>
      <c r="AA1" s="144"/>
      <c r="AB1" s="144"/>
      <c r="AC1" s="145"/>
      <c r="AD1" s="145"/>
      <c r="AO1" s="147"/>
      <c r="AP1" s="147"/>
      <c r="AQ1" s="147"/>
      <c r="BT1" s="148"/>
    </row>
    <row r="2" spans="1:72" s="146" customFormat="1" ht="21.95" customHeight="1" x14ac:dyDescent="0.35">
      <c r="A2" s="919" t="s">
        <v>185</v>
      </c>
      <c r="B2" s="919"/>
      <c r="C2" s="919"/>
      <c r="D2" s="919"/>
      <c r="E2" s="919"/>
      <c r="F2" s="919"/>
      <c r="G2" s="919"/>
      <c r="H2" s="919"/>
      <c r="I2" s="919"/>
      <c r="J2" s="919"/>
      <c r="K2" s="919"/>
      <c r="L2" s="919"/>
      <c r="M2" s="919"/>
      <c r="N2" s="919"/>
      <c r="O2" s="919"/>
      <c r="P2" s="919"/>
      <c r="Q2" s="919"/>
      <c r="R2" s="919"/>
      <c r="S2" s="919"/>
      <c r="T2" s="919"/>
      <c r="U2" s="919"/>
      <c r="V2" s="919"/>
      <c r="W2" s="919"/>
      <c r="X2" s="919"/>
      <c r="Y2" s="919"/>
      <c r="Z2" s="919"/>
      <c r="AA2" s="144"/>
      <c r="AB2" s="144"/>
      <c r="AC2" s="145"/>
      <c r="AD2" s="145"/>
      <c r="AO2" s="147"/>
      <c r="AP2" s="147"/>
      <c r="AQ2" s="147"/>
      <c r="BT2" s="148"/>
    </row>
    <row r="3" spans="1:72" s="146" customFormat="1" ht="21.95" customHeight="1" x14ac:dyDescent="0.4">
      <c r="B3" s="805"/>
      <c r="C3" s="805"/>
      <c r="D3" s="805"/>
      <c r="E3" s="805"/>
      <c r="F3" s="805"/>
      <c r="G3" s="805"/>
      <c r="H3" s="805"/>
      <c r="I3" s="805"/>
      <c r="J3" s="149"/>
      <c r="K3" s="149"/>
      <c r="L3" s="150"/>
      <c r="M3" s="151"/>
      <c r="N3" s="151"/>
      <c r="O3" s="151"/>
      <c r="P3" s="151"/>
      <c r="Q3" s="151"/>
      <c r="R3" s="151"/>
      <c r="S3" s="151"/>
      <c r="T3" s="151"/>
      <c r="U3" s="151"/>
      <c r="V3" s="151"/>
      <c r="W3" s="151"/>
      <c r="X3" s="152"/>
      <c r="Y3" s="152"/>
      <c r="Z3" s="153"/>
      <c r="AA3" s="144"/>
      <c r="AB3" s="144"/>
      <c r="AC3" s="145"/>
      <c r="AD3" s="145"/>
      <c r="AO3" s="147"/>
      <c r="AP3" s="147"/>
      <c r="AQ3" s="147"/>
      <c r="BT3" s="148"/>
    </row>
    <row r="4" spans="1:72" s="150" customFormat="1" ht="21.95" customHeight="1" x14ac:dyDescent="0.4">
      <c r="A4" s="806" t="s">
        <v>1156</v>
      </c>
      <c r="B4" s="806"/>
      <c r="C4" s="806"/>
      <c r="D4" s="806"/>
      <c r="E4" s="806"/>
      <c r="F4" s="806"/>
      <c r="G4" s="806"/>
      <c r="H4" s="806"/>
      <c r="I4" s="806"/>
      <c r="J4" s="149"/>
      <c r="K4" s="149"/>
      <c r="M4" s="151"/>
      <c r="N4" s="151"/>
      <c r="O4" s="151"/>
      <c r="P4" s="151"/>
      <c r="Q4" s="151"/>
      <c r="R4" s="151"/>
      <c r="S4" s="151"/>
      <c r="T4" s="151"/>
      <c r="U4" s="151"/>
      <c r="V4" s="151"/>
      <c r="W4" s="151"/>
      <c r="X4" s="152"/>
      <c r="Y4" s="152"/>
      <c r="Z4" s="154" t="str">
        <f>A4</f>
        <v>PT PROCCARE INTERNATIONAL INDONESIA</v>
      </c>
      <c r="AA4" s="153"/>
      <c r="AB4" s="153"/>
      <c r="AC4" s="152"/>
      <c r="AD4" s="152"/>
      <c r="AO4" s="155"/>
      <c r="AP4" s="155"/>
      <c r="AQ4" s="155"/>
      <c r="BT4" s="156"/>
    </row>
    <row r="5" spans="1:72" s="150" customFormat="1" ht="21.95" customHeight="1" x14ac:dyDescent="0.4">
      <c r="A5" s="157" t="s">
        <v>186</v>
      </c>
      <c r="B5" s="158"/>
      <c r="C5" s="158"/>
      <c r="D5" s="158"/>
      <c r="E5" s="158"/>
      <c r="F5" s="158"/>
      <c r="G5" s="158"/>
      <c r="H5" s="158"/>
      <c r="I5" s="158"/>
      <c r="J5" s="158"/>
      <c r="K5" s="158"/>
      <c r="M5" s="159"/>
      <c r="N5" s="159"/>
      <c r="O5" s="159"/>
      <c r="P5" s="159"/>
      <c r="Q5" s="159"/>
      <c r="R5" s="159"/>
      <c r="S5" s="159"/>
      <c r="T5" s="159"/>
      <c r="U5" s="159"/>
      <c r="V5" s="159"/>
      <c r="W5" s="159"/>
      <c r="X5" s="152"/>
      <c r="Y5" s="152"/>
      <c r="Z5" s="160" t="s">
        <v>187</v>
      </c>
      <c r="AA5" s="153"/>
      <c r="AB5" s="153"/>
      <c r="AC5" s="152"/>
      <c r="AD5" s="152"/>
      <c r="AO5" s="155"/>
      <c r="AP5" s="155"/>
      <c r="AQ5" s="155"/>
      <c r="BT5" s="156"/>
    </row>
    <row r="6" spans="1:72" s="150" customFormat="1" ht="24" x14ac:dyDescent="0.4">
      <c r="A6" s="150" t="s">
        <v>1157</v>
      </c>
      <c r="B6" s="158"/>
      <c r="C6" s="158"/>
      <c r="D6" s="158"/>
      <c r="E6" s="158"/>
      <c r="F6" s="158"/>
      <c r="G6" s="158"/>
      <c r="H6" s="158"/>
      <c r="I6" s="158"/>
      <c r="J6" s="158"/>
      <c r="K6" s="158"/>
      <c r="M6" s="159"/>
      <c r="N6" s="159"/>
      <c r="O6" s="159"/>
      <c r="P6" s="159"/>
      <c r="Q6" s="159"/>
      <c r="R6" s="159"/>
      <c r="S6" s="159"/>
      <c r="T6" s="159"/>
      <c r="U6" s="159"/>
      <c r="V6" s="159"/>
      <c r="W6" s="159"/>
      <c r="X6" s="152"/>
      <c r="Y6" s="152"/>
      <c r="Z6" s="160" t="s">
        <v>1158</v>
      </c>
      <c r="AA6" s="153"/>
      <c r="AB6" s="153"/>
      <c r="AC6" s="152"/>
      <c r="AD6" s="152"/>
      <c r="AO6" s="155"/>
      <c r="AP6" s="155"/>
      <c r="AQ6" s="155"/>
      <c r="BT6" s="156"/>
    </row>
    <row r="7" spans="1:72" s="150" customFormat="1" ht="24" x14ac:dyDescent="0.4">
      <c r="A7" s="161" t="s">
        <v>189</v>
      </c>
      <c r="B7" s="162"/>
      <c r="C7" s="162"/>
      <c r="D7" s="162"/>
      <c r="E7" s="162"/>
      <c r="F7" s="162"/>
      <c r="G7" s="162"/>
      <c r="H7" s="162"/>
      <c r="I7" s="162"/>
      <c r="J7" s="162"/>
      <c r="K7" s="162"/>
      <c r="M7" s="159"/>
      <c r="N7" s="159"/>
      <c r="O7" s="159"/>
      <c r="P7" s="159"/>
      <c r="Q7" s="159"/>
      <c r="R7" s="159"/>
      <c r="S7" s="159"/>
      <c r="T7" s="159"/>
      <c r="U7" s="159"/>
      <c r="V7" s="159"/>
      <c r="W7" s="159"/>
      <c r="X7" s="152"/>
      <c r="Y7" s="152"/>
      <c r="Z7" s="160" t="s">
        <v>190</v>
      </c>
      <c r="AA7" s="153"/>
      <c r="AB7" s="153"/>
      <c r="AC7" s="152"/>
      <c r="AD7" s="152"/>
      <c r="AO7" s="155"/>
      <c r="AP7" s="155"/>
      <c r="AQ7" s="155"/>
      <c r="BT7" s="156"/>
    </row>
    <row r="8" spans="1:72" ht="15.75" customHeight="1" thickBot="1" x14ac:dyDescent="0.35">
      <c r="A8" s="163"/>
      <c r="B8" s="164"/>
      <c r="C8" s="164"/>
      <c r="D8" s="164"/>
      <c r="E8" s="164"/>
      <c r="F8" s="164"/>
      <c r="G8" s="164"/>
      <c r="H8" s="164"/>
      <c r="I8" s="164"/>
      <c r="J8" s="164"/>
      <c r="K8" s="165"/>
      <c r="L8" s="165"/>
      <c r="M8" s="165"/>
      <c r="N8" s="165"/>
      <c r="O8" s="164"/>
      <c r="P8" s="164"/>
      <c r="Q8" s="164"/>
      <c r="R8" s="164"/>
      <c r="S8" s="164"/>
      <c r="T8" s="164"/>
      <c r="U8" s="164"/>
      <c r="V8" s="166"/>
      <c r="W8" s="166"/>
      <c r="X8" s="164"/>
      <c r="Y8" s="164"/>
      <c r="Z8" s="164"/>
      <c r="AA8" s="167"/>
      <c r="AB8" s="167"/>
      <c r="AC8" s="167"/>
      <c r="AD8" s="167"/>
      <c r="AO8" s="167"/>
      <c r="AP8" s="167"/>
      <c r="AQ8" s="167"/>
    </row>
    <row r="9" spans="1:72" ht="9" customHeight="1" x14ac:dyDescent="0.3">
      <c r="A9" s="169"/>
      <c r="U9" s="172"/>
      <c r="V9" s="173"/>
      <c r="X9" s="167"/>
      <c r="Y9" s="167"/>
      <c r="Z9" s="167"/>
      <c r="AA9" s="167"/>
      <c r="AB9" s="167"/>
      <c r="AC9" s="167"/>
      <c r="AD9" s="167"/>
      <c r="AO9" s="167"/>
      <c r="AP9" s="167"/>
      <c r="AQ9" s="167"/>
    </row>
    <row r="10" spans="1:72" ht="24" customHeight="1" x14ac:dyDescent="0.35">
      <c r="A10" s="175" t="s">
        <v>191</v>
      </c>
      <c r="B10" s="176" t="s">
        <v>192</v>
      </c>
      <c r="C10" s="177"/>
      <c r="D10" s="177"/>
      <c r="E10" s="177"/>
      <c r="F10" s="177"/>
      <c r="G10" s="177"/>
      <c r="H10" s="177"/>
      <c r="I10" s="178"/>
      <c r="J10" s="178"/>
      <c r="K10" s="178"/>
      <c r="L10" s="178"/>
      <c r="M10" s="146"/>
      <c r="N10" s="146"/>
      <c r="O10" s="179" t="s">
        <v>191</v>
      </c>
      <c r="P10" s="180" t="s">
        <v>193</v>
      </c>
      <c r="Q10" s="180"/>
      <c r="R10" s="180"/>
      <c r="S10" s="146"/>
      <c r="T10" s="145"/>
      <c r="U10" s="181"/>
      <c r="V10" s="182"/>
      <c r="W10" s="182" t="s">
        <v>194</v>
      </c>
      <c r="X10" s="146"/>
      <c r="Y10" s="146"/>
      <c r="Z10" s="146"/>
      <c r="AA10" s="167"/>
      <c r="AB10" s="167"/>
      <c r="AC10" s="167"/>
      <c r="AD10" s="167"/>
      <c r="AO10" s="167"/>
      <c r="AP10" s="167"/>
      <c r="AQ10" s="167"/>
    </row>
    <row r="11" spans="1:72" ht="24" customHeight="1" x14ac:dyDescent="0.35">
      <c r="A11" s="175"/>
      <c r="B11" s="183" t="s">
        <v>195</v>
      </c>
      <c r="C11" s="176" t="s">
        <v>196</v>
      </c>
      <c r="D11" s="177"/>
      <c r="E11" s="177"/>
      <c r="F11" s="177"/>
      <c r="G11" s="177"/>
      <c r="H11" s="177"/>
      <c r="I11" s="184"/>
      <c r="J11" s="184"/>
      <c r="K11" s="184"/>
      <c r="L11" s="184"/>
      <c r="M11" s="146"/>
      <c r="N11" s="184"/>
      <c r="O11" s="184"/>
      <c r="P11" s="178" t="s">
        <v>195</v>
      </c>
      <c r="Q11" s="185" t="s">
        <v>197</v>
      </c>
      <c r="R11" s="178"/>
      <c r="S11" s="145"/>
      <c r="T11" s="145"/>
      <c r="U11" s="181"/>
      <c r="V11" s="182"/>
      <c r="W11" s="182"/>
      <c r="X11" s="146"/>
      <c r="Y11" s="146"/>
      <c r="Z11" s="146"/>
      <c r="AA11" s="167"/>
      <c r="AB11" s="167"/>
      <c r="AC11" s="167"/>
      <c r="AD11" s="167"/>
      <c r="AO11" s="167"/>
      <c r="AP11" s="167"/>
      <c r="AQ11" s="167"/>
    </row>
    <row r="12" spans="1:72" ht="24" customHeight="1" x14ac:dyDescent="0.35">
      <c r="A12" s="186"/>
      <c r="B12" s="177"/>
      <c r="C12" s="920" t="s">
        <v>198</v>
      </c>
      <c r="D12" s="920"/>
      <c r="E12" s="920"/>
      <c r="F12" s="920"/>
      <c r="G12" s="920"/>
      <c r="H12" s="920"/>
      <c r="I12" s="920"/>
      <c r="J12" s="920"/>
      <c r="K12" s="187"/>
      <c r="L12" s="187"/>
      <c r="M12" s="146"/>
      <c r="N12" s="187"/>
      <c r="O12" s="187"/>
      <c r="P12" s="187"/>
      <c r="Q12" s="921" t="s">
        <v>199</v>
      </c>
      <c r="R12" s="921"/>
      <c r="S12" s="921"/>
      <c r="T12" s="921"/>
      <c r="U12" s="921"/>
      <c r="V12" s="921"/>
      <c r="W12" s="921"/>
      <c r="X12" s="921"/>
      <c r="Y12" s="921"/>
      <c r="Z12" s="921"/>
      <c r="AA12" s="167"/>
      <c r="AB12" s="167"/>
      <c r="AC12" s="167"/>
      <c r="AD12" s="167"/>
      <c r="AO12" s="167"/>
      <c r="AP12" s="167"/>
      <c r="AQ12" s="167"/>
    </row>
    <row r="13" spans="1:72" ht="24" customHeight="1" x14ac:dyDescent="0.35">
      <c r="A13" s="186"/>
      <c r="B13" s="188"/>
      <c r="C13" s="920"/>
      <c r="D13" s="920"/>
      <c r="E13" s="920"/>
      <c r="F13" s="920"/>
      <c r="G13" s="920"/>
      <c r="H13" s="920"/>
      <c r="I13" s="920"/>
      <c r="J13" s="920"/>
      <c r="K13" s="187"/>
      <c r="L13" s="187"/>
      <c r="M13" s="146"/>
      <c r="N13" s="187"/>
      <c r="O13" s="187"/>
      <c r="P13" s="187"/>
      <c r="Q13" s="921"/>
      <c r="R13" s="921"/>
      <c r="S13" s="921"/>
      <c r="T13" s="921"/>
      <c r="U13" s="921"/>
      <c r="V13" s="921"/>
      <c r="W13" s="921"/>
      <c r="X13" s="921"/>
      <c r="Y13" s="921"/>
      <c r="Z13" s="921"/>
      <c r="AA13" s="167"/>
      <c r="AB13" s="167"/>
      <c r="AC13" s="167"/>
      <c r="AD13" s="167"/>
      <c r="AO13" s="167"/>
      <c r="AP13" s="167"/>
      <c r="AQ13" s="167"/>
    </row>
    <row r="14" spans="1:72" ht="24" customHeight="1" x14ac:dyDescent="0.3">
      <c r="A14" s="186"/>
      <c r="B14" s="188"/>
      <c r="C14" s="920"/>
      <c r="D14" s="920"/>
      <c r="E14" s="920"/>
      <c r="F14" s="920"/>
      <c r="G14" s="920"/>
      <c r="H14" s="920"/>
      <c r="I14" s="920"/>
      <c r="J14" s="920"/>
      <c r="K14" s="187"/>
      <c r="L14" s="187"/>
      <c r="M14" s="187"/>
      <c r="N14" s="187"/>
      <c r="O14" s="187"/>
      <c r="P14" s="189"/>
      <c r="Q14" s="921"/>
      <c r="R14" s="921"/>
      <c r="S14" s="921"/>
      <c r="T14" s="921"/>
      <c r="U14" s="921"/>
      <c r="V14" s="921"/>
      <c r="W14" s="921"/>
      <c r="X14" s="921"/>
      <c r="Y14" s="921"/>
      <c r="Z14" s="921"/>
      <c r="AA14" s="167"/>
      <c r="AB14" s="167"/>
      <c r="AC14" s="167"/>
      <c r="AD14" s="167"/>
      <c r="AO14" s="167"/>
      <c r="AP14" s="167"/>
      <c r="AQ14" s="167"/>
    </row>
    <row r="15" spans="1:72" ht="24" customHeight="1" x14ac:dyDescent="0.3">
      <c r="A15" s="186"/>
      <c r="B15" s="188"/>
      <c r="C15" s="920"/>
      <c r="D15" s="920"/>
      <c r="E15" s="920"/>
      <c r="F15" s="920"/>
      <c r="G15" s="920"/>
      <c r="H15" s="920"/>
      <c r="I15" s="920"/>
      <c r="J15" s="920"/>
      <c r="K15" s="187"/>
      <c r="L15" s="187"/>
      <c r="M15" s="187"/>
      <c r="N15" s="187"/>
      <c r="O15" s="187"/>
      <c r="P15" s="189"/>
      <c r="Q15" s="921"/>
      <c r="R15" s="921"/>
      <c r="S15" s="921"/>
      <c r="T15" s="921"/>
      <c r="U15" s="921"/>
      <c r="V15" s="921"/>
      <c r="W15" s="921"/>
      <c r="X15" s="921"/>
      <c r="Y15" s="921"/>
      <c r="Z15" s="921"/>
      <c r="AA15" s="167"/>
      <c r="AB15" s="167"/>
      <c r="AC15" s="167"/>
      <c r="AD15" s="167"/>
      <c r="AO15" s="167"/>
      <c r="AP15" s="167"/>
      <c r="AQ15" s="167"/>
    </row>
    <row r="16" spans="1:72" ht="24" customHeight="1" x14ac:dyDescent="0.3">
      <c r="A16" s="186"/>
      <c r="B16" s="188"/>
      <c r="C16" s="920"/>
      <c r="D16" s="920"/>
      <c r="E16" s="920"/>
      <c r="F16" s="920"/>
      <c r="G16" s="920"/>
      <c r="H16" s="920"/>
      <c r="I16" s="920"/>
      <c r="J16" s="920"/>
      <c r="K16" s="187"/>
      <c r="L16" s="187"/>
      <c r="M16" s="187"/>
      <c r="N16" s="187"/>
      <c r="O16" s="187"/>
      <c r="P16" s="189"/>
      <c r="Q16" s="921"/>
      <c r="R16" s="921"/>
      <c r="S16" s="921"/>
      <c r="T16" s="921"/>
      <c r="U16" s="921"/>
      <c r="V16" s="921"/>
      <c r="W16" s="921"/>
      <c r="X16" s="921"/>
      <c r="Y16" s="921"/>
      <c r="Z16" s="921"/>
      <c r="AA16" s="167"/>
      <c r="AB16" s="167"/>
      <c r="AC16" s="167"/>
      <c r="AD16" s="167"/>
      <c r="AO16" s="167"/>
      <c r="AP16" s="167"/>
      <c r="AQ16" s="167"/>
    </row>
    <row r="17" spans="1:43" ht="24" customHeight="1" x14ac:dyDescent="0.3">
      <c r="A17" s="186"/>
      <c r="B17" s="188"/>
      <c r="C17" s="920"/>
      <c r="D17" s="920"/>
      <c r="E17" s="920"/>
      <c r="F17" s="920"/>
      <c r="G17" s="920"/>
      <c r="H17" s="920"/>
      <c r="I17" s="920"/>
      <c r="J17" s="920"/>
      <c r="K17" s="187"/>
      <c r="L17" s="187"/>
      <c r="M17" s="187"/>
      <c r="N17" s="187"/>
      <c r="O17" s="187"/>
      <c r="P17" s="189"/>
      <c r="Q17" s="921"/>
      <c r="R17" s="921"/>
      <c r="S17" s="921"/>
      <c r="T17" s="921"/>
      <c r="U17" s="921"/>
      <c r="V17" s="921"/>
      <c r="W17" s="921"/>
      <c r="X17" s="921"/>
      <c r="Y17" s="921"/>
      <c r="Z17" s="921"/>
      <c r="AA17" s="167"/>
      <c r="AB17" s="167"/>
      <c r="AC17" s="167"/>
      <c r="AD17" s="167"/>
      <c r="AO17" s="167"/>
      <c r="AP17" s="167"/>
      <c r="AQ17" s="167"/>
    </row>
    <row r="18" spans="1:43" ht="30.6" customHeight="1" x14ac:dyDescent="0.3">
      <c r="A18" s="186"/>
      <c r="B18" s="188"/>
      <c r="C18" s="920"/>
      <c r="D18" s="920"/>
      <c r="E18" s="920"/>
      <c r="F18" s="920"/>
      <c r="G18" s="920"/>
      <c r="H18" s="920"/>
      <c r="I18" s="920"/>
      <c r="J18" s="920"/>
      <c r="K18" s="187"/>
      <c r="L18" s="187"/>
      <c r="M18" s="187"/>
      <c r="N18" s="187"/>
      <c r="O18" s="187"/>
      <c r="P18" s="189"/>
      <c r="Q18" s="921"/>
      <c r="R18" s="921"/>
      <c r="S18" s="921"/>
      <c r="T18" s="921"/>
      <c r="U18" s="921"/>
      <c r="V18" s="921"/>
      <c r="W18" s="921"/>
      <c r="X18" s="921"/>
      <c r="Y18" s="921"/>
      <c r="Z18" s="921"/>
      <c r="AA18" s="167"/>
      <c r="AB18" s="167"/>
      <c r="AC18" s="167"/>
      <c r="AD18" s="167"/>
      <c r="AO18" s="167"/>
      <c r="AP18" s="167"/>
      <c r="AQ18" s="167"/>
    </row>
    <row r="19" spans="1:43" ht="24" customHeight="1" x14ac:dyDescent="0.35">
      <c r="A19" s="186"/>
      <c r="B19" s="177"/>
      <c r="C19" s="920" t="s">
        <v>200</v>
      </c>
      <c r="D19" s="920"/>
      <c r="E19" s="920"/>
      <c r="F19" s="920"/>
      <c r="G19" s="920"/>
      <c r="H19" s="920"/>
      <c r="I19" s="920"/>
      <c r="J19" s="920"/>
      <c r="K19" s="187"/>
      <c r="L19" s="187"/>
      <c r="M19" s="187"/>
      <c r="N19" s="187"/>
      <c r="O19" s="187"/>
      <c r="P19" s="190"/>
      <c r="Q19" s="921" t="s">
        <v>201</v>
      </c>
      <c r="R19" s="921"/>
      <c r="S19" s="921"/>
      <c r="T19" s="921"/>
      <c r="U19" s="921"/>
      <c r="V19" s="921"/>
      <c r="W19" s="921"/>
      <c r="X19" s="921"/>
      <c r="Y19" s="921"/>
      <c r="Z19" s="921"/>
      <c r="AA19" s="167"/>
      <c r="AB19" s="167"/>
      <c r="AC19" s="167"/>
      <c r="AD19" s="167"/>
      <c r="AO19" s="167"/>
      <c r="AP19" s="167"/>
      <c r="AQ19" s="167"/>
    </row>
    <row r="20" spans="1:43" ht="24" customHeight="1" x14ac:dyDescent="0.35">
      <c r="A20" s="186"/>
      <c r="B20" s="177"/>
      <c r="C20" s="920"/>
      <c r="D20" s="920"/>
      <c r="E20" s="920"/>
      <c r="F20" s="920"/>
      <c r="G20" s="920"/>
      <c r="H20" s="920"/>
      <c r="I20" s="920"/>
      <c r="J20" s="920"/>
      <c r="K20" s="187"/>
      <c r="L20" s="187"/>
      <c r="M20" s="187"/>
      <c r="N20" s="187"/>
      <c r="O20" s="187"/>
      <c r="P20" s="190"/>
      <c r="Q20" s="921"/>
      <c r="R20" s="921"/>
      <c r="S20" s="921"/>
      <c r="T20" s="921"/>
      <c r="U20" s="921"/>
      <c r="V20" s="921"/>
      <c r="W20" s="921"/>
      <c r="X20" s="921"/>
      <c r="Y20" s="921"/>
      <c r="Z20" s="921"/>
      <c r="AA20" s="167"/>
      <c r="AB20" s="167"/>
      <c r="AC20" s="167"/>
      <c r="AD20" s="167"/>
      <c r="AO20" s="167"/>
      <c r="AP20" s="167"/>
      <c r="AQ20" s="167"/>
    </row>
    <row r="21" spans="1:43" ht="24" customHeight="1" x14ac:dyDescent="0.35">
      <c r="A21" s="186"/>
      <c r="B21" s="177"/>
      <c r="C21" s="920"/>
      <c r="D21" s="920"/>
      <c r="E21" s="920"/>
      <c r="F21" s="920"/>
      <c r="G21" s="920"/>
      <c r="H21" s="920"/>
      <c r="I21" s="920"/>
      <c r="J21" s="920"/>
      <c r="K21" s="187"/>
      <c r="L21" s="187"/>
      <c r="M21" s="187"/>
      <c r="N21" s="187"/>
      <c r="O21" s="187"/>
      <c r="P21" s="190"/>
      <c r="Q21" s="921"/>
      <c r="R21" s="921"/>
      <c r="S21" s="921"/>
      <c r="T21" s="921"/>
      <c r="U21" s="921"/>
      <c r="V21" s="921"/>
      <c r="W21" s="921"/>
      <c r="X21" s="921"/>
      <c r="Y21" s="921"/>
      <c r="Z21" s="921"/>
      <c r="AA21" s="167"/>
      <c r="AB21" s="167"/>
      <c r="AC21" s="167"/>
      <c r="AD21" s="167"/>
      <c r="AO21" s="167"/>
      <c r="AP21" s="167"/>
      <c r="AQ21" s="167"/>
    </row>
    <row r="22" spans="1:43" ht="24" customHeight="1" x14ac:dyDescent="0.35">
      <c r="A22" s="186"/>
      <c r="B22" s="177"/>
      <c r="C22" s="920"/>
      <c r="D22" s="920"/>
      <c r="E22" s="920"/>
      <c r="F22" s="920"/>
      <c r="G22" s="920"/>
      <c r="H22" s="920"/>
      <c r="I22" s="920"/>
      <c r="J22" s="920"/>
      <c r="K22" s="187"/>
      <c r="L22" s="187"/>
      <c r="M22" s="187"/>
      <c r="N22" s="187"/>
      <c r="O22" s="187"/>
      <c r="P22" s="190"/>
      <c r="Q22" s="921"/>
      <c r="R22" s="921"/>
      <c r="S22" s="921"/>
      <c r="T22" s="921"/>
      <c r="U22" s="921"/>
      <c r="V22" s="921"/>
      <c r="W22" s="921"/>
      <c r="X22" s="921"/>
      <c r="Y22" s="921"/>
      <c r="Z22" s="921"/>
      <c r="AA22" s="167"/>
      <c r="AB22" s="167"/>
      <c r="AC22" s="167"/>
      <c r="AD22" s="167"/>
      <c r="AO22" s="167"/>
      <c r="AP22" s="167"/>
      <c r="AQ22" s="167"/>
    </row>
    <row r="23" spans="1:43" ht="24" customHeight="1" x14ac:dyDescent="0.35">
      <c r="A23" s="186"/>
      <c r="B23" s="177"/>
      <c r="C23" s="920"/>
      <c r="D23" s="920"/>
      <c r="E23" s="920"/>
      <c r="F23" s="920"/>
      <c r="G23" s="920"/>
      <c r="H23" s="920"/>
      <c r="I23" s="920"/>
      <c r="J23" s="920"/>
      <c r="K23" s="187"/>
      <c r="L23" s="187"/>
      <c r="M23" s="187"/>
      <c r="N23" s="187"/>
      <c r="O23" s="187"/>
      <c r="P23" s="190"/>
      <c r="Q23" s="921"/>
      <c r="R23" s="921"/>
      <c r="S23" s="921"/>
      <c r="T23" s="921"/>
      <c r="U23" s="921"/>
      <c r="V23" s="921"/>
      <c r="W23" s="921"/>
      <c r="X23" s="921"/>
      <c r="Y23" s="921"/>
      <c r="Z23" s="921"/>
      <c r="AA23" s="167"/>
      <c r="AB23" s="167"/>
      <c r="AC23" s="167"/>
      <c r="AD23" s="167"/>
      <c r="AO23" s="167"/>
      <c r="AP23" s="167"/>
      <c r="AQ23" s="167"/>
    </row>
    <row r="24" spans="1:43" ht="24" customHeight="1" x14ac:dyDescent="0.35">
      <c r="A24" s="186"/>
      <c r="B24" s="177"/>
      <c r="C24" s="920"/>
      <c r="D24" s="920"/>
      <c r="E24" s="920"/>
      <c r="F24" s="920"/>
      <c r="G24" s="920"/>
      <c r="H24" s="920"/>
      <c r="I24" s="920"/>
      <c r="J24" s="920"/>
      <c r="K24" s="187"/>
      <c r="L24" s="187"/>
      <c r="M24" s="187"/>
      <c r="N24" s="187"/>
      <c r="O24" s="187"/>
      <c r="P24" s="190"/>
      <c r="Q24" s="921"/>
      <c r="R24" s="921"/>
      <c r="S24" s="921"/>
      <c r="T24" s="921"/>
      <c r="U24" s="921"/>
      <c r="V24" s="921"/>
      <c r="W24" s="921"/>
      <c r="X24" s="921"/>
      <c r="Y24" s="921"/>
      <c r="Z24" s="921"/>
      <c r="AA24" s="167"/>
      <c r="AB24" s="167"/>
      <c r="AC24" s="167"/>
      <c r="AD24" s="167"/>
      <c r="AO24" s="167"/>
      <c r="AP24" s="167"/>
      <c r="AQ24" s="167"/>
    </row>
    <row r="25" spans="1:43" ht="24" customHeight="1" x14ac:dyDescent="0.35">
      <c r="A25" s="186"/>
      <c r="B25" s="177"/>
      <c r="C25" s="920"/>
      <c r="D25" s="920"/>
      <c r="E25" s="920"/>
      <c r="F25" s="920"/>
      <c r="G25" s="920"/>
      <c r="H25" s="920"/>
      <c r="I25" s="920"/>
      <c r="J25" s="920"/>
      <c r="K25" s="187"/>
      <c r="L25" s="187"/>
      <c r="M25" s="187"/>
      <c r="N25" s="187"/>
      <c r="O25" s="187"/>
      <c r="P25" s="190"/>
      <c r="Q25" s="921"/>
      <c r="R25" s="921"/>
      <c r="S25" s="921"/>
      <c r="T25" s="921"/>
      <c r="U25" s="921"/>
      <c r="V25" s="921"/>
      <c r="W25" s="921"/>
      <c r="X25" s="921"/>
      <c r="Y25" s="921"/>
      <c r="Z25" s="921"/>
      <c r="AA25" s="167"/>
      <c r="AB25" s="167"/>
      <c r="AC25" s="167"/>
      <c r="AD25" s="167"/>
      <c r="AO25" s="167"/>
      <c r="AP25" s="167"/>
      <c r="AQ25" s="167"/>
    </row>
    <row r="26" spans="1:43" ht="53.45" customHeight="1" x14ac:dyDescent="0.35">
      <c r="A26" s="186"/>
      <c r="B26" s="177"/>
      <c r="C26" s="920"/>
      <c r="D26" s="920"/>
      <c r="E26" s="920"/>
      <c r="F26" s="920"/>
      <c r="G26" s="920"/>
      <c r="H26" s="920"/>
      <c r="I26" s="920"/>
      <c r="J26" s="920"/>
      <c r="K26" s="187"/>
      <c r="L26" s="187"/>
      <c r="M26" s="187"/>
      <c r="N26" s="187"/>
      <c r="O26" s="187"/>
      <c r="P26" s="190"/>
      <c r="Q26" s="921"/>
      <c r="R26" s="921"/>
      <c r="S26" s="921"/>
      <c r="T26" s="921"/>
      <c r="U26" s="921"/>
      <c r="V26" s="921"/>
      <c r="W26" s="921"/>
      <c r="X26" s="921"/>
      <c r="Y26" s="921"/>
      <c r="Z26" s="921"/>
      <c r="AA26" s="167"/>
      <c r="AB26" s="167"/>
      <c r="AC26" s="167"/>
      <c r="AD26" s="167"/>
      <c r="AO26" s="167"/>
      <c r="AP26" s="167"/>
      <c r="AQ26" s="167"/>
    </row>
    <row r="27" spans="1:43" ht="24" customHeight="1" x14ac:dyDescent="0.3">
      <c r="A27" s="186"/>
      <c r="B27" s="177"/>
      <c r="C27" s="920" t="s">
        <v>202</v>
      </c>
      <c r="D27" s="920"/>
      <c r="E27" s="920"/>
      <c r="F27" s="920"/>
      <c r="G27" s="920"/>
      <c r="H27" s="920"/>
      <c r="I27" s="920"/>
      <c r="J27" s="920"/>
      <c r="K27" s="191"/>
      <c r="L27" s="191"/>
      <c r="M27" s="191"/>
      <c r="N27" s="191"/>
      <c r="O27" s="191"/>
      <c r="P27" s="192"/>
      <c r="Q27" s="921" t="s">
        <v>203</v>
      </c>
      <c r="R27" s="921"/>
      <c r="S27" s="921"/>
      <c r="T27" s="921"/>
      <c r="U27" s="921"/>
      <c r="V27" s="921"/>
      <c r="W27" s="921"/>
      <c r="X27" s="921"/>
      <c r="Y27" s="921"/>
      <c r="Z27" s="921"/>
      <c r="AA27" s="167"/>
      <c r="AB27" s="167"/>
      <c r="AC27" s="167"/>
      <c r="AD27" s="167"/>
      <c r="AO27" s="167"/>
      <c r="AP27" s="167"/>
      <c r="AQ27" s="167"/>
    </row>
    <row r="28" spans="1:43" ht="24" customHeight="1" x14ac:dyDescent="0.3">
      <c r="A28" s="186"/>
      <c r="B28" s="177"/>
      <c r="C28" s="920"/>
      <c r="D28" s="920"/>
      <c r="E28" s="920"/>
      <c r="F28" s="920"/>
      <c r="G28" s="920"/>
      <c r="H28" s="920"/>
      <c r="I28" s="920"/>
      <c r="J28" s="920"/>
      <c r="K28" s="191"/>
      <c r="L28" s="191"/>
      <c r="M28" s="191"/>
      <c r="N28" s="191"/>
      <c r="O28" s="191"/>
      <c r="P28" s="191"/>
      <c r="Q28" s="921"/>
      <c r="R28" s="921"/>
      <c r="S28" s="921"/>
      <c r="T28" s="921"/>
      <c r="U28" s="921"/>
      <c r="V28" s="921"/>
      <c r="W28" s="921"/>
      <c r="X28" s="921"/>
      <c r="Y28" s="921"/>
      <c r="Z28" s="921"/>
      <c r="AA28" s="167"/>
      <c r="AB28" s="167"/>
      <c r="AC28" s="167"/>
      <c r="AD28" s="167"/>
      <c r="AO28" s="167"/>
      <c r="AP28" s="167"/>
      <c r="AQ28" s="167"/>
    </row>
    <row r="29" spans="1:43" ht="24" customHeight="1" x14ac:dyDescent="0.3">
      <c r="A29" s="186"/>
      <c r="B29" s="177"/>
      <c r="C29" s="193" t="s">
        <v>191</v>
      </c>
      <c r="D29" s="920" t="s">
        <v>204</v>
      </c>
      <c r="E29" s="920"/>
      <c r="F29" s="920"/>
      <c r="G29" s="920"/>
      <c r="H29" s="920"/>
      <c r="I29" s="920"/>
      <c r="J29" s="920"/>
      <c r="K29" s="191"/>
      <c r="L29" s="191"/>
      <c r="M29" s="191"/>
      <c r="N29" s="191"/>
      <c r="O29" s="191"/>
      <c r="P29" s="192"/>
      <c r="Q29" s="921" t="s">
        <v>205</v>
      </c>
      <c r="R29" s="921" t="s">
        <v>206</v>
      </c>
      <c r="S29" s="921"/>
      <c r="T29" s="921"/>
      <c r="U29" s="921"/>
      <c r="V29" s="921"/>
      <c r="W29" s="921"/>
      <c r="X29" s="921"/>
      <c r="Y29" s="921"/>
      <c r="Z29" s="921"/>
      <c r="AA29" s="167"/>
      <c r="AB29" s="167"/>
      <c r="AC29" s="167"/>
      <c r="AD29" s="167"/>
      <c r="AO29" s="167"/>
      <c r="AP29" s="167"/>
      <c r="AQ29" s="167"/>
    </row>
    <row r="30" spans="1:43" ht="24" customHeight="1" x14ac:dyDescent="0.3">
      <c r="A30" s="186"/>
      <c r="B30" s="177"/>
      <c r="C30" s="193"/>
      <c r="D30" s="920"/>
      <c r="E30" s="920"/>
      <c r="F30" s="920"/>
      <c r="G30" s="920"/>
      <c r="H30" s="920"/>
      <c r="I30" s="920"/>
      <c r="J30" s="920"/>
      <c r="K30" s="191"/>
      <c r="L30" s="191"/>
      <c r="M30" s="191"/>
      <c r="N30" s="191"/>
      <c r="O30" s="191"/>
      <c r="P30" s="192"/>
      <c r="Q30" s="921"/>
      <c r="R30" s="921"/>
      <c r="S30" s="921"/>
      <c r="T30" s="921"/>
      <c r="U30" s="921"/>
      <c r="V30" s="921"/>
      <c r="W30" s="921"/>
      <c r="X30" s="921"/>
      <c r="Y30" s="921"/>
      <c r="Z30" s="921"/>
      <c r="AA30" s="167"/>
      <c r="AB30" s="167"/>
      <c r="AC30" s="167"/>
      <c r="AD30" s="167"/>
      <c r="AO30" s="167"/>
      <c r="AP30" s="167"/>
      <c r="AQ30" s="167"/>
    </row>
    <row r="31" spans="1:43" ht="24" customHeight="1" x14ac:dyDescent="0.3">
      <c r="A31" s="186"/>
      <c r="B31" s="177"/>
      <c r="C31" s="193"/>
      <c r="D31" s="920"/>
      <c r="E31" s="920"/>
      <c r="F31" s="920"/>
      <c r="G31" s="920"/>
      <c r="H31" s="920"/>
      <c r="I31" s="920"/>
      <c r="J31" s="920"/>
      <c r="K31" s="191"/>
      <c r="L31" s="191"/>
      <c r="M31" s="191"/>
      <c r="N31" s="191"/>
      <c r="O31" s="191"/>
      <c r="P31" s="192"/>
      <c r="Q31" s="921"/>
      <c r="R31" s="921"/>
      <c r="S31" s="921"/>
      <c r="T31" s="921"/>
      <c r="U31" s="921"/>
      <c r="V31" s="921"/>
      <c r="W31" s="921"/>
      <c r="X31" s="921"/>
      <c r="Y31" s="921"/>
      <c r="Z31" s="921"/>
      <c r="AA31" s="167"/>
      <c r="AB31" s="167"/>
      <c r="AC31" s="167"/>
      <c r="AD31" s="167"/>
      <c r="AO31" s="167"/>
      <c r="AP31" s="167"/>
      <c r="AQ31" s="167"/>
    </row>
    <row r="32" spans="1:43" ht="24" customHeight="1" x14ac:dyDescent="0.3">
      <c r="A32" s="186"/>
      <c r="B32" s="177"/>
      <c r="C32" s="193" t="s">
        <v>207</v>
      </c>
      <c r="D32" s="920" t="s">
        <v>208</v>
      </c>
      <c r="E32" s="920"/>
      <c r="F32" s="920"/>
      <c r="G32" s="920"/>
      <c r="H32" s="920"/>
      <c r="I32" s="920"/>
      <c r="J32" s="920"/>
      <c r="K32" s="191"/>
      <c r="L32" s="191"/>
      <c r="M32" s="191"/>
      <c r="N32" s="191"/>
      <c r="O32" s="191"/>
      <c r="P32" s="192"/>
      <c r="Q32" s="921" t="s">
        <v>207</v>
      </c>
      <c r="R32" s="921" t="s">
        <v>209</v>
      </c>
      <c r="S32" s="921"/>
      <c r="T32" s="921"/>
      <c r="U32" s="921"/>
      <c r="V32" s="921"/>
      <c r="W32" s="921"/>
      <c r="X32" s="921"/>
      <c r="Y32" s="921"/>
      <c r="Z32" s="921"/>
      <c r="AA32" s="167"/>
      <c r="AB32" s="167"/>
      <c r="AC32" s="167"/>
      <c r="AD32" s="167"/>
      <c r="AO32" s="167"/>
      <c r="AP32" s="167"/>
      <c r="AQ32" s="167"/>
    </row>
    <row r="33" spans="1:72" ht="24" customHeight="1" x14ac:dyDescent="0.3">
      <c r="A33" s="186"/>
      <c r="B33" s="177"/>
      <c r="C33" s="193"/>
      <c r="D33" s="920"/>
      <c r="E33" s="920"/>
      <c r="F33" s="920"/>
      <c r="G33" s="920"/>
      <c r="H33" s="920"/>
      <c r="I33" s="920"/>
      <c r="J33" s="920"/>
      <c r="K33" s="191"/>
      <c r="L33" s="191"/>
      <c r="M33" s="191"/>
      <c r="N33" s="191"/>
      <c r="O33" s="191"/>
      <c r="P33" s="192"/>
      <c r="Q33" s="921"/>
      <c r="R33" s="921"/>
      <c r="S33" s="921"/>
      <c r="T33" s="921"/>
      <c r="U33" s="921"/>
      <c r="V33" s="921"/>
      <c r="W33" s="921"/>
      <c r="X33" s="921"/>
      <c r="Y33" s="921"/>
      <c r="Z33" s="921"/>
      <c r="AA33" s="167"/>
      <c r="AB33" s="167"/>
      <c r="AC33" s="167"/>
      <c r="AD33" s="167"/>
      <c r="AO33" s="167"/>
      <c r="AP33" s="167"/>
      <c r="AQ33" s="167"/>
    </row>
    <row r="34" spans="1:72" ht="29.45" customHeight="1" x14ac:dyDescent="0.3">
      <c r="A34" s="186"/>
      <c r="B34" s="177"/>
      <c r="C34" s="193"/>
      <c r="D34" s="920"/>
      <c r="E34" s="920"/>
      <c r="F34" s="920"/>
      <c r="G34" s="920"/>
      <c r="H34" s="920"/>
      <c r="I34" s="920"/>
      <c r="J34" s="920"/>
      <c r="K34" s="191"/>
      <c r="L34" s="191"/>
      <c r="M34" s="191"/>
      <c r="N34" s="191"/>
      <c r="O34" s="191"/>
      <c r="P34" s="192"/>
      <c r="Q34" s="921"/>
      <c r="R34" s="921"/>
      <c r="S34" s="921"/>
      <c r="T34" s="921"/>
      <c r="U34" s="921"/>
      <c r="V34" s="921"/>
      <c r="W34" s="921"/>
      <c r="X34" s="921"/>
      <c r="Y34" s="921"/>
      <c r="Z34" s="921"/>
      <c r="AA34" s="167"/>
      <c r="AB34" s="167"/>
      <c r="AC34" s="167"/>
      <c r="AD34" s="167"/>
      <c r="AO34" s="167"/>
      <c r="AP34" s="167"/>
      <c r="AQ34" s="167"/>
    </row>
    <row r="35" spans="1:72" ht="39" customHeight="1" x14ac:dyDescent="0.3">
      <c r="A35" s="186"/>
      <c r="B35" s="177"/>
      <c r="C35" s="193"/>
      <c r="D35" s="920"/>
      <c r="E35" s="920"/>
      <c r="F35" s="920"/>
      <c r="G35" s="920"/>
      <c r="H35" s="920"/>
      <c r="I35" s="920"/>
      <c r="J35" s="920"/>
      <c r="K35" s="191"/>
      <c r="L35" s="191"/>
      <c r="M35" s="191"/>
      <c r="N35" s="191"/>
      <c r="O35" s="191"/>
      <c r="P35" s="191"/>
      <c r="Q35" s="921"/>
      <c r="R35" s="921"/>
      <c r="S35" s="921"/>
      <c r="T35" s="921"/>
      <c r="U35" s="921"/>
      <c r="V35" s="921"/>
      <c r="W35" s="921"/>
      <c r="X35" s="921"/>
      <c r="Y35" s="921"/>
      <c r="Z35" s="921"/>
      <c r="AA35" s="167"/>
      <c r="AB35" s="167"/>
      <c r="AC35" s="167"/>
      <c r="AD35" s="167"/>
      <c r="AO35" s="167"/>
      <c r="AP35" s="167"/>
      <c r="AQ35" s="167"/>
    </row>
    <row r="36" spans="1:72" ht="24" customHeight="1" x14ac:dyDescent="0.3">
      <c r="A36" s="186"/>
      <c r="B36" s="177"/>
      <c r="C36" s="920" t="s">
        <v>210</v>
      </c>
      <c r="D36" s="920"/>
      <c r="E36" s="920"/>
      <c r="F36" s="920"/>
      <c r="G36" s="920"/>
      <c r="H36" s="920"/>
      <c r="I36" s="920"/>
      <c r="J36" s="920"/>
      <c r="K36" s="191"/>
      <c r="L36" s="191"/>
      <c r="M36" s="191"/>
      <c r="N36" s="191"/>
      <c r="O36" s="191"/>
      <c r="Q36" s="921" t="s">
        <v>211</v>
      </c>
      <c r="R36" s="921"/>
      <c r="S36" s="921"/>
      <c r="T36" s="921"/>
      <c r="U36" s="921"/>
      <c r="V36" s="921"/>
      <c r="W36" s="921"/>
      <c r="X36" s="921"/>
      <c r="Y36" s="921"/>
      <c r="Z36" s="921"/>
      <c r="AA36" s="167"/>
      <c r="AB36" s="167"/>
      <c r="AC36" s="167"/>
      <c r="AD36" s="167"/>
      <c r="AO36" s="167"/>
      <c r="AP36" s="167"/>
      <c r="AQ36" s="167"/>
    </row>
    <row r="37" spans="1:72" ht="24" customHeight="1" x14ac:dyDescent="0.3">
      <c r="A37" s="186"/>
      <c r="B37" s="177"/>
      <c r="C37" s="920"/>
      <c r="D37" s="920"/>
      <c r="E37" s="920"/>
      <c r="F37" s="920"/>
      <c r="G37" s="920"/>
      <c r="H37" s="920"/>
      <c r="I37" s="920"/>
      <c r="J37" s="920"/>
      <c r="K37" s="191"/>
      <c r="L37" s="191"/>
      <c r="M37" s="191"/>
      <c r="N37" s="191"/>
      <c r="O37" s="191"/>
      <c r="Q37" s="921"/>
      <c r="R37" s="921"/>
      <c r="S37" s="921"/>
      <c r="T37" s="921"/>
      <c r="U37" s="921"/>
      <c r="V37" s="921"/>
      <c r="W37" s="921"/>
      <c r="X37" s="921"/>
      <c r="Y37" s="921"/>
      <c r="Z37" s="921"/>
      <c r="AA37" s="167"/>
      <c r="AB37" s="167"/>
      <c r="AC37" s="167"/>
      <c r="AD37" s="167"/>
      <c r="AO37" s="167"/>
      <c r="AP37" s="167"/>
      <c r="AQ37" s="167"/>
    </row>
    <row r="38" spans="1:72" ht="24" customHeight="1" x14ac:dyDescent="0.3">
      <c r="A38" s="186"/>
      <c r="B38" s="177"/>
      <c r="C38" s="920"/>
      <c r="D38" s="920"/>
      <c r="E38" s="920"/>
      <c r="F38" s="920"/>
      <c r="G38" s="920"/>
      <c r="H38" s="920"/>
      <c r="I38" s="920"/>
      <c r="J38" s="920"/>
      <c r="K38" s="191"/>
      <c r="L38" s="191"/>
      <c r="M38" s="191"/>
      <c r="N38" s="191"/>
      <c r="O38" s="191"/>
      <c r="Q38" s="921"/>
      <c r="R38" s="921"/>
      <c r="S38" s="921"/>
      <c r="T38" s="921"/>
      <c r="U38" s="921"/>
      <c r="V38" s="921"/>
      <c r="W38" s="921"/>
      <c r="X38" s="921"/>
      <c r="Y38" s="921"/>
      <c r="Z38" s="921"/>
      <c r="AA38" s="167"/>
      <c r="AB38" s="167"/>
      <c r="AC38" s="167"/>
      <c r="AD38" s="167"/>
      <c r="AO38" s="167"/>
      <c r="AP38" s="167"/>
      <c r="AQ38" s="167"/>
    </row>
    <row r="39" spans="1:72" ht="24" customHeight="1" x14ac:dyDescent="0.3">
      <c r="A39" s="186"/>
      <c r="B39" s="177"/>
      <c r="C39" s="920"/>
      <c r="D39" s="920"/>
      <c r="E39" s="920"/>
      <c r="F39" s="920"/>
      <c r="G39" s="920"/>
      <c r="H39" s="920"/>
      <c r="I39" s="920"/>
      <c r="J39" s="920"/>
      <c r="K39" s="191"/>
      <c r="L39" s="191"/>
      <c r="M39" s="191"/>
      <c r="N39" s="191"/>
      <c r="O39" s="191"/>
      <c r="Q39" s="921"/>
      <c r="R39" s="921"/>
      <c r="S39" s="921"/>
      <c r="T39" s="921"/>
      <c r="U39" s="921"/>
      <c r="V39" s="921"/>
      <c r="W39" s="921"/>
      <c r="X39" s="921"/>
      <c r="Y39" s="921"/>
      <c r="Z39" s="921"/>
      <c r="AA39" s="167"/>
      <c r="AB39" s="167"/>
      <c r="AC39" s="167"/>
      <c r="AD39" s="167"/>
      <c r="AO39" s="167"/>
      <c r="AP39" s="167"/>
      <c r="AQ39" s="167"/>
    </row>
    <row r="40" spans="1:72" ht="14.45" customHeight="1" x14ac:dyDescent="0.3">
      <c r="A40" s="186"/>
      <c r="B40" s="177"/>
      <c r="C40" s="920"/>
      <c r="D40" s="920"/>
      <c r="E40" s="920"/>
      <c r="F40" s="920"/>
      <c r="G40" s="920"/>
      <c r="H40" s="920"/>
      <c r="I40" s="920"/>
      <c r="J40" s="920"/>
      <c r="K40" s="191"/>
      <c r="L40" s="191"/>
      <c r="M40" s="191"/>
      <c r="N40" s="191"/>
      <c r="O40" s="191"/>
      <c r="Q40" s="921"/>
      <c r="R40" s="921"/>
      <c r="S40" s="921"/>
      <c r="T40" s="921"/>
      <c r="U40" s="921"/>
      <c r="V40" s="921"/>
      <c r="W40" s="921"/>
      <c r="X40" s="921"/>
      <c r="Y40" s="921"/>
      <c r="Z40" s="921"/>
      <c r="AA40" s="167"/>
      <c r="AB40" s="167"/>
      <c r="AC40" s="167"/>
      <c r="AD40" s="167"/>
      <c r="AO40" s="167"/>
      <c r="AP40" s="167"/>
      <c r="AQ40" s="167"/>
    </row>
    <row r="41" spans="1:72" s="195" customFormat="1" ht="24" customHeight="1" x14ac:dyDescent="0.35">
      <c r="A41" s="194"/>
      <c r="B41" s="190"/>
      <c r="C41" s="920" t="s">
        <v>212</v>
      </c>
      <c r="D41" s="920"/>
      <c r="E41" s="920"/>
      <c r="F41" s="920"/>
      <c r="G41" s="920"/>
      <c r="H41" s="920"/>
      <c r="I41" s="920"/>
      <c r="J41" s="920"/>
      <c r="K41" s="191"/>
      <c r="L41" s="191"/>
      <c r="M41" s="191"/>
      <c r="N41" s="191"/>
      <c r="O41" s="191"/>
      <c r="Q41" s="921" t="s">
        <v>213</v>
      </c>
      <c r="R41" s="921"/>
      <c r="S41" s="921"/>
      <c r="T41" s="921"/>
      <c r="U41" s="921"/>
      <c r="V41" s="921"/>
      <c r="W41" s="921"/>
      <c r="X41" s="921"/>
      <c r="Y41" s="921"/>
      <c r="Z41" s="921"/>
      <c r="BT41" s="196"/>
    </row>
    <row r="42" spans="1:72" s="195" customFormat="1" ht="24" customHeight="1" x14ac:dyDescent="0.35">
      <c r="A42" s="194"/>
      <c r="B42" s="190"/>
      <c r="C42" s="920"/>
      <c r="D42" s="920"/>
      <c r="E42" s="920"/>
      <c r="F42" s="920"/>
      <c r="G42" s="920"/>
      <c r="H42" s="920"/>
      <c r="I42" s="920"/>
      <c r="J42" s="920"/>
      <c r="K42" s="191"/>
      <c r="L42" s="191"/>
      <c r="M42" s="191"/>
      <c r="N42" s="191"/>
      <c r="O42" s="191"/>
      <c r="Q42" s="921"/>
      <c r="R42" s="921"/>
      <c r="S42" s="921"/>
      <c r="T42" s="921"/>
      <c r="U42" s="921"/>
      <c r="V42" s="921"/>
      <c r="W42" s="921"/>
      <c r="X42" s="921"/>
      <c r="Y42" s="921"/>
      <c r="Z42" s="921"/>
      <c r="BT42" s="196"/>
    </row>
    <row r="43" spans="1:72" s="195" customFormat="1" ht="12.95" customHeight="1" x14ac:dyDescent="0.35">
      <c r="A43" s="194"/>
      <c r="B43" s="190"/>
      <c r="C43" s="920"/>
      <c r="D43" s="920"/>
      <c r="E43" s="920"/>
      <c r="F43" s="920"/>
      <c r="G43" s="920"/>
      <c r="H43" s="920"/>
      <c r="I43" s="920"/>
      <c r="J43" s="920"/>
      <c r="K43" s="191"/>
      <c r="L43" s="191"/>
      <c r="M43" s="191"/>
      <c r="N43" s="191"/>
      <c r="O43" s="191"/>
      <c r="Q43" s="921"/>
      <c r="R43" s="921"/>
      <c r="S43" s="921"/>
      <c r="T43" s="921"/>
      <c r="U43" s="921"/>
      <c r="V43" s="921"/>
      <c r="W43" s="921"/>
      <c r="X43" s="921"/>
      <c r="Y43" s="921"/>
      <c r="Z43" s="921"/>
      <c r="BT43" s="196"/>
    </row>
    <row r="44" spans="1:72" s="195" customFormat="1" ht="24" customHeight="1" x14ac:dyDescent="0.35">
      <c r="A44" s="194"/>
      <c r="B44" s="190"/>
      <c r="C44" s="193"/>
      <c r="D44" s="193"/>
      <c r="E44" s="193"/>
      <c r="F44" s="193"/>
      <c r="G44" s="193"/>
      <c r="H44" s="193"/>
      <c r="I44" s="193"/>
      <c r="J44" s="193"/>
      <c r="K44" s="191"/>
      <c r="L44" s="191"/>
      <c r="M44" s="191"/>
      <c r="N44" s="191"/>
      <c r="O44" s="191"/>
      <c r="Q44" s="191"/>
      <c r="R44" s="191"/>
      <c r="S44" s="191"/>
      <c r="T44" s="191"/>
      <c r="U44" s="191"/>
      <c r="V44" s="191"/>
      <c r="W44" s="191"/>
      <c r="X44" s="191"/>
      <c r="Y44" s="191"/>
      <c r="Z44" s="191"/>
      <c r="BT44" s="196"/>
    </row>
    <row r="45" spans="1:72" s="190" customFormat="1" ht="24" customHeight="1" x14ac:dyDescent="0.35">
      <c r="A45" s="194"/>
      <c r="B45" s="197" t="s">
        <v>214</v>
      </c>
      <c r="C45" s="924" t="s">
        <v>215</v>
      </c>
      <c r="D45" s="924"/>
      <c r="E45" s="924"/>
      <c r="F45" s="924"/>
      <c r="G45" s="924"/>
      <c r="H45" s="924"/>
      <c r="I45" s="924"/>
      <c r="J45" s="924"/>
      <c r="K45" s="191"/>
      <c r="L45" s="191"/>
      <c r="M45" s="191"/>
      <c r="N45" s="191"/>
      <c r="O45" s="198"/>
      <c r="P45" s="198" t="s">
        <v>216</v>
      </c>
      <c r="Q45" s="925" t="s">
        <v>217</v>
      </c>
      <c r="R45" s="925"/>
      <c r="S45" s="925"/>
      <c r="T45" s="925"/>
      <c r="U45" s="925"/>
      <c r="V45" s="925"/>
      <c r="W45" s="925"/>
      <c r="X45" s="925"/>
      <c r="Y45" s="925"/>
      <c r="Z45" s="925"/>
      <c r="BT45" s="199"/>
    </row>
    <row r="46" spans="1:72" s="190" customFormat="1" ht="24" customHeight="1" x14ac:dyDescent="0.35">
      <c r="A46" s="194"/>
      <c r="C46" s="920" t="s">
        <v>218</v>
      </c>
      <c r="D46" s="920"/>
      <c r="E46" s="920"/>
      <c r="F46" s="920"/>
      <c r="G46" s="920"/>
      <c r="H46" s="920"/>
      <c r="I46" s="920"/>
      <c r="J46" s="920"/>
      <c r="K46" s="191"/>
      <c r="L46" s="191"/>
      <c r="M46" s="191"/>
      <c r="N46" s="191"/>
      <c r="O46" s="191"/>
      <c r="P46" s="191"/>
      <c r="Q46" s="921" t="s">
        <v>219</v>
      </c>
      <c r="R46" s="921"/>
      <c r="S46" s="921"/>
      <c r="T46" s="921"/>
      <c r="U46" s="921"/>
      <c r="V46" s="921"/>
      <c r="W46" s="921"/>
      <c r="X46" s="921"/>
      <c r="Y46" s="921"/>
      <c r="Z46" s="921"/>
      <c r="BT46" s="199"/>
    </row>
    <row r="47" spans="1:72" s="190" customFormat="1" ht="24" customHeight="1" x14ac:dyDescent="0.35">
      <c r="A47" s="194"/>
      <c r="C47" s="920"/>
      <c r="D47" s="920"/>
      <c r="E47" s="920"/>
      <c r="F47" s="920"/>
      <c r="G47" s="920"/>
      <c r="H47" s="920"/>
      <c r="I47" s="920"/>
      <c r="J47" s="920"/>
      <c r="K47" s="188"/>
      <c r="L47" s="188"/>
      <c r="M47" s="188"/>
      <c r="N47" s="188"/>
      <c r="O47" s="188"/>
      <c r="P47" s="188"/>
      <c r="Q47" s="921"/>
      <c r="R47" s="921"/>
      <c r="S47" s="921"/>
      <c r="T47" s="921"/>
      <c r="U47" s="921"/>
      <c r="V47" s="921"/>
      <c r="W47" s="921"/>
      <c r="X47" s="921"/>
      <c r="Y47" s="921"/>
      <c r="Z47" s="921"/>
      <c r="BT47" s="199"/>
    </row>
    <row r="48" spans="1:72" s="190" customFormat="1" ht="24" customHeight="1" x14ac:dyDescent="0.35">
      <c r="A48" s="194"/>
      <c r="C48" s="193"/>
      <c r="D48" s="193"/>
      <c r="E48" s="193"/>
      <c r="F48" s="193"/>
      <c r="G48" s="922" t="s">
        <v>220</v>
      </c>
      <c r="H48" s="922"/>
      <c r="I48" s="922"/>
      <c r="J48" s="922"/>
      <c r="K48" s="188"/>
      <c r="L48" s="188"/>
      <c r="M48" s="188"/>
      <c r="N48" s="188"/>
      <c r="O48" s="188"/>
      <c r="P48" s="188"/>
      <c r="Q48" s="922" t="s">
        <v>221</v>
      </c>
      <c r="R48" s="922"/>
      <c r="S48" s="922"/>
      <c r="T48" s="922"/>
      <c r="U48" s="191"/>
      <c r="V48" s="191"/>
      <c r="W48" s="191"/>
      <c r="X48" s="191"/>
      <c r="Y48" s="191"/>
      <c r="Z48" s="191"/>
      <c r="BT48" s="199"/>
    </row>
    <row r="49" spans="1:72" s="190" customFormat="1" ht="24" customHeight="1" x14ac:dyDescent="0.35">
      <c r="A49" s="194"/>
      <c r="C49" s="200" t="s">
        <v>222</v>
      </c>
      <c r="D49" s="193"/>
      <c r="E49" s="193"/>
      <c r="F49" s="193"/>
      <c r="K49" s="201"/>
      <c r="L49" s="201"/>
      <c r="M49" s="201"/>
      <c r="U49" s="202"/>
      <c r="W49" s="191"/>
      <c r="X49" s="198"/>
      <c r="Y49" s="203" t="s">
        <v>223</v>
      </c>
      <c r="Z49" s="191"/>
      <c r="BT49" s="199"/>
    </row>
    <row r="50" spans="1:72" s="190" customFormat="1" ht="24" customHeight="1" x14ac:dyDescent="0.35">
      <c r="A50" s="194"/>
      <c r="C50" s="204" t="s">
        <v>224</v>
      </c>
      <c r="D50" s="193"/>
      <c r="E50" s="193"/>
      <c r="F50" s="193"/>
      <c r="G50" s="923" t="s">
        <v>225</v>
      </c>
      <c r="H50" s="923"/>
      <c r="I50" s="923"/>
      <c r="J50" s="923"/>
      <c r="K50" s="191"/>
      <c r="L50" s="191"/>
      <c r="M50" s="191"/>
      <c r="N50" s="191"/>
      <c r="O50" s="191"/>
      <c r="P50" s="191"/>
      <c r="Q50" s="923" t="s">
        <v>225</v>
      </c>
      <c r="R50" s="923"/>
      <c r="S50" s="923"/>
      <c r="T50" s="923"/>
      <c r="U50" s="191"/>
      <c r="W50" s="191"/>
      <c r="X50" s="191"/>
      <c r="Y50" s="205" t="s">
        <v>226</v>
      </c>
      <c r="Z50" s="191"/>
      <c r="BT50" s="199"/>
    </row>
    <row r="51" spans="1:72" s="190" customFormat="1" ht="9" customHeight="1" x14ac:dyDescent="0.35">
      <c r="A51" s="194"/>
      <c r="C51" s="204"/>
      <c r="D51" s="193"/>
      <c r="E51" s="193"/>
      <c r="F51" s="193"/>
      <c r="G51" s="193"/>
      <c r="H51" s="193"/>
      <c r="I51" s="193"/>
      <c r="J51" s="193"/>
      <c r="K51" s="191"/>
      <c r="L51" s="191"/>
      <c r="M51" s="191"/>
      <c r="N51" s="191"/>
      <c r="O51" s="191"/>
      <c r="P51" s="191"/>
      <c r="Q51" s="193"/>
      <c r="R51" s="193"/>
      <c r="S51" s="193"/>
      <c r="T51" s="191"/>
      <c r="U51" s="191"/>
      <c r="W51" s="191"/>
      <c r="X51" s="191"/>
      <c r="Y51" s="205"/>
      <c r="Z51" s="191"/>
      <c r="BT51" s="199"/>
    </row>
    <row r="52" spans="1:72" s="190" customFormat="1" ht="24" customHeight="1" x14ac:dyDescent="0.35">
      <c r="A52" s="194"/>
      <c r="C52" s="200" t="s">
        <v>227</v>
      </c>
      <c r="D52" s="193"/>
      <c r="E52" s="193"/>
      <c r="F52" s="193"/>
      <c r="G52" s="193"/>
      <c r="H52" s="193"/>
      <c r="I52" s="193"/>
      <c r="J52" s="193"/>
      <c r="K52" s="191"/>
      <c r="L52" s="191"/>
      <c r="M52" s="191"/>
      <c r="N52" s="191"/>
      <c r="O52" s="191"/>
      <c r="P52" s="191"/>
      <c r="Q52" s="193"/>
      <c r="R52" s="193"/>
      <c r="S52" s="193"/>
      <c r="T52" s="191"/>
      <c r="U52" s="191"/>
      <c r="W52" s="191"/>
      <c r="X52" s="191"/>
      <c r="Y52" s="203" t="s">
        <v>228</v>
      </c>
      <c r="Z52" s="191"/>
      <c r="BT52" s="199"/>
    </row>
    <row r="53" spans="1:72" s="190" customFormat="1" ht="24" customHeight="1" x14ac:dyDescent="0.35">
      <c r="A53" s="194"/>
      <c r="C53" s="204" t="s">
        <v>229</v>
      </c>
      <c r="D53" s="193"/>
      <c r="E53" s="193"/>
      <c r="F53" s="193"/>
      <c r="G53" s="932" t="s">
        <v>230</v>
      </c>
      <c r="H53" s="932"/>
      <c r="I53" s="932"/>
      <c r="J53" s="932"/>
      <c r="K53" s="191"/>
      <c r="L53" s="191"/>
      <c r="M53" s="191"/>
      <c r="N53" s="191"/>
      <c r="O53" s="191"/>
      <c r="P53" s="191"/>
      <c r="Q53" s="932" t="s">
        <v>230</v>
      </c>
      <c r="R53" s="932"/>
      <c r="S53" s="932"/>
      <c r="T53" s="932"/>
      <c r="U53" s="191"/>
      <c r="W53" s="191"/>
      <c r="X53" s="191"/>
      <c r="Y53" s="205" t="s">
        <v>231</v>
      </c>
      <c r="Z53" s="191"/>
      <c r="BT53" s="199"/>
    </row>
    <row r="54" spans="1:72" s="190" customFormat="1" ht="24" customHeight="1" x14ac:dyDescent="0.35">
      <c r="A54" s="194"/>
      <c r="C54" s="204" t="s">
        <v>232</v>
      </c>
      <c r="D54" s="193"/>
      <c r="E54" s="193"/>
      <c r="F54" s="193"/>
      <c r="G54" s="923" t="s">
        <v>233</v>
      </c>
      <c r="H54" s="923"/>
      <c r="I54" s="923"/>
      <c r="J54" s="923"/>
      <c r="K54" s="191"/>
      <c r="L54" s="191"/>
      <c r="M54" s="191"/>
      <c r="N54" s="191"/>
      <c r="O54" s="191"/>
      <c r="P54" s="191"/>
      <c r="Q54" s="923" t="s">
        <v>233</v>
      </c>
      <c r="R54" s="923"/>
      <c r="S54" s="923"/>
      <c r="T54" s="923"/>
      <c r="U54" s="191"/>
      <c r="W54" s="191"/>
      <c r="X54" s="191"/>
      <c r="Y54" s="205" t="s">
        <v>234</v>
      </c>
      <c r="Z54" s="191"/>
      <c r="BT54" s="199"/>
    </row>
    <row r="55" spans="1:72" s="190" customFormat="1" ht="12" customHeight="1" x14ac:dyDescent="0.35">
      <c r="A55" s="194"/>
      <c r="C55" s="204"/>
      <c r="D55" s="193"/>
      <c r="E55" s="193"/>
      <c r="F55" s="193"/>
      <c r="G55" s="193"/>
      <c r="H55" s="193"/>
      <c r="I55" s="193"/>
      <c r="J55" s="193"/>
      <c r="K55" s="191"/>
      <c r="L55" s="191"/>
      <c r="M55" s="191"/>
      <c r="N55" s="191"/>
      <c r="O55" s="191"/>
      <c r="P55" s="191"/>
      <c r="Q55" s="191"/>
      <c r="R55" s="191"/>
      <c r="S55" s="191"/>
      <c r="T55" s="191"/>
      <c r="U55" s="191"/>
      <c r="W55" s="191"/>
      <c r="X55" s="191"/>
      <c r="Y55" s="205"/>
      <c r="Z55" s="191"/>
      <c r="BT55" s="199"/>
    </row>
    <row r="56" spans="1:72" ht="24" customHeight="1" x14ac:dyDescent="0.35">
      <c r="A56" s="175" t="s">
        <v>191</v>
      </c>
      <c r="B56" s="176" t="s">
        <v>235</v>
      </c>
      <c r="C56" s="177"/>
      <c r="D56" s="177"/>
      <c r="E56" s="177"/>
      <c r="F56" s="177"/>
      <c r="G56" s="177"/>
      <c r="H56" s="177"/>
      <c r="I56" s="178"/>
      <c r="J56" s="178"/>
      <c r="K56" s="178"/>
      <c r="L56" s="178"/>
      <c r="M56" s="146"/>
      <c r="N56" s="146"/>
      <c r="O56" s="179" t="s">
        <v>191</v>
      </c>
      <c r="P56" s="180" t="s">
        <v>236</v>
      </c>
      <c r="Q56" s="180"/>
      <c r="R56" s="180"/>
      <c r="S56" s="146"/>
      <c r="T56" s="145"/>
      <c r="U56" s="181"/>
      <c r="V56" s="182"/>
      <c r="W56" s="182" t="s">
        <v>194</v>
      </c>
      <c r="X56" s="146"/>
      <c r="Y56" s="146"/>
      <c r="Z56" s="146"/>
      <c r="AA56" s="167"/>
      <c r="AB56" s="167"/>
      <c r="AC56" s="167"/>
      <c r="AD56" s="167"/>
      <c r="AO56" s="167"/>
      <c r="AP56" s="167"/>
      <c r="AQ56" s="167"/>
    </row>
    <row r="57" spans="1:72" s="190" customFormat="1" ht="24" customHeight="1" x14ac:dyDescent="0.35">
      <c r="A57" s="194"/>
      <c r="B57" s="197" t="s">
        <v>214</v>
      </c>
      <c r="C57" s="924" t="s">
        <v>215</v>
      </c>
      <c r="D57" s="924"/>
      <c r="E57" s="924"/>
      <c r="F57" s="924"/>
      <c r="G57" s="924"/>
      <c r="H57" s="924"/>
      <c r="I57" s="924"/>
      <c r="J57" s="924"/>
      <c r="K57" s="191"/>
      <c r="L57" s="191"/>
      <c r="M57" s="191"/>
      <c r="N57" s="191"/>
      <c r="O57" s="198"/>
      <c r="P57" s="198" t="s">
        <v>216</v>
      </c>
      <c r="Q57" s="925" t="s">
        <v>217</v>
      </c>
      <c r="R57" s="925"/>
      <c r="S57" s="925"/>
      <c r="T57" s="925"/>
      <c r="U57" s="925"/>
      <c r="V57" s="925"/>
      <c r="W57" s="925"/>
      <c r="X57" s="925"/>
      <c r="Y57" s="925"/>
      <c r="Z57" s="925"/>
      <c r="BT57" s="199"/>
    </row>
    <row r="58" spans="1:72" s="190" customFormat="1" ht="24" customHeight="1" x14ac:dyDescent="0.35">
      <c r="A58" s="194"/>
      <c r="B58" s="197"/>
      <c r="C58" s="924" t="s">
        <v>237</v>
      </c>
      <c r="D58" s="924"/>
      <c r="E58" s="924"/>
      <c r="F58" s="924"/>
      <c r="G58" s="924"/>
      <c r="H58" s="924"/>
      <c r="I58" s="924"/>
      <c r="J58" s="924"/>
      <c r="K58" s="191"/>
      <c r="L58" s="191"/>
      <c r="M58" s="191"/>
      <c r="N58" s="191"/>
      <c r="O58" s="198"/>
      <c r="P58" s="198"/>
      <c r="Q58" s="929" t="s">
        <v>238</v>
      </c>
      <c r="R58" s="929"/>
      <c r="S58" s="929"/>
      <c r="T58" s="929"/>
      <c r="U58" s="929"/>
      <c r="V58" s="929"/>
      <c r="W58" s="929"/>
      <c r="X58" s="929"/>
      <c r="Y58" s="929"/>
      <c r="Z58" s="929"/>
      <c r="BT58" s="199"/>
    </row>
    <row r="59" spans="1:72" s="190" customFormat="1" ht="24" customHeight="1" x14ac:dyDescent="0.35">
      <c r="A59" s="194"/>
      <c r="C59" s="930" t="s">
        <v>239</v>
      </c>
      <c r="D59" s="930"/>
      <c r="E59" s="930"/>
      <c r="F59" s="930"/>
      <c r="G59" s="930"/>
      <c r="H59" s="930"/>
      <c r="I59" s="930"/>
      <c r="J59" s="930"/>
      <c r="K59" s="191"/>
      <c r="L59" s="191"/>
      <c r="M59" s="191"/>
      <c r="N59" s="191"/>
      <c r="O59" s="191"/>
      <c r="P59" s="191"/>
      <c r="Q59" s="921" t="s">
        <v>240</v>
      </c>
      <c r="R59" s="921"/>
      <c r="S59" s="921"/>
      <c r="T59" s="921"/>
      <c r="U59" s="921"/>
      <c r="V59" s="921"/>
      <c r="W59" s="921"/>
      <c r="X59" s="921"/>
      <c r="Y59" s="921"/>
      <c r="Z59" s="921"/>
      <c r="BT59" s="199"/>
    </row>
    <row r="60" spans="1:72" s="190" customFormat="1" ht="24" customHeight="1" x14ac:dyDescent="0.35">
      <c r="A60" s="194"/>
      <c r="C60" s="930"/>
      <c r="D60" s="930"/>
      <c r="E60" s="930"/>
      <c r="F60" s="930"/>
      <c r="G60" s="930"/>
      <c r="H60" s="930"/>
      <c r="I60" s="930"/>
      <c r="J60" s="930"/>
      <c r="K60" s="191"/>
      <c r="L60" s="191"/>
      <c r="M60" s="191"/>
      <c r="N60" s="191"/>
      <c r="O60" s="191"/>
      <c r="P60" s="191"/>
      <c r="Q60" s="921"/>
      <c r="R60" s="921"/>
      <c r="S60" s="921"/>
      <c r="T60" s="921"/>
      <c r="U60" s="921"/>
      <c r="V60" s="921"/>
      <c r="W60" s="921"/>
      <c r="X60" s="921"/>
      <c r="Y60" s="921"/>
      <c r="Z60" s="921"/>
      <c r="BT60" s="199"/>
    </row>
    <row r="61" spans="1:72" s="190" customFormat="1" ht="12.6" customHeight="1" x14ac:dyDescent="0.35">
      <c r="A61" s="194"/>
      <c r="C61" s="930"/>
      <c r="D61" s="930"/>
      <c r="E61" s="930"/>
      <c r="F61" s="930"/>
      <c r="G61" s="930"/>
      <c r="H61" s="930"/>
      <c r="I61" s="930"/>
      <c r="J61" s="930"/>
      <c r="K61" s="191"/>
      <c r="L61" s="191"/>
      <c r="M61" s="191"/>
      <c r="N61" s="191"/>
      <c r="O61" s="191"/>
      <c r="P61" s="191"/>
      <c r="Q61" s="921"/>
      <c r="R61" s="921"/>
      <c r="S61" s="921"/>
      <c r="T61" s="921"/>
      <c r="U61" s="921"/>
      <c r="V61" s="921"/>
      <c r="W61" s="921"/>
      <c r="X61" s="921"/>
      <c r="Y61" s="921"/>
      <c r="Z61" s="921"/>
      <c r="BT61" s="199"/>
    </row>
    <row r="62" spans="1:72" s="190" customFormat="1" ht="24" customHeight="1" x14ac:dyDescent="0.35">
      <c r="A62" s="194"/>
      <c r="C62" s="206"/>
      <c r="D62" s="206"/>
      <c r="E62" s="206"/>
      <c r="F62" s="206"/>
      <c r="G62" s="206"/>
      <c r="H62" s="206"/>
      <c r="I62" s="206"/>
      <c r="J62" s="206"/>
      <c r="K62" s="191"/>
      <c r="L62" s="191"/>
      <c r="M62" s="191"/>
      <c r="N62" s="191"/>
      <c r="O62" s="191"/>
      <c r="P62" s="191"/>
      <c r="Q62" s="191"/>
      <c r="R62" s="191"/>
      <c r="S62" s="191"/>
      <c r="T62" s="191"/>
      <c r="U62" s="191"/>
      <c r="V62" s="191"/>
      <c r="W62" s="191"/>
      <c r="X62" s="191"/>
      <c r="Y62" s="191"/>
      <c r="Z62" s="191"/>
      <c r="BT62" s="199"/>
    </row>
    <row r="63" spans="1:72" s="146" customFormat="1" ht="24" customHeight="1" x14ac:dyDescent="0.35">
      <c r="A63" s="186"/>
      <c r="B63" s="202" t="s">
        <v>241</v>
      </c>
      <c r="C63" s="176" t="s">
        <v>242</v>
      </c>
      <c r="D63" s="188"/>
      <c r="E63" s="188"/>
      <c r="F63" s="188"/>
      <c r="G63" s="188"/>
      <c r="H63" s="188"/>
      <c r="I63" s="207"/>
      <c r="J63" s="189"/>
      <c r="K63" s="189"/>
      <c r="L63" s="189"/>
      <c r="M63" s="189"/>
      <c r="N63" s="189"/>
      <c r="O63" s="189"/>
      <c r="P63" s="198" t="s">
        <v>241</v>
      </c>
      <c r="Q63" s="931" t="s">
        <v>243</v>
      </c>
      <c r="R63" s="931"/>
      <c r="S63" s="931"/>
      <c r="T63" s="931"/>
      <c r="U63" s="931"/>
      <c r="V63" s="931"/>
      <c r="W63" s="931"/>
      <c r="X63" s="931"/>
      <c r="Y63" s="931"/>
      <c r="Z63" s="931"/>
      <c r="BT63" s="148"/>
    </row>
    <row r="64" spans="1:72" s="146" customFormat="1" ht="24" customHeight="1" x14ac:dyDescent="0.35">
      <c r="A64" s="186"/>
      <c r="B64" s="188"/>
      <c r="C64" s="920" t="s">
        <v>244</v>
      </c>
      <c r="D64" s="920"/>
      <c r="E64" s="920"/>
      <c r="F64" s="920"/>
      <c r="G64" s="920"/>
      <c r="H64" s="920"/>
      <c r="I64" s="920"/>
      <c r="J64" s="920"/>
      <c r="K64" s="189"/>
      <c r="L64" s="189"/>
      <c r="M64" s="189"/>
      <c r="N64" s="189"/>
      <c r="O64" s="189"/>
      <c r="P64" s="191"/>
      <c r="Q64" s="921" t="s">
        <v>245</v>
      </c>
      <c r="R64" s="921"/>
      <c r="S64" s="921"/>
      <c r="T64" s="921"/>
      <c r="U64" s="921"/>
      <c r="V64" s="921"/>
      <c r="W64" s="921"/>
      <c r="X64" s="921"/>
      <c r="Y64" s="921"/>
      <c r="Z64" s="921"/>
      <c r="BT64" s="148"/>
    </row>
    <row r="65" spans="1:72" s="146" customFormat="1" ht="24" customHeight="1" x14ac:dyDescent="0.35">
      <c r="A65" s="186"/>
      <c r="B65" s="188"/>
      <c r="C65" s="920"/>
      <c r="D65" s="920"/>
      <c r="E65" s="920"/>
      <c r="F65" s="920"/>
      <c r="G65" s="920"/>
      <c r="H65" s="920"/>
      <c r="I65" s="920"/>
      <c r="J65" s="920"/>
      <c r="K65" s="189"/>
      <c r="L65" s="189"/>
      <c r="M65" s="189"/>
      <c r="N65" s="189"/>
      <c r="O65" s="189"/>
      <c r="P65" s="191"/>
      <c r="Q65" s="921"/>
      <c r="R65" s="921"/>
      <c r="S65" s="921"/>
      <c r="T65" s="921"/>
      <c r="U65" s="921"/>
      <c r="V65" s="921"/>
      <c r="W65" s="921"/>
      <c r="X65" s="921"/>
      <c r="Y65" s="921"/>
      <c r="Z65" s="921"/>
      <c r="BT65" s="148"/>
    </row>
    <row r="66" spans="1:72" s="146" customFormat="1" ht="24" customHeight="1" x14ac:dyDescent="0.35">
      <c r="A66" s="186"/>
      <c r="B66" s="188"/>
      <c r="C66" s="920"/>
      <c r="D66" s="920"/>
      <c r="E66" s="920"/>
      <c r="F66" s="920"/>
      <c r="G66" s="920"/>
      <c r="H66" s="920"/>
      <c r="I66" s="920"/>
      <c r="J66" s="920"/>
      <c r="K66" s="189"/>
      <c r="L66" s="189"/>
      <c r="M66" s="189"/>
      <c r="N66" s="189"/>
      <c r="O66" s="189"/>
      <c r="P66" s="191"/>
      <c r="Q66" s="921"/>
      <c r="R66" s="921"/>
      <c r="S66" s="921"/>
      <c r="T66" s="921"/>
      <c r="U66" s="921"/>
      <c r="V66" s="921"/>
      <c r="W66" s="921"/>
      <c r="X66" s="921"/>
      <c r="Y66" s="921"/>
      <c r="Z66" s="921"/>
      <c r="BT66" s="148"/>
    </row>
    <row r="67" spans="1:72" s="146" customFormat="1" ht="30.6" customHeight="1" x14ac:dyDescent="0.35">
      <c r="A67" s="186"/>
      <c r="B67" s="188"/>
      <c r="C67" s="920"/>
      <c r="D67" s="920"/>
      <c r="E67" s="920"/>
      <c r="F67" s="920"/>
      <c r="G67" s="920"/>
      <c r="H67" s="920"/>
      <c r="I67" s="920"/>
      <c r="J67" s="920"/>
      <c r="K67" s="189"/>
      <c r="L67" s="189"/>
      <c r="M67" s="189"/>
      <c r="N67" s="189"/>
      <c r="O67" s="189"/>
      <c r="P67" s="191"/>
      <c r="Q67" s="921"/>
      <c r="R67" s="921"/>
      <c r="S67" s="921"/>
      <c r="T67" s="921"/>
      <c r="U67" s="921"/>
      <c r="V67" s="921"/>
      <c r="W67" s="921"/>
      <c r="X67" s="921"/>
      <c r="Y67" s="921"/>
      <c r="Z67" s="921"/>
      <c r="BT67" s="148"/>
    </row>
    <row r="68" spans="1:72" s="146" customFormat="1" ht="24" customHeight="1" x14ac:dyDescent="0.35">
      <c r="A68" s="175" t="s">
        <v>207</v>
      </c>
      <c r="B68" s="926" t="s">
        <v>246</v>
      </c>
      <c r="C68" s="926"/>
      <c r="D68" s="926"/>
      <c r="E68" s="926"/>
      <c r="F68" s="926"/>
      <c r="G68" s="926"/>
      <c r="H68" s="926"/>
      <c r="I68" s="926"/>
      <c r="J68" s="926"/>
      <c r="K68" s="178"/>
      <c r="L68" s="178"/>
      <c r="M68" s="178"/>
      <c r="O68" s="208" t="s">
        <v>207</v>
      </c>
      <c r="P68" s="927" t="s">
        <v>247</v>
      </c>
      <c r="Q68" s="927"/>
      <c r="R68" s="927"/>
      <c r="S68" s="927"/>
      <c r="T68" s="927"/>
      <c r="U68" s="927"/>
      <c r="V68" s="927"/>
      <c r="W68" s="927"/>
      <c r="X68" s="927"/>
      <c r="Y68" s="927"/>
      <c r="Z68" s="927"/>
      <c r="BT68" s="148"/>
    </row>
    <row r="69" spans="1:72" s="146" customFormat="1" ht="24" customHeight="1" x14ac:dyDescent="0.35">
      <c r="A69" s="186"/>
      <c r="B69" s="183" t="s">
        <v>195</v>
      </c>
      <c r="C69" s="926" t="s">
        <v>248</v>
      </c>
      <c r="D69" s="926"/>
      <c r="E69" s="926"/>
      <c r="F69" s="926"/>
      <c r="G69" s="926"/>
      <c r="H69" s="926"/>
      <c r="I69" s="926"/>
      <c r="J69" s="926"/>
      <c r="K69" s="184"/>
      <c r="L69" s="184"/>
      <c r="M69" s="184"/>
      <c r="N69" s="184"/>
      <c r="P69" s="178" t="s">
        <v>195</v>
      </c>
      <c r="Q69" s="928" t="s">
        <v>249</v>
      </c>
      <c r="R69" s="928"/>
      <c r="S69" s="928"/>
      <c r="T69" s="928"/>
      <c r="U69" s="928"/>
      <c r="V69" s="928"/>
      <c r="W69" s="928"/>
      <c r="X69" s="928"/>
      <c r="Y69" s="928"/>
      <c r="Z69" s="928"/>
      <c r="BT69" s="148"/>
    </row>
    <row r="70" spans="1:72" s="146" customFormat="1" ht="24" customHeight="1" x14ac:dyDescent="0.35">
      <c r="A70" s="186"/>
      <c r="B70" s="177"/>
      <c r="C70" s="920" t="s">
        <v>250</v>
      </c>
      <c r="D70" s="920"/>
      <c r="E70" s="920"/>
      <c r="F70" s="920"/>
      <c r="G70" s="920"/>
      <c r="H70" s="920"/>
      <c r="I70" s="920"/>
      <c r="J70" s="920"/>
      <c r="K70" s="189"/>
      <c r="L70" s="189"/>
      <c r="M70" s="189"/>
      <c r="N70" s="189"/>
      <c r="O70" s="189"/>
      <c r="P70" s="189"/>
      <c r="Q70" s="921" t="s">
        <v>251</v>
      </c>
      <c r="R70" s="921"/>
      <c r="S70" s="921"/>
      <c r="T70" s="921"/>
      <c r="U70" s="921"/>
      <c r="V70" s="921"/>
      <c r="W70" s="921"/>
      <c r="X70" s="921"/>
      <c r="Y70" s="921"/>
      <c r="Z70" s="921"/>
      <c r="BT70" s="148"/>
    </row>
    <row r="71" spans="1:72" s="146" customFormat="1" ht="24" customHeight="1" x14ac:dyDescent="0.35">
      <c r="A71" s="186"/>
      <c r="B71" s="177"/>
      <c r="C71" s="920"/>
      <c r="D71" s="920"/>
      <c r="E71" s="920"/>
      <c r="F71" s="920"/>
      <c r="G71" s="920"/>
      <c r="H71" s="920"/>
      <c r="I71" s="920"/>
      <c r="J71" s="920"/>
      <c r="K71" s="189"/>
      <c r="L71" s="189"/>
      <c r="M71" s="189"/>
      <c r="N71" s="189"/>
      <c r="O71" s="189"/>
      <c r="P71" s="189"/>
      <c r="Q71" s="921"/>
      <c r="R71" s="921"/>
      <c r="S71" s="921"/>
      <c r="T71" s="921"/>
      <c r="U71" s="921"/>
      <c r="V71" s="921"/>
      <c r="W71" s="921"/>
      <c r="X71" s="921"/>
      <c r="Y71" s="921"/>
      <c r="Z71" s="921"/>
      <c r="BT71" s="148"/>
    </row>
    <row r="72" spans="1:72" s="146" customFormat="1" ht="24" customHeight="1" x14ac:dyDescent="0.35">
      <c r="A72" s="186"/>
      <c r="B72" s="177"/>
      <c r="C72" s="920"/>
      <c r="D72" s="920"/>
      <c r="E72" s="920"/>
      <c r="F72" s="920"/>
      <c r="G72" s="920"/>
      <c r="H72" s="920"/>
      <c r="I72" s="920"/>
      <c r="J72" s="920"/>
      <c r="K72" s="189"/>
      <c r="L72" s="189"/>
      <c r="M72" s="189"/>
      <c r="N72" s="189"/>
      <c r="O72" s="189"/>
      <c r="P72" s="189"/>
      <c r="Q72" s="921"/>
      <c r="R72" s="921"/>
      <c r="S72" s="921"/>
      <c r="T72" s="921"/>
      <c r="U72" s="921"/>
      <c r="V72" s="921"/>
      <c r="W72" s="921"/>
      <c r="X72" s="921"/>
      <c r="Y72" s="921"/>
      <c r="Z72" s="921"/>
      <c r="BT72" s="148"/>
    </row>
    <row r="73" spans="1:72" s="146" customFormat="1" ht="24" customHeight="1" x14ac:dyDescent="0.35">
      <c r="A73" s="186"/>
      <c r="B73" s="177"/>
      <c r="C73" s="920"/>
      <c r="D73" s="920"/>
      <c r="E73" s="920"/>
      <c r="F73" s="920"/>
      <c r="G73" s="920"/>
      <c r="H73" s="920"/>
      <c r="I73" s="920"/>
      <c r="J73" s="920"/>
      <c r="K73" s="189"/>
      <c r="L73" s="189"/>
      <c r="M73" s="189"/>
      <c r="N73" s="189"/>
      <c r="O73" s="189"/>
      <c r="P73" s="189"/>
      <c r="Q73" s="921"/>
      <c r="R73" s="921"/>
      <c r="S73" s="921"/>
      <c r="T73" s="921"/>
      <c r="U73" s="921"/>
      <c r="V73" s="921"/>
      <c r="W73" s="921"/>
      <c r="X73" s="921"/>
      <c r="Y73" s="921"/>
      <c r="Z73" s="921"/>
      <c r="BT73" s="148"/>
    </row>
    <row r="74" spans="1:72" s="146" customFormat="1" ht="24" customHeight="1" x14ac:dyDescent="0.35">
      <c r="A74" s="186"/>
      <c r="B74" s="177"/>
      <c r="C74" s="920"/>
      <c r="D74" s="920"/>
      <c r="E74" s="920"/>
      <c r="F74" s="920"/>
      <c r="G74" s="920"/>
      <c r="H74" s="920"/>
      <c r="I74" s="920"/>
      <c r="J74" s="920"/>
      <c r="K74" s="189"/>
      <c r="L74" s="189"/>
      <c r="M74" s="189"/>
      <c r="N74" s="189"/>
      <c r="O74" s="189"/>
      <c r="P74" s="189"/>
      <c r="Q74" s="921"/>
      <c r="R74" s="921"/>
      <c r="S74" s="921"/>
      <c r="T74" s="921"/>
      <c r="U74" s="921"/>
      <c r="V74" s="921"/>
      <c r="W74" s="921"/>
      <c r="X74" s="921"/>
      <c r="Y74" s="921"/>
      <c r="Z74" s="921"/>
      <c r="BT74" s="148"/>
    </row>
    <row r="75" spans="1:72" s="146" customFormat="1" ht="36" customHeight="1" x14ac:dyDescent="0.35">
      <c r="A75" s="186"/>
      <c r="B75" s="177"/>
      <c r="C75" s="920"/>
      <c r="D75" s="920"/>
      <c r="E75" s="920"/>
      <c r="F75" s="920"/>
      <c r="G75" s="920"/>
      <c r="H75" s="920"/>
      <c r="I75" s="920"/>
      <c r="J75" s="920"/>
      <c r="K75" s="189"/>
      <c r="L75" s="189"/>
      <c r="M75" s="189"/>
      <c r="N75" s="189"/>
      <c r="O75" s="189"/>
      <c r="P75" s="189"/>
      <c r="Q75" s="191"/>
      <c r="R75" s="191"/>
      <c r="S75" s="209"/>
      <c r="T75" s="191"/>
      <c r="U75" s="191"/>
      <c r="V75" s="191"/>
      <c r="W75" s="191"/>
      <c r="X75" s="191"/>
      <c r="Y75" s="191"/>
      <c r="Z75" s="191"/>
      <c r="BT75" s="148"/>
    </row>
    <row r="76" spans="1:72" s="146" customFormat="1" ht="24" customHeight="1" x14ac:dyDescent="0.35">
      <c r="A76" s="186"/>
      <c r="B76" s="177"/>
      <c r="C76" s="920" t="s">
        <v>252</v>
      </c>
      <c r="D76" s="920"/>
      <c r="E76" s="920"/>
      <c r="F76" s="920"/>
      <c r="G76" s="920"/>
      <c r="H76" s="920"/>
      <c r="I76" s="920"/>
      <c r="J76" s="920"/>
      <c r="K76" s="189"/>
      <c r="L76" s="189"/>
      <c r="M76" s="189"/>
      <c r="N76" s="189"/>
      <c r="O76" s="189"/>
      <c r="P76" s="189"/>
      <c r="Q76" s="921" t="s">
        <v>253</v>
      </c>
      <c r="R76" s="921"/>
      <c r="S76" s="921"/>
      <c r="T76" s="921"/>
      <c r="U76" s="921"/>
      <c r="V76" s="921"/>
      <c r="W76" s="921"/>
      <c r="X76" s="921"/>
      <c r="Y76" s="921"/>
      <c r="Z76" s="921"/>
      <c r="BT76" s="148"/>
    </row>
    <row r="77" spans="1:72" s="146" customFormat="1" ht="24" customHeight="1" x14ac:dyDescent="0.35">
      <c r="A77" s="186"/>
      <c r="B77" s="177"/>
      <c r="C77" s="920"/>
      <c r="D77" s="920"/>
      <c r="E77" s="920"/>
      <c r="F77" s="920"/>
      <c r="G77" s="920"/>
      <c r="H77" s="920"/>
      <c r="I77" s="920"/>
      <c r="J77" s="920"/>
      <c r="K77" s="189"/>
      <c r="L77" s="189"/>
      <c r="M77" s="189"/>
      <c r="N77" s="189"/>
      <c r="O77" s="189"/>
      <c r="P77" s="189"/>
      <c r="Q77" s="921"/>
      <c r="R77" s="921"/>
      <c r="S77" s="921"/>
      <c r="T77" s="921"/>
      <c r="U77" s="921"/>
      <c r="V77" s="921"/>
      <c r="W77" s="921"/>
      <c r="X77" s="921"/>
      <c r="Y77" s="921"/>
      <c r="Z77" s="921"/>
      <c r="BT77" s="148"/>
    </row>
    <row r="78" spans="1:72" s="146" customFormat="1" ht="24" customHeight="1" x14ac:dyDescent="0.35">
      <c r="A78" s="186"/>
      <c r="B78" s="177"/>
      <c r="C78" s="920"/>
      <c r="D78" s="920"/>
      <c r="E78" s="920"/>
      <c r="F78" s="920"/>
      <c r="G78" s="920"/>
      <c r="H78" s="920"/>
      <c r="I78" s="920"/>
      <c r="J78" s="920"/>
      <c r="K78" s="189"/>
      <c r="L78" s="189"/>
      <c r="M78" s="189"/>
      <c r="N78" s="189"/>
      <c r="O78" s="189"/>
      <c r="P78" s="189"/>
      <c r="Q78" s="921"/>
      <c r="R78" s="921"/>
      <c r="S78" s="921"/>
      <c r="T78" s="921"/>
      <c r="U78" s="921"/>
      <c r="V78" s="921"/>
      <c r="W78" s="921"/>
      <c r="X78" s="921"/>
      <c r="Y78" s="921"/>
      <c r="Z78" s="921"/>
      <c r="BT78" s="148"/>
    </row>
    <row r="79" spans="1:72" s="146" customFormat="1" ht="24" customHeight="1" x14ac:dyDescent="0.35">
      <c r="A79" s="186"/>
      <c r="B79" s="177"/>
      <c r="C79" s="920"/>
      <c r="D79" s="920"/>
      <c r="E79" s="920"/>
      <c r="F79" s="920"/>
      <c r="G79" s="920"/>
      <c r="H79" s="920"/>
      <c r="I79" s="920"/>
      <c r="J79" s="920"/>
      <c r="K79" s="189"/>
      <c r="L79" s="189"/>
      <c r="M79" s="189"/>
      <c r="N79" s="189"/>
      <c r="O79" s="189"/>
      <c r="P79" s="189"/>
      <c r="Q79" s="921"/>
      <c r="R79" s="921"/>
      <c r="S79" s="921"/>
      <c r="T79" s="921"/>
      <c r="U79" s="921"/>
      <c r="V79" s="921"/>
      <c r="W79" s="921"/>
      <c r="X79" s="921"/>
      <c r="Y79" s="921"/>
      <c r="Z79" s="921"/>
      <c r="BT79" s="148"/>
    </row>
    <row r="80" spans="1:72" s="146" customFormat="1" ht="24" customHeight="1" x14ac:dyDescent="0.35">
      <c r="A80" s="186"/>
      <c r="B80" s="177"/>
      <c r="C80" s="920"/>
      <c r="D80" s="920"/>
      <c r="E80" s="920"/>
      <c r="F80" s="920"/>
      <c r="G80" s="920"/>
      <c r="H80" s="920"/>
      <c r="I80" s="920"/>
      <c r="J80" s="920"/>
      <c r="K80" s="189"/>
      <c r="L80" s="189"/>
      <c r="M80" s="189"/>
      <c r="N80" s="189"/>
      <c r="O80" s="189"/>
      <c r="P80" s="189"/>
      <c r="Q80" s="921"/>
      <c r="R80" s="921"/>
      <c r="S80" s="921"/>
      <c r="T80" s="921"/>
      <c r="U80" s="921"/>
      <c r="V80" s="921"/>
      <c r="W80" s="921"/>
      <c r="X80" s="921"/>
      <c r="Y80" s="921"/>
      <c r="Z80" s="921"/>
      <c r="BT80" s="148"/>
    </row>
    <row r="81" spans="1:72" s="146" customFormat="1" ht="24" customHeight="1" x14ac:dyDescent="0.35">
      <c r="A81" s="186"/>
      <c r="B81" s="177"/>
      <c r="C81" s="920"/>
      <c r="D81" s="920"/>
      <c r="E81" s="920"/>
      <c r="F81" s="920"/>
      <c r="G81" s="920"/>
      <c r="H81" s="920"/>
      <c r="I81" s="920"/>
      <c r="J81" s="920"/>
      <c r="K81" s="189"/>
      <c r="L81" s="189"/>
      <c r="M81" s="189"/>
      <c r="N81" s="189"/>
      <c r="O81" s="189"/>
      <c r="P81" s="189"/>
      <c r="Q81" s="921"/>
      <c r="R81" s="921"/>
      <c r="S81" s="921"/>
      <c r="T81" s="921"/>
      <c r="U81" s="921"/>
      <c r="V81" s="921"/>
      <c r="W81" s="921"/>
      <c r="X81" s="921"/>
      <c r="Y81" s="921"/>
      <c r="Z81" s="921"/>
      <c r="BT81" s="148"/>
    </row>
    <row r="82" spans="1:72" s="146" customFormat="1" ht="24" customHeight="1" x14ac:dyDescent="0.35">
      <c r="A82" s="186"/>
      <c r="B82" s="177"/>
      <c r="C82" s="920"/>
      <c r="D82" s="920"/>
      <c r="E82" s="920"/>
      <c r="F82" s="920"/>
      <c r="G82" s="920"/>
      <c r="H82" s="920"/>
      <c r="I82" s="920"/>
      <c r="J82" s="920"/>
      <c r="K82" s="189"/>
      <c r="L82" s="189"/>
      <c r="M82" s="189"/>
      <c r="N82" s="189"/>
      <c r="O82" s="189"/>
      <c r="P82" s="189"/>
      <c r="Q82" s="921"/>
      <c r="R82" s="921"/>
      <c r="S82" s="921"/>
      <c r="T82" s="921"/>
      <c r="U82" s="921"/>
      <c r="V82" s="921"/>
      <c r="W82" s="921"/>
      <c r="X82" s="921"/>
      <c r="Y82" s="921"/>
      <c r="Z82" s="921"/>
      <c r="BT82" s="148"/>
    </row>
    <row r="83" spans="1:72" s="146" customFormat="1" ht="36" customHeight="1" x14ac:dyDescent="0.35">
      <c r="A83" s="186"/>
      <c r="B83" s="177"/>
      <c r="C83" s="920"/>
      <c r="D83" s="920"/>
      <c r="E83" s="920"/>
      <c r="F83" s="920"/>
      <c r="G83" s="920"/>
      <c r="H83" s="920"/>
      <c r="I83" s="920"/>
      <c r="J83" s="920"/>
      <c r="K83" s="189"/>
      <c r="L83" s="189"/>
      <c r="M83" s="189"/>
      <c r="N83" s="189"/>
      <c r="O83" s="189"/>
      <c r="P83" s="189"/>
      <c r="Q83" s="921"/>
      <c r="R83" s="921"/>
      <c r="S83" s="921"/>
      <c r="T83" s="921"/>
      <c r="U83" s="921"/>
      <c r="V83" s="921"/>
      <c r="W83" s="921"/>
      <c r="X83" s="921"/>
      <c r="Y83" s="921"/>
      <c r="Z83" s="921"/>
      <c r="BT83" s="148"/>
    </row>
    <row r="84" spans="1:72" s="146" customFormat="1" ht="24" customHeight="1" x14ac:dyDescent="0.35">
      <c r="A84" s="186"/>
      <c r="B84" s="177"/>
      <c r="C84" s="920" t="s">
        <v>254</v>
      </c>
      <c r="D84" s="920"/>
      <c r="E84" s="920"/>
      <c r="F84" s="920"/>
      <c r="G84" s="920"/>
      <c r="H84" s="920"/>
      <c r="I84" s="920"/>
      <c r="J84" s="920"/>
      <c r="K84" s="189"/>
      <c r="L84" s="189"/>
      <c r="M84" s="189"/>
      <c r="N84" s="189"/>
      <c r="O84" s="189"/>
      <c r="P84" s="189"/>
      <c r="Q84" s="921" t="s">
        <v>255</v>
      </c>
      <c r="R84" s="921"/>
      <c r="S84" s="921"/>
      <c r="T84" s="921"/>
      <c r="U84" s="921"/>
      <c r="V84" s="921"/>
      <c r="W84" s="921"/>
      <c r="X84" s="921"/>
      <c r="Y84" s="921"/>
      <c r="Z84" s="921"/>
      <c r="BT84" s="148"/>
    </row>
    <row r="85" spans="1:72" s="146" customFormat="1" ht="24" customHeight="1" x14ac:dyDescent="0.35">
      <c r="A85" s="186"/>
      <c r="B85" s="177"/>
      <c r="C85" s="920"/>
      <c r="D85" s="920"/>
      <c r="E85" s="920"/>
      <c r="F85" s="920"/>
      <c r="G85" s="920"/>
      <c r="H85" s="920"/>
      <c r="I85" s="920"/>
      <c r="J85" s="920"/>
      <c r="K85" s="189"/>
      <c r="L85" s="189"/>
      <c r="M85" s="189"/>
      <c r="N85" s="189"/>
      <c r="O85" s="189"/>
      <c r="P85" s="189"/>
      <c r="Q85" s="921"/>
      <c r="R85" s="921"/>
      <c r="S85" s="921"/>
      <c r="T85" s="921"/>
      <c r="U85" s="921"/>
      <c r="V85" s="921"/>
      <c r="W85" s="921"/>
      <c r="X85" s="921"/>
      <c r="Y85" s="921"/>
      <c r="Z85" s="921"/>
      <c r="BT85" s="148"/>
    </row>
    <row r="86" spans="1:72" s="146" customFormat="1" ht="24" customHeight="1" x14ac:dyDescent="0.35">
      <c r="A86" s="186"/>
      <c r="B86" s="177"/>
      <c r="C86" s="920"/>
      <c r="D86" s="920"/>
      <c r="E86" s="920"/>
      <c r="F86" s="920"/>
      <c r="G86" s="920"/>
      <c r="H86" s="920"/>
      <c r="I86" s="920"/>
      <c r="J86" s="920"/>
      <c r="K86" s="189"/>
      <c r="L86" s="189"/>
      <c r="M86" s="189"/>
      <c r="N86" s="189"/>
      <c r="O86" s="189"/>
      <c r="P86" s="189"/>
      <c r="Q86" s="921"/>
      <c r="R86" s="921"/>
      <c r="S86" s="921"/>
      <c r="T86" s="921"/>
      <c r="U86" s="921"/>
      <c r="V86" s="921"/>
      <c r="W86" s="921"/>
      <c r="X86" s="921"/>
      <c r="Y86" s="921"/>
      <c r="Z86" s="921"/>
      <c r="BT86" s="148"/>
    </row>
    <row r="87" spans="1:72" s="146" customFormat="1" ht="24" customHeight="1" x14ac:dyDescent="0.35">
      <c r="A87" s="186"/>
      <c r="B87" s="177"/>
      <c r="C87" s="920"/>
      <c r="D87" s="920"/>
      <c r="E87" s="920"/>
      <c r="F87" s="920"/>
      <c r="G87" s="920"/>
      <c r="H87" s="920"/>
      <c r="I87" s="920"/>
      <c r="J87" s="920"/>
      <c r="K87" s="189"/>
      <c r="L87" s="189"/>
      <c r="M87" s="189"/>
      <c r="N87" s="189"/>
      <c r="O87" s="189"/>
      <c r="P87" s="189"/>
      <c r="Q87" s="921"/>
      <c r="R87" s="921"/>
      <c r="S87" s="921"/>
      <c r="T87" s="921"/>
      <c r="U87" s="921"/>
      <c r="V87" s="921"/>
      <c r="W87" s="921"/>
      <c r="X87" s="921"/>
      <c r="Y87" s="921"/>
      <c r="Z87" s="921"/>
      <c r="BT87" s="148"/>
    </row>
    <row r="88" spans="1:72" s="146" customFormat="1" ht="36" customHeight="1" x14ac:dyDescent="0.35">
      <c r="A88" s="186"/>
      <c r="B88" s="177"/>
      <c r="C88" s="920"/>
      <c r="D88" s="920"/>
      <c r="E88" s="920"/>
      <c r="F88" s="920"/>
      <c r="G88" s="920"/>
      <c r="H88" s="920"/>
      <c r="I88" s="920"/>
      <c r="J88" s="920"/>
      <c r="K88" s="189"/>
      <c r="L88" s="189"/>
      <c r="M88" s="189"/>
      <c r="N88" s="189"/>
      <c r="O88" s="189"/>
      <c r="P88" s="189"/>
      <c r="Q88" s="921"/>
      <c r="R88" s="921"/>
      <c r="S88" s="921"/>
      <c r="T88" s="921"/>
      <c r="U88" s="921"/>
      <c r="V88" s="921"/>
      <c r="W88" s="921"/>
      <c r="X88" s="921"/>
      <c r="Y88" s="921"/>
      <c r="Z88" s="921"/>
      <c r="BT88" s="148"/>
    </row>
    <row r="89" spans="1:72" s="146" customFormat="1" ht="24" customHeight="1" x14ac:dyDescent="0.35">
      <c r="A89" s="186"/>
      <c r="B89" s="177"/>
      <c r="C89" s="920" t="s">
        <v>256</v>
      </c>
      <c r="D89" s="920"/>
      <c r="E89" s="920"/>
      <c r="F89" s="920"/>
      <c r="G89" s="920"/>
      <c r="H89" s="920"/>
      <c r="I89" s="920"/>
      <c r="J89" s="920"/>
      <c r="K89" s="189"/>
      <c r="L89" s="189"/>
      <c r="M89" s="189"/>
      <c r="N89" s="189"/>
      <c r="O89" s="189"/>
      <c r="P89" s="189"/>
      <c r="Q89" s="921" t="s">
        <v>257</v>
      </c>
      <c r="R89" s="921"/>
      <c r="S89" s="921"/>
      <c r="T89" s="921"/>
      <c r="U89" s="921"/>
      <c r="V89" s="921"/>
      <c r="W89" s="921"/>
      <c r="X89" s="921"/>
      <c r="Y89" s="921"/>
      <c r="Z89" s="921"/>
      <c r="BT89" s="148"/>
    </row>
    <row r="90" spans="1:72" s="146" customFormat="1" ht="24" customHeight="1" x14ac:dyDescent="0.35">
      <c r="A90" s="186"/>
      <c r="B90" s="177"/>
      <c r="C90" s="920"/>
      <c r="D90" s="920"/>
      <c r="E90" s="920"/>
      <c r="F90" s="920"/>
      <c r="G90" s="920"/>
      <c r="H90" s="920"/>
      <c r="I90" s="920"/>
      <c r="J90" s="920"/>
      <c r="K90" s="189"/>
      <c r="L90" s="189"/>
      <c r="M90" s="189"/>
      <c r="N90" s="189"/>
      <c r="O90" s="189"/>
      <c r="P90" s="189"/>
      <c r="Q90" s="921"/>
      <c r="R90" s="921"/>
      <c r="S90" s="921"/>
      <c r="T90" s="921"/>
      <c r="U90" s="921"/>
      <c r="V90" s="921"/>
      <c r="W90" s="921"/>
      <c r="X90" s="921"/>
      <c r="Y90" s="921"/>
      <c r="Z90" s="921"/>
      <c r="BT90" s="148"/>
    </row>
    <row r="91" spans="1:72" s="146" customFormat="1" ht="24" customHeight="1" x14ac:dyDescent="0.35">
      <c r="A91" s="186"/>
      <c r="B91" s="177"/>
      <c r="C91" s="920"/>
      <c r="D91" s="920"/>
      <c r="E91" s="920"/>
      <c r="F91" s="920"/>
      <c r="G91" s="920"/>
      <c r="H91" s="920"/>
      <c r="I91" s="920"/>
      <c r="J91" s="920"/>
      <c r="K91" s="189"/>
      <c r="L91" s="189"/>
      <c r="M91" s="189"/>
      <c r="N91" s="189"/>
      <c r="O91" s="189"/>
      <c r="P91" s="189"/>
      <c r="Q91" s="921"/>
      <c r="R91" s="921"/>
      <c r="S91" s="921"/>
      <c r="T91" s="921"/>
      <c r="U91" s="921"/>
      <c r="V91" s="921"/>
      <c r="W91" s="921"/>
      <c r="X91" s="921"/>
      <c r="Y91" s="921"/>
      <c r="Z91" s="921"/>
      <c r="BT91" s="148"/>
    </row>
    <row r="92" spans="1:72" s="146" customFormat="1" ht="32.1" customHeight="1" x14ac:dyDescent="0.35">
      <c r="A92" s="186"/>
      <c r="B92" s="177"/>
      <c r="C92" s="920"/>
      <c r="D92" s="920"/>
      <c r="E92" s="920"/>
      <c r="F92" s="920"/>
      <c r="G92" s="920"/>
      <c r="H92" s="920"/>
      <c r="I92" s="920"/>
      <c r="J92" s="920"/>
      <c r="K92" s="189"/>
      <c r="L92" s="189"/>
      <c r="M92" s="189"/>
      <c r="N92" s="189"/>
      <c r="O92" s="189"/>
      <c r="P92" s="189"/>
      <c r="Q92" s="921"/>
      <c r="R92" s="921"/>
      <c r="S92" s="921"/>
      <c r="T92" s="921"/>
      <c r="U92" s="921"/>
      <c r="V92" s="921"/>
      <c r="W92" s="921"/>
      <c r="X92" s="921"/>
      <c r="Y92" s="921"/>
      <c r="Z92" s="921"/>
      <c r="BT92" s="148"/>
    </row>
    <row r="93" spans="1:72" s="146" customFormat="1" ht="24" customHeight="1" x14ac:dyDescent="0.35">
      <c r="A93" s="186"/>
      <c r="B93" s="177"/>
      <c r="C93" s="193"/>
      <c r="D93" s="193"/>
      <c r="E93" s="193"/>
      <c r="F93" s="193"/>
      <c r="G93" s="193"/>
      <c r="H93" s="193"/>
      <c r="I93" s="193"/>
      <c r="J93" s="193"/>
      <c r="K93" s="189"/>
      <c r="L93" s="189"/>
      <c r="M93" s="189"/>
      <c r="N93" s="189"/>
      <c r="O93" s="189"/>
      <c r="P93" s="189"/>
      <c r="Q93" s="191"/>
      <c r="R93" s="191"/>
      <c r="S93" s="191"/>
      <c r="T93" s="191"/>
      <c r="U93" s="191"/>
      <c r="V93" s="191"/>
      <c r="W93" s="191"/>
      <c r="X93" s="191"/>
      <c r="Y93" s="191"/>
      <c r="Z93" s="191"/>
      <c r="BT93" s="148"/>
    </row>
    <row r="94" spans="1:72" s="146" customFormat="1" ht="24" customHeight="1" x14ac:dyDescent="0.35">
      <c r="A94" s="186"/>
      <c r="B94" s="183" t="s">
        <v>214</v>
      </c>
      <c r="C94" s="176" t="s">
        <v>11</v>
      </c>
      <c r="D94" s="177"/>
      <c r="E94" s="177"/>
      <c r="F94" s="177"/>
      <c r="G94" s="177"/>
      <c r="H94" s="177"/>
      <c r="I94" s="184"/>
      <c r="K94" s="210"/>
      <c r="L94" s="210"/>
      <c r="M94" s="210"/>
      <c r="N94" s="210"/>
      <c r="O94" s="210"/>
      <c r="P94" s="210" t="s">
        <v>214</v>
      </c>
      <c r="Q94" s="928" t="s">
        <v>258</v>
      </c>
      <c r="R94" s="928"/>
      <c r="S94" s="928"/>
      <c r="T94" s="928"/>
      <c r="U94" s="928"/>
      <c r="V94" s="928"/>
      <c r="W94" s="928"/>
      <c r="X94" s="928"/>
      <c r="Y94" s="928"/>
      <c r="Z94" s="928"/>
      <c r="BT94" s="148"/>
    </row>
    <row r="95" spans="1:72" s="146" customFormat="1" ht="24" customHeight="1" x14ac:dyDescent="0.35">
      <c r="A95" s="186"/>
      <c r="B95" s="177"/>
      <c r="C95" s="920" t="s">
        <v>259</v>
      </c>
      <c r="D95" s="920"/>
      <c r="E95" s="920"/>
      <c r="F95" s="920"/>
      <c r="G95" s="920"/>
      <c r="H95" s="920"/>
      <c r="I95" s="920"/>
      <c r="J95" s="920"/>
      <c r="K95" s="211"/>
      <c r="L95" s="211"/>
      <c r="M95" s="211"/>
      <c r="N95" s="211"/>
      <c r="O95" s="211"/>
      <c r="P95" s="211"/>
      <c r="Q95" s="933" t="s">
        <v>260</v>
      </c>
      <c r="R95" s="933"/>
      <c r="S95" s="933"/>
      <c r="T95" s="933"/>
      <c r="U95" s="933"/>
      <c r="V95" s="933"/>
      <c r="W95" s="933"/>
      <c r="X95" s="933"/>
      <c r="Y95" s="933"/>
      <c r="Z95" s="933"/>
      <c r="BT95" s="148"/>
    </row>
    <row r="96" spans="1:72" s="146" customFormat="1" ht="24" customHeight="1" x14ac:dyDescent="0.35">
      <c r="A96" s="186"/>
      <c r="B96" s="177"/>
      <c r="C96" s="920"/>
      <c r="D96" s="920"/>
      <c r="E96" s="920"/>
      <c r="F96" s="920"/>
      <c r="G96" s="920"/>
      <c r="H96" s="920"/>
      <c r="I96" s="920"/>
      <c r="J96" s="920"/>
      <c r="K96" s="211"/>
      <c r="L96" s="211"/>
      <c r="M96" s="211"/>
      <c r="N96" s="211"/>
      <c r="O96" s="211"/>
      <c r="P96" s="211"/>
      <c r="Q96" s="933"/>
      <c r="R96" s="933"/>
      <c r="S96" s="933"/>
      <c r="T96" s="933"/>
      <c r="U96" s="933"/>
      <c r="V96" s="933"/>
      <c r="W96" s="933"/>
      <c r="X96" s="933"/>
      <c r="Y96" s="933"/>
      <c r="Z96" s="933"/>
      <c r="BT96" s="148"/>
    </row>
    <row r="97" spans="1:72" s="146" customFormat="1" ht="21.6" customHeight="1" x14ac:dyDescent="0.35">
      <c r="A97" s="186"/>
      <c r="B97" s="177"/>
      <c r="C97" s="920"/>
      <c r="D97" s="920"/>
      <c r="E97" s="920"/>
      <c r="F97" s="920"/>
      <c r="G97" s="920"/>
      <c r="H97" s="920"/>
      <c r="I97" s="920"/>
      <c r="J97" s="920"/>
      <c r="K97" s="211"/>
      <c r="L97" s="211"/>
      <c r="M97" s="211"/>
      <c r="N97" s="211"/>
      <c r="O97" s="211"/>
      <c r="P97" s="211"/>
      <c r="Q97" s="933"/>
      <c r="R97" s="933"/>
      <c r="S97" s="933"/>
      <c r="T97" s="933"/>
      <c r="U97" s="933"/>
      <c r="V97" s="933"/>
      <c r="W97" s="933"/>
      <c r="X97" s="933"/>
      <c r="Y97" s="933"/>
      <c r="Z97" s="933"/>
      <c r="BT97" s="148"/>
    </row>
    <row r="98" spans="1:72" s="146" customFormat="1" ht="36.950000000000003" customHeight="1" x14ac:dyDescent="0.35">
      <c r="A98" s="186"/>
      <c r="B98" s="177"/>
      <c r="C98" s="920"/>
      <c r="D98" s="920"/>
      <c r="E98" s="920"/>
      <c r="F98" s="920"/>
      <c r="G98" s="920"/>
      <c r="H98" s="920"/>
      <c r="I98" s="920"/>
      <c r="J98" s="920"/>
      <c r="K98" s="211"/>
      <c r="L98" s="211"/>
      <c r="M98" s="211"/>
      <c r="N98" s="211"/>
      <c r="O98" s="211"/>
      <c r="P98" s="211"/>
      <c r="Q98" s="933"/>
      <c r="R98" s="933"/>
      <c r="S98" s="933"/>
      <c r="T98" s="933"/>
      <c r="U98" s="933"/>
      <c r="V98" s="933"/>
      <c r="W98" s="933"/>
      <c r="X98" s="933"/>
      <c r="Y98" s="933"/>
      <c r="Z98" s="933"/>
      <c r="BT98" s="148"/>
    </row>
    <row r="99" spans="1:72" s="146" customFormat="1" ht="24" customHeight="1" x14ac:dyDescent="0.35">
      <c r="A99" s="175" t="s">
        <v>207</v>
      </c>
      <c r="B99" s="926" t="s">
        <v>261</v>
      </c>
      <c r="C99" s="926"/>
      <c r="D99" s="926"/>
      <c r="E99" s="926"/>
      <c r="F99" s="926"/>
      <c r="G99" s="926"/>
      <c r="H99" s="926"/>
      <c r="I99" s="926"/>
      <c r="J99" s="926"/>
      <c r="K99" s="178"/>
      <c r="L99" s="178"/>
      <c r="M99" s="178"/>
      <c r="O99" s="208" t="s">
        <v>207</v>
      </c>
      <c r="P99" s="934" t="s">
        <v>262</v>
      </c>
      <c r="Q99" s="934"/>
      <c r="R99" s="934"/>
      <c r="S99" s="934"/>
      <c r="T99" s="934"/>
      <c r="U99" s="934"/>
      <c r="V99" s="934"/>
      <c r="W99" s="934"/>
      <c r="X99" s="934"/>
      <c r="Y99" s="934"/>
      <c r="Z99" s="934"/>
      <c r="BT99" s="148"/>
    </row>
    <row r="100" spans="1:72" s="146" customFormat="1" ht="24" customHeight="1" x14ac:dyDescent="0.35">
      <c r="A100" s="175"/>
      <c r="B100" s="176" t="s">
        <v>263</v>
      </c>
      <c r="C100" s="177"/>
      <c r="D100" s="177"/>
      <c r="E100" s="177"/>
      <c r="F100" s="177"/>
      <c r="G100" s="177"/>
      <c r="H100" s="177"/>
      <c r="I100" s="184"/>
      <c r="J100" s="184"/>
      <c r="K100" s="184"/>
      <c r="L100" s="184"/>
      <c r="M100" s="184"/>
      <c r="N100" s="184"/>
      <c r="O100" s="184"/>
      <c r="P100" s="178" t="s">
        <v>264</v>
      </c>
      <c r="Q100" s="184"/>
      <c r="R100" s="184"/>
      <c r="S100" s="212"/>
      <c r="T100" s="212"/>
      <c r="U100" s="212"/>
      <c r="V100" s="212"/>
      <c r="W100" s="212"/>
      <c r="X100" s="212"/>
      <c r="Y100" s="212"/>
      <c r="Z100" s="212"/>
      <c r="BT100" s="148"/>
    </row>
    <row r="101" spans="1:72" s="146" customFormat="1" ht="24" customHeight="1" x14ac:dyDescent="0.35">
      <c r="A101" s="186"/>
      <c r="B101" s="176" t="s">
        <v>241</v>
      </c>
      <c r="C101" s="924" t="s">
        <v>265</v>
      </c>
      <c r="D101" s="924"/>
      <c r="E101" s="924"/>
      <c r="F101" s="924"/>
      <c r="G101" s="924"/>
      <c r="H101" s="924"/>
      <c r="I101" s="924"/>
      <c r="J101" s="924"/>
      <c r="K101" s="211"/>
      <c r="L101" s="211"/>
      <c r="M101" s="211"/>
      <c r="N101" s="211"/>
      <c r="O101" s="211"/>
      <c r="P101" s="213" t="s">
        <v>241</v>
      </c>
      <c r="Q101" s="927" t="s">
        <v>266</v>
      </c>
      <c r="R101" s="927"/>
      <c r="S101" s="927"/>
      <c r="T101" s="927"/>
      <c r="U101" s="927"/>
      <c r="V101" s="927"/>
      <c r="W101" s="927"/>
      <c r="X101" s="927"/>
      <c r="Y101" s="927"/>
      <c r="Z101" s="927"/>
      <c r="BT101" s="148"/>
    </row>
    <row r="102" spans="1:72" s="146" customFormat="1" ht="24" customHeight="1" x14ac:dyDescent="0.35">
      <c r="A102" s="186"/>
      <c r="B102" s="177"/>
      <c r="C102" s="920" t="s">
        <v>267</v>
      </c>
      <c r="D102" s="920"/>
      <c r="E102" s="920"/>
      <c r="F102" s="920"/>
      <c r="G102" s="920"/>
      <c r="H102" s="920"/>
      <c r="I102" s="920"/>
      <c r="J102" s="920"/>
      <c r="K102" s="211"/>
      <c r="L102" s="211"/>
      <c r="M102" s="211"/>
      <c r="N102" s="211"/>
      <c r="O102" s="211"/>
      <c r="P102" s="211"/>
      <c r="Q102" s="933" t="s">
        <v>268</v>
      </c>
      <c r="R102" s="933"/>
      <c r="S102" s="933"/>
      <c r="T102" s="933"/>
      <c r="U102" s="933"/>
      <c r="V102" s="933"/>
      <c r="W102" s="933"/>
      <c r="X102" s="933"/>
      <c r="Y102" s="933"/>
      <c r="Z102" s="933"/>
      <c r="BT102" s="148"/>
    </row>
    <row r="103" spans="1:72" s="146" customFormat="1" ht="24" customHeight="1" x14ac:dyDescent="0.35">
      <c r="A103" s="186"/>
      <c r="B103" s="177"/>
      <c r="C103" s="920"/>
      <c r="D103" s="920"/>
      <c r="E103" s="920"/>
      <c r="F103" s="920"/>
      <c r="G103" s="920"/>
      <c r="H103" s="920"/>
      <c r="I103" s="920"/>
      <c r="J103" s="920"/>
      <c r="K103" s="211"/>
      <c r="L103" s="211"/>
      <c r="M103" s="211"/>
      <c r="N103" s="211"/>
      <c r="O103" s="211"/>
      <c r="P103" s="211"/>
      <c r="Q103" s="933"/>
      <c r="R103" s="933"/>
      <c r="S103" s="933"/>
      <c r="T103" s="933"/>
      <c r="U103" s="933"/>
      <c r="V103" s="933"/>
      <c r="W103" s="933"/>
      <c r="X103" s="933"/>
      <c r="Y103" s="933"/>
      <c r="Z103" s="933"/>
      <c r="BT103" s="148"/>
    </row>
    <row r="104" spans="1:72" s="146" customFormat="1" ht="24" customHeight="1" x14ac:dyDescent="0.35">
      <c r="A104" s="186"/>
      <c r="B104" s="177"/>
      <c r="C104" s="920"/>
      <c r="D104" s="920"/>
      <c r="E104" s="920"/>
      <c r="F104" s="920"/>
      <c r="G104" s="920"/>
      <c r="H104" s="920"/>
      <c r="I104" s="920"/>
      <c r="J104" s="920"/>
      <c r="K104" s="211"/>
      <c r="L104" s="211"/>
      <c r="M104" s="211"/>
      <c r="N104" s="211"/>
      <c r="O104" s="211"/>
      <c r="P104" s="211"/>
      <c r="Q104" s="933"/>
      <c r="R104" s="933"/>
      <c r="S104" s="933"/>
      <c r="T104" s="933"/>
      <c r="U104" s="933"/>
      <c r="V104" s="933"/>
      <c r="W104" s="933"/>
      <c r="X104" s="933"/>
      <c r="Y104" s="933"/>
      <c r="Z104" s="933"/>
      <c r="BT104" s="148"/>
    </row>
    <row r="105" spans="1:72" s="146" customFormat="1" ht="24" customHeight="1" x14ac:dyDescent="0.35">
      <c r="A105" s="186"/>
      <c r="B105" s="177"/>
      <c r="C105" s="920"/>
      <c r="D105" s="920"/>
      <c r="E105" s="920"/>
      <c r="F105" s="920"/>
      <c r="G105" s="920"/>
      <c r="H105" s="920"/>
      <c r="I105" s="920"/>
      <c r="J105" s="920"/>
      <c r="K105" s="211"/>
      <c r="L105" s="211"/>
      <c r="M105" s="211"/>
      <c r="N105" s="211"/>
      <c r="O105" s="211"/>
      <c r="P105" s="211"/>
      <c r="Q105" s="933"/>
      <c r="R105" s="933"/>
      <c r="S105" s="933"/>
      <c r="T105" s="933"/>
      <c r="U105" s="933"/>
      <c r="V105" s="933"/>
      <c r="W105" s="933"/>
      <c r="X105" s="933"/>
      <c r="Y105" s="933"/>
      <c r="Z105" s="933"/>
      <c r="BT105" s="148"/>
    </row>
    <row r="106" spans="1:72" s="146" customFormat="1" ht="24" customHeight="1" x14ac:dyDescent="0.35">
      <c r="A106" s="186"/>
      <c r="B106" s="177"/>
      <c r="C106" s="920"/>
      <c r="D106" s="920"/>
      <c r="E106" s="920"/>
      <c r="F106" s="920"/>
      <c r="G106" s="920"/>
      <c r="H106" s="920"/>
      <c r="I106" s="920"/>
      <c r="J106" s="920"/>
      <c r="K106" s="211"/>
      <c r="L106" s="211"/>
      <c r="M106" s="211"/>
      <c r="N106" s="211"/>
      <c r="O106" s="211"/>
      <c r="P106" s="211"/>
      <c r="Q106" s="933"/>
      <c r="R106" s="933"/>
      <c r="S106" s="933"/>
      <c r="T106" s="933"/>
      <c r="U106" s="933"/>
      <c r="V106" s="933"/>
      <c r="W106" s="933"/>
      <c r="X106" s="933"/>
      <c r="Y106" s="933"/>
      <c r="Z106" s="933"/>
      <c r="BT106" s="148"/>
    </row>
    <row r="107" spans="1:72" s="146" customFormat="1" ht="24" customHeight="1" x14ac:dyDescent="0.35">
      <c r="A107" s="186"/>
      <c r="B107" s="177"/>
      <c r="C107" s="920"/>
      <c r="D107" s="920"/>
      <c r="E107" s="920"/>
      <c r="F107" s="920"/>
      <c r="G107" s="920"/>
      <c r="H107" s="920"/>
      <c r="I107" s="920"/>
      <c r="J107" s="920"/>
      <c r="K107" s="211"/>
      <c r="L107" s="211"/>
      <c r="M107" s="211"/>
      <c r="N107" s="211"/>
      <c r="O107" s="211"/>
      <c r="P107" s="211"/>
      <c r="Q107" s="933"/>
      <c r="R107" s="933"/>
      <c r="S107" s="933"/>
      <c r="T107" s="933"/>
      <c r="U107" s="933"/>
      <c r="V107" s="933"/>
      <c r="W107" s="933"/>
      <c r="X107" s="933"/>
      <c r="Y107" s="933"/>
      <c r="Z107" s="933"/>
      <c r="BT107" s="148"/>
    </row>
    <row r="108" spans="1:72" s="146" customFormat="1" ht="36" customHeight="1" x14ac:dyDescent="0.35">
      <c r="A108" s="186"/>
      <c r="B108" s="177"/>
      <c r="C108" s="920"/>
      <c r="D108" s="920"/>
      <c r="E108" s="920"/>
      <c r="F108" s="920"/>
      <c r="G108" s="920"/>
      <c r="H108" s="920"/>
      <c r="I108" s="920"/>
      <c r="J108" s="920"/>
      <c r="K108" s="211"/>
      <c r="L108" s="211"/>
      <c r="M108" s="211"/>
      <c r="N108" s="211"/>
      <c r="O108" s="211"/>
      <c r="P108" s="211"/>
      <c r="Q108" s="214"/>
      <c r="R108" s="214"/>
      <c r="S108" s="214"/>
      <c r="T108" s="214"/>
      <c r="U108" s="214"/>
      <c r="V108" s="214"/>
      <c r="W108" s="214"/>
      <c r="X108" s="214"/>
      <c r="Y108" s="214"/>
      <c r="Z108" s="214"/>
      <c r="BT108" s="148"/>
    </row>
    <row r="109" spans="1:72" s="146" customFormat="1" ht="24" customHeight="1" x14ac:dyDescent="0.35">
      <c r="A109" s="186"/>
      <c r="B109" s="176"/>
      <c r="C109" s="920" t="s">
        <v>269</v>
      </c>
      <c r="D109" s="920"/>
      <c r="E109" s="920"/>
      <c r="F109" s="920"/>
      <c r="G109" s="920"/>
      <c r="H109" s="920"/>
      <c r="I109" s="920"/>
      <c r="J109" s="920"/>
      <c r="K109" s="211"/>
      <c r="L109" s="211"/>
      <c r="M109" s="211"/>
      <c r="N109" s="211"/>
      <c r="O109" s="211"/>
      <c r="P109" s="213"/>
      <c r="Q109" s="933" t="s">
        <v>270</v>
      </c>
      <c r="R109" s="933"/>
      <c r="S109" s="933"/>
      <c r="T109" s="933"/>
      <c r="U109" s="933"/>
      <c r="V109" s="933"/>
      <c r="W109" s="933"/>
      <c r="X109" s="933"/>
      <c r="Y109" s="933"/>
      <c r="Z109" s="933"/>
      <c r="BT109" s="148"/>
    </row>
    <row r="110" spans="1:72" s="146" customFormat="1" ht="24" customHeight="1" x14ac:dyDescent="0.35">
      <c r="A110" s="186"/>
      <c r="B110" s="176"/>
      <c r="C110" s="920"/>
      <c r="D110" s="920"/>
      <c r="E110" s="920"/>
      <c r="F110" s="920"/>
      <c r="G110" s="920"/>
      <c r="H110" s="920"/>
      <c r="I110" s="920"/>
      <c r="J110" s="920"/>
      <c r="K110" s="211"/>
      <c r="L110" s="211"/>
      <c r="M110" s="211"/>
      <c r="N110" s="211"/>
      <c r="O110" s="211"/>
      <c r="P110" s="213"/>
      <c r="Q110" s="933"/>
      <c r="R110" s="933"/>
      <c r="S110" s="933"/>
      <c r="T110" s="933"/>
      <c r="U110" s="933"/>
      <c r="V110" s="933"/>
      <c r="W110" s="933"/>
      <c r="X110" s="933"/>
      <c r="Y110" s="933"/>
      <c r="Z110" s="933"/>
      <c r="BT110" s="148"/>
    </row>
    <row r="111" spans="1:72" s="146" customFormat="1" ht="36" customHeight="1" x14ac:dyDescent="0.35">
      <c r="A111" s="186"/>
      <c r="B111" s="176"/>
      <c r="C111" s="920"/>
      <c r="D111" s="920"/>
      <c r="E111" s="920"/>
      <c r="F111" s="920"/>
      <c r="G111" s="920"/>
      <c r="H111" s="920"/>
      <c r="I111" s="920"/>
      <c r="J111" s="920"/>
      <c r="K111" s="211"/>
      <c r="L111" s="211"/>
      <c r="M111" s="211"/>
      <c r="N111" s="211"/>
      <c r="O111" s="211"/>
      <c r="P111" s="213"/>
      <c r="Q111" s="933"/>
      <c r="R111" s="933"/>
      <c r="S111" s="933"/>
      <c r="T111" s="933"/>
      <c r="U111" s="933"/>
      <c r="V111" s="933"/>
      <c r="W111" s="933"/>
      <c r="X111" s="933"/>
      <c r="Y111" s="933"/>
      <c r="Z111" s="933"/>
      <c r="BT111" s="148"/>
    </row>
    <row r="112" spans="1:72" s="146" customFormat="1" ht="24" customHeight="1" x14ac:dyDescent="0.35">
      <c r="A112" s="186"/>
      <c r="B112" s="176"/>
      <c r="C112" s="920" t="s">
        <v>271</v>
      </c>
      <c r="D112" s="920"/>
      <c r="E112" s="920"/>
      <c r="F112" s="920"/>
      <c r="G112" s="920"/>
      <c r="H112" s="920"/>
      <c r="I112" s="920"/>
      <c r="J112" s="920"/>
      <c r="K112" s="920"/>
      <c r="L112" s="211"/>
      <c r="M112" s="211"/>
      <c r="N112" s="211"/>
      <c r="O112" s="211"/>
      <c r="P112" s="213"/>
      <c r="Q112" s="933" t="s">
        <v>272</v>
      </c>
      <c r="R112" s="933"/>
      <c r="S112" s="933"/>
      <c r="T112" s="933"/>
      <c r="U112" s="933"/>
      <c r="V112" s="933"/>
      <c r="W112" s="933"/>
      <c r="X112" s="933"/>
      <c r="Y112" s="933"/>
      <c r="Z112" s="933"/>
      <c r="BT112" s="148"/>
    </row>
    <row r="113" spans="1:72" s="146" customFormat="1" ht="24" customHeight="1" x14ac:dyDescent="0.35">
      <c r="A113" s="186"/>
      <c r="B113" s="176"/>
      <c r="C113" s="920"/>
      <c r="D113" s="920"/>
      <c r="E113" s="920"/>
      <c r="F113" s="920"/>
      <c r="G113" s="920"/>
      <c r="H113" s="920"/>
      <c r="I113" s="920"/>
      <c r="J113" s="920"/>
      <c r="K113" s="920"/>
      <c r="L113" s="211"/>
      <c r="M113" s="211"/>
      <c r="N113" s="211"/>
      <c r="O113" s="211"/>
      <c r="P113" s="213"/>
      <c r="Q113" s="933"/>
      <c r="R113" s="933"/>
      <c r="S113" s="933"/>
      <c r="T113" s="933"/>
      <c r="U113" s="933"/>
      <c r="V113" s="933"/>
      <c r="W113" s="933"/>
      <c r="X113" s="933"/>
      <c r="Y113" s="933"/>
      <c r="Z113" s="933"/>
      <c r="BT113" s="148"/>
    </row>
    <row r="114" spans="1:72" s="146" customFormat="1" ht="24" customHeight="1" x14ac:dyDescent="0.35">
      <c r="A114" s="186"/>
      <c r="B114" s="176"/>
      <c r="C114" s="920"/>
      <c r="D114" s="920"/>
      <c r="E114" s="920"/>
      <c r="F114" s="920"/>
      <c r="G114" s="920"/>
      <c r="H114" s="920"/>
      <c r="I114" s="920"/>
      <c r="J114" s="920"/>
      <c r="K114" s="920"/>
      <c r="L114" s="211"/>
      <c r="M114" s="211"/>
      <c r="N114" s="211"/>
      <c r="O114" s="211"/>
      <c r="P114" s="213"/>
      <c r="Q114" s="933"/>
      <c r="R114" s="933"/>
      <c r="S114" s="933"/>
      <c r="T114" s="933"/>
      <c r="U114" s="933"/>
      <c r="V114" s="933"/>
      <c r="W114" s="933"/>
      <c r="X114" s="933"/>
      <c r="Y114" s="933"/>
      <c r="Z114" s="933"/>
      <c r="BT114" s="148"/>
    </row>
    <row r="115" spans="1:72" s="146" customFormat="1" ht="44.1" customHeight="1" x14ac:dyDescent="0.35">
      <c r="A115" s="186"/>
      <c r="B115" s="176"/>
      <c r="C115" s="920"/>
      <c r="D115" s="920"/>
      <c r="E115" s="920"/>
      <c r="F115" s="920"/>
      <c r="G115" s="920"/>
      <c r="H115" s="920"/>
      <c r="I115" s="920"/>
      <c r="J115" s="920"/>
      <c r="K115" s="920"/>
      <c r="L115" s="211"/>
      <c r="M115" s="211"/>
      <c r="N115" s="211"/>
      <c r="O115" s="211"/>
      <c r="P115" s="213"/>
      <c r="Q115" s="933"/>
      <c r="R115" s="933"/>
      <c r="S115" s="933"/>
      <c r="T115" s="933"/>
      <c r="U115" s="933"/>
      <c r="V115" s="933"/>
      <c r="W115" s="933"/>
      <c r="X115" s="933"/>
      <c r="Y115" s="933"/>
      <c r="Z115" s="933"/>
      <c r="BT115" s="148"/>
    </row>
    <row r="116" spans="1:72" s="146" customFormat="1" ht="15.95" customHeight="1" x14ac:dyDescent="0.35">
      <c r="A116" s="186"/>
      <c r="B116" s="176"/>
      <c r="C116" s="920"/>
      <c r="D116" s="920"/>
      <c r="E116" s="920"/>
      <c r="F116" s="920"/>
      <c r="G116" s="920"/>
      <c r="H116" s="920"/>
      <c r="I116" s="920"/>
      <c r="J116" s="920"/>
      <c r="K116" s="920"/>
      <c r="L116" s="211"/>
      <c r="M116" s="211"/>
      <c r="N116" s="211"/>
      <c r="O116" s="211"/>
      <c r="P116" s="213"/>
      <c r="Q116" s="933"/>
      <c r="R116" s="933"/>
      <c r="S116" s="933"/>
      <c r="T116" s="933"/>
      <c r="U116" s="933"/>
      <c r="V116" s="933"/>
      <c r="W116" s="933"/>
      <c r="X116" s="933"/>
      <c r="Y116" s="933"/>
      <c r="Z116" s="933"/>
      <c r="BT116" s="148"/>
    </row>
    <row r="117" spans="1:72" s="146" customFormat="1" ht="24" customHeight="1" x14ac:dyDescent="0.35">
      <c r="A117" s="186"/>
      <c r="B117" s="183" t="s">
        <v>273</v>
      </c>
      <c r="C117" s="924" t="s">
        <v>274</v>
      </c>
      <c r="D117" s="924"/>
      <c r="E117" s="924"/>
      <c r="F117" s="924"/>
      <c r="G117" s="924"/>
      <c r="H117" s="924"/>
      <c r="I117" s="924"/>
      <c r="J117" s="924"/>
      <c r="K117" s="211"/>
      <c r="L117" s="211"/>
      <c r="M117" s="211"/>
      <c r="N117" s="211"/>
      <c r="O117" s="211"/>
      <c r="P117" s="213" t="s">
        <v>273</v>
      </c>
      <c r="Q117" s="215" t="s">
        <v>275</v>
      </c>
      <c r="S117" s="145"/>
      <c r="T117" s="215"/>
      <c r="U117" s="215"/>
      <c r="V117" s="215"/>
      <c r="W117" s="215"/>
      <c r="X117" s="215"/>
      <c r="Y117" s="215"/>
      <c r="Z117" s="215"/>
      <c r="BT117" s="148"/>
    </row>
    <row r="118" spans="1:72" s="146" customFormat="1" ht="24" customHeight="1" x14ac:dyDescent="0.35">
      <c r="A118" s="186"/>
      <c r="B118" s="177"/>
      <c r="C118" s="920" t="s">
        <v>276</v>
      </c>
      <c r="D118" s="920"/>
      <c r="E118" s="920"/>
      <c r="F118" s="920"/>
      <c r="G118" s="920"/>
      <c r="H118" s="920"/>
      <c r="I118" s="920"/>
      <c r="J118" s="920"/>
      <c r="K118" s="216"/>
      <c r="L118" s="216"/>
      <c r="M118" s="216"/>
      <c r="N118" s="216"/>
      <c r="O118" s="216"/>
      <c r="P118" s="216"/>
      <c r="Q118" s="933" t="s">
        <v>277</v>
      </c>
      <c r="R118" s="933"/>
      <c r="S118" s="933"/>
      <c r="T118" s="933"/>
      <c r="U118" s="933"/>
      <c r="V118" s="933"/>
      <c r="W118" s="933"/>
      <c r="X118" s="933"/>
      <c r="Y118" s="933"/>
      <c r="Z118" s="933"/>
      <c r="BT118" s="148"/>
    </row>
    <row r="119" spans="1:72" s="146" customFormat="1" ht="24" customHeight="1" x14ac:dyDescent="0.35">
      <c r="A119" s="186"/>
      <c r="B119" s="177"/>
      <c r="C119" s="920"/>
      <c r="D119" s="920"/>
      <c r="E119" s="920"/>
      <c r="F119" s="920"/>
      <c r="G119" s="920"/>
      <c r="H119" s="920"/>
      <c r="I119" s="920"/>
      <c r="J119" s="920"/>
      <c r="K119" s="216"/>
      <c r="L119" s="216"/>
      <c r="M119" s="216"/>
      <c r="N119" s="216"/>
      <c r="O119" s="216"/>
      <c r="P119" s="216"/>
      <c r="Q119" s="933"/>
      <c r="R119" s="933"/>
      <c r="S119" s="933"/>
      <c r="T119" s="933"/>
      <c r="U119" s="933"/>
      <c r="V119" s="933"/>
      <c r="W119" s="933"/>
      <c r="X119" s="933"/>
      <c r="Y119" s="933"/>
      <c r="Z119" s="933"/>
      <c r="BT119" s="148"/>
    </row>
    <row r="120" spans="1:72" s="146" customFormat="1" ht="24" customHeight="1" x14ac:dyDescent="0.35">
      <c r="A120" s="186"/>
      <c r="B120" s="177"/>
      <c r="C120" s="217" t="s">
        <v>278</v>
      </c>
      <c r="D120" s="920" t="s">
        <v>279</v>
      </c>
      <c r="E120" s="920"/>
      <c r="F120" s="920"/>
      <c r="G120" s="920"/>
      <c r="H120" s="920"/>
      <c r="I120" s="920"/>
      <c r="J120" s="920"/>
      <c r="K120" s="216"/>
      <c r="L120" s="216"/>
      <c r="M120" s="216"/>
      <c r="N120" s="216"/>
      <c r="O120" s="216"/>
      <c r="P120" s="216"/>
      <c r="Q120" s="191" t="s">
        <v>278</v>
      </c>
      <c r="R120" s="921" t="s">
        <v>280</v>
      </c>
      <c r="S120" s="921"/>
      <c r="T120" s="921"/>
      <c r="U120" s="921"/>
      <c r="V120" s="921"/>
      <c r="W120" s="921"/>
      <c r="X120" s="921"/>
      <c r="Y120" s="921"/>
      <c r="Z120" s="921"/>
      <c r="BT120" s="148"/>
    </row>
    <row r="121" spans="1:72" s="146" customFormat="1" ht="24" customHeight="1" x14ac:dyDescent="0.35">
      <c r="A121" s="186"/>
      <c r="B121" s="177"/>
      <c r="C121" s="217"/>
      <c r="D121" s="920"/>
      <c r="E121" s="920"/>
      <c r="F121" s="920"/>
      <c r="G121" s="920"/>
      <c r="H121" s="920"/>
      <c r="I121" s="920"/>
      <c r="J121" s="920"/>
      <c r="K121" s="216"/>
      <c r="L121" s="216"/>
      <c r="M121" s="216"/>
      <c r="N121" s="216"/>
      <c r="O121" s="216"/>
      <c r="P121" s="216"/>
      <c r="Q121" s="191"/>
      <c r="R121" s="921"/>
      <c r="S121" s="921"/>
      <c r="T121" s="921"/>
      <c r="U121" s="921"/>
      <c r="V121" s="921"/>
      <c r="W121" s="921"/>
      <c r="X121" s="921"/>
      <c r="Y121" s="921"/>
      <c r="Z121" s="921"/>
      <c r="BT121" s="148"/>
    </row>
    <row r="122" spans="1:72" s="146" customFormat="1" ht="24" customHeight="1" x14ac:dyDescent="0.35">
      <c r="A122" s="186"/>
      <c r="B122" s="177"/>
      <c r="C122" s="218" t="s">
        <v>195</v>
      </c>
      <c r="D122" s="920" t="s">
        <v>281</v>
      </c>
      <c r="E122" s="920"/>
      <c r="F122" s="920"/>
      <c r="G122" s="920"/>
      <c r="H122" s="920"/>
      <c r="I122" s="920"/>
      <c r="J122" s="920"/>
      <c r="K122" s="216"/>
      <c r="L122" s="216"/>
      <c r="M122" s="216"/>
      <c r="N122" s="216"/>
      <c r="O122" s="216"/>
      <c r="P122" s="216"/>
      <c r="Q122" s="216"/>
      <c r="R122" s="191" t="s">
        <v>195</v>
      </c>
      <c r="S122" s="933" t="s">
        <v>282</v>
      </c>
      <c r="T122" s="933"/>
      <c r="U122" s="933"/>
      <c r="V122" s="933"/>
      <c r="W122" s="933"/>
      <c r="X122" s="933"/>
      <c r="Y122" s="933"/>
      <c r="Z122" s="933"/>
      <c r="BT122" s="148"/>
    </row>
    <row r="123" spans="1:72" s="146" customFormat="1" ht="24" customHeight="1" x14ac:dyDescent="0.35">
      <c r="A123" s="186"/>
      <c r="B123" s="177"/>
      <c r="C123" s="218"/>
      <c r="D123" s="920"/>
      <c r="E123" s="920"/>
      <c r="F123" s="920"/>
      <c r="G123" s="920"/>
      <c r="H123" s="920"/>
      <c r="I123" s="920"/>
      <c r="J123" s="920"/>
      <c r="K123" s="216"/>
      <c r="L123" s="216"/>
      <c r="M123" s="216"/>
      <c r="N123" s="216"/>
      <c r="O123" s="216"/>
      <c r="P123" s="216"/>
      <c r="Q123" s="216"/>
      <c r="R123" s="191"/>
      <c r="S123" s="933"/>
      <c r="T123" s="933"/>
      <c r="U123" s="933"/>
      <c r="V123" s="933"/>
      <c r="W123" s="933"/>
      <c r="X123" s="933"/>
      <c r="Y123" s="933"/>
      <c r="Z123" s="933"/>
      <c r="BT123" s="148"/>
    </row>
    <row r="124" spans="1:72" s="146" customFormat="1" ht="24" customHeight="1" x14ac:dyDescent="0.35">
      <c r="A124" s="186"/>
      <c r="B124" s="177"/>
      <c r="C124" s="218"/>
      <c r="D124" s="920"/>
      <c r="E124" s="920"/>
      <c r="F124" s="920"/>
      <c r="G124" s="920"/>
      <c r="H124" s="920"/>
      <c r="I124" s="920"/>
      <c r="J124" s="920"/>
      <c r="K124" s="216"/>
      <c r="L124" s="216"/>
      <c r="M124" s="216"/>
      <c r="N124" s="216"/>
      <c r="O124" s="216"/>
      <c r="P124" s="216"/>
      <c r="Q124" s="216"/>
      <c r="R124" s="191"/>
      <c r="S124" s="933"/>
      <c r="T124" s="933"/>
      <c r="U124" s="933"/>
      <c r="V124" s="933"/>
      <c r="W124" s="933"/>
      <c r="X124" s="933"/>
      <c r="Y124" s="933"/>
      <c r="Z124" s="933"/>
      <c r="BT124" s="148"/>
    </row>
    <row r="125" spans="1:72" s="146" customFormat="1" ht="14.1" customHeight="1" x14ac:dyDescent="0.35">
      <c r="A125" s="186"/>
      <c r="B125" s="177"/>
      <c r="C125" s="218"/>
      <c r="D125" s="920"/>
      <c r="E125" s="920"/>
      <c r="F125" s="920"/>
      <c r="G125" s="920"/>
      <c r="H125" s="920"/>
      <c r="I125" s="920"/>
      <c r="J125" s="920"/>
      <c r="K125" s="216"/>
      <c r="L125" s="216"/>
      <c r="M125" s="216"/>
      <c r="N125" s="216"/>
      <c r="O125" s="216"/>
      <c r="P125" s="216"/>
      <c r="Q125" s="216"/>
      <c r="R125" s="191"/>
      <c r="S125" s="933"/>
      <c r="T125" s="933"/>
      <c r="U125" s="933"/>
      <c r="V125" s="933"/>
      <c r="W125" s="933"/>
      <c r="X125" s="933"/>
      <c r="Y125" s="933"/>
      <c r="Z125" s="933"/>
      <c r="BT125" s="148"/>
    </row>
    <row r="126" spans="1:72" s="146" customFormat="1" ht="24" customHeight="1" x14ac:dyDescent="0.35">
      <c r="A126" s="186"/>
      <c r="B126" s="177"/>
      <c r="C126" s="218" t="s">
        <v>214</v>
      </c>
      <c r="D126" s="920" t="s">
        <v>283</v>
      </c>
      <c r="E126" s="920"/>
      <c r="F126" s="920"/>
      <c r="G126" s="920"/>
      <c r="H126" s="920"/>
      <c r="I126" s="920"/>
      <c r="J126" s="920"/>
      <c r="K126" s="216"/>
      <c r="L126" s="216"/>
      <c r="M126" s="216"/>
      <c r="N126" s="216"/>
      <c r="O126" s="216"/>
      <c r="P126" s="216"/>
      <c r="Q126" s="216"/>
      <c r="R126" s="216" t="s">
        <v>216</v>
      </c>
      <c r="S126" s="933" t="s">
        <v>284</v>
      </c>
      <c r="T126" s="933"/>
      <c r="U126" s="933"/>
      <c r="V126" s="933"/>
      <c r="W126" s="933"/>
      <c r="X126" s="933"/>
      <c r="Y126" s="933"/>
      <c r="Z126" s="933"/>
      <c r="BT126" s="148"/>
    </row>
    <row r="127" spans="1:72" s="146" customFormat="1" ht="24" customHeight="1" x14ac:dyDescent="0.35">
      <c r="A127" s="186"/>
      <c r="B127" s="177"/>
      <c r="C127" s="218"/>
      <c r="D127" s="920"/>
      <c r="E127" s="920"/>
      <c r="F127" s="920"/>
      <c r="G127" s="920"/>
      <c r="H127" s="920"/>
      <c r="I127" s="920"/>
      <c r="J127" s="920"/>
      <c r="K127" s="216"/>
      <c r="L127" s="216"/>
      <c r="M127" s="216"/>
      <c r="N127" s="216"/>
      <c r="O127" s="216"/>
      <c r="P127" s="216"/>
      <c r="Q127" s="216"/>
      <c r="R127" s="216"/>
      <c r="S127" s="933"/>
      <c r="T127" s="933"/>
      <c r="U127" s="933"/>
      <c r="V127" s="933"/>
      <c r="W127" s="933"/>
      <c r="X127" s="933"/>
      <c r="Y127" s="933"/>
      <c r="Z127" s="933"/>
      <c r="BT127" s="148"/>
    </row>
    <row r="128" spans="1:72" s="146" customFormat="1" ht="24" customHeight="1" x14ac:dyDescent="0.35">
      <c r="A128" s="186"/>
      <c r="B128" s="177"/>
      <c r="C128" s="219" t="s">
        <v>241</v>
      </c>
      <c r="D128" s="920" t="s">
        <v>285</v>
      </c>
      <c r="E128" s="920"/>
      <c r="F128" s="920"/>
      <c r="G128" s="920"/>
      <c r="H128" s="920"/>
      <c r="I128" s="920"/>
      <c r="J128" s="920"/>
      <c r="K128" s="216"/>
      <c r="L128" s="216"/>
      <c r="M128" s="216"/>
      <c r="N128" s="216"/>
      <c r="O128" s="216"/>
      <c r="P128" s="216"/>
      <c r="Q128" s="216"/>
      <c r="R128" s="216" t="s">
        <v>241</v>
      </c>
      <c r="S128" s="935" t="s">
        <v>286</v>
      </c>
      <c r="T128" s="935"/>
      <c r="U128" s="935"/>
      <c r="V128" s="935"/>
      <c r="W128" s="935"/>
      <c r="X128" s="935"/>
      <c r="Y128" s="935"/>
      <c r="Z128" s="935"/>
      <c r="BT128" s="148"/>
    </row>
    <row r="129" spans="1:72" s="146" customFormat="1" ht="24" customHeight="1" x14ac:dyDescent="0.35">
      <c r="A129" s="186"/>
      <c r="B129" s="177"/>
      <c r="C129" s="220" t="s">
        <v>287</v>
      </c>
      <c r="D129" s="936" t="s">
        <v>288</v>
      </c>
      <c r="E129" s="936"/>
      <c r="F129" s="936"/>
      <c r="G129" s="936"/>
      <c r="H129" s="936"/>
      <c r="I129" s="936"/>
      <c r="J129" s="936"/>
      <c r="K129" s="216"/>
      <c r="L129" s="216"/>
      <c r="M129" s="216"/>
      <c r="N129" s="216"/>
      <c r="O129" s="216"/>
      <c r="P129" s="216"/>
      <c r="Q129" s="216" t="s">
        <v>287</v>
      </c>
      <c r="R129" s="937" t="s">
        <v>288</v>
      </c>
      <c r="S129" s="937"/>
      <c r="T129" s="937"/>
      <c r="U129" s="937"/>
      <c r="V129" s="937"/>
      <c r="W129" s="937"/>
      <c r="X129" s="937"/>
      <c r="Y129" s="937"/>
      <c r="Z129" s="937"/>
      <c r="BT129" s="148"/>
    </row>
    <row r="130" spans="1:72" s="146" customFormat="1" ht="24" customHeight="1" x14ac:dyDescent="0.35">
      <c r="A130" s="186"/>
      <c r="B130" s="177"/>
      <c r="C130" s="220" t="s">
        <v>289</v>
      </c>
      <c r="D130" s="920" t="s">
        <v>290</v>
      </c>
      <c r="E130" s="920"/>
      <c r="F130" s="920"/>
      <c r="G130" s="920"/>
      <c r="H130" s="920"/>
      <c r="I130" s="920"/>
      <c r="J130" s="920"/>
      <c r="K130" s="216"/>
      <c r="L130" s="216"/>
      <c r="M130" s="216"/>
      <c r="N130" s="216"/>
      <c r="O130" s="216"/>
      <c r="P130" s="216"/>
      <c r="Q130" s="216" t="s">
        <v>289</v>
      </c>
      <c r="R130" s="921" t="s">
        <v>291</v>
      </c>
      <c r="S130" s="921"/>
      <c r="T130" s="921"/>
      <c r="U130" s="921"/>
      <c r="V130" s="921"/>
      <c r="W130" s="921"/>
      <c r="X130" s="921"/>
      <c r="Y130" s="921"/>
      <c r="Z130" s="921"/>
      <c r="BT130" s="148"/>
    </row>
    <row r="131" spans="1:72" s="146" customFormat="1" ht="24" customHeight="1" x14ac:dyDescent="0.35">
      <c r="A131" s="186"/>
      <c r="B131" s="177"/>
      <c r="C131" s="220"/>
      <c r="D131" s="920"/>
      <c r="E131" s="920"/>
      <c r="F131" s="920"/>
      <c r="G131" s="920"/>
      <c r="H131" s="920"/>
      <c r="I131" s="920"/>
      <c r="J131" s="920"/>
      <c r="K131" s="216"/>
      <c r="L131" s="216"/>
      <c r="M131" s="216"/>
      <c r="N131" s="216"/>
      <c r="O131" s="216"/>
      <c r="P131" s="216"/>
      <c r="Q131" s="216"/>
      <c r="R131" s="921"/>
      <c r="S131" s="921"/>
      <c r="T131" s="921"/>
      <c r="U131" s="921"/>
      <c r="V131" s="921"/>
      <c r="W131" s="921"/>
      <c r="X131" s="921"/>
      <c r="Y131" s="921"/>
      <c r="Z131" s="921"/>
      <c r="BT131" s="148"/>
    </row>
    <row r="132" spans="1:72" s="146" customFormat="1" ht="24.6" customHeight="1" x14ac:dyDescent="0.35">
      <c r="A132" s="186"/>
      <c r="B132" s="177"/>
      <c r="C132" s="220" t="s">
        <v>292</v>
      </c>
      <c r="D132" s="920" t="s">
        <v>293</v>
      </c>
      <c r="E132" s="920"/>
      <c r="F132" s="920"/>
      <c r="G132" s="920"/>
      <c r="H132" s="920"/>
      <c r="I132" s="920"/>
      <c r="J132" s="920"/>
      <c r="K132" s="216"/>
      <c r="L132" s="216"/>
      <c r="M132" s="216"/>
      <c r="N132" s="216"/>
      <c r="O132" s="216"/>
      <c r="P132" s="216"/>
      <c r="Q132" s="191" t="s">
        <v>292</v>
      </c>
      <c r="R132" s="921" t="s">
        <v>293</v>
      </c>
      <c r="S132" s="921"/>
      <c r="T132" s="921"/>
      <c r="U132" s="921"/>
      <c r="V132" s="921"/>
      <c r="W132" s="921"/>
      <c r="X132" s="921"/>
      <c r="Y132" s="921"/>
      <c r="Z132" s="921"/>
      <c r="BT132" s="148"/>
    </row>
    <row r="133" spans="1:72" s="146" customFormat="1" ht="24.6" customHeight="1" x14ac:dyDescent="0.35">
      <c r="A133" s="186"/>
      <c r="B133" s="177"/>
      <c r="C133" s="220"/>
      <c r="D133" s="920"/>
      <c r="E133" s="920"/>
      <c r="F133" s="920"/>
      <c r="G133" s="920"/>
      <c r="H133" s="920"/>
      <c r="I133" s="920"/>
      <c r="J133" s="920"/>
      <c r="K133" s="216"/>
      <c r="L133" s="216"/>
      <c r="M133" s="216"/>
      <c r="N133" s="216"/>
      <c r="O133" s="216"/>
      <c r="P133" s="216"/>
      <c r="Q133" s="191"/>
      <c r="R133" s="921"/>
      <c r="S133" s="921"/>
      <c r="T133" s="921"/>
      <c r="U133" s="921"/>
      <c r="V133" s="921"/>
      <c r="W133" s="921"/>
      <c r="X133" s="921"/>
      <c r="Y133" s="921"/>
      <c r="Z133" s="921"/>
      <c r="BT133" s="148"/>
    </row>
    <row r="134" spans="1:72" s="146" customFormat="1" ht="24" customHeight="1" x14ac:dyDescent="0.35">
      <c r="A134" s="186"/>
      <c r="B134" s="177"/>
      <c r="C134" s="220" t="s">
        <v>294</v>
      </c>
      <c r="D134" s="920" t="s">
        <v>295</v>
      </c>
      <c r="E134" s="920"/>
      <c r="F134" s="920"/>
      <c r="G134" s="920"/>
      <c r="H134" s="920"/>
      <c r="I134" s="920"/>
      <c r="J134" s="920"/>
      <c r="K134" s="216"/>
      <c r="L134" s="216"/>
      <c r="M134" s="216"/>
      <c r="N134" s="216"/>
      <c r="O134" s="216"/>
      <c r="P134" s="216"/>
      <c r="Q134" s="216" t="s">
        <v>294</v>
      </c>
      <c r="R134" s="921" t="s">
        <v>296</v>
      </c>
      <c r="S134" s="921"/>
      <c r="T134" s="921"/>
      <c r="U134" s="921"/>
      <c r="V134" s="921"/>
      <c r="W134" s="921"/>
      <c r="X134" s="921"/>
      <c r="Y134" s="921"/>
      <c r="Z134" s="921"/>
      <c r="BT134" s="148"/>
    </row>
    <row r="135" spans="1:72" s="146" customFormat="1" ht="24" customHeight="1" x14ac:dyDescent="0.35">
      <c r="A135" s="186"/>
      <c r="B135" s="177"/>
      <c r="C135" s="220"/>
      <c r="D135" s="920"/>
      <c r="E135" s="920"/>
      <c r="F135" s="920"/>
      <c r="G135" s="920"/>
      <c r="H135" s="920"/>
      <c r="I135" s="920"/>
      <c r="J135" s="920"/>
      <c r="K135" s="216"/>
      <c r="L135" s="216"/>
      <c r="M135" s="216"/>
      <c r="N135" s="216"/>
      <c r="O135" s="216"/>
      <c r="P135" s="216"/>
      <c r="Q135" s="216"/>
      <c r="R135" s="921"/>
      <c r="S135" s="921"/>
      <c r="T135" s="921"/>
      <c r="U135" s="921"/>
      <c r="V135" s="921"/>
      <c r="W135" s="921"/>
      <c r="X135" s="921"/>
      <c r="Y135" s="921"/>
      <c r="Z135" s="921"/>
      <c r="BT135" s="148"/>
    </row>
    <row r="136" spans="1:72" s="146" customFormat="1" ht="24" customHeight="1" x14ac:dyDescent="0.35">
      <c r="A136" s="186"/>
      <c r="B136" s="177"/>
      <c r="C136" s="220" t="s">
        <v>297</v>
      </c>
      <c r="D136" s="920" t="s">
        <v>298</v>
      </c>
      <c r="E136" s="920"/>
      <c r="F136" s="920"/>
      <c r="G136" s="920"/>
      <c r="H136" s="920"/>
      <c r="I136" s="920"/>
      <c r="J136" s="920"/>
      <c r="K136" s="191"/>
      <c r="L136" s="191"/>
      <c r="M136" s="191"/>
      <c r="N136" s="191"/>
      <c r="O136" s="191"/>
      <c r="P136" s="191"/>
      <c r="Q136" s="191" t="s">
        <v>297</v>
      </c>
      <c r="R136" s="921" t="s">
        <v>299</v>
      </c>
      <c r="S136" s="921"/>
      <c r="T136" s="921"/>
      <c r="U136" s="921"/>
      <c r="V136" s="921"/>
      <c r="W136" s="921"/>
      <c r="X136" s="921"/>
      <c r="Y136" s="921"/>
      <c r="Z136" s="921"/>
      <c r="BT136" s="148"/>
    </row>
    <row r="137" spans="1:72" s="146" customFormat="1" ht="24" customHeight="1" x14ac:dyDescent="0.35">
      <c r="A137" s="186"/>
      <c r="B137" s="177"/>
      <c r="C137" s="220"/>
      <c r="D137" s="920"/>
      <c r="E137" s="920"/>
      <c r="F137" s="920"/>
      <c r="G137" s="920"/>
      <c r="H137" s="920"/>
      <c r="I137" s="920"/>
      <c r="J137" s="920"/>
      <c r="K137" s="191"/>
      <c r="L137" s="191"/>
      <c r="M137" s="191"/>
      <c r="N137" s="191"/>
      <c r="O137" s="191"/>
      <c r="P137" s="191"/>
      <c r="Q137" s="191"/>
      <c r="R137" s="921"/>
      <c r="S137" s="921"/>
      <c r="T137" s="921"/>
      <c r="U137" s="921"/>
      <c r="V137" s="921"/>
      <c r="W137" s="921"/>
      <c r="X137" s="921"/>
      <c r="Y137" s="921"/>
      <c r="Z137" s="921"/>
      <c r="BT137" s="148"/>
    </row>
    <row r="138" spans="1:72" s="146" customFormat="1" ht="24" customHeight="1" x14ac:dyDescent="0.35">
      <c r="A138" s="186"/>
      <c r="B138" s="177"/>
      <c r="C138" s="220"/>
      <c r="D138" s="920"/>
      <c r="E138" s="920"/>
      <c r="F138" s="920"/>
      <c r="G138" s="920"/>
      <c r="H138" s="920"/>
      <c r="I138" s="920"/>
      <c r="J138" s="920"/>
      <c r="K138" s="191"/>
      <c r="L138" s="191"/>
      <c r="M138" s="191"/>
      <c r="N138" s="191"/>
      <c r="O138" s="191"/>
      <c r="P138" s="191"/>
      <c r="Q138" s="191"/>
      <c r="R138" s="921"/>
      <c r="S138" s="921"/>
      <c r="T138" s="921"/>
      <c r="U138" s="921"/>
      <c r="V138" s="921"/>
      <c r="W138" s="921"/>
      <c r="X138" s="921"/>
      <c r="Y138" s="921"/>
      <c r="Z138" s="921"/>
      <c r="BT138" s="148"/>
    </row>
    <row r="139" spans="1:72" s="146" customFormat="1" ht="24" customHeight="1" x14ac:dyDescent="0.35">
      <c r="A139" s="186"/>
      <c r="B139" s="177"/>
      <c r="C139" s="220"/>
      <c r="D139" s="920"/>
      <c r="E139" s="920"/>
      <c r="F139" s="920"/>
      <c r="G139" s="920"/>
      <c r="H139" s="920"/>
      <c r="I139" s="920"/>
      <c r="J139" s="920"/>
      <c r="K139" s="191"/>
      <c r="L139" s="191"/>
      <c r="M139" s="191"/>
      <c r="N139" s="191"/>
      <c r="O139" s="191"/>
      <c r="P139" s="191"/>
      <c r="Q139" s="191"/>
      <c r="R139" s="921"/>
      <c r="S139" s="921"/>
      <c r="T139" s="921"/>
      <c r="U139" s="921"/>
      <c r="V139" s="921"/>
      <c r="W139" s="921"/>
      <c r="X139" s="921"/>
      <c r="Y139" s="921"/>
      <c r="Z139" s="921"/>
      <c r="BT139" s="148"/>
    </row>
    <row r="140" spans="1:72" s="146" customFormat="1" ht="24" customHeight="1" x14ac:dyDescent="0.35">
      <c r="A140" s="186"/>
      <c r="B140" s="177"/>
      <c r="C140" s="220"/>
      <c r="D140" s="920"/>
      <c r="E140" s="920"/>
      <c r="F140" s="920"/>
      <c r="G140" s="920"/>
      <c r="H140" s="920"/>
      <c r="I140" s="920"/>
      <c r="J140" s="920"/>
      <c r="K140" s="191"/>
      <c r="L140" s="191"/>
      <c r="M140" s="191"/>
      <c r="N140" s="191"/>
      <c r="O140" s="191"/>
      <c r="P140" s="191"/>
      <c r="Q140" s="191"/>
      <c r="R140" s="921"/>
      <c r="S140" s="921"/>
      <c r="T140" s="921"/>
      <c r="U140" s="921"/>
      <c r="V140" s="921"/>
      <c r="W140" s="921"/>
      <c r="X140" s="921"/>
      <c r="Y140" s="921"/>
      <c r="Z140" s="921"/>
      <c r="BT140" s="148"/>
    </row>
    <row r="141" spans="1:72" s="146" customFormat="1" ht="5.0999999999999996" customHeight="1" x14ac:dyDescent="0.35">
      <c r="A141" s="186"/>
      <c r="B141" s="177"/>
      <c r="C141" s="220"/>
      <c r="D141" s="920"/>
      <c r="E141" s="920"/>
      <c r="F141" s="920"/>
      <c r="G141" s="920"/>
      <c r="H141" s="920"/>
      <c r="I141" s="920"/>
      <c r="J141" s="920"/>
      <c r="K141" s="191"/>
      <c r="L141" s="191"/>
      <c r="M141" s="191"/>
      <c r="N141" s="191"/>
      <c r="O141" s="191"/>
      <c r="P141" s="191"/>
      <c r="Q141" s="191"/>
      <c r="R141" s="921"/>
      <c r="S141" s="921"/>
      <c r="T141" s="921"/>
      <c r="U141" s="921"/>
      <c r="V141" s="921"/>
      <c r="W141" s="921"/>
      <c r="X141" s="921"/>
      <c r="Y141" s="921"/>
      <c r="Z141" s="921"/>
      <c r="BT141" s="148"/>
    </row>
    <row r="142" spans="1:72" s="146" customFormat="1" ht="24" customHeight="1" x14ac:dyDescent="0.35">
      <c r="A142" s="186"/>
      <c r="B142" s="177"/>
      <c r="C142" s="220" t="s">
        <v>300</v>
      </c>
      <c r="D142" s="920" t="s">
        <v>301</v>
      </c>
      <c r="E142" s="920"/>
      <c r="F142" s="920"/>
      <c r="G142" s="920"/>
      <c r="H142" s="920"/>
      <c r="I142" s="920"/>
      <c r="J142" s="920"/>
      <c r="K142" s="191"/>
      <c r="L142" s="191"/>
      <c r="M142" s="191"/>
      <c r="N142" s="191"/>
      <c r="O142" s="191"/>
      <c r="P142" s="191"/>
      <c r="Q142" s="191" t="s">
        <v>300</v>
      </c>
      <c r="R142" s="921" t="s">
        <v>302</v>
      </c>
      <c r="S142" s="921"/>
      <c r="T142" s="921"/>
      <c r="U142" s="921"/>
      <c r="V142" s="921"/>
      <c r="W142" s="921"/>
      <c r="X142" s="921"/>
      <c r="Y142" s="921"/>
      <c r="Z142" s="921"/>
      <c r="BT142" s="148"/>
    </row>
    <row r="143" spans="1:72" s="146" customFormat="1" ht="24" customHeight="1" x14ac:dyDescent="0.35">
      <c r="A143" s="186"/>
      <c r="B143" s="177"/>
      <c r="C143" s="220"/>
      <c r="D143" s="920"/>
      <c r="E143" s="920"/>
      <c r="F143" s="920"/>
      <c r="G143" s="920"/>
      <c r="H143" s="920"/>
      <c r="I143" s="920"/>
      <c r="J143" s="920"/>
      <c r="K143" s="191"/>
      <c r="L143" s="191"/>
      <c r="M143" s="191"/>
      <c r="N143" s="191"/>
      <c r="O143" s="191"/>
      <c r="P143" s="191"/>
      <c r="Q143" s="191"/>
      <c r="R143" s="921"/>
      <c r="S143" s="921"/>
      <c r="T143" s="921"/>
      <c r="U143" s="921"/>
      <c r="V143" s="921"/>
      <c r="W143" s="921"/>
      <c r="X143" s="921"/>
      <c r="Y143" s="921"/>
      <c r="Z143" s="921"/>
      <c r="BT143" s="148"/>
    </row>
    <row r="144" spans="1:72" s="146" customFormat="1" ht="24" customHeight="1" x14ac:dyDescent="0.35">
      <c r="A144" s="186"/>
      <c r="B144" s="177"/>
      <c r="C144" s="220"/>
      <c r="D144" s="920"/>
      <c r="E144" s="920"/>
      <c r="F144" s="920"/>
      <c r="G144" s="920"/>
      <c r="H144" s="920"/>
      <c r="I144" s="920"/>
      <c r="J144" s="920"/>
      <c r="K144" s="191"/>
      <c r="L144" s="191"/>
      <c r="M144" s="191"/>
      <c r="N144" s="191"/>
      <c r="O144" s="191"/>
      <c r="P144" s="191"/>
      <c r="Q144" s="191"/>
      <c r="R144" s="921"/>
      <c r="S144" s="921"/>
      <c r="T144" s="921"/>
      <c r="U144" s="921"/>
      <c r="V144" s="921"/>
      <c r="W144" s="921"/>
      <c r="X144" s="921"/>
      <c r="Y144" s="921"/>
      <c r="Z144" s="921"/>
      <c r="BT144" s="148"/>
    </row>
    <row r="145" spans="1:72" s="146" customFormat="1" ht="24" customHeight="1" x14ac:dyDescent="0.35">
      <c r="A145" s="186"/>
      <c r="B145" s="177"/>
      <c r="C145" s="193"/>
      <c r="D145" s="920"/>
      <c r="E145" s="920"/>
      <c r="F145" s="920"/>
      <c r="G145" s="920"/>
      <c r="H145" s="920"/>
      <c r="I145" s="920"/>
      <c r="J145" s="920"/>
      <c r="K145" s="211"/>
      <c r="L145" s="211"/>
      <c r="M145" s="211"/>
      <c r="N145" s="211"/>
      <c r="O145" s="211"/>
      <c r="P145" s="211"/>
      <c r="Q145" s="211"/>
      <c r="R145" s="921"/>
      <c r="S145" s="921"/>
      <c r="T145" s="921"/>
      <c r="U145" s="921"/>
      <c r="V145" s="921"/>
      <c r="W145" s="921"/>
      <c r="X145" s="921"/>
      <c r="Y145" s="921"/>
      <c r="Z145" s="921"/>
      <c r="BT145" s="148"/>
    </row>
    <row r="146" spans="1:72" s="146" customFormat="1" ht="24" customHeight="1" x14ac:dyDescent="0.35">
      <c r="A146" s="175" t="s">
        <v>207</v>
      </c>
      <c r="B146" s="926" t="s">
        <v>261</v>
      </c>
      <c r="C146" s="926"/>
      <c r="D146" s="926"/>
      <c r="E146" s="926"/>
      <c r="F146" s="926"/>
      <c r="G146" s="926"/>
      <c r="H146" s="926"/>
      <c r="I146" s="926"/>
      <c r="J146" s="926"/>
      <c r="K146" s="178"/>
      <c r="L146" s="178"/>
      <c r="M146" s="178"/>
      <c r="O146" s="208" t="s">
        <v>207</v>
      </c>
      <c r="P146" s="934" t="s">
        <v>262</v>
      </c>
      <c r="Q146" s="934"/>
      <c r="R146" s="934"/>
      <c r="S146" s="934"/>
      <c r="T146" s="934"/>
      <c r="U146" s="934"/>
      <c r="V146" s="934"/>
      <c r="W146" s="934"/>
      <c r="X146" s="934"/>
      <c r="Y146" s="934"/>
      <c r="Z146" s="934"/>
      <c r="BT146" s="148"/>
    </row>
    <row r="147" spans="1:72" s="146" customFormat="1" ht="24" customHeight="1" x14ac:dyDescent="0.35">
      <c r="A147" s="175"/>
      <c r="B147" s="176" t="s">
        <v>263</v>
      </c>
      <c r="C147" s="177"/>
      <c r="D147" s="177"/>
      <c r="E147" s="177"/>
      <c r="F147" s="177"/>
      <c r="G147" s="177"/>
      <c r="H147" s="177"/>
      <c r="I147" s="184"/>
      <c r="J147" s="184"/>
      <c r="K147" s="184"/>
      <c r="L147" s="184"/>
      <c r="M147" s="184"/>
      <c r="N147" s="184"/>
      <c r="O147" s="184"/>
      <c r="P147" s="178" t="s">
        <v>264</v>
      </c>
      <c r="Q147" s="184"/>
      <c r="R147" s="184"/>
      <c r="S147" s="212"/>
      <c r="T147" s="212"/>
      <c r="U147" s="212"/>
      <c r="V147" s="212"/>
      <c r="W147" s="212"/>
      <c r="X147" s="212"/>
      <c r="Y147" s="212"/>
      <c r="Z147" s="212"/>
      <c r="BT147" s="148"/>
    </row>
    <row r="148" spans="1:72" s="146" customFormat="1" ht="24" customHeight="1" x14ac:dyDescent="0.35">
      <c r="A148" s="186"/>
      <c r="B148" s="183" t="s">
        <v>273</v>
      </c>
      <c r="C148" s="924" t="s">
        <v>303</v>
      </c>
      <c r="D148" s="924"/>
      <c r="E148" s="924"/>
      <c r="F148" s="924"/>
      <c r="G148" s="924"/>
      <c r="H148" s="924"/>
      <c r="I148" s="924"/>
      <c r="J148" s="924"/>
      <c r="K148" s="211"/>
      <c r="L148" s="211"/>
      <c r="M148" s="211"/>
      <c r="N148" s="211"/>
      <c r="O148" s="211"/>
      <c r="P148" s="213" t="s">
        <v>273</v>
      </c>
      <c r="Q148" s="215" t="s">
        <v>304</v>
      </c>
      <c r="S148" s="145"/>
      <c r="T148" s="215"/>
      <c r="U148" s="215"/>
      <c r="V148" s="215"/>
      <c r="W148" s="215"/>
      <c r="X148" s="215"/>
      <c r="Y148" s="215"/>
      <c r="Z148" s="215"/>
      <c r="BT148" s="148"/>
    </row>
    <row r="149" spans="1:72" s="146" customFormat="1" ht="24" customHeight="1" x14ac:dyDescent="0.35">
      <c r="A149" s="186"/>
      <c r="B149" s="177"/>
      <c r="C149" s="920" t="s">
        <v>305</v>
      </c>
      <c r="D149" s="920"/>
      <c r="E149" s="920"/>
      <c r="F149" s="920"/>
      <c r="G149" s="920"/>
      <c r="H149" s="920"/>
      <c r="I149" s="920"/>
      <c r="J149" s="920"/>
      <c r="K149" s="211"/>
      <c r="L149" s="211"/>
      <c r="M149" s="211"/>
      <c r="N149" s="211"/>
      <c r="O149" s="211"/>
      <c r="P149" s="211"/>
      <c r="Q149" s="921" t="s">
        <v>306</v>
      </c>
      <c r="R149" s="921"/>
      <c r="S149" s="921"/>
      <c r="T149" s="921"/>
      <c r="U149" s="921"/>
      <c r="V149" s="921"/>
      <c r="W149" s="921"/>
      <c r="X149" s="921"/>
      <c r="Y149" s="921"/>
      <c r="Z149" s="921"/>
      <c r="BT149" s="148"/>
    </row>
    <row r="150" spans="1:72" s="146" customFormat="1" ht="24" customHeight="1" x14ac:dyDescent="0.35">
      <c r="A150" s="186"/>
      <c r="B150" s="177"/>
      <c r="C150" s="920"/>
      <c r="D150" s="920"/>
      <c r="E150" s="920"/>
      <c r="F150" s="920"/>
      <c r="G150" s="920"/>
      <c r="H150" s="920"/>
      <c r="I150" s="920"/>
      <c r="J150" s="920"/>
      <c r="K150" s="211"/>
      <c r="L150" s="211"/>
      <c r="M150" s="211"/>
      <c r="N150" s="211"/>
      <c r="O150" s="211"/>
      <c r="P150" s="211"/>
      <c r="Q150" s="921"/>
      <c r="R150" s="921"/>
      <c r="S150" s="921"/>
      <c r="T150" s="921"/>
      <c r="U150" s="921"/>
      <c r="V150" s="921"/>
      <c r="W150" s="921"/>
      <c r="X150" s="921"/>
      <c r="Y150" s="921"/>
      <c r="Z150" s="921"/>
      <c r="BT150" s="148"/>
    </row>
    <row r="151" spans="1:72" s="146" customFormat="1" ht="24" customHeight="1" x14ac:dyDescent="0.35">
      <c r="A151" s="186"/>
      <c r="B151" s="177"/>
      <c r="C151" s="920"/>
      <c r="D151" s="920"/>
      <c r="E151" s="920"/>
      <c r="F151" s="920"/>
      <c r="G151" s="920"/>
      <c r="H151" s="920"/>
      <c r="I151" s="920"/>
      <c r="J151" s="920"/>
      <c r="K151" s="211"/>
      <c r="L151" s="211"/>
      <c r="M151" s="211"/>
      <c r="N151" s="211"/>
      <c r="O151" s="211"/>
      <c r="P151" s="211"/>
      <c r="Q151" s="921"/>
      <c r="R151" s="921"/>
      <c r="S151" s="921"/>
      <c r="T151" s="921"/>
      <c r="U151" s="921"/>
      <c r="V151" s="921"/>
      <c r="W151" s="921"/>
      <c r="X151" s="921"/>
      <c r="Y151" s="921"/>
      <c r="Z151" s="921"/>
      <c r="BT151" s="148"/>
    </row>
    <row r="152" spans="1:72" s="146" customFormat="1" ht="24" customHeight="1" x14ac:dyDescent="0.35">
      <c r="A152" s="186"/>
      <c r="B152" s="177"/>
      <c r="C152" s="920"/>
      <c r="D152" s="920"/>
      <c r="E152" s="920"/>
      <c r="F152" s="920"/>
      <c r="G152" s="920"/>
      <c r="H152" s="920"/>
      <c r="I152" s="920"/>
      <c r="J152" s="920"/>
      <c r="K152" s="211"/>
      <c r="L152" s="211"/>
      <c r="M152" s="211"/>
      <c r="N152" s="211"/>
      <c r="O152" s="211"/>
      <c r="P152" s="211"/>
      <c r="Q152" s="921"/>
      <c r="R152" s="921"/>
      <c r="S152" s="921"/>
      <c r="T152" s="921"/>
      <c r="U152" s="921"/>
      <c r="V152" s="921"/>
      <c r="W152" s="921"/>
      <c r="X152" s="921"/>
      <c r="Y152" s="921"/>
      <c r="Z152" s="921"/>
      <c r="BT152" s="148"/>
    </row>
    <row r="153" spans="1:72" s="146" customFormat="1" ht="24" customHeight="1" x14ac:dyDescent="0.35">
      <c r="A153" s="186"/>
      <c r="B153" s="177"/>
      <c r="C153" s="920" t="s">
        <v>307</v>
      </c>
      <c r="D153" s="920"/>
      <c r="E153" s="920"/>
      <c r="F153" s="920"/>
      <c r="G153" s="920"/>
      <c r="H153" s="920"/>
      <c r="I153" s="920"/>
      <c r="J153" s="920"/>
      <c r="K153" s="211"/>
      <c r="L153" s="211"/>
      <c r="M153" s="211"/>
      <c r="N153" s="211"/>
      <c r="O153" s="211"/>
      <c r="P153" s="211"/>
      <c r="Q153" s="921" t="s">
        <v>308</v>
      </c>
      <c r="R153" s="921"/>
      <c r="S153" s="921"/>
      <c r="T153" s="921"/>
      <c r="U153" s="921"/>
      <c r="V153" s="921"/>
      <c r="W153" s="921"/>
      <c r="X153" s="921"/>
      <c r="Y153" s="921"/>
      <c r="Z153" s="921"/>
      <c r="BT153" s="148"/>
    </row>
    <row r="154" spans="1:72" s="146" customFormat="1" ht="24" customHeight="1" x14ac:dyDescent="0.35">
      <c r="A154" s="186"/>
      <c r="B154" s="177"/>
      <c r="C154" s="920"/>
      <c r="D154" s="920"/>
      <c r="E154" s="920"/>
      <c r="F154" s="920"/>
      <c r="G154" s="920"/>
      <c r="H154" s="920"/>
      <c r="I154" s="920"/>
      <c r="J154" s="920"/>
      <c r="K154" s="211"/>
      <c r="L154" s="211"/>
      <c r="M154" s="211"/>
      <c r="N154" s="211"/>
      <c r="O154" s="211"/>
      <c r="P154" s="211"/>
      <c r="Q154" s="921"/>
      <c r="R154" s="921"/>
      <c r="S154" s="921"/>
      <c r="T154" s="921"/>
      <c r="U154" s="921"/>
      <c r="V154" s="921"/>
      <c r="W154" s="921"/>
      <c r="X154" s="921"/>
      <c r="Y154" s="921"/>
      <c r="Z154" s="921"/>
      <c r="BT154" s="148"/>
    </row>
    <row r="155" spans="1:72" s="146" customFormat="1" ht="24" customHeight="1" x14ac:dyDescent="0.35">
      <c r="A155" s="186"/>
      <c r="B155" s="177"/>
      <c r="C155" s="920"/>
      <c r="D155" s="920"/>
      <c r="E155" s="920"/>
      <c r="F155" s="920"/>
      <c r="G155" s="920"/>
      <c r="H155" s="920"/>
      <c r="I155" s="920"/>
      <c r="J155" s="920"/>
      <c r="K155" s="211"/>
      <c r="L155" s="211"/>
      <c r="M155" s="211"/>
      <c r="N155" s="211"/>
      <c r="O155" s="211"/>
      <c r="P155" s="211"/>
      <c r="Q155" s="921"/>
      <c r="R155" s="921"/>
      <c r="S155" s="921"/>
      <c r="T155" s="921"/>
      <c r="U155" s="921"/>
      <c r="V155" s="921"/>
      <c r="W155" s="921"/>
      <c r="X155" s="921"/>
      <c r="Y155" s="921"/>
      <c r="Z155" s="921"/>
      <c r="BT155" s="148"/>
    </row>
    <row r="156" spans="1:72" s="146" customFormat="1" ht="24" customHeight="1" x14ac:dyDescent="0.35">
      <c r="A156" s="186"/>
      <c r="B156" s="177"/>
      <c r="C156" s="920"/>
      <c r="D156" s="920"/>
      <c r="E156" s="920"/>
      <c r="F156" s="920"/>
      <c r="G156" s="920"/>
      <c r="H156" s="920"/>
      <c r="I156" s="920"/>
      <c r="J156" s="920"/>
      <c r="K156" s="211"/>
      <c r="L156" s="211"/>
      <c r="M156" s="211"/>
      <c r="N156" s="211"/>
      <c r="O156" s="211"/>
      <c r="P156" s="211"/>
      <c r="Q156" s="921"/>
      <c r="R156" s="921"/>
      <c r="S156" s="921"/>
      <c r="T156" s="921"/>
      <c r="U156" s="921"/>
      <c r="V156" s="921"/>
      <c r="W156" s="921"/>
      <c r="X156" s="921"/>
      <c r="Y156" s="921"/>
      <c r="Z156" s="921"/>
      <c r="BT156" s="148"/>
    </row>
    <row r="157" spans="1:72" s="146" customFormat="1" ht="24" customHeight="1" x14ac:dyDescent="0.35">
      <c r="A157" s="186"/>
      <c r="B157" s="177"/>
      <c r="C157" s="920"/>
      <c r="D157" s="920"/>
      <c r="E157" s="920"/>
      <c r="F157" s="920"/>
      <c r="G157" s="920"/>
      <c r="H157" s="920"/>
      <c r="I157" s="920"/>
      <c r="J157" s="920"/>
      <c r="K157" s="211"/>
      <c r="L157" s="211"/>
      <c r="M157" s="211"/>
      <c r="N157" s="211"/>
      <c r="O157" s="211"/>
      <c r="P157" s="211"/>
      <c r="Q157" s="921"/>
      <c r="R157" s="921"/>
      <c r="S157" s="921"/>
      <c r="T157" s="921"/>
      <c r="U157" s="921"/>
      <c r="V157" s="921"/>
      <c r="W157" s="921"/>
      <c r="X157" s="921"/>
      <c r="Y157" s="921"/>
      <c r="Z157" s="921"/>
      <c r="BT157" s="148"/>
    </row>
    <row r="158" spans="1:72" s="146" customFormat="1" ht="24" customHeight="1" x14ac:dyDescent="0.35">
      <c r="A158" s="186"/>
      <c r="B158" s="177"/>
      <c r="C158" s="920"/>
      <c r="D158" s="920"/>
      <c r="E158" s="920"/>
      <c r="F158" s="920"/>
      <c r="G158" s="920"/>
      <c r="H158" s="920"/>
      <c r="I158" s="920"/>
      <c r="J158" s="920"/>
      <c r="K158" s="211"/>
      <c r="L158" s="211"/>
      <c r="M158" s="211"/>
      <c r="N158" s="211"/>
      <c r="O158" s="211"/>
      <c r="P158" s="211"/>
      <c r="Q158" s="921"/>
      <c r="R158" s="921"/>
      <c r="S158" s="921"/>
      <c r="T158" s="921"/>
      <c r="U158" s="921"/>
      <c r="V158" s="921"/>
      <c r="W158" s="921"/>
      <c r="X158" s="921"/>
      <c r="Y158" s="921"/>
      <c r="Z158" s="921"/>
      <c r="BT158" s="148"/>
    </row>
    <row r="159" spans="1:72" s="146" customFormat="1" ht="24" customHeight="1" x14ac:dyDescent="0.35">
      <c r="A159" s="186"/>
      <c r="B159" s="177"/>
      <c r="C159" s="920"/>
      <c r="D159" s="920"/>
      <c r="E159" s="920"/>
      <c r="F159" s="920"/>
      <c r="G159" s="920"/>
      <c r="H159" s="920"/>
      <c r="I159" s="920"/>
      <c r="J159" s="920"/>
      <c r="K159" s="211"/>
      <c r="L159" s="211"/>
      <c r="M159" s="211"/>
      <c r="N159" s="211"/>
      <c r="O159" s="211"/>
      <c r="P159" s="211"/>
      <c r="Q159" s="921"/>
      <c r="R159" s="921"/>
      <c r="S159" s="921"/>
      <c r="T159" s="921"/>
      <c r="U159" s="921"/>
      <c r="V159" s="921"/>
      <c r="W159" s="921"/>
      <c r="X159" s="921"/>
      <c r="Y159" s="921"/>
      <c r="Z159" s="921"/>
      <c r="BT159" s="148"/>
    </row>
    <row r="160" spans="1:72" s="146" customFormat="1" ht="24" customHeight="1" x14ac:dyDescent="0.35">
      <c r="A160" s="186"/>
      <c r="B160" s="177"/>
      <c r="C160" s="920"/>
      <c r="D160" s="920"/>
      <c r="E160" s="920"/>
      <c r="F160" s="920"/>
      <c r="G160" s="920"/>
      <c r="H160" s="920"/>
      <c r="I160" s="920"/>
      <c r="J160" s="920"/>
      <c r="K160" s="211"/>
      <c r="L160" s="211"/>
      <c r="M160" s="211"/>
      <c r="N160" s="211"/>
      <c r="O160" s="211"/>
      <c r="P160" s="211"/>
      <c r="Q160" s="921"/>
      <c r="R160" s="921"/>
      <c r="S160" s="921"/>
      <c r="T160" s="921"/>
      <c r="U160" s="921"/>
      <c r="V160" s="921"/>
      <c r="W160" s="921"/>
      <c r="X160" s="921"/>
      <c r="Y160" s="921"/>
      <c r="Z160" s="921"/>
      <c r="BT160" s="148"/>
    </row>
    <row r="161" spans="1:72" s="146" customFormat="1" ht="24" customHeight="1" x14ac:dyDescent="0.35">
      <c r="A161" s="186"/>
      <c r="B161" s="177"/>
      <c r="C161" s="920"/>
      <c r="D161" s="920"/>
      <c r="E161" s="920"/>
      <c r="F161" s="920"/>
      <c r="G161" s="920"/>
      <c r="H161" s="920"/>
      <c r="I161" s="920"/>
      <c r="J161" s="920"/>
      <c r="K161" s="211"/>
      <c r="L161" s="211"/>
      <c r="M161" s="211"/>
      <c r="N161" s="211"/>
      <c r="O161" s="211"/>
      <c r="P161" s="211"/>
      <c r="Q161" s="921"/>
      <c r="R161" s="921"/>
      <c r="S161" s="921"/>
      <c r="T161" s="921"/>
      <c r="U161" s="921"/>
      <c r="V161" s="921"/>
      <c r="W161" s="921"/>
      <c r="X161" s="921"/>
      <c r="Y161" s="921"/>
      <c r="Z161" s="921"/>
      <c r="BT161" s="148"/>
    </row>
    <row r="162" spans="1:72" s="146" customFormat="1" ht="41.1" customHeight="1" x14ac:dyDescent="0.35">
      <c r="A162" s="186"/>
      <c r="B162" s="177"/>
      <c r="C162" s="920"/>
      <c r="D162" s="920"/>
      <c r="E162" s="920"/>
      <c r="F162" s="920"/>
      <c r="G162" s="920"/>
      <c r="H162" s="920"/>
      <c r="I162" s="920"/>
      <c r="J162" s="920"/>
      <c r="K162" s="211"/>
      <c r="L162" s="211"/>
      <c r="M162" s="211"/>
      <c r="N162" s="211"/>
      <c r="O162" s="211"/>
      <c r="P162" s="211"/>
      <c r="Q162" s="921"/>
      <c r="R162" s="921"/>
      <c r="S162" s="921"/>
      <c r="T162" s="921"/>
      <c r="U162" s="921"/>
      <c r="V162" s="921"/>
      <c r="W162" s="921"/>
      <c r="X162" s="921"/>
      <c r="Y162" s="921"/>
      <c r="Z162" s="921"/>
      <c r="BT162" s="148"/>
    </row>
    <row r="163" spans="1:72" s="146" customFormat="1" ht="24" customHeight="1" x14ac:dyDescent="0.35">
      <c r="A163" s="186"/>
      <c r="B163" s="177"/>
      <c r="C163" s="193"/>
      <c r="D163" s="193"/>
      <c r="E163" s="193"/>
      <c r="F163" s="193"/>
      <c r="G163" s="193"/>
      <c r="H163" s="193"/>
      <c r="I163" s="193"/>
      <c r="J163" s="193"/>
      <c r="K163" s="211"/>
      <c r="L163" s="211"/>
      <c r="M163" s="211"/>
      <c r="N163" s="211"/>
      <c r="O163" s="211"/>
      <c r="P163" s="211"/>
      <c r="Q163" s="191"/>
      <c r="R163" s="191"/>
      <c r="S163" s="191"/>
      <c r="T163" s="191"/>
      <c r="U163" s="191"/>
      <c r="V163" s="191"/>
      <c r="W163" s="191"/>
      <c r="X163" s="191"/>
      <c r="Y163" s="191"/>
      <c r="Z163" s="191"/>
      <c r="BT163" s="148"/>
    </row>
    <row r="164" spans="1:72" s="146" customFormat="1" ht="24" customHeight="1" x14ac:dyDescent="0.35">
      <c r="A164" s="186"/>
      <c r="B164" s="176" t="s">
        <v>309</v>
      </c>
      <c r="C164" s="924" t="s">
        <v>310</v>
      </c>
      <c r="D164" s="924"/>
      <c r="E164" s="924"/>
      <c r="F164" s="924"/>
      <c r="G164" s="924"/>
      <c r="H164" s="924"/>
      <c r="I164" s="924"/>
      <c r="J164" s="924"/>
      <c r="K164" s="211"/>
      <c r="L164" s="211"/>
      <c r="M164" s="211"/>
      <c r="N164" s="211"/>
      <c r="O164" s="211"/>
      <c r="P164" s="221" t="s">
        <v>309</v>
      </c>
      <c r="Q164" s="939" t="s">
        <v>311</v>
      </c>
      <c r="R164" s="939"/>
      <c r="S164" s="939"/>
      <c r="T164" s="939"/>
      <c r="U164" s="939"/>
      <c r="V164" s="939"/>
      <c r="W164" s="939"/>
      <c r="X164" s="939"/>
      <c r="Y164" s="939"/>
      <c r="Z164" s="939"/>
      <c r="BT164" s="148"/>
    </row>
    <row r="165" spans="1:72" s="146" customFormat="1" ht="24.6" customHeight="1" x14ac:dyDescent="0.35">
      <c r="A165" s="186"/>
      <c r="B165" s="177"/>
      <c r="C165" s="938" t="s">
        <v>312</v>
      </c>
      <c r="D165" s="938"/>
      <c r="E165" s="938"/>
      <c r="F165" s="938"/>
      <c r="G165" s="938"/>
      <c r="H165" s="938"/>
      <c r="I165" s="938"/>
      <c r="J165" s="938"/>
      <c r="K165" s="211"/>
      <c r="L165" s="211"/>
      <c r="M165" s="211"/>
      <c r="N165" s="211"/>
      <c r="O165" s="211"/>
      <c r="P165" s="211"/>
      <c r="Q165" s="921" t="s">
        <v>313</v>
      </c>
      <c r="R165" s="921"/>
      <c r="S165" s="921"/>
      <c r="T165" s="921"/>
      <c r="U165" s="921"/>
      <c r="V165" s="921"/>
      <c r="W165" s="921"/>
      <c r="X165" s="921"/>
      <c r="Y165" s="921"/>
      <c r="Z165" s="921"/>
      <c r="BT165" s="148"/>
    </row>
    <row r="166" spans="1:72" s="146" customFormat="1" ht="24.6" customHeight="1" x14ac:dyDescent="0.35">
      <c r="A166" s="186"/>
      <c r="B166" s="177"/>
      <c r="C166" s="938"/>
      <c r="D166" s="938"/>
      <c r="E166" s="938"/>
      <c r="F166" s="938"/>
      <c r="G166" s="938"/>
      <c r="H166" s="938"/>
      <c r="I166" s="938"/>
      <c r="J166" s="938"/>
      <c r="K166" s="211"/>
      <c r="L166" s="211"/>
      <c r="M166" s="211"/>
      <c r="N166" s="211"/>
      <c r="O166" s="211"/>
      <c r="P166" s="211"/>
      <c r="Q166" s="921"/>
      <c r="R166" s="921"/>
      <c r="S166" s="921"/>
      <c r="T166" s="921"/>
      <c r="U166" s="921"/>
      <c r="V166" s="921"/>
      <c r="W166" s="921"/>
      <c r="X166" s="921"/>
      <c r="Y166" s="921"/>
      <c r="Z166" s="921"/>
      <c r="BT166" s="148"/>
    </row>
    <row r="167" spans="1:72" s="146" customFormat="1" ht="27.95" customHeight="1" x14ac:dyDescent="0.35">
      <c r="A167" s="186"/>
      <c r="B167" s="177"/>
      <c r="C167" s="938"/>
      <c r="D167" s="938"/>
      <c r="E167" s="938"/>
      <c r="F167" s="938"/>
      <c r="G167" s="938"/>
      <c r="H167" s="938"/>
      <c r="I167" s="938"/>
      <c r="J167" s="938"/>
      <c r="K167" s="211"/>
      <c r="L167" s="211"/>
      <c r="M167" s="211"/>
      <c r="N167" s="211"/>
      <c r="O167" s="211"/>
      <c r="P167" s="211"/>
      <c r="Q167" s="921"/>
      <c r="R167" s="921"/>
      <c r="S167" s="921"/>
      <c r="T167" s="921"/>
      <c r="U167" s="921"/>
      <c r="V167" s="921"/>
      <c r="W167" s="921"/>
      <c r="X167" s="921"/>
      <c r="Y167" s="921"/>
      <c r="Z167" s="921"/>
      <c r="BT167" s="148"/>
    </row>
    <row r="168" spans="1:72" s="146" customFormat="1" ht="24.6" customHeight="1" x14ac:dyDescent="0.35">
      <c r="A168" s="186"/>
      <c r="B168" s="177"/>
      <c r="C168" s="920" t="s">
        <v>314</v>
      </c>
      <c r="D168" s="920"/>
      <c r="E168" s="920"/>
      <c r="F168" s="920"/>
      <c r="G168" s="920"/>
      <c r="H168" s="920"/>
      <c r="I168" s="920"/>
      <c r="J168" s="920"/>
      <c r="K168" s="211"/>
      <c r="L168" s="211"/>
      <c r="M168" s="211"/>
      <c r="N168" s="211"/>
      <c r="O168" s="211"/>
      <c r="P168" s="211"/>
      <c r="Q168" s="921" t="s">
        <v>315</v>
      </c>
      <c r="R168" s="921"/>
      <c r="S168" s="921"/>
      <c r="T168" s="921"/>
      <c r="U168" s="921"/>
      <c r="V168" s="921"/>
      <c r="W168" s="921"/>
      <c r="X168" s="921"/>
      <c r="Y168" s="921"/>
      <c r="Z168" s="921"/>
      <c r="BT168" s="148"/>
    </row>
    <row r="169" spans="1:72" s="146" customFormat="1" ht="24.6" customHeight="1" x14ac:dyDescent="0.35">
      <c r="A169" s="186"/>
      <c r="B169" s="177"/>
      <c r="C169" s="920"/>
      <c r="D169" s="920"/>
      <c r="E169" s="920"/>
      <c r="F169" s="920"/>
      <c r="G169" s="920"/>
      <c r="H169" s="920"/>
      <c r="I169" s="920"/>
      <c r="J169" s="920"/>
      <c r="K169" s="211"/>
      <c r="L169" s="211"/>
      <c r="M169" s="211"/>
      <c r="N169" s="211"/>
      <c r="O169" s="211"/>
      <c r="P169" s="211"/>
      <c r="Q169" s="921"/>
      <c r="R169" s="921"/>
      <c r="S169" s="921"/>
      <c r="T169" s="921"/>
      <c r="U169" s="921"/>
      <c r="V169" s="921"/>
      <c r="W169" s="921"/>
      <c r="X169" s="921"/>
      <c r="Y169" s="921"/>
      <c r="Z169" s="921"/>
      <c r="BT169" s="148"/>
    </row>
    <row r="170" spans="1:72" s="146" customFormat="1" ht="24.6" customHeight="1" x14ac:dyDescent="0.35">
      <c r="A170" s="186"/>
      <c r="B170" s="177"/>
      <c r="C170" s="920"/>
      <c r="D170" s="920"/>
      <c r="E170" s="920"/>
      <c r="F170" s="920"/>
      <c r="G170" s="920"/>
      <c r="H170" s="920"/>
      <c r="I170" s="920"/>
      <c r="J170" s="920"/>
      <c r="K170" s="211"/>
      <c r="L170" s="211"/>
      <c r="M170" s="211"/>
      <c r="N170" s="211"/>
      <c r="O170" s="211"/>
      <c r="P170" s="211"/>
      <c r="Q170" s="921"/>
      <c r="R170" s="921"/>
      <c r="S170" s="921"/>
      <c r="T170" s="921"/>
      <c r="U170" s="921"/>
      <c r="V170" s="921"/>
      <c r="W170" s="921"/>
      <c r="X170" s="921"/>
      <c r="Y170" s="921"/>
      <c r="Z170" s="921"/>
      <c r="BT170" s="148"/>
    </row>
    <row r="171" spans="1:72" s="146" customFormat="1" ht="24.6" customHeight="1" x14ac:dyDescent="0.35">
      <c r="A171" s="186"/>
      <c r="B171" s="177"/>
      <c r="C171" s="920"/>
      <c r="D171" s="920"/>
      <c r="E171" s="920"/>
      <c r="F171" s="920"/>
      <c r="G171" s="920"/>
      <c r="H171" s="920"/>
      <c r="I171" s="920"/>
      <c r="J171" s="920"/>
      <c r="K171" s="211"/>
      <c r="L171" s="211"/>
      <c r="M171" s="211"/>
      <c r="N171" s="211"/>
      <c r="O171" s="211"/>
      <c r="P171" s="211"/>
      <c r="Q171" s="921"/>
      <c r="R171" s="921"/>
      <c r="S171" s="921"/>
      <c r="T171" s="921"/>
      <c r="U171" s="921"/>
      <c r="V171" s="921"/>
      <c r="W171" s="921"/>
      <c r="X171" s="921"/>
      <c r="Y171" s="921"/>
      <c r="Z171" s="921"/>
      <c r="BT171" s="148"/>
    </row>
    <row r="172" spans="1:72" s="146" customFormat="1" ht="24.6" customHeight="1" x14ac:dyDescent="0.35">
      <c r="A172" s="186"/>
      <c r="B172" s="177"/>
      <c r="C172" s="920"/>
      <c r="D172" s="920"/>
      <c r="E172" s="920"/>
      <c r="F172" s="920"/>
      <c r="G172" s="920"/>
      <c r="H172" s="920"/>
      <c r="I172" s="920"/>
      <c r="J172" s="920"/>
      <c r="K172" s="211"/>
      <c r="L172" s="211"/>
      <c r="M172" s="211"/>
      <c r="N172" s="211"/>
      <c r="O172" s="211"/>
      <c r="P172" s="211"/>
      <c r="Q172" s="921"/>
      <c r="R172" s="921"/>
      <c r="S172" s="921"/>
      <c r="T172" s="921"/>
      <c r="U172" s="921"/>
      <c r="V172" s="921"/>
      <c r="W172" s="921"/>
      <c r="X172" s="921"/>
      <c r="Y172" s="921"/>
      <c r="Z172" s="921"/>
      <c r="BT172" s="148"/>
    </row>
    <row r="173" spans="1:72" s="146" customFormat="1" ht="24.6" customHeight="1" x14ac:dyDescent="0.35">
      <c r="A173" s="186"/>
      <c r="B173" s="177"/>
      <c r="C173" s="920"/>
      <c r="D173" s="920"/>
      <c r="E173" s="920"/>
      <c r="F173" s="920"/>
      <c r="G173" s="920"/>
      <c r="H173" s="920"/>
      <c r="I173" s="920"/>
      <c r="J173" s="920"/>
      <c r="K173" s="211"/>
      <c r="L173" s="211"/>
      <c r="M173" s="211"/>
      <c r="N173" s="211"/>
      <c r="O173" s="211"/>
      <c r="P173" s="211"/>
      <c r="Q173" s="921"/>
      <c r="R173" s="921"/>
      <c r="S173" s="921"/>
      <c r="T173" s="921"/>
      <c r="U173" s="921"/>
      <c r="V173" s="921"/>
      <c r="W173" s="921"/>
      <c r="X173" s="921"/>
      <c r="Y173" s="921"/>
      <c r="Z173" s="921"/>
      <c r="BT173" s="148"/>
    </row>
    <row r="174" spans="1:72" s="146" customFormat="1" ht="24" customHeight="1" x14ac:dyDescent="0.35">
      <c r="A174" s="186"/>
      <c r="B174" s="177"/>
      <c r="C174" s="920"/>
      <c r="D174" s="920"/>
      <c r="E174" s="920"/>
      <c r="F174" s="920"/>
      <c r="G174" s="920"/>
      <c r="H174" s="920"/>
      <c r="I174" s="920"/>
      <c r="J174" s="920"/>
      <c r="K174" s="211"/>
      <c r="L174" s="211"/>
      <c r="M174" s="211"/>
      <c r="N174" s="211"/>
      <c r="O174" s="211"/>
      <c r="P174" s="211"/>
      <c r="Q174" s="921"/>
      <c r="R174" s="921"/>
      <c r="S174" s="921"/>
      <c r="T174" s="921"/>
      <c r="U174" s="921"/>
      <c r="V174" s="921"/>
      <c r="W174" s="921"/>
      <c r="X174" s="921"/>
      <c r="Y174" s="921"/>
      <c r="Z174" s="921"/>
      <c r="BT174" s="148"/>
    </row>
    <row r="175" spans="1:72" s="146" customFormat="1" ht="44.1" customHeight="1" x14ac:dyDescent="0.35">
      <c r="A175" s="186"/>
      <c r="B175" s="177"/>
      <c r="C175" s="920"/>
      <c r="D175" s="920"/>
      <c r="E175" s="920"/>
      <c r="F175" s="920"/>
      <c r="G175" s="920"/>
      <c r="H175" s="920"/>
      <c r="I175" s="920"/>
      <c r="J175" s="920"/>
      <c r="K175" s="211"/>
      <c r="L175" s="211"/>
      <c r="M175" s="211"/>
      <c r="N175" s="211"/>
      <c r="O175" s="211"/>
      <c r="P175" s="211"/>
      <c r="Q175" s="921"/>
      <c r="R175" s="921"/>
      <c r="S175" s="921"/>
      <c r="T175" s="921"/>
      <c r="U175" s="921"/>
      <c r="V175" s="921"/>
      <c r="W175" s="921"/>
      <c r="X175" s="921"/>
      <c r="Y175" s="921"/>
      <c r="Z175" s="921"/>
      <c r="BT175" s="148"/>
    </row>
    <row r="176" spans="1:72" s="146" customFormat="1" ht="6.95" customHeight="1" x14ac:dyDescent="0.35">
      <c r="A176" s="186"/>
      <c r="B176" s="177"/>
      <c r="C176" s="193"/>
      <c r="D176" s="193"/>
      <c r="E176" s="193"/>
      <c r="F176" s="193"/>
      <c r="G176" s="193"/>
      <c r="H176" s="193"/>
      <c r="I176" s="193"/>
      <c r="J176" s="193"/>
      <c r="K176" s="211"/>
      <c r="L176" s="211"/>
      <c r="M176" s="211"/>
      <c r="N176" s="211"/>
      <c r="O176" s="211"/>
      <c r="P176" s="211"/>
      <c r="Q176" s="191"/>
      <c r="R176" s="191"/>
      <c r="S176" s="191"/>
      <c r="T176" s="191"/>
      <c r="U176" s="191"/>
      <c r="V176" s="191"/>
      <c r="W176" s="191"/>
      <c r="X176" s="191"/>
      <c r="Y176" s="191"/>
      <c r="Z176" s="191"/>
      <c r="BT176" s="148"/>
    </row>
    <row r="177" spans="1:72" s="146" customFormat="1" ht="24" customHeight="1" x14ac:dyDescent="0.35">
      <c r="A177" s="186"/>
      <c r="B177" s="177"/>
      <c r="C177" s="920" t="s">
        <v>316</v>
      </c>
      <c r="D177" s="920"/>
      <c r="E177" s="920"/>
      <c r="F177" s="920"/>
      <c r="G177" s="920"/>
      <c r="H177" s="920"/>
      <c r="I177" s="920"/>
      <c r="J177" s="920"/>
      <c r="K177" s="211"/>
      <c r="L177" s="211"/>
      <c r="M177" s="211"/>
      <c r="N177" s="211"/>
      <c r="O177" s="211"/>
      <c r="P177" s="211"/>
      <c r="Q177" s="921" t="s">
        <v>317</v>
      </c>
      <c r="R177" s="921"/>
      <c r="S177" s="921"/>
      <c r="T177" s="921"/>
      <c r="U177" s="921"/>
      <c r="V177" s="921"/>
      <c r="W177" s="921"/>
      <c r="X177" s="921"/>
      <c r="Y177" s="921"/>
      <c r="Z177" s="921"/>
      <c r="BT177" s="148"/>
    </row>
    <row r="178" spans="1:72" s="146" customFormat="1" ht="36" customHeight="1" x14ac:dyDescent="0.35">
      <c r="A178" s="186"/>
      <c r="B178" s="177"/>
      <c r="C178" s="920"/>
      <c r="D178" s="920"/>
      <c r="E178" s="920"/>
      <c r="F178" s="920"/>
      <c r="G178" s="920"/>
      <c r="H178" s="920"/>
      <c r="I178" s="920"/>
      <c r="J178" s="920"/>
      <c r="K178" s="211"/>
      <c r="L178" s="211"/>
      <c r="M178" s="211"/>
      <c r="N178" s="211"/>
      <c r="O178" s="211"/>
      <c r="P178" s="211"/>
      <c r="Q178" s="921"/>
      <c r="R178" s="921"/>
      <c r="S178" s="921"/>
      <c r="T178" s="921"/>
      <c r="U178" s="921"/>
      <c r="V178" s="921"/>
      <c r="W178" s="921"/>
      <c r="X178" s="921"/>
      <c r="Y178" s="921"/>
      <c r="Z178" s="921"/>
      <c r="BT178" s="148"/>
    </row>
    <row r="179" spans="1:72" s="146" customFormat="1" ht="24" customHeight="1" x14ac:dyDescent="0.35">
      <c r="A179" s="186"/>
      <c r="B179" s="177"/>
      <c r="C179" s="193"/>
      <c r="D179" s="193"/>
      <c r="E179" s="193"/>
      <c r="F179" s="193"/>
      <c r="G179" s="943" t="s">
        <v>318</v>
      </c>
      <c r="H179" s="944"/>
      <c r="I179" s="944"/>
      <c r="J179" s="944"/>
      <c r="K179" s="221"/>
      <c r="L179" s="221"/>
      <c r="M179" s="221"/>
      <c r="N179" s="221"/>
      <c r="O179" s="222"/>
      <c r="P179" s="943" t="s">
        <v>319</v>
      </c>
      <c r="Q179" s="944"/>
      <c r="R179" s="944"/>
      <c r="S179" s="944"/>
      <c r="T179" s="223"/>
      <c r="U179" s="223"/>
      <c r="V179" s="224"/>
      <c r="W179" s="224"/>
      <c r="BT179" s="148"/>
    </row>
    <row r="180" spans="1:72" s="146" customFormat="1" ht="24" customHeight="1" x14ac:dyDescent="0.35">
      <c r="A180" s="186"/>
      <c r="B180" s="177"/>
      <c r="C180" s="193"/>
      <c r="D180" s="193"/>
      <c r="E180" s="193"/>
      <c r="F180" s="193"/>
      <c r="G180" s="945" t="s">
        <v>188</v>
      </c>
      <c r="H180" s="945"/>
      <c r="I180" s="945"/>
      <c r="J180" s="945"/>
      <c r="K180" s="225"/>
      <c r="L180" s="221"/>
      <c r="M180" s="221"/>
      <c r="N180" s="221"/>
      <c r="O180" s="221"/>
      <c r="P180" s="945" t="s">
        <v>320</v>
      </c>
      <c r="Q180" s="945"/>
      <c r="R180" s="945"/>
      <c r="S180" s="945"/>
      <c r="T180" s="223"/>
      <c r="U180" s="223"/>
      <c r="V180" s="224"/>
      <c r="W180" s="224"/>
      <c r="BT180" s="148"/>
    </row>
    <row r="181" spans="1:72" s="146" customFormat="1" ht="24" customHeight="1" x14ac:dyDescent="0.35">
      <c r="A181" s="186"/>
      <c r="B181" s="177"/>
      <c r="C181" s="177" t="s">
        <v>321</v>
      </c>
      <c r="D181" s="193"/>
      <c r="E181" s="193"/>
      <c r="F181" s="193"/>
      <c r="G181" s="940">
        <v>16367.01</v>
      </c>
      <c r="H181" s="923"/>
      <c r="I181" s="923"/>
      <c r="J181" s="923"/>
      <c r="K181" s="211"/>
      <c r="L181" s="211"/>
      <c r="M181" s="211"/>
      <c r="N181" s="211"/>
      <c r="O181" s="211"/>
      <c r="P181" s="941">
        <v>14236</v>
      </c>
      <c r="Q181" s="941"/>
      <c r="R181" s="941"/>
      <c r="S181" s="941"/>
      <c r="T181" s="223"/>
      <c r="U181" s="223"/>
      <c r="V181" s="224"/>
      <c r="W181" s="224"/>
      <c r="Y181" s="226" t="s">
        <v>322</v>
      </c>
      <c r="AB181" s="227">
        <f>P181-G181</f>
        <v>-2131.0100000000002</v>
      </c>
      <c r="AC181" s="228">
        <f>AB181/P181</f>
        <v>-0.14969162686147797</v>
      </c>
      <c r="AD181" s="146" t="s">
        <v>323</v>
      </c>
      <c r="BT181" s="148"/>
    </row>
    <row r="182" spans="1:72" s="146" customFormat="1" ht="24" customHeight="1" x14ac:dyDescent="0.35">
      <c r="A182" s="186"/>
      <c r="B182" s="177"/>
      <c r="C182" s="177" t="s">
        <v>324</v>
      </c>
      <c r="D182" s="193"/>
      <c r="E182" s="193"/>
      <c r="F182" s="193"/>
      <c r="G182" s="940">
        <v>11494.9</v>
      </c>
      <c r="H182" s="923"/>
      <c r="I182" s="923"/>
      <c r="J182" s="923"/>
      <c r="K182" s="211"/>
      <c r="L182" s="211"/>
      <c r="M182" s="211"/>
      <c r="N182" s="211"/>
      <c r="O182" s="211"/>
      <c r="P182" s="941">
        <v>10505</v>
      </c>
      <c r="Q182" s="941"/>
      <c r="R182" s="941"/>
      <c r="S182" s="941"/>
      <c r="T182" s="223"/>
      <c r="U182" s="223"/>
      <c r="V182" s="224"/>
      <c r="W182" s="224"/>
      <c r="Y182" s="226" t="s">
        <v>325</v>
      </c>
      <c r="AB182" s="227">
        <f>P182-G182</f>
        <v>-989.89999999999964</v>
      </c>
      <c r="AC182" s="228">
        <f>AB182/P182</f>
        <v>-9.4231318419800064E-2</v>
      </c>
      <c r="BT182" s="148"/>
    </row>
    <row r="183" spans="1:72" s="146" customFormat="1" ht="24" customHeight="1" x14ac:dyDescent="0.35">
      <c r="A183" s="186"/>
      <c r="B183" s="177"/>
      <c r="C183" s="177" t="s">
        <v>326</v>
      </c>
      <c r="D183" s="193"/>
      <c r="E183" s="193"/>
      <c r="F183" s="193"/>
      <c r="G183" s="923">
        <v>150.86199999999999</v>
      </c>
      <c r="H183" s="923"/>
      <c r="I183" s="923"/>
      <c r="J183" s="923"/>
      <c r="K183" s="211"/>
      <c r="L183" s="211"/>
      <c r="M183" s="211"/>
      <c r="N183" s="211"/>
      <c r="O183" s="211"/>
      <c r="P183" s="941">
        <f>(129.21+127.92)/2</f>
        <v>128.565</v>
      </c>
      <c r="Q183" s="941"/>
      <c r="R183" s="941"/>
      <c r="S183" s="941"/>
      <c r="T183" s="223"/>
      <c r="U183" s="223"/>
      <c r="V183" s="224"/>
      <c r="W183" s="224"/>
      <c r="Y183" s="226" t="s">
        <v>327</v>
      </c>
      <c r="AB183" s="227">
        <f>P183-G183</f>
        <v>-22.296999999999997</v>
      </c>
      <c r="AC183" s="228">
        <f>AB183/P183</f>
        <v>-0.17342978260024111</v>
      </c>
      <c r="BT183" s="148"/>
    </row>
    <row r="184" spans="1:72" s="146" customFormat="1" ht="24" customHeight="1" x14ac:dyDescent="0.35">
      <c r="A184" s="186"/>
      <c r="B184" s="177"/>
      <c r="C184" s="177" t="s">
        <v>328</v>
      </c>
      <c r="D184" s="193"/>
      <c r="E184" s="193"/>
      <c r="F184" s="193"/>
      <c r="G184" s="923">
        <v>502.22</v>
      </c>
      <c r="H184" s="923"/>
      <c r="I184" s="923"/>
      <c r="J184" s="923"/>
      <c r="K184" s="211"/>
      <c r="L184" s="211"/>
      <c r="M184" s="211"/>
      <c r="N184" s="211"/>
      <c r="O184" s="211"/>
      <c r="P184" s="942">
        <v>448.35</v>
      </c>
      <c r="Q184" s="942"/>
      <c r="R184" s="942"/>
      <c r="S184" s="942"/>
      <c r="T184" s="223"/>
      <c r="U184" s="223"/>
      <c r="V184" s="224"/>
      <c r="W184" s="224"/>
      <c r="Y184" s="226" t="s">
        <v>329</v>
      </c>
      <c r="AB184" s="227">
        <f>P184-G184</f>
        <v>-53.870000000000005</v>
      </c>
      <c r="AC184" s="228">
        <f>AB184/P184</f>
        <v>-0.12015166722426676</v>
      </c>
      <c r="BT184" s="148"/>
    </row>
    <row r="185" spans="1:72" s="146" customFormat="1" ht="18.600000000000001" customHeight="1" x14ac:dyDescent="0.35">
      <c r="A185" s="186"/>
      <c r="B185" s="177"/>
      <c r="C185" s="193"/>
      <c r="D185" s="193"/>
      <c r="E185" s="193"/>
      <c r="F185" s="193"/>
      <c r="G185" s="193"/>
      <c r="H185" s="188"/>
      <c r="I185" s="211"/>
      <c r="J185" s="211"/>
      <c r="K185" s="211"/>
      <c r="L185" s="211"/>
      <c r="M185" s="211"/>
      <c r="N185" s="211"/>
      <c r="O185" s="211"/>
      <c r="P185" s="211"/>
      <c r="Q185" s="211"/>
      <c r="R185" s="211"/>
      <c r="S185" s="223"/>
      <c r="T185" s="223"/>
      <c r="U185" s="223"/>
      <c r="V185" s="224"/>
      <c r="W185" s="224"/>
      <c r="BT185" s="148"/>
    </row>
    <row r="186" spans="1:72" s="146" customFormat="1" ht="24" customHeight="1" x14ac:dyDescent="0.35">
      <c r="A186" s="186"/>
      <c r="B186" s="176" t="s">
        <v>330</v>
      </c>
      <c r="C186" s="176" t="s">
        <v>21</v>
      </c>
      <c r="D186" s="193"/>
      <c r="E186" s="193"/>
      <c r="F186" s="193"/>
      <c r="G186" s="193"/>
      <c r="H186" s="188"/>
      <c r="I186" s="211"/>
      <c r="J186" s="211"/>
      <c r="K186" s="211"/>
      <c r="L186" s="211"/>
      <c r="M186" s="211"/>
      <c r="N186" s="211"/>
      <c r="O186" s="211"/>
      <c r="P186" s="229" t="s">
        <v>330</v>
      </c>
      <c r="Q186" s="230" t="s">
        <v>331</v>
      </c>
      <c r="R186" s="231"/>
      <c r="S186" s="232"/>
      <c r="T186" s="223"/>
      <c r="U186" s="223"/>
      <c r="V186" s="224"/>
      <c r="W186" s="224"/>
      <c r="AC186" s="228">
        <f>SUM(AC181:AC185)/4</f>
        <v>-0.13437609877644646</v>
      </c>
      <c r="BT186" s="148"/>
    </row>
    <row r="187" spans="1:72" s="146" customFormat="1" ht="24" customHeight="1" x14ac:dyDescent="0.35">
      <c r="A187" s="186"/>
      <c r="B187" s="177"/>
      <c r="C187" s="920" t="s">
        <v>332</v>
      </c>
      <c r="D187" s="920"/>
      <c r="E187" s="920"/>
      <c r="F187" s="920"/>
      <c r="G187" s="920"/>
      <c r="H187" s="920"/>
      <c r="I187" s="920"/>
      <c r="J187" s="920"/>
      <c r="K187" s="191"/>
      <c r="L187" s="191"/>
      <c r="M187" s="191"/>
      <c r="N187" s="191"/>
      <c r="O187" s="191"/>
      <c r="P187" s="191"/>
      <c r="Q187" s="921" t="s">
        <v>333</v>
      </c>
      <c r="R187" s="921"/>
      <c r="S187" s="921"/>
      <c r="T187" s="921"/>
      <c r="U187" s="921"/>
      <c r="V187" s="921"/>
      <c r="W187" s="921"/>
      <c r="X187" s="921"/>
      <c r="Y187" s="921"/>
      <c r="Z187" s="921"/>
      <c r="BT187" s="148"/>
    </row>
    <row r="188" spans="1:72" s="146" customFormat="1" ht="24" customHeight="1" x14ac:dyDescent="0.35">
      <c r="A188" s="186"/>
      <c r="B188" s="177"/>
      <c r="C188" s="920"/>
      <c r="D188" s="920"/>
      <c r="E188" s="920"/>
      <c r="F188" s="920"/>
      <c r="G188" s="920"/>
      <c r="H188" s="920"/>
      <c r="I188" s="920"/>
      <c r="J188" s="920"/>
      <c r="K188" s="191"/>
      <c r="L188" s="191"/>
      <c r="M188" s="191"/>
      <c r="N188" s="191"/>
      <c r="O188" s="191"/>
      <c r="P188" s="191"/>
      <c r="Q188" s="921"/>
      <c r="R188" s="921"/>
      <c r="S188" s="921"/>
      <c r="T188" s="921"/>
      <c r="U188" s="921"/>
      <c r="V188" s="921"/>
      <c r="W188" s="921"/>
      <c r="X188" s="921"/>
      <c r="Y188" s="921"/>
      <c r="Z188" s="921"/>
      <c r="BT188" s="148"/>
    </row>
    <row r="189" spans="1:72" s="146" customFormat="1" ht="24" customHeight="1" x14ac:dyDescent="0.35">
      <c r="A189" s="186"/>
      <c r="B189" s="177"/>
      <c r="C189" s="920"/>
      <c r="D189" s="920"/>
      <c r="E189" s="920"/>
      <c r="F189" s="920"/>
      <c r="G189" s="920"/>
      <c r="H189" s="920"/>
      <c r="I189" s="920"/>
      <c r="J189" s="920"/>
      <c r="K189" s="191"/>
      <c r="L189" s="191"/>
      <c r="M189" s="191"/>
      <c r="N189" s="191"/>
      <c r="O189" s="191"/>
      <c r="P189" s="191"/>
      <c r="Q189" s="921"/>
      <c r="R189" s="921"/>
      <c r="S189" s="921"/>
      <c r="T189" s="921"/>
      <c r="U189" s="921"/>
      <c r="V189" s="921"/>
      <c r="W189" s="921"/>
      <c r="X189" s="921"/>
      <c r="Y189" s="921"/>
      <c r="Z189" s="921"/>
      <c r="BT189" s="148"/>
    </row>
    <row r="190" spans="1:72" s="146" customFormat="1" ht="24" customHeight="1" x14ac:dyDescent="0.35">
      <c r="A190" s="186"/>
      <c r="B190" s="177"/>
      <c r="C190" s="920"/>
      <c r="D190" s="920"/>
      <c r="E190" s="920"/>
      <c r="F190" s="920"/>
      <c r="G190" s="920"/>
      <c r="H190" s="920"/>
      <c r="I190" s="920"/>
      <c r="J190" s="920"/>
      <c r="K190" s="191"/>
      <c r="L190" s="191"/>
      <c r="M190" s="191"/>
      <c r="N190" s="191"/>
      <c r="O190" s="191"/>
      <c r="P190" s="191"/>
      <c r="Q190" s="921"/>
      <c r="R190" s="921"/>
      <c r="S190" s="921"/>
      <c r="T190" s="921"/>
      <c r="U190" s="921"/>
      <c r="V190" s="921"/>
      <c r="W190" s="921"/>
      <c r="X190" s="921"/>
      <c r="Y190" s="921"/>
      <c r="Z190" s="921"/>
      <c r="BT190" s="148"/>
    </row>
    <row r="191" spans="1:72" s="146" customFormat="1" ht="32.1" customHeight="1" x14ac:dyDescent="0.35">
      <c r="A191" s="186"/>
      <c r="B191" s="177"/>
      <c r="C191" s="920"/>
      <c r="D191" s="920"/>
      <c r="E191" s="920"/>
      <c r="F191" s="920"/>
      <c r="G191" s="920"/>
      <c r="H191" s="920"/>
      <c r="I191" s="920"/>
      <c r="J191" s="920"/>
      <c r="K191" s="191"/>
      <c r="L191" s="191"/>
      <c r="M191" s="191"/>
      <c r="N191" s="191"/>
      <c r="O191" s="191"/>
      <c r="P191" s="191"/>
      <c r="Q191" s="921"/>
      <c r="R191" s="921"/>
      <c r="S191" s="921"/>
      <c r="T191" s="921"/>
      <c r="U191" s="921"/>
      <c r="V191" s="921"/>
      <c r="W191" s="921"/>
      <c r="X191" s="921"/>
      <c r="Y191" s="921"/>
      <c r="Z191" s="921"/>
      <c r="BT191" s="148"/>
    </row>
    <row r="192" spans="1:72" s="146" customFormat="1" ht="24" customHeight="1" x14ac:dyDescent="0.35">
      <c r="A192" s="175" t="s">
        <v>207</v>
      </c>
      <c r="B192" s="926" t="s">
        <v>261</v>
      </c>
      <c r="C192" s="926"/>
      <c r="D192" s="926"/>
      <c r="E192" s="926"/>
      <c r="F192" s="926"/>
      <c r="G192" s="926"/>
      <c r="H192" s="926"/>
      <c r="I192" s="926"/>
      <c r="J192" s="926"/>
      <c r="K192" s="178"/>
      <c r="L192" s="178"/>
      <c r="M192" s="178"/>
      <c r="O192" s="208" t="s">
        <v>207</v>
      </c>
      <c r="P192" s="934" t="s">
        <v>262</v>
      </c>
      <c r="Q192" s="934"/>
      <c r="R192" s="934"/>
      <c r="S192" s="934"/>
      <c r="T192" s="934"/>
      <c r="U192" s="934"/>
      <c r="V192" s="934"/>
      <c r="W192" s="934"/>
      <c r="X192" s="934"/>
      <c r="Y192" s="934"/>
      <c r="Z192" s="934"/>
      <c r="BT192" s="148"/>
    </row>
    <row r="193" spans="1:72" s="146" customFormat="1" ht="24" customHeight="1" x14ac:dyDescent="0.35">
      <c r="A193" s="175"/>
      <c r="B193" s="176" t="s">
        <v>263</v>
      </c>
      <c r="C193" s="177"/>
      <c r="D193" s="177"/>
      <c r="E193" s="177"/>
      <c r="F193" s="177"/>
      <c r="G193" s="177"/>
      <c r="H193" s="177"/>
      <c r="I193" s="184"/>
      <c r="J193" s="184"/>
      <c r="K193" s="184"/>
      <c r="L193" s="184"/>
      <c r="M193" s="184"/>
      <c r="N193" s="184"/>
      <c r="O193" s="184"/>
      <c r="P193" s="178" t="s">
        <v>264</v>
      </c>
      <c r="Q193" s="184"/>
      <c r="R193" s="184"/>
      <c r="S193" s="212"/>
      <c r="T193" s="212"/>
      <c r="U193" s="212"/>
      <c r="V193" s="212"/>
      <c r="W193" s="212"/>
      <c r="X193" s="212"/>
      <c r="Y193" s="212"/>
      <c r="Z193" s="212"/>
      <c r="BT193" s="148"/>
    </row>
    <row r="194" spans="1:72" s="146" customFormat="1" ht="24" customHeight="1" x14ac:dyDescent="0.35">
      <c r="A194" s="186"/>
      <c r="B194" s="176" t="s">
        <v>330</v>
      </c>
      <c r="C194" s="176" t="s">
        <v>334</v>
      </c>
      <c r="D194" s="193"/>
      <c r="E194" s="193"/>
      <c r="F194" s="193"/>
      <c r="G194" s="193"/>
      <c r="H194" s="188"/>
      <c r="I194" s="211"/>
      <c r="J194" s="211"/>
      <c r="K194" s="211"/>
      <c r="L194" s="211"/>
      <c r="M194" s="211"/>
      <c r="N194" s="211"/>
      <c r="O194" s="211"/>
      <c r="P194" s="229" t="s">
        <v>330</v>
      </c>
      <c r="Q194" s="230" t="s">
        <v>335</v>
      </c>
      <c r="R194" s="231"/>
      <c r="S194" s="232"/>
      <c r="T194" s="223"/>
      <c r="U194" s="223"/>
      <c r="V194" s="224"/>
      <c r="W194" s="224"/>
      <c r="AC194" s="228">
        <f>SUM(AC192:AC193)/4</f>
        <v>0</v>
      </c>
      <c r="BT194" s="148"/>
    </row>
    <row r="195" spans="1:72" s="146" customFormat="1" ht="24" customHeight="1" x14ac:dyDescent="0.35">
      <c r="A195" s="186"/>
      <c r="B195" s="177"/>
      <c r="C195" s="920" t="s">
        <v>336</v>
      </c>
      <c r="D195" s="920"/>
      <c r="E195" s="920"/>
      <c r="F195" s="920"/>
      <c r="G195" s="920"/>
      <c r="H195" s="920"/>
      <c r="I195" s="920"/>
      <c r="J195" s="920"/>
      <c r="K195" s="191"/>
      <c r="L195" s="191"/>
      <c r="M195" s="191"/>
      <c r="N195" s="191"/>
      <c r="O195" s="191"/>
      <c r="P195" s="191"/>
      <c r="Q195" s="921" t="s">
        <v>337</v>
      </c>
      <c r="R195" s="921"/>
      <c r="S195" s="921"/>
      <c r="T195" s="921"/>
      <c r="U195" s="921"/>
      <c r="V195" s="921"/>
      <c r="W195" s="921"/>
      <c r="X195" s="921"/>
      <c r="Y195" s="921"/>
      <c r="Z195" s="921"/>
      <c r="BT195" s="148"/>
    </row>
    <row r="196" spans="1:72" s="146" customFormat="1" ht="24" customHeight="1" x14ac:dyDescent="0.35">
      <c r="A196" s="186"/>
      <c r="B196" s="177"/>
      <c r="C196" s="920"/>
      <c r="D196" s="920"/>
      <c r="E196" s="920"/>
      <c r="F196" s="920"/>
      <c r="G196" s="920"/>
      <c r="H196" s="920"/>
      <c r="I196" s="920"/>
      <c r="J196" s="920"/>
      <c r="K196" s="191"/>
      <c r="L196" s="191"/>
      <c r="M196" s="191"/>
      <c r="N196" s="191"/>
      <c r="O196" s="191"/>
      <c r="P196" s="191"/>
      <c r="Q196" s="921"/>
      <c r="R196" s="921"/>
      <c r="S196" s="921"/>
      <c r="T196" s="921"/>
      <c r="U196" s="921"/>
      <c r="V196" s="921"/>
      <c r="W196" s="921"/>
      <c r="X196" s="921"/>
      <c r="Y196" s="921"/>
      <c r="Z196" s="921"/>
      <c r="BT196" s="148"/>
    </row>
    <row r="197" spans="1:72" s="146" customFormat="1" ht="36" customHeight="1" x14ac:dyDescent="0.35">
      <c r="A197" s="186"/>
      <c r="B197" s="177"/>
      <c r="C197" s="920"/>
      <c r="D197" s="920"/>
      <c r="E197" s="920"/>
      <c r="F197" s="920"/>
      <c r="G197" s="920"/>
      <c r="H197" s="920"/>
      <c r="I197" s="920"/>
      <c r="J197" s="920"/>
      <c r="K197" s="191"/>
      <c r="L197" s="191"/>
      <c r="M197" s="191"/>
      <c r="N197" s="191"/>
      <c r="O197" s="191"/>
      <c r="P197" s="191"/>
      <c r="Q197" s="921"/>
      <c r="R197" s="921"/>
      <c r="S197" s="921"/>
      <c r="T197" s="921"/>
      <c r="U197" s="921"/>
      <c r="V197" s="921"/>
      <c r="W197" s="921"/>
      <c r="X197" s="921"/>
      <c r="Y197" s="921"/>
      <c r="Z197" s="921"/>
      <c r="BT197" s="148"/>
    </row>
    <row r="198" spans="1:72" s="146" customFormat="1" ht="24" customHeight="1" x14ac:dyDescent="0.35">
      <c r="A198" s="186"/>
      <c r="B198" s="177"/>
      <c r="C198" s="920"/>
      <c r="D198" s="920"/>
      <c r="E198" s="920"/>
      <c r="F198" s="920"/>
      <c r="G198" s="920"/>
      <c r="H198" s="920"/>
      <c r="I198" s="920"/>
      <c r="J198" s="920"/>
      <c r="K198" s="191"/>
      <c r="L198" s="191"/>
      <c r="M198" s="191"/>
      <c r="N198" s="191"/>
      <c r="O198" s="191"/>
      <c r="P198" s="191"/>
      <c r="Q198" s="921"/>
      <c r="R198" s="921"/>
      <c r="S198" s="921"/>
      <c r="T198" s="921"/>
      <c r="U198" s="921"/>
      <c r="V198" s="921"/>
      <c r="W198" s="921"/>
      <c r="X198" s="921"/>
      <c r="Y198" s="921"/>
      <c r="Z198" s="921"/>
      <c r="BT198" s="148"/>
    </row>
    <row r="199" spans="1:72" s="146" customFormat="1" ht="24" customHeight="1" x14ac:dyDescent="0.35">
      <c r="A199" s="186"/>
      <c r="B199" s="177"/>
      <c r="C199" s="920"/>
      <c r="D199" s="920"/>
      <c r="E199" s="920"/>
      <c r="F199" s="920"/>
      <c r="G199" s="920"/>
      <c r="H199" s="920"/>
      <c r="I199" s="920"/>
      <c r="J199" s="920"/>
      <c r="K199" s="191"/>
      <c r="L199" s="191"/>
      <c r="M199" s="191"/>
      <c r="N199" s="191"/>
      <c r="O199" s="191"/>
      <c r="P199" s="191"/>
      <c r="Q199" s="921"/>
      <c r="R199" s="921"/>
      <c r="S199" s="921"/>
      <c r="T199" s="921"/>
      <c r="U199" s="921"/>
      <c r="V199" s="921"/>
      <c r="W199" s="921"/>
      <c r="X199" s="921"/>
      <c r="Y199" s="921"/>
      <c r="Z199" s="921"/>
      <c r="BT199" s="148"/>
    </row>
    <row r="200" spans="1:72" s="146" customFormat="1" ht="24" customHeight="1" x14ac:dyDescent="0.35">
      <c r="A200" s="186"/>
      <c r="B200" s="177"/>
      <c r="C200" s="920"/>
      <c r="D200" s="920"/>
      <c r="E200" s="920"/>
      <c r="F200" s="920"/>
      <c r="G200" s="920"/>
      <c r="H200" s="920"/>
      <c r="I200" s="920"/>
      <c r="J200" s="920"/>
      <c r="K200" s="191"/>
      <c r="L200" s="191"/>
      <c r="M200" s="191"/>
      <c r="N200" s="191"/>
      <c r="O200" s="191"/>
      <c r="P200" s="191"/>
      <c r="Q200" s="921"/>
      <c r="R200" s="921"/>
      <c r="S200" s="921"/>
      <c r="T200" s="921"/>
      <c r="U200" s="921"/>
      <c r="V200" s="921"/>
      <c r="W200" s="921"/>
      <c r="X200" s="921"/>
      <c r="Y200" s="921"/>
      <c r="Z200" s="921"/>
      <c r="BT200" s="148"/>
    </row>
    <row r="201" spans="1:72" s="146" customFormat="1" ht="24" customHeight="1" x14ac:dyDescent="0.35">
      <c r="A201" s="186"/>
      <c r="B201" s="177"/>
      <c r="C201" s="920" t="s">
        <v>338</v>
      </c>
      <c r="D201" s="920"/>
      <c r="E201" s="920"/>
      <c r="F201" s="920"/>
      <c r="G201" s="920"/>
      <c r="H201" s="920"/>
      <c r="I201" s="920"/>
      <c r="J201" s="920"/>
      <c r="K201" s="191"/>
      <c r="L201" s="191"/>
      <c r="M201" s="191"/>
      <c r="N201" s="191"/>
      <c r="O201" s="191"/>
      <c r="P201" s="191"/>
      <c r="Q201" s="921" t="s">
        <v>339</v>
      </c>
      <c r="R201" s="921"/>
      <c r="S201" s="921"/>
      <c r="T201" s="921"/>
      <c r="U201" s="921"/>
      <c r="V201" s="921"/>
      <c r="W201" s="921"/>
      <c r="X201" s="921"/>
      <c r="Y201" s="921"/>
      <c r="Z201" s="921"/>
      <c r="BT201" s="148"/>
    </row>
    <row r="202" spans="1:72" s="146" customFormat="1" ht="24" customHeight="1" x14ac:dyDescent="0.35">
      <c r="A202" s="186"/>
      <c r="B202" s="177"/>
      <c r="C202" s="920"/>
      <c r="D202" s="920"/>
      <c r="E202" s="920"/>
      <c r="F202" s="920"/>
      <c r="G202" s="920"/>
      <c r="H202" s="920"/>
      <c r="I202" s="920"/>
      <c r="J202" s="920"/>
      <c r="K202" s="191"/>
      <c r="L202" s="191"/>
      <c r="M202" s="191"/>
      <c r="N202" s="191"/>
      <c r="O202" s="191"/>
      <c r="P202" s="191"/>
      <c r="Q202" s="921"/>
      <c r="R202" s="921"/>
      <c r="S202" s="921"/>
      <c r="T202" s="921"/>
      <c r="U202" s="921"/>
      <c r="V202" s="921"/>
      <c r="W202" s="921"/>
      <c r="X202" s="921"/>
      <c r="Y202" s="921"/>
      <c r="Z202" s="921"/>
      <c r="BT202" s="148"/>
    </row>
    <row r="203" spans="1:72" s="146" customFormat="1" ht="18.600000000000001" customHeight="1" x14ac:dyDescent="0.35">
      <c r="A203" s="186"/>
      <c r="B203" s="177"/>
      <c r="C203" s="920"/>
      <c r="D203" s="920"/>
      <c r="E203" s="920"/>
      <c r="F203" s="920"/>
      <c r="G203" s="920"/>
      <c r="H203" s="920"/>
      <c r="I203" s="920"/>
      <c r="J203" s="920"/>
      <c r="K203" s="191"/>
      <c r="L203" s="191"/>
      <c r="M203" s="191"/>
      <c r="N203" s="191"/>
      <c r="O203" s="191"/>
      <c r="P203" s="191"/>
      <c r="Q203" s="921"/>
      <c r="R203" s="921"/>
      <c r="S203" s="921"/>
      <c r="T203" s="921"/>
      <c r="U203" s="921"/>
      <c r="V203" s="921"/>
      <c r="W203" s="921"/>
      <c r="X203" s="921"/>
      <c r="Y203" s="921"/>
      <c r="Z203" s="921"/>
      <c r="BT203" s="148"/>
    </row>
    <row r="204" spans="1:72" s="146" customFormat="1" ht="24" customHeight="1" x14ac:dyDescent="0.35">
      <c r="A204" s="186"/>
      <c r="B204" s="177"/>
      <c r="C204" s="193"/>
      <c r="D204" s="193"/>
      <c r="E204" s="193"/>
      <c r="F204" s="193"/>
      <c r="G204" s="193"/>
      <c r="H204" s="193"/>
      <c r="I204" s="193"/>
      <c r="J204" s="193"/>
      <c r="K204" s="191"/>
      <c r="L204" s="191"/>
      <c r="M204" s="191"/>
      <c r="N204" s="191"/>
      <c r="O204" s="191"/>
      <c r="P204" s="191"/>
      <c r="Q204" s="191"/>
      <c r="R204" s="191"/>
      <c r="S204" s="191"/>
      <c r="T204" s="191"/>
      <c r="U204" s="191"/>
      <c r="V204" s="191"/>
      <c r="W204" s="191"/>
      <c r="X204" s="191"/>
      <c r="Y204" s="191"/>
      <c r="Z204" s="191"/>
      <c r="BT204" s="148"/>
    </row>
    <row r="205" spans="1:72" s="146" customFormat="1" ht="24" customHeight="1" x14ac:dyDescent="0.35">
      <c r="A205" s="186"/>
      <c r="B205" s="176" t="s">
        <v>340</v>
      </c>
      <c r="C205" s="176" t="s">
        <v>24</v>
      </c>
      <c r="D205" s="193"/>
      <c r="E205" s="193"/>
      <c r="F205" s="193"/>
      <c r="G205" s="193"/>
      <c r="H205" s="188"/>
      <c r="I205" s="211"/>
      <c r="J205" s="211"/>
      <c r="K205" s="211"/>
      <c r="L205" s="211"/>
      <c r="M205" s="211"/>
      <c r="N205" s="211"/>
      <c r="O205" s="211"/>
      <c r="P205" s="221" t="s">
        <v>340</v>
      </c>
      <c r="Q205" s="233" t="s">
        <v>341</v>
      </c>
      <c r="R205" s="211"/>
      <c r="S205" s="223"/>
      <c r="T205" s="223"/>
      <c r="U205" s="223"/>
      <c r="V205" s="224"/>
      <c r="W205" s="224"/>
      <c r="BT205" s="148"/>
    </row>
    <row r="206" spans="1:72" s="146" customFormat="1" ht="24" customHeight="1" x14ac:dyDescent="0.35">
      <c r="B206" s="177"/>
      <c r="C206" s="920" t="s">
        <v>342</v>
      </c>
      <c r="D206" s="920"/>
      <c r="E206" s="920"/>
      <c r="F206" s="920"/>
      <c r="G206" s="920"/>
      <c r="H206" s="920"/>
      <c r="I206" s="920"/>
      <c r="J206" s="920"/>
      <c r="K206" s="211"/>
      <c r="L206" s="211"/>
      <c r="M206" s="211"/>
      <c r="N206" s="211"/>
      <c r="O206" s="211"/>
      <c r="P206" s="211"/>
      <c r="Q206" s="921" t="s">
        <v>343</v>
      </c>
      <c r="R206" s="921"/>
      <c r="S206" s="921"/>
      <c r="T206" s="921"/>
      <c r="U206" s="921"/>
      <c r="V206" s="921"/>
      <c r="W206" s="921"/>
      <c r="X206" s="921"/>
      <c r="Y206" s="921"/>
      <c r="Z206" s="921"/>
    </row>
    <row r="207" spans="1:72" s="146" customFormat="1" ht="24" customHeight="1" x14ac:dyDescent="0.35">
      <c r="B207" s="177"/>
      <c r="C207" s="920"/>
      <c r="D207" s="920"/>
      <c r="E207" s="920"/>
      <c r="F207" s="920"/>
      <c r="G207" s="920"/>
      <c r="H207" s="920"/>
      <c r="I207" s="920"/>
      <c r="J207" s="920"/>
      <c r="K207" s="211"/>
      <c r="L207" s="211"/>
      <c r="M207" s="211"/>
      <c r="N207" s="211"/>
      <c r="O207" s="211"/>
      <c r="P207" s="211"/>
      <c r="Q207" s="921"/>
      <c r="R207" s="921"/>
      <c r="S207" s="921"/>
      <c r="T207" s="921"/>
      <c r="U207" s="921"/>
      <c r="V207" s="921"/>
      <c r="W207" s="921"/>
      <c r="X207" s="921"/>
      <c r="Y207" s="921"/>
      <c r="Z207" s="921"/>
    </row>
    <row r="208" spans="1:72" s="146" customFormat="1" ht="15" customHeight="1" x14ac:dyDescent="0.35">
      <c r="B208" s="177"/>
      <c r="C208" s="920"/>
      <c r="D208" s="920"/>
      <c r="E208" s="920"/>
      <c r="F208" s="920"/>
      <c r="G208" s="920"/>
      <c r="H208" s="920"/>
      <c r="I208" s="920"/>
      <c r="J208" s="920"/>
      <c r="K208" s="211"/>
      <c r="L208" s="211"/>
      <c r="M208" s="211"/>
      <c r="N208" s="211"/>
      <c r="O208" s="211"/>
      <c r="P208" s="211"/>
      <c r="Q208" s="921"/>
      <c r="R208" s="921"/>
      <c r="S208" s="921"/>
      <c r="T208" s="921"/>
      <c r="U208" s="921"/>
      <c r="V208" s="921"/>
      <c r="W208" s="921"/>
      <c r="X208" s="921"/>
      <c r="Y208" s="921"/>
      <c r="Z208" s="921"/>
    </row>
    <row r="209" spans="2:26" s="146" customFormat="1" ht="4.5" customHeight="1" x14ac:dyDescent="0.35">
      <c r="B209" s="177"/>
      <c r="C209" s="193"/>
      <c r="D209" s="193"/>
      <c r="E209" s="193"/>
      <c r="F209" s="193"/>
      <c r="G209" s="193"/>
      <c r="H209" s="193"/>
      <c r="I209" s="193"/>
      <c r="J209" s="193"/>
      <c r="K209" s="211"/>
      <c r="L209" s="211"/>
      <c r="M209" s="211"/>
      <c r="N209" s="211"/>
      <c r="O209" s="211"/>
      <c r="P209" s="211"/>
      <c r="Q209" s="191"/>
      <c r="R209" s="191"/>
      <c r="S209" s="191"/>
      <c r="T209" s="191"/>
      <c r="U209" s="191"/>
      <c r="V209" s="191"/>
      <c r="W209" s="191"/>
      <c r="X209" s="191"/>
      <c r="Y209" s="191"/>
      <c r="Z209" s="191"/>
    </row>
    <row r="210" spans="2:26" s="146" customFormat="1" ht="24" customHeight="1" x14ac:dyDescent="0.35">
      <c r="B210" s="176" t="s">
        <v>344</v>
      </c>
      <c r="C210" s="234" t="s">
        <v>345</v>
      </c>
      <c r="D210" s="193"/>
      <c r="E210" s="193"/>
      <c r="F210" s="193"/>
      <c r="G210" s="193"/>
      <c r="H210" s="188"/>
      <c r="I210" s="211"/>
      <c r="J210" s="211"/>
      <c r="K210" s="211"/>
      <c r="L210" s="211"/>
      <c r="M210" s="211"/>
      <c r="N210" s="211"/>
      <c r="O210" s="235"/>
      <c r="P210" s="236" t="s">
        <v>344</v>
      </c>
      <c r="Q210" s="233" t="s">
        <v>346</v>
      </c>
      <c r="R210" s="211"/>
      <c r="S210" s="223"/>
      <c r="T210" s="223"/>
      <c r="U210" s="223"/>
      <c r="V210" s="224"/>
      <c r="W210" s="224"/>
    </row>
    <row r="211" spans="2:26" s="146" customFormat="1" ht="24" customHeight="1" x14ac:dyDescent="0.35">
      <c r="B211" s="177"/>
      <c r="C211" s="920" t="s">
        <v>347</v>
      </c>
      <c r="D211" s="920"/>
      <c r="E211" s="920"/>
      <c r="F211" s="920"/>
      <c r="G211" s="920"/>
      <c r="H211" s="920"/>
      <c r="I211" s="920"/>
      <c r="J211" s="920"/>
      <c r="K211" s="191"/>
      <c r="L211" s="191"/>
      <c r="M211" s="191"/>
      <c r="N211" s="191"/>
      <c r="O211" s="191"/>
      <c r="P211" s="191"/>
      <c r="Q211" s="921" t="s">
        <v>348</v>
      </c>
      <c r="R211" s="921"/>
      <c r="S211" s="921"/>
      <c r="T211" s="921"/>
      <c r="U211" s="921"/>
      <c r="V211" s="921"/>
      <c r="W211" s="921"/>
      <c r="X211" s="921"/>
      <c r="Y211" s="921"/>
      <c r="Z211" s="921"/>
    </row>
    <row r="212" spans="2:26" s="146" customFormat="1" ht="24" customHeight="1" x14ac:dyDescent="0.35">
      <c r="B212" s="177"/>
      <c r="C212" s="920"/>
      <c r="D212" s="920"/>
      <c r="E212" s="920"/>
      <c r="F212" s="920"/>
      <c r="G212" s="920"/>
      <c r="H212" s="920"/>
      <c r="I212" s="920"/>
      <c r="J212" s="920"/>
      <c r="K212" s="191"/>
      <c r="L212" s="191"/>
      <c r="M212" s="191"/>
      <c r="N212" s="191"/>
      <c r="O212" s="191"/>
      <c r="P212" s="191"/>
      <c r="Q212" s="921"/>
      <c r="R212" s="921"/>
      <c r="S212" s="921"/>
      <c r="T212" s="921"/>
      <c r="U212" s="921"/>
      <c r="V212" s="921"/>
      <c r="W212" s="921"/>
      <c r="X212" s="921"/>
      <c r="Y212" s="921"/>
      <c r="Z212" s="921"/>
    </row>
    <row r="213" spans="2:26" s="146" customFormat="1" ht="24" customHeight="1" x14ac:dyDescent="0.35">
      <c r="B213" s="177"/>
      <c r="C213" s="920"/>
      <c r="D213" s="920"/>
      <c r="E213" s="920"/>
      <c r="F213" s="920"/>
      <c r="G213" s="920"/>
      <c r="H213" s="920"/>
      <c r="I213" s="920"/>
      <c r="J213" s="920"/>
      <c r="K213" s="191"/>
      <c r="L213" s="191"/>
      <c r="M213" s="191"/>
      <c r="N213" s="191"/>
      <c r="O213" s="191"/>
      <c r="P213" s="191"/>
      <c r="Q213" s="921"/>
      <c r="R213" s="921"/>
      <c r="S213" s="921"/>
      <c r="T213" s="921"/>
      <c r="U213" s="921"/>
      <c r="V213" s="921"/>
      <c r="W213" s="921"/>
      <c r="X213" s="921"/>
      <c r="Y213" s="921"/>
      <c r="Z213" s="921"/>
    </row>
    <row r="214" spans="2:26" s="146" customFormat="1" ht="24" customHeight="1" x14ac:dyDescent="0.35">
      <c r="B214" s="177"/>
      <c r="C214" s="920"/>
      <c r="D214" s="920"/>
      <c r="E214" s="920"/>
      <c r="F214" s="920"/>
      <c r="G214" s="920"/>
      <c r="H214" s="920"/>
      <c r="I214" s="920"/>
      <c r="J214" s="920"/>
      <c r="K214" s="191"/>
      <c r="L214" s="191"/>
      <c r="M214" s="191"/>
      <c r="N214" s="191"/>
      <c r="O214" s="191"/>
      <c r="P214" s="191"/>
      <c r="Q214" s="921"/>
      <c r="R214" s="921"/>
      <c r="S214" s="921"/>
      <c r="T214" s="921"/>
      <c r="U214" s="921"/>
      <c r="V214" s="921"/>
      <c r="W214" s="921"/>
      <c r="X214" s="921"/>
      <c r="Y214" s="921"/>
      <c r="Z214" s="921"/>
    </row>
    <row r="215" spans="2:26" s="146" customFormat="1" ht="24" customHeight="1" x14ac:dyDescent="0.35">
      <c r="B215" s="177"/>
      <c r="C215" s="920"/>
      <c r="D215" s="920"/>
      <c r="E215" s="920"/>
      <c r="F215" s="920"/>
      <c r="G215" s="920"/>
      <c r="H215" s="920"/>
      <c r="I215" s="920"/>
      <c r="J215" s="920"/>
      <c r="K215" s="191"/>
      <c r="L215" s="191"/>
      <c r="M215" s="191"/>
      <c r="N215" s="191"/>
      <c r="O215" s="191"/>
      <c r="P215" s="191"/>
      <c r="Q215" s="921"/>
      <c r="R215" s="921"/>
      <c r="S215" s="921"/>
      <c r="T215" s="921"/>
      <c r="U215" s="921"/>
      <c r="V215" s="921"/>
      <c r="W215" s="921"/>
      <c r="X215" s="921"/>
      <c r="Y215" s="921"/>
      <c r="Z215" s="921"/>
    </row>
    <row r="216" spans="2:26" s="146" customFormat="1" ht="24" customHeight="1" x14ac:dyDescent="0.35">
      <c r="B216" s="177"/>
      <c r="C216" s="920"/>
      <c r="D216" s="920"/>
      <c r="E216" s="920"/>
      <c r="F216" s="920"/>
      <c r="G216" s="920"/>
      <c r="H216" s="920"/>
      <c r="I216" s="920"/>
      <c r="J216" s="920"/>
      <c r="K216" s="191"/>
      <c r="L216" s="191"/>
      <c r="M216" s="191"/>
      <c r="N216" s="191"/>
      <c r="O216" s="191"/>
      <c r="P216" s="191"/>
      <c r="Q216" s="921"/>
      <c r="R216" s="921"/>
      <c r="S216" s="921"/>
      <c r="T216" s="921"/>
      <c r="U216" s="921"/>
      <c r="V216" s="921"/>
      <c r="W216" s="921"/>
      <c r="X216" s="921"/>
      <c r="Y216" s="921"/>
      <c r="Z216" s="921"/>
    </row>
    <row r="217" spans="2:26" s="146" customFormat="1" ht="24" customHeight="1" x14ac:dyDescent="0.35">
      <c r="B217" s="177"/>
      <c r="C217" s="920"/>
      <c r="D217" s="920"/>
      <c r="E217" s="920"/>
      <c r="F217" s="920"/>
      <c r="G217" s="920"/>
      <c r="H217" s="920"/>
      <c r="I217" s="920"/>
      <c r="J217" s="920"/>
      <c r="K217" s="191"/>
      <c r="L217" s="191"/>
      <c r="M217" s="191"/>
      <c r="N217" s="191"/>
      <c r="O217" s="191"/>
      <c r="P217" s="191"/>
      <c r="Q217" s="921"/>
      <c r="R217" s="921"/>
      <c r="S217" s="921"/>
      <c r="T217" s="921"/>
      <c r="U217" s="921"/>
      <c r="V217" s="921"/>
      <c r="W217" s="921"/>
      <c r="X217" s="921"/>
      <c r="Y217" s="921"/>
      <c r="Z217" s="921"/>
    </row>
    <row r="218" spans="2:26" s="146" customFormat="1" ht="24" customHeight="1" x14ac:dyDescent="0.35">
      <c r="B218" s="177"/>
      <c r="C218" s="920"/>
      <c r="D218" s="920"/>
      <c r="E218" s="920"/>
      <c r="F218" s="920"/>
      <c r="G218" s="920"/>
      <c r="H218" s="920"/>
      <c r="I218" s="920"/>
      <c r="J218" s="920"/>
      <c r="K218" s="191"/>
      <c r="L218" s="191"/>
      <c r="M218" s="191"/>
      <c r="N218" s="191"/>
      <c r="O218" s="191"/>
      <c r="P218" s="191"/>
      <c r="Q218" s="921"/>
      <c r="R218" s="921"/>
      <c r="S218" s="921"/>
      <c r="T218" s="921"/>
      <c r="U218" s="921"/>
      <c r="V218" s="921"/>
      <c r="W218" s="921"/>
      <c r="X218" s="921"/>
      <c r="Y218" s="921"/>
      <c r="Z218" s="921"/>
    </row>
    <row r="219" spans="2:26" s="146" customFormat="1" ht="24" customHeight="1" x14ac:dyDescent="0.35">
      <c r="B219" s="177"/>
      <c r="C219" s="920"/>
      <c r="D219" s="920"/>
      <c r="E219" s="920"/>
      <c r="F219" s="920"/>
      <c r="G219" s="920"/>
      <c r="H219" s="920"/>
      <c r="I219" s="920"/>
      <c r="J219" s="920"/>
      <c r="K219" s="191"/>
      <c r="L219" s="191"/>
      <c r="M219" s="191"/>
      <c r="N219" s="191"/>
      <c r="O219" s="191"/>
      <c r="P219" s="191"/>
      <c r="Q219" s="921"/>
      <c r="R219" s="921"/>
      <c r="S219" s="921"/>
      <c r="T219" s="921"/>
      <c r="U219" s="921"/>
      <c r="V219" s="921"/>
      <c r="W219" s="921"/>
      <c r="X219" s="921"/>
      <c r="Y219" s="921"/>
      <c r="Z219" s="921"/>
    </row>
    <row r="220" spans="2:26" s="146" customFormat="1" ht="24" customHeight="1" x14ac:dyDescent="0.35">
      <c r="B220" s="177"/>
      <c r="C220" s="920" t="s">
        <v>349</v>
      </c>
      <c r="D220" s="920"/>
      <c r="E220" s="920"/>
      <c r="F220" s="920"/>
      <c r="G220" s="920"/>
      <c r="H220" s="920"/>
      <c r="I220" s="920"/>
      <c r="J220" s="920"/>
      <c r="K220" s="191"/>
      <c r="L220" s="191"/>
      <c r="M220" s="191"/>
      <c r="N220" s="191"/>
      <c r="O220" s="191"/>
      <c r="P220" s="191"/>
      <c r="Q220" s="921" t="s">
        <v>350</v>
      </c>
      <c r="R220" s="921"/>
      <c r="S220" s="921"/>
      <c r="T220" s="921"/>
      <c r="U220" s="921"/>
      <c r="V220" s="921"/>
      <c r="W220" s="921"/>
      <c r="X220" s="921"/>
      <c r="Y220" s="921"/>
      <c r="Z220" s="921"/>
    </row>
    <row r="221" spans="2:26" s="146" customFormat="1" ht="24" customHeight="1" x14ac:dyDescent="0.35">
      <c r="B221" s="177"/>
      <c r="C221" s="920"/>
      <c r="D221" s="920"/>
      <c r="E221" s="920"/>
      <c r="F221" s="920"/>
      <c r="G221" s="920"/>
      <c r="H221" s="920"/>
      <c r="I221" s="920"/>
      <c r="J221" s="920"/>
      <c r="K221" s="191"/>
      <c r="L221" s="191"/>
      <c r="M221" s="191"/>
      <c r="N221" s="191"/>
      <c r="O221" s="191"/>
      <c r="P221" s="191"/>
      <c r="Q221" s="921"/>
      <c r="R221" s="921"/>
      <c r="S221" s="921"/>
      <c r="T221" s="921"/>
      <c r="U221" s="921"/>
      <c r="V221" s="921"/>
      <c r="W221" s="921"/>
      <c r="X221" s="921"/>
      <c r="Y221" s="921"/>
      <c r="Z221" s="921"/>
    </row>
    <row r="222" spans="2:26" s="146" customFormat="1" ht="24" customHeight="1" x14ac:dyDescent="0.35">
      <c r="B222" s="177"/>
      <c r="C222" s="920"/>
      <c r="D222" s="920"/>
      <c r="E222" s="920"/>
      <c r="F222" s="920"/>
      <c r="G222" s="920"/>
      <c r="H222" s="920"/>
      <c r="I222" s="920"/>
      <c r="J222" s="920"/>
      <c r="K222" s="191"/>
      <c r="L222" s="191"/>
      <c r="M222" s="191"/>
      <c r="N222" s="191"/>
      <c r="O222" s="191"/>
      <c r="P222" s="191"/>
      <c r="Q222" s="921"/>
      <c r="R222" s="921"/>
      <c r="S222" s="921"/>
      <c r="T222" s="921"/>
      <c r="U222" s="921"/>
      <c r="V222" s="921"/>
      <c r="W222" s="921"/>
      <c r="X222" s="921"/>
      <c r="Y222" s="921"/>
      <c r="Z222" s="921"/>
    </row>
    <row r="223" spans="2:26" s="146" customFormat="1" ht="24" customHeight="1" x14ac:dyDescent="0.35">
      <c r="B223" s="177"/>
      <c r="C223" s="920"/>
      <c r="D223" s="920"/>
      <c r="E223" s="920"/>
      <c r="F223" s="920"/>
      <c r="G223" s="920"/>
      <c r="H223" s="920"/>
      <c r="I223" s="920"/>
      <c r="J223" s="920"/>
      <c r="K223" s="191"/>
      <c r="L223" s="191"/>
      <c r="M223" s="191"/>
      <c r="N223" s="191"/>
      <c r="O223" s="191"/>
      <c r="P223" s="191"/>
      <c r="Q223" s="921"/>
      <c r="R223" s="921"/>
      <c r="S223" s="921"/>
      <c r="T223" s="921"/>
      <c r="U223" s="921"/>
      <c r="V223" s="921"/>
      <c r="W223" s="921"/>
      <c r="X223" s="921"/>
      <c r="Y223" s="921"/>
      <c r="Z223" s="921"/>
    </row>
    <row r="224" spans="2:26" s="146" customFormat="1" ht="24" customHeight="1" x14ac:dyDescent="0.35">
      <c r="B224" s="177"/>
      <c r="C224" s="920"/>
      <c r="D224" s="920"/>
      <c r="E224" s="920"/>
      <c r="F224" s="920"/>
      <c r="G224" s="920"/>
      <c r="H224" s="920"/>
      <c r="I224" s="920"/>
      <c r="J224" s="920"/>
      <c r="K224" s="191"/>
      <c r="L224" s="191"/>
      <c r="M224" s="191"/>
      <c r="N224" s="191"/>
      <c r="O224" s="191"/>
      <c r="P224" s="191"/>
      <c r="Q224" s="921"/>
      <c r="R224" s="921"/>
      <c r="S224" s="921"/>
      <c r="T224" s="921"/>
      <c r="U224" s="921"/>
      <c r="V224" s="921"/>
      <c r="W224" s="921"/>
      <c r="X224" s="921"/>
      <c r="Y224" s="921"/>
      <c r="Z224" s="921"/>
    </row>
    <row r="225" spans="1:72" s="146" customFormat="1" ht="24" customHeight="1" x14ac:dyDescent="0.35">
      <c r="B225" s="177"/>
      <c r="C225" s="920"/>
      <c r="D225" s="920"/>
      <c r="E225" s="920"/>
      <c r="F225" s="920"/>
      <c r="G225" s="920"/>
      <c r="H225" s="920"/>
      <c r="I225" s="920"/>
      <c r="J225" s="920"/>
      <c r="K225" s="191"/>
      <c r="L225" s="191"/>
      <c r="M225" s="191"/>
      <c r="N225" s="191"/>
      <c r="O225" s="191"/>
      <c r="P225" s="191"/>
      <c r="Q225" s="921"/>
      <c r="R225" s="921"/>
      <c r="S225" s="921"/>
      <c r="T225" s="921"/>
      <c r="U225" s="921"/>
      <c r="V225" s="921"/>
      <c r="W225" s="921"/>
      <c r="X225" s="921"/>
      <c r="Y225" s="921"/>
      <c r="Z225" s="921"/>
    </row>
    <row r="226" spans="1:72" s="146" customFormat="1" ht="30.95" customHeight="1" x14ac:dyDescent="0.35">
      <c r="B226" s="176"/>
      <c r="C226" s="920"/>
      <c r="D226" s="920"/>
      <c r="E226" s="920"/>
      <c r="F226" s="920"/>
      <c r="G226" s="920"/>
      <c r="H226" s="920"/>
      <c r="I226" s="920"/>
      <c r="J226" s="920"/>
      <c r="K226" s="198"/>
      <c r="L226" s="198"/>
      <c r="M226" s="198"/>
      <c r="N226" s="198"/>
      <c r="O226" s="198"/>
      <c r="P226" s="237"/>
      <c r="Q226" s="921"/>
      <c r="R226" s="921"/>
      <c r="S226" s="921"/>
      <c r="T226" s="921"/>
      <c r="U226" s="921"/>
      <c r="V226" s="921"/>
      <c r="W226" s="921"/>
      <c r="X226" s="921"/>
      <c r="Y226" s="921"/>
      <c r="Z226" s="921"/>
    </row>
    <row r="227" spans="1:72" s="146" customFormat="1" ht="24" customHeight="1" x14ac:dyDescent="0.35">
      <c r="C227" s="920" t="s">
        <v>351</v>
      </c>
      <c r="D227" s="920"/>
      <c r="E227" s="920"/>
      <c r="F227" s="920"/>
      <c r="G227" s="920"/>
      <c r="H227" s="920"/>
      <c r="I227" s="920"/>
      <c r="J227" s="920"/>
      <c r="K227" s="191"/>
      <c r="L227" s="191"/>
      <c r="M227" s="191"/>
      <c r="N227" s="191"/>
      <c r="O227" s="191"/>
      <c r="P227" s="191"/>
      <c r="Q227" s="921" t="s">
        <v>352</v>
      </c>
      <c r="R227" s="921"/>
      <c r="S227" s="921"/>
      <c r="T227" s="921"/>
      <c r="U227" s="921"/>
      <c r="V227" s="921"/>
      <c r="W227" s="921"/>
      <c r="X227" s="921"/>
      <c r="Y227" s="921"/>
      <c r="Z227" s="921"/>
    </row>
    <row r="228" spans="1:72" s="146" customFormat="1" ht="24" customHeight="1" x14ac:dyDescent="0.35">
      <c r="C228" s="920"/>
      <c r="D228" s="920"/>
      <c r="E228" s="920"/>
      <c r="F228" s="920"/>
      <c r="G228" s="920"/>
      <c r="H228" s="920"/>
      <c r="I228" s="920"/>
      <c r="J228" s="920"/>
      <c r="K228" s="191"/>
      <c r="L228" s="191"/>
      <c r="M228" s="191"/>
      <c r="N228" s="191"/>
      <c r="O228" s="191"/>
      <c r="P228" s="191"/>
      <c r="Q228" s="921"/>
      <c r="R228" s="921"/>
      <c r="S228" s="921"/>
      <c r="T228" s="921"/>
      <c r="U228" s="921"/>
      <c r="V228" s="921"/>
      <c r="W228" s="921"/>
      <c r="X228" s="921"/>
      <c r="Y228" s="921"/>
      <c r="Z228" s="921"/>
    </row>
    <row r="229" spans="1:72" s="146" customFormat="1" ht="24" customHeight="1" x14ac:dyDescent="0.35">
      <c r="C229" s="920"/>
      <c r="D229" s="920"/>
      <c r="E229" s="920"/>
      <c r="F229" s="920"/>
      <c r="G229" s="920"/>
      <c r="H229" s="920"/>
      <c r="I229" s="920"/>
      <c r="J229" s="920"/>
      <c r="K229" s="191"/>
      <c r="L229" s="191"/>
      <c r="M229" s="191"/>
      <c r="N229" s="191"/>
      <c r="O229" s="191"/>
      <c r="P229" s="191"/>
      <c r="Q229" s="921"/>
      <c r="R229" s="921"/>
      <c r="S229" s="921"/>
      <c r="T229" s="921"/>
      <c r="U229" s="921"/>
      <c r="V229" s="921"/>
      <c r="W229" s="921"/>
      <c r="X229" s="921"/>
      <c r="Y229" s="921"/>
      <c r="Z229" s="921"/>
    </row>
    <row r="230" spans="1:72" s="146" customFormat="1" ht="24" customHeight="1" x14ac:dyDescent="0.35">
      <c r="C230" s="920"/>
      <c r="D230" s="920"/>
      <c r="E230" s="920"/>
      <c r="F230" s="920"/>
      <c r="G230" s="920"/>
      <c r="H230" s="920"/>
      <c r="I230" s="920"/>
      <c r="J230" s="920"/>
      <c r="K230" s="191"/>
      <c r="L230" s="191"/>
      <c r="M230" s="191"/>
      <c r="N230" s="191"/>
      <c r="O230" s="191"/>
      <c r="P230" s="191"/>
      <c r="Q230" s="921"/>
      <c r="R230" s="921"/>
      <c r="S230" s="921"/>
      <c r="T230" s="921"/>
      <c r="U230" s="921"/>
      <c r="V230" s="921"/>
      <c r="W230" s="921"/>
      <c r="X230" s="921"/>
      <c r="Y230" s="921"/>
      <c r="Z230" s="921"/>
    </row>
    <row r="231" spans="1:72" s="146" customFormat="1" ht="24" customHeight="1" x14ac:dyDescent="0.35">
      <c r="C231" s="920" t="s">
        <v>353</v>
      </c>
      <c r="D231" s="920"/>
      <c r="E231" s="920"/>
      <c r="F231" s="920"/>
      <c r="G231" s="920"/>
      <c r="H231" s="920"/>
      <c r="I231" s="920"/>
      <c r="J231" s="920"/>
      <c r="K231" s="191"/>
      <c r="L231" s="191"/>
      <c r="M231" s="191"/>
      <c r="N231" s="191"/>
      <c r="O231" s="191"/>
      <c r="P231" s="191"/>
      <c r="Q231" s="921" t="s">
        <v>354</v>
      </c>
      <c r="R231" s="921"/>
      <c r="S231" s="921"/>
      <c r="T231" s="921"/>
      <c r="U231" s="921"/>
      <c r="V231" s="921"/>
      <c r="W231" s="921"/>
      <c r="X231" s="921"/>
      <c r="Y231" s="921"/>
      <c r="Z231" s="921"/>
    </row>
    <row r="232" spans="1:72" s="146" customFormat="1" ht="24" customHeight="1" x14ac:dyDescent="0.35">
      <c r="C232" s="920"/>
      <c r="D232" s="920"/>
      <c r="E232" s="920"/>
      <c r="F232" s="920"/>
      <c r="G232" s="920"/>
      <c r="H232" s="920"/>
      <c r="I232" s="920"/>
      <c r="J232" s="920"/>
      <c r="K232" s="191"/>
      <c r="L232" s="191"/>
      <c r="M232" s="191"/>
      <c r="N232" s="191"/>
      <c r="O232" s="191"/>
      <c r="P232" s="191"/>
      <c r="Q232" s="921"/>
      <c r="R232" s="921"/>
      <c r="S232" s="921"/>
      <c r="T232" s="921"/>
      <c r="U232" s="921"/>
      <c r="V232" s="921"/>
      <c r="W232" s="921"/>
      <c r="X232" s="921"/>
      <c r="Y232" s="921"/>
      <c r="Z232" s="921"/>
    </row>
    <row r="233" spans="1:72" s="146" customFormat="1" ht="24" customHeight="1" x14ac:dyDescent="0.35">
      <c r="C233" s="920"/>
      <c r="D233" s="920"/>
      <c r="E233" s="920"/>
      <c r="F233" s="920"/>
      <c r="G233" s="920"/>
      <c r="H233" s="920"/>
      <c r="I233" s="920"/>
      <c r="J233" s="920"/>
      <c r="K233" s="191"/>
      <c r="L233" s="191"/>
      <c r="M233" s="191"/>
      <c r="N233" s="191"/>
      <c r="O233" s="191"/>
      <c r="P233" s="191"/>
      <c r="Q233" s="921"/>
      <c r="R233" s="921"/>
      <c r="S233" s="921"/>
      <c r="T233" s="921"/>
      <c r="U233" s="921"/>
      <c r="V233" s="921"/>
      <c r="W233" s="921"/>
      <c r="X233" s="921"/>
      <c r="Y233" s="921"/>
      <c r="Z233" s="921"/>
    </row>
    <row r="234" spans="1:72" s="146" customFormat="1" ht="24" customHeight="1" x14ac:dyDescent="0.35">
      <c r="B234" s="177"/>
      <c r="C234" s="193"/>
      <c r="D234" s="193"/>
      <c r="E234" s="193"/>
      <c r="F234" s="193"/>
      <c r="G234" s="193"/>
      <c r="H234" s="188"/>
      <c r="I234" s="211"/>
      <c r="J234" s="946" t="s">
        <v>355</v>
      </c>
      <c r="K234" s="947"/>
      <c r="L234" s="947"/>
      <c r="M234" s="947"/>
      <c r="N234" s="947"/>
      <c r="O234" s="948" t="s">
        <v>356</v>
      </c>
      <c r="P234" s="948"/>
      <c r="Q234" s="948"/>
      <c r="R234" s="948"/>
      <c r="S234" s="223"/>
      <c r="T234" s="223"/>
      <c r="U234" s="223"/>
      <c r="V234" s="224"/>
      <c r="W234" s="224"/>
    </row>
    <row r="235" spans="1:72" s="146" customFormat="1" ht="24" customHeight="1" x14ac:dyDescent="0.35">
      <c r="B235" s="176"/>
      <c r="C235" s="177" t="s">
        <v>357</v>
      </c>
      <c r="D235" s="177"/>
      <c r="E235" s="177"/>
      <c r="F235" s="177"/>
      <c r="G235" s="177"/>
      <c r="H235" s="177"/>
      <c r="I235" s="184"/>
      <c r="N235" s="146">
        <v>4</v>
      </c>
      <c r="S235" s="238"/>
      <c r="T235" s="184"/>
      <c r="U235" s="239"/>
      <c r="V235" s="182"/>
      <c r="W235" s="240"/>
      <c r="Y235" s="226" t="s">
        <v>358</v>
      </c>
    </row>
    <row r="236" spans="1:72" s="146" customFormat="1" ht="24" customHeight="1" x14ac:dyDescent="0.35">
      <c r="B236" s="177"/>
      <c r="C236" s="177" t="s">
        <v>359</v>
      </c>
      <c r="D236" s="188"/>
      <c r="E236" s="188"/>
      <c r="F236" s="188"/>
      <c r="G236" s="188"/>
      <c r="H236" s="188"/>
      <c r="I236" s="211"/>
      <c r="J236" s="211"/>
      <c r="K236" s="211"/>
      <c r="L236" s="211"/>
      <c r="M236" s="211"/>
      <c r="N236" s="241">
        <v>4</v>
      </c>
      <c r="O236" s="211"/>
      <c r="P236" s="211"/>
      <c r="Q236" s="211"/>
      <c r="R236" s="211"/>
      <c r="S236" s="189"/>
      <c r="T236" s="189"/>
      <c r="U236" s="189"/>
      <c r="V236" s="189"/>
      <c r="W236" s="189"/>
      <c r="Y236" s="226" t="s">
        <v>360</v>
      </c>
    </row>
    <row r="237" spans="1:72" s="146" customFormat="1" ht="24" customHeight="1" x14ac:dyDescent="0.35">
      <c r="B237" s="177"/>
      <c r="C237" s="188"/>
      <c r="D237" s="188"/>
      <c r="E237" s="188"/>
      <c r="F237" s="188"/>
      <c r="G237" s="188"/>
      <c r="H237" s="188"/>
      <c r="I237" s="211"/>
      <c r="J237" s="211"/>
      <c r="K237" s="211"/>
      <c r="L237" s="211"/>
      <c r="M237" s="211"/>
      <c r="N237" s="211"/>
      <c r="O237" s="211"/>
      <c r="P237" s="211"/>
      <c r="Q237" s="211"/>
      <c r="R237" s="211"/>
      <c r="S237" s="189"/>
      <c r="T237" s="189"/>
      <c r="U237" s="189"/>
      <c r="V237" s="189"/>
      <c r="W237" s="189"/>
    </row>
    <row r="238" spans="1:72" s="146" customFormat="1" ht="24" customHeight="1" x14ac:dyDescent="0.35">
      <c r="A238" s="175" t="s">
        <v>207</v>
      </c>
      <c r="B238" s="926" t="s">
        <v>261</v>
      </c>
      <c r="C238" s="926"/>
      <c r="D238" s="926"/>
      <c r="E238" s="926"/>
      <c r="F238" s="926"/>
      <c r="G238" s="926"/>
      <c r="H238" s="926"/>
      <c r="I238" s="926"/>
      <c r="J238" s="926"/>
      <c r="K238" s="178"/>
      <c r="L238" s="178"/>
      <c r="M238" s="178"/>
      <c r="O238" s="208" t="s">
        <v>207</v>
      </c>
      <c r="P238" s="934" t="s">
        <v>262</v>
      </c>
      <c r="Q238" s="934"/>
      <c r="R238" s="934"/>
      <c r="S238" s="934"/>
      <c r="T238" s="934"/>
      <c r="U238" s="934"/>
      <c r="V238" s="934"/>
      <c r="W238" s="934"/>
      <c r="X238" s="934"/>
      <c r="Y238" s="934"/>
      <c r="Z238" s="934"/>
      <c r="BT238" s="148"/>
    </row>
    <row r="239" spans="1:72" s="146" customFormat="1" ht="24" customHeight="1" x14ac:dyDescent="0.35">
      <c r="A239" s="175"/>
      <c r="B239" s="176" t="s">
        <v>263</v>
      </c>
      <c r="C239" s="177"/>
      <c r="D239" s="177"/>
      <c r="E239" s="177"/>
      <c r="F239" s="177"/>
      <c r="G239" s="177"/>
      <c r="H239" s="177"/>
      <c r="I239" s="184"/>
      <c r="J239" s="184"/>
      <c r="K239" s="184"/>
      <c r="L239" s="184"/>
      <c r="M239" s="184"/>
      <c r="N239" s="184"/>
      <c r="O239" s="184"/>
      <c r="P239" s="178" t="s">
        <v>264</v>
      </c>
      <c r="Q239" s="184"/>
      <c r="R239" s="184"/>
      <c r="S239" s="212"/>
      <c r="T239" s="212"/>
      <c r="U239" s="212"/>
      <c r="V239" s="212"/>
      <c r="W239" s="212"/>
      <c r="X239" s="212"/>
      <c r="Y239" s="212"/>
      <c r="Z239" s="212"/>
      <c r="BT239" s="148"/>
    </row>
    <row r="240" spans="1:72" s="146" customFormat="1" ht="24" customHeight="1" x14ac:dyDescent="0.35">
      <c r="B240" s="176" t="s">
        <v>344</v>
      </c>
      <c r="C240" s="234" t="s">
        <v>361</v>
      </c>
      <c r="D240" s="193"/>
      <c r="E240" s="193"/>
      <c r="F240" s="193"/>
      <c r="G240" s="193"/>
      <c r="H240" s="188"/>
      <c r="I240" s="211"/>
      <c r="J240" s="211"/>
      <c r="K240" s="211"/>
      <c r="L240" s="211"/>
      <c r="M240" s="211"/>
      <c r="N240" s="211"/>
      <c r="O240" s="235"/>
      <c r="P240" s="236" t="s">
        <v>344</v>
      </c>
      <c r="Q240" s="233" t="s">
        <v>362</v>
      </c>
      <c r="R240" s="211"/>
      <c r="S240" s="223"/>
      <c r="T240" s="223"/>
      <c r="U240" s="223"/>
      <c r="V240" s="224"/>
      <c r="W240" s="224"/>
    </row>
    <row r="241" spans="1:30" s="146" customFormat="1" ht="24" customHeight="1" x14ac:dyDescent="0.35">
      <c r="B241" s="177"/>
      <c r="C241" s="920" t="s">
        <v>363</v>
      </c>
      <c r="D241" s="920"/>
      <c r="E241" s="920"/>
      <c r="F241" s="920"/>
      <c r="G241" s="920"/>
      <c r="H241" s="920"/>
      <c r="I241" s="920"/>
      <c r="J241" s="920"/>
      <c r="K241" s="191"/>
      <c r="L241" s="191"/>
      <c r="M241" s="191"/>
      <c r="N241" s="191"/>
      <c r="O241" s="191"/>
      <c r="P241" s="191"/>
      <c r="Q241" s="921" t="s">
        <v>364</v>
      </c>
      <c r="R241" s="921"/>
      <c r="S241" s="921"/>
      <c r="T241" s="921"/>
      <c r="U241" s="921"/>
      <c r="V241" s="921"/>
      <c r="W241" s="921"/>
      <c r="X241" s="921"/>
      <c r="Y241" s="921"/>
      <c r="Z241" s="921"/>
    </row>
    <row r="242" spans="1:30" s="146" customFormat="1" ht="24" customHeight="1" x14ac:dyDescent="0.35">
      <c r="B242" s="177"/>
      <c r="C242" s="920"/>
      <c r="D242" s="920"/>
      <c r="E242" s="920"/>
      <c r="F242" s="920"/>
      <c r="G242" s="920"/>
      <c r="H242" s="920"/>
      <c r="I242" s="920"/>
      <c r="J242" s="920"/>
      <c r="K242" s="191"/>
      <c r="L242" s="191"/>
      <c r="M242" s="191"/>
      <c r="N242" s="191"/>
      <c r="O242" s="191"/>
      <c r="P242" s="191"/>
      <c r="Q242" s="921"/>
      <c r="R242" s="921"/>
      <c r="S242" s="921"/>
      <c r="T242" s="921"/>
      <c r="U242" s="921"/>
      <c r="V242" s="921"/>
      <c r="W242" s="921"/>
      <c r="X242" s="921"/>
      <c r="Y242" s="921"/>
      <c r="Z242" s="921"/>
    </row>
    <row r="243" spans="1:30" s="146" customFormat="1" ht="24" customHeight="1" x14ac:dyDescent="0.35">
      <c r="B243" s="177"/>
      <c r="C243" s="920"/>
      <c r="D243" s="920"/>
      <c r="E243" s="920"/>
      <c r="F243" s="920"/>
      <c r="G243" s="920"/>
      <c r="H243" s="920"/>
      <c r="I243" s="920"/>
      <c r="J243" s="920"/>
      <c r="K243" s="191"/>
      <c r="L243" s="191"/>
      <c r="M243" s="191"/>
      <c r="N243" s="191"/>
      <c r="O243" s="191"/>
      <c r="P243" s="191"/>
      <c r="Q243" s="921"/>
      <c r="R243" s="921"/>
      <c r="S243" s="921"/>
      <c r="T243" s="921"/>
      <c r="U243" s="921"/>
      <c r="V243" s="921"/>
      <c r="W243" s="921"/>
      <c r="X243" s="921"/>
      <c r="Y243" s="921"/>
      <c r="Z243" s="921"/>
    </row>
    <row r="244" spans="1:30" s="146" customFormat="1" ht="24" customHeight="1" x14ac:dyDescent="0.35">
      <c r="B244" s="177"/>
      <c r="C244" s="920"/>
      <c r="D244" s="920"/>
      <c r="E244" s="920"/>
      <c r="F244" s="920"/>
      <c r="G244" s="920"/>
      <c r="H244" s="920"/>
      <c r="I244" s="920"/>
      <c r="J244" s="920"/>
      <c r="K244" s="191"/>
      <c r="L244" s="191"/>
      <c r="M244" s="191"/>
      <c r="N244" s="191"/>
      <c r="O244" s="191"/>
      <c r="P244" s="191"/>
      <c r="Q244" s="921"/>
      <c r="R244" s="921"/>
      <c r="S244" s="921"/>
      <c r="T244" s="921"/>
      <c r="U244" s="921"/>
      <c r="V244" s="921"/>
      <c r="W244" s="921"/>
      <c r="X244" s="921"/>
      <c r="Y244" s="921"/>
      <c r="Z244" s="921"/>
    </row>
    <row r="245" spans="1:30" s="146" customFormat="1" ht="24" customHeight="1" x14ac:dyDescent="0.35">
      <c r="A245" s="175"/>
      <c r="B245" s="176" t="s">
        <v>365</v>
      </c>
      <c r="C245" s="924" t="s">
        <v>366</v>
      </c>
      <c r="D245" s="924"/>
      <c r="E245" s="924"/>
      <c r="F245" s="924"/>
      <c r="G245" s="924"/>
      <c r="H245" s="924"/>
      <c r="I245" s="924"/>
      <c r="J245" s="924"/>
      <c r="K245" s="211"/>
      <c r="L245" s="211"/>
      <c r="M245" s="211"/>
      <c r="N245" s="211"/>
      <c r="O245" s="211"/>
      <c r="P245" s="221" t="s">
        <v>365</v>
      </c>
      <c r="Q245" s="949" t="s">
        <v>367</v>
      </c>
      <c r="R245" s="949"/>
      <c r="S245" s="949"/>
      <c r="T245" s="949"/>
      <c r="U245" s="949"/>
      <c r="V245" s="949"/>
      <c r="W245" s="949"/>
      <c r="X245" s="949"/>
      <c r="Y245" s="949"/>
      <c r="Z245" s="949"/>
    </row>
    <row r="246" spans="1:30" s="146" customFormat="1" ht="24" customHeight="1" x14ac:dyDescent="0.35">
      <c r="A246" s="186"/>
      <c r="B246" s="177"/>
      <c r="C246" s="920" t="s">
        <v>368</v>
      </c>
      <c r="D246" s="920"/>
      <c r="E246" s="920"/>
      <c r="F246" s="920"/>
      <c r="G246" s="920"/>
      <c r="H246" s="920"/>
      <c r="I246" s="920"/>
      <c r="J246" s="920"/>
      <c r="K246" s="211"/>
      <c r="L246" s="211"/>
      <c r="M246" s="211"/>
      <c r="N246" s="211"/>
      <c r="O246" s="211"/>
      <c r="P246" s="211"/>
      <c r="Q246" s="921" t="s">
        <v>369</v>
      </c>
      <c r="R246" s="921"/>
      <c r="S246" s="921"/>
      <c r="T246" s="921"/>
      <c r="U246" s="921"/>
      <c r="V246" s="921"/>
      <c r="W246" s="921"/>
      <c r="X246" s="921"/>
      <c r="Y246" s="921"/>
      <c r="Z246" s="921"/>
      <c r="AB246" s="147"/>
      <c r="AC246" s="147"/>
      <c r="AD246" s="242"/>
    </row>
    <row r="247" spans="1:30" s="146" customFormat="1" ht="24" customHeight="1" x14ac:dyDescent="0.35">
      <c r="A247" s="186"/>
      <c r="B247" s="177"/>
      <c r="C247" s="920"/>
      <c r="D247" s="920"/>
      <c r="E247" s="920"/>
      <c r="F247" s="920"/>
      <c r="G247" s="920"/>
      <c r="H247" s="920"/>
      <c r="I247" s="920"/>
      <c r="J247" s="920"/>
      <c r="K247" s="211"/>
      <c r="L247" s="211"/>
      <c r="M247" s="211"/>
      <c r="N247" s="211"/>
      <c r="O247" s="211"/>
      <c r="P247" s="211"/>
      <c r="Q247" s="921"/>
      <c r="R247" s="921"/>
      <c r="S247" s="921"/>
      <c r="T247" s="921"/>
      <c r="U247" s="921"/>
      <c r="V247" s="921"/>
      <c r="W247" s="921"/>
      <c r="X247" s="921"/>
      <c r="Y247" s="921"/>
      <c r="Z247" s="921"/>
      <c r="AB247" s="147"/>
      <c r="AC247" s="147"/>
      <c r="AD247" s="242"/>
    </row>
    <row r="248" spans="1:30" s="146" customFormat="1" ht="24" customHeight="1" x14ac:dyDescent="0.35">
      <c r="A248" s="186"/>
      <c r="B248" s="177"/>
      <c r="C248" s="920"/>
      <c r="D248" s="920"/>
      <c r="E248" s="920"/>
      <c r="F248" s="920"/>
      <c r="G248" s="920"/>
      <c r="H248" s="920"/>
      <c r="I248" s="920"/>
      <c r="J248" s="920"/>
      <c r="K248" s="211"/>
      <c r="L248" s="211"/>
      <c r="M248" s="211"/>
      <c r="N248" s="211"/>
      <c r="O248" s="211"/>
      <c r="P248" s="211"/>
      <c r="Q248" s="921"/>
      <c r="R248" s="921"/>
      <c r="S248" s="921"/>
      <c r="T248" s="921"/>
      <c r="U248" s="921"/>
      <c r="V248" s="921"/>
      <c r="W248" s="921"/>
      <c r="X248" s="921"/>
      <c r="Y248" s="921"/>
      <c r="Z248" s="921"/>
      <c r="AB248" s="147"/>
      <c r="AC248" s="147"/>
      <c r="AD248" s="242"/>
    </row>
    <row r="249" spans="1:30" s="146" customFormat="1" ht="24" customHeight="1" x14ac:dyDescent="0.35">
      <c r="A249" s="186"/>
      <c r="B249" s="177"/>
      <c r="C249" s="920"/>
      <c r="D249" s="920"/>
      <c r="E249" s="920"/>
      <c r="F249" s="920"/>
      <c r="G249" s="920"/>
      <c r="H249" s="920"/>
      <c r="I249" s="920"/>
      <c r="J249" s="920"/>
      <c r="K249" s="211"/>
      <c r="L249" s="211"/>
      <c r="M249" s="211"/>
      <c r="N249" s="211"/>
      <c r="O249" s="211"/>
      <c r="P249" s="211"/>
      <c r="Q249" s="921"/>
      <c r="R249" s="921"/>
      <c r="S249" s="921"/>
      <c r="T249" s="921"/>
      <c r="U249" s="921"/>
      <c r="V249" s="921"/>
      <c r="W249" s="921"/>
      <c r="X249" s="921"/>
      <c r="Y249" s="921"/>
      <c r="Z249" s="921"/>
      <c r="AB249" s="147"/>
      <c r="AC249" s="147"/>
      <c r="AD249" s="242"/>
    </row>
    <row r="250" spans="1:30" s="146" customFormat="1" ht="24" customHeight="1" x14ac:dyDescent="0.35">
      <c r="A250" s="186"/>
      <c r="B250" s="177"/>
      <c r="C250" s="920"/>
      <c r="D250" s="920"/>
      <c r="E250" s="920"/>
      <c r="F250" s="920"/>
      <c r="G250" s="920"/>
      <c r="H250" s="920"/>
      <c r="I250" s="920"/>
      <c r="J250" s="920"/>
      <c r="K250" s="211"/>
      <c r="L250" s="211"/>
      <c r="M250" s="211"/>
      <c r="N250" s="211"/>
      <c r="O250" s="211"/>
      <c r="P250" s="211"/>
      <c r="Q250" s="921"/>
      <c r="R250" s="921"/>
      <c r="S250" s="921"/>
      <c r="T250" s="921"/>
      <c r="U250" s="921"/>
      <c r="V250" s="921"/>
      <c r="W250" s="921"/>
      <c r="X250" s="921"/>
      <c r="Y250" s="921"/>
      <c r="Z250" s="921"/>
      <c r="AB250" s="147"/>
      <c r="AC250" s="147"/>
      <c r="AD250" s="242"/>
    </row>
    <row r="251" spans="1:30" s="146" customFormat="1" ht="24" customHeight="1" x14ac:dyDescent="0.35">
      <c r="A251" s="186"/>
      <c r="B251" s="177"/>
      <c r="C251" s="920"/>
      <c r="D251" s="920"/>
      <c r="E251" s="920"/>
      <c r="F251" s="920"/>
      <c r="G251" s="920"/>
      <c r="H251" s="920"/>
      <c r="I251" s="920"/>
      <c r="J251" s="920"/>
      <c r="K251" s="211"/>
      <c r="L251" s="211"/>
      <c r="M251" s="211"/>
      <c r="N251" s="211"/>
      <c r="O251" s="211"/>
      <c r="P251" s="211"/>
      <c r="Q251" s="921"/>
      <c r="R251" s="921"/>
      <c r="S251" s="921"/>
      <c r="T251" s="921"/>
      <c r="U251" s="921"/>
      <c r="V251" s="921"/>
      <c r="W251" s="921"/>
      <c r="X251" s="921"/>
      <c r="Y251" s="921"/>
      <c r="Z251" s="921"/>
      <c r="AB251" s="147"/>
      <c r="AC251" s="147"/>
      <c r="AD251" s="242"/>
    </row>
    <row r="252" spans="1:30" s="146" customFormat="1" ht="24" customHeight="1" x14ac:dyDescent="0.35">
      <c r="A252" s="186"/>
      <c r="B252" s="177"/>
      <c r="C252" s="920"/>
      <c r="D252" s="920"/>
      <c r="E252" s="920"/>
      <c r="F252" s="920"/>
      <c r="G252" s="920"/>
      <c r="H252" s="920"/>
      <c r="I252" s="920"/>
      <c r="J252" s="920"/>
      <c r="K252" s="211"/>
      <c r="L252" s="211"/>
      <c r="M252" s="211"/>
      <c r="N252" s="211"/>
      <c r="O252" s="211"/>
      <c r="P252" s="211"/>
      <c r="Q252" s="921"/>
      <c r="R252" s="921"/>
      <c r="S252" s="921"/>
      <c r="T252" s="921"/>
      <c r="U252" s="921"/>
      <c r="V252" s="921"/>
      <c r="W252" s="921"/>
      <c r="X252" s="921"/>
      <c r="Y252" s="921"/>
      <c r="Z252" s="921"/>
      <c r="AB252" s="147"/>
      <c r="AC252" s="147"/>
      <c r="AD252" s="242"/>
    </row>
    <row r="253" spans="1:30" s="146" customFormat="1" ht="24" customHeight="1" x14ac:dyDescent="0.35">
      <c r="A253" s="186"/>
      <c r="B253" s="177"/>
      <c r="C253" s="920"/>
      <c r="D253" s="920"/>
      <c r="E253" s="920"/>
      <c r="F253" s="920"/>
      <c r="G253" s="920"/>
      <c r="H253" s="920"/>
      <c r="I253" s="920"/>
      <c r="J253" s="920"/>
      <c r="K253" s="211"/>
      <c r="L253" s="211"/>
      <c r="M253" s="211"/>
      <c r="N253" s="211"/>
      <c r="O253" s="211"/>
      <c r="P253" s="211"/>
      <c r="Q253" s="921"/>
      <c r="R253" s="921"/>
      <c r="S253" s="921"/>
      <c r="T253" s="921"/>
      <c r="U253" s="921"/>
      <c r="V253" s="921"/>
      <c r="W253" s="921"/>
      <c r="X253" s="921"/>
      <c r="Y253" s="921"/>
      <c r="Z253" s="921"/>
      <c r="AB253" s="147"/>
      <c r="AC253" s="147"/>
      <c r="AD253" s="242"/>
    </row>
    <row r="254" spans="1:30" s="146" customFormat="1" ht="38.1" customHeight="1" x14ac:dyDescent="0.35">
      <c r="A254" s="186"/>
      <c r="B254" s="177"/>
      <c r="C254" s="920"/>
      <c r="D254" s="920"/>
      <c r="E254" s="920"/>
      <c r="F254" s="920"/>
      <c r="G254" s="920"/>
      <c r="H254" s="920"/>
      <c r="I254" s="920"/>
      <c r="J254" s="920"/>
      <c r="K254" s="211"/>
      <c r="L254" s="211"/>
      <c r="M254" s="211"/>
      <c r="N254" s="211"/>
      <c r="O254" s="211"/>
      <c r="P254" s="211"/>
      <c r="Q254" s="921"/>
      <c r="R254" s="921"/>
      <c r="S254" s="921"/>
      <c r="T254" s="921"/>
      <c r="U254" s="921"/>
      <c r="V254" s="921"/>
      <c r="W254" s="921"/>
      <c r="X254" s="921"/>
      <c r="Y254" s="921"/>
      <c r="Z254" s="921"/>
      <c r="AB254" s="147"/>
      <c r="AC254" s="147"/>
      <c r="AD254" s="242"/>
    </row>
    <row r="255" spans="1:30" s="146" customFormat="1" ht="24" customHeight="1" x14ac:dyDescent="0.35">
      <c r="A255" s="186"/>
      <c r="B255" s="177"/>
      <c r="C255" s="920"/>
      <c r="D255" s="920"/>
      <c r="E255" s="920"/>
      <c r="F255" s="920"/>
      <c r="G255" s="920"/>
      <c r="H255" s="920"/>
      <c r="I255" s="920"/>
      <c r="J255" s="920"/>
      <c r="K255" s="211"/>
      <c r="L255" s="211"/>
      <c r="M255" s="211"/>
      <c r="N255" s="211"/>
      <c r="O255" s="211"/>
      <c r="P255" s="211"/>
      <c r="Q255" s="921"/>
      <c r="R255" s="921"/>
      <c r="S255" s="921"/>
      <c r="T255" s="921"/>
      <c r="U255" s="921"/>
      <c r="V255" s="921"/>
      <c r="W255" s="921"/>
      <c r="X255" s="921"/>
      <c r="Y255" s="921"/>
      <c r="Z255" s="921"/>
    </row>
    <row r="256" spans="1:30" s="146" customFormat="1" ht="24" customHeight="1" x14ac:dyDescent="0.35">
      <c r="A256" s="186"/>
      <c r="B256" s="177"/>
      <c r="C256" s="920" t="s">
        <v>370</v>
      </c>
      <c r="D256" s="920"/>
      <c r="E256" s="920"/>
      <c r="F256" s="920"/>
      <c r="G256" s="920"/>
      <c r="H256" s="920"/>
      <c r="I256" s="920"/>
      <c r="J256" s="920"/>
      <c r="K256" s="243"/>
      <c r="L256" s="243"/>
      <c r="M256" s="243"/>
      <c r="N256" s="243"/>
      <c r="O256" s="243"/>
      <c r="P256" s="243"/>
      <c r="Q256" s="921" t="s">
        <v>371</v>
      </c>
      <c r="R256" s="921"/>
      <c r="S256" s="921"/>
      <c r="T256" s="921"/>
      <c r="U256" s="921"/>
      <c r="V256" s="921"/>
      <c r="W256" s="921"/>
      <c r="X256" s="921"/>
      <c r="Y256" s="921"/>
      <c r="Z256" s="921"/>
    </row>
    <row r="257" spans="1:26" s="146" customFormat="1" ht="24" customHeight="1" x14ac:dyDescent="0.35">
      <c r="A257" s="186"/>
      <c r="B257" s="177"/>
      <c r="C257" s="920"/>
      <c r="D257" s="920"/>
      <c r="E257" s="920"/>
      <c r="F257" s="920"/>
      <c r="G257" s="920"/>
      <c r="H257" s="920"/>
      <c r="I257" s="920"/>
      <c r="J257" s="920"/>
      <c r="K257" s="243"/>
      <c r="L257" s="243"/>
      <c r="M257" s="243"/>
      <c r="N257" s="243"/>
      <c r="O257" s="243"/>
      <c r="P257" s="243"/>
      <c r="Q257" s="921"/>
      <c r="R257" s="921"/>
      <c r="S257" s="921"/>
      <c r="T257" s="921"/>
      <c r="U257" s="921"/>
      <c r="V257" s="921"/>
      <c r="W257" s="921"/>
      <c r="X257" s="921"/>
      <c r="Y257" s="921"/>
      <c r="Z257" s="921"/>
    </row>
    <row r="258" spans="1:26" s="146" customFormat="1" ht="24" customHeight="1" x14ac:dyDescent="0.35">
      <c r="A258" s="186"/>
      <c r="B258" s="177"/>
      <c r="C258" s="920"/>
      <c r="D258" s="920"/>
      <c r="E258" s="920"/>
      <c r="F258" s="920"/>
      <c r="G258" s="920"/>
      <c r="H258" s="920"/>
      <c r="I258" s="920"/>
      <c r="J258" s="920"/>
      <c r="K258" s="243"/>
      <c r="L258" s="243"/>
      <c r="M258" s="243"/>
      <c r="N258" s="243"/>
      <c r="O258" s="243"/>
      <c r="P258" s="243"/>
      <c r="Q258" s="921"/>
      <c r="R258" s="921"/>
      <c r="S258" s="921"/>
      <c r="T258" s="921"/>
      <c r="U258" s="921"/>
      <c r="V258" s="921"/>
      <c r="W258" s="921"/>
      <c r="X258" s="921"/>
      <c r="Y258" s="921"/>
      <c r="Z258" s="921"/>
    </row>
    <row r="259" spans="1:26" s="146" customFormat="1" ht="24" customHeight="1" x14ac:dyDescent="0.35">
      <c r="A259" s="186"/>
      <c r="B259" s="177"/>
      <c r="C259" s="920"/>
      <c r="D259" s="920"/>
      <c r="E259" s="920"/>
      <c r="F259" s="920"/>
      <c r="G259" s="920"/>
      <c r="H259" s="920"/>
      <c r="I259" s="920"/>
      <c r="J259" s="920"/>
      <c r="K259" s="243"/>
      <c r="L259" s="243"/>
      <c r="M259" s="243"/>
      <c r="N259" s="243"/>
      <c r="O259" s="243"/>
      <c r="P259" s="243"/>
      <c r="Q259" s="921"/>
      <c r="R259" s="921"/>
      <c r="S259" s="921"/>
      <c r="T259" s="921"/>
      <c r="U259" s="921"/>
      <c r="V259" s="921"/>
      <c r="W259" s="921"/>
      <c r="X259" s="921"/>
      <c r="Y259" s="921"/>
      <c r="Z259" s="921"/>
    </row>
    <row r="260" spans="1:26" s="146" customFormat="1" ht="24" customHeight="1" x14ac:dyDescent="0.35">
      <c r="A260" s="186"/>
      <c r="B260" s="176"/>
      <c r="C260" s="920"/>
      <c r="D260" s="920"/>
      <c r="E260" s="920"/>
      <c r="F260" s="920"/>
      <c r="G260" s="920"/>
      <c r="H260" s="920"/>
      <c r="I260" s="920"/>
      <c r="J260" s="920"/>
      <c r="K260" s="178"/>
      <c r="L260" s="178"/>
      <c r="M260" s="178"/>
      <c r="N260" s="178"/>
      <c r="O260" s="178"/>
      <c r="P260" s="210"/>
      <c r="Q260" s="921"/>
      <c r="R260" s="921"/>
      <c r="S260" s="921"/>
      <c r="T260" s="921"/>
      <c r="U260" s="921"/>
      <c r="V260" s="921"/>
      <c r="W260" s="921"/>
      <c r="X260" s="921"/>
      <c r="Y260" s="921"/>
      <c r="Z260" s="921"/>
    </row>
    <row r="261" spans="1:26" s="146" customFormat="1" ht="24" customHeight="1" x14ac:dyDescent="0.35">
      <c r="A261" s="186"/>
      <c r="B261" s="177"/>
      <c r="C261" s="920" t="s">
        <v>372</v>
      </c>
      <c r="D261" s="920"/>
      <c r="E261" s="920"/>
      <c r="F261" s="920"/>
      <c r="G261" s="920"/>
      <c r="H261" s="920"/>
      <c r="I261" s="920"/>
      <c r="J261" s="920"/>
      <c r="K261" s="191"/>
      <c r="L261" s="191"/>
      <c r="M261" s="191"/>
      <c r="N261" s="191"/>
      <c r="O261" s="191"/>
      <c r="P261" s="191"/>
      <c r="Q261" s="921" t="s">
        <v>373</v>
      </c>
      <c r="R261" s="921"/>
      <c r="S261" s="921"/>
      <c r="T261" s="921"/>
      <c r="U261" s="921"/>
      <c r="V261" s="921"/>
      <c r="W261" s="921"/>
      <c r="X261" s="921"/>
      <c r="Y261" s="921"/>
      <c r="Z261" s="921"/>
    </row>
    <row r="262" spans="1:26" s="146" customFormat="1" ht="24" customHeight="1" x14ac:dyDescent="0.35">
      <c r="A262" s="186"/>
      <c r="B262" s="177"/>
      <c r="C262" s="920"/>
      <c r="D262" s="920"/>
      <c r="E262" s="920"/>
      <c r="F262" s="920"/>
      <c r="G262" s="920"/>
      <c r="H262" s="920"/>
      <c r="I262" s="920"/>
      <c r="J262" s="920"/>
      <c r="K262" s="191"/>
      <c r="L262" s="191"/>
      <c r="M262" s="191"/>
      <c r="N262" s="191"/>
      <c r="O262" s="191"/>
      <c r="P262" s="191"/>
      <c r="Q262" s="921"/>
      <c r="R262" s="921"/>
      <c r="S262" s="921"/>
      <c r="T262" s="921"/>
      <c r="U262" s="921"/>
      <c r="V262" s="921"/>
      <c r="W262" s="921"/>
      <c r="X262" s="921"/>
      <c r="Y262" s="921"/>
      <c r="Z262" s="921"/>
    </row>
    <row r="263" spans="1:26" s="146" customFormat="1" ht="24" customHeight="1" x14ac:dyDescent="0.35">
      <c r="A263" s="186"/>
      <c r="B263" s="177"/>
      <c r="C263" s="920"/>
      <c r="D263" s="920"/>
      <c r="E263" s="920"/>
      <c r="F263" s="920"/>
      <c r="G263" s="920"/>
      <c r="H263" s="920"/>
      <c r="I263" s="920"/>
      <c r="J263" s="920"/>
      <c r="K263" s="191"/>
      <c r="L263" s="191"/>
      <c r="M263" s="191"/>
      <c r="N263" s="191"/>
      <c r="O263" s="191"/>
      <c r="P263" s="191"/>
      <c r="Q263" s="921"/>
      <c r="R263" s="921"/>
      <c r="S263" s="921"/>
      <c r="T263" s="921"/>
      <c r="U263" s="921"/>
      <c r="V263" s="921"/>
      <c r="W263" s="921"/>
      <c r="X263" s="921"/>
      <c r="Y263" s="921"/>
      <c r="Z263" s="921"/>
    </row>
    <row r="264" spans="1:26" s="146" customFormat="1" ht="24" customHeight="1" x14ac:dyDescent="0.35">
      <c r="A264" s="186"/>
      <c r="B264" s="177"/>
      <c r="C264" s="920"/>
      <c r="D264" s="920"/>
      <c r="E264" s="920"/>
      <c r="F264" s="920"/>
      <c r="G264" s="920"/>
      <c r="H264" s="920"/>
      <c r="I264" s="920"/>
      <c r="J264" s="920"/>
      <c r="K264" s="191"/>
      <c r="L264" s="191"/>
      <c r="M264" s="191"/>
      <c r="N264" s="191"/>
      <c r="O264" s="191"/>
      <c r="P264" s="191"/>
      <c r="Q264" s="921"/>
      <c r="R264" s="921"/>
      <c r="S264" s="921"/>
      <c r="T264" s="921"/>
      <c r="U264" s="921"/>
      <c r="V264" s="921"/>
      <c r="W264" s="921"/>
      <c r="X264" s="921"/>
      <c r="Y264" s="921"/>
      <c r="Z264" s="921"/>
    </row>
    <row r="265" spans="1:26" s="146" customFormat="1" ht="24" customHeight="1" x14ac:dyDescent="0.35">
      <c r="A265" s="186"/>
      <c r="B265" s="177"/>
      <c r="C265" s="920"/>
      <c r="D265" s="920"/>
      <c r="E265" s="920"/>
      <c r="F265" s="920"/>
      <c r="G265" s="920"/>
      <c r="H265" s="920"/>
      <c r="I265" s="920"/>
      <c r="J265" s="920"/>
      <c r="K265" s="189"/>
      <c r="L265" s="189"/>
      <c r="M265" s="189"/>
      <c r="N265" s="189"/>
      <c r="O265" s="189"/>
      <c r="P265" s="189"/>
      <c r="Q265" s="921"/>
      <c r="R265" s="921"/>
      <c r="S265" s="921"/>
      <c r="T265" s="921"/>
      <c r="U265" s="921"/>
      <c r="V265" s="921"/>
      <c r="W265" s="921"/>
      <c r="X265" s="921"/>
      <c r="Y265" s="921"/>
      <c r="Z265" s="921"/>
    </row>
    <row r="266" spans="1:26" s="146" customFormat="1" ht="24" customHeight="1" x14ac:dyDescent="0.35">
      <c r="A266" s="186"/>
      <c r="B266" s="176" t="s">
        <v>374</v>
      </c>
      <c r="C266" s="924" t="s">
        <v>375</v>
      </c>
      <c r="D266" s="924"/>
      <c r="E266" s="924"/>
      <c r="F266" s="924"/>
      <c r="G266" s="924"/>
      <c r="H266" s="924"/>
      <c r="I266" s="924"/>
      <c r="J266" s="924"/>
      <c r="K266" s="189"/>
      <c r="L266" s="189"/>
      <c r="M266" s="189"/>
      <c r="N266" s="189"/>
      <c r="O266" s="189"/>
      <c r="P266" s="244" t="s">
        <v>374</v>
      </c>
      <c r="Q266" s="929" t="s">
        <v>376</v>
      </c>
      <c r="R266" s="929"/>
      <c r="S266" s="929"/>
      <c r="T266" s="929"/>
      <c r="U266" s="929"/>
      <c r="V266" s="929"/>
      <c r="W266" s="929"/>
      <c r="X266" s="929"/>
      <c r="Y266" s="929"/>
      <c r="Z266" s="929"/>
    </row>
    <row r="267" spans="1:26" s="146" customFormat="1" ht="24" customHeight="1" x14ac:dyDescent="0.35">
      <c r="A267" s="186"/>
      <c r="B267" s="177"/>
      <c r="C267" s="920" t="s">
        <v>377</v>
      </c>
      <c r="D267" s="920"/>
      <c r="E267" s="920"/>
      <c r="F267" s="920"/>
      <c r="G267" s="920"/>
      <c r="H267" s="920"/>
      <c r="I267" s="920"/>
      <c r="J267" s="920"/>
      <c r="K267" s="189"/>
      <c r="L267" s="189"/>
      <c r="M267" s="189"/>
      <c r="N267" s="189"/>
      <c r="O267" s="189"/>
      <c r="P267" s="189"/>
      <c r="Q267" s="921" t="s">
        <v>378</v>
      </c>
      <c r="R267" s="921"/>
      <c r="S267" s="921"/>
      <c r="T267" s="921"/>
      <c r="U267" s="921"/>
      <c r="V267" s="921"/>
      <c r="W267" s="921"/>
      <c r="X267" s="921"/>
      <c r="Y267" s="921"/>
      <c r="Z267" s="921"/>
    </row>
    <row r="268" spans="1:26" s="146" customFormat="1" ht="24" customHeight="1" x14ac:dyDescent="0.35">
      <c r="A268" s="186"/>
      <c r="B268" s="177"/>
      <c r="C268" s="920"/>
      <c r="D268" s="920"/>
      <c r="E268" s="920"/>
      <c r="F268" s="920"/>
      <c r="G268" s="920"/>
      <c r="H268" s="920"/>
      <c r="I268" s="920"/>
      <c r="J268" s="920"/>
      <c r="K268" s="189"/>
      <c r="L268" s="189"/>
      <c r="M268" s="189"/>
      <c r="N268" s="189"/>
      <c r="O268" s="189"/>
      <c r="P268" s="189"/>
      <c r="Q268" s="921"/>
      <c r="R268" s="921"/>
      <c r="S268" s="921"/>
      <c r="T268" s="921"/>
      <c r="U268" s="921"/>
      <c r="V268" s="921"/>
      <c r="W268" s="921"/>
      <c r="X268" s="921"/>
      <c r="Y268" s="921"/>
      <c r="Z268" s="921"/>
    </row>
    <row r="269" spans="1:26" s="146" customFormat="1" ht="24" customHeight="1" x14ac:dyDescent="0.35">
      <c r="A269" s="186"/>
      <c r="B269" s="177"/>
      <c r="C269" s="920"/>
      <c r="D269" s="920"/>
      <c r="E269" s="920"/>
      <c r="F269" s="920"/>
      <c r="G269" s="920"/>
      <c r="H269" s="920"/>
      <c r="I269" s="920"/>
      <c r="J269" s="920"/>
      <c r="K269" s="189"/>
      <c r="L269" s="189"/>
      <c r="M269" s="189"/>
      <c r="N269" s="189"/>
      <c r="O269" s="189"/>
      <c r="P269" s="189"/>
      <c r="Q269" s="921"/>
      <c r="R269" s="921"/>
      <c r="S269" s="921"/>
      <c r="T269" s="921"/>
      <c r="U269" s="921"/>
      <c r="V269" s="921"/>
      <c r="W269" s="921"/>
      <c r="X269" s="921"/>
      <c r="Y269" s="921"/>
      <c r="Z269" s="921"/>
    </row>
    <row r="270" spans="1:26" s="146" customFormat="1" ht="39.6" customHeight="1" x14ac:dyDescent="0.35">
      <c r="A270" s="186"/>
      <c r="B270" s="177"/>
      <c r="C270" s="920"/>
      <c r="D270" s="920"/>
      <c r="E270" s="920"/>
      <c r="F270" s="920"/>
      <c r="G270" s="920"/>
      <c r="H270" s="920"/>
      <c r="I270" s="920"/>
      <c r="J270" s="920"/>
      <c r="K270" s="189"/>
      <c r="L270" s="189"/>
      <c r="M270" s="189"/>
      <c r="N270" s="189"/>
      <c r="O270" s="189"/>
      <c r="P270" s="189"/>
      <c r="Q270" s="921"/>
      <c r="R270" s="921"/>
      <c r="S270" s="921"/>
      <c r="T270" s="921"/>
      <c r="U270" s="921"/>
      <c r="V270" s="921"/>
      <c r="W270" s="921"/>
      <c r="X270" s="921"/>
      <c r="Y270" s="921"/>
      <c r="Z270" s="921"/>
    </row>
    <row r="271" spans="1:26" s="146" customFormat="1" ht="10.5" customHeight="1" x14ac:dyDescent="0.35">
      <c r="A271" s="186"/>
      <c r="B271" s="177"/>
      <c r="C271" s="920"/>
      <c r="D271" s="920"/>
      <c r="E271" s="920"/>
      <c r="F271" s="920"/>
      <c r="G271" s="920"/>
      <c r="H271" s="920"/>
      <c r="I271" s="920"/>
      <c r="J271" s="920"/>
      <c r="K271" s="189"/>
      <c r="L271" s="189"/>
      <c r="M271" s="189"/>
      <c r="N271" s="189"/>
      <c r="O271" s="189"/>
      <c r="P271" s="189"/>
      <c r="Q271" s="921"/>
      <c r="R271" s="921"/>
      <c r="S271" s="921"/>
      <c r="T271" s="921"/>
      <c r="U271" s="921"/>
      <c r="V271" s="921"/>
      <c r="W271" s="921"/>
      <c r="X271" s="921"/>
      <c r="Y271" s="921"/>
      <c r="Z271" s="921"/>
    </row>
    <row r="272" spans="1:26" s="146" customFormat="1" ht="24" customHeight="1" x14ac:dyDescent="0.35">
      <c r="A272" s="186"/>
      <c r="B272" s="177"/>
      <c r="C272" s="920" t="s">
        <v>379</v>
      </c>
      <c r="D272" s="920"/>
      <c r="E272" s="920"/>
      <c r="F272" s="920"/>
      <c r="G272" s="920"/>
      <c r="H272" s="920"/>
      <c r="I272" s="920"/>
      <c r="J272" s="920"/>
      <c r="K272" s="191"/>
      <c r="L272" s="191"/>
      <c r="M272" s="191"/>
      <c r="N272" s="191"/>
      <c r="O272" s="191"/>
      <c r="P272" s="191"/>
      <c r="Q272" s="921" t="s">
        <v>380</v>
      </c>
      <c r="R272" s="921"/>
      <c r="S272" s="921"/>
      <c r="T272" s="921"/>
      <c r="U272" s="921"/>
      <c r="V272" s="921"/>
      <c r="W272" s="921"/>
      <c r="X272" s="921"/>
      <c r="Y272" s="921"/>
      <c r="Z272" s="921"/>
    </row>
    <row r="273" spans="1:72" s="146" customFormat="1" ht="24" customHeight="1" x14ac:dyDescent="0.35">
      <c r="A273" s="186"/>
      <c r="B273" s="177"/>
      <c r="C273" s="920"/>
      <c r="D273" s="920"/>
      <c r="E273" s="920"/>
      <c r="F273" s="920"/>
      <c r="G273" s="920"/>
      <c r="H273" s="920"/>
      <c r="I273" s="920"/>
      <c r="J273" s="920"/>
      <c r="K273" s="191"/>
      <c r="L273" s="191"/>
      <c r="M273" s="191"/>
      <c r="N273" s="191"/>
      <c r="O273" s="191"/>
      <c r="P273" s="191"/>
      <c r="Q273" s="921"/>
      <c r="R273" s="921"/>
      <c r="S273" s="921"/>
      <c r="T273" s="921"/>
      <c r="U273" s="921"/>
      <c r="V273" s="921"/>
      <c r="W273" s="921"/>
      <c r="X273" s="921"/>
      <c r="Y273" s="921"/>
      <c r="Z273" s="921"/>
    </row>
    <row r="274" spans="1:72" s="146" customFormat="1" ht="24" customHeight="1" x14ac:dyDescent="0.35">
      <c r="A274" s="186"/>
      <c r="B274" s="177"/>
      <c r="C274" s="920"/>
      <c r="D274" s="920"/>
      <c r="E274" s="920"/>
      <c r="F274" s="920"/>
      <c r="G274" s="920"/>
      <c r="H274" s="920"/>
      <c r="I274" s="920"/>
      <c r="J274" s="920"/>
      <c r="K274" s="191"/>
      <c r="L274" s="191"/>
      <c r="M274" s="191"/>
      <c r="N274" s="191"/>
      <c r="O274" s="191"/>
      <c r="P274" s="191"/>
      <c r="Q274" s="921"/>
      <c r="R274" s="921"/>
      <c r="S274" s="921"/>
      <c r="T274" s="921"/>
      <c r="U274" s="921"/>
      <c r="V274" s="921"/>
      <c r="W274" s="921"/>
      <c r="X274" s="921"/>
      <c r="Y274" s="921"/>
      <c r="Z274" s="921"/>
    </row>
    <row r="275" spans="1:72" s="146" customFormat="1" ht="24" customHeight="1" x14ac:dyDescent="0.35">
      <c r="A275" s="186"/>
      <c r="B275" s="177"/>
      <c r="C275" s="920" t="s">
        <v>381</v>
      </c>
      <c r="D275" s="920"/>
      <c r="E275" s="920"/>
      <c r="F275" s="920"/>
      <c r="G275" s="920"/>
      <c r="H275" s="920"/>
      <c r="I275" s="920"/>
      <c r="J275" s="920"/>
      <c r="K275" s="191"/>
      <c r="L275" s="191"/>
      <c r="M275" s="191"/>
      <c r="N275" s="191"/>
      <c r="O275" s="191"/>
      <c r="P275" s="191"/>
      <c r="Q275" s="921" t="s">
        <v>382</v>
      </c>
      <c r="R275" s="921"/>
      <c r="S275" s="921"/>
      <c r="T275" s="921"/>
      <c r="U275" s="921"/>
      <c r="V275" s="921"/>
      <c r="W275" s="921"/>
      <c r="X275" s="921"/>
      <c r="Y275" s="921"/>
      <c r="Z275" s="921"/>
    </row>
    <row r="276" spans="1:72" s="146" customFormat="1" ht="17.45" customHeight="1" x14ac:dyDescent="0.35">
      <c r="A276" s="186"/>
      <c r="B276" s="177"/>
      <c r="C276" s="188"/>
      <c r="D276" s="188"/>
      <c r="E276" s="188"/>
      <c r="F276" s="188"/>
      <c r="G276" s="188"/>
      <c r="H276" s="188"/>
      <c r="I276" s="188"/>
      <c r="J276" s="189"/>
      <c r="K276" s="189"/>
      <c r="L276" s="189"/>
      <c r="M276" s="189"/>
      <c r="N276" s="189"/>
      <c r="O276" s="189"/>
      <c r="P276" s="189"/>
      <c r="Q276" s="189"/>
      <c r="R276" s="189"/>
      <c r="S276" s="245"/>
      <c r="T276" s="245"/>
      <c r="U276" s="245"/>
      <c r="V276" s="245"/>
      <c r="W276" s="245"/>
    </row>
    <row r="277" spans="1:72" s="146" customFormat="1" ht="24" customHeight="1" x14ac:dyDescent="0.35">
      <c r="A277" s="186"/>
      <c r="B277" s="176" t="s">
        <v>383</v>
      </c>
      <c r="C277" s="924" t="s">
        <v>384</v>
      </c>
      <c r="D277" s="924"/>
      <c r="E277" s="924"/>
      <c r="F277" s="924"/>
      <c r="G277" s="924"/>
      <c r="H277" s="924"/>
      <c r="I277" s="924"/>
      <c r="J277" s="924"/>
      <c r="K277" s="189"/>
      <c r="L277" s="189"/>
      <c r="M277" s="189"/>
      <c r="N277" s="189"/>
      <c r="O277" s="189"/>
      <c r="P277" s="244" t="s">
        <v>383</v>
      </c>
      <c r="Q277" s="929" t="s">
        <v>385</v>
      </c>
      <c r="R277" s="929"/>
      <c r="S277" s="929"/>
      <c r="T277" s="929"/>
      <c r="U277" s="929"/>
      <c r="V277" s="929"/>
      <c r="W277" s="929"/>
      <c r="X277" s="929"/>
      <c r="Y277" s="929"/>
      <c r="Z277" s="929"/>
    </row>
    <row r="278" spans="1:72" s="146" customFormat="1" ht="24" customHeight="1" x14ac:dyDescent="0.35">
      <c r="A278" s="186"/>
      <c r="B278" s="177"/>
      <c r="C278" s="920" t="s">
        <v>386</v>
      </c>
      <c r="D278" s="920"/>
      <c r="E278" s="920"/>
      <c r="F278" s="920"/>
      <c r="G278" s="920"/>
      <c r="H278" s="920"/>
      <c r="I278" s="920"/>
      <c r="J278" s="920"/>
      <c r="K278" s="191"/>
      <c r="L278" s="191"/>
      <c r="M278" s="191"/>
      <c r="N278" s="191"/>
      <c r="O278" s="191"/>
      <c r="P278" s="191"/>
      <c r="Q278" s="921" t="s">
        <v>387</v>
      </c>
      <c r="R278" s="921"/>
      <c r="S278" s="921"/>
      <c r="T278" s="921"/>
      <c r="U278" s="921"/>
      <c r="V278" s="921"/>
      <c r="W278" s="921"/>
      <c r="X278" s="921"/>
      <c r="Y278" s="921"/>
      <c r="Z278" s="921"/>
    </row>
    <row r="279" spans="1:72" s="146" customFormat="1" ht="24" customHeight="1" x14ac:dyDescent="0.35">
      <c r="A279" s="186"/>
      <c r="B279" s="177"/>
      <c r="C279" s="920"/>
      <c r="D279" s="920"/>
      <c r="E279" s="920"/>
      <c r="F279" s="920"/>
      <c r="G279" s="920"/>
      <c r="H279" s="920"/>
      <c r="I279" s="920"/>
      <c r="J279" s="920"/>
      <c r="K279" s="191"/>
      <c r="L279" s="191"/>
      <c r="M279" s="191"/>
      <c r="N279" s="191"/>
      <c r="O279" s="191"/>
      <c r="P279" s="191"/>
      <c r="Q279" s="921"/>
      <c r="R279" s="921"/>
      <c r="S279" s="921"/>
      <c r="T279" s="921"/>
      <c r="U279" s="921"/>
      <c r="V279" s="921"/>
      <c r="W279" s="921"/>
      <c r="X279" s="921"/>
      <c r="Y279" s="921"/>
      <c r="Z279" s="921"/>
    </row>
    <row r="280" spans="1:72" s="146" customFormat="1" ht="24" customHeight="1" x14ac:dyDescent="0.35">
      <c r="A280" s="186"/>
      <c r="B280" s="177"/>
      <c r="C280" s="920"/>
      <c r="D280" s="920"/>
      <c r="E280" s="920"/>
      <c r="F280" s="920"/>
      <c r="G280" s="920"/>
      <c r="H280" s="920"/>
      <c r="I280" s="920"/>
      <c r="J280" s="920"/>
      <c r="K280" s="191"/>
      <c r="L280" s="191"/>
      <c r="M280" s="191"/>
      <c r="N280" s="191"/>
      <c r="O280" s="191"/>
      <c r="P280" s="191"/>
      <c r="Q280" s="921"/>
      <c r="R280" s="921"/>
      <c r="S280" s="921"/>
      <c r="T280" s="921"/>
      <c r="U280" s="921"/>
      <c r="V280" s="921"/>
      <c r="W280" s="921"/>
      <c r="X280" s="921"/>
      <c r="Y280" s="921"/>
      <c r="Z280" s="921"/>
    </row>
    <row r="281" spans="1:72" s="146" customFormat="1" ht="24" customHeight="1" x14ac:dyDescent="0.35">
      <c r="A281" s="186"/>
      <c r="B281" s="177"/>
      <c r="C281" s="920"/>
      <c r="D281" s="920"/>
      <c r="E281" s="920"/>
      <c r="F281" s="920"/>
      <c r="G281" s="920"/>
      <c r="H281" s="920"/>
      <c r="I281" s="920"/>
      <c r="J281" s="920"/>
      <c r="K281" s="191"/>
      <c r="L281" s="191"/>
      <c r="M281" s="191"/>
      <c r="N281" s="191"/>
      <c r="O281" s="191"/>
      <c r="P281" s="191"/>
      <c r="Q281" s="921"/>
      <c r="R281" s="921"/>
      <c r="S281" s="921"/>
      <c r="T281" s="921"/>
      <c r="U281" s="921"/>
      <c r="V281" s="921"/>
      <c r="W281" s="921"/>
      <c r="X281" s="921"/>
      <c r="Y281" s="921"/>
      <c r="Z281" s="921"/>
    </row>
    <row r="282" spans="1:72" s="146" customFormat="1" ht="24" customHeight="1" x14ac:dyDescent="0.35">
      <c r="A282" s="186"/>
      <c r="B282" s="177"/>
      <c r="C282" s="920"/>
      <c r="D282" s="920"/>
      <c r="E282" s="920"/>
      <c r="F282" s="920"/>
      <c r="G282" s="920"/>
      <c r="H282" s="920"/>
      <c r="I282" s="920"/>
      <c r="J282" s="920"/>
      <c r="K282" s="191"/>
      <c r="L282" s="191"/>
      <c r="M282" s="191"/>
      <c r="N282" s="191"/>
      <c r="O282" s="191"/>
      <c r="P282" s="191"/>
      <c r="Q282" s="921"/>
      <c r="R282" s="921"/>
      <c r="S282" s="921"/>
      <c r="T282" s="921"/>
      <c r="U282" s="921"/>
      <c r="V282" s="921"/>
      <c r="W282" s="921"/>
      <c r="X282" s="921"/>
      <c r="Y282" s="921"/>
      <c r="Z282" s="921"/>
    </row>
    <row r="283" spans="1:72" s="146" customFormat="1" ht="24.6" customHeight="1" x14ac:dyDescent="0.35">
      <c r="A283" s="186"/>
      <c r="B283" s="177"/>
      <c r="C283" s="920"/>
      <c r="D283" s="920"/>
      <c r="E283" s="920"/>
      <c r="F283" s="920"/>
      <c r="G283" s="920"/>
      <c r="H283" s="920"/>
      <c r="I283" s="920"/>
      <c r="J283" s="920"/>
      <c r="K283" s="191"/>
      <c r="L283" s="191"/>
      <c r="M283" s="191"/>
      <c r="N283" s="191"/>
      <c r="O283" s="191"/>
      <c r="P283" s="191"/>
      <c r="Q283" s="921"/>
      <c r="R283" s="921"/>
      <c r="S283" s="921"/>
      <c r="T283" s="921"/>
      <c r="U283" s="921"/>
      <c r="V283" s="921"/>
      <c r="W283" s="921"/>
      <c r="X283" s="921"/>
      <c r="Y283" s="921"/>
      <c r="Z283" s="921"/>
    </row>
    <row r="284" spans="1:72" s="146" customFormat="1" ht="24" customHeight="1" x14ac:dyDescent="0.35">
      <c r="A284" s="175" t="s">
        <v>207</v>
      </c>
      <c r="B284" s="926" t="s">
        <v>261</v>
      </c>
      <c r="C284" s="926"/>
      <c r="D284" s="926"/>
      <c r="E284" s="926"/>
      <c r="F284" s="926"/>
      <c r="G284" s="926"/>
      <c r="H284" s="926"/>
      <c r="I284" s="926"/>
      <c r="J284" s="926"/>
      <c r="K284" s="178"/>
      <c r="L284" s="178"/>
      <c r="M284" s="178"/>
      <c r="O284" s="208" t="s">
        <v>207</v>
      </c>
      <c r="P284" s="934" t="s">
        <v>262</v>
      </c>
      <c r="Q284" s="934"/>
      <c r="R284" s="934"/>
      <c r="S284" s="934"/>
      <c r="T284" s="934"/>
      <c r="U284" s="934"/>
      <c r="V284" s="934"/>
      <c r="W284" s="934"/>
      <c r="X284" s="934"/>
      <c r="Y284" s="934"/>
      <c r="Z284" s="934"/>
      <c r="BT284" s="148"/>
    </row>
    <row r="285" spans="1:72" s="146" customFormat="1" ht="24" customHeight="1" x14ac:dyDescent="0.35">
      <c r="A285" s="175"/>
      <c r="B285" s="176" t="s">
        <v>263</v>
      </c>
      <c r="C285" s="177"/>
      <c r="D285" s="177"/>
      <c r="E285" s="177"/>
      <c r="F285" s="177"/>
      <c r="G285" s="177"/>
      <c r="H285" s="177"/>
      <c r="I285" s="184"/>
      <c r="J285" s="184"/>
      <c r="K285" s="184"/>
      <c r="L285" s="184"/>
      <c r="M285" s="184"/>
      <c r="N285" s="184"/>
      <c r="O285" s="184"/>
      <c r="P285" s="178" t="s">
        <v>264</v>
      </c>
      <c r="Q285" s="184"/>
      <c r="R285" s="184"/>
      <c r="S285" s="212"/>
      <c r="T285" s="212"/>
      <c r="U285" s="212"/>
      <c r="V285" s="212"/>
      <c r="W285" s="212"/>
      <c r="X285" s="212"/>
      <c r="Y285" s="212"/>
      <c r="Z285" s="212"/>
      <c r="BT285" s="148"/>
    </row>
    <row r="286" spans="1:72" s="146" customFormat="1" ht="24" customHeight="1" x14ac:dyDescent="0.35">
      <c r="A286" s="186"/>
      <c r="B286" s="176" t="s">
        <v>383</v>
      </c>
      <c r="C286" s="924" t="s">
        <v>388</v>
      </c>
      <c r="D286" s="924"/>
      <c r="E286" s="924"/>
      <c r="F286" s="924"/>
      <c r="G286" s="924"/>
      <c r="H286" s="924"/>
      <c r="I286" s="924"/>
      <c r="J286" s="924"/>
      <c r="K286" s="189"/>
      <c r="L286" s="189"/>
      <c r="M286" s="189"/>
      <c r="N286" s="189"/>
      <c r="O286" s="189"/>
      <c r="P286" s="244" t="s">
        <v>383</v>
      </c>
      <c r="Q286" s="929" t="s">
        <v>389</v>
      </c>
      <c r="R286" s="929"/>
      <c r="S286" s="929"/>
      <c r="T286" s="929"/>
      <c r="U286" s="929"/>
      <c r="V286" s="929"/>
      <c r="W286" s="929"/>
      <c r="X286" s="929"/>
      <c r="Y286" s="929"/>
      <c r="Z286" s="929"/>
    </row>
    <row r="287" spans="1:72" s="146" customFormat="1" ht="24" customHeight="1" x14ac:dyDescent="0.35">
      <c r="A287" s="186"/>
      <c r="B287" s="177"/>
      <c r="C287" s="920" t="s">
        <v>390</v>
      </c>
      <c r="D287" s="920"/>
      <c r="E287" s="920"/>
      <c r="F287" s="920"/>
      <c r="G287" s="920"/>
      <c r="H287" s="920"/>
      <c r="I287" s="920"/>
      <c r="J287" s="920"/>
      <c r="K287" s="191"/>
      <c r="L287" s="191"/>
      <c r="M287" s="191"/>
      <c r="N287" s="191"/>
      <c r="O287" s="191"/>
      <c r="P287" s="191"/>
      <c r="Q287" s="921" t="s">
        <v>391</v>
      </c>
      <c r="R287" s="921"/>
      <c r="S287" s="921"/>
      <c r="T287" s="921"/>
      <c r="U287" s="921"/>
      <c r="V287" s="921"/>
      <c r="W287" s="921"/>
      <c r="X287" s="921"/>
      <c r="Y287" s="921"/>
      <c r="Z287" s="921"/>
    </row>
    <row r="288" spans="1:72" s="146" customFormat="1" ht="24" customHeight="1" x14ac:dyDescent="0.35">
      <c r="A288" s="186"/>
      <c r="B288" s="177"/>
      <c r="C288" s="920"/>
      <c r="D288" s="920"/>
      <c r="E288" s="920"/>
      <c r="F288" s="920"/>
      <c r="G288" s="920"/>
      <c r="H288" s="920"/>
      <c r="I288" s="920"/>
      <c r="J288" s="920"/>
      <c r="K288" s="191"/>
      <c r="L288" s="191"/>
      <c r="M288" s="191"/>
      <c r="N288" s="191"/>
      <c r="O288" s="191"/>
      <c r="P288" s="191"/>
      <c r="Q288" s="921"/>
      <c r="R288" s="921"/>
      <c r="S288" s="921"/>
      <c r="T288" s="921"/>
      <c r="U288" s="921"/>
      <c r="V288" s="921"/>
      <c r="W288" s="921"/>
      <c r="X288" s="921"/>
      <c r="Y288" s="921"/>
      <c r="Z288" s="921"/>
    </row>
    <row r="289" spans="1:26" s="146" customFormat="1" ht="24" customHeight="1" x14ac:dyDescent="0.35">
      <c r="A289" s="186"/>
      <c r="B289" s="177"/>
      <c r="C289" s="920"/>
      <c r="D289" s="920"/>
      <c r="E289" s="920"/>
      <c r="F289" s="920"/>
      <c r="G289" s="920"/>
      <c r="H289" s="920"/>
      <c r="I289" s="920"/>
      <c r="J289" s="920"/>
      <c r="K289" s="191"/>
      <c r="L289" s="191"/>
      <c r="M289" s="191"/>
      <c r="N289" s="191"/>
      <c r="O289" s="191"/>
      <c r="P289" s="191"/>
      <c r="Q289" s="921"/>
      <c r="R289" s="921"/>
      <c r="S289" s="921"/>
      <c r="T289" s="921"/>
      <c r="U289" s="921"/>
      <c r="V289" s="921"/>
      <c r="W289" s="921"/>
      <c r="X289" s="921"/>
      <c r="Y289" s="921"/>
      <c r="Z289" s="921"/>
    </row>
    <row r="290" spans="1:26" s="146" customFormat="1" ht="24" customHeight="1" x14ac:dyDescent="0.35">
      <c r="A290" s="186"/>
      <c r="B290" s="177"/>
      <c r="C290" s="920"/>
      <c r="D290" s="920"/>
      <c r="E290" s="920"/>
      <c r="F290" s="920"/>
      <c r="G290" s="920"/>
      <c r="H290" s="920"/>
      <c r="I290" s="920"/>
      <c r="J290" s="920"/>
      <c r="K290" s="191"/>
      <c r="L290" s="191"/>
      <c r="M290" s="191"/>
      <c r="N290" s="191"/>
      <c r="O290" s="191"/>
      <c r="P290" s="191"/>
      <c r="Q290" s="921"/>
      <c r="R290" s="921"/>
      <c r="S290" s="921"/>
      <c r="T290" s="921"/>
      <c r="U290" s="921"/>
      <c r="V290" s="921"/>
      <c r="W290" s="921"/>
      <c r="X290" s="921"/>
      <c r="Y290" s="921"/>
      <c r="Z290" s="921"/>
    </row>
    <row r="291" spans="1:26" s="146" customFormat="1" ht="24" customHeight="1" x14ac:dyDescent="0.35">
      <c r="A291" s="186"/>
      <c r="B291" s="177"/>
      <c r="C291" s="920"/>
      <c r="D291" s="920"/>
      <c r="E291" s="920"/>
      <c r="F291" s="920"/>
      <c r="G291" s="920"/>
      <c r="H291" s="920"/>
      <c r="I291" s="920"/>
      <c r="J291" s="920"/>
      <c r="K291" s="191"/>
      <c r="L291" s="191"/>
      <c r="M291" s="191"/>
      <c r="N291" s="191"/>
      <c r="O291" s="191"/>
      <c r="P291" s="191"/>
      <c r="Q291" s="921"/>
      <c r="R291" s="921"/>
      <c r="S291" s="921"/>
      <c r="T291" s="921"/>
      <c r="U291" s="921"/>
      <c r="V291" s="921"/>
      <c r="W291" s="921"/>
      <c r="X291" s="921"/>
      <c r="Y291" s="921"/>
      <c r="Z291" s="921"/>
    </row>
    <row r="292" spans="1:26" s="146" customFormat="1" ht="15.6" customHeight="1" x14ac:dyDescent="0.35">
      <c r="A292" s="186"/>
      <c r="B292" s="177"/>
      <c r="C292" s="920"/>
      <c r="D292" s="920"/>
      <c r="E292" s="920"/>
      <c r="F292" s="920"/>
      <c r="G292" s="920"/>
      <c r="H292" s="920"/>
      <c r="I292" s="920"/>
      <c r="J292" s="920"/>
      <c r="K292" s="191"/>
      <c r="L292" s="191"/>
      <c r="M292" s="191"/>
      <c r="N292" s="191"/>
      <c r="O292" s="191"/>
      <c r="P292" s="191"/>
      <c r="Q292" s="921"/>
      <c r="R292" s="921"/>
      <c r="S292" s="921"/>
      <c r="T292" s="921"/>
      <c r="U292" s="921"/>
      <c r="V292" s="921"/>
      <c r="W292" s="921"/>
      <c r="X292" s="921"/>
      <c r="Y292" s="921"/>
      <c r="Z292" s="921"/>
    </row>
    <row r="293" spans="1:26" s="146" customFormat="1" ht="24" customHeight="1" x14ac:dyDescent="0.35">
      <c r="A293" s="186"/>
      <c r="B293" s="177"/>
      <c r="C293" s="920" t="s">
        <v>392</v>
      </c>
      <c r="D293" s="920"/>
      <c r="E293" s="920"/>
      <c r="F293" s="920"/>
      <c r="G293" s="920"/>
      <c r="H293" s="920"/>
      <c r="I293" s="920"/>
      <c r="J293" s="920"/>
      <c r="K293" s="189"/>
      <c r="L293" s="189"/>
      <c r="M293" s="189"/>
      <c r="N293" s="189"/>
      <c r="O293" s="189"/>
      <c r="P293" s="189"/>
      <c r="Q293" s="921" t="s">
        <v>393</v>
      </c>
      <c r="R293" s="921"/>
      <c r="S293" s="921"/>
      <c r="T293" s="921"/>
      <c r="U293" s="921"/>
      <c r="V293" s="921"/>
      <c r="W293" s="921"/>
      <c r="X293" s="921"/>
      <c r="Y293" s="921"/>
      <c r="Z293" s="921"/>
    </row>
    <row r="294" spans="1:26" s="146" customFormat="1" ht="24" customHeight="1" x14ac:dyDescent="0.35">
      <c r="A294" s="186"/>
      <c r="B294" s="177"/>
      <c r="C294" s="920"/>
      <c r="D294" s="920"/>
      <c r="E294" s="920"/>
      <c r="F294" s="920"/>
      <c r="G294" s="920"/>
      <c r="H294" s="920"/>
      <c r="I294" s="920"/>
      <c r="J294" s="920"/>
      <c r="K294" s="189"/>
      <c r="L294" s="189"/>
      <c r="M294" s="189"/>
      <c r="N294" s="189"/>
      <c r="O294" s="189"/>
      <c r="P294" s="189"/>
      <c r="Q294" s="921"/>
      <c r="R294" s="921"/>
      <c r="S294" s="921"/>
      <c r="T294" s="921"/>
      <c r="U294" s="921"/>
      <c r="V294" s="921"/>
      <c r="W294" s="921"/>
      <c r="X294" s="921"/>
      <c r="Y294" s="921"/>
      <c r="Z294" s="921"/>
    </row>
    <row r="295" spans="1:26" s="146" customFormat="1" ht="24" customHeight="1" x14ac:dyDescent="0.35">
      <c r="A295" s="186"/>
      <c r="B295" s="177"/>
      <c r="C295" s="920"/>
      <c r="D295" s="920"/>
      <c r="E295" s="920"/>
      <c r="F295" s="920"/>
      <c r="G295" s="920"/>
      <c r="H295" s="920"/>
      <c r="I295" s="920"/>
      <c r="J295" s="920"/>
      <c r="K295" s="189"/>
      <c r="L295" s="189"/>
      <c r="M295" s="189"/>
      <c r="N295" s="189"/>
      <c r="O295" s="189"/>
      <c r="P295" s="189"/>
      <c r="Q295" s="921"/>
      <c r="R295" s="921"/>
      <c r="S295" s="921"/>
      <c r="T295" s="921"/>
      <c r="U295" s="921"/>
      <c r="V295" s="921"/>
      <c r="W295" s="921"/>
      <c r="X295" s="921"/>
      <c r="Y295" s="921"/>
      <c r="Z295" s="921"/>
    </row>
    <row r="296" spans="1:26" s="146" customFormat="1" ht="24" customHeight="1" x14ac:dyDescent="0.35">
      <c r="A296" s="186"/>
      <c r="B296" s="177"/>
      <c r="C296" s="920"/>
      <c r="D296" s="920"/>
      <c r="E296" s="920"/>
      <c r="F296" s="920"/>
      <c r="G296" s="920"/>
      <c r="H296" s="920"/>
      <c r="I296" s="920"/>
      <c r="J296" s="920"/>
      <c r="K296" s="189"/>
      <c r="L296" s="189"/>
      <c r="M296" s="189"/>
      <c r="N296" s="189"/>
      <c r="O296" s="189"/>
      <c r="P296" s="189"/>
      <c r="Q296" s="921"/>
      <c r="R296" s="921"/>
      <c r="S296" s="921"/>
      <c r="T296" s="921"/>
      <c r="U296" s="921"/>
      <c r="V296" s="921"/>
      <c r="W296" s="921"/>
      <c r="X296" s="921"/>
      <c r="Y296" s="921"/>
      <c r="Z296" s="921"/>
    </row>
    <row r="297" spans="1:26" s="146" customFormat="1" ht="24" customHeight="1" x14ac:dyDescent="0.35">
      <c r="A297" s="186"/>
      <c r="B297" s="177"/>
      <c r="C297" s="920"/>
      <c r="D297" s="920"/>
      <c r="E297" s="920"/>
      <c r="F297" s="920"/>
      <c r="G297" s="920"/>
      <c r="H297" s="920"/>
      <c r="I297" s="920"/>
      <c r="J297" s="920"/>
      <c r="K297" s="189"/>
      <c r="L297" s="189"/>
      <c r="M297" s="189"/>
      <c r="N297" s="189"/>
      <c r="O297" s="189"/>
      <c r="P297" s="189"/>
      <c r="Q297" s="921"/>
      <c r="R297" s="921"/>
      <c r="S297" s="921"/>
      <c r="T297" s="921"/>
      <c r="U297" s="921"/>
      <c r="V297" s="921"/>
      <c r="W297" s="921"/>
      <c r="X297" s="921"/>
      <c r="Y297" s="921"/>
      <c r="Z297" s="921"/>
    </row>
    <row r="298" spans="1:26" s="146" customFormat="1" ht="24" customHeight="1" x14ac:dyDescent="0.35">
      <c r="A298" s="186"/>
      <c r="B298" s="177"/>
      <c r="C298" s="920"/>
      <c r="D298" s="920"/>
      <c r="E298" s="920"/>
      <c r="F298" s="920"/>
      <c r="G298" s="920"/>
      <c r="H298" s="920"/>
      <c r="I298" s="920"/>
      <c r="J298" s="920"/>
      <c r="K298" s="189"/>
      <c r="L298" s="189"/>
      <c r="M298" s="189"/>
      <c r="N298" s="189"/>
      <c r="O298" s="189"/>
      <c r="P298" s="189"/>
      <c r="Q298" s="921"/>
      <c r="R298" s="921"/>
      <c r="S298" s="921"/>
      <c r="T298" s="921"/>
      <c r="U298" s="921"/>
      <c r="V298" s="921"/>
      <c r="W298" s="921"/>
      <c r="X298" s="921"/>
      <c r="Y298" s="921"/>
      <c r="Z298" s="921"/>
    </row>
    <row r="299" spans="1:26" s="146" customFormat="1" ht="24" customHeight="1" x14ac:dyDescent="0.35">
      <c r="A299" s="186"/>
      <c r="B299" s="176" t="s">
        <v>394</v>
      </c>
      <c r="C299" s="924" t="s">
        <v>395</v>
      </c>
      <c r="D299" s="924"/>
      <c r="E299" s="924"/>
      <c r="F299" s="924"/>
      <c r="G299" s="924"/>
      <c r="H299" s="924"/>
      <c r="I299" s="924"/>
      <c r="J299" s="924"/>
      <c r="K299" s="189"/>
      <c r="L299" s="189"/>
      <c r="M299" s="189"/>
      <c r="N299" s="189"/>
      <c r="O299" s="189"/>
      <c r="P299" s="244" t="s">
        <v>394</v>
      </c>
      <c r="Q299" s="929" t="s">
        <v>396</v>
      </c>
      <c r="R299" s="929"/>
      <c r="S299" s="929"/>
      <c r="T299" s="929"/>
      <c r="U299" s="929"/>
      <c r="V299" s="929"/>
      <c r="W299" s="929"/>
      <c r="X299" s="929"/>
      <c r="Y299" s="929"/>
      <c r="Z299" s="929"/>
    </row>
    <row r="300" spans="1:26" s="146" customFormat="1" ht="24" customHeight="1" x14ac:dyDescent="0.35">
      <c r="A300" s="186"/>
      <c r="B300" s="177"/>
      <c r="C300" s="920" t="s">
        <v>397</v>
      </c>
      <c r="D300" s="920"/>
      <c r="E300" s="920"/>
      <c r="F300" s="920"/>
      <c r="G300" s="920"/>
      <c r="H300" s="920"/>
      <c r="I300" s="920"/>
      <c r="J300" s="920"/>
      <c r="K300" s="920"/>
      <c r="L300" s="191"/>
      <c r="M300" s="191"/>
      <c r="N300" s="191"/>
      <c r="O300" s="191"/>
      <c r="P300" s="191"/>
      <c r="Q300" s="921" t="s">
        <v>398</v>
      </c>
      <c r="R300" s="921"/>
      <c r="S300" s="921"/>
      <c r="T300" s="921"/>
      <c r="U300" s="921"/>
      <c r="V300" s="921"/>
      <c r="W300" s="921"/>
      <c r="X300" s="921"/>
      <c r="Y300" s="921"/>
      <c r="Z300" s="921"/>
    </row>
    <row r="301" spans="1:26" s="146" customFormat="1" ht="24" customHeight="1" x14ac:dyDescent="0.35">
      <c r="A301" s="186"/>
      <c r="B301" s="177"/>
      <c r="C301" s="920"/>
      <c r="D301" s="920"/>
      <c r="E301" s="920"/>
      <c r="F301" s="920"/>
      <c r="G301" s="920"/>
      <c r="H301" s="920"/>
      <c r="I301" s="920"/>
      <c r="J301" s="920"/>
      <c r="K301" s="920"/>
      <c r="L301" s="191"/>
      <c r="M301" s="191"/>
      <c r="N301" s="191"/>
      <c r="O301" s="191"/>
      <c r="P301" s="191"/>
      <c r="Q301" s="921"/>
      <c r="R301" s="921"/>
      <c r="S301" s="921"/>
      <c r="T301" s="921"/>
      <c r="U301" s="921"/>
      <c r="V301" s="921"/>
      <c r="W301" s="921"/>
      <c r="X301" s="921"/>
      <c r="Y301" s="921"/>
      <c r="Z301" s="921"/>
    </row>
    <row r="302" spans="1:26" s="146" customFormat="1" ht="24" customHeight="1" x14ac:dyDescent="0.35">
      <c r="A302" s="186"/>
      <c r="B302" s="177"/>
      <c r="C302" s="920"/>
      <c r="D302" s="920"/>
      <c r="E302" s="920"/>
      <c r="F302" s="920"/>
      <c r="G302" s="920"/>
      <c r="H302" s="920"/>
      <c r="I302" s="920"/>
      <c r="J302" s="920"/>
      <c r="K302" s="920"/>
      <c r="L302" s="191"/>
      <c r="M302" s="191"/>
      <c r="N302" s="191"/>
      <c r="O302" s="191"/>
      <c r="P302" s="191"/>
      <c r="Q302" s="921"/>
      <c r="R302" s="921"/>
      <c r="S302" s="921"/>
      <c r="T302" s="921"/>
      <c r="U302" s="921"/>
      <c r="V302" s="921"/>
      <c r="W302" s="921"/>
      <c r="X302" s="921"/>
      <c r="Y302" s="921"/>
      <c r="Z302" s="921"/>
    </row>
    <row r="303" spans="1:26" s="146" customFormat="1" ht="24" customHeight="1" x14ac:dyDescent="0.35">
      <c r="A303" s="186"/>
      <c r="B303" s="177"/>
      <c r="C303" s="920"/>
      <c r="D303" s="920"/>
      <c r="E303" s="920"/>
      <c r="F303" s="920"/>
      <c r="G303" s="920"/>
      <c r="H303" s="920"/>
      <c r="I303" s="920"/>
      <c r="J303" s="920"/>
      <c r="K303" s="920"/>
      <c r="L303" s="191"/>
      <c r="M303" s="191"/>
      <c r="N303" s="191"/>
      <c r="O303" s="191"/>
      <c r="P303" s="191"/>
      <c r="Q303" s="921"/>
      <c r="R303" s="921"/>
      <c r="S303" s="921"/>
      <c r="T303" s="921"/>
      <c r="U303" s="921"/>
      <c r="V303" s="921"/>
      <c r="W303" s="921"/>
      <c r="X303" s="921"/>
      <c r="Y303" s="921"/>
      <c r="Z303" s="921"/>
    </row>
    <row r="304" spans="1:26" s="146" customFormat="1" ht="24" customHeight="1" x14ac:dyDescent="0.35">
      <c r="A304" s="186"/>
      <c r="B304" s="177"/>
      <c r="C304" s="920"/>
      <c r="D304" s="920"/>
      <c r="E304" s="920"/>
      <c r="F304" s="920"/>
      <c r="G304" s="920"/>
      <c r="H304" s="920"/>
      <c r="I304" s="920"/>
      <c r="J304" s="920"/>
      <c r="K304" s="920"/>
      <c r="L304" s="191"/>
      <c r="M304" s="191"/>
      <c r="N304" s="191"/>
      <c r="O304" s="191"/>
      <c r="P304" s="191"/>
      <c r="Q304" s="921"/>
      <c r="R304" s="921"/>
      <c r="S304" s="921"/>
      <c r="T304" s="921"/>
      <c r="U304" s="921"/>
      <c r="V304" s="921"/>
      <c r="W304" s="921"/>
      <c r="X304" s="921"/>
      <c r="Y304" s="921"/>
      <c r="Z304" s="921"/>
    </row>
    <row r="305" spans="1:26" s="146" customFormat="1" ht="24" customHeight="1" x14ac:dyDescent="0.35">
      <c r="A305" s="186"/>
      <c r="B305" s="177"/>
      <c r="C305" s="920"/>
      <c r="D305" s="920"/>
      <c r="E305" s="920"/>
      <c r="F305" s="920"/>
      <c r="G305" s="920"/>
      <c r="H305" s="920"/>
      <c r="I305" s="920"/>
      <c r="J305" s="920"/>
      <c r="K305" s="920"/>
      <c r="L305" s="191"/>
      <c r="M305" s="191"/>
      <c r="N305" s="191"/>
      <c r="O305" s="191"/>
      <c r="P305" s="191"/>
      <c r="Q305" s="921"/>
      <c r="R305" s="921"/>
      <c r="S305" s="921"/>
      <c r="T305" s="921"/>
      <c r="U305" s="921"/>
      <c r="V305" s="921"/>
      <c r="W305" s="921"/>
      <c r="X305" s="921"/>
      <c r="Y305" s="921"/>
      <c r="Z305" s="921"/>
    </row>
    <row r="306" spans="1:26" s="146" customFormat="1" ht="11.1" customHeight="1" x14ac:dyDescent="0.35">
      <c r="A306" s="186"/>
      <c r="B306" s="177"/>
      <c r="C306" s="920"/>
      <c r="D306" s="920"/>
      <c r="E306" s="920"/>
      <c r="F306" s="920"/>
      <c r="G306" s="920"/>
      <c r="H306" s="920"/>
      <c r="I306" s="920"/>
      <c r="J306" s="920"/>
      <c r="K306" s="920"/>
      <c r="L306" s="191"/>
      <c r="M306" s="191"/>
      <c r="N306" s="191"/>
      <c r="O306" s="191"/>
      <c r="P306" s="191"/>
      <c r="Q306" s="921"/>
      <c r="R306" s="921"/>
      <c r="S306" s="921"/>
      <c r="T306" s="921"/>
      <c r="U306" s="921"/>
      <c r="V306" s="921"/>
      <c r="W306" s="921"/>
      <c r="X306" s="921"/>
      <c r="Y306" s="921"/>
      <c r="Z306" s="921"/>
    </row>
    <row r="307" spans="1:26" s="146" customFormat="1" ht="24" customHeight="1" x14ac:dyDescent="0.35">
      <c r="A307" s="186"/>
      <c r="B307" s="177"/>
      <c r="C307" s="920" t="s">
        <v>399</v>
      </c>
      <c r="D307" s="920"/>
      <c r="E307" s="920"/>
      <c r="F307" s="920"/>
      <c r="G307" s="920"/>
      <c r="H307" s="920"/>
      <c r="I307" s="920"/>
      <c r="J307" s="920"/>
      <c r="K307" s="920"/>
      <c r="L307" s="191"/>
      <c r="M307" s="191"/>
      <c r="N307" s="191"/>
      <c r="O307" s="191"/>
      <c r="P307" s="191"/>
      <c r="Q307" s="921" t="s">
        <v>400</v>
      </c>
      <c r="R307" s="921"/>
      <c r="S307" s="921"/>
      <c r="T307" s="921"/>
      <c r="U307" s="921"/>
      <c r="V307" s="921"/>
      <c r="W307" s="921"/>
      <c r="X307" s="921"/>
      <c r="Y307" s="921"/>
      <c r="Z307" s="921"/>
    </row>
    <row r="308" spans="1:26" s="146" customFormat="1" ht="24" customHeight="1" x14ac:dyDescent="0.35">
      <c r="A308" s="186"/>
      <c r="B308" s="177"/>
      <c r="C308" s="920"/>
      <c r="D308" s="920"/>
      <c r="E308" s="920"/>
      <c r="F308" s="920"/>
      <c r="G308" s="920"/>
      <c r="H308" s="920"/>
      <c r="I308" s="920"/>
      <c r="J308" s="920"/>
      <c r="K308" s="920"/>
      <c r="L308" s="191"/>
      <c r="M308" s="191"/>
      <c r="N308" s="191"/>
      <c r="O308" s="191"/>
      <c r="P308" s="191"/>
      <c r="Q308" s="921"/>
      <c r="R308" s="921"/>
      <c r="S308" s="921"/>
      <c r="T308" s="921"/>
      <c r="U308" s="921"/>
      <c r="V308" s="921"/>
      <c r="W308" s="921"/>
      <c r="X308" s="921"/>
      <c r="Y308" s="921"/>
      <c r="Z308" s="921"/>
    </row>
    <row r="309" spans="1:26" s="146" customFormat="1" ht="8.1" customHeight="1" x14ac:dyDescent="0.35">
      <c r="A309" s="186"/>
      <c r="B309" s="177"/>
      <c r="C309" s="193"/>
      <c r="D309" s="193"/>
      <c r="E309" s="193"/>
      <c r="F309" s="193"/>
      <c r="G309" s="193"/>
      <c r="H309" s="193"/>
      <c r="I309" s="193"/>
      <c r="J309" s="193"/>
      <c r="K309" s="193"/>
      <c r="L309" s="191"/>
      <c r="M309" s="191"/>
      <c r="N309" s="191"/>
      <c r="O309" s="191"/>
      <c r="P309" s="191"/>
      <c r="Q309" s="191"/>
      <c r="R309" s="191"/>
      <c r="S309" s="191"/>
      <c r="T309" s="191"/>
      <c r="U309" s="191"/>
      <c r="V309" s="191"/>
      <c r="W309" s="191"/>
      <c r="X309" s="191"/>
      <c r="Y309" s="191"/>
      <c r="Z309" s="191"/>
    </row>
    <row r="310" spans="1:26" s="146" customFormat="1" ht="24" customHeight="1" x14ac:dyDescent="0.35">
      <c r="A310" s="186"/>
      <c r="B310" s="177"/>
      <c r="C310" s="920" t="s">
        <v>401</v>
      </c>
      <c r="D310" s="920"/>
      <c r="E310" s="920"/>
      <c r="F310" s="920"/>
      <c r="G310" s="920"/>
      <c r="H310" s="920"/>
      <c r="I310" s="920"/>
      <c r="J310" s="920"/>
      <c r="K310" s="920"/>
      <c r="L310" s="191"/>
      <c r="M310" s="191"/>
      <c r="N310" s="191"/>
      <c r="O310" s="191"/>
      <c r="P310" s="191"/>
      <c r="Q310" s="921" t="s">
        <v>402</v>
      </c>
      <c r="R310" s="921"/>
      <c r="S310" s="921"/>
      <c r="T310" s="921"/>
      <c r="U310" s="921"/>
      <c r="V310" s="921"/>
      <c r="W310" s="921"/>
      <c r="X310" s="921"/>
      <c r="Y310" s="921"/>
      <c r="Z310" s="921"/>
    </row>
    <row r="311" spans="1:26" s="146" customFormat="1" ht="24" customHeight="1" x14ac:dyDescent="0.35">
      <c r="A311" s="186"/>
      <c r="B311" s="177"/>
      <c r="C311" s="920"/>
      <c r="D311" s="920"/>
      <c r="E311" s="920"/>
      <c r="F311" s="920"/>
      <c r="G311" s="920"/>
      <c r="H311" s="920"/>
      <c r="I311" s="920"/>
      <c r="J311" s="920"/>
      <c r="K311" s="920"/>
      <c r="L311" s="191"/>
      <c r="M311" s="191"/>
      <c r="N311" s="191"/>
      <c r="O311" s="191"/>
      <c r="P311" s="191"/>
      <c r="Q311" s="921"/>
      <c r="R311" s="921"/>
      <c r="S311" s="921"/>
      <c r="T311" s="921"/>
      <c r="U311" s="921"/>
      <c r="V311" s="921"/>
      <c r="W311" s="921"/>
      <c r="X311" s="921"/>
      <c r="Y311" s="921"/>
      <c r="Z311" s="921"/>
    </row>
    <row r="312" spans="1:26" s="146" customFormat="1" ht="24" customHeight="1" x14ac:dyDescent="0.35">
      <c r="A312" s="186"/>
      <c r="B312" s="177"/>
      <c r="C312" s="920"/>
      <c r="D312" s="920"/>
      <c r="E312" s="920"/>
      <c r="F312" s="920"/>
      <c r="G312" s="920"/>
      <c r="H312" s="920"/>
      <c r="I312" s="920"/>
      <c r="J312" s="920"/>
      <c r="K312" s="920"/>
      <c r="L312" s="191"/>
      <c r="M312" s="191"/>
      <c r="N312" s="191"/>
      <c r="O312" s="191"/>
      <c r="P312" s="191"/>
      <c r="Q312" s="921"/>
      <c r="R312" s="921"/>
      <c r="S312" s="921"/>
      <c r="T312" s="921"/>
      <c r="U312" s="921"/>
      <c r="V312" s="921"/>
      <c r="W312" s="921"/>
      <c r="X312" s="921"/>
      <c r="Y312" s="921"/>
      <c r="Z312" s="921"/>
    </row>
    <row r="313" spans="1:26" s="146" customFormat="1" ht="24" customHeight="1" x14ac:dyDescent="0.35">
      <c r="A313" s="186"/>
      <c r="B313" s="177"/>
      <c r="C313" s="920"/>
      <c r="D313" s="920"/>
      <c r="E313" s="920"/>
      <c r="F313" s="920"/>
      <c r="G313" s="920"/>
      <c r="H313" s="920"/>
      <c r="I313" s="920"/>
      <c r="J313" s="920"/>
      <c r="K313" s="920"/>
      <c r="L313" s="191"/>
      <c r="M313" s="191"/>
      <c r="N313" s="191"/>
      <c r="O313" s="191"/>
      <c r="P313" s="191"/>
      <c r="Q313" s="921"/>
      <c r="R313" s="921"/>
      <c r="S313" s="921"/>
      <c r="T313" s="921"/>
      <c r="U313" s="921"/>
      <c r="V313" s="921"/>
      <c r="W313" s="921"/>
      <c r="X313" s="921"/>
      <c r="Y313" s="921"/>
      <c r="Z313" s="921"/>
    </row>
    <row r="314" spans="1:26" s="146" customFormat="1" ht="24" customHeight="1" x14ac:dyDescent="0.35">
      <c r="A314" s="186"/>
      <c r="B314" s="177"/>
      <c r="C314" s="920"/>
      <c r="D314" s="920"/>
      <c r="E314" s="920"/>
      <c r="F314" s="920"/>
      <c r="G314" s="920"/>
      <c r="H314" s="920"/>
      <c r="I314" s="920"/>
      <c r="J314" s="920"/>
      <c r="K314" s="920"/>
      <c r="L314" s="191"/>
      <c r="M314" s="191"/>
      <c r="N314" s="191"/>
      <c r="O314" s="191"/>
      <c r="P314" s="191"/>
      <c r="Q314" s="921"/>
      <c r="R314" s="921"/>
      <c r="S314" s="921"/>
      <c r="T314" s="921"/>
      <c r="U314" s="921"/>
      <c r="V314" s="921"/>
      <c r="W314" s="921"/>
      <c r="X314" s="921"/>
      <c r="Y314" s="921"/>
      <c r="Z314" s="921"/>
    </row>
    <row r="315" spans="1:26" s="146" customFormat="1" ht="24" customHeight="1" x14ac:dyDescent="0.35">
      <c r="A315" s="186"/>
      <c r="B315" s="177"/>
      <c r="C315" s="920"/>
      <c r="D315" s="920"/>
      <c r="E315" s="920"/>
      <c r="F315" s="920"/>
      <c r="G315" s="920"/>
      <c r="H315" s="920"/>
      <c r="I315" s="920"/>
      <c r="J315" s="920"/>
      <c r="K315" s="920"/>
      <c r="L315" s="191"/>
      <c r="M315" s="191"/>
      <c r="N315" s="191"/>
      <c r="O315" s="191"/>
      <c r="P315" s="191"/>
      <c r="Q315" s="921"/>
      <c r="R315" s="921"/>
      <c r="S315" s="921"/>
      <c r="T315" s="921"/>
      <c r="U315" s="921"/>
      <c r="V315" s="921"/>
      <c r="W315" s="921"/>
      <c r="X315" s="921"/>
      <c r="Y315" s="921"/>
      <c r="Z315" s="921"/>
    </row>
    <row r="316" spans="1:26" s="146" customFormat="1" ht="14.45" customHeight="1" x14ac:dyDescent="0.35">
      <c r="A316" s="186"/>
      <c r="B316" s="177"/>
      <c r="C316" s="920"/>
      <c r="D316" s="920"/>
      <c r="E316" s="920"/>
      <c r="F316" s="920"/>
      <c r="G316" s="920"/>
      <c r="H316" s="920"/>
      <c r="I316" s="920"/>
      <c r="J316" s="920"/>
      <c r="K316" s="920"/>
      <c r="L316" s="191"/>
      <c r="M316" s="191"/>
      <c r="N316" s="191"/>
      <c r="O316" s="191"/>
      <c r="P316" s="191"/>
      <c r="Q316" s="921"/>
      <c r="R316" s="921"/>
      <c r="S316" s="921"/>
      <c r="T316" s="921"/>
      <c r="U316" s="921"/>
      <c r="V316" s="921"/>
      <c r="W316" s="921"/>
      <c r="X316" s="921"/>
      <c r="Y316" s="921"/>
      <c r="Z316" s="921"/>
    </row>
    <row r="317" spans="1:26" s="146" customFormat="1" ht="24" customHeight="1" x14ac:dyDescent="0.35">
      <c r="A317" s="186"/>
      <c r="B317" s="177"/>
      <c r="C317" s="920" t="s">
        <v>403</v>
      </c>
      <c r="D317" s="920"/>
      <c r="E317" s="920"/>
      <c r="F317" s="920"/>
      <c r="G317" s="920"/>
      <c r="H317" s="920"/>
      <c r="I317" s="920"/>
      <c r="J317" s="920"/>
      <c r="K317" s="920"/>
      <c r="L317" s="191"/>
      <c r="M317" s="191"/>
      <c r="N317" s="191"/>
      <c r="O317" s="191"/>
      <c r="P317" s="191"/>
      <c r="Q317" s="921" t="s">
        <v>404</v>
      </c>
      <c r="R317" s="921"/>
      <c r="S317" s="921"/>
      <c r="T317" s="921"/>
      <c r="U317" s="921"/>
      <c r="V317" s="921"/>
      <c r="W317" s="921"/>
      <c r="X317" s="921"/>
      <c r="Y317" s="921"/>
      <c r="Z317" s="921"/>
    </row>
    <row r="318" spans="1:26" s="146" customFormat="1" ht="24" customHeight="1" x14ac:dyDescent="0.35">
      <c r="A318" s="186"/>
      <c r="B318" s="177"/>
      <c r="C318" s="920"/>
      <c r="D318" s="920"/>
      <c r="E318" s="920"/>
      <c r="F318" s="920"/>
      <c r="G318" s="920"/>
      <c r="H318" s="920"/>
      <c r="I318" s="920"/>
      <c r="J318" s="920"/>
      <c r="K318" s="920"/>
      <c r="L318" s="191"/>
      <c r="M318" s="191"/>
      <c r="N318" s="191"/>
      <c r="O318" s="191"/>
      <c r="P318" s="191"/>
      <c r="Q318" s="921"/>
      <c r="R318" s="921"/>
      <c r="S318" s="921"/>
      <c r="T318" s="921"/>
      <c r="U318" s="921"/>
      <c r="V318" s="921"/>
      <c r="W318" s="921"/>
      <c r="X318" s="921"/>
      <c r="Y318" s="921"/>
      <c r="Z318" s="921"/>
    </row>
    <row r="319" spans="1:26" s="146" customFormat="1" ht="24" customHeight="1" x14ac:dyDescent="0.35">
      <c r="A319" s="186"/>
      <c r="B319" s="177"/>
      <c r="C319" s="920"/>
      <c r="D319" s="920"/>
      <c r="E319" s="920"/>
      <c r="F319" s="920"/>
      <c r="G319" s="920"/>
      <c r="H319" s="920"/>
      <c r="I319" s="920"/>
      <c r="J319" s="920"/>
      <c r="K319" s="920"/>
      <c r="L319" s="191"/>
      <c r="M319" s="191"/>
      <c r="N319" s="191"/>
      <c r="O319" s="191"/>
      <c r="P319" s="191"/>
      <c r="Q319" s="921"/>
      <c r="R319" s="921"/>
      <c r="S319" s="921"/>
      <c r="T319" s="921"/>
      <c r="U319" s="921"/>
      <c r="V319" s="921"/>
      <c r="W319" s="921"/>
      <c r="X319" s="921"/>
      <c r="Y319" s="921"/>
      <c r="Z319" s="921"/>
    </row>
    <row r="320" spans="1:26" s="146" customFormat="1" ht="27.95" customHeight="1" x14ac:dyDescent="0.35">
      <c r="A320" s="186"/>
      <c r="B320" s="177"/>
      <c r="C320" s="920"/>
      <c r="D320" s="920"/>
      <c r="E320" s="920"/>
      <c r="F320" s="920"/>
      <c r="G320" s="920"/>
      <c r="H320" s="920"/>
      <c r="I320" s="920"/>
      <c r="J320" s="920"/>
      <c r="K320" s="920"/>
      <c r="L320" s="191"/>
      <c r="M320" s="191"/>
      <c r="N320" s="191"/>
      <c r="O320" s="191"/>
      <c r="P320" s="191"/>
      <c r="Q320" s="921"/>
      <c r="R320" s="921"/>
      <c r="S320" s="921"/>
      <c r="T320" s="921"/>
      <c r="U320" s="921"/>
      <c r="V320" s="921"/>
      <c r="W320" s="921"/>
      <c r="X320" s="921"/>
      <c r="Y320" s="921"/>
      <c r="Z320" s="921"/>
    </row>
    <row r="321" spans="1:72" s="146" customFormat="1" ht="24" customHeight="1" x14ac:dyDescent="0.35">
      <c r="A321" s="186"/>
      <c r="B321" s="177"/>
      <c r="C321" s="920" t="s">
        <v>405</v>
      </c>
      <c r="D321" s="920"/>
      <c r="E321" s="920"/>
      <c r="F321" s="920"/>
      <c r="G321" s="920"/>
      <c r="H321" s="920"/>
      <c r="I321" s="920"/>
      <c r="J321" s="920"/>
      <c r="K321" s="920"/>
      <c r="L321" s="194"/>
      <c r="M321" s="194"/>
      <c r="N321" s="194"/>
      <c r="O321" s="194"/>
      <c r="P321" s="194"/>
      <c r="Q321" s="921" t="s">
        <v>406</v>
      </c>
      <c r="R321" s="921"/>
      <c r="S321" s="921"/>
      <c r="T321" s="921"/>
      <c r="U321" s="921"/>
      <c r="V321" s="921"/>
      <c r="W321" s="921"/>
      <c r="X321" s="921"/>
      <c r="Y321" s="921"/>
      <c r="Z321" s="921"/>
    </row>
    <row r="322" spans="1:72" s="146" customFormat="1" ht="24" customHeight="1" x14ac:dyDescent="0.35">
      <c r="A322" s="186"/>
      <c r="B322" s="177"/>
      <c r="C322" s="920"/>
      <c r="D322" s="920"/>
      <c r="E322" s="920"/>
      <c r="F322" s="920"/>
      <c r="G322" s="920"/>
      <c r="H322" s="920"/>
      <c r="I322" s="920"/>
      <c r="J322" s="920"/>
      <c r="K322" s="920"/>
      <c r="L322" s="194"/>
      <c r="M322" s="194"/>
      <c r="N322" s="194"/>
      <c r="O322" s="194"/>
      <c r="P322" s="194"/>
      <c r="Q322" s="921"/>
      <c r="R322" s="921"/>
      <c r="S322" s="921"/>
      <c r="T322" s="921"/>
      <c r="U322" s="921"/>
      <c r="V322" s="921"/>
      <c r="W322" s="921"/>
      <c r="X322" s="921"/>
      <c r="Y322" s="921"/>
      <c r="Z322" s="921"/>
    </row>
    <row r="323" spans="1:72" s="146" customFormat="1" ht="24" customHeight="1" x14ac:dyDescent="0.35">
      <c r="A323" s="186"/>
      <c r="B323" s="177"/>
      <c r="C323" s="920"/>
      <c r="D323" s="920"/>
      <c r="E323" s="920"/>
      <c r="F323" s="920"/>
      <c r="G323" s="920"/>
      <c r="H323" s="920"/>
      <c r="I323" s="920"/>
      <c r="J323" s="920"/>
      <c r="K323" s="920"/>
      <c r="L323" s="194"/>
      <c r="M323" s="194"/>
      <c r="N323" s="194"/>
      <c r="O323" s="194"/>
      <c r="P323" s="194"/>
      <c r="Q323" s="921"/>
      <c r="R323" s="921"/>
      <c r="S323" s="921"/>
      <c r="T323" s="921"/>
      <c r="U323" s="921"/>
      <c r="V323" s="921"/>
      <c r="W323" s="921"/>
      <c r="X323" s="921"/>
      <c r="Y323" s="921"/>
      <c r="Z323" s="921"/>
    </row>
    <row r="324" spans="1:72" s="146" customFormat="1" ht="24" customHeight="1" x14ac:dyDescent="0.35">
      <c r="A324" s="186"/>
      <c r="B324" s="177"/>
      <c r="C324" s="920"/>
      <c r="D324" s="920"/>
      <c r="E324" s="920"/>
      <c r="F324" s="920"/>
      <c r="G324" s="920"/>
      <c r="H324" s="920"/>
      <c r="I324" s="920"/>
      <c r="J324" s="920"/>
      <c r="K324" s="920"/>
      <c r="L324" s="194"/>
      <c r="M324" s="194"/>
      <c r="N324" s="194"/>
      <c r="O324" s="194"/>
      <c r="P324" s="194"/>
      <c r="Q324" s="921"/>
      <c r="R324" s="921"/>
      <c r="S324" s="921"/>
      <c r="T324" s="921"/>
      <c r="U324" s="921"/>
      <c r="V324" s="921"/>
      <c r="W324" s="921"/>
      <c r="X324" s="921"/>
      <c r="Y324" s="921"/>
      <c r="Z324" s="921"/>
    </row>
    <row r="325" spans="1:72" s="146" customFormat="1" ht="35.450000000000003" customHeight="1" x14ac:dyDescent="0.35">
      <c r="A325" s="186"/>
      <c r="B325" s="177"/>
      <c r="C325" s="920"/>
      <c r="D325" s="920"/>
      <c r="E325" s="920"/>
      <c r="F325" s="920"/>
      <c r="G325" s="920"/>
      <c r="H325" s="920"/>
      <c r="I325" s="920"/>
      <c r="J325" s="920"/>
      <c r="K325" s="920"/>
      <c r="L325" s="194"/>
      <c r="M325" s="194"/>
      <c r="N325" s="194"/>
      <c r="O325" s="194"/>
      <c r="P325" s="194"/>
      <c r="Q325" s="921"/>
      <c r="R325" s="921"/>
      <c r="S325" s="921"/>
      <c r="T325" s="921"/>
      <c r="U325" s="921"/>
      <c r="V325" s="921"/>
      <c r="W325" s="921"/>
      <c r="X325" s="921"/>
      <c r="Y325" s="921"/>
      <c r="Z325" s="921"/>
    </row>
    <row r="326" spans="1:72" s="146" customFormat="1" ht="24" customHeight="1" x14ac:dyDescent="0.35">
      <c r="A326" s="186"/>
      <c r="B326" s="177"/>
      <c r="C326" s="920" t="s">
        <v>407</v>
      </c>
      <c r="D326" s="920"/>
      <c r="E326" s="920"/>
      <c r="F326" s="920"/>
      <c r="G326" s="920"/>
      <c r="H326" s="920"/>
      <c r="I326" s="920"/>
      <c r="J326" s="920"/>
      <c r="K326" s="920"/>
      <c r="L326" s="194"/>
      <c r="M326" s="194"/>
      <c r="N326" s="194"/>
      <c r="O326" s="194"/>
      <c r="P326" s="194"/>
      <c r="Q326" s="921" t="s">
        <v>408</v>
      </c>
      <c r="R326" s="921"/>
      <c r="S326" s="921"/>
      <c r="T326" s="921"/>
      <c r="U326" s="921"/>
      <c r="V326" s="921"/>
      <c r="W326" s="921"/>
      <c r="X326" s="921"/>
      <c r="Y326" s="921"/>
      <c r="Z326" s="921"/>
    </row>
    <row r="327" spans="1:72" s="146" customFormat="1" ht="24" customHeight="1" x14ac:dyDescent="0.35">
      <c r="A327" s="186"/>
      <c r="B327" s="177"/>
      <c r="C327" s="920"/>
      <c r="D327" s="920"/>
      <c r="E327" s="920"/>
      <c r="F327" s="920"/>
      <c r="G327" s="920"/>
      <c r="H327" s="920"/>
      <c r="I327" s="920"/>
      <c r="J327" s="920"/>
      <c r="K327" s="920"/>
      <c r="L327" s="194"/>
      <c r="M327" s="194"/>
      <c r="N327" s="194"/>
      <c r="O327" s="194"/>
      <c r="P327" s="194"/>
      <c r="Q327" s="921"/>
      <c r="R327" s="921"/>
      <c r="S327" s="921"/>
      <c r="T327" s="921"/>
      <c r="U327" s="921"/>
      <c r="V327" s="921"/>
      <c r="W327" s="921"/>
      <c r="X327" s="921"/>
      <c r="Y327" s="921"/>
      <c r="Z327" s="921"/>
    </row>
    <row r="328" spans="1:72" s="146" customFormat="1" ht="24" customHeight="1" x14ac:dyDescent="0.35">
      <c r="A328" s="186"/>
      <c r="B328" s="177"/>
      <c r="C328" s="920"/>
      <c r="D328" s="920"/>
      <c r="E328" s="920"/>
      <c r="F328" s="920"/>
      <c r="G328" s="920"/>
      <c r="H328" s="920"/>
      <c r="I328" s="920"/>
      <c r="J328" s="920"/>
      <c r="K328" s="920"/>
      <c r="L328" s="194"/>
      <c r="M328" s="194"/>
      <c r="N328" s="194"/>
      <c r="O328" s="194"/>
      <c r="P328" s="194"/>
      <c r="Q328" s="921"/>
      <c r="R328" s="921"/>
      <c r="S328" s="921"/>
      <c r="T328" s="921"/>
      <c r="U328" s="921"/>
      <c r="V328" s="921"/>
      <c r="W328" s="921"/>
      <c r="X328" s="921"/>
      <c r="Y328" s="921"/>
      <c r="Z328" s="921"/>
    </row>
    <row r="329" spans="1:72" s="146" customFormat="1" ht="24" customHeight="1" x14ac:dyDescent="0.35">
      <c r="A329" s="175" t="s">
        <v>207</v>
      </c>
      <c r="B329" s="926" t="s">
        <v>261</v>
      </c>
      <c r="C329" s="926"/>
      <c r="D329" s="926"/>
      <c r="E329" s="926"/>
      <c r="F329" s="926"/>
      <c r="G329" s="926"/>
      <c r="H329" s="926"/>
      <c r="I329" s="926"/>
      <c r="J329" s="926"/>
      <c r="K329" s="178"/>
      <c r="L329" s="178"/>
      <c r="M329" s="178"/>
      <c r="O329" s="208" t="s">
        <v>207</v>
      </c>
      <c r="P329" s="934" t="s">
        <v>262</v>
      </c>
      <c r="Q329" s="934"/>
      <c r="R329" s="934"/>
      <c r="S329" s="934"/>
      <c r="T329" s="934"/>
      <c r="U329" s="934"/>
      <c r="V329" s="934"/>
      <c r="W329" s="934"/>
      <c r="X329" s="934"/>
      <c r="Y329" s="934"/>
      <c r="Z329" s="934"/>
      <c r="BT329" s="148"/>
    </row>
    <row r="330" spans="1:72" s="146" customFormat="1" ht="24" customHeight="1" x14ac:dyDescent="0.35">
      <c r="A330" s="175"/>
      <c r="B330" s="176" t="s">
        <v>263</v>
      </c>
      <c r="C330" s="177"/>
      <c r="D330" s="177"/>
      <c r="E330" s="177"/>
      <c r="F330" s="177"/>
      <c r="G330" s="177"/>
      <c r="H330" s="177"/>
      <c r="I330" s="184"/>
      <c r="J330" s="184"/>
      <c r="K330" s="184"/>
      <c r="L330" s="184"/>
      <c r="M330" s="184"/>
      <c r="N330" s="184"/>
      <c r="O330" s="184"/>
      <c r="P330" s="178" t="s">
        <v>264</v>
      </c>
      <c r="Q330" s="184"/>
      <c r="R330" s="184"/>
      <c r="S330" s="212"/>
      <c r="T330" s="212"/>
      <c r="U330" s="212"/>
      <c r="V330" s="212"/>
      <c r="W330" s="212"/>
      <c r="X330" s="212"/>
      <c r="Y330" s="212"/>
      <c r="Z330" s="212"/>
      <c r="BT330" s="148"/>
    </row>
    <row r="331" spans="1:72" s="146" customFormat="1" ht="24" customHeight="1" x14ac:dyDescent="0.35">
      <c r="A331" s="186"/>
      <c r="B331" s="176" t="s">
        <v>394</v>
      </c>
      <c r="C331" s="924" t="s">
        <v>409</v>
      </c>
      <c r="D331" s="924"/>
      <c r="E331" s="924"/>
      <c r="F331" s="924"/>
      <c r="G331" s="924"/>
      <c r="H331" s="924"/>
      <c r="I331" s="924"/>
      <c r="J331" s="924"/>
      <c r="K331" s="189"/>
      <c r="L331" s="189"/>
      <c r="M331" s="189"/>
      <c r="N331" s="189"/>
      <c r="O331" s="189"/>
      <c r="P331" s="244" t="s">
        <v>394</v>
      </c>
      <c r="Q331" s="929" t="s">
        <v>410</v>
      </c>
      <c r="R331" s="929"/>
      <c r="S331" s="929"/>
      <c r="T331" s="929"/>
      <c r="U331" s="929"/>
      <c r="V331" s="929"/>
      <c r="W331" s="929"/>
      <c r="X331" s="929"/>
      <c r="Y331" s="929"/>
      <c r="Z331" s="929"/>
    </row>
    <row r="332" spans="1:72" s="146" customFormat="1" ht="24" customHeight="1" x14ac:dyDescent="0.35">
      <c r="A332" s="186"/>
      <c r="B332" s="177"/>
      <c r="C332" s="920" t="s">
        <v>411</v>
      </c>
      <c r="D332" s="920"/>
      <c r="E332" s="920"/>
      <c r="F332" s="920"/>
      <c r="G332" s="920"/>
      <c r="H332" s="920"/>
      <c r="I332" s="920"/>
      <c r="J332" s="920"/>
      <c r="K332" s="920"/>
      <c r="L332" s="237"/>
      <c r="M332" s="237"/>
      <c r="N332" s="237"/>
      <c r="O332" s="237"/>
      <c r="P332" s="237"/>
      <c r="Q332" s="921" t="s">
        <v>412</v>
      </c>
      <c r="R332" s="921"/>
      <c r="S332" s="921"/>
      <c r="T332" s="921"/>
      <c r="U332" s="921"/>
      <c r="V332" s="921"/>
      <c r="W332" s="921"/>
      <c r="X332" s="921"/>
      <c r="Y332" s="921"/>
      <c r="Z332" s="921"/>
    </row>
    <row r="333" spans="1:72" s="146" customFormat="1" ht="24" customHeight="1" x14ac:dyDescent="0.35">
      <c r="A333" s="186"/>
      <c r="B333" s="177"/>
      <c r="C333" s="920"/>
      <c r="D333" s="920"/>
      <c r="E333" s="920"/>
      <c r="F333" s="920"/>
      <c r="G333" s="920"/>
      <c r="H333" s="920"/>
      <c r="I333" s="920"/>
      <c r="J333" s="920"/>
      <c r="K333" s="920"/>
      <c r="L333" s="237"/>
      <c r="M333" s="237"/>
      <c r="N333" s="237"/>
      <c r="O333" s="237"/>
      <c r="P333" s="237"/>
      <c r="Q333" s="921"/>
      <c r="R333" s="921"/>
      <c r="S333" s="921"/>
      <c r="T333" s="921"/>
      <c r="U333" s="921"/>
      <c r="V333" s="921"/>
      <c r="W333" s="921"/>
      <c r="X333" s="921"/>
      <c r="Y333" s="921"/>
      <c r="Z333" s="921"/>
    </row>
    <row r="334" spans="1:72" s="146" customFormat="1" ht="24" customHeight="1" x14ac:dyDescent="0.35">
      <c r="A334" s="186"/>
      <c r="B334" s="177"/>
      <c r="C334" s="920"/>
      <c r="D334" s="920"/>
      <c r="E334" s="920"/>
      <c r="F334" s="920"/>
      <c r="G334" s="920"/>
      <c r="H334" s="920"/>
      <c r="I334" s="920"/>
      <c r="J334" s="920"/>
      <c r="K334" s="920"/>
      <c r="L334" s="237"/>
      <c r="M334" s="237"/>
      <c r="N334" s="237"/>
      <c r="O334" s="237"/>
      <c r="P334" s="237"/>
      <c r="Q334" s="921"/>
      <c r="R334" s="921"/>
      <c r="S334" s="921"/>
      <c r="T334" s="921"/>
      <c r="U334" s="921"/>
      <c r="V334" s="921"/>
      <c r="W334" s="921"/>
      <c r="X334" s="921"/>
      <c r="Y334" s="921"/>
      <c r="Z334" s="921"/>
    </row>
    <row r="335" spans="1:72" s="146" customFormat="1" ht="24" customHeight="1" x14ac:dyDescent="0.35">
      <c r="A335" s="186"/>
      <c r="B335" s="177"/>
      <c r="C335" s="920"/>
      <c r="D335" s="920"/>
      <c r="E335" s="920"/>
      <c r="F335" s="920"/>
      <c r="G335" s="920"/>
      <c r="H335" s="920"/>
      <c r="I335" s="920"/>
      <c r="J335" s="920"/>
      <c r="K335" s="920"/>
      <c r="L335" s="237"/>
      <c r="M335" s="237"/>
      <c r="N335" s="237"/>
      <c r="O335" s="237"/>
      <c r="P335" s="237"/>
      <c r="Q335" s="921"/>
      <c r="R335" s="921"/>
      <c r="S335" s="921"/>
      <c r="T335" s="921"/>
      <c r="U335" s="921"/>
      <c r="V335" s="921"/>
      <c r="W335" s="921"/>
      <c r="X335" s="921"/>
      <c r="Y335" s="921"/>
      <c r="Z335" s="921"/>
    </row>
    <row r="336" spans="1:72" s="146" customFormat="1" ht="34.5" customHeight="1" x14ac:dyDescent="0.35">
      <c r="A336" s="186"/>
      <c r="B336" s="177"/>
      <c r="C336" s="920"/>
      <c r="D336" s="920"/>
      <c r="E336" s="920"/>
      <c r="F336" s="920"/>
      <c r="G336" s="920"/>
      <c r="H336" s="920"/>
      <c r="I336" s="920"/>
      <c r="J336" s="920"/>
      <c r="K336" s="920"/>
      <c r="L336" s="237"/>
      <c r="M336" s="237"/>
      <c r="N336" s="237"/>
      <c r="O336" s="237"/>
      <c r="P336" s="237"/>
      <c r="Q336" s="921"/>
      <c r="R336" s="921"/>
      <c r="S336" s="921"/>
      <c r="T336" s="921"/>
      <c r="U336" s="921"/>
      <c r="V336" s="921"/>
      <c r="W336" s="921"/>
      <c r="X336" s="921"/>
      <c r="Y336" s="921"/>
      <c r="Z336" s="921"/>
    </row>
    <row r="337" spans="1:26" s="146" customFormat="1" ht="11.1" customHeight="1" x14ac:dyDescent="0.35">
      <c r="A337" s="186"/>
      <c r="B337" s="177"/>
      <c r="C337" s="193"/>
      <c r="D337" s="193"/>
      <c r="E337" s="193"/>
      <c r="F337" s="193"/>
      <c r="G337" s="193"/>
      <c r="H337" s="193"/>
      <c r="I337" s="193"/>
      <c r="J337" s="193"/>
      <c r="K337" s="193"/>
      <c r="L337" s="237"/>
      <c r="M337" s="237"/>
      <c r="N337" s="237"/>
      <c r="O337" s="237"/>
      <c r="P337" s="237"/>
      <c r="Q337" s="191"/>
      <c r="R337" s="191"/>
      <c r="S337" s="191"/>
      <c r="T337" s="191"/>
      <c r="U337" s="191"/>
      <c r="V337" s="191"/>
      <c r="W337" s="191"/>
      <c r="X337" s="191"/>
      <c r="Y337" s="191"/>
      <c r="Z337" s="191"/>
    </row>
    <row r="338" spans="1:26" s="146" customFormat="1" ht="24" customHeight="1" x14ac:dyDescent="0.35">
      <c r="A338" s="186"/>
      <c r="B338" s="177"/>
      <c r="C338" s="920" t="s">
        <v>413</v>
      </c>
      <c r="D338" s="920"/>
      <c r="E338" s="920"/>
      <c r="F338" s="920"/>
      <c r="G338" s="920"/>
      <c r="H338" s="920"/>
      <c r="I338" s="920"/>
      <c r="J338" s="920"/>
      <c r="K338" s="193"/>
      <c r="L338" s="237"/>
      <c r="M338" s="237"/>
      <c r="N338" s="237"/>
      <c r="O338" s="237"/>
      <c r="P338" s="237"/>
      <c r="Q338" s="921" t="s">
        <v>414</v>
      </c>
      <c r="R338" s="921"/>
      <c r="S338" s="921"/>
      <c r="T338" s="921"/>
      <c r="U338" s="921"/>
      <c r="V338" s="921"/>
      <c r="W338" s="921"/>
      <c r="X338" s="921"/>
      <c r="Y338" s="921"/>
      <c r="Z338" s="921"/>
    </row>
    <row r="339" spans="1:26" s="146" customFormat="1" ht="24" customHeight="1" x14ac:dyDescent="0.35">
      <c r="A339" s="186"/>
      <c r="B339" s="177"/>
      <c r="C339" s="920"/>
      <c r="D339" s="920"/>
      <c r="E339" s="920"/>
      <c r="F339" s="920"/>
      <c r="G339" s="920"/>
      <c r="H339" s="920"/>
      <c r="I339" s="920"/>
      <c r="J339" s="920"/>
      <c r="K339" s="193"/>
      <c r="L339" s="237"/>
      <c r="M339" s="237"/>
      <c r="N339" s="237"/>
      <c r="O339" s="237"/>
      <c r="P339" s="237"/>
      <c r="Q339" s="921"/>
      <c r="R339" s="921"/>
      <c r="S339" s="921"/>
      <c r="T339" s="921"/>
      <c r="U339" s="921"/>
      <c r="V339" s="921"/>
      <c r="W339" s="921"/>
      <c r="X339" s="921"/>
      <c r="Y339" s="921"/>
      <c r="Z339" s="921"/>
    </row>
    <row r="340" spans="1:26" s="146" customFormat="1" ht="24" customHeight="1" x14ac:dyDescent="0.35">
      <c r="A340" s="186"/>
      <c r="B340" s="177"/>
      <c r="C340" s="920"/>
      <c r="D340" s="920"/>
      <c r="E340" s="920"/>
      <c r="F340" s="920"/>
      <c r="G340" s="920"/>
      <c r="H340" s="920"/>
      <c r="I340" s="920"/>
      <c r="J340" s="920"/>
      <c r="K340" s="193"/>
      <c r="L340" s="237"/>
      <c r="M340" s="237"/>
      <c r="N340" s="237"/>
      <c r="O340" s="237"/>
      <c r="P340" s="237"/>
      <c r="Q340" s="921"/>
      <c r="R340" s="921"/>
      <c r="S340" s="921"/>
      <c r="T340" s="921"/>
      <c r="U340" s="921"/>
      <c r="V340" s="921"/>
      <c r="W340" s="921"/>
      <c r="X340" s="921"/>
      <c r="Y340" s="921"/>
      <c r="Z340" s="921"/>
    </row>
    <row r="341" spans="1:26" s="146" customFormat="1" ht="24" customHeight="1" x14ac:dyDescent="0.35">
      <c r="A341" s="186"/>
      <c r="B341" s="177"/>
      <c r="C341" s="920"/>
      <c r="D341" s="920"/>
      <c r="E341" s="920"/>
      <c r="F341" s="920"/>
      <c r="G341" s="920"/>
      <c r="H341" s="920"/>
      <c r="I341" s="920"/>
      <c r="J341" s="920"/>
      <c r="K341" s="193"/>
      <c r="L341" s="237"/>
      <c r="M341" s="237"/>
      <c r="N341" s="237"/>
      <c r="O341" s="237"/>
      <c r="P341" s="237"/>
      <c r="Q341" s="921"/>
      <c r="R341" s="921"/>
      <c r="S341" s="921"/>
      <c r="T341" s="921"/>
      <c r="U341" s="921"/>
      <c r="V341" s="921"/>
      <c r="W341" s="921"/>
      <c r="X341" s="921"/>
      <c r="Y341" s="921"/>
      <c r="Z341" s="921"/>
    </row>
    <row r="342" spans="1:26" s="146" customFormat="1" ht="24" customHeight="1" x14ac:dyDescent="0.35">
      <c r="A342" s="186"/>
      <c r="B342" s="177"/>
      <c r="C342" s="920"/>
      <c r="D342" s="920"/>
      <c r="E342" s="920"/>
      <c r="F342" s="920"/>
      <c r="G342" s="920"/>
      <c r="H342" s="920"/>
      <c r="I342" s="920"/>
      <c r="J342" s="920"/>
      <c r="K342" s="193"/>
      <c r="L342" s="237"/>
      <c r="M342" s="237"/>
      <c r="N342" s="237"/>
      <c r="O342" s="237"/>
      <c r="P342" s="237"/>
      <c r="Q342" s="921"/>
      <c r="R342" s="921"/>
      <c r="S342" s="921"/>
      <c r="T342" s="921"/>
      <c r="U342" s="921"/>
      <c r="V342" s="921"/>
      <c r="W342" s="921"/>
      <c r="X342" s="921"/>
      <c r="Y342" s="921"/>
      <c r="Z342" s="921"/>
    </row>
    <row r="343" spans="1:26" s="146" customFormat="1" ht="24" customHeight="1" x14ac:dyDescent="0.35">
      <c r="A343" s="186"/>
      <c r="B343" s="177"/>
      <c r="C343" s="920"/>
      <c r="D343" s="920"/>
      <c r="E343" s="920"/>
      <c r="F343" s="920"/>
      <c r="G343" s="920"/>
      <c r="H343" s="920"/>
      <c r="I343" s="920"/>
      <c r="J343" s="920"/>
      <c r="K343" s="193"/>
      <c r="L343" s="237"/>
      <c r="M343" s="237"/>
      <c r="N343" s="237"/>
      <c r="O343" s="237"/>
      <c r="P343" s="237"/>
      <c r="Q343" s="921"/>
      <c r="R343" s="921"/>
      <c r="S343" s="921"/>
      <c r="T343" s="921"/>
      <c r="U343" s="921"/>
      <c r="V343" s="921"/>
      <c r="W343" s="921"/>
      <c r="X343" s="921"/>
      <c r="Y343" s="921"/>
      <c r="Z343" s="921"/>
    </row>
    <row r="344" spans="1:26" s="146" customFormat="1" ht="24" customHeight="1" x14ac:dyDescent="0.35">
      <c r="A344" s="186"/>
      <c r="B344" s="177"/>
      <c r="C344" s="920"/>
      <c r="D344" s="920"/>
      <c r="E344" s="920"/>
      <c r="F344" s="920"/>
      <c r="G344" s="920"/>
      <c r="H344" s="920"/>
      <c r="I344" s="920"/>
      <c r="J344" s="920"/>
      <c r="K344" s="193"/>
      <c r="L344" s="237"/>
      <c r="M344" s="237"/>
      <c r="N344" s="237"/>
      <c r="O344" s="237"/>
      <c r="P344" s="237"/>
      <c r="Q344" s="921"/>
      <c r="R344" s="921"/>
      <c r="S344" s="921"/>
      <c r="T344" s="921"/>
      <c r="U344" s="921"/>
      <c r="V344" s="921"/>
      <c r="W344" s="921"/>
      <c r="X344" s="921"/>
      <c r="Y344" s="921"/>
      <c r="Z344" s="921"/>
    </row>
    <row r="345" spans="1:26" s="146" customFormat="1" ht="24" customHeight="1" x14ac:dyDescent="0.35">
      <c r="A345" s="186"/>
      <c r="B345" s="177"/>
      <c r="C345" s="920"/>
      <c r="D345" s="920"/>
      <c r="E345" s="920"/>
      <c r="F345" s="920"/>
      <c r="G345" s="920"/>
      <c r="H345" s="920"/>
      <c r="I345" s="920"/>
      <c r="J345" s="920"/>
      <c r="K345" s="193"/>
      <c r="L345" s="237"/>
      <c r="M345" s="237"/>
      <c r="N345" s="237"/>
      <c r="O345" s="237"/>
      <c r="P345" s="237"/>
      <c r="Q345" s="921"/>
      <c r="R345" s="921"/>
      <c r="S345" s="921"/>
      <c r="T345" s="921"/>
      <c r="U345" s="921"/>
      <c r="V345" s="921"/>
      <c r="W345" s="921"/>
      <c r="X345" s="921"/>
      <c r="Y345" s="921"/>
      <c r="Z345" s="921"/>
    </row>
    <row r="346" spans="1:26" s="146" customFormat="1" ht="24" customHeight="1" x14ac:dyDescent="0.35">
      <c r="A346" s="186"/>
      <c r="B346" s="177"/>
      <c r="C346" s="920"/>
      <c r="D346" s="920"/>
      <c r="E346" s="920"/>
      <c r="F346" s="920"/>
      <c r="G346" s="920"/>
      <c r="H346" s="920"/>
      <c r="I346" s="920"/>
      <c r="J346" s="920"/>
      <c r="K346" s="193"/>
      <c r="L346" s="237"/>
      <c r="M346" s="237"/>
      <c r="N346" s="237"/>
      <c r="O346" s="237"/>
      <c r="P346" s="237"/>
      <c r="Q346" s="921"/>
      <c r="R346" s="921"/>
      <c r="S346" s="921"/>
      <c r="T346" s="921"/>
      <c r="U346" s="921"/>
      <c r="V346" s="921"/>
      <c r="W346" s="921"/>
      <c r="X346" s="921"/>
      <c r="Y346" s="921"/>
      <c r="Z346" s="921"/>
    </row>
    <row r="347" spans="1:26" s="146" customFormat="1" ht="24" customHeight="1" x14ac:dyDescent="0.35">
      <c r="A347" s="186"/>
      <c r="B347" s="177"/>
      <c r="C347" s="920"/>
      <c r="D347" s="920"/>
      <c r="E347" s="920"/>
      <c r="F347" s="920"/>
      <c r="G347" s="920"/>
      <c r="H347" s="920"/>
      <c r="I347" s="920"/>
      <c r="J347" s="920"/>
      <c r="K347" s="193"/>
      <c r="L347" s="237"/>
      <c r="M347" s="237"/>
      <c r="N347" s="237"/>
      <c r="O347" s="237"/>
      <c r="P347" s="237"/>
      <c r="Q347" s="921"/>
      <c r="R347" s="921"/>
      <c r="S347" s="921"/>
      <c r="T347" s="921"/>
      <c r="U347" s="921"/>
      <c r="V347" s="921"/>
      <c r="W347" s="921"/>
      <c r="X347" s="921"/>
      <c r="Y347" s="921"/>
      <c r="Z347" s="921"/>
    </row>
    <row r="348" spans="1:26" s="146" customFormat="1" ht="24" customHeight="1" x14ac:dyDescent="0.35">
      <c r="A348" s="186"/>
      <c r="B348" s="177"/>
      <c r="C348" s="920"/>
      <c r="D348" s="920"/>
      <c r="E348" s="920"/>
      <c r="F348" s="920"/>
      <c r="G348" s="920"/>
      <c r="H348" s="920"/>
      <c r="I348" s="920"/>
      <c r="J348" s="920"/>
      <c r="K348" s="193"/>
      <c r="L348" s="237"/>
      <c r="M348" s="237"/>
      <c r="N348" s="237"/>
      <c r="O348" s="237"/>
      <c r="P348" s="237"/>
      <c r="Q348" s="921"/>
      <c r="R348" s="921"/>
      <c r="S348" s="921"/>
      <c r="T348" s="921"/>
      <c r="U348" s="921"/>
      <c r="V348" s="921"/>
      <c r="W348" s="921"/>
      <c r="X348" s="921"/>
      <c r="Y348" s="921"/>
      <c r="Z348" s="921"/>
    </row>
    <row r="349" spans="1:26" s="146" customFormat="1" ht="24" customHeight="1" x14ac:dyDescent="0.35">
      <c r="A349" s="186"/>
      <c r="B349" s="177"/>
      <c r="C349" s="920"/>
      <c r="D349" s="920"/>
      <c r="E349" s="920"/>
      <c r="F349" s="920"/>
      <c r="G349" s="920"/>
      <c r="H349" s="920"/>
      <c r="I349" s="920"/>
      <c r="J349" s="920"/>
      <c r="K349" s="193"/>
      <c r="L349" s="237"/>
      <c r="M349" s="237"/>
      <c r="N349" s="237"/>
      <c r="O349" s="237"/>
      <c r="P349" s="237"/>
      <c r="Q349" s="921"/>
      <c r="R349" s="921"/>
      <c r="S349" s="921"/>
      <c r="T349" s="921"/>
      <c r="U349" s="921"/>
      <c r="V349" s="921"/>
      <c r="W349" s="921"/>
      <c r="X349" s="921"/>
      <c r="Y349" s="921"/>
      <c r="Z349" s="921"/>
    </row>
    <row r="350" spans="1:26" s="146" customFormat="1" ht="20.45" customHeight="1" x14ac:dyDescent="0.35">
      <c r="A350" s="186"/>
      <c r="B350" s="177"/>
      <c r="C350" s="920"/>
      <c r="D350" s="920"/>
      <c r="E350" s="920"/>
      <c r="F350" s="920"/>
      <c r="G350" s="920"/>
      <c r="H350" s="920"/>
      <c r="I350" s="920"/>
      <c r="J350" s="920"/>
      <c r="K350" s="193"/>
      <c r="L350" s="237"/>
      <c r="M350" s="237"/>
      <c r="N350" s="237"/>
      <c r="O350" s="237"/>
      <c r="P350" s="237"/>
      <c r="Q350" s="921"/>
      <c r="R350" s="921"/>
      <c r="S350" s="921"/>
      <c r="T350" s="921"/>
      <c r="U350" s="921"/>
      <c r="V350" s="921"/>
      <c r="W350" s="921"/>
      <c r="X350" s="921"/>
      <c r="Y350" s="921"/>
      <c r="Z350" s="921"/>
    </row>
    <row r="351" spans="1:26" s="146" customFormat="1" ht="24" customHeight="1" x14ac:dyDescent="0.35">
      <c r="A351" s="186"/>
      <c r="B351" s="177"/>
      <c r="C351" s="920" t="s">
        <v>415</v>
      </c>
      <c r="D351" s="920"/>
      <c r="E351" s="920"/>
      <c r="F351" s="920"/>
      <c r="G351" s="920"/>
      <c r="H351" s="920"/>
      <c r="I351" s="920"/>
      <c r="J351" s="920"/>
      <c r="K351" s="193"/>
      <c r="L351" s="237"/>
      <c r="M351" s="237"/>
      <c r="N351" s="237"/>
      <c r="O351" s="237"/>
      <c r="P351" s="237"/>
      <c r="Q351" s="921" t="s">
        <v>416</v>
      </c>
      <c r="R351" s="921"/>
      <c r="S351" s="921"/>
      <c r="T351" s="921"/>
      <c r="U351" s="921"/>
      <c r="V351" s="921"/>
      <c r="W351" s="921"/>
      <c r="X351" s="921"/>
      <c r="Y351" s="921"/>
      <c r="Z351" s="921"/>
    </row>
    <row r="352" spans="1:26" s="146" customFormat="1" ht="24" customHeight="1" x14ac:dyDescent="0.35">
      <c r="A352" s="186"/>
      <c r="B352" s="177"/>
      <c r="C352" s="920"/>
      <c r="D352" s="920"/>
      <c r="E352" s="920"/>
      <c r="F352" s="920"/>
      <c r="G352" s="920"/>
      <c r="H352" s="920"/>
      <c r="I352" s="920"/>
      <c r="J352" s="920"/>
      <c r="K352" s="193"/>
      <c r="L352" s="237"/>
      <c r="M352" s="237"/>
      <c r="N352" s="237"/>
      <c r="O352" s="237"/>
      <c r="P352" s="237"/>
      <c r="Q352" s="921"/>
      <c r="R352" s="921"/>
      <c r="S352" s="921"/>
      <c r="T352" s="921"/>
      <c r="U352" s="921"/>
      <c r="V352" s="921"/>
      <c r="W352" s="921"/>
      <c r="X352" s="921"/>
      <c r="Y352" s="921"/>
      <c r="Z352" s="921"/>
    </row>
    <row r="353" spans="1:72" s="146" customFormat="1" ht="24" customHeight="1" x14ac:dyDescent="0.35">
      <c r="A353" s="186"/>
      <c r="B353" s="177"/>
      <c r="C353" s="920"/>
      <c r="D353" s="920"/>
      <c r="E353" s="920"/>
      <c r="F353" s="920"/>
      <c r="G353" s="920"/>
      <c r="H353" s="920"/>
      <c r="I353" s="920"/>
      <c r="J353" s="920"/>
      <c r="K353" s="193"/>
      <c r="L353" s="237"/>
      <c r="M353" s="237"/>
      <c r="N353" s="237"/>
      <c r="O353" s="237"/>
      <c r="P353" s="237"/>
      <c r="Q353" s="921"/>
      <c r="R353" s="921"/>
      <c r="S353" s="921"/>
      <c r="T353" s="921"/>
      <c r="U353" s="921"/>
      <c r="V353" s="921"/>
      <c r="W353" s="921"/>
      <c r="X353" s="921"/>
      <c r="Y353" s="921"/>
      <c r="Z353" s="921"/>
    </row>
    <row r="354" spans="1:72" s="146" customFormat="1" ht="24" customHeight="1" x14ac:dyDescent="0.35">
      <c r="A354" s="186"/>
      <c r="B354" s="177"/>
      <c r="C354" s="920"/>
      <c r="D354" s="920"/>
      <c r="E354" s="920"/>
      <c r="F354" s="920"/>
      <c r="G354" s="920"/>
      <c r="H354" s="920"/>
      <c r="I354" s="920"/>
      <c r="J354" s="920"/>
      <c r="K354" s="193"/>
      <c r="L354" s="237"/>
      <c r="M354" s="237"/>
      <c r="N354" s="237"/>
      <c r="O354" s="237"/>
      <c r="P354" s="237"/>
      <c r="Q354" s="921"/>
      <c r="R354" s="921"/>
      <c r="S354" s="921"/>
      <c r="T354" s="921"/>
      <c r="U354" s="921"/>
      <c r="V354" s="921"/>
      <c r="W354" s="921"/>
      <c r="X354" s="921"/>
      <c r="Y354" s="921"/>
      <c r="Z354" s="921"/>
    </row>
    <row r="355" spans="1:72" s="146" customFormat="1" ht="24" customHeight="1" x14ac:dyDescent="0.35">
      <c r="A355" s="186"/>
      <c r="B355" s="177"/>
      <c r="C355" s="920"/>
      <c r="D355" s="920"/>
      <c r="E355" s="920"/>
      <c r="F355" s="920"/>
      <c r="G355" s="920"/>
      <c r="H355" s="920"/>
      <c r="I355" s="920"/>
      <c r="J355" s="920"/>
      <c r="K355" s="193"/>
      <c r="L355" s="237"/>
      <c r="M355" s="237"/>
      <c r="N355" s="237"/>
      <c r="O355" s="237"/>
      <c r="P355" s="237"/>
      <c r="Q355" s="921"/>
      <c r="R355" s="921"/>
      <c r="S355" s="921"/>
      <c r="T355" s="921"/>
      <c r="U355" s="921"/>
      <c r="V355" s="921"/>
      <c r="W355" s="921"/>
      <c r="X355" s="921"/>
      <c r="Y355" s="921"/>
      <c r="Z355" s="921"/>
    </row>
    <row r="356" spans="1:72" ht="24" customHeight="1" x14ac:dyDescent="0.3">
      <c r="B356" s="176" t="s">
        <v>417</v>
      </c>
      <c r="C356" s="950" t="s">
        <v>418</v>
      </c>
      <c r="D356" s="950"/>
      <c r="E356" s="950"/>
      <c r="F356" s="950"/>
      <c r="G356" s="950"/>
      <c r="H356" s="950"/>
      <c r="I356" s="950"/>
      <c r="J356" s="950"/>
      <c r="K356" s="193"/>
      <c r="L356" s="237"/>
      <c r="M356" s="237"/>
      <c r="N356" s="237"/>
      <c r="O356" s="237"/>
      <c r="P356" s="237" t="s">
        <v>417</v>
      </c>
      <c r="Q356" s="929" t="s">
        <v>419</v>
      </c>
      <c r="R356" s="929"/>
      <c r="S356" s="929"/>
      <c r="T356" s="929"/>
      <c r="U356" s="929"/>
      <c r="V356" s="929"/>
      <c r="W356" s="929"/>
      <c r="X356" s="929"/>
      <c r="Y356" s="929"/>
      <c r="Z356" s="929"/>
      <c r="AA356" s="167"/>
      <c r="AB356" s="167"/>
      <c r="AC356" s="167"/>
      <c r="AD356" s="167"/>
      <c r="AO356" s="167"/>
      <c r="AP356" s="167"/>
      <c r="AQ356" s="167"/>
      <c r="BT356" s="167"/>
    </row>
    <row r="357" spans="1:72" ht="24" customHeight="1" x14ac:dyDescent="0.3">
      <c r="A357" s="247"/>
      <c r="B357" s="248"/>
      <c r="C357" s="951" t="s">
        <v>420</v>
      </c>
      <c r="D357" s="951"/>
      <c r="E357" s="951"/>
      <c r="F357" s="951"/>
      <c r="G357" s="951"/>
      <c r="H357" s="951"/>
      <c r="I357" s="951"/>
      <c r="J357" s="951"/>
      <c r="K357" s="951"/>
      <c r="L357" s="249"/>
      <c r="M357" s="249"/>
      <c r="N357" s="249"/>
      <c r="O357" s="249"/>
      <c r="P357" s="249"/>
      <c r="Q357" s="952" t="s">
        <v>421</v>
      </c>
      <c r="R357" s="952"/>
      <c r="S357" s="952"/>
      <c r="T357" s="952"/>
      <c r="U357" s="952"/>
      <c r="V357" s="952"/>
      <c r="W357" s="952"/>
      <c r="X357" s="952"/>
      <c r="Y357" s="952"/>
      <c r="Z357" s="952"/>
      <c r="AA357" s="167"/>
      <c r="AB357" s="167"/>
      <c r="AC357" s="167"/>
      <c r="AD357" s="167"/>
      <c r="AO357" s="167"/>
      <c r="AP357" s="167"/>
      <c r="AQ357" s="167"/>
      <c r="BT357" s="167"/>
    </row>
    <row r="358" spans="1:72" ht="24" customHeight="1" x14ac:dyDescent="0.35">
      <c r="A358" s="167"/>
      <c r="B358" s="146"/>
      <c r="C358" s="250" t="s">
        <v>365</v>
      </c>
      <c r="D358" s="938" t="s">
        <v>422</v>
      </c>
      <c r="E358" s="938"/>
      <c r="F358" s="938"/>
      <c r="G358" s="938"/>
      <c r="H358" s="938"/>
      <c r="I358" s="938"/>
      <c r="J358" s="938"/>
      <c r="K358" s="188"/>
      <c r="L358" s="191"/>
      <c r="M358" s="191"/>
      <c r="N358" s="191"/>
      <c r="O358" s="191"/>
      <c r="P358" s="191"/>
      <c r="Q358" s="189" t="s">
        <v>365</v>
      </c>
      <c r="R358" s="953" t="s">
        <v>423</v>
      </c>
      <c r="S358" s="953"/>
      <c r="T358" s="953"/>
      <c r="U358" s="953"/>
      <c r="V358" s="953"/>
      <c r="W358" s="953"/>
      <c r="X358" s="953"/>
      <c r="Y358" s="953"/>
      <c r="Z358" s="953"/>
      <c r="AA358" s="167"/>
      <c r="AB358" s="167"/>
      <c r="AC358" s="167"/>
      <c r="AD358" s="167"/>
      <c r="AO358" s="167"/>
      <c r="AP358" s="167"/>
      <c r="AQ358" s="167"/>
      <c r="BT358" s="167"/>
    </row>
    <row r="359" spans="1:72" ht="24" customHeight="1" x14ac:dyDescent="0.35">
      <c r="A359" s="167"/>
      <c r="B359" s="146"/>
      <c r="C359" s="188"/>
      <c r="D359" s="920" t="s">
        <v>424</v>
      </c>
      <c r="E359" s="920"/>
      <c r="F359" s="920"/>
      <c r="G359" s="920"/>
      <c r="H359" s="920"/>
      <c r="I359" s="920"/>
      <c r="J359" s="920"/>
      <c r="K359" s="193"/>
      <c r="L359" s="191"/>
      <c r="M359" s="191"/>
      <c r="N359" s="191"/>
      <c r="O359" s="191"/>
      <c r="P359" s="191"/>
      <c r="Q359" s="191"/>
      <c r="R359" s="921" t="s">
        <v>425</v>
      </c>
      <c r="S359" s="921"/>
      <c r="T359" s="921"/>
      <c r="U359" s="921"/>
      <c r="V359" s="921"/>
      <c r="W359" s="921"/>
      <c r="X359" s="921"/>
      <c r="Y359" s="921"/>
      <c r="Z359" s="921"/>
      <c r="AA359" s="167"/>
      <c r="AB359" s="167"/>
      <c r="AC359" s="167"/>
      <c r="AD359" s="167"/>
      <c r="AO359" s="167"/>
      <c r="AP359" s="167"/>
      <c r="AQ359" s="167"/>
      <c r="BT359" s="167"/>
    </row>
    <row r="360" spans="1:72" ht="24" customHeight="1" x14ac:dyDescent="0.35">
      <c r="A360" s="167"/>
      <c r="B360" s="146"/>
      <c r="C360" s="188"/>
      <c r="D360" s="920"/>
      <c r="E360" s="920"/>
      <c r="F360" s="920"/>
      <c r="G360" s="920"/>
      <c r="H360" s="920"/>
      <c r="I360" s="920"/>
      <c r="J360" s="920"/>
      <c r="K360" s="193"/>
      <c r="L360" s="191"/>
      <c r="M360" s="191"/>
      <c r="N360" s="191"/>
      <c r="O360" s="191"/>
      <c r="P360" s="191"/>
      <c r="Q360" s="191"/>
      <c r="R360" s="921"/>
      <c r="S360" s="921"/>
      <c r="T360" s="921"/>
      <c r="U360" s="921"/>
      <c r="V360" s="921"/>
      <c r="W360" s="921"/>
      <c r="X360" s="921"/>
      <c r="Y360" s="921"/>
      <c r="Z360" s="921"/>
      <c r="AA360" s="167"/>
      <c r="AB360" s="167"/>
      <c r="AC360" s="167"/>
      <c r="AD360" s="167"/>
      <c r="AO360" s="167"/>
      <c r="AP360" s="167"/>
      <c r="AQ360" s="167"/>
      <c r="BT360" s="167"/>
    </row>
    <row r="361" spans="1:72" ht="24" customHeight="1" x14ac:dyDescent="0.35">
      <c r="A361" s="167"/>
      <c r="B361" s="146"/>
      <c r="C361" s="188"/>
      <c r="D361" s="920"/>
      <c r="E361" s="920"/>
      <c r="F361" s="920"/>
      <c r="G361" s="920"/>
      <c r="H361" s="920"/>
      <c r="I361" s="920"/>
      <c r="J361" s="920"/>
      <c r="K361" s="193"/>
      <c r="L361" s="191"/>
      <c r="M361" s="191"/>
      <c r="N361" s="191"/>
      <c r="O361" s="191"/>
      <c r="P361" s="191"/>
      <c r="Q361" s="191"/>
      <c r="R361" s="921"/>
      <c r="S361" s="921"/>
      <c r="T361" s="921"/>
      <c r="U361" s="921"/>
      <c r="V361" s="921"/>
      <c r="W361" s="921"/>
      <c r="X361" s="921"/>
      <c r="Y361" s="921"/>
      <c r="Z361" s="921"/>
      <c r="AA361" s="167"/>
      <c r="AB361" s="167"/>
      <c r="AC361" s="167"/>
      <c r="AD361" s="167"/>
      <c r="AO361" s="167"/>
      <c r="AP361" s="167"/>
      <c r="AQ361" s="167"/>
      <c r="BT361" s="167"/>
    </row>
    <row r="362" spans="1:72" ht="24" customHeight="1" x14ac:dyDescent="0.35">
      <c r="A362" s="167"/>
      <c r="B362" s="146"/>
      <c r="C362" s="188"/>
      <c r="D362" s="920"/>
      <c r="E362" s="920"/>
      <c r="F362" s="920"/>
      <c r="G362" s="920"/>
      <c r="H362" s="920"/>
      <c r="I362" s="920"/>
      <c r="J362" s="920"/>
      <c r="K362" s="193"/>
      <c r="L362" s="191"/>
      <c r="M362" s="191"/>
      <c r="N362" s="191"/>
      <c r="O362" s="191"/>
      <c r="P362" s="191"/>
      <c r="Q362" s="191"/>
      <c r="R362" s="921"/>
      <c r="S362" s="921"/>
      <c r="T362" s="921"/>
      <c r="U362" s="921"/>
      <c r="V362" s="921"/>
      <c r="W362" s="921"/>
      <c r="X362" s="921"/>
      <c r="Y362" s="921"/>
      <c r="Z362" s="921"/>
      <c r="AA362" s="167"/>
      <c r="AB362" s="167"/>
      <c r="AC362" s="167"/>
      <c r="AD362" s="167"/>
      <c r="AO362" s="167"/>
      <c r="AP362" s="167"/>
      <c r="AQ362" s="167"/>
      <c r="BT362" s="167"/>
    </row>
    <row r="363" spans="1:72" ht="24" customHeight="1" x14ac:dyDescent="0.35">
      <c r="A363" s="167"/>
      <c r="B363" s="146"/>
      <c r="C363" s="188"/>
      <c r="D363" s="920"/>
      <c r="E363" s="920"/>
      <c r="F363" s="920"/>
      <c r="G363" s="920"/>
      <c r="H363" s="920"/>
      <c r="I363" s="920"/>
      <c r="J363" s="920"/>
      <c r="K363" s="193"/>
      <c r="L363" s="191"/>
      <c r="M363" s="191"/>
      <c r="N363" s="191"/>
      <c r="O363" s="191"/>
      <c r="P363" s="191"/>
      <c r="Q363" s="191"/>
      <c r="R363" s="921"/>
      <c r="S363" s="921"/>
      <c r="T363" s="921"/>
      <c r="U363" s="921"/>
      <c r="V363" s="921"/>
      <c r="W363" s="921"/>
      <c r="X363" s="921"/>
      <c r="Y363" s="921"/>
      <c r="Z363" s="921"/>
      <c r="AA363" s="167"/>
      <c r="AB363" s="167"/>
      <c r="AC363" s="167"/>
      <c r="AD363" s="167"/>
      <c r="AO363" s="167"/>
      <c r="AP363" s="167"/>
      <c r="AQ363" s="167"/>
      <c r="BT363" s="167"/>
    </row>
    <row r="364" spans="1:72" ht="24" customHeight="1" x14ac:dyDescent="0.35">
      <c r="A364" s="167"/>
      <c r="B364" s="146"/>
      <c r="C364" s="188"/>
      <c r="D364" s="920"/>
      <c r="E364" s="920"/>
      <c r="F364" s="920"/>
      <c r="G364" s="920"/>
      <c r="H364" s="920"/>
      <c r="I364" s="920"/>
      <c r="J364" s="920"/>
      <c r="K364" s="193"/>
      <c r="L364" s="191"/>
      <c r="M364" s="191"/>
      <c r="N364" s="191"/>
      <c r="O364" s="191"/>
      <c r="P364" s="191"/>
      <c r="Q364" s="191"/>
      <c r="R364" s="921"/>
      <c r="S364" s="921"/>
      <c r="T364" s="921"/>
      <c r="U364" s="921"/>
      <c r="V364" s="921"/>
      <c r="W364" s="921"/>
      <c r="X364" s="921"/>
      <c r="Y364" s="921"/>
      <c r="Z364" s="921"/>
      <c r="AA364" s="167"/>
      <c r="AB364" s="167"/>
      <c r="AC364" s="167"/>
      <c r="AD364" s="167"/>
      <c r="AO364" s="167"/>
      <c r="AP364" s="167"/>
      <c r="AQ364" s="167"/>
      <c r="BT364" s="167"/>
    </row>
    <row r="365" spans="1:72" ht="24" customHeight="1" x14ac:dyDescent="0.35">
      <c r="A365" s="167"/>
      <c r="B365" s="146"/>
      <c r="C365" s="188"/>
      <c r="D365" s="920"/>
      <c r="E365" s="920"/>
      <c r="F365" s="920"/>
      <c r="G365" s="920"/>
      <c r="H365" s="920"/>
      <c r="I365" s="920"/>
      <c r="J365" s="920"/>
      <c r="K365" s="193"/>
      <c r="L365" s="191"/>
      <c r="M365" s="191"/>
      <c r="N365" s="191"/>
      <c r="O365" s="191"/>
      <c r="P365" s="191"/>
      <c r="Q365" s="191"/>
      <c r="R365" s="921"/>
      <c r="S365" s="921"/>
      <c r="T365" s="921"/>
      <c r="U365" s="921"/>
      <c r="V365" s="921"/>
      <c r="W365" s="921"/>
      <c r="X365" s="921"/>
      <c r="Y365" s="921"/>
      <c r="Z365" s="921"/>
      <c r="AA365" s="167"/>
      <c r="AB365" s="167"/>
      <c r="AC365" s="167"/>
      <c r="AD365" s="167"/>
      <c r="AO365" s="167"/>
      <c r="AP365" s="167"/>
      <c r="AQ365" s="167"/>
      <c r="BT365" s="167"/>
    </row>
    <row r="366" spans="1:72" ht="24" customHeight="1" x14ac:dyDescent="0.35">
      <c r="A366" s="167"/>
      <c r="B366" s="146"/>
      <c r="C366" s="188"/>
      <c r="D366" s="920"/>
      <c r="E366" s="920"/>
      <c r="F366" s="920"/>
      <c r="G366" s="920"/>
      <c r="H366" s="920"/>
      <c r="I366" s="920"/>
      <c r="J366" s="920"/>
      <c r="K366" s="193"/>
      <c r="L366" s="191"/>
      <c r="M366" s="191"/>
      <c r="N366" s="191"/>
      <c r="O366" s="191"/>
      <c r="P366" s="191"/>
      <c r="Q366" s="191"/>
      <c r="R366" s="921"/>
      <c r="S366" s="921"/>
      <c r="T366" s="921"/>
      <c r="U366" s="921"/>
      <c r="V366" s="921"/>
      <c r="W366" s="921"/>
      <c r="X366" s="921"/>
      <c r="Y366" s="921"/>
      <c r="Z366" s="921"/>
      <c r="AA366" s="167"/>
      <c r="AB366" s="167"/>
      <c r="AC366" s="167"/>
      <c r="AD366" s="167"/>
      <c r="AO366" s="167"/>
      <c r="AP366" s="167"/>
      <c r="AQ366" s="167"/>
      <c r="BT366" s="167"/>
    </row>
    <row r="367" spans="1:72" ht="24" customHeight="1" x14ac:dyDescent="0.35">
      <c r="A367" s="167"/>
      <c r="B367" s="146"/>
      <c r="C367" s="188"/>
      <c r="D367" s="920" t="s">
        <v>426</v>
      </c>
      <c r="E367" s="920"/>
      <c r="F367" s="920"/>
      <c r="G367" s="920"/>
      <c r="H367" s="920"/>
      <c r="I367" s="920"/>
      <c r="J367" s="920"/>
      <c r="K367" s="193"/>
      <c r="L367" s="191"/>
      <c r="M367" s="191"/>
      <c r="N367" s="191"/>
      <c r="O367" s="191"/>
      <c r="P367" s="191"/>
      <c r="Q367" s="191"/>
      <c r="R367" s="921" t="s">
        <v>427</v>
      </c>
      <c r="S367" s="921"/>
      <c r="T367" s="921"/>
      <c r="U367" s="921"/>
      <c r="V367" s="921"/>
      <c r="W367" s="921"/>
      <c r="X367" s="921"/>
      <c r="Y367" s="921"/>
      <c r="Z367" s="921"/>
      <c r="AA367" s="167"/>
      <c r="AB367" s="167"/>
      <c r="AC367" s="167"/>
      <c r="AD367" s="167"/>
      <c r="AO367" s="167"/>
      <c r="AP367" s="167"/>
      <c r="AQ367" s="167"/>
      <c r="BT367" s="167"/>
    </row>
    <row r="368" spans="1:72" ht="24" customHeight="1" x14ac:dyDescent="0.35">
      <c r="A368" s="167"/>
      <c r="B368" s="146"/>
      <c r="C368" s="188"/>
      <c r="D368" s="920"/>
      <c r="E368" s="920"/>
      <c r="F368" s="920"/>
      <c r="G368" s="920"/>
      <c r="H368" s="920"/>
      <c r="I368" s="920"/>
      <c r="J368" s="920"/>
      <c r="K368" s="193"/>
      <c r="L368" s="191"/>
      <c r="M368" s="191"/>
      <c r="N368" s="191"/>
      <c r="O368" s="191"/>
      <c r="P368" s="191"/>
      <c r="Q368" s="191"/>
      <c r="R368" s="921"/>
      <c r="S368" s="921"/>
      <c r="T368" s="921"/>
      <c r="U368" s="921"/>
      <c r="V368" s="921"/>
      <c r="W368" s="921"/>
      <c r="X368" s="921"/>
      <c r="Y368" s="921"/>
      <c r="Z368" s="921"/>
      <c r="AA368" s="167"/>
      <c r="AB368" s="167"/>
      <c r="AC368" s="167"/>
      <c r="AD368" s="167"/>
      <c r="AO368" s="167"/>
      <c r="AP368" s="167"/>
      <c r="AQ368" s="167"/>
      <c r="BT368" s="167"/>
    </row>
    <row r="369" spans="1:72" ht="24" customHeight="1" x14ac:dyDescent="0.35">
      <c r="A369" s="167"/>
      <c r="B369" s="146"/>
      <c r="C369" s="188"/>
      <c r="D369" s="920"/>
      <c r="E369" s="920"/>
      <c r="F369" s="920"/>
      <c r="G369" s="920"/>
      <c r="H369" s="920"/>
      <c r="I369" s="920"/>
      <c r="J369" s="920"/>
      <c r="K369" s="193"/>
      <c r="L369" s="191"/>
      <c r="M369" s="191"/>
      <c r="N369" s="191"/>
      <c r="O369" s="191"/>
      <c r="P369" s="191"/>
      <c r="Q369" s="191"/>
      <c r="R369" s="921"/>
      <c r="S369" s="921"/>
      <c r="T369" s="921"/>
      <c r="U369" s="921"/>
      <c r="V369" s="921"/>
      <c r="W369" s="921"/>
      <c r="X369" s="921"/>
      <c r="Y369" s="921"/>
      <c r="Z369" s="921"/>
      <c r="AA369" s="167"/>
      <c r="AB369" s="167"/>
      <c r="AC369" s="167"/>
      <c r="AD369" s="167"/>
      <c r="AO369" s="167"/>
      <c r="AP369" s="167"/>
      <c r="AQ369" s="167"/>
      <c r="BT369" s="167"/>
    </row>
    <row r="370" spans="1:72" ht="24" customHeight="1" x14ac:dyDescent="0.35">
      <c r="A370" s="167"/>
      <c r="B370" s="146"/>
      <c r="C370" s="188"/>
      <c r="D370" s="920"/>
      <c r="E370" s="920"/>
      <c r="F370" s="920"/>
      <c r="G370" s="920"/>
      <c r="H370" s="920"/>
      <c r="I370" s="920"/>
      <c r="J370" s="920"/>
      <c r="K370" s="193"/>
      <c r="L370" s="191"/>
      <c r="M370" s="191"/>
      <c r="N370" s="191"/>
      <c r="O370" s="191"/>
      <c r="P370" s="191"/>
      <c r="Q370" s="191"/>
      <c r="R370" s="921"/>
      <c r="S370" s="921"/>
      <c r="T370" s="921"/>
      <c r="U370" s="921"/>
      <c r="V370" s="921"/>
      <c r="W370" s="921"/>
      <c r="X370" s="921"/>
      <c r="Y370" s="921"/>
      <c r="Z370" s="921"/>
      <c r="AA370" s="167"/>
      <c r="AB370" s="167"/>
      <c r="AC370" s="167"/>
      <c r="AD370" s="167"/>
      <c r="AO370" s="167"/>
      <c r="AP370" s="167"/>
      <c r="AQ370" s="167"/>
      <c r="BT370" s="167"/>
    </row>
    <row r="371" spans="1:72" ht="24" customHeight="1" x14ac:dyDescent="0.35">
      <c r="A371" s="167"/>
      <c r="B371" s="146"/>
      <c r="C371" s="188" t="s">
        <v>428</v>
      </c>
      <c r="D371" s="920" t="s">
        <v>429</v>
      </c>
      <c r="E371" s="920"/>
      <c r="F371" s="920"/>
      <c r="G371" s="920"/>
      <c r="H371" s="920"/>
      <c r="I371" s="920"/>
      <c r="J371" s="920"/>
      <c r="K371" s="193"/>
      <c r="L371" s="191"/>
      <c r="M371" s="191"/>
      <c r="N371" s="191"/>
      <c r="O371" s="191"/>
      <c r="P371" s="191"/>
      <c r="Q371" s="191" t="s">
        <v>428</v>
      </c>
      <c r="R371" s="953" t="s">
        <v>430</v>
      </c>
      <c r="S371" s="953"/>
      <c r="T371" s="953"/>
      <c r="U371" s="953"/>
      <c r="V371" s="953"/>
      <c r="W371" s="953"/>
      <c r="X371" s="953"/>
      <c r="Y371" s="953"/>
      <c r="Z371" s="953"/>
      <c r="AA371" s="167"/>
      <c r="AB371" s="167"/>
      <c r="AC371" s="167"/>
      <c r="AD371" s="167"/>
      <c r="AO371" s="167"/>
      <c r="AP371" s="167"/>
      <c r="AQ371" s="167"/>
      <c r="BT371" s="167"/>
    </row>
    <row r="372" spans="1:72" ht="24" customHeight="1" x14ac:dyDescent="0.35">
      <c r="A372" s="167"/>
      <c r="B372" s="146"/>
      <c r="C372" s="188"/>
      <c r="D372" s="920" t="s">
        <v>431</v>
      </c>
      <c r="E372" s="920"/>
      <c r="F372" s="920"/>
      <c r="G372" s="920"/>
      <c r="H372" s="920"/>
      <c r="I372" s="920"/>
      <c r="J372" s="920"/>
      <c r="K372" s="193"/>
      <c r="L372" s="191"/>
      <c r="M372" s="191"/>
      <c r="N372" s="191"/>
      <c r="O372" s="191"/>
      <c r="P372" s="191"/>
      <c r="Q372" s="191"/>
      <c r="R372" s="921" t="s">
        <v>432</v>
      </c>
      <c r="S372" s="921"/>
      <c r="T372" s="921"/>
      <c r="U372" s="921"/>
      <c r="V372" s="921"/>
      <c r="W372" s="921"/>
      <c r="X372" s="921"/>
      <c r="Y372" s="921"/>
      <c r="Z372" s="921"/>
      <c r="AA372" s="167"/>
      <c r="AB372" s="167"/>
      <c r="AC372" s="167"/>
      <c r="AD372" s="167"/>
      <c r="AO372" s="167"/>
      <c r="AP372" s="167"/>
      <c r="AQ372" s="167"/>
      <c r="BT372" s="167"/>
    </row>
    <row r="373" spans="1:72" ht="24" customHeight="1" x14ac:dyDescent="0.35">
      <c r="A373" s="167"/>
      <c r="B373" s="146"/>
      <c r="C373" s="188"/>
      <c r="D373" s="920"/>
      <c r="E373" s="920"/>
      <c r="F373" s="920"/>
      <c r="G373" s="920"/>
      <c r="H373" s="920"/>
      <c r="I373" s="920"/>
      <c r="J373" s="920"/>
      <c r="K373" s="193"/>
      <c r="L373" s="191"/>
      <c r="M373" s="191"/>
      <c r="N373" s="191"/>
      <c r="O373" s="191"/>
      <c r="P373" s="191"/>
      <c r="Q373" s="191"/>
      <c r="R373" s="921"/>
      <c r="S373" s="921"/>
      <c r="T373" s="921"/>
      <c r="U373" s="921"/>
      <c r="V373" s="921"/>
      <c r="W373" s="921"/>
      <c r="X373" s="921"/>
      <c r="Y373" s="921"/>
      <c r="Z373" s="921"/>
      <c r="AA373" s="167"/>
      <c r="AB373" s="167"/>
      <c r="AC373" s="167"/>
      <c r="AD373" s="167"/>
      <c r="AO373" s="167"/>
      <c r="AP373" s="167"/>
      <c r="AQ373" s="167"/>
      <c r="BT373" s="167"/>
    </row>
    <row r="374" spans="1:72" ht="24" customHeight="1" x14ac:dyDescent="0.35">
      <c r="A374" s="167"/>
      <c r="B374" s="146"/>
      <c r="C374" s="188"/>
      <c r="D374" s="920"/>
      <c r="E374" s="920"/>
      <c r="F374" s="920"/>
      <c r="G374" s="920"/>
      <c r="H374" s="920"/>
      <c r="I374" s="920"/>
      <c r="J374" s="920"/>
      <c r="K374" s="193"/>
      <c r="L374" s="191"/>
      <c r="M374" s="191"/>
      <c r="N374" s="191"/>
      <c r="O374" s="191"/>
      <c r="P374" s="191"/>
      <c r="Q374" s="191"/>
      <c r="R374" s="921"/>
      <c r="S374" s="921"/>
      <c r="T374" s="921"/>
      <c r="U374" s="921"/>
      <c r="V374" s="921"/>
      <c r="W374" s="921"/>
      <c r="X374" s="921"/>
      <c r="Y374" s="921"/>
      <c r="Z374" s="921"/>
      <c r="AA374" s="167"/>
      <c r="AB374" s="167"/>
      <c r="AC374" s="167"/>
      <c r="AD374" s="167"/>
      <c r="AO374" s="167"/>
      <c r="AP374" s="167"/>
      <c r="AQ374" s="167"/>
      <c r="BT374" s="167"/>
    </row>
    <row r="375" spans="1:72" ht="24" customHeight="1" x14ac:dyDescent="0.35">
      <c r="A375" s="167"/>
      <c r="B375" s="146"/>
      <c r="C375" s="188"/>
      <c r="D375" s="920"/>
      <c r="E375" s="920"/>
      <c r="F375" s="920"/>
      <c r="G375" s="920"/>
      <c r="H375" s="920"/>
      <c r="I375" s="920"/>
      <c r="J375" s="920"/>
      <c r="K375" s="193"/>
      <c r="L375" s="191"/>
      <c r="M375" s="191"/>
      <c r="N375" s="191"/>
      <c r="O375" s="191"/>
      <c r="P375" s="191"/>
      <c r="Q375" s="191"/>
      <c r="R375" s="921"/>
      <c r="S375" s="921"/>
      <c r="T375" s="921"/>
      <c r="U375" s="921"/>
      <c r="V375" s="921"/>
      <c r="W375" s="921"/>
      <c r="X375" s="921"/>
      <c r="Y375" s="921"/>
      <c r="Z375" s="921"/>
      <c r="AA375" s="167"/>
      <c r="AB375" s="167"/>
      <c r="AC375" s="167"/>
      <c r="AD375" s="167"/>
      <c r="AO375" s="167"/>
      <c r="AP375" s="167"/>
      <c r="AQ375" s="167"/>
      <c r="BT375" s="167"/>
    </row>
    <row r="376" spans="1:72" s="146" customFormat="1" ht="24" customHeight="1" x14ac:dyDescent="0.35">
      <c r="A376" s="175" t="s">
        <v>207</v>
      </c>
      <c r="B376" s="926" t="s">
        <v>261</v>
      </c>
      <c r="C376" s="926"/>
      <c r="D376" s="926"/>
      <c r="E376" s="926"/>
      <c r="F376" s="926"/>
      <c r="G376" s="926"/>
      <c r="H376" s="926"/>
      <c r="I376" s="926"/>
      <c r="J376" s="926"/>
      <c r="K376" s="178"/>
      <c r="L376" s="178"/>
      <c r="M376" s="178"/>
      <c r="O376" s="208" t="s">
        <v>207</v>
      </c>
      <c r="P376" s="934" t="s">
        <v>262</v>
      </c>
      <c r="Q376" s="934"/>
      <c r="R376" s="934"/>
      <c r="S376" s="934"/>
      <c r="T376" s="934"/>
      <c r="U376" s="934"/>
      <c r="V376" s="934"/>
      <c r="W376" s="934"/>
      <c r="X376" s="934"/>
      <c r="Y376" s="934"/>
      <c r="Z376" s="934"/>
      <c r="BT376" s="148"/>
    </row>
    <row r="377" spans="1:72" s="146" customFormat="1" ht="24" customHeight="1" x14ac:dyDescent="0.35">
      <c r="A377" s="175"/>
      <c r="B377" s="176" t="s">
        <v>263</v>
      </c>
      <c r="C377" s="177"/>
      <c r="D377" s="177"/>
      <c r="E377" s="177"/>
      <c r="F377" s="177"/>
      <c r="G377" s="177"/>
      <c r="H377" s="177"/>
      <c r="I377" s="184"/>
      <c r="J377" s="184"/>
      <c r="K377" s="184"/>
      <c r="L377" s="184"/>
      <c r="M377" s="184"/>
      <c r="N377" s="184"/>
      <c r="O377" s="184"/>
      <c r="P377" s="178" t="s">
        <v>264</v>
      </c>
      <c r="Q377" s="184"/>
      <c r="R377" s="184"/>
      <c r="S377" s="212"/>
      <c r="T377" s="212"/>
      <c r="U377" s="212"/>
      <c r="V377" s="212"/>
      <c r="W377" s="212"/>
      <c r="X377" s="212"/>
      <c r="Y377" s="212"/>
      <c r="Z377" s="212"/>
      <c r="BT377" s="148"/>
    </row>
    <row r="378" spans="1:72" ht="24" customHeight="1" x14ac:dyDescent="0.3">
      <c r="B378" s="176" t="s">
        <v>417</v>
      </c>
      <c r="C378" s="950" t="s">
        <v>433</v>
      </c>
      <c r="D378" s="950"/>
      <c r="E378" s="950"/>
      <c r="F378" s="950"/>
      <c r="G378" s="950"/>
      <c r="H378" s="950"/>
      <c r="I378" s="950"/>
      <c r="J378" s="950"/>
      <c r="K378" s="193"/>
      <c r="L378" s="237"/>
      <c r="M378" s="237"/>
      <c r="N378" s="237"/>
      <c r="O378" s="237"/>
      <c r="P378" s="237" t="s">
        <v>417</v>
      </c>
      <c r="Q378" s="929" t="s">
        <v>434</v>
      </c>
      <c r="R378" s="929"/>
      <c r="S378" s="929"/>
      <c r="T378" s="929"/>
      <c r="U378" s="929"/>
      <c r="V378" s="929"/>
      <c r="W378" s="929"/>
      <c r="X378" s="929"/>
      <c r="Y378" s="929"/>
      <c r="Z378" s="929"/>
      <c r="AA378" s="167"/>
      <c r="AB378" s="167"/>
      <c r="AC378" s="167"/>
      <c r="AD378" s="167"/>
      <c r="AO378" s="167"/>
      <c r="AP378" s="167"/>
      <c r="AQ378" s="167"/>
      <c r="BT378" s="167"/>
    </row>
    <row r="379" spans="1:72" ht="24" customHeight="1" x14ac:dyDescent="0.3">
      <c r="A379" s="247"/>
      <c r="B379" s="248"/>
      <c r="C379" s="951" t="s">
        <v>435</v>
      </c>
      <c r="D379" s="951"/>
      <c r="E379" s="951"/>
      <c r="F379" s="951"/>
      <c r="G379" s="951"/>
      <c r="H379" s="951"/>
      <c r="I379" s="951"/>
      <c r="J379" s="951"/>
      <c r="K379" s="951"/>
      <c r="L379" s="249"/>
      <c r="M379" s="249"/>
      <c r="N379" s="249"/>
      <c r="O379" s="249"/>
      <c r="P379" s="249"/>
      <c r="Q379" s="952" t="s">
        <v>436</v>
      </c>
      <c r="R379" s="952"/>
      <c r="S379" s="952"/>
      <c r="T379" s="952"/>
      <c r="U379" s="952"/>
      <c r="V379" s="952"/>
      <c r="W379" s="952"/>
      <c r="X379" s="952"/>
      <c r="Y379" s="952"/>
      <c r="Z379" s="952"/>
      <c r="AA379" s="167"/>
      <c r="AB379" s="167"/>
      <c r="AC379" s="167"/>
      <c r="AD379" s="167"/>
      <c r="AO379" s="167"/>
      <c r="AP379" s="167"/>
      <c r="AQ379" s="167"/>
      <c r="BT379" s="167"/>
    </row>
    <row r="380" spans="1:72" ht="24" customHeight="1" x14ac:dyDescent="0.35">
      <c r="A380" s="167"/>
      <c r="B380" s="146"/>
      <c r="C380" s="188" t="s">
        <v>428</v>
      </c>
      <c r="D380" s="920" t="s">
        <v>437</v>
      </c>
      <c r="E380" s="920"/>
      <c r="F380" s="920"/>
      <c r="G380" s="920"/>
      <c r="H380" s="920"/>
      <c r="I380" s="920"/>
      <c r="J380" s="920"/>
      <c r="K380" s="193"/>
      <c r="L380" s="191"/>
      <c r="M380" s="191"/>
      <c r="N380" s="191"/>
      <c r="O380" s="191"/>
      <c r="P380" s="191"/>
      <c r="Q380" s="191" t="s">
        <v>428</v>
      </c>
      <c r="R380" s="953" t="s">
        <v>438</v>
      </c>
      <c r="S380" s="953"/>
      <c r="T380" s="953"/>
      <c r="U380" s="953"/>
      <c r="V380" s="953"/>
      <c r="W380" s="953"/>
      <c r="X380" s="953"/>
      <c r="Y380" s="953"/>
      <c r="Z380" s="953"/>
      <c r="AA380" s="167"/>
      <c r="AB380" s="167"/>
      <c r="AC380" s="167"/>
      <c r="AD380" s="167"/>
      <c r="AO380" s="167"/>
      <c r="AP380" s="167"/>
      <c r="AQ380" s="167"/>
      <c r="BT380" s="167"/>
    </row>
    <row r="381" spans="1:72" ht="24" customHeight="1" x14ac:dyDescent="0.35">
      <c r="A381" s="167"/>
      <c r="B381" s="146"/>
      <c r="C381" s="188"/>
      <c r="D381" s="920" t="s">
        <v>439</v>
      </c>
      <c r="E381" s="920"/>
      <c r="F381" s="920"/>
      <c r="G381" s="920"/>
      <c r="H381" s="920"/>
      <c r="I381" s="920"/>
      <c r="J381" s="920"/>
      <c r="K381" s="193"/>
      <c r="L381" s="191"/>
      <c r="M381" s="191"/>
      <c r="N381" s="191"/>
      <c r="O381" s="191"/>
      <c r="P381" s="191"/>
      <c r="Q381" s="191"/>
      <c r="R381" s="921" t="s">
        <v>440</v>
      </c>
      <c r="S381" s="921"/>
      <c r="T381" s="921"/>
      <c r="U381" s="921"/>
      <c r="V381" s="921"/>
      <c r="W381" s="921"/>
      <c r="X381" s="921"/>
      <c r="Y381" s="921"/>
      <c r="Z381" s="921"/>
      <c r="AA381" s="167"/>
      <c r="AB381" s="167"/>
      <c r="AC381" s="167"/>
      <c r="AD381" s="167"/>
      <c r="AO381" s="167"/>
      <c r="AP381" s="167"/>
      <c r="AQ381" s="167"/>
      <c r="BT381" s="167"/>
    </row>
    <row r="382" spans="1:72" ht="24" customHeight="1" x14ac:dyDescent="0.35">
      <c r="A382" s="167"/>
      <c r="B382" s="146"/>
      <c r="C382" s="188"/>
      <c r="D382" s="920"/>
      <c r="E382" s="920"/>
      <c r="F382" s="920"/>
      <c r="G382" s="920"/>
      <c r="H382" s="920"/>
      <c r="I382" s="920"/>
      <c r="J382" s="920"/>
      <c r="K382" s="193"/>
      <c r="L382" s="191"/>
      <c r="M382" s="191"/>
      <c r="N382" s="191"/>
      <c r="O382" s="191"/>
      <c r="P382" s="191"/>
      <c r="Q382" s="191"/>
      <c r="R382" s="921"/>
      <c r="S382" s="921"/>
      <c r="T382" s="921"/>
      <c r="U382" s="921"/>
      <c r="V382" s="921"/>
      <c r="W382" s="921"/>
      <c r="X382" s="921"/>
      <c r="Y382" s="921"/>
      <c r="Z382" s="921"/>
      <c r="AA382" s="167"/>
      <c r="AB382" s="167"/>
      <c r="AC382" s="167"/>
      <c r="AD382" s="167"/>
      <c r="AO382" s="167"/>
      <c r="AP382" s="167"/>
      <c r="AQ382" s="167"/>
      <c r="BT382" s="167"/>
    </row>
    <row r="383" spans="1:72" ht="24" customHeight="1" x14ac:dyDescent="0.35">
      <c r="A383" s="167"/>
      <c r="B383" s="146"/>
      <c r="C383" s="188"/>
      <c r="D383" s="920"/>
      <c r="E383" s="920"/>
      <c r="F383" s="920"/>
      <c r="G383" s="920"/>
      <c r="H383" s="920"/>
      <c r="I383" s="920"/>
      <c r="J383" s="920"/>
      <c r="K383" s="193"/>
      <c r="L383" s="191"/>
      <c r="M383" s="191"/>
      <c r="N383" s="191"/>
      <c r="O383" s="191"/>
      <c r="P383" s="191"/>
      <c r="Q383" s="191"/>
      <c r="R383" s="921"/>
      <c r="S383" s="921"/>
      <c r="T383" s="921"/>
      <c r="U383" s="921"/>
      <c r="V383" s="921"/>
      <c r="W383" s="921"/>
      <c r="X383" s="921"/>
      <c r="Y383" s="921"/>
      <c r="Z383" s="921"/>
      <c r="AA383" s="167"/>
      <c r="AB383" s="167"/>
      <c r="AC383" s="167"/>
      <c r="AD383" s="167"/>
      <c r="AO383" s="167"/>
      <c r="AP383" s="167"/>
      <c r="AQ383" s="167"/>
      <c r="BT383" s="167"/>
    </row>
    <row r="384" spans="1:72" ht="24" customHeight="1" x14ac:dyDescent="0.35">
      <c r="A384" s="167"/>
      <c r="B384" s="146"/>
      <c r="C384" s="188"/>
      <c r="D384" s="920"/>
      <c r="E384" s="920"/>
      <c r="F384" s="920"/>
      <c r="G384" s="920"/>
      <c r="H384" s="920"/>
      <c r="I384" s="920"/>
      <c r="J384" s="920"/>
      <c r="K384" s="193"/>
      <c r="L384" s="191"/>
      <c r="M384" s="191"/>
      <c r="N384" s="191"/>
      <c r="O384" s="191"/>
      <c r="P384" s="191"/>
      <c r="Q384" s="191"/>
      <c r="R384" s="921"/>
      <c r="S384" s="921"/>
      <c r="T384" s="921"/>
      <c r="U384" s="921"/>
      <c r="V384" s="921"/>
      <c r="W384" s="921"/>
      <c r="X384" s="921"/>
      <c r="Y384" s="921"/>
      <c r="Z384" s="921"/>
      <c r="AA384" s="167"/>
      <c r="AB384" s="167"/>
      <c r="AC384" s="167"/>
      <c r="AD384" s="167"/>
      <c r="AO384" s="167"/>
      <c r="AP384" s="167"/>
      <c r="AQ384" s="167"/>
      <c r="BT384" s="167"/>
    </row>
    <row r="385" spans="2:26" s="167" customFormat="1" ht="33.950000000000003" customHeight="1" x14ac:dyDescent="0.35">
      <c r="B385" s="146"/>
      <c r="C385" s="188"/>
      <c r="D385" s="920"/>
      <c r="E385" s="920"/>
      <c r="F385" s="920"/>
      <c r="G385" s="920"/>
      <c r="H385" s="920"/>
      <c r="I385" s="920"/>
      <c r="J385" s="920"/>
      <c r="K385" s="193"/>
      <c r="L385" s="191"/>
      <c r="M385" s="191"/>
      <c r="N385" s="191"/>
      <c r="O385" s="191"/>
      <c r="P385" s="191"/>
      <c r="Q385" s="191"/>
      <c r="R385" s="921"/>
      <c r="S385" s="921"/>
      <c r="T385" s="921"/>
      <c r="U385" s="921"/>
      <c r="V385" s="921"/>
      <c r="W385" s="921"/>
      <c r="X385" s="921"/>
      <c r="Y385" s="921"/>
      <c r="Z385" s="921"/>
    </row>
    <row r="386" spans="2:26" s="167" customFormat="1" ht="14.45" customHeight="1" x14ac:dyDescent="0.3">
      <c r="C386" s="251"/>
      <c r="D386" s="959"/>
      <c r="E386" s="959"/>
      <c r="F386" s="959"/>
      <c r="G386" s="959"/>
      <c r="H386" s="959"/>
      <c r="I386" s="959"/>
      <c r="J386" s="959"/>
      <c r="K386" s="252"/>
      <c r="L386" s="253"/>
      <c r="M386" s="253"/>
      <c r="N386" s="253"/>
      <c r="O386" s="253"/>
      <c r="P386" s="253"/>
      <c r="Q386" s="253"/>
      <c r="R386" s="960"/>
      <c r="S386" s="960"/>
      <c r="T386" s="960"/>
      <c r="U386" s="960"/>
      <c r="V386" s="960"/>
      <c r="W386" s="960"/>
      <c r="X386" s="960"/>
      <c r="Y386" s="960"/>
      <c r="Z386" s="960"/>
    </row>
    <row r="387" spans="2:26" s="146" customFormat="1" ht="24" customHeight="1" x14ac:dyDescent="0.35">
      <c r="C387" s="957" t="s">
        <v>441</v>
      </c>
      <c r="D387" s="957"/>
      <c r="E387" s="957"/>
      <c r="F387" s="957"/>
      <c r="G387" s="957"/>
      <c r="H387" s="957"/>
      <c r="I387" s="957"/>
      <c r="J387" s="957"/>
      <c r="K387" s="193"/>
      <c r="L387" s="191"/>
      <c r="M387" s="191"/>
      <c r="N387" s="191"/>
      <c r="O387" s="191"/>
      <c r="P387" s="191"/>
      <c r="Q387" s="958" t="s">
        <v>442</v>
      </c>
      <c r="R387" s="958"/>
      <c r="S387" s="958"/>
      <c r="T387" s="958"/>
      <c r="U387" s="958"/>
      <c r="V387" s="958"/>
      <c r="W387" s="958"/>
      <c r="X387" s="958"/>
      <c r="Y387" s="958"/>
      <c r="Z387" s="958"/>
    </row>
    <row r="388" spans="2:26" s="146" customFormat="1" ht="24" customHeight="1" x14ac:dyDescent="0.35">
      <c r="C388" s="188" t="s">
        <v>365</v>
      </c>
      <c r="D388" s="920" t="s">
        <v>422</v>
      </c>
      <c r="E388" s="920"/>
      <c r="F388" s="920"/>
      <c r="G388" s="920"/>
      <c r="H388" s="920"/>
      <c r="I388" s="920"/>
      <c r="J388" s="920"/>
      <c r="K388" s="193"/>
      <c r="L388" s="191"/>
      <c r="M388" s="191"/>
      <c r="N388" s="191"/>
      <c r="O388" s="191"/>
      <c r="P388" s="191"/>
      <c r="Q388" s="191" t="s">
        <v>365</v>
      </c>
      <c r="R388" s="921" t="s">
        <v>423</v>
      </c>
      <c r="S388" s="921"/>
      <c r="T388" s="921"/>
      <c r="U388" s="921"/>
      <c r="V388" s="921"/>
      <c r="W388" s="921"/>
      <c r="X388" s="921"/>
      <c r="Y388" s="921"/>
      <c r="Z388" s="921"/>
    </row>
    <row r="389" spans="2:26" s="146" customFormat="1" ht="24" customHeight="1" x14ac:dyDescent="0.35">
      <c r="C389" s="188"/>
      <c r="D389" s="920" t="s">
        <v>443</v>
      </c>
      <c r="E389" s="920"/>
      <c r="F389" s="920"/>
      <c r="G389" s="920"/>
      <c r="H389" s="920"/>
      <c r="I389" s="920"/>
      <c r="J389" s="920"/>
      <c r="K389" s="193"/>
      <c r="L389" s="191"/>
      <c r="M389" s="191"/>
      <c r="N389" s="191"/>
      <c r="O389" s="191"/>
      <c r="P389" s="191"/>
      <c r="Q389" s="191"/>
      <c r="R389" s="921" t="s">
        <v>444</v>
      </c>
      <c r="S389" s="921"/>
      <c r="T389" s="921"/>
      <c r="U389" s="921"/>
      <c r="V389" s="921"/>
      <c r="W389" s="921"/>
      <c r="X389" s="921"/>
      <c r="Y389" s="921"/>
      <c r="Z389" s="921"/>
    </row>
    <row r="390" spans="2:26" s="146" customFormat="1" ht="24" customHeight="1" x14ac:dyDescent="0.35">
      <c r="C390" s="188"/>
      <c r="D390" s="920"/>
      <c r="E390" s="920"/>
      <c r="F390" s="920"/>
      <c r="G390" s="920"/>
      <c r="H390" s="920"/>
      <c r="I390" s="920"/>
      <c r="J390" s="920"/>
      <c r="K390" s="193"/>
      <c r="L390" s="191"/>
      <c r="M390" s="191"/>
      <c r="N390" s="191"/>
      <c r="O390" s="191"/>
      <c r="P390" s="191"/>
      <c r="Q390" s="191"/>
      <c r="R390" s="921"/>
      <c r="S390" s="921"/>
      <c r="T390" s="921"/>
      <c r="U390" s="921"/>
      <c r="V390" s="921"/>
      <c r="W390" s="921"/>
      <c r="X390" s="921"/>
      <c r="Y390" s="921"/>
      <c r="Z390" s="921"/>
    </row>
    <row r="391" spans="2:26" s="146" customFormat="1" ht="24" customHeight="1" x14ac:dyDescent="0.35">
      <c r="C391" s="188"/>
      <c r="D391" s="920"/>
      <c r="E391" s="920"/>
      <c r="F391" s="920"/>
      <c r="G391" s="920"/>
      <c r="H391" s="920"/>
      <c r="I391" s="920"/>
      <c r="J391" s="920"/>
      <c r="K391" s="193"/>
      <c r="L391" s="191"/>
      <c r="M391" s="191"/>
      <c r="N391" s="191"/>
      <c r="O391" s="191"/>
      <c r="P391" s="191"/>
      <c r="Q391" s="191"/>
      <c r="R391" s="921"/>
      <c r="S391" s="921"/>
      <c r="T391" s="921"/>
      <c r="U391" s="921"/>
      <c r="V391" s="921"/>
      <c r="W391" s="921"/>
      <c r="X391" s="921"/>
      <c r="Y391" s="921"/>
      <c r="Z391" s="921"/>
    </row>
    <row r="392" spans="2:26" s="146" customFormat="1" ht="24" customHeight="1" x14ac:dyDescent="0.35">
      <c r="C392" s="188"/>
      <c r="D392" s="920"/>
      <c r="E392" s="920"/>
      <c r="F392" s="920"/>
      <c r="G392" s="920"/>
      <c r="H392" s="920"/>
      <c r="I392" s="920"/>
      <c r="J392" s="920"/>
      <c r="K392" s="193"/>
      <c r="L392" s="191"/>
      <c r="M392" s="191"/>
      <c r="N392" s="191"/>
      <c r="O392" s="191"/>
      <c r="P392" s="191"/>
      <c r="Q392" s="191"/>
      <c r="R392" s="921"/>
      <c r="S392" s="921"/>
      <c r="T392" s="921"/>
      <c r="U392" s="921"/>
      <c r="V392" s="921"/>
      <c r="W392" s="921"/>
      <c r="X392" s="921"/>
      <c r="Y392" s="921"/>
      <c r="Z392" s="921"/>
    </row>
    <row r="393" spans="2:26" s="146" customFormat="1" ht="24" customHeight="1" x14ac:dyDescent="0.35">
      <c r="C393" s="188"/>
      <c r="D393" s="920"/>
      <c r="E393" s="920"/>
      <c r="F393" s="920"/>
      <c r="G393" s="920"/>
      <c r="H393" s="920"/>
      <c r="I393" s="920"/>
      <c r="J393" s="920"/>
      <c r="K393" s="193"/>
      <c r="L393" s="191"/>
      <c r="M393" s="191"/>
      <c r="N393" s="191"/>
      <c r="O393" s="191"/>
      <c r="P393" s="191"/>
      <c r="Q393" s="191"/>
      <c r="R393" s="921"/>
      <c r="S393" s="921"/>
      <c r="T393" s="921"/>
      <c r="U393" s="921"/>
      <c r="V393" s="921"/>
      <c r="W393" s="921"/>
      <c r="X393" s="921"/>
      <c r="Y393" s="921"/>
      <c r="Z393" s="921"/>
    </row>
    <row r="394" spans="2:26" s="146" customFormat="1" ht="20.45" customHeight="1" x14ac:dyDescent="0.35">
      <c r="C394" s="188"/>
      <c r="D394" s="920"/>
      <c r="E394" s="920"/>
      <c r="F394" s="920"/>
      <c r="G394" s="920"/>
      <c r="H394" s="920"/>
      <c r="I394" s="920"/>
      <c r="J394" s="920"/>
      <c r="K394" s="193"/>
      <c r="L394" s="191"/>
      <c r="M394" s="191"/>
      <c r="N394" s="191"/>
      <c r="O394" s="191"/>
      <c r="P394" s="191"/>
      <c r="Q394" s="191"/>
      <c r="R394" s="921"/>
      <c r="S394" s="921"/>
      <c r="T394" s="921"/>
      <c r="U394" s="921"/>
      <c r="V394" s="921"/>
      <c r="W394" s="921"/>
      <c r="X394" s="921"/>
      <c r="Y394" s="921"/>
      <c r="Z394" s="921"/>
    </row>
    <row r="395" spans="2:26" s="146" customFormat="1" ht="24" customHeight="1" x14ac:dyDescent="0.35">
      <c r="C395" s="188"/>
      <c r="D395" s="954" t="s">
        <v>445</v>
      </c>
      <c r="E395" s="954"/>
      <c r="F395" s="954"/>
      <c r="G395" s="954"/>
      <c r="H395" s="954"/>
      <c r="I395" s="954"/>
      <c r="J395" s="954"/>
      <c r="K395" s="193"/>
      <c r="L395" s="191"/>
      <c r="M395" s="191"/>
      <c r="N395" s="191"/>
      <c r="O395" s="191"/>
      <c r="P395" s="191"/>
      <c r="Q395" s="191"/>
      <c r="R395" s="955" t="s">
        <v>446</v>
      </c>
      <c r="S395" s="955"/>
      <c r="T395" s="955"/>
      <c r="U395" s="955"/>
      <c r="V395" s="955"/>
      <c r="W395" s="955"/>
      <c r="X395" s="955"/>
      <c r="Y395" s="955"/>
      <c r="Z395" s="955"/>
    </row>
    <row r="396" spans="2:26" s="146" customFormat="1" ht="24" customHeight="1" x14ac:dyDescent="0.35">
      <c r="C396" s="188"/>
      <c r="D396" s="920" t="s">
        <v>447</v>
      </c>
      <c r="E396" s="920"/>
      <c r="F396" s="920"/>
      <c r="G396" s="920"/>
      <c r="H396" s="920"/>
      <c r="I396" s="920"/>
      <c r="J396" s="920"/>
      <c r="K396" s="193"/>
      <c r="L396" s="191"/>
      <c r="M396" s="191"/>
      <c r="N396" s="191"/>
      <c r="O396" s="191"/>
      <c r="P396" s="191"/>
      <c r="Q396" s="191"/>
      <c r="R396" s="921" t="s">
        <v>448</v>
      </c>
      <c r="S396" s="921"/>
      <c r="T396" s="921"/>
      <c r="U396" s="921"/>
      <c r="V396" s="921"/>
      <c r="W396" s="921"/>
      <c r="X396" s="921"/>
      <c r="Y396" s="921"/>
      <c r="Z396" s="921"/>
    </row>
    <row r="397" spans="2:26" s="146" customFormat="1" ht="24" customHeight="1" x14ac:dyDescent="0.35">
      <c r="C397" s="188"/>
      <c r="D397" s="920"/>
      <c r="E397" s="920"/>
      <c r="F397" s="920"/>
      <c r="G397" s="920"/>
      <c r="H397" s="920"/>
      <c r="I397" s="920"/>
      <c r="J397" s="920"/>
      <c r="K397" s="193"/>
      <c r="L397" s="191"/>
      <c r="M397" s="191"/>
      <c r="N397" s="191"/>
      <c r="O397" s="191"/>
      <c r="P397" s="191"/>
      <c r="Q397" s="191"/>
      <c r="R397" s="921"/>
      <c r="S397" s="921"/>
      <c r="T397" s="921"/>
      <c r="U397" s="921"/>
      <c r="V397" s="921"/>
      <c r="W397" s="921"/>
      <c r="X397" s="921"/>
      <c r="Y397" s="921"/>
      <c r="Z397" s="921"/>
    </row>
    <row r="398" spans="2:26" s="146" customFormat="1" ht="24" customHeight="1" x14ac:dyDescent="0.35">
      <c r="C398" s="188"/>
      <c r="D398" s="920"/>
      <c r="E398" s="920"/>
      <c r="F398" s="920"/>
      <c r="G398" s="920"/>
      <c r="H398" s="920"/>
      <c r="I398" s="920"/>
      <c r="J398" s="920"/>
      <c r="K398" s="193"/>
      <c r="L398" s="191"/>
      <c r="M398" s="191"/>
      <c r="N398" s="191"/>
      <c r="O398" s="191"/>
      <c r="P398" s="191"/>
      <c r="Q398" s="191"/>
      <c r="R398" s="921"/>
      <c r="S398" s="921"/>
      <c r="T398" s="921"/>
      <c r="U398" s="921"/>
      <c r="V398" s="921"/>
      <c r="W398" s="921"/>
      <c r="X398" s="921"/>
      <c r="Y398" s="921"/>
      <c r="Z398" s="921"/>
    </row>
    <row r="399" spans="2:26" s="146" customFormat="1" ht="24" customHeight="1" x14ac:dyDescent="0.35">
      <c r="C399" s="188"/>
      <c r="D399" s="920"/>
      <c r="E399" s="920"/>
      <c r="F399" s="920"/>
      <c r="G399" s="920"/>
      <c r="H399" s="920"/>
      <c r="I399" s="920"/>
      <c r="J399" s="920"/>
      <c r="K399" s="193"/>
      <c r="L399" s="191"/>
      <c r="M399" s="191"/>
      <c r="N399" s="191"/>
      <c r="O399" s="191"/>
      <c r="P399" s="191"/>
      <c r="Q399" s="191"/>
      <c r="R399" s="921"/>
      <c r="S399" s="921"/>
      <c r="T399" s="921"/>
      <c r="U399" s="921"/>
      <c r="V399" s="921"/>
      <c r="W399" s="921"/>
      <c r="X399" s="921"/>
      <c r="Y399" s="921"/>
      <c r="Z399" s="921"/>
    </row>
    <row r="400" spans="2:26" s="146" customFormat="1" ht="24" customHeight="1" x14ac:dyDescent="0.35">
      <c r="C400" s="188"/>
      <c r="D400" s="920"/>
      <c r="E400" s="920"/>
      <c r="F400" s="920"/>
      <c r="G400" s="920"/>
      <c r="H400" s="920"/>
      <c r="I400" s="920"/>
      <c r="J400" s="920"/>
      <c r="K400" s="193"/>
      <c r="L400" s="191"/>
      <c r="M400" s="191"/>
      <c r="N400" s="191"/>
      <c r="O400" s="191"/>
      <c r="P400" s="191"/>
      <c r="Q400" s="191"/>
      <c r="R400" s="921"/>
      <c r="S400" s="921"/>
      <c r="T400" s="921"/>
      <c r="U400" s="921"/>
      <c r="V400" s="921"/>
      <c r="W400" s="921"/>
      <c r="X400" s="921"/>
      <c r="Y400" s="921"/>
      <c r="Z400" s="921"/>
    </row>
    <row r="401" spans="3:26" s="146" customFormat="1" ht="24" customHeight="1" x14ac:dyDescent="0.35">
      <c r="C401" s="188"/>
      <c r="D401" s="920"/>
      <c r="E401" s="920"/>
      <c r="F401" s="920"/>
      <c r="G401" s="920"/>
      <c r="H401" s="920"/>
      <c r="I401" s="920"/>
      <c r="J401" s="920"/>
      <c r="K401" s="193"/>
      <c r="L401" s="191"/>
      <c r="M401" s="191"/>
      <c r="N401" s="191"/>
      <c r="O401" s="191"/>
      <c r="P401" s="191"/>
      <c r="Q401" s="191"/>
      <c r="R401" s="921"/>
      <c r="S401" s="921"/>
      <c r="T401" s="921"/>
      <c r="U401" s="921"/>
      <c r="V401" s="921"/>
      <c r="W401" s="921"/>
      <c r="X401" s="921"/>
      <c r="Y401" s="921"/>
      <c r="Z401" s="921"/>
    </row>
    <row r="402" spans="3:26" s="146" customFormat="1" ht="24" customHeight="1" x14ac:dyDescent="0.35">
      <c r="C402" s="188"/>
      <c r="D402" s="920"/>
      <c r="E402" s="920"/>
      <c r="F402" s="920"/>
      <c r="G402" s="920"/>
      <c r="H402" s="920"/>
      <c r="I402" s="920"/>
      <c r="J402" s="920"/>
      <c r="K402" s="193"/>
      <c r="L402" s="191"/>
      <c r="M402" s="191"/>
      <c r="N402" s="191"/>
      <c r="O402" s="191"/>
      <c r="P402" s="191"/>
      <c r="Q402" s="191"/>
      <c r="R402" s="921"/>
      <c r="S402" s="921"/>
      <c r="T402" s="921"/>
      <c r="U402" s="921"/>
      <c r="V402" s="921"/>
      <c r="W402" s="921"/>
      <c r="X402" s="921"/>
      <c r="Y402" s="921"/>
      <c r="Z402" s="921"/>
    </row>
    <row r="403" spans="3:26" s="146" customFormat="1" ht="24" customHeight="1" x14ac:dyDescent="0.35">
      <c r="C403" s="188"/>
      <c r="D403" s="920"/>
      <c r="E403" s="920"/>
      <c r="F403" s="920"/>
      <c r="G403" s="920"/>
      <c r="H403" s="920"/>
      <c r="I403" s="920"/>
      <c r="J403" s="920"/>
      <c r="K403" s="193"/>
      <c r="L403" s="191"/>
      <c r="M403" s="191"/>
      <c r="N403" s="191"/>
      <c r="O403" s="191"/>
      <c r="P403" s="191"/>
      <c r="Q403" s="191"/>
      <c r="R403" s="921"/>
      <c r="S403" s="921"/>
      <c r="T403" s="921"/>
      <c r="U403" s="921"/>
      <c r="V403" s="921"/>
      <c r="W403" s="921"/>
      <c r="X403" s="921"/>
      <c r="Y403" s="921"/>
      <c r="Z403" s="921"/>
    </row>
    <row r="404" spans="3:26" s="146" customFormat="1" ht="24" customHeight="1" x14ac:dyDescent="0.35">
      <c r="C404" s="188"/>
      <c r="D404" s="920"/>
      <c r="E404" s="920"/>
      <c r="F404" s="920"/>
      <c r="G404" s="920"/>
      <c r="H404" s="920"/>
      <c r="I404" s="920"/>
      <c r="J404" s="920"/>
      <c r="K404" s="193"/>
      <c r="L404" s="191"/>
      <c r="M404" s="191"/>
      <c r="N404" s="191"/>
      <c r="O404" s="191"/>
      <c r="P404" s="191"/>
      <c r="Q404" s="191"/>
      <c r="R404" s="921"/>
      <c r="S404" s="921"/>
      <c r="T404" s="921"/>
      <c r="U404" s="921"/>
      <c r="V404" s="921"/>
      <c r="W404" s="921"/>
      <c r="X404" s="921"/>
      <c r="Y404" s="921"/>
      <c r="Z404" s="921"/>
    </row>
    <row r="405" spans="3:26" s="146" customFormat="1" ht="24" customHeight="1" x14ac:dyDescent="0.35">
      <c r="C405" s="188"/>
      <c r="D405" s="920"/>
      <c r="E405" s="920"/>
      <c r="F405" s="920"/>
      <c r="G405" s="920"/>
      <c r="H405" s="920"/>
      <c r="I405" s="920"/>
      <c r="J405" s="920"/>
      <c r="K405" s="193"/>
      <c r="L405" s="191"/>
      <c r="M405" s="191"/>
      <c r="N405" s="191"/>
      <c r="O405" s="191"/>
      <c r="P405" s="191"/>
      <c r="Q405" s="191"/>
      <c r="R405" s="921"/>
      <c r="S405" s="921"/>
      <c r="T405" s="921"/>
      <c r="U405" s="921"/>
      <c r="V405" s="921"/>
      <c r="W405" s="921"/>
      <c r="X405" s="921"/>
      <c r="Y405" s="921"/>
      <c r="Z405" s="921"/>
    </row>
    <row r="406" spans="3:26" s="146" customFormat="1" ht="39.6" customHeight="1" x14ac:dyDescent="0.35">
      <c r="C406" s="188"/>
      <c r="D406" s="920"/>
      <c r="E406" s="920"/>
      <c r="F406" s="920"/>
      <c r="G406" s="920"/>
      <c r="H406" s="920"/>
      <c r="I406" s="920"/>
      <c r="J406" s="920"/>
      <c r="K406" s="193"/>
      <c r="L406" s="191"/>
      <c r="M406" s="191"/>
      <c r="N406" s="191"/>
      <c r="O406" s="191"/>
      <c r="P406" s="191"/>
      <c r="Q406" s="191"/>
      <c r="R406" s="921"/>
      <c r="S406" s="921"/>
      <c r="T406" s="921"/>
      <c r="U406" s="921"/>
      <c r="V406" s="921"/>
      <c r="W406" s="921"/>
      <c r="X406" s="921"/>
      <c r="Y406" s="921"/>
      <c r="Z406" s="921"/>
    </row>
    <row r="407" spans="3:26" s="146" customFormat="1" ht="24" customHeight="1" x14ac:dyDescent="0.35">
      <c r="C407" s="188"/>
      <c r="D407" s="920"/>
      <c r="E407" s="920"/>
      <c r="F407" s="920"/>
      <c r="G407" s="920"/>
      <c r="H407" s="920"/>
      <c r="I407" s="920"/>
      <c r="J407" s="920"/>
      <c r="K407" s="193"/>
      <c r="L407" s="191"/>
      <c r="M407" s="191"/>
      <c r="N407" s="191"/>
      <c r="O407" s="191"/>
      <c r="P407" s="191"/>
      <c r="Q407" s="191"/>
      <c r="R407" s="921"/>
      <c r="S407" s="921"/>
      <c r="T407" s="921"/>
      <c r="U407" s="921"/>
      <c r="V407" s="921"/>
      <c r="W407" s="921"/>
      <c r="X407" s="921"/>
      <c r="Y407" s="921"/>
      <c r="Z407" s="921"/>
    </row>
    <row r="408" spans="3:26" s="146" customFormat="1" ht="24" customHeight="1" x14ac:dyDescent="0.35">
      <c r="C408" s="188"/>
      <c r="D408" s="956" t="s">
        <v>449</v>
      </c>
      <c r="E408" s="956"/>
      <c r="F408" s="956"/>
      <c r="G408" s="956"/>
      <c r="H408" s="956"/>
      <c r="I408" s="956"/>
      <c r="J408" s="956"/>
      <c r="K408" s="193"/>
      <c r="L408" s="191"/>
      <c r="M408" s="191"/>
      <c r="N408" s="191"/>
      <c r="O408" s="191"/>
      <c r="P408" s="191"/>
      <c r="Q408" s="191"/>
      <c r="R408" s="955" t="s">
        <v>450</v>
      </c>
      <c r="S408" s="955"/>
      <c r="T408" s="955"/>
      <c r="U408" s="955"/>
      <c r="V408" s="955"/>
      <c r="W408" s="955"/>
      <c r="X408" s="955"/>
      <c r="Y408" s="955"/>
      <c r="Z408" s="955"/>
    </row>
    <row r="409" spans="3:26" s="146" customFormat="1" ht="24" customHeight="1" x14ac:dyDescent="0.35">
      <c r="C409" s="188"/>
      <c r="D409" s="956"/>
      <c r="E409" s="956"/>
      <c r="F409" s="956"/>
      <c r="G409" s="956"/>
      <c r="H409" s="956"/>
      <c r="I409" s="956"/>
      <c r="J409" s="956"/>
      <c r="K409" s="193"/>
      <c r="L409" s="191"/>
      <c r="M409" s="191"/>
      <c r="N409" s="191"/>
      <c r="O409" s="191"/>
      <c r="P409" s="191"/>
      <c r="Q409" s="191"/>
      <c r="R409" s="955"/>
      <c r="S409" s="955"/>
      <c r="T409" s="955"/>
      <c r="U409" s="955"/>
      <c r="V409" s="955"/>
      <c r="W409" s="955"/>
      <c r="X409" s="955"/>
      <c r="Y409" s="955"/>
      <c r="Z409" s="955"/>
    </row>
    <row r="410" spans="3:26" s="146" customFormat="1" ht="24" customHeight="1" x14ac:dyDescent="0.35">
      <c r="C410" s="188"/>
      <c r="D410" s="920" t="s">
        <v>451</v>
      </c>
      <c r="E410" s="920"/>
      <c r="F410" s="920"/>
      <c r="G410" s="920"/>
      <c r="H410" s="920"/>
      <c r="I410" s="920"/>
      <c r="J410" s="920"/>
      <c r="K410" s="193"/>
      <c r="L410" s="191"/>
      <c r="M410" s="191"/>
      <c r="N410" s="191"/>
      <c r="O410" s="191"/>
      <c r="P410" s="191"/>
      <c r="Q410" s="191"/>
      <c r="R410" s="921" t="s">
        <v>452</v>
      </c>
      <c r="S410" s="921"/>
      <c r="T410" s="921"/>
      <c r="U410" s="921"/>
      <c r="V410" s="921"/>
      <c r="W410" s="921"/>
      <c r="X410" s="921"/>
      <c r="Y410" s="921"/>
      <c r="Z410" s="921"/>
    </row>
    <row r="411" spans="3:26" s="146" customFormat="1" ht="24" customHeight="1" x14ac:dyDescent="0.35">
      <c r="C411" s="188"/>
      <c r="D411" s="920"/>
      <c r="E411" s="920"/>
      <c r="F411" s="920"/>
      <c r="G411" s="920"/>
      <c r="H411" s="920"/>
      <c r="I411" s="920"/>
      <c r="J411" s="920"/>
      <c r="K411" s="193"/>
      <c r="L411" s="191"/>
      <c r="M411" s="191"/>
      <c r="N411" s="191"/>
      <c r="O411" s="191"/>
      <c r="P411" s="191"/>
      <c r="Q411" s="191"/>
      <c r="R411" s="921"/>
      <c r="S411" s="921"/>
      <c r="T411" s="921"/>
      <c r="U411" s="921"/>
      <c r="V411" s="921"/>
      <c r="W411" s="921"/>
      <c r="X411" s="921"/>
      <c r="Y411" s="921"/>
      <c r="Z411" s="921"/>
    </row>
    <row r="412" spans="3:26" s="146" customFormat="1" ht="24" customHeight="1" x14ac:dyDescent="0.35">
      <c r="C412" s="188"/>
      <c r="D412" s="920"/>
      <c r="E412" s="920"/>
      <c r="F412" s="920"/>
      <c r="G412" s="920"/>
      <c r="H412" s="920"/>
      <c r="I412" s="920"/>
      <c r="J412" s="920"/>
      <c r="K412" s="193"/>
      <c r="L412" s="191"/>
      <c r="M412" s="191"/>
      <c r="N412" s="191"/>
      <c r="O412" s="191"/>
      <c r="P412" s="191"/>
      <c r="Q412" s="191"/>
      <c r="R412" s="921"/>
      <c r="S412" s="921"/>
      <c r="T412" s="921"/>
      <c r="U412" s="921"/>
      <c r="V412" s="921"/>
      <c r="W412" s="921"/>
      <c r="X412" s="921"/>
      <c r="Y412" s="921"/>
      <c r="Z412" s="921"/>
    </row>
    <row r="413" spans="3:26" s="146" customFormat="1" ht="24" customHeight="1" x14ac:dyDescent="0.35">
      <c r="C413" s="188"/>
      <c r="D413" s="920"/>
      <c r="E413" s="920"/>
      <c r="F413" s="920"/>
      <c r="G413" s="920"/>
      <c r="H413" s="920"/>
      <c r="I413" s="920"/>
      <c r="J413" s="920"/>
      <c r="K413" s="193"/>
      <c r="L413" s="191"/>
      <c r="M413" s="191"/>
      <c r="N413" s="191"/>
      <c r="O413" s="191"/>
      <c r="P413" s="191"/>
      <c r="Q413" s="191"/>
      <c r="R413" s="921"/>
      <c r="S413" s="921"/>
      <c r="T413" s="921"/>
      <c r="U413" s="921"/>
      <c r="V413" s="921"/>
      <c r="W413" s="921"/>
      <c r="X413" s="921"/>
      <c r="Y413" s="921"/>
      <c r="Z413" s="921"/>
    </row>
    <row r="414" spans="3:26" s="146" customFormat="1" ht="24" customHeight="1" x14ac:dyDescent="0.35">
      <c r="C414" s="188"/>
      <c r="D414" s="920"/>
      <c r="E414" s="920"/>
      <c r="F414" s="920"/>
      <c r="G414" s="920"/>
      <c r="H414" s="920"/>
      <c r="I414" s="920"/>
      <c r="J414" s="920"/>
      <c r="K414" s="193"/>
      <c r="L414" s="191"/>
      <c r="M414" s="191"/>
      <c r="N414" s="191"/>
      <c r="O414" s="191"/>
      <c r="P414" s="191"/>
      <c r="Q414" s="191"/>
      <c r="R414" s="921"/>
      <c r="S414" s="921"/>
      <c r="T414" s="921"/>
      <c r="U414" s="921"/>
      <c r="V414" s="921"/>
      <c r="W414" s="921"/>
      <c r="X414" s="921"/>
      <c r="Y414" s="921"/>
      <c r="Z414" s="921"/>
    </row>
    <row r="415" spans="3:26" s="146" customFormat="1" ht="24" customHeight="1" x14ac:dyDescent="0.35">
      <c r="C415" s="188"/>
      <c r="D415" s="920" t="s">
        <v>453</v>
      </c>
      <c r="E415" s="920"/>
      <c r="F415" s="920"/>
      <c r="G415" s="920"/>
      <c r="H415" s="920"/>
      <c r="I415" s="920"/>
      <c r="J415" s="920"/>
      <c r="K415" s="193"/>
      <c r="L415" s="191"/>
      <c r="M415" s="191"/>
      <c r="N415" s="191"/>
      <c r="O415" s="191"/>
      <c r="P415" s="191"/>
      <c r="Q415" s="191"/>
      <c r="R415" s="921" t="s">
        <v>454</v>
      </c>
      <c r="S415" s="921"/>
      <c r="T415" s="921"/>
      <c r="U415" s="921"/>
      <c r="V415" s="921"/>
      <c r="W415" s="921"/>
      <c r="X415" s="921"/>
      <c r="Y415" s="921"/>
      <c r="Z415" s="921"/>
    </row>
    <row r="416" spans="3:26" s="146" customFormat="1" ht="24" customHeight="1" x14ac:dyDescent="0.35">
      <c r="C416" s="188"/>
      <c r="D416" s="920"/>
      <c r="E416" s="920"/>
      <c r="F416" s="920"/>
      <c r="G416" s="920"/>
      <c r="H416" s="920"/>
      <c r="I416" s="920"/>
      <c r="J416" s="920"/>
      <c r="K416" s="193"/>
      <c r="L416" s="191"/>
      <c r="M416" s="191"/>
      <c r="N416" s="191"/>
      <c r="O416" s="191"/>
      <c r="P416" s="191"/>
      <c r="Q416" s="191"/>
      <c r="R416" s="921"/>
      <c r="S416" s="921"/>
      <c r="T416" s="921"/>
      <c r="U416" s="921"/>
      <c r="V416" s="921"/>
      <c r="W416" s="921"/>
      <c r="X416" s="921"/>
      <c r="Y416" s="921"/>
      <c r="Z416" s="921"/>
    </row>
    <row r="417" spans="1:72" s="146" customFormat="1" ht="24" customHeight="1" x14ac:dyDescent="0.35">
      <c r="C417" s="188"/>
      <c r="D417" s="920"/>
      <c r="E417" s="920"/>
      <c r="F417" s="920"/>
      <c r="G417" s="920"/>
      <c r="H417" s="920"/>
      <c r="I417" s="920"/>
      <c r="J417" s="920"/>
      <c r="K417" s="193"/>
      <c r="L417" s="191"/>
      <c r="M417" s="191"/>
      <c r="N417" s="191"/>
      <c r="O417" s="191"/>
      <c r="P417" s="191"/>
      <c r="Q417" s="191"/>
      <c r="R417" s="921"/>
      <c r="S417" s="921"/>
      <c r="T417" s="921"/>
      <c r="U417" s="921"/>
      <c r="V417" s="921"/>
      <c r="W417" s="921"/>
      <c r="X417" s="921"/>
      <c r="Y417" s="921"/>
      <c r="Z417" s="921"/>
    </row>
    <row r="418" spans="1:72" s="146" customFormat="1" ht="24" customHeight="1" x14ac:dyDescent="0.35">
      <c r="C418" s="188"/>
      <c r="D418" s="920"/>
      <c r="E418" s="920"/>
      <c r="F418" s="920"/>
      <c r="G418" s="920"/>
      <c r="H418" s="920"/>
      <c r="I418" s="920"/>
      <c r="J418" s="920"/>
      <c r="K418" s="193"/>
      <c r="L418" s="191"/>
      <c r="M418" s="191"/>
      <c r="N418" s="191"/>
      <c r="O418" s="191"/>
      <c r="P418" s="191"/>
      <c r="Q418" s="191"/>
      <c r="R418" s="921"/>
      <c r="S418" s="921"/>
      <c r="T418" s="921"/>
      <c r="U418" s="921"/>
      <c r="V418" s="921"/>
      <c r="W418" s="921"/>
      <c r="X418" s="921"/>
      <c r="Y418" s="921"/>
      <c r="Z418" s="921"/>
    </row>
    <row r="419" spans="1:72" s="146" customFormat="1" ht="24" customHeight="1" x14ac:dyDescent="0.35">
      <c r="C419" s="188"/>
      <c r="D419" s="920"/>
      <c r="E419" s="920"/>
      <c r="F419" s="920"/>
      <c r="G419" s="920"/>
      <c r="H419" s="920"/>
      <c r="I419" s="920"/>
      <c r="J419" s="920"/>
      <c r="K419" s="193"/>
      <c r="L419" s="191"/>
      <c r="M419" s="191"/>
      <c r="N419" s="191"/>
      <c r="O419" s="191"/>
      <c r="P419" s="191"/>
      <c r="Q419" s="191"/>
      <c r="R419" s="921"/>
      <c r="S419" s="921"/>
      <c r="T419" s="921"/>
      <c r="U419" s="921"/>
      <c r="V419" s="921"/>
      <c r="W419" s="921"/>
      <c r="X419" s="921"/>
      <c r="Y419" s="921"/>
      <c r="Z419" s="921"/>
    </row>
    <row r="420" spans="1:72" s="146" customFormat="1" ht="24" customHeight="1" x14ac:dyDescent="0.35">
      <c r="C420" s="188"/>
      <c r="D420" s="920"/>
      <c r="E420" s="920"/>
      <c r="F420" s="920"/>
      <c r="G420" s="920"/>
      <c r="H420" s="920"/>
      <c r="I420" s="920"/>
      <c r="J420" s="920"/>
      <c r="K420" s="193"/>
      <c r="L420" s="191"/>
      <c r="M420" s="191"/>
      <c r="N420" s="191"/>
      <c r="O420" s="191"/>
      <c r="P420" s="191"/>
      <c r="Q420" s="191"/>
      <c r="R420" s="921"/>
      <c r="S420" s="921"/>
      <c r="T420" s="921"/>
      <c r="U420" s="921"/>
      <c r="V420" s="921"/>
      <c r="W420" s="921"/>
      <c r="X420" s="921"/>
      <c r="Y420" s="921"/>
      <c r="Z420" s="921"/>
    </row>
    <row r="421" spans="1:72" s="146" customFormat="1" ht="24" customHeight="1" x14ac:dyDescent="0.35">
      <c r="C421" s="188"/>
      <c r="D421" s="920"/>
      <c r="E421" s="920"/>
      <c r="F421" s="920"/>
      <c r="G421" s="920"/>
      <c r="H421" s="920"/>
      <c r="I421" s="920"/>
      <c r="J421" s="920"/>
      <c r="K421" s="193"/>
      <c r="L421" s="191"/>
      <c r="M421" s="191"/>
      <c r="N421" s="191"/>
      <c r="O421" s="191"/>
      <c r="P421" s="191"/>
      <c r="Q421" s="191"/>
      <c r="R421" s="921"/>
      <c r="S421" s="921"/>
      <c r="T421" s="921"/>
      <c r="U421" s="921"/>
      <c r="V421" s="921"/>
      <c r="W421" s="921"/>
      <c r="X421" s="921"/>
      <c r="Y421" s="921"/>
      <c r="Z421" s="921"/>
    </row>
    <row r="422" spans="1:72" s="146" customFormat="1" ht="24" customHeight="1" x14ac:dyDescent="0.35">
      <c r="A422" s="175" t="s">
        <v>207</v>
      </c>
      <c r="B422" s="926" t="s">
        <v>261</v>
      </c>
      <c r="C422" s="926"/>
      <c r="D422" s="926"/>
      <c r="E422" s="926"/>
      <c r="F422" s="926"/>
      <c r="G422" s="926"/>
      <c r="H422" s="926"/>
      <c r="I422" s="926"/>
      <c r="J422" s="926"/>
      <c r="K422" s="178"/>
      <c r="L422" s="178"/>
      <c r="M422" s="178"/>
      <c r="O422" s="208" t="s">
        <v>207</v>
      </c>
      <c r="P422" s="934" t="s">
        <v>262</v>
      </c>
      <c r="Q422" s="934"/>
      <c r="R422" s="934"/>
      <c r="S422" s="934"/>
      <c r="T422" s="934"/>
      <c r="U422" s="934"/>
      <c r="V422" s="934"/>
      <c r="W422" s="934"/>
      <c r="X422" s="934"/>
      <c r="Y422" s="934"/>
      <c r="Z422" s="934"/>
      <c r="BT422" s="148"/>
    </row>
    <row r="423" spans="1:72" s="146" customFormat="1" ht="24" customHeight="1" x14ac:dyDescent="0.35">
      <c r="A423" s="175"/>
      <c r="B423" s="176" t="s">
        <v>263</v>
      </c>
      <c r="C423" s="177"/>
      <c r="D423" s="177"/>
      <c r="E423" s="177"/>
      <c r="F423" s="177"/>
      <c r="G423" s="177"/>
      <c r="H423" s="177"/>
      <c r="I423" s="184"/>
      <c r="J423" s="184"/>
      <c r="K423" s="184"/>
      <c r="L423" s="184"/>
      <c r="M423" s="184"/>
      <c r="N423" s="184"/>
      <c r="O423" s="184"/>
      <c r="P423" s="178" t="s">
        <v>264</v>
      </c>
      <c r="Q423" s="184"/>
      <c r="R423" s="184"/>
      <c r="S423" s="212"/>
      <c r="T423" s="212"/>
      <c r="U423" s="212"/>
      <c r="V423" s="212"/>
      <c r="W423" s="212"/>
      <c r="X423" s="212"/>
      <c r="Y423" s="212"/>
      <c r="Z423" s="212"/>
      <c r="BT423" s="148"/>
    </row>
    <row r="424" spans="1:72" ht="24" customHeight="1" x14ac:dyDescent="0.3">
      <c r="B424" s="176" t="s">
        <v>417</v>
      </c>
      <c r="C424" s="950" t="s">
        <v>433</v>
      </c>
      <c r="D424" s="950"/>
      <c r="E424" s="950"/>
      <c r="F424" s="950"/>
      <c r="G424" s="950"/>
      <c r="H424" s="950"/>
      <c r="I424" s="950"/>
      <c r="J424" s="950"/>
      <c r="K424" s="193"/>
      <c r="L424" s="237"/>
      <c r="M424" s="237"/>
      <c r="N424" s="237"/>
      <c r="O424" s="237"/>
      <c r="P424" s="254" t="s">
        <v>417</v>
      </c>
      <c r="Q424" s="929" t="s">
        <v>434</v>
      </c>
      <c r="R424" s="929"/>
      <c r="S424" s="929"/>
      <c r="T424" s="929"/>
      <c r="U424" s="929"/>
      <c r="V424" s="929"/>
      <c r="W424" s="929"/>
      <c r="X424" s="929"/>
      <c r="Y424" s="929"/>
      <c r="Z424" s="929"/>
      <c r="AA424" s="167"/>
      <c r="AB424" s="167"/>
      <c r="AC424" s="167"/>
      <c r="AD424" s="167"/>
      <c r="AO424" s="167"/>
      <c r="AP424" s="167"/>
      <c r="AQ424" s="167"/>
      <c r="BT424" s="167"/>
    </row>
    <row r="425" spans="1:72" s="146" customFormat="1" ht="24" customHeight="1" x14ac:dyDescent="0.35">
      <c r="C425" s="957" t="s">
        <v>455</v>
      </c>
      <c r="D425" s="957"/>
      <c r="E425" s="957"/>
      <c r="F425" s="957"/>
      <c r="G425" s="957"/>
      <c r="H425" s="957"/>
      <c r="I425" s="957"/>
      <c r="J425" s="957"/>
      <c r="K425" s="193"/>
      <c r="L425" s="191"/>
      <c r="M425" s="191"/>
      <c r="N425" s="191"/>
      <c r="O425" s="191"/>
      <c r="P425" s="191"/>
      <c r="Q425" s="958" t="s">
        <v>456</v>
      </c>
      <c r="R425" s="958"/>
      <c r="S425" s="958"/>
      <c r="T425" s="958"/>
      <c r="U425" s="958"/>
      <c r="V425" s="958"/>
      <c r="W425" s="958"/>
      <c r="X425" s="958"/>
      <c r="Y425" s="958"/>
      <c r="Z425" s="958"/>
    </row>
    <row r="426" spans="1:72" s="146" customFormat="1" ht="24" customHeight="1" x14ac:dyDescent="0.35">
      <c r="C426" s="188"/>
      <c r="D426" s="956" t="s">
        <v>457</v>
      </c>
      <c r="E426" s="956"/>
      <c r="F426" s="956"/>
      <c r="G426" s="956"/>
      <c r="H426" s="956"/>
      <c r="I426" s="956"/>
      <c r="J426" s="956"/>
      <c r="K426" s="193"/>
      <c r="L426" s="191"/>
      <c r="M426" s="191"/>
      <c r="N426" s="191"/>
      <c r="O426" s="191"/>
      <c r="P426" s="191"/>
      <c r="Q426" s="191"/>
      <c r="R426" s="955" t="s">
        <v>458</v>
      </c>
      <c r="S426" s="955"/>
      <c r="T426" s="955"/>
      <c r="U426" s="955"/>
      <c r="V426" s="955"/>
      <c r="W426" s="955"/>
      <c r="X426" s="955"/>
      <c r="Y426" s="955"/>
      <c r="Z426" s="955"/>
    </row>
    <row r="427" spans="1:72" s="146" customFormat="1" ht="24" customHeight="1" x14ac:dyDescent="0.35">
      <c r="C427" s="188"/>
      <c r="D427" s="956"/>
      <c r="E427" s="956"/>
      <c r="F427" s="956"/>
      <c r="G427" s="956"/>
      <c r="H427" s="956"/>
      <c r="I427" s="956"/>
      <c r="J427" s="956"/>
      <c r="K427" s="193"/>
      <c r="L427" s="191"/>
      <c r="M427" s="191"/>
      <c r="N427" s="191"/>
      <c r="O427" s="191"/>
      <c r="P427" s="191"/>
      <c r="Q427" s="191"/>
      <c r="R427" s="955"/>
      <c r="S427" s="955"/>
      <c r="T427" s="955"/>
      <c r="U427" s="955"/>
      <c r="V427" s="955"/>
      <c r="W427" s="955"/>
      <c r="X427" s="955"/>
      <c r="Y427" s="955"/>
      <c r="Z427" s="955"/>
    </row>
    <row r="428" spans="1:72" s="146" customFormat="1" ht="24" customHeight="1" x14ac:dyDescent="0.35">
      <c r="C428" s="188"/>
      <c r="D428" s="920" t="s">
        <v>459</v>
      </c>
      <c r="E428" s="920"/>
      <c r="F428" s="920"/>
      <c r="G428" s="920"/>
      <c r="H428" s="920"/>
      <c r="I428" s="920"/>
      <c r="J428" s="920"/>
      <c r="K428" s="193"/>
      <c r="L428" s="191"/>
      <c r="M428" s="191"/>
      <c r="N428" s="191"/>
      <c r="O428" s="191"/>
      <c r="P428" s="191"/>
      <c r="Q428" s="191"/>
      <c r="R428" s="921" t="s">
        <v>460</v>
      </c>
      <c r="S428" s="921"/>
      <c r="T428" s="921"/>
      <c r="U428" s="921"/>
      <c r="V428" s="921"/>
      <c r="W428" s="921"/>
      <c r="X428" s="921"/>
      <c r="Y428" s="921"/>
      <c r="Z428" s="921"/>
    </row>
    <row r="429" spans="1:72" s="146" customFormat="1" ht="24" customHeight="1" x14ac:dyDescent="0.35">
      <c r="C429" s="188"/>
      <c r="D429" s="920"/>
      <c r="E429" s="920"/>
      <c r="F429" s="920"/>
      <c r="G429" s="920"/>
      <c r="H429" s="920"/>
      <c r="I429" s="920"/>
      <c r="J429" s="920"/>
      <c r="K429" s="193"/>
      <c r="L429" s="191"/>
      <c r="M429" s="191"/>
      <c r="N429" s="191"/>
      <c r="O429" s="191"/>
      <c r="P429" s="191"/>
      <c r="Q429" s="191"/>
      <c r="R429" s="921"/>
      <c r="S429" s="921"/>
      <c r="T429" s="921"/>
      <c r="U429" s="921"/>
      <c r="V429" s="921"/>
      <c r="W429" s="921"/>
      <c r="X429" s="921"/>
      <c r="Y429" s="921"/>
      <c r="Z429" s="921"/>
    </row>
    <row r="430" spans="1:72" s="146" customFormat="1" ht="24" customHeight="1" x14ac:dyDescent="0.35">
      <c r="C430" s="188"/>
      <c r="D430" s="920"/>
      <c r="E430" s="920"/>
      <c r="F430" s="920"/>
      <c r="G430" s="920"/>
      <c r="H430" s="920"/>
      <c r="I430" s="920"/>
      <c r="J430" s="920"/>
      <c r="K430" s="193"/>
      <c r="L430" s="191"/>
      <c r="M430" s="191"/>
      <c r="N430" s="191"/>
      <c r="O430" s="191"/>
      <c r="P430" s="191"/>
      <c r="Q430" s="191"/>
      <c r="R430" s="921"/>
      <c r="S430" s="921"/>
      <c r="T430" s="921"/>
      <c r="U430" s="921"/>
      <c r="V430" s="921"/>
      <c r="W430" s="921"/>
      <c r="X430" s="921"/>
      <c r="Y430" s="921"/>
      <c r="Z430" s="921"/>
    </row>
    <row r="431" spans="1:72" s="146" customFormat="1" ht="24" customHeight="1" x14ac:dyDescent="0.35">
      <c r="C431" s="188"/>
      <c r="D431" s="920"/>
      <c r="E431" s="920"/>
      <c r="F431" s="920"/>
      <c r="G431" s="920"/>
      <c r="H431" s="920"/>
      <c r="I431" s="920"/>
      <c r="J431" s="920"/>
      <c r="K431" s="193"/>
      <c r="L431" s="191"/>
      <c r="M431" s="191"/>
      <c r="N431" s="191"/>
      <c r="O431" s="191"/>
      <c r="P431" s="191"/>
      <c r="Q431" s="191"/>
      <c r="R431" s="921"/>
      <c r="S431" s="921"/>
      <c r="T431" s="921"/>
      <c r="U431" s="921"/>
      <c r="V431" s="921"/>
      <c r="W431" s="921"/>
      <c r="X431" s="921"/>
      <c r="Y431" s="921"/>
      <c r="Z431" s="921"/>
    </row>
    <row r="432" spans="1:72" s="146" customFormat="1" ht="24" customHeight="1" x14ac:dyDescent="0.35">
      <c r="C432" s="188"/>
      <c r="D432" s="920"/>
      <c r="E432" s="920"/>
      <c r="F432" s="920"/>
      <c r="G432" s="920"/>
      <c r="H432" s="920"/>
      <c r="I432" s="920"/>
      <c r="J432" s="920"/>
      <c r="K432" s="193"/>
      <c r="L432" s="191"/>
      <c r="M432" s="191"/>
      <c r="N432" s="191"/>
      <c r="O432" s="191"/>
      <c r="P432" s="191"/>
      <c r="Q432" s="191"/>
      <c r="R432" s="921"/>
      <c r="S432" s="921"/>
      <c r="T432" s="921"/>
      <c r="U432" s="921"/>
      <c r="V432" s="921"/>
      <c r="W432" s="921"/>
      <c r="X432" s="921"/>
      <c r="Y432" s="921"/>
      <c r="Z432" s="921"/>
    </row>
    <row r="433" spans="1:26" s="146" customFormat="1" ht="24" customHeight="1" x14ac:dyDescent="0.35">
      <c r="C433" s="188"/>
      <c r="D433" s="920"/>
      <c r="E433" s="920"/>
      <c r="F433" s="920"/>
      <c r="G433" s="920"/>
      <c r="H433" s="920"/>
      <c r="I433" s="920"/>
      <c r="J433" s="920"/>
      <c r="K433" s="193"/>
      <c r="L433" s="191"/>
      <c r="M433" s="191"/>
      <c r="N433" s="191"/>
      <c r="O433" s="191"/>
      <c r="P433" s="191"/>
      <c r="Q433" s="191"/>
      <c r="R433" s="921"/>
      <c r="S433" s="921"/>
      <c r="T433" s="921"/>
      <c r="U433" s="921"/>
      <c r="V433" s="921"/>
      <c r="W433" s="921"/>
      <c r="X433" s="921"/>
      <c r="Y433" s="921"/>
      <c r="Z433" s="921"/>
    </row>
    <row r="434" spans="1:26" s="146" customFormat="1" ht="24" customHeight="1" x14ac:dyDescent="0.35">
      <c r="A434" s="186"/>
      <c r="B434" s="177"/>
      <c r="C434" s="188"/>
      <c r="D434" s="920" t="s">
        <v>461</v>
      </c>
      <c r="E434" s="920"/>
      <c r="F434" s="920"/>
      <c r="G434" s="920"/>
      <c r="H434" s="920"/>
      <c r="I434" s="920"/>
      <c r="J434" s="920"/>
      <c r="K434" s="193"/>
      <c r="L434" s="191"/>
      <c r="M434" s="191"/>
      <c r="N434" s="191"/>
      <c r="O434" s="191"/>
      <c r="P434" s="191"/>
      <c r="Q434" s="191"/>
      <c r="R434" s="921" t="s">
        <v>462</v>
      </c>
      <c r="S434" s="921"/>
      <c r="T434" s="921"/>
      <c r="U434" s="921"/>
      <c r="V434" s="921"/>
      <c r="W434" s="921"/>
      <c r="X434" s="921"/>
      <c r="Y434" s="921"/>
      <c r="Z434" s="921"/>
    </row>
    <row r="435" spans="1:26" s="146" customFormat="1" ht="24" customHeight="1" x14ac:dyDescent="0.35">
      <c r="A435" s="186"/>
      <c r="B435" s="177"/>
      <c r="C435" s="188"/>
      <c r="D435" s="920"/>
      <c r="E435" s="920"/>
      <c r="F435" s="920"/>
      <c r="G435" s="920"/>
      <c r="H435" s="920"/>
      <c r="I435" s="920"/>
      <c r="J435" s="920"/>
      <c r="K435" s="193"/>
      <c r="L435" s="191"/>
      <c r="M435" s="191"/>
      <c r="N435" s="191"/>
      <c r="O435" s="191"/>
      <c r="P435" s="191"/>
      <c r="Q435" s="191"/>
      <c r="R435" s="921"/>
      <c r="S435" s="921"/>
      <c r="T435" s="921"/>
      <c r="U435" s="921"/>
      <c r="V435" s="921"/>
      <c r="W435" s="921"/>
      <c r="X435" s="921"/>
      <c r="Y435" s="921"/>
      <c r="Z435" s="921"/>
    </row>
    <row r="436" spans="1:26" s="146" customFormat="1" ht="24" customHeight="1" x14ac:dyDescent="0.35">
      <c r="A436" s="186"/>
      <c r="B436" s="177"/>
      <c r="C436" s="188"/>
      <c r="D436" s="920"/>
      <c r="E436" s="920"/>
      <c r="F436" s="920"/>
      <c r="G436" s="920"/>
      <c r="H436" s="920"/>
      <c r="I436" s="920"/>
      <c r="J436" s="920"/>
      <c r="K436" s="193"/>
      <c r="L436" s="191"/>
      <c r="M436" s="191"/>
      <c r="N436" s="191"/>
      <c r="O436" s="191"/>
      <c r="P436" s="191"/>
      <c r="Q436" s="191"/>
      <c r="R436" s="921"/>
      <c r="S436" s="921"/>
      <c r="T436" s="921"/>
      <c r="U436" s="921"/>
      <c r="V436" s="921"/>
      <c r="W436" s="921"/>
      <c r="X436" s="921"/>
      <c r="Y436" s="921"/>
      <c r="Z436" s="921"/>
    </row>
    <row r="437" spans="1:26" s="146" customFormat="1" ht="24" customHeight="1" x14ac:dyDescent="0.35">
      <c r="A437" s="186"/>
      <c r="B437" s="177"/>
      <c r="C437" s="188"/>
      <c r="D437" s="920"/>
      <c r="E437" s="920"/>
      <c r="F437" s="920"/>
      <c r="G437" s="920"/>
      <c r="H437" s="920"/>
      <c r="I437" s="920"/>
      <c r="J437" s="920"/>
      <c r="K437" s="193"/>
      <c r="L437" s="191"/>
      <c r="M437" s="191"/>
      <c r="N437" s="191"/>
      <c r="O437" s="191"/>
      <c r="P437" s="191"/>
      <c r="Q437" s="191"/>
      <c r="R437" s="921"/>
      <c r="S437" s="921"/>
      <c r="T437" s="921"/>
      <c r="U437" s="921"/>
      <c r="V437" s="921"/>
      <c r="W437" s="921"/>
      <c r="X437" s="921"/>
      <c r="Y437" s="921"/>
      <c r="Z437" s="921"/>
    </row>
    <row r="438" spans="1:26" s="146" customFormat="1" ht="24" customHeight="1" x14ac:dyDescent="0.35">
      <c r="A438" s="186"/>
      <c r="B438" s="177"/>
      <c r="C438" s="188"/>
      <c r="D438" s="920" t="s">
        <v>463</v>
      </c>
      <c r="E438" s="920"/>
      <c r="F438" s="920"/>
      <c r="G438" s="920"/>
      <c r="H438" s="920"/>
      <c r="I438" s="920"/>
      <c r="J438" s="920"/>
      <c r="K438" s="193"/>
      <c r="L438" s="191"/>
      <c r="M438" s="191"/>
      <c r="N438" s="191"/>
      <c r="O438" s="191"/>
      <c r="P438" s="191"/>
      <c r="Q438" s="191"/>
      <c r="R438" s="921" t="s">
        <v>464</v>
      </c>
      <c r="S438" s="921"/>
      <c r="T438" s="921"/>
      <c r="U438" s="921"/>
      <c r="V438" s="921"/>
      <c r="W438" s="921"/>
      <c r="X438" s="921"/>
      <c r="Y438" s="921"/>
      <c r="Z438" s="921"/>
    </row>
    <row r="439" spans="1:26" s="146" customFormat="1" ht="24" customHeight="1" x14ac:dyDescent="0.35">
      <c r="A439" s="186"/>
      <c r="B439" s="177"/>
      <c r="C439" s="188"/>
      <c r="D439" s="920"/>
      <c r="E439" s="920"/>
      <c r="F439" s="920"/>
      <c r="G439" s="920"/>
      <c r="H439" s="920"/>
      <c r="I439" s="920"/>
      <c r="J439" s="920"/>
      <c r="K439" s="193"/>
      <c r="L439" s="191"/>
      <c r="M439" s="191"/>
      <c r="N439" s="191"/>
      <c r="O439" s="191"/>
      <c r="P439" s="191"/>
      <c r="Q439" s="191"/>
      <c r="R439" s="921"/>
      <c r="S439" s="921"/>
      <c r="T439" s="921"/>
      <c r="U439" s="921"/>
      <c r="V439" s="921"/>
      <c r="W439" s="921"/>
      <c r="X439" s="921"/>
      <c r="Y439" s="921"/>
      <c r="Z439" s="921"/>
    </row>
    <row r="440" spans="1:26" s="146" customFormat="1" ht="24" customHeight="1" x14ac:dyDescent="0.35">
      <c r="A440" s="186"/>
      <c r="B440" s="177"/>
      <c r="C440" s="188"/>
      <c r="D440" s="920"/>
      <c r="E440" s="920"/>
      <c r="F440" s="920"/>
      <c r="G440" s="920"/>
      <c r="H440" s="920"/>
      <c r="I440" s="920"/>
      <c r="J440" s="920"/>
      <c r="K440" s="193"/>
      <c r="L440" s="191"/>
      <c r="M440" s="191"/>
      <c r="N440" s="191"/>
      <c r="O440" s="191"/>
      <c r="P440" s="191"/>
      <c r="Q440" s="191"/>
      <c r="R440" s="921"/>
      <c r="S440" s="921"/>
      <c r="T440" s="921"/>
      <c r="U440" s="921"/>
      <c r="V440" s="921"/>
      <c r="W440" s="921"/>
      <c r="X440" s="921"/>
      <c r="Y440" s="921"/>
      <c r="Z440" s="921"/>
    </row>
    <row r="441" spans="1:26" s="146" customFormat="1" ht="24" customHeight="1" x14ac:dyDescent="0.35">
      <c r="A441" s="186"/>
      <c r="B441" s="177"/>
      <c r="C441" s="188"/>
      <c r="D441" s="920"/>
      <c r="E441" s="920"/>
      <c r="F441" s="920"/>
      <c r="G441" s="920"/>
      <c r="H441" s="920"/>
      <c r="I441" s="920"/>
      <c r="J441" s="920"/>
      <c r="K441" s="193"/>
      <c r="L441" s="191"/>
      <c r="M441" s="191"/>
      <c r="N441" s="191"/>
      <c r="O441" s="191"/>
      <c r="P441" s="191"/>
      <c r="Q441" s="191"/>
      <c r="R441" s="921"/>
      <c r="S441" s="921"/>
      <c r="T441" s="921"/>
      <c r="U441" s="921"/>
      <c r="V441" s="921"/>
      <c r="W441" s="921"/>
      <c r="X441" s="921"/>
      <c r="Y441" s="921"/>
      <c r="Z441" s="921"/>
    </row>
    <row r="442" spans="1:26" s="146" customFormat="1" ht="24" customHeight="1" x14ac:dyDescent="0.35">
      <c r="A442" s="186"/>
      <c r="B442" s="177"/>
      <c r="C442" s="188"/>
      <c r="D442" s="920"/>
      <c r="E442" s="920"/>
      <c r="F442" s="920"/>
      <c r="G442" s="920"/>
      <c r="H442" s="920"/>
      <c r="I442" s="920"/>
      <c r="J442" s="920"/>
      <c r="K442" s="193"/>
      <c r="L442" s="191"/>
      <c r="M442" s="191"/>
      <c r="N442" s="191"/>
      <c r="O442" s="191"/>
      <c r="P442" s="191"/>
      <c r="Q442" s="191"/>
      <c r="R442" s="921"/>
      <c r="S442" s="921"/>
      <c r="T442" s="921"/>
      <c r="U442" s="921"/>
      <c r="V442" s="921"/>
      <c r="W442" s="921"/>
      <c r="X442" s="921"/>
      <c r="Y442" s="921"/>
      <c r="Z442" s="921"/>
    </row>
    <row r="443" spans="1:26" s="146" customFormat="1" ht="24" customHeight="1" x14ac:dyDescent="0.35">
      <c r="A443" s="186"/>
      <c r="B443" s="177"/>
      <c r="C443" s="188"/>
      <c r="D443" s="920"/>
      <c r="E443" s="920"/>
      <c r="F443" s="920"/>
      <c r="G443" s="920"/>
      <c r="H443" s="920"/>
      <c r="I443" s="920"/>
      <c r="J443" s="920"/>
      <c r="K443" s="193"/>
      <c r="L443" s="191"/>
      <c r="M443" s="191"/>
      <c r="N443" s="191"/>
      <c r="O443" s="191"/>
      <c r="P443" s="191"/>
      <c r="Q443" s="191"/>
      <c r="R443" s="921"/>
      <c r="S443" s="921"/>
      <c r="T443" s="921"/>
      <c r="U443" s="921"/>
      <c r="V443" s="921"/>
      <c r="W443" s="921"/>
      <c r="X443" s="921"/>
      <c r="Y443" s="921"/>
      <c r="Z443" s="921"/>
    </row>
    <row r="444" spans="1:26" s="146" customFormat="1" ht="24" customHeight="1" x14ac:dyDescent="0.35">
      <c r="A444" s="186"/>
      <c r="B444" s="177"/>
      <c r="C444" s="188"/>
      <c r="D444" s="920" t="s">
        <v>465</v>
      </c>
      <c r="E444" s="920"/>
      <c r="F444" s="920"/>
      <c r="G444" s="920"/>
      <c r="H444" s="920"/>
      <c r="I444" s="920"/>
      <c r="J444" s="920"/>
      <c r="K444" s="193"/>
      <c r="L444" s="191"/>
      <c r="M444" s="191"/>
      <c r="N444" s="191"/>
      <c r="O444" s="191"/>
      <c r="P444" s="191"/>
      <c r="Q444" s="191"/>
      <c r="R444" s="921" t="s">
        <v>466</v>
      </c>
      <c r="S444" s="921"/>
      <c r="T444" s="921"/>
      <c r="U444" s="921"/>
      <c r="V444" s="921"/>
      <c r="W444" s="921"/>
      <c r="X444" s="921"/>
      <c r="Y444" s="921"/>
      <c r="Z444" s="921"/>
    </row>
    <row r="445" spans="1:26" s="146" customFormat="1" ht="24" customHeight="1" x14ac:dyDescent="0.35">
      <c r="A445" s="186"/>
      <c r="B445" s="177"/>
      <c r="C445" s="188"/>
      <c r="D445" s="920"/>
      <c r="E445" s="920"/>
      <c r="F445" s="920"/>
      <c r="G445" s="920"/>
      <c r="H445" s="920"/>
      <c r="I445" s="920"/>
      <c r="J445" s="920"/>
      <c r="K445" s="193"/>
      <c r="L445" s="191"/>
      <c r="M445" s="191"/>
      <c r="N445" s="191"/>
      <c r="O445" s="191"/>
      <c r="P445" s="191"/>
      <c r="Q445" s="191"/>
      <c r="R445" s="921"/>
      <c r="S445" s="921"/>
      <c r="T445" s="921"/>
      <c r="U445" s="921"/>
      <c r="V445" s="921"/>
      <c r="W445" s="921"/>
      <c r="X445" s="921"/>
      <c r="Y445" s="921"/>
      <c r="Z445" s="921"/>
    </row>
    <row r="446" spans="1:26" s="146" customFormat="1" ht="24" customHeight="1" x14ac:dyDescent="0.35">
      <c r="A446" s="186"/>
      <c r="B446" s="177"/>
      <c r="C446" s="188"/>
      <c r="D446" s="920"/>
      <c r="E446" s="920"/>
      <c r="F446" s="920"/>
      <c r="G446" s="920"/>
      <c r="H446" s="920"/>
      <c r="I446" s="920"/>
      <c r="J446" s="920"/>
      <c r="K446" s="193"/>
      <c r="L446" s="191"/>
      <c r="M446" s="191"/>
      <c r="N446" s="191"/>
      <c r="O446" s="191"/>
      <c r="P446" s="191"/>
      <c r="Q446" s="191"/>
      <c r="R446" s="921"/>
      <c r="S446" s="921"/>
      <c r="T446" s="921"/>
      <c r="U446" s="921"/>
      <c r="V446" s="921"/>
      <c r="W446" s="921"/>
      <c r="X446" s="921"/>
      <c r="Y446" s="921"/>
      <c r="Z446" s="921"/>
    </row>
    <row r="447" spans="1:26" s="146" customFormat="1" ht="24" customHeight="1" x14ac:dyDescent="0.35">
      <c r="A447" s="186"/>
      <c r="B447" s="177"/>
      <c r="C447" s="188"/>
      <c r="D447" s="920"/>
      <c r="E447" s="920"/>
      <c r="F447" s="920"/>
      <c r="G447" s="920"/>
      <c r="H447" s="920"/>
      <c r="I447" s="920"/>
      <c r="J447" s="920"/>
      <c r="K447" s="193"/>
      <c r="L447" s="191"/>
      <c r="M447" s="191"/>
      <c r="N447" s="191"/>
      <c r="O447" s="191"/>
      <c r="P447" s="191"/>
      <c r="Q447" s="191"/>
      <c r="R447" s="921"/>
      <c r="S447" s="921"/>
      <c r="T447" s="921"/>
      <c r="U447" s="921"/>
      <c r="V447" s="921"/>
      <c r="W447" s="921"/>
      <c r="X447" s="921"/>
      <c r="Y447" s="921"/>
      <c r="Z447" s="921"/>
    </row>
    <row r="448" spans="1:26" s="146" customFormat="1" ht="24" customHeight="1" x14ac:dyDescent="0.35">
      <c r="A448" s="186"/>
      <c r="B448" s="177"/>
      <c r="C448" s="188"/>
      <c r="D448" s="920"/>
      <c r="E448" s="920"/>
      <c r="F448" s="920"/>
      <c r="G448" s="920"/>
      <c r="H448" s="920"/>
      <c r="I448" s="920"/>
      <c r="J448" s="920"/>
      <c r="K448" s="193"/>
      <c r="L448" s="191"/>
      <c r="M448" s="191"/>
      <c r="N448" s="191"/>
      <c r="O448" s="191"/>
      <c r="P448" s="191"/>
      <c r="Q448" s="191"/>
      <c r="R448" s="921"/>
      <c r="S448" s="921"/>
      <c r="T448" s="921"/>
      <c r="U448" s="921"/>
      <c r="V448" s="921"/>
      <c r="W448" s="921"/>
      <c r="X448" s="921"/>
      <c r="Y448" s="921"/>
      <c r="Z448" s="921"/>
    </row>
    <row r="449" spans="1:72" s="146" customFormat="1" ht="24" customHeight="1" x14ac:dyDescent="0.35">
      <c r="A449" s="186"/>
      <c r="B449" s="177"/>
      <c r="C449" s="188"/>
      <c r="D449" s="920"/>
      <c r="E449" s="920"/>
      <c r="F449" s="920"/>
      <c r="G449" s="920"/>
      <c r="H449" s="920"/>
      <c r="I449" s="920"/>
      <c r="J449" s="920"/>
      <c r="K449" s="193"/>
      <c r="L449" s="191"/>
      <c r="M449" s="191"/>
      <c r="N449" s="191"/>
      <c r="O449" s="191"/>
      <c r="P449" s="191"/>
      <c r="Q449" s="191"/>
      <c r="R449" s="921"/>
      <c r="S449" s="921"/>
      <c r="T449" s="921"/>
      <c r="U449" s="921"/>
      <c r="V449" s="921"/>
      <c r="W449" s="921"/>
      <c r="X449" s="921"/>
      <c r="Y449" s="921"/>
      <c r="Z449" s="921"/>
    </row>
    <row r="450" spans="1:72" ht="16.5" customHeight="1" x14ac:dyDescent="0.3">
      <c r="C450" s="251"/>
      <c r="D450" s="920"/>
      <c r="E450" s="920"/>
      <c r="F450" s="920"/>
      <c r="G450" s="920"/>
      <c r="H450" s="920"/>
      <c r="I450" s="920"/>
      <c r="J450" s="920"/>
      <c r="K450" s="252"/>
      <c r="L450" s="253"/>
      <c r="M450" s="253"/>
      <c r="N450" s="253"/>
      <c r="O450" s="253"/>
      <c r="P450" s="253"/>
      <c r="Q450" s="253"/>
      <c r="R450" s="921"/>
      <c r="S450" s="921"/>
      <c r="T450" s="921"/>
      <c r="U450" s="921"/>
      <c r="V450" s="921"/>
      <c r="W450" s="921"/>
      <c r="X450" s="921"/>
      <c r="Y450" s="921"/>
      <c r="Z450" s="921"/>
      <c r="AA450" s="167"/>
      <c r="AB450" s="167"/>
      <c r="AC450" s="167"/>
      <c r="AD450" s="167"/>
      <c r="AO450" s="167"/>
      <c r="AP450" s="167"/>
      <c r="AQ450" s="167"/>
      <c r="BT450" s="167"/>
    </row>
    <row r="451" spans="1:72" s="146" customFormat="1" ht="24" customHeight="1" x14ac:dyDescent="0.35">
      <c r="A451" s="186"/>
      <c r="B451" s="177"/>
      <c r="C451" s="188" t="s">
        <v>428</v>
      </c>
      <c r="D451" s="938" t="s">
        <v>429</v>
      </c>
      <c r="E451" s="938"/>
      <c r="F451" s="938"/>
      <c r="G451" s="938"/>
      <c r="H451" s="938"/>
      <c r="I451" s="938"/>
      <c r="J451" s="938"/>
      <c r="K451" s="193"/>
      <c r="L451" s="191"/>
      <c r="M451" s="191"/>
      <c r="N451" s="191"/>
      <c r="O451" s="191"/>
      <c r="P451" s="191"/>
      <c r="Q451" s="191" t="s">
        <v>428</v>
      </c>
      <c r="R451" s="921" t="s">
        <v>430</v>
      </c>
      <c r="S451" s="921"/>
      <c r="T451" s="921"/>
      <c r="U451" s="921"/>
      <c r="V451" s="921"/>
      <c r="W451" s="921"/>
      <c r="X451" s="921"/>
      <c r="Y451" s="921"/>
      <c r="Z451" s="921"/>
    </row>
    <row r="452" spans="1:72" s="146" customFormat="1" ht="24" customHeight="1" x14ac:dyDescent="0.35">
      <c r="A452" s="186"/>
      <c r="B452" s="177"/>
      <c r="C452" s="188"/>
      <c r="D452" s="920" t="s">
        <v>467</v>
      </c>
      <c r="E452" s="920"/>
      <c r="F452" s="920"/>
      <c r="G452" s="920"/>
      <c r="H452" s="920"/>
      <c r="I452" s="920"/>
      <c r="J452" s="920"/>
      <c r="K452" s="193"/>
      <c r="L452" s="191"/>
      <c r="M452" s="191"/>
      <c r="N452" s="191"/>
      <c r="O452" s="191"/>
      <c r="P452" s="191"/>
      <c r="Q452" s="191"/>
      <c r="R452" s="921" t="s">
        <v>468</v>
      </c>
      <c r="S452" s="921"/>
      <c r="T452" s="921"/>
      <c r="U452" s="921"/>
      <c r="V452" s="921"/>
      <c r="W452" s="921"/>
      <c r="X452" s="921"/>
      <c r="Y452" s="921"/>
      <c r="Z452" s="921"/>
    </row>
    <row r="453" spans="1:72" s="146" customFormat="1" ht="24" customHeight="1" x14ac:dyDescent="0.35">
      <c r="A453" s="186"/>
      <c r="B453" s="177"/>
      <c r="C453" s="188"/>
      <c r="D453" s="920"/>
      <c r="E453" s="920"/>
      <c r="F453" s="920"/>
      <c r="G453" s="920"/>
      <c r="H453" s="920"/>
      <c r="I453" s="920"/>
      <c r="J453" s="920"/>
      <c r="K453" s="193"/>
      <c r="L453" s="191"/>
      <c r="M453" s="191"/>
      <c r="N453" s="191"/>
      <c r="O453" s="191"/>
      <c r="P453" s="191"/>
      <c r="Q453" s="191"/>
      <c r="R453" s="921"/>
      <c r="S453" s="921"/>
      <c r="T453" s="921"/>
      <c r="U453" s="921"/>
      <c r="V453" s="921"/>
      <c r="W453" s="921"/>
      <c r="X453" s="921"/>
      <c r="Y453" s="921"/>
      <c r="Z453" s="921"/>
    </row>
    <row r="454" spans="1:72" s="146" customFormat="1" ht="24" customHeight="1" x14ac:dyDescent="0.35">
      <c r="A454" s="186"/>
      <c r="B454" s="177"/>
      <c r="C454" s="188"/>
      <c r="D454" s="920"/>
      <c r="E454" s="920"/>
      <c r="F454" s="920"/>
      <c r="G454" s="920"/>
      <c r="H454" s="920"/>
      <c r="I454" s="920"/>
      <c r="J454" s="920"/>
      <c r="K454" s="193"/>
      <c r="L454" s="191"/>
      <c r="M454" s="191"/>
      <c r="N454" s="191"/>
      <c r="O454" s="191"/>
      <c r="P454" s="191"/>
      <c r="Q454" s="191"/>
      <c r="R454" s="921"/>
      <c r="S454" s="921"/>
      <c r="T454" s="921"/>
      <c r="U454" s="921"/>
      <c r="V454" s="921"/>
      <c r="W454" s="921"/>
      <c r="X454" s="921"/>
      <c r="Y454" s="921"/>
      <c r="Z454" s="921"/>
    </row>
    <row r="455" spans="1:72" s="146" customFormat="1" ht="24" customHeight="1" x14ac:dyDescent="0.35">
      <c r="A455" s="186"/>
      <c r="B455" s="177"/>
      <c r="C455" s="188"/>
      <c r="D455" s="920"/>
      <c r="E455" s="920"/>
      <c r="F455" s="920"/>
      <c r="G455" s="920"/>
      <c r="H455" s="920"/>
      <c r="I455" s="920"/>
      <c r="J455" s="920"/>
      <c r="K455" s="193"/>
      <c r="L455" s="191"/>
      <c r="M455" s="191"/>
      <c r="N455" s="191"/>
      <c r="O455" s="191"/>
      <c r="P455" s="191"/>
      <c r="Q455" s="191"/>
      <c r="R455" s="921"/>
      <c r="S455" s="921"/>
      <c r="T455" s="921"/>
      <c r="U455" s="921"/>
      <c r="V455" s="921"/>
      <c r="W455" s="921"/>
      <c r="X455" s="921"/>
      <c r="Y455" s="921"/>
      <c r="Z455" s="921"/>
    </row>
    <row r="456" spans="1:72" s="146" customFormat="1" ht="24" customHeight="1" x14ac:dyDescent="0.35">
      <c r="A456" s="186"/>
      <c r="B456" s="177"/>
      <c r="C456" s="188"/>
      <c r="D456" s="920" t="s">
        <v>469</v>
      </c>
      <c r="E456" s="920"/>
      <c r="F456" s="920"/>
      <c r="G456" s="920"/>
      <c r="H456" s="920"/>
      <c r="I456" s="920"/>
      <c r="J456" s="920"/>
      <c r="K456" s="193"/>
      <c r="L456" s="191"/>
      <c r="M456" s="191"/>
      <c r="N456" s="191"/>
      <c r="O456" s="191"/>
      <c r="P456" s="191"/>
      <c r="Q456" s="191"/>
      <c r="R456" s="921" t="s">
        <v>470</v>
      </c>
      <c r="S456" s="921"/>
      <c r="T456" s="921"/>
      <c r="U456" s="921"/>
      <c r="V456" s="921"/>
      <c r="W456" s="921"/>
      <c r="X456" s="921"/>
      <c r="Y456" s="921"/>
      <c r="Z456" s="921"/>
    </row>
    <row r="457" spans="1:72" s="146" customFormat="1" ht="24" customHeight="1" x14ac:dyDescent="0.35">
      <c r="A457" s="186"/>
      <c r="B457" s="177"/>
      <c r="C457" s="188"/>
      <c r="D457" s="920"/>
      <c r="E457" s="920"/>
      <c r="F457" s="920"/>
      <c r="G457" s="920"/>
      <c r="H457" s="920"/>
      <c r="I457" s="920"/>
      <c r="J457" s="920"/>
      <c r="K457" s="193"/>
      <c r="L457" s="191"/>
      <c r="M457" s="191"/>
      <c r="N457" s="191"/>
      <c r="O457" s="191"/>
      <c r="P457" s="191"/>
      <c r="Q457" s="191"/>
      <c r="R457" s="921"/>
      <c r="S457" s="921"/>
      <c r="T457" s="921"/>
      <c r="U457" s="921"/>
      <c r="V457" s="921"/>
      <c r="W457" s="921"/>
      <c r="X457" s="921"/>
      <c r="Y457" s="921"/>
      <c r="Z457" s="921"/>
    </row>
    <row r="458" spans="1:72" s="146" customFormat="1" ht="24" customHeight="1" x14ac:dyDescent="0.35">
      <c r="A458" s="186"/>
      <c r="B458" s="177"/>
      <c r="C458" s="188"/>
      <c r="D458" s="920"/>
      <c r="E458" s="920"/>
      <c r="F458" s="920"/>
      <c r="G458" s="920"/>
      <c r="H458" s="920"/>
      <c r="I458" s="920"/>
      <c r="J458" s="920"/>
      <c r="K458" s="193"/>
      <c r="L458" s="191"/>
      <c r="M458" s="191"/>
      <c r="N458" s="191"/>
      <c r="O458" s="191"/>
      <c r="P458" s="191"/>
      <c r="Q458" s="191"/>
      <c r="R458" s="921"/>
      <c r="S458" s="921"/>
      <c r="T458" s="921"/>
      <c r="U458" s="921"/>
      <c r="V458" s="921"/>
      <c r="W458" s="921"/>
      <c r="X458" s="921"/>
      <c r="Y458" s="921"/>
      <c r="Z458" s="921"/>
    </row>
    <row r="459" spans="1:72" s="146" customFormat="1" ht="24" customHeight="1" x14ac:dyDescent="0.35">
      <c r="A459" s="186"/>
      <c r="B459" s="177"/>
      <c r="C459" s="188"/>
      <c r="D459" s="920"/>
      <c r="E459" s="920"/>
      <c r="F459" s="920"/>
      <c r="G459" s="920"/>
      <c r="H459" s="920"/>
      <c r="I459" s="920"/>
      <c r="J459" s="920"/>
      <c r="K459" s="193"/>
      <c r="L459" s="191"/>
      <c r="M459" s="191"/>
      <c r="N459" s="191"/>
      <c r="O459" s="191"/>
      <c r="P459" s="191"/>
      <c r="Q459" s="191"/>
      <c r="R459" s="921"/>
      <c r="S459" s="921"/>
      <c r="T459" s="921"/>
      <c r="U459" s="921"/>
      <c r="V459" s="921"/>
      <c r="W459" s="921"/>
      <c r="X459" s="921"/>
      <c r="Y459" s="921"/>
      <c r="Z459" s="921"/>
    </row>
    <row r="460" spans="1:72" s="146" customFormat="1" ht="24" customHeight="1" x14ac:dyDescent="0.35">
      <c r="A460" s="186"/>
      <c r="B460" s="177"/>
      <c r="C460" s="188"/>
      <c r="D460" s="920"/>
      <c r="E460" s="920"/>
      <c r="F460" s="920"/>
      <c r="G460" s="920"/>
      <c r="H460" s="920"/>
      <c r="I460" s="920"/>
      <c r="J460" s="920"/>
      <c r="K460" s="193"/>
      <c r="L460" s="191"/>
      <c r="M460" s="191"/>
      <c r="N460" s="191"/>
      <c r="O460" s="191"/>
      <c r="P460" s="191"/>
      <c r="Q460" s="191"/>
      <c r="R460" s="921"/>
      <c r="S460" s="921"/>
      <c r="T460" s="921"/>
      <c r="U460" s="921"/>
      <c r="V460" s="921"/>
      <c r="W460" s="921"/>
      <c r="X460" s="921"/>
      <c r="Y460" s="921"/>
      <c r="Z460" s="921"/>
    </row>
    <row r="461" spans="1:72" s="146" customFormat="1" ht="24" customHeight="1" x14ac:dyDescent="0.35">
      <c r="A461" s="186"/>
      <c r="B461" s="177"/>
      <c r="C461" s="188"/>
      <c r="D461" s="920"/>
      <c r="E461" s="920"/>
      <c r="F461" s="920"/>
      <c r="G461" s="920"/>
      <c r="H461" s="920"/>
      <c r="I461" s="920"/>
      <c r="J461" s="920"/>
      <c r="K461" s="193"/>
      <c r="L461" s="191"/>
      <c r="M461" s="191"/>
      <c r="N461" s="191"/>
      <c r="O461" s="191"/>
      <c r="P461" s="191"/>
      <c r="Q461" s="191"/>
      <c r="R461" s="921"/>
      <c r="S461" s="921"/>
      <c r="T461" s="921"/>
      <c r="U461" s="921"/>
      <c r="V461" s="921"/>
      <c r="W461" s="921"/>
      <c r="X461" s="921"/>
      <c r="Y461" s="921"/>
      <c r="Z461" s="921"/>
    </row>
    <row r="462" spans="1:72" s="146" customFormat="1" ht="24" customHeight="1" x14ac:dyDescent="0.35">
      <c r="A462" s="186"/>
      <c r="B462" s="177"/>
      <c r="C462" s="188"/>
      <c r="D462" s="920"/>
      <c r="E462" s="920"/>
      <c r="F462" s="920"/>
      <c r="G462" s="920"/>
      <c r="H462" s="920"/>
      <c r="I462" s="920"/>
      <c r="J462" s="920"/>
      <c r="K462" s="193"/>
      <c r="L462" s="191"/>
      <c r="M462" s="191"/>
      <c r="N462" s="191"/>
      <c r="O462" s="191"/>
      <c r="P462" s="191"/>
      <c r="Q462" s="191"/>
      <c r="R462" s="921"/>
      <c r="S462" s="921"/>
      <c r="T462" s="921"/>
      <c r="U462" s="921"/>
      <c r="V462" s="921"/>
      <c r="W462" s="921"/>
      <c r="X462" s="921"/>
      <c r="Y462" s="921"/>
      <c r="Z462" s="921"/>
    </row>
    <row r="463" spans="1:72" s="146" customFormat="1" ht="24" customHeight="1" x14ac:dyDescent="0.35">
      <c r="A463" s="186"/>
      <c r="B463" s="177"/>
      <c r="C463" s="188"/>
      <c r="D463" s="920"/>
      <c r="E463" s="920"/>
      <c r="F463" s="920"/>
      <c r="G463" s="920"/>
      <c r="H463" s="920"/>
      <c r="I463" s="920"/>
      <c r="J463" s="920"/>
      <c r="K463" s="193"/>
      <c r="L463" s="191"/>
      <c r="M463" s="191"/>
      <c r="N463" s="191"/>
      <c r="O463" s="191"/>
      <c r="P463" s="191"/>
      <c r="Q463" s="191"/>
      <c r="R463" s="921"/>
      <c r="S463" s="921"/>
      <c r="T463" s="921"/>
      <c r="U463" s="921"/>
      <c r="V463" s="921"/>
      <c r="W463" s="921"/>
      <c r="X463" s="921"/>
      <c r="Y463" s="921"/>
      <c r="Z463" s="921"/>
    </row>
    <row r="464" spans="1:72" s="146" customFormat="1" ht="24" customHeight="1" x14ac:dyDescent="0.35">
      <c r="A464" s="186"/>
      <c r="B464" s="177"/>
      <c r="C464" s="188"/>
      <c r="D464" s="920"/>
      <c r="E464" s="920"/>
      <c r="F464" s="920"/>
      <c r="G464" s="920"/>
      <c r="H464" s="920"/>
      <c r="I464" s="920"/>
      <c r="J464" s="920"/>
      <c r="K464" s="193"/>
      <c r="L464" s="191"/>
      <c r="M464" s="191"/>
      <c r="N464" s="191"/>
      <c r="O464" s="191"/>
      <c r="P464" s="191"/>
      <c r="Q464" s="191"/>
      <c r="R464" s="921"/>
      <c r="S464" s="921"/>
      <c r="T464" s="921"/>
      <c r="U464" s="921"/>
      <c r="V464" s="921"/>
      <c r="W464" s="921"/>
      <c r="X464" s="921"/>
      <c r="Y464" s="921"/>
      <c r="Z464" s="921"/>
    </row>
    <row r="465" spans="1:72" s="146" customFormat="1" ht="24" customHeight="1" x14ac:dyDescent="0.35">
      <c r="A465" s="186"/>
      <c r="B465" s="177"/>
      <c r="C465" s="188"/>
      <c r="D465" s="920"/>
      <c r="E465" s="920"/>
      <c r="F465" s="920"/>
      <c r="G465" s="920"/>
      <c r="H465" s="920"/>
      <c r="I465" s="920"/>
      <c r="J465" s="920"/>
      <c r="K465" s="193"/>
      <c r="L465" s="191"/>
      <c r="M465" s="191"/>
      <c r="N465" s="191"/>
      <c r="O465" s="191"/>
      <c r="P465" s="191"/>
      <c r="Q465" s="191"/>
      <c r="R465" s="921"/>
      <c r="S465" s="921"/>
      <c r="T465" s="921"/>
      <c r="U465" s="921"/>
      <c r="V465" s="921"/>
      <c r="W465" s="921"/>
      <c r="X465" s="921"/>
      <c r="Y465" s="921"/>
      <c r="Z465" s="921"/>
    </row>
    <row r="466" spans="1:72" s="146" customFormat="1" ht="24" customHeight="1" x14ac:dyDescent="0.35">
      <c r="A466" s="186"/>
      <c r="B466" s="177"/>
      <c r="C466" s="188"/>
      <c r="D466" s="920"/>
      <c r="E466" s="920"/>
      <c r="F466" s="920"/>
      <c r="G466" s="920"/>
      <c r="H466" s="920"/>
      <c r="I466" s="920"/>
      <c r="J466" s="920"/>
      <c r="K466" s="193"/>
      <c r="L466" s="191"/>
      <c r="M466" s="191"/>
      <c r="N466" s="191"/>
      <c r="O466" s="191"/>
      <c r="P466" s="191"/>
      <c r="Q466" s="191"/>
      <c r="R466" s="921"/>
      <c r="S466" s="921"/>
      <c r="T466" s="921"/>
      <c r="U466" s="921"/>
      <c r="V466" s="921"/>
      <c r="W466" s="921"/>
      <c r="X466" s="921"/>
      <c r="Y466" s="921"/>
      <c r="Z466" s="921"/>
    </row>
    <row r="467" spans="1:72" s="146" customFormat="1" ht="24" customHeight="1" x14ac:dyDescent="0.35">
      <c r="A467" s="175" t="s">
        <v>207</v>
      </c>
      <c r="B467" s="926" t="s">
        <v>261</v>
      </c>
      <c r="C467" s="926"/>
      <c r="D467" s="926"/>
      <c r="E467" s="926"/>
      <c r="F467" s="926"/>
      <c r="G467" s="926"/>
      <c r="H467" s="926"/>
      <c r="I467" s="926"/>
      <c r="J467" s="926"/>
      <c r="K467" s="178"/>
      <c r="L467" s="178"/>
      <c r="M467" s="178"/>
      <c r="O467" s="208" t="s">
        <v>207</v>
      </c>
      <c r="P467" s="934" t="s">
        <v>262</v>
      </c>
      <c r="Q467" s="934"/>
      <c r="R467" s="934"/>
      <c r="S467" s="934"/>
      <c r="T467" s="934"/>
      <c r="U467" s="934"/>
      <c r="V467" s="934"/>
      <c r="W467" s="934"/>
      <c r="X467" s="934"/>
      <c r="Y467" s="934"/>
      <c r="Z467" s="934"/>
      <c r="BT467" s="148"/>
    </row>
    <row r="468" spans="1:72" s="146" customFormat="1" ht="24" customHeight="1" x14ac:dyDescent="0.35">
      <c r="A468" s="175"/>
      <c r="B468" s="176" t="s">
        <v>263</v>
      </c>
      <c r="C468" s="177"/>
      <c r="D468" s="177"/>
      <c r="E468" s="177"/>
      <c r="F468" s="177"/>
      <c r="G468" s="177"/>
      <c r="H468" s="177"/>
      <c r="I468" s="184"/>
      <c r="J468" s="184"/>
      <c r="K468" s="184"/>
      <c r="L468" s="184"/>
      <c r="M468" s="184"/>
      <c r="N468" s="184"/>
      <c r="O468" s="184"/>
      <c r="P468" s="178" t="s">
        <v>264</v>
      </c>
      <c r="Q468" s="184"/>
      <c r="R468" s="184"/>
      <c r="S468" s="212"/>
      <c r="T468" s="212"/>
      <c r="U468" s="212"/>
      <c r="V468" s="212"/>
      <c r="W468" s="212"/>
      <c r="X468" s="212"/>
      <c r="Y468" s="212"/>
      <c r="Z468" s="212"/>
      <c r="BT468" s="148"/>
    </row>
    <row r="469" spans="1:72" ht="24" customHeight="1" x14ac:dyDescent="0.3">
      <c r="B469" s="176" t="s">
        <v>417</v>
      </c>
      <c r="C469" s="950" t="s">
        <v>433</v>
      </c>
      <c r="D469" s="950"/>
      <c r="E469" s="950"/>
      <c r="F469" s="950"/>
      <c r="G469" s="950"/>
      <c r="H469" s="950"/>
      <c r="I469" s="950"/>
      <c r="J469" s="950"/>
      <c r="K469" s="193"/>
      <c r="L469" s="237"/>
      <c r="M469" s="237"/>
      <c r="N469" s="237"/>
      <c r="O469" s="237"/>
      <c r="P469" s="254" t="s">
        <v>417</v>
      </c>
      <c r="Q469" s="929" t="s">
        <v>434</v>
      </c>
      <c r="R469" s="929"/>
      <c r="S469" s="929"/>
      <c r="T469" s="929"/>
      <c r="U469" s="929"/>
      <c r="V469" s="929"/>
      <c r="W469" s="929"/>
      <c r="X469" s="929"/>
      <c r="Y469" s="929"/>
      <c r="Z469" s="929"/>
      <c r="AA469" s="167"/>
      <c r="AB469" s="167"/>
      <c r="AC469" s="167"/>
      <c r="AD469" s="167"/>
      <c r="AO469" s="167"/>
      <c r="AP469" s="167"/>
      <c r="AQ469" s="167"/>
      <c r="BT469" s="167"/>
    </row>
    <row r="470" spans="1:72" s="146" customFormat="1" ht="24" customHeight="1" x14ac:dyDescent="0.35">
      <c r="A470" s="186"/>
      <c r="B470" s="177"/>
      <c r="C470" s="957" t="s">
        <v>471</v>
      </c>
      <c r="D470" s="957"/>
      <c r="E470" s="957"/>
      <c r="F470" s="957"/>
      <c r="G470" s="957"/>
      <c r="H470" s="957"/>
      <c r="I470" s="957"/>
      <c r="J470" s="957"/>
      <c r="K470" s="193"/>
      <c r="L470" s="191"/>
      <c r="M470" s="191"/>
      <c r="N470" s="191"/>
      <c r="O470" s="191"/>
      <c r="P470" s="191"/>
      <c r="Q470" s="958" t="s">
        <v>472</v>
      </c>
      <c r="R470" s="958"/>
      <c r="S470" s="958"/>
      <c r="T470" s="958"/>
      <c r="U470" s="958"/>
      <c r="V470" s="958"/>
      <c r="W470" s="958"/>
      <c r="X470" s="958"/>
      <c r="Y470" s="958"/>
      <c r="Z470" s="958"/>
    </row>
    <row r="471" spans="1:72" s="146" customFormat="1" ht="24" customHeight="1" x14ac:dyDescent="0.35">
      <c r="A471" s="186"/>
      <c r="B471" s="177"/>
      <c r="C471" s="920" t="s">
        <v>473</v>
      </c>
      <c r="D471" s="920"/>
      <c r="E471" s="920"/>
      <c r="F471" s="920"/>
      <c r="G471" s="920"/>
      <c r="H471" s="920"/>
      <c r="I471" s="920"/>
      <c r="J471" s="920"/>
      <c r="K471" s="193"/>
      <c r="L471" s="191"/>
      <c r="M471" s="191"/>
      <c r="N471" s="191"/>
      <c r="O471" s="191"/>
      <c r="P471" s="191"/>
      <c r="Q471" s="921" t="s">
        <v>474</v>
      </c>
      <c r="R471" s="921"/>
      <c r="S471" s="921"/>
      <c r="T471" s="921"/>
      <c r="U471" s="921"/>
      <c r="V471" s="921"/>
      <c r="W471" s="921"/>
      <c r="X471" s="921"/>
      <c r="Y471" s="921"/>
      <c r="Z471" s="921"/>
    </row>
    <row r="472" spans="1:72" s="146" customFormat="1" ht="24" customHeight="1" x14ac:dyDescent="0.35">
      <c r="A472" s="186"/>
      <c r="B472" s="177"/>
      <c r="C472" s="920"/>
      <c r="D472" s="920"/>
      <c r="E472" s="920"/>
      <c r="F472" s="920"/>
      <c r="G472" s="920"/>
      <c r="H472" s="920"/>
      <c r="I472" s="920"/>
      <c r="J472" s="920"/>
      <c r="K472" s="193"/>
      <c r="L472" s="191"/>
      <c r="M472" s="191"/>
      <c r="N472" s="191"/>
      <c r="O472" s="191"/>
      <c r="P472" s="191"/>
      <c r="Q472" s="921"/>
      <c r="R472" s="921"/>
      <c r="S472" s="921"/>
      <c r="T472" s="921"/>
      <c r="U472" s="921"/>
      <c r="V472" s="921"/>
      <c r="W472" s="921"/>
      <c r="X472" s="921"/>
      <c r="Y472" s="921"/>
      <c r="Z472" s="921"/>
    </row>
    <row r="473" spans="1:72" s="146" customFormat="1" ht="24" customHeight="1" x14ac:dyDescent="0.35">
      <c r="A473" s="186"/>
      <c r="B473" s="177"/>
      <c r="C473" s="920"/>
      <c r="D473" s="920"/>
      <c r="E473" s="920"/>
      <c r="F473" s="920"/>
      <c r="G473" s="920"/>
      <c r="H473" s="920"/>
      <c r="I473" s="920"/>
      <c r="J473" s="920"/>
      <c r="K473" s="193"/>
      <c r="L473" s="191"/>
      <c r="M473" s="191"/>
      <c r="N473" s="191"/>
      <c r="O473" s="191"/>
      <c r="P473" s="191"/>
      <c r="Q473" s="921"/>
      <c r="R473" s="921"/>
      <c r="S473" s="921"/>
      <c r="T473" s="921"/>
      <c r="U473" s="921"/>
      <c r="V473" s="921"/>
      <c r="W473" s="921"/>
      <c r="X473" s="921"/>
      <c r="Y473" s="921"/>
      <c r="Z473" s="921"/>
    </row>
    <row r="474" spans="1:72" s="146" customFormat="1" ht="24" customHeight="1" x14ac:dyDescent="0.35">
      <c r="A474" s="186"/>
      <c r="B474" s="177"/>
      <c r="C474" s="920"/>
      <c r="D474" s="920"/>
      <c r="E474" s="920"/>
      <c r="F474" s="920"/>
      <c r="G474" s="920"/>
      <c r="H474" s="920"/>
      <c r="I474" s="920"/>
      <c r="J474" s="920"/>
      <c r="K474" s="193"/>
      <c r="L474" s="191"/>
      <c r="M474" s="191"/>
      <c r="N474" s="191"/>
      <c r="O474" s="191"/>
      <c r="P474" s="191"/>
      <c r="Q474" s="921"/>
      <c r="R474" s="921"/>
      <c r="S474" s="921"/>
      <c r="T474" s="921"/>
      <c r="U474" s="921"/>
      <c r="V474" s="921"/>
      <c r="W474" s="921"/>
      <c r="X474" s="921"/>
      <c r="Y474" s="921"/>
      <c r="Z474" s="921"/>
    </row>
    <row r="475" spans="1:72" s="146" customFormat="1" ht="24" customHeight="1" x14ac:dyDescent="0.35">
      <c r="A475" s="186"/>
      <c r="B475" s="177"/>
      <c r="C475" s="920"/>
      <c r="D475" s="920"/>
      <c r="E475" s="920"/>
      <c r="F475" s="920"/>
      <c r="G475" s="920"/>
      <c r="H475" s="920"/>
      <c r="I475" s="920"/>
      <c r="J475" s="920"/>
      <c r="K475" s="193"/>
      <c r="L475" s="191"/>
      <c r="M475" s="191"/>
      <c r="N475" s="191"/>
      <c r="O475" s="191"/>
      <c r="P475" s="191"/>
      <c r="Q475" s="921"/>
      <c r="R475" s="921"/>
      <c r="S475" s="921"/>
      <c r="T475" s="921"/>
      <c r="U475" s="921"/>
      <c r="V475" s="921"/>
      <c r="W475" s="921"/>
      <c r="X475" s="921"/>
      <c r="Y475" s="921"/>
      <c r="Z475" s="921"/>
    </row>
    <row r="476" spans="1:72" s="146" customFormat="1" ht="24" customHeight="1" x14ac:dyDescent="0.35">
      <c r="A476" s="186"/>
      <c r="B476" s="177"/>
      <c r="C476" s="920"/>
      <c r="D476" s="920"/>
      <c r="E476" s="920"/>
      <c r="F476" s="920"/>
      <c r="G476" s="920"/>
      <c r="H476" s="920"/>
      <c r="I476" s="920"/>
      <c r="J476" s="920"/>
      <c r="K476" s="193"/>
      <c r="L476" s="191"/>
      <c r="M476" s="191"/>
      <c r="N476" s="191"/>
      <c r="O476" s="191"/>
      <c r="P476" s="191"/>
      <c r="Q476" s="921"/>
      <c r="R476" s="921"/>
      <c r="S476" s="921"/>
      <c r="T476" s="921"/>
      <c r="U476" s="921"/>
      <c r="V476" s="921"/>
      <c r="W476" s="921"/>
      <c r="X476" s="921"/>
      <c r="Y476" s="921"/>
      <c r="Z476" s="921"/>
    </row>
    <row r="477" spans="1:72" s="146" customFormat="1" ht="24" customHeight="1" x14ac:dyDescent="0.35">
      <c r="A477" s="186"/>
      <c r="B477" s="177"/>
      <c r="C477" s="920"/>
      <c r="D477" s="920"/>
      <c r="E477" s="920"/>
      <c r="F477" s="920"/>
      <c r="G477" s="920"/>
      <c r="H477" s="920"/>
      <c r="I477" s="920"/>
      <c r="J477" s="920"/>
      <c r="K477" s="193"/>
      <c r="L477" s="191"/>
      <c r="M477" s="191"/>
      <c r="N477" s="191"/>
      <c r="O477" s="191"/>
      <c r="P477" s="191"/>
      <c r="Q477" s="921"/>
      <c r="R477" s="921"/>
      <c r="S477" s="921"/>
      <c r="T477" s="921"/>
      <c r="U477" s="921"/>
      <c r="V477" s="921"/>
      <c r="W477" s="921"/>
      <c r="X477" s="921"/>
      <c r="Y477" s="921"/>
      <c r="Z477" s="921"/>
    </row>
    <row r="478" spans="1:72" s="146" customFormat="1" ht="9" customHeight="1" x14ac:dyDescent="0.35">
      <c r="A478" s="186"/>
      <c r="B478" s="177"/>
      <c r="C478" s="193"/>
      <c r="D478" s="920"/>
      <c r="E478" s="920"/>
      <c r="F478" s="920"/>
      <c r="G478" s="920"/>
      <c r="H478" s="920"/>
      <c r="I478" s="920"/>
      <c r="J478" s="920"/>
      <c r="K478" s="193"/>
      <c r="L478" s="191"/>
      <c r="M478" s="191"/>
      <c r="N478" s="191"/>
      <c r="O478" s="191"/>
      <c r="P478" s="191"/>
      <c r="Q478" s="191"/>
      <c r="R478" s="925"/>
      <c r="S478" s="925"/>
      <c r="T478" s="925"/>
      <c r="U478" s="925"/>
      <c r="V478" s="925"/>
      <c r="W478" s="925"/>
      <c r="X478" s="925"/>
      <c r="Y478" s="925"/>
      <c r="Z478" s="925"/>
    </row>
    <row r="479" spans="1:72" s="146" customFormat="1" ht="24" customHeight="1" x14ac:dyDescent="0.35">
      <c r="A479" s="186"/>
      <c r="B479" s="177"/>
      <c r="C479" s="951" t="s">
        <v>475</v>
      </c>
      <c r="D479" s="951"/>
      <c r="E479" s="951"/>
      <c r="F479" s="951"/>
      <c r="G479" s="951"/>
      <c r="H479" s="951"/>
      <c r="I479" s="951"/>
      <c r="J479" s="951"/>
      <c r="K479" s="193"/>
      <c r="L479" s="191"/>
      <c r="M479" s="191"/>
      <c r="N479" s="191"/>
      <c r="O479" s="191"/>
      <c r="P479" s="191"/>
      <c r="Q479" s="952" t="s">
        <v>476</v>
      </c>
      <c r="R479" s="952"/>
      <c r="S479" s="952"/>
      <c r="T479" s="952"/>
      <c r="U479" s="952"/>
      <c r="V479" s="952"/>
      <c r="W479" s="952"/>
      <c r="X479" s="952"/>
      <c r="Y479" s="952"/>
      <c r="Z479" s="952"/>
    </row>
    <row r="480" spans="1:72" s="146" customFormat="1" ht="24" customHeight="1" x14ac:dyDescent="0.35">
      <c r="A480" s="186"/>
      <c r="B480" s="177"/>
      <c r="C480" s="920" t="s">
        <v>477</v>
      </c>
      <c r="D480" s="920"/>
      <c r="E480" s="920"/>
      <c r="F480" s="920"/>
      <c r="G480" s="920"/>
      <c r="H480" s="920"/>
      <c r="I480" s="920"/>
      <c r="J480" s="920"/>
      <c r="K480" s="193"/>
      <c r="L480" s="191"/>
      <c r="M480" s="191"/>
      <c r="N480" s="191"/>
      <c r="O480" s="191"/>
      <c r="P480" s="191"/>
      <c r="Q480" s="921" t="s">
        <v>478</v>
      </c>
      <c r="R480" s="921"/>
      <c r="S480" s="921"/>
      <c r="T480" s="921"/>
      <c r="U480" s="921"/>
      <c r="V480" s="921"/>
      <c r="W480" s="921"/>
      <c r="X480" s="921"/>
      <c r="Y480" s="921"/>
      <c r="Z480" s="921"/>
    </row>
    <row r="481" spans="1:26" s="146" customFormat="1" ht="24" customHeight="1" x14ac:dyDescent="0.35">
      <c r="A481" s="186"/>
      <c r="B481" s="177"/>
      <c r="C481" s="920"/>
      <c r="D481" s="920"/>
      <c r="E481" s="920"/>
      <c r="F481" s="920"/>
      <c r="G481" s="920"/>
      <c r="H481" s="920"/>
      <c r="I481" s="920"/>
      <c r="J481" s="920"/>
      <c r="K481" s="193"/>
      <c r="L481" s="191"/>
      <c r="M481" s="191"/>
      <c r="N481" s="191"/>
      <c r="O481" s="191"/>
      <c r="P481" s="191"/>
      <c r="Q481" s="921"/>
      <c r="R481" s="921"/>
      <c r="S481" s="921"/>
      <c r="T481" s="921"/>
      <c r="U481" s="921"/>
      <c r="V481" s="921"/>
      <c r="W481" s="921"/>
      <c r="X481" s="921"/>
      <c r="Y481" s="921"/>
      <c r="Z481" s="921"/>
    </row>
    <row r="482" spans="1:26" s="146" customFormat="1" ht="24" customHeight="1" x14ac:dyDescent="0.35">
      <c r="A482" s="186"/>
      <c r="B482" s="177"/>
      <c r="C482" s="920"/>
      <c r="D482" s="920"/>
      <c r="E482" s="920"/>
      <c r="F482" s="920"/>
      <c r="G482" s="920"/>
      <c r="H482" s="920"/>
      <c r="I482" s="920"/>
      <c r="J482" s="920"/>
      <c r="K482" s="193"/>
      <c r="L482" s="191"/>
      <c r="M482" s="191"/>
      <c r="N482" s="191"/>
      <c r="O482" s="191"/>
      <c r="P482" s="191"/>
      <c r="Q482" s="921"/>
      <c r="R482" s="921"/>
      <c r="S482" s="921"/>
      <c r="T482" s="921"/>
      <c r="U482" s="921"/>
      <c r="V482" s="921"/>
      <c r="W482" s="921"/>
      <c r="X482" s="921"/>
      <c r="Y482" s="921"/>
      <c r="Z482" s="921"/>
    </row>
    <row r="483" spans="1:26" s="146" customFormat="1" ht="24" customHeight="1" x14ac:dyDescent="0.35">
      <c r="A483" s="186"/>
      <c r="B483" s="177"/>
      <c r="C483" s="920"/>
      <c r="D483" s="920"/>
      <c r="E483" s="920"/>
      <c r="F483" s="920"/>
      <c r="G483" s="920"/>
      <c r="H483" s="920"/>
      <c r="I483" s="920"/>
      <c r="J483" s="920"/>
      <c r="K483" s="193"/>
      <c r="L483" s="191"/>
      <c r="M483" s="191"/>
      <c r="N483" s="191"/>
      <c r="O483" s="191"/>
      <c r="P483" s="191"/>
      <c r="Q483" s="921"/>
      <c r="R483" s="921"/>
      <c r="S483" s="921"/>
      <c r="T483" s="921"/>
      <c r="U483" s="921"/>
      <c r="V483" s="921"/>
      <c r="W483" s="921"/>
      <c r="X483" s="921"/>
      <c r="Y483" s="921"/>
      <c r="Z483" s="921"/>
    </row>
    <row r="484" spans="1:26" s="146" customFormat="1" ht="24" customHeight="1" x14ac:dyDescent="0.35">
      <c r="A484" s="186"/>
      <c r="B484" s="177"/>
      <c r="C484" s="920"/>
      <c r="D484" s="920"/>
      <c r="E484" s="920"/>
      <c r="F484" s="920"/>
      <c r="G484" s="920"/>
      <c r="H484" s="920"/>
      <c r="I484" s="920"/>
      <c r="J484" s="920"/>
      <c r="K484" s="193"/>
      <c r="L484" s="191"/>
      <c r="M484" s="191"/>
      <c r="N484" s="191"/>
      <c r="O484" s="191"/>
      <c r="P484" s="191"/>
      <c r="Q484" s="921"/>
      <c r="R484" s="921"/>
      <c r="S484" s="921"/>
      <c r="T484" s="921"/>
      <c r="U484" s="921"/>
      <c r="V484" s="921"/>
      <c r="W484" s="921"/>
      <c r="X484" s="921"/>
      <c r="Y484" s="921"/>
      <c r="Z484" s="921"/>
    </row>
    <row r="485" spans="1:26" s="146" customFormat="1" ht="24" customHeight="1" x14ac:dyDescent="0.35">
      <c r="A485" s="186"/>
      <c r="B485" s="177"/>
      <c r="C485" s="920"/>
      <c r="D485" s="920"/>
      <c r="E485" s="920"/>
      <c r="F485" s="920"/>
      <c r="G485" s="920"/>
      <c r="H485" s="920"/>
      <c r="I485" s="920"/>
      <c r="J485" s="920"/>
      <c r="K485" s="193"/>
      <c r="L485" s="191"/>
      <c r="M485" s="191"/>
      <c r="N485" s="191"/>
      <c r="O485" s="191"/>
      <c r="P485" s="191"/>
      <c r="Q485" s="921"/>
      <c r="R485" s="921"/>
      <c r="S485" s="921"/>
      <c r="T485" s="921"/>
      <c r="U485" s="921"/>
      <c r="V485" s="921"/>
      <c r="W485" s="921"/>
      <c r="X485" s="921"/>
      <c r="Y485" s="921"/>
      <c r="Z485" s="921"/>
    </row>
    <row r="486" spans="1:26" s="146" customFormat="1" ht="24" customHeight="1" x14ac:dyDescent="0.35">
      <c r="A486" s="186"/>
      <c r="B486" s="177"/>
      <c r="C486" s="920"/>
      <c r="D486" s="920"/>
      <c r="E486" s="920"/>
      <c r="F486" s="920"/>
      <c r="G486" s="920"/>
      <c r="H486" s="920"/>
      <c r="I486" s="920"/>
      <c r="J486" s="920"/>
      <c r="K486" s="193"/>
      <c r="L486" s="191"/>
      <c r="M486" s="191"/>
      <c r="N486" s="191"/>
      <c r="O486" s="191"/>
      <c r="P486" s="191"/>
      <c r="Q486" s="921"/>
      <c r="R486" s="921"/>
      <c r="S486" s="921"/>
      <c r="T486" s="921"/>
      <c r="U486" s="921"/>
      <c r="V486" s="921"/>
      <c r="W486" s="921"/>
      <c r="X486" s="921"/>
      <c r="Y486" s="921"/>
      <c r="Z486" s="921"/>
    </row>
    <row r="487" spans="1:26" s="146" customFormat="1" ht="7.5" customHeight="1" x14ac:dyDescent="0.35">
      <c r="A487" s="186"/>
      <c r="B487" s="177"/>
      <c r="C487" s="920"/>
      <c r="D487" s="920"/>
      <c r="E487" s="920"/>
      <c r="F487" s="920"/>
      <c r="G487" s="920"/>
      <c r="H487" s="920"/>
      <c r="I487" s="920"/>
      <c r="J487" s="920"/>
      <c r="K487" s="193"/>
      <c r="L487" s="191"/>
      <c r="M487" s="191"/>
      <c r="N487" s="191"/>
      <c r="O487" s="191"/>
      <c r="P487" s="191"/>
      <c r="Q487" s="921"/>
      <c r="R487" s="921"/>
      <c r="S487" s="921"/>
      <c r="T487" s="921"/>
      <c r="U487" s="921"/>
      <c r="V487" s="921"/>
      <c r="W487" s="921"/>
      <c r="X487" s="921"/>
      <c r="Y487" s="921"/>
      <c r="Z487" s="921"/>
    </row>
    <row r="488" spans="1:26" s="146" customFormat="1" ht="24" customHeight="1" x14ac:dyDescent="0.35">
      <c r="A488" s="186"/>
      <c r="B488" s="177"/>
      <c r="C488" s="951" t="s">
        <v>479</v>
      </c>
      <c r="D488" s="951"/>
      <c r="E488" s="951"/>
      <c r="F488" s="951"/>
      <c r="G488" s="951"/>
      <c r="H488" s="951"/>
      <c r="I488" s="951"/>
      <c r="J488" s="951"/>
      <c r="K488" s="193"/>
      <c r="L488" s="191"/>
      <c r="M488" s="191"/>
      <c r="N488" s="191"/>
      <c r="O488" s="191"/>
      <c r="P488" s="191"/>
      <c r="Q488" s="952" t="s">
        <v>480</v>
      </c>
      <c r="R488" s="952"/>
      <c r="S488" s="952"/>
      <c r="T488" s="952"/>
      <c r="U488" s="952"/>
      <c r="V488" s="952"/>
      <c r="W488" s="952"/>
      <c r="X488" s="952"/>
      <c r="Y488" s="952"/>
      <c r="Z488" s="952"/>
    </row>
    <row r="489" spans="1:26" s="146" customFormat="1" ht="24" customHeight="1" x14ac:dyDescent="0.35">
      <c r="A489" s="186"/>
      <c r="B489" s="177"/>
      <c r="C489" s="920" t="s">
        <v>481</v>
      </c>
      <c r="D489" s="920"/>
      <c r="E489" s="920"/>
      <c r="F489" s="920"/>
      <c r="G489" s="920"/>
      <c r="H489" s="920"/>
      <c r="I489" s="920"/>
      <c r="J489" s="920"/>
      <c r="K489" s="193"/>
      <c r="L489" s="191"/>
      <c r="M489" s="191"/>
      <c r="N489" s="191"/>
      <c r="O489" s="191"/>
      <c r="P489" s="191"/>
      <c r="Q489" s="921" t="s">
        <v>482</v>
      </c>
      <c r="R489" s="921"/>
      <c r="S489" s="921"/>
      <c r="T489" s="921"/>
      <c r="U489" s="921"/>
      <c r="V489" s="921"/>
      <c r="W489" s="921"/>
      <c r="X489" s="921"/>
      <c r="Y489" s="921"/>
      <c r="Z489" s="921"/>
    </row>
    <row r="490" spans="1:26" s="146" customFormat="1" ht="24" customHeight="1" x14ac:dyDescent="0.35">
      <c r="A490" s="186"/>
      <c r="B490" s="177"/>
      <c r="C490" s="920" t="s">
        <v>483</v>
      </c>
      <c r="D490" s="920"/>
      <c r="E490" s="920"/>
      <c r="F490" s="920"/>
      <c r="G490" s="920"/>
      <c r="H490" s="920"/>
      <c r="I490" s="920"/>
      <c r="J490" s="920"/>
      <c r="K490" s="193"/>
      <c r="L490" s="191"/>
      <c r="M490" s="191"/>
      <c r="N490" s="191"/>
      <c r="O490" s="191"/>
      <c r="P490" s="191"/>
      <c r="Q490" s="921" t="s">
        <v>484</v>
      </c>
      <c r="R490" s="921"/>
      <c r="S490" s="921"/>
      <c r="T490" s="921"/>
      <c r="U490" s="921"/>
      <c r="V490" s="921"/>
      <c r="W490" s="921"/>
      <c r="X490" s="921"/>
      <c r="Y490" s="921"/>
      <c r="Z490" s="921"/>
    </row>
    <row r="491" spans="1:26" s="146" customFormat="1" ht="24" customHeight="1" x14ac:dyDescent="0.35">
      <c r="A491" s="186"/>
      <c r="B491" s="177"/>
      <c r="C491" s="188" t="s">
        <v>365</v>
      </c>
      <c r="D491" s="920" t="s">
        <v>485</v>
      </c>
      <c r="E491" s="920"/>
      <c r="F491" s="920"/>
      <c r="G491" s="920"/>
      <c r="H491" s="920"/>
      <c r="I491" s="920"/>
      <c r="J491" s="920"/>
      <c r="K491" s="193"/>
      <c r="L491" s="191"/>
      <c r="M491" s="191"/>
      <c r="N491" s="191"/>
      <c r="O491" s="191"/>
      <c r="P491" s="191"/>
      <c r="Q491" s="189" t="s">
        <v>365</v>
      </c>
      <c r="R491" s="921" t="s">
        <v>486</v>
      </c>
      <c r="S491" s="921"/>
      <c r="T491" s="921"/>
      <c r="U491" s="921"/>
      <c r="V491" s="921"/>
      <c r="W491" s="921"/>
      <c r="X491" s="921"/>
      <c r="Y491" s="921"/>
      <c r="Z491" s="921"/>
    </row>
    <row r="492" spans="1:26" s="146" customFormat="1" ht="24" customHeight="1" x14ac:dyDescent="0.35">
      <c r="A492" s="186"/>
      <c r="B492" s="177"/>
      <c r="C492" s="188"/>
      <c r="D492" s="920"/>
      <c r="E492" s="920"/>
      <c r="F492" s="920"/>
      <c r="G492" s="920"/>
      <c r="H492" s="920"/>
      <c r="I492" s="920"/>
      <c r="J492" s="920"/>
      <c r="K492" s="193"/>
      <c r="L492" s="191"/>
      <c r="M492" s="191"/>
      <c r="N492" s="191"/>
      <c r="O492" s="191"/>
      <c r="P492" s="191"/>
      <c r="Q492" s="189"/>
      <c r="R492" s="921"/>
      <c r="S492" s="921"/>
      <c r="T492" s="921"/>
      <c r="U492" s="921"/>
      <c r="V492" s="921"/>
      <c r="W492" s="921"/>
      <c r="X492" s="921"/>
      <c r="Y492" s="921"/>
      <c r="Z492" s="921"/>
    </row>
    <row r="493" spans="1:26" s="146" customFormat="1" ht="24" customHeight="1" x14ac:dyDescent="0.35">
      <c r="A493" s="186"/>
      <c r="B493" s="177"/>
      <c r="C493" s="188"/>
      <c r="D493" s="920" t="s">
        <v>487</v>
      </c>
      <c r="E493" s="920"/>
      <c r="F493" s="920"/>
      <c r="G493" s="920"/>
      <c r="H493" s="920"/>
      <c r="I493" s="920"/>
      <c r="J493" s="920"/>
      <c r="K493" s="193"/>
      <c r="L493" s="191"/>
      <c r="M493" s="191"/>
      <c r="N493" s="191"/>
      <c r="O493" s="191"/>
      <c r="P493" s="191"/>
      <c r="Q493" s="191"/>
      <c r="R493" s="921" t="s">
        <v>488</v>
      </c>
      <c r="S493" s="921"/>
      <c r="T493" s="921"/>
      <c r="U493" s="921"/>
      <c r="V493" s="921"/>
      <c r="W493" s="921"/>
      <c r="X493" s="921"/>
      <c r="Y493" s="921"/>
      <c r="Z493" s="921"/>
    </row>
    <row r="494" spans="1:26" s="146" customFormat="1" ht="24" customHeight="1" x14ac:dyDescent="0.35">
      <c r="A494" s="186"/>
      <c r="B494" s="177"/>
      <c r="C494" s="188"/>
      <c r="D494" s="920"/>
      <c r="E494" s="920"/>
      <c r="F494" s="920"/>
      <c r="G494" s="920"/>
      <c r="H494" s="920"/>
      <c r="I494" s="920"/>
      <c r="J494" s="920"/>
      <c r="K494" s="193"/>
      <c r="L494" s="191"/>
      <c r="M494" s="191"/>
      <c r="N494" s="191"/>
      <c r="O494" s="191"/>
      <c r="P494" s="191"/>
      <c r="Q494" s="191"/>
      <c r="R494" s="921"/>
      <c r="S494" s="921"/>
      <c r="T494" s="921"/>
      <c r="U494" s="921"/>
      <c r="V494" s="921"/>
      <c r="W494" s="921"/>
      <c r="X494" s="921"/>
      <c r="Y494" s="921"/>
      <c r="Z494" s="921"/>
    </row>
    <row r="495" spans="1:26" s="146" customFormat="1" ht="24" customHeight="1" x14ac:dyDescent="0.35">
      <c r="A495" s="186"/>
      <c r="B495" s="177"/>
      <c r="C495" s="188"/>
      <c r="D495" s="920"/>
      <c r="E495" s="920"/>
      <c r="F495" s="920"/>
      <c r="G495" s="920"/>
      <c r="H495" s="920"/>
      <c r="I495" s="920"/>
      <c r="J495" s="920"/>
      <c r="K495" s="193"/>
      <c r="L495" s="191"/>
      <c r="M495" s="191"/>
      <c r="N495" s="191"/>
      <c r="O495" s="191"/>
      <c r="P495" s="191"/>
      <c r="Q495" s="191"/>
      <c r="R495" s="921"/>
      <c r="S495" s="921"/>
      <c r="T495" s="921"/>
      <c r="U495" s="921"/>
      <c r="V495" s="921"/>
      <c r="W495" s="921"/>
      <c r="X495" s="921"/>
      <c r="Y495" s="921"/>
      <c r="Z495" s="921"/>
    </row>
    <row r="496" spans="1:26" s="146" customFormat="1" ht="24" customHeight="1" x14ac:dyDescent="0.35">
      <c r="A496" s="186"/>
      <c r="B496" s="177"/>
      <c r="C496" s="188"/>
      <c r="D496" s="920"/>
      <c r="E496" s="920"/>
      <c r="F496" s="920"/>
      <c r="G496" s="920"/>
      <c r="H496" s="920"/>
      <c r="I496" s="920"/>
      <c r="J496" s="920"/>
      <c r="K496" s="193"/>
      <c r="L496" s="191"/>
      <c r="M496" s="191"/>
      <c r="N496" s="191"/>
      <c r="O496" s="191"/>
      <c r="P496" s="191"/>
      <c r="Q496" s="191"/>
      <c r="R496" s="921"/>
      <c r="S496" s="921"/>
      <c r="T496" s="921"/>
      <c r="U496" s="921"/>
      <c r="V496" s="921"/>
      <c r="W496" s="921"/>
      <c r="X496" s="921"/>
      <c r="Y496" s="921"/>
      <c r="Z496" s="921"/>
    </row>
    <row r="497" spans="1:26" s="146" customFormat="1" ht="24" customHeight="1" x14ac:dyDescent="0.35">
      <c r="A497" s="186"/>
      <c r="B497" s="177"/>
      <c r="C497" s="188"/>
      <c r="D497" s="920"/>
      <c r="E497" s="920"/>
      <c r="F497" s="920"/>
      <c r="G497" s="920"/>
      <c r="H497" s="920"/>
      <c r="I497" s="920"/>
      <c r="J497" s="920"/>
      <c r="K497" s="193"/>
      <c r="L497" s="191"/>
      <c r="M497" s="191"/>
      <c r="N497" s="191"/>
      <c r="O497" s="191"/>
      <c r="P497" s="191"/>
      <c r="Q497" s="191"/>
      <c r="R497" s="921"/>
      <c r="S497" s="921"/>
      <c r="T497" s="921"/>
      <c r="U497" s="921"/>
      <c r="V497" s="921"/>
      <c r="W497" s="921"/>
      <c r="X497" s="921"/>
      <c r="Y497" s="921"/>
      <c r="Z497" s="921"/>
    </row>
    <row r="498" spans="1:26" s="146" customFormat="1" ht="24" customHeight="1" x14ac:dyDescent="0.35">
      <c r="A498" s="186"/>
      <c r="B498" s="177"/>
      <c r="C498" s="188"/>
      <c r="D498" s="920"/>
      <c r="E498" s="920"/>
      <c r="F498" s="920"/>
      <c r="G498" s="920"/>
      <c r="H498" s="920"/>
      <c r="I498" s="920"/>
      <c r="J498" s="920"/>
      <c r="K498" s="193"/>
      <c r="L498" s="191"/>
      <c r="M498" s="191"/>
      <c r="N498" s="191"/>
      <c r="O498" s="191"/>
      <c r="P498" s="191"/>
      <c r="Q498" s="191"/>
      <c r="R498" s="921"/>
      <c r="S498" s="921"/>
      <c r="T498" s="921"/>
      <c r="U498" s="921"/>
      <c r="V498" s="921"/>
      <c r="W498" s="921"/>
      <c r="X498" s="921"/>
      <c r="Y498" s="921"/>
      <c r="Z498" s="921"/>
    </row>
    <row r="499" spans="1:26" s="146" customFormat="1" ht="24" customHeight="1" x14ac:dyDescent="0.35">
      <c r="A499" s="186"/>
      <c r="B499" s="177"/>
      <c r="C499" s="188"/>
      <c r="D499" s="920"/>
      <c r="E499" s="920"/>
      <c r="F499" s="920"/>
      <c r="G499" s="920"/>
      <c r="H499" s="920"/>
      <c r="I499" s="920"/>
      <c r="J499" s="920"/>
      <c r="K499" s="193"/>
      <c r="L499" s="191"/>
      <c r="M499" s="191"/>
      <c r="N499" s="191"/>
      <c r="O499" s="191"/>
      <c r="P499" s="191"/>
      <c r="Q499" s="191"/>
      <c r="R499" s="921"/>
      <c r="S499" s="921"/>
      <c r="T499" s="921"/>
      <c r="U499" s="921"/>
      <c r="V499" s="921"/>
      <c r="W499" s="921"/>
      <c r="X499" s="921"/>
      <c r="Y499" s="921"/>
      <c r="Z499" s="921"/>
    </row>
    <row r="500" spans="1:26" s="146" customFormat="1" ht="24" customHeight="1" x14ac:dyDescent="0.35">
      <c r="A500" s="186"/>
      <c r="B500" s="177"/>
      <c r="C500" s="188"/>
      <c r="D500" s="920"/>
      <c r="E500" s="920"/>
      <c r="F500" s="920"/>
      <c r="G500" s="920"/>
      <c r="H500" s="920"/>
      <c r="I500" s="920"/>
      <c r="J500" s="920"/>
      <c r="K500" s="193"/>
      <c r="L500" s="191"/>
      <c r="M500" s="191"/>
      <c r="N500" s="191"/>
      <c r="O500" s="191"/>
      <c r="P500" s="191"/>
      <c r="Q500" s="191"/>
      <c r="R500" s="921"/>
      <c r="S500" s="921"/>
      <c r="T500" s="921"/>
      <c r="U500" s="921"/>
      <c r="V500" s="921"/>
      <c r="W500" s="921"/>
      <c r="X500" s="921"/>
      <c r="Y500" s="921"/>
      <c r="Z500" s="921"/>
    </row>
    <row r="501" spans="1:26" s="146" customFormat="1" ht="24" customHeight="1" x14ac:dyDescent="0.35">
      <c r="A501" s="186"/>
      <c r="B501" s="177"/>
      <c r="C501" s="188"/>
      <c r="D501" s="920"/>
      <c r="E501" s="920"/>
      <c r="F501" s="920"/>
      <c r="G501" s="920"/>
      <c r="H501" s="920"/>
      <c r="I501" s="920"/>
      <c r="J501" s="920"/>
      <c r="K501" s="193"/>
      <c r="L501" s="191"/>
      <c r="M501" s="191"/>
      <c r="N501" s="191"/>
      <c r="O501" s="191"/>
      <c r="P501" s="191"/>
      <c r="Q501" s="191"/>
      <c r="R501" s="921"/>
      <c r="S501" s="921"/>
      <c r="T501" s="921"/>
      <c r="U501" s="921"/>
      <c r="V501" s="921"/>
      <c r="W501" s="921"/>
      <c r="X501" s="921"/>
      <c r="Y501" s="921"/>
      <c r="Z501" s="921"/>
    </row>
    <row r="502" spans="1:26" s="146" customFormat="1" ht="24" customHeight="1" x14ac:dyDescent="0.35">
      <c r="A502" s="186"/>
      <c r="B502" s="177"/>
      <c r="C502" s="188"/>
      <c r="D502" s="920"/>
      <c r="E502" s="920"/>
      <c r="F502" s="920"/>
      <c r="G502" s="920"/>
      <c r="H502" s="920"/>
      <c r="I502" s="920"/>
      <c r="J502" s="920"/>
      <c r="K502" s="193"/>
      <c r="L502" s="191"/>
      <c r="M502" s="191"/>
      <c r="N502" s="191"/>
      <c r="O502" s="191"/>
      <c r="P502" s="191"/>
      <c r="Q502" s="191"/>
      <c r="R502" s="921"/>
      <c r="S502" s="921"/>
      <c r="T502" s="921"/>
      <c r="U502" s="921"/>
      <c r="V502" s="921"/>
      <c r="W502" s="921"/>
      <c r="X502" s="921"/>
      <c r="Y502" s="921"/>
      <c r="Z502" s="921"/>
    </row>
    <row r="503" spans="1:26" s="146" customFormat="1" ht="24" customHeight="1" x14ac:dyDescent="0.35">
      <c r="A503" s="186"/>
      <c r="B503" s="177"/>
      <c r="C503" s="188"/>
      <c r="D503" s="920"/>
      <c r="E503" s="920"/>
      <c r="F503" s="920"/>
      <c r="G503" s="920"/>
      <c r="H503" s="920"/>
      <c r="I503" s="920"/>
      <c r="J503" s="920"/>
      <c r="K503" s="193"/>
      <c r="L503" s="191"/>
      <c r="M503" s="191"/>
      <c r="N503" s="191"/>
      <c r="O503" s="191"/>
      <c r="P503" s="191"/>
      <c r="Q503" s="191"/>
      <c r="R503" s="921"/>
      <c r="S503" s="921"/>
      <c r="T503" s="921"/>
      <c r="U503" s="921"/>
      <c r="V503" s="921"/>
      <c r="W503" s="921"/>
      <c r="X503" s="921"/>
      <c r="Y503" s="921"/>
      <c r="Z503" s="921"/>
    </row>
    <row r="504" spans="1:26" s="146" customFormat="1" ht="24" customHeight="1" x14ac:dyDescent="0.35">
      <c r="A504" s="186"/>
      <c r="B504" s="177"/>
      <c r="C504" s="188"/>
      <c r="D504" s="920"/>
      <c r="E504" s="920"/>
      <c r="F504" s="920"/>
      <c r="G504" s="920"/>
      <c r="H504" s="920"/>
      <c r="I504" s="920"/>
      <c r="J504" s="920"/>
      <c r="K504" s="193"/>
      <c r="L504" s="191"/>
      <c r="M504" s="191"/>
      <c r="N504" s="191"/>
      <c r="O504" s="191"/>
      <c r="P504" s="191"/>
      <c r="Q504" s="191"/>
      <c r="R504" s="921"/>
      <c r="S504" s="921"/>
      <c r="T504" s="921"/>
      <c r="U504" s="921"/>
      <c r="V504" s="921"/>
      <c r="W504" s="921"/>
      <c r="X504" s="921"/>
      <c r="Y504" s="921"/>
      <c r="Z504" s="921"/>
    </row>
    <row r="505" spans="1:26" s="146" customFormat="1" ht="24" customHeight="1" x14ac:dyDescent="0.35">
      <c r="A505" s="186"/>
      <c r="B505" s="177"/>
      <c r="C505" s="188"/>
      <c r="D505" s="920"/>
      <c r="E505" s="920"/>
      <c r="F505" s="920"/>
      <c r="G505" s="920"/>
      <c r="H505" s="920"/>
      <c r="I505" s="920"/>
      <c r="J505" s="920"/>
      <c r="K505" s="193"/>
      <c r="L505" s="191"/>
      <c r="M505" s="191"/>
      <c r="N505" s="191"/>
      <c r="O505" s="191"/>
      <c r="P505" s="191"/>
      <c r="Q505" s="191"/>
      <c r="R505" s="921"/>
      <c r="S505" s="921"/>
      <c r="T505" s="921"/>
      <c r="U505" s="921"/>
      <c r="V505" s="921"/>
      <c r="W505" s="921"/>
      <c r="X505" s="921"/>
      <c r="Y505" s="921"/>
      <c r="Z505" s="921"/>
    </row>
    <row r="506" spans="1:26" s="146" customFormat="1" ht="24" customHeight="1" x14ac:dyDescent="0.35">
      <c r="A506" s="186"/>
      <c r="B506" s="177"/>
      <c r="C506" s="188"/>
      <c r="D506" s="920"/>
      <c r="E506" s="920"/>
      <c r="F506" s="920"/>
      <c r="G506" s="920"/>
      <c r="H506" s="920"/>
      <c r="I506" s="920"/>
      <c r="J506" s="920"/>
      <c r="K506" s="193"/>
      <c r="L506" s="191"/>
      <c r="M506" s="191"/>
      <c r="N506" s="191"/>
      <c r="O506" s="191"/>
      <c r="P506" s="191"/>
      <c r="Q506" s="191"/>
      <c r="R506" s="921"/>
      <c r="S506" s="921"/>
      <c r="T506" s="921"/>
      <c r="U506" s="921"/>
      <c r="V506" s="921"/>
      <c r="W506" s="921"/>
      <c r="X506" s="921"/>
      <c r="Y506" s="921"/>
      <c r="Z506" s="921"/>
    </row>
    <row r="507" spans="1:26" s="146" customFormat="1" ht="8.4499999999999993" customHeight="1" x14ac:dyDescent="0.35">
      <c r="A507" s="186"/>
      <c r="B507" s="177"/>
      <c r="C507" s="188"/>
      <c r="D507" s="920"/>
      <c r="E507" s="920"/>
      <c r="F507" s="920"/>
      <c r="G507" s="920"/>
      <c r="H507" s="920"/>
      <c r="I507" s="920"/>
      <c r="J507" s="920"/>
      <c r="K507" s="193"/>
      <c r="L507" s="191"/>
      <c r="M507" s="191"/>
      <c r="N507" s="191"/>
      <c r="O507" s="191"/>
      <c r="P507" s="191"/>
      <c r="Q507" s="191"/>
      <c r="R507" s="921"/>
      <c r="S507" s="921"/>
      <c r="T507" s="921"/>
      <c r="U507" s="921"/>
      <c r="V507" s="921"/>
      <c r="W507" s="921"/>
      <c r="X507" s="921"/>
      <c r="Y507" s="921"/>
      <c r="Z507" s="921"/>
    </row>
    <row r="508" spans="1:26" s="146" customFormat="1" ht="24" customHeight="1" x14ac:dyDescent="0.35">
      <c r="A508" s="186"/>
      <c r="B508" s="177"/>
      <c r="C508" s="188"/>
      <c r="D508" s="920" t="s">
        <v>489</v>
      </c>
      <c r="E508" s="920"/>
      <c r="F508" s="920"/>
      <c r="G508" s="920"/>
      <c r="H508" s="920"/>
      <c r="I508" s="920"/>
      <c r="J508" s="920"/>
      <c r="K508" s="920"/>
      <c r="L508" s="920"/>
      <c r="M508" s="191"/>
      <c r="N508" s="191"/>
      <c r="O508" s="191"/>
      <c r="P508" s="191"/>
      <c r="Q508" s="191"/>
      <c r="R508" s="921" t="s">
        <v>490</v>
      </c>
      <c r="S508" s="921"/>
      <c r="T508" s="921"/>
      <c r="U508" s="921"/>
      <c r="V508" s="921"/>
      <c r="W508" s="921"/>
      <c r="X508" s="921"/>
      <c r="Y508" s="921"/>
      <c r="Z508" s="921"/>
    </row>
    <row r="509" spans="1:26" s="146" customFormat="1" ht="24" customHeight="1" x14ac:dyDescent="0.35">
      <c r="A509" s="186"/>
      <c r="B509" s="177"/>
      <c r="C509" s="188"/>
      <c r="D509" s="920"/>
      <c r="E509" s="920"/>
      <c r="F509" s="920"/>
      <c r="G509" s="920"/>
      <c r="H509" s="920"/>
      <c r="I509" s="920"/>
      <c r="J509" s="920"/>
      <c r="K509" s="920"/>
      <c r="L509" s="920"/>
      <c r="M509" s="191"/>
      <c r="N509" s="191"/>
      <c r="O509" s="191"/>
      <c r="P509" s="191"/>
      <c r="Q509" s="191"/>
      <c r="R509" s="921"/>
      <c r="S509" s="921"/>
      <c r="T509" s="921"/>
      <c r="U509" s="921"/>
      <c r="V509" s="921"/>
      <c r="W509" s="921"/>
      <c r="X509" s="921"/>
      <c r="Y509" s="921"/>
      <c r="Z509" s="921"/>
    </row>
    <row r="510" spans="1:26" s="146" customFormat="1" ht="24" customHeight="1" x14ac:dyDescent="0.35">
      <c r="A510" s="186"/>
      <c r="B510" s="177"/>
      <c r="C510" s="188"/>
      <c r="D510" s="920"/>
      <c r="E510" s="920"/>
      <c r="F510" s="920"/>
      <c r="G510" s="920"/>
      <c r="H510" s="920"/>
      <c r="I510" s="920"/>
      <c r="J510" s="920"/>
      <c r="K510" s="920"/>
      <c r="L510" s="920"/>
      <c r="M510" s="191"/>
      <c r="N510" s="191"/>
      <c r="O510" s="191"/>
      <c r="P510" s="191"/>
      <c r="Q510" s="191"/>
      <c r="R510" s="921"/>
      <c r="S510" s="921"/>
      <c r="T510" s="921"/>
      <c r="U510" s="921"/>
      <c r="V510" s="921"/>
      <c r="W510" s="921"/>
      <c r="X510" s="921"/>
      <c r="Y510" s="921"/>
      <c r="Z510" s="921"/>
    </row>
    <row r="511" spans="1:26" s="146" customFormat="1" ht="24" customHeight="1" x14ac:dyDescent="0.35">
      <c r="A511" s="186"/>
      <c r="B511" s="177"/>
      <c r="C511" s="188"/>
      <c r="D511" s="920"/>
      <c r="E511" s="920"/>
      <c r="F511" s="920"/>
      <c r="G511" s="920"/>
      <c r="H511" s="920"/>
      <c r="I511" s="920"/>
      <c r="J511" s="920"/>
      <c r="K511" s="920"/>
      <c r="L511" s="920"/>
      <c r="M511" s="191"/>
      <c r="N511" s="191"/>
      <c r="O511" s="191"/>
      <c r="P511" s="191"/>
      <c r="Q511" s="191"/>
      <c r="R511" s="921"/>
      <c r="S511" s="921"/>
      <c r="T511" s="921"/>
      <c r="U511" s="921"/>
      <c r="V511" s="921"/>
      <c r="W511" s="921"/>
      <c r="X511" s="921"/>
      <c r="Y511" s="921"/>
      <c r="Z511" s="921"/>
    </row>
    <row r="512" spans="1:26" s="146" customFormat="1" ht="24" customHeight="1" x14ac:dyDescent="0.35">
      <c r="A512" s="186"/>
      <c r="B512" s="177"/>
      <c r="C512" s="188"/>
      <c r="D512" s="920"/>
      <c r="E512" s="920"/>
      <c r="F512" s="920"/>
      <c r="G512" s="920"/>
      <c r="H512" s="920"/>
      <c r="I512" s="920"/>
      <c r="J512" s="920"/>
      <c r="K512" s="920"/>
      <c r="L512" s="920"/>
      <c r="M512" s="191"/>
      <c r="N512" s="191"/>
      <c r="O512" s="191"/>
      <c r="P512" s="191"/>
      <c r="Q512" s="191"/>
      <c r="R512" s="921"/>
      <c r="S512" s="921"/>
      <c r="T512" s="921"/>
      <c r="U512" s="921"/>
      <c r="V512" s="921"/>
      <c r="W512" s="921"/>
      <c r="X512" s="921"/>
      <c r="Y512" s="921"/>
      <c r="Z512" s="921"/>
    </row>
    <row r="513" spans="1:72" s="146" customFormat="1" ht="24" customHeight="1" x14ac:dyDescent="0.35">
      <c r="A513" s="186"/>
      <c r="B513" s="177"/>
      <c r="C513" s="188"/>
      <c r="D513" s="920"/>
      <c r="E513" s="920"/>
      <c r="F513" s="920"/>
      <c r="G513" s="920"/>
      <c r="H513" s="920"/>
      <c r="I513" s="920"/>
      <c r="J513" s="920"/>
      <c r="K513" s="920"/>
      <c r="L513" s="920"/>
      <c r="M513" s="191"/>
      <c r="N513" s="191"/>
      <c r="O513" s="191"/>
      <c r="P513" s="191"/>
      <c r="Q513" s="191"/>
      <c r="R513" s="921"/>
      <c r="S513" s="921"/>
      <c r="T513" s="921"/>
      <c r="U513" s="921"/>
      <c r="V513" s="921"/>
      <c r="W513" s="921"/>
      <c r="X513" s="921"/>
      <c r="Y513" s="921"/>
      <c r="Z513" s="921"/>
    </row>
    <row r="514" spans="1:72" s="146" customFormat="1" ht="24" customHeight="1" x14ac:dyDescent="0.35">
      <c r="A514" s="186"/>
      <c r="B514" s="177"/>
      <c r="C514" s="188"/>
      <c r="D514" s="920"/>
      <c r="E514" s="920"/>
      <c r="F514" s="920"/>
      <c r="G514" s="920"/>
      <c r="H514" s="920"/>
      <c r="I514" s="920"/>
      <c r="J514" s="920"/>
      <c r="K514" s="920"/>
      <c r="L514" s="920"/>
      <c r="M514" s="191"/>
      <c r="N514" s="191"/>
      <c r="O514" s="191"/>
      <c r="P514" s="191"/>
      <c r="Q514" s="191"/>
      <c r="R514" s="921"/>
      <c r="S514" s="921"/>
      <c r="T514" s="921"/>
      <c r="U514" s="921"/>
      <c r="V514" s="921"/>
      <c r="W514" s="921"/>
      <c r="X514" s="921"/>
      <c r="Y514" s="921"/>
      <c r="Z514" s="921"/>
    </row>
    <row r="515" spans="1:72" s="146" customFormat="1" ht="24" customHeight="1" x14ac:dyDescent="0.35">
      <c r="A515" s="186"/>
      <c r="B515" s="177"/>
      <c r="C515" s="188"/>
      <c r="D515" s="920"/>
      <c r="E515" s="920"/>
      <c r="F515" s="920"/>
      <c r="G515" s="920"/>
      <c r="H515" s="920"/>
      <c r="I515" s="920"/>
      <c r="J515" s="920"/>
      <c r="K515" s="920"/>
      <c r="L515" s="920"/>
      <c r="M515" s="191"/>
      <c r="N515" s="191"/>
      <c r="O515" s="191"/>
      <c r="P515" s="191"/>
      <c r="Q515" s="191"/>
      <c r="R515" s="921"/>
      <c r="S515" s="921"/>
      <c r="T515" s="921"/>
      <c r="U515" s="921"/>
      <c r="V515" s="921"/>
      <c r="W515" s="921"/>
      <c r="X515" s="921"/>
      <c r="Y515" s="921"/>
      <c r="Z515" s="921"/>
    </row>
    <row r="516" spans="1:72" s="146" customFormat="1" ht="9" customHeight="1" x14ac:dyDescent="0.35">
      <c r="A516" s="186"/>
      <c r="B516" s="177"/>
      <c r="C516" s="188"/>
      <c r="D516" s="920"/>
      <c r="E516" s="920"/>
      <c r="F516" s="920"/>
      <c r="G516" s="920"/>
      <c r="H516" s="920"/>
      <c r="I516" s="920"/>
      <c r="J516" s="920"/>
      <c r="K516" s="920"/>
      <c r="L516" s="920"/>
      <c r="M516" s="191"/>
      <c r="N516" s="191"/>
      <c r="O516" s="191"/>
      <c r="P516" s="191"/>
      <c r="Q516" s="191"/>
      <c r="R516" s="921"/>
      <c r="S516" s="921"/>
      <c r="T516" s="921"/>
      <c r="U516" s="921"/>
      <c r="V516" s="921"/>
      <c r="W516" s="921"/>
      <c r="X516" s="921"/>
      <c r="Y516" s="921"/>
      <c r="Z516" s="921"/>
    </row>
    <row r="517" spans="1:72" s="146" customFormat="1" ht="24" customHeight="1" x14ac:dyDescent="0.35">
      <c r="A517" s="175" t="s">
        <v>207</v>
      </c>
      <c r="B517" s="926" t="s">
        <v>261</v>
      </c>
      <c r="C517" s="926"/>
      <c r="D517" s="926"/>
      <c r="E517" s="926"/>
      <c r="F517" s="926"/>
      <c r="G517" s="926"/>
      <c r="H517" s="926"/>
      <c r="I517" s="926"/>
      <c r="J517" s="926"/>
      <c r="K517" s="178"/>
      <c r="L517" s="178"/>
      <c r="M517" s="178"/>
      <c r="O517" s="208" t="s">
        <v>207</v>
      </c>
      <c r="P517" s="934" t="s">
        <v>262</v>
      </c>
      <c r="Q517" s="934"/>
      <c r="R517" s="934"/>
      <c r="S517" s="934"/>
      <c r="T517" s="934"/>
      <c r="U517" s="934"/>
      <c r="V517" s="934"/>
      <c r="W517" s="934"/>
      <c r="X517" s="934"/>
      <c r="Y517" s="934"/>
      <c r="Z517" s="934"/>
      <c r="BT517" s="148"/>
    </row>
    <row r="518" spans="1:72" s="146" customFormat="1" ht="24" customHeight="1" x14ac:dyDescent="0.35">
      <c r="A518" s="175"/>
      <c r="B518" s="176" t="s">
        <v>263</v>
      </c>
      <c r="C518" s="177"/>
      <c r="D518" s="177"/>
      <c r="E518" s="177"/>
      <c r="F518" s="177"/>
      <c r="G518" s="177"/>
      <c r="H518" s="177"/>
      <c r="I518" s="184"/>
      <c r="J518" s="184"/>
      <c r="K518" s="184"/>
      <c r="L518" s="184"/>
      <c r="M518" s="184"/>
      <c r="N518" s="184"/>
      <c r="O518" s="184"/>
      <c r="P518" s="178" t="s">
        <v>264</v>
      </c>
      <c r="Q518" s="184"/>
      <c r="R518" s="184"/>
      <c r="S518" s="212"/>
      <c r="T518" s="212"/>
      <c r="U518" s="212"/>
      <c r="V518" s="212"/>
      <c r="W518" s="212"/>
      <c r="X518" s="212"/>
      <c r="Y518" s="212"/>
      <c r="Z518" s="212"/>
      <c r="BT518" s="148"/>
    </row>
    <row r="519" spans="1:72" ht="24" customHeight="1" x14ac:dyDescent="0.3">
      <c r="B519" s="176" t="s">
        <v>417</v>
      </c>
      <c r="C519" s="950" t="s">
        <v>433</v>
      </c>
      <c r="D519" s="950"/>
      <c r="E519" s="950"/>
      <c r="F519" s="950"/>
      <c r="G519" s="950"/>
      <c r="H519" s="950"/>
      <c r="I519" s="950"/>
      <c r="J519" s="950"/>
      <c r="K519" s="193"/>
      <c r="L519" s="237"/>
      <c r="M519" s="237"/>
      <c r="N519" s="237"/>
      <c r="O519" s="237"/>
      <c r="P519" s="254" t="s">
        <v>417</v>
      </c>
      <c r="Q519" s="929" t="s">
        <v>434</v>
      </c>
      <c r="R519" s="929"/>
      <c r="S519" s="929"/>
      <c r="T519" s="929"/>
      <c r="U519" s="929"/>
      <c r="V519" s="929"/>
      <c r="W519" s="929"/>
      <c r="X519" s="929"/>
      <c r="Y519" s="929"/>
      <c r="Z519" s="929"/>
      <c r="AA519" s="167"/>
      <c r="AB519" s="167"/>
      <c r="AC519" s="167"/>
      <c r="AD519" s="167"/>
      <c r="AO519" s="167"/>
      <c r="AP519" s="167"/>
      <c r="AQ519" s="167"/>
      <c r="BT519" s="167"/>
    </row>
    <row r="520" spans="1:72" s="146" customFormat="1" ht="24" customHeight="1" x14ac:dyDescent="0.35">
      <c r="A520" s="186"/>
      <c r="B520" s="177"/>
      <c r="C520" s="951" t="s">
        <v>491</v>
      </c>
      <c r="D520" s="951"/>
      <c r="E520" s="951"/>
      <c r="F520" s="951"/>
      <c r="G520" s="951"/>
      <c r="H520" s="951"/>
      <c r="I520" s="951"/>
      <c r="J520" s="951"/>
      <c r="K520" s="193"/>
      <c r="L520" s="191"/>
      <c r="M520" s="191"/>
      <c r="N520" s="191"/>
      <c r="O520" s="191"/>
      <c r="P520" s="191"/>
      <c r="Q520" s="952" t="s">
        <v>492</v>
      </c>
      <c r="R520" s="952"/>
      <c r="S520" s="952"/>
      <c r="T520" s="952"/>
      <c r="U520" s="952"/>
      <c r="V520" s="952"/>
      <c r="W520" s="952"/>
      <c r="X520" s="952"/>
      <c r="Y520" s="952"/>
      <c r="Z520" s="952"/>
    </row>
    <row r="521" spans="1:72" s="146" customFormat="1" ht="24" customHeight="1" x14ac:dyDescent="0.35">
      <c r="A521" s="186"/>
      <c r="B521" s="177"/>
      <c r="C521" s="188" t="s">
        <v>365</v>
      </c>
      <c r="D521" s="920" t="s">
        <v>493</v>
      </c>
      <c r="E521" s="920"/>
      <c r="F521" s="920"/>
      <c r="G521" s="920"/>
      <c r="H521" s="920"/>
      <c r="I521" s="920"/>
      <c r="J521" s="920"/>
      <c r="K521" s="193"/>
      <c r="L521" s="191"/>
      <c r="M521" s="191"/>
      <c r="N521" s="191"/>
      <c r="O521" s="191"/>
      <c r="P521" s="191"/>
      <c r="Q521" s="189" t="s">
        <v>365</v>
      </c>
      <c r="R521" s="921" t="s">
        <v>494</v>
      </c>
      <c r="S521" s="921"/>
      <c r="T521" s="921"/>
      <c r="U521" s="921"/>
      <c r="V521" s="921"/>
      <c r="W521" s="921"/>
      <c r="X521" s="921"/>
      <c r="Y521" s="921"/>
      <c r="Z521" s="921"/>
    </row>
    <row r="522" spans="1:72" s="146" customFormat="1" ht="24" customHeight="1" x14ac:dyDescent="0.35">
      <c r="A522" s="186"/>
      <c r="B522" s="177"/>
      <c r="C522" s="188"/>
      <c r="D522" s="920"/>
      <c r="E522" s="920"/>
      <c r="F522" s="920"/>
      <c r="G522" s="920"/>
      <c r="H522" s="920"/>
      <c r="I522" s="920"/>
      <c r="J522" s="920"/>
      <c r="K522" s="193"/>
      <c r="L522" s="191"/>
      <c r="M522" s="191"/>
      <c r="N522" s="191"/>
      <c r="O522" s="191"/>
      <c r="P522" s="191"/>
      <c r="Q522" s="189"/>
      <c r="R522" s="921"/>
      <c r="S522" s="921"/>
      <c r="T522" s="921"/>
      <c r="U522" s="921"/>
      <c r="V522" s="921"/>
      <c r="W522" s="921"/>
      <c r="X522" s="921"/>
      <c r="Y522" s="921"/>
      <c r="Z522" s="921"/>
    </row>
    <row r="523" spans="1:72" s="146" customFormat="1" ht="24" customHeight="1" x14ac:dyDescent="0.35">
      <c r="A523" s="186"/>
      <c r="B523" s="177"/>
      <c r="C523" s="188"/>
      <c r="D523" s="920" t="s">
        <v>495</v>
      </c>
      <c r="E523" s="920"/>
      <c r="F523" s="920"/>
      <c r="G523" s="920"/>
      <c r="H523" s="920"/>
      <c r="I523" s="920"/>
      <c r="J523" s="920"/>
      <c r="K523" s="188"/>
      <c r="L523" s="188"/>
      <c r="M523" s="188"/>
      <c r="N523" s="188"/>
      <c r="O523" s="191"/>
      <c r="P523" s="191"/>
      <c r="Q523" s="191"/>
      <c r="R523" s="921" t="s">
        <v>496</v>
      </c>
      <c r="S523" s="921"/>
      <c r="T523" s="921"/>
      <c r="U523" s="921"/>
      <c r="V523" s="921"/>
      <c r="W523" s="921"/>
      <c r="X523" s="921"/>
      <c r="Y523" s="921"/>
      <c r="Z523" s="921"/>
    </row>
    <row r="524" spans="1:72" s="146" customFormat="1" ht="24" customHeight="1" x14ac:dyDescent="0.35">
      <c r="A524" s="186"/>
      <c r="B524" s="177"/>
      <c r="C524" s="188"/>
      <c r="D524" s="920"/>
      <c r="E524" s="920"/>
      <c r="F524" s="920"/>
      <c r="G524" s="920"/>
      <c r="H524" s="920"/>
      <c r="I524" s="920"/>
      <c r="J524" s="920"/>
      <c r="K524" s="188"/>
      <c r="L524" s="188"/>
      <c r="M524" s="188"/>
      <c r="N524" s="188"/>
      <c r="O524" s="191"/>
      <c r="P524" s="191"/>
      <c r="Q524" s="191"/>
      <c r="R524" s="921"/>
      <c r="S524" s="921"/>
      <c r="T524" s="921"/>
      <c r="U524" s="921"/>
      <c r="V524" s="921"/>
      <c r="W524" s="921"/>
      <c r="X524" s="921"/>
      <c r="Y524" s="921"/>
      <c r="Z524" s="921"/>
    </row>
    <row r="525" spans="1:72" s="146" customFormat="1" ht="24" customHeight="1" x14ac:dyDescent="0.35">
      <c r="A525" s="186"/>
      <c r="B525" s="177"/>
      <c r="C525" s="188"/>
      <c r="D525" s="920"/>
      <c r="E525" s="920"/>
      <c r="F525" s="920"/>
      <c r="G525" s="920"/>
      <c r="H525" s="920"/>
      <c r="I525" s="920"/>
      <c r="J525" s="920"/>
      <c r="K525" s="188"/>
      <c r="L525" s="188"/>
      <c r="M525" s="188"/>
      <c r="N525" s="188"/>
      <c r="O525" s="191"/>
      <c r="P525" s="191"/>
      <c r="Q525" s="191"/>
      <c r="R525" s="921"/>
      <c r="S525" s="921"/>
      <c r="T525" s="921"/>
      <c r="U525" s="921"/>
      <c r="V525" s="921"/>
      <c r="W525" s="921"/>
      <c r="X525" s="921"/>
      <c r="Y525" s="921"/>
      <c r="Z525" s="921"/>
    </row>
    <row r="526" spans="1:72" s="146" customFormat="1" ht="24" customHeight="1" x14ac:dyDescent="0.35">
      <c r="A526" s="186"/>
      <c r="B526" s="177"/>
      <c r="C526" s="188"/>
      <c r="D526" s="920"/>
      <c r="E526" s="920"/>
      <c r="F526" s="920"/>
      <c r="G526" s="920"/>
      <c r="H526" s="920"/>
      <c r="I526" s="920"/>
      <c r="J526" s="920"/>
      <c r="K526" s="188"/>
      <c r="L526" s="188"/>
      <c r="M526" s="188"/>
      <c r="N526" s="188"/>
      <c r="O526" s="191"/>
      <c r="P526" s="191"/>
      <c r="Q526" s="191"/>
      <c r="R526" s="921"/>
      <c r="S526" s="921"/>
      <c r="T526" s="921"/>
      <c r="U526" s="921"/>
      <c r="V526" s="921"/>
      <c r="W526" s="921"/>
      <c r="X526" s="921"/>
      <c r="Y526" s="921"/>
      <c r="Z526" s="921"/>
    </row>
    <row r="527" spans="1:72" s="146" customFormat="1" ht="24" customHeight="1" x14ac:dyDescent="0.35">
      <c r="A527" s="186"/>
      <c r="B527" s="177"/>
      <c r="C527" s="188"/>
      <c r="D527" s="920"/>
      <c r="E527" s="920"/>
      <c r="F527" s="920"/>
      <c r="G527" s="920"/>
      <c r="H527" s="920"/>
      <c r="I527" s="920"/>
      <c r="J527" s="920"/>
      <c r="K527" s="188"/>
      <c r="L527" s="188"/>
      <c r="M527" s="188"/>
      <c r="N527" s="188"/>
      <c r="O527" s="191"/>
      <c r="P527" s="191"/>
      <c r="Q527" s="191"/>
      <c r="R527" s="921"/>
      <c r="S527" s="921"/>
      <c r="T527" s="921"/>
      <c r="U527" s="921"/>
      <c r="V527" s="921"/>
      <c r="W527" s="921"/>
      <c r="X527" s="921"/>
      <c r="Y527" s="921"/>
      <c r="Z527" s="921"/>
    </row>
    <row r="528" spans="1:72" s="146" customFormat="1" ht="24" customHeight="1" x14ac:dyDescent="0.35">
      <c r="A528" s="186"/>
      <c r="B528" s="177"/>
      <c r="C528" s="188"/>
      <c r="D528" s="920"/>
      <c r="E528" s="920"/>
      <c r="F528" s="920"/>
      <c r="G528" s="920"/>
      <c r="H528" s="920"/>
      <c r="I528" s="920"/>
      <c r="J528" s="920"/>
      <c r="K528" s="188"/>
      <c r="L528" s="188"/>
      <c r="M528" s="188"/>
      <c r="N528" s="188"/>
      <c r="O528" s="191"/>
      <c r="P528" s="191"/>
      <c r="Q528" s="191"/>
      <c r="R528" s="921"/>
      <c r="S528" s="921"/>
      <c r="T528" s="921"/>
      <c r="U528" s="921"/>
      <c r="V528" s="921"/>
      <c r="W528" s="921"/>
      <c r="X528" s="921"/>
      <c r="Y528" s="921"/>
      <c r="Z528" s="921"/>
    </row>
    <row r="529" spans="1:26" s="146" customFormat="1" ht="11.1" customHeight="1" x14ac:dyDescent="0.35">
      <c r="A529" s="186"/>
      <c r="B529" s="177"/>
      <c r="C529" s="188"/>
      <c r="D529" s="920"/>
      <c r="E529" s="920"/>
      <c r="F529" s="920"/>
      <c r="G529" s="920"/>
      <c r="H529" s="920"/>
      <c r="I529" s="920"/>
      <c r="J529" s="920"/>
      <c r="K529" s="188"/>
      <c r="L529" s="188"/>
      <c r="M529" s="188"/>
      <c r="N529" s="188"/>
      <c r="O529" s="191"/>
      <c r="P529" s="191"/>
      <c r="Q529" s="191"/>
      <c r="R529" s="921"/>
      <c r="S529" s="921"/>
      <c r="T529" s="921"/>
      <c r="U529" s="921"/>
      <c r="V529" s="921"/>
      <c r="W529" s="921"/>
      <c r="X529" s="921"/>
      <c r="Y529" s="921"/>
      <c r="Z529" s="921"/>
    </row>
    <row r="530" spans="1:26" s="146" customFormat="1" ht="24" customHeight="1" x14ac:dyDescent="0.35">
      <c r="A530" s="186"/>
      <c r="B530" s="177"/>
      <c r="C530" s="188"/>
      <c r="D530" s="920" t="s">
        <v>497</v>
      </c>
      <c r="E530" s="920"/>
      <c r="F530" s="920"/>
      <c r="G530" s="920"/>
      <c r="H530" s="920"/>
      <c r="I530" s="920"/>
      <c r="J530" s="920"/>
      <c r="K530" s="193"/>
      <c r="L530" s="191"/>
      <c r="M530" s="191"/>
      <c r="N530" s="191"/>
      <c r="O530" s="191"/>
      <c r="P530" s="191"/>
      <c r="Q530" s="191"/>
      <c r="R530" s="921" t="s">
        <v>498</v>
      </c>
      <c r="S530" s="921"/>
      <c r="T530" s="921"/>
      <c r="U530" s="921"/>
      <c r="V530" s="921"/>
      <c r="W530" s="921"/>
      <c r="X530" s="921"/>
      <c r="Y530" s="921"/>
      <c r="Z530" s="921"/>
    </row>
    <row r="531" spans="1:26" s="146" customFormat="1" ht="24" customHeight="1" x14ac:dyDescent="0.35">
      <c r="A531" s="186"/>
      <c r="B531" s="177"/>
      <c r="C531" s="188"/>
      <c r="D531" s="920"/>
      <c r="E531" s="920"/>
      <c r="F531" s="920"/>
      <c r="G531" s="920"/>
      <c r="H531" s="920"/>
      <c r="I531" s="920"/>
      <c r="J531" s="920"/>
      <c r="K531" s="193"/>
      <c r="L531" s="191"/>
      <c r="M531" s="191"/>
      <c r="N531" s="191"/>
      <c r="O531" s="191"/>
      <c r="P531" s="191"/>
      <c r="Q531" s="191"/>
      <c r="R531" s="921"/>
      <c r="S531" s="921"/>
      <c r="T531" s="921"/>
      <c r="U531" s="921"/>
      <c r="V531" s="921"/>
      <c r="W531" s="921"/>
      <c r="X531" s="921"/>
      <c r="Y531" s="921"/>
      <c r="Z531" s="921"/>
    </row>
    <row r="532" spans="1:26" s="146" customFormat="1" ht="24" customHeight="1" x14ac:dyDescent="0.35">
      <c r="A532" s="186"/>
      <c r="B532" s="177"/>
      <c r="C532" s="188"/>
      <c r="D532" s="920"/>
      <c r="E532" s="920"/>
      <c r="F532" s="920"/>
      <c r="G532" s="920"/>
      <c r="H532" s="920"/>
      <c r="I532" s="920"/>
      <c r="J532" s="920"/>
      <c r="K532" s="193"/>
      <c r="L532" s="191"/>
      <c r="M532" s="191"/>
      <c r="N532" s="191"/>
      <c r="O532" s="191"/>
      <c r="P532" s="191"/>
      <c r="Q532" s="191"/>
      <c r="R532" s="921"/>
      <c r="S532" s="921"/>
      <c r="T532" s="921"/>
      <c r="U532" s="921"/>
      <c r="V532" s="921"/>
      <c r="W532" s="921"/>
      <c r="X532" s="921"/>
      <c r="Y532" s="921"/>
      <c r="Z532" s="921"/>
    </row>
    <row r="533" spans="1:26" s="146" customFormat="1" ht="24" customHeight="1" x14ac:dyDescent="0.35">
      <c r="A533" s="186"/>
      <c r="B533" s="177"/>
      <c r="C533" s="188"/>
      <c r="D533" s="920"/>
      <c r="E533" s="920"/>
      <c r="F533" s="920"/>
      <c r="G533" s="920"/>
      <c r="H533" s="920"/>
      <c r="I533" s="920"/>
      <c r="J533" s="920"/>
      <c r="K533" s="193"/>
      <c r="L533" s="191"/>
      <c r="M533" s="191"/>
      <c r="N533" s="191"/>
      <c r="O533" s="191"/>
      <c r="P533" s="191"/>
      <c r="Q533" s="191"/>
      <c r="R533" s="921"/>
      <c r="S533" s="921"/>
      <c r="T533" s="921"/>
      <c r="U533" s="921"/>
      <c r="V533" s="921"/>
      <c r="W533" s="921"/>
      <c r="X533" s="921"/>
      <c r="Y533" s="921"/>
      <c r="Z533" s="921"/>
    </row>
    <row r="534" spans="1:26" s="146" customFormat="1" ht="24" customHeight="1" x14ac:dyDescent="0.35">
      <c r="A534" s="186"/>
      <c r="B534" s="177"/>
      <c r="C534" s="188"/>
      <c r="D534" s="920"/>
      <c r="E534" s="920"/>
      <c r="F534" s="920"/>
      <c r="G534" s="920"/>
      <c r="H534" s="920"/>
      <c r="I534" s="920"/>
      <c r="J534" s="920"/>
      <c r="K534" s="193"/>
      <c r="L534" s="191"/>
      <c r="M534" s="191"/>
      <c r="N534" s="191"/>
      <c r="O534" s="191"/>
      <c r="P534" s="191"/>
      <c r="Q534" s="191"/>
      <c r="R534" s="921"/>
      <c r="S534" s="921"/>
      <c r="T534" s="921"/>
      <c r="U534" s="921"/>
      <c r="V534" s="921"/>
      <c r="W534" s="921"/>
      <c r="X534" s="921"/>
      <c r="Y534" s="921"/>
      <c r="Z534" s="921"/>
    </row>
    <row r="535" spans="1:26" s="146" customFormat="1" ht="14.45" customHeight="1" x14ac:dyDescent="0.35">
      <c r="A535" s="186"/>
      <c r="B535" s="177"/>
      <c r="C535" s="188"/>
      <c r="D535" s="920"/>
      <c r="E535" s="920"/>
      <c r="F535" s="920"/>
      <c r="G535" s="920"/>
      <c r="H535" s="920"/>
      <c r="I535" s="920"/>
      <c r="J535" s="920"/>
      <c r="K535" s="193"/>
      <c r="L535" s="191"/>
      <c r="M535" s="191"/>
      <c r="N535" s="191"/>
      <c r="O535" s="191"/>
      <c r="P535" s="191"/>
      <c r="Q535" s="191"/>
      <c r="R535" s="921"/>
      <c r="S535" s="921"/>
      <c r="T535" s="921"/>
      <c r="U535" s="921"/>
      <c r="V535" s="921"/>
      <c r="W535" s="921"/>
      <c r="X535" s="921"/>
      <c r="Y535" s="921"/>
      <c r="Z535" s="921"/>
    </row>
    <row r="536" spans="1:26" s="146" customFormat="1" ht="24" customHeight="1" x14ac:dyDescent="0.35">
      <c r="A536" s="186"/>
      <c r="B536" s="177"/>
      <c r="C536" s="188"/>
      <c r="D536" s="920" t="s">
        <v>499</v>
      </c>
      <c r="E536" s="920"/>
      <c r="F536" s="920"/>
      <c r="G536" s="920"/>
      <c r="H536" s="920"/>
      <c r="I536" s="920"/>
      <c r="J536" s="920"/>
      <c r="K536" s="193"/>
      <c r="L536" s="191"/>
      <c r="M536" s="191"/>
      <c r="N536" s="191"/>
      <c r="O536" s="191"/>
      <c r="P536" s="191"/>
      <c r="Q536" s="191"/>
      <c r="R536" s="921" t="s">
        <v>500</v>
      </c>
      <c r="S536" s="921"/>
      <c r="T536" s="921"/>
      <c r="U536" s="921"/>
      <c r="V536" s="921"/>
      <c r="W536" s="921"/>
      <c r="X536" s="921"/>
      <c r="Y536" s="921"/>
      <c r="Z536" s="921"/>
    </row>
    <row r="537" spans="1:26" s="146" customFormat="1" ht="24" customHeight="1" x14ac:dyDescent="0.35">
      <c r="A537" s="186"/>
      <c r="B537" s="177"/>
      <c r="C537" s="188"/>
      <c r="D537" s="920"/>
      <c r="E537" s="920"/>
      <c r="F537" s="920"/>
      <c r="G537" s="920"/>
      <c r="H537" s="920"/>
      <c r="I537" s="920"/>
      <c r="J537" s="920"/>
      <c r="K537" s="193"/>
      <c r="L537" s="191"/>
      <c r="M537" s="191"/>
      <c r="N537" s="191"/>
      <c r="O537" s="191"/>
      <c r="P537" s="191"/>
      <c r="Q537" s="191"/>
      <c r="R537" s="921"/>
      <c r="S537" s="921"/>
      <c r="T537" s="921"/>
      <c r="U537" s="921"/>
      <c r="V537" s="921"/>
      <c r="W537" s="921"/>
      <c r="X537" s="921"/>
      <c r="Y537" s="921"/>
      <c r="Z537" s="921"/>
    </row>
    <row r="538" spans="1:26" s="146" customFormat="1" ht="24" customHeight="1" x14ac:dyDescent="0.35">
      <c r="A538" s="186"/>
      <c r="B538" s="177"/>
      <c r="C538" s="188"/>
      <c r="D538" s="920"/>
      <c r="E538" s="920"/>
      <c r="F538" s="920"/>
      <c r="G538" s="920"/>
      <c r="H538" s="920"/>
      <c r="I538" s="920"/>
      <c r="J538" s="920"/>
      <c r="K538" s="193"/>
      <c r="L538" s="191"/>
      <c r="M538" s="191"/>
      <c r="N538" s="191"/>
      <c r="O538" s="191"/>
      <c r="P538" s="191"/>
      <c r="Q538" s="191"/>
      <c r="R538" s="921"/>
      <c r="S538" s="921"/>
      <c r="T538" s="921"/>
      <c r="U538" s="921"/>
      <c r="V538" s="921"/>
      <c r="W538" s="921"/>
      <c r="X538" s="921"/>
      <c r="Y538" s="921"/>
      <c r="Z538" s="921"/>
    </row>
    <row r="539" spans="1:26" s="146" customFormat="1" ht="24" customHeight="1" x14ac:dyDescent="0.35">
      <c r="A539" s="186"/>
      <c r="B539" s="177"/>
      <c r="C539" s="188"/>
      <c r="D539" s="920"/>
      <c r="E539" s="920"/>
      <c r="F539" s="920"/>
      <c r="G539" s="920"/>
      <c r="H539" s="920"/>
      <c r="I539" s="920"/>
      <c r="J539" s="920"/>
      <c r="K539" s="193"/>
      <c r="L539" s="191"/>
      <c r="M539" s="191"/>
      <c r="N539" s="191"/>
      <c r="O539" s="191"/>
      <c r="P539" s="191"/>
      <c r="Q539" s="191"/>
      <c r="R539" s="921"/>
      <c r="S539" s="921"/>
      <c r="T539" s="921"/>
      <c r="U539" s="921"/>
      <c r="V539" s="921"/>
      <c r="W539" s="921"/>
      <c r="X539" s="921"/>
      <c r="Y539" s="921"/>
      <c r="Z539" s="921"/>
    </row>
    <row r="540" spans="1:26" s="146" customFormat="1" ht="24" customHeight="1" x14ac:dyDescent="0.35">
      <c r="A540" s="186"/>
      <c r="B540" s="177"/>
      <c r="C540" s="188"/>
      <c r="D540" s="920"/>
      <c r="E540" s="920"/>
      <c r="F540" s="920"/>
      <c r="G540" s="920"/>
      <c r="H540" s="920"/>
      <c r="I540" s="920"/>
      <c r="J540" s="920"/>
      <c r="K540" s="193"/>
      <c r="L540" s="191"/>
      <c r="M540" s="191"/>
      <c r="N540" s="191"/>
      <c r="O540" s="191"/>
      <c r="P540" s="191"/>
      <c r="Q540" s="191"/>
      <c r="R540" s="921"/>
      <c r="S540" s="921"/>
      <c r="T540" s="921"/>
      <c r="U540" s="921"/>
      <c r="V540" s="921"/>
      <c r="W540" s="921"/>
      <c r="X540" s="921"/>
      <c r="Y540" s="921"/>
      <c r="Z540" s="921"/>
    </row>
    <row r="541" spans="1:26" s="146" customFormat="1" ht="24" customHeight="1" x14ac:dyDescent="0.35">
      <c r="A541" s="186"/>
      <c r="B541" s="177"/>
      <c r="C541" s="188"/>
      <c r="D541" s="920"/>
      <c r="E541" s="920"/>
      <c r="F541" s="920"/>
      <c r="G541" s="920"/>
      <c r="H541" s="920"/>
      <c r="I541" s="920"/>
      <c r="J541" s="920"/>
      <c r="K541" s="193"/>
      <c r="L541" s="191"/>
      <c r="M541" s="191"/>
      <c r="N541" s="191"/>
      <c r="O541" s="191"/>
      <c r="P541" s="191"/>
      <c r="Q541" s="191"/>
      <c r="R541" s="921"/>
      <c r="S541" s="921"/>
      <c r="T541" s="921"/>
      <c r="U541" s="921"/>
      <c r="V541" s="921"/>
      <c r="W541" s="921"/>
      <c r="X541" s="921"/>
      <c r="Y541" s="921"/>
      <c r="Z541" s="921"/>
    </row>
    <row r="542" spans="1:26" s="146" customFormat="1" ht="14.45" customHeight="1" x14ac:dyDescent="0.35">
      <c r="A542" s="186"/>
      <c r="B542" s="177"/>
      <c r="C542" s="188"/>
      <c r="D542" s="920"/>
      <c r="E542" s="920"/>
      <c r="F542" s="920"/>
      <c r="G542" s="920"/>
      <c r="H542" s="920"/>
      <c r="I542" s="920"/>
      <c r="J542" s="920"/>
      <c r="K542" s="193"/>
      <c r="L542" s="191"/>
      <c r="M542" s="191"/>
      <c r="N542" s="191"/>
      <c r="O542" s="191"/>
      <c r="P542" s="191"/>
      <c r="Q542" s="191"/>
      <c r="R542" s="921"/>
      <c r="S542" s="921"/>
      <c r="T542" s="921"/>
      <c r="U542" s="921"/>
      <c r="V542" s="921"/>
      <c r="W542" s="921"/>
      <c r="X542" s="921"/>
      <c r="Y542" s="921"/>
      <c r="Z542" s="921"/>
    </row>
    <row r="543" spans="1:26" s="146" customFormat="1" ht="24" customHeight="1" x14ac:dyDescent="0.35">
      <c r="A543" s="186"/>
      <c r="B543" s="177"/>
      <c r="C543" s="188"/>
      <c r="D543" s="920" t="s">
        <v>501</v>
      </c>
      <c r="E543" s="920"/>
      <c r="F543" s="920"/>
      <c r="G543" s="920"/>
      <c r="H543" s="920"/>
      <c r="I543" s="920"/>
      <c r="J543" s="920"/>
      <c r="K543" s="193"/>
      <c r="L543" s="191"/>
      <c r="M543" s="191"/>
      <c r="N543" s="191"/>
      <c r="O543" s="191"/>
      <c r="P543" s="191"/>
      <c r="Q543" s="191"/>
      <c r="R543" s="921" t="s">
        <v>502</v>
      </c>
      <c r="S543" s="921"/>
      <c r="T543" s="921"/>
      <c r="U543" s="921"/>
      <c r="V543" s="921"/>
      <c r="W543" s="921"/>
      <c r="X543" s="921"/>
      <c r="Y543" s="921"/>
      <c r="Z543" s="921"/>
    </row>
    <row r="544" spans="1:26" s="146" customFormat="1" ht="24" customHeight="1" x14ac:dyDescent="0.35">
      <c r="A544" s="186"/>
      <c r="B544" s="177"/>
      <c r="C544" s="188"/>
      <c r="D544" s="920"/>
      <c r="E544" s="920"/>
      <c r="F544" s="920"/>
      <c r="G544" s="920"/>
      <c r="H544" s="920"/>
      <c r="I544" s="920"/>
      <c r="J544" s="920"/>
      <c r="K544" s="193"/>
      <c r="L544" s="191"/>
      <c r="M544" s="191"/>
      <c r="N544" s="191"/>
      <c r="O544" s="191"/>
      <c r="P544" s="191"/>
      <c r="Q544" s="191"/>
      <c r="R544" s="921"/>
      <c r="S544" s="921"/>
      <c r="T544" s="921"/>
      <c r="U544" s="921"/>
      <c r="V544" s="921"/>
      <c r="W544" s="921"/>
      <c r="X544" s="921"/>
      <c r="Y544" s="921"/>
      <c r="Z544" s="921"/>
    </row>
    <row r="545" spans="1:72" s="146" customFormat="1" ht="24" customHeight="1" x14ac:dyDescent="0.35">
      <c r="A545" s="186"/>
      <c r="B545" s="177"/>
      <c r="C545" s="188"/>
      <c r="D545" s="920"/>
      <c r="E545" s="920"/>
      <c r="F545" s="920"/>
      <c r="G545" s="920"/>
      <c r="H545" s="920"/>
      <c r="I545" s="920"/>
      <c r="J545" s="920"/>
      <c r="K545" s="193"/>
      <c r="L545" s="191"/>
      <c r="M545" s="191"/>
      <c r="N545" s="191"/>
      <c r="O545" s="191"/>
      <c r="P545" s="191"/>
      <c r="Q545" s="191"/>
      <c r="R545" s="921"/>
      <c r="S545" s="921"/>
      <c r="T545" s="921"/>
      <c r="U545" s="921"/>
      <c r="V545" s="921"/>
      <c r="W545" s="921"/>
      <c r="X545" s="921"/>
      <c r="Y545" s="921"/>
      <c r="Z545" s="921"/>
    </row>
    <row r="546" spans="1:72" s="146" customFormat="1" ht="24" customHeight="1" x14ac:dyDescent="0.35">
      <c r="A546" s="186"/>
      <c r="B546" s="177"/>
      <c r="C546" s="188"/>
      <c r="D546" s="920"/>
      <c r="E546" s="920"/>
      <c r="F546" s="920"/>
      <c r="G546" s="920"/>
      <c r="H546" s="920"/>
      <c r="I546" s="920"/>
      <c r="J546" s="920"/>
      <c r="K546" s="193"/>
      <c r="L546" s="191"/>
      <c r="M546" s="191"/>
      <c r="N546" s="191"/>
      <c r="O546" s="191"/>
      <c r="P546" s="191"/>
      <c r="Q546" s="191"/>
      <c r="R546" s="921"/>
      <c r="S546" s="921"/>
      <c r="T546" s="921"/>
      <c r="U546" s="921"/>
      <c r="V546" s="921"/>
      <c r="W546" s="921"/>
      <c r="X546" s="921"/>
      <c r="Y546" s="921"/>
      <c r="Z546" s="921"/>
    </row>
    <row r="547" spans="1:72" s="146" customFormat="1" ht="24" customHeight="1" x14ac:dyDescent="0.35">
      <c r="A547" s="186"/>
      <c r="B547" s="177"/>
      <c r="C547" s="188"/>
      <c r="D547" s="920"/>
      <c r="E547" s="920"/>
      <c r="F547" s="920"/>
      <c r="G547" s="920"/>
      <c r="H547" s="920"/>
      <c r="I547" s="920"/>
      <c r="J547" s="920"/>
      <c r="K547" s="193"/>
      <c r="L547" s="191"/>
      <c r="M547" s="191"/>
      <c r="N547" s="191"/>
      <c r="O547" s="191"/>
      <c r="P547" s="191"/>
      <c r="Q547" s="191"/>
      <c r="R547" s="921"/>
      <c r="S547" s="921"/>
      <c r="T547" s="921"/>
      <c r="U547" s="921"/>
      <c r="V547" s="921"/>
      <c r="W547" s="921"/>
      <c r="X547" s="921"/>
      <c r="Y547" s="921"/>
      <c r="Z547" s="921"/>
    </row>
    <row r="548" spans="1:72" s="146" customFormat="1" ht="24" customHeight="1" x14ac:dyDescent="0.35">
      <c r="A548" s="186"/>
      <c r="B548" s="177"/>
      <c r="C548" s="188"/>
      <c r="D548" s="920"/>
      <c r="E548" s="920"/>
      <c r="F548" s="920"/>
      <c r="G548" s="920"/>
      <c r="H548" s="920"/>
      <c r="I548" s="920"/>
      <c r="J548" s="920"/>
      <c r="K548" s="193"/>
      <c r="L548" s="191"/>
      <c r="M548" s="191"/>
      <c r="N548" s="191"/>
      <c r="O548" s="191"/>
      <c r="P548" s="191"/>
      <c r="Q548" s="191"/>
      <c r="R548" s="921"/>
      <c r="S548" s="921"/>
      <c r="T548" s="921"/>
      <c r="U548" s="921"/>
      <c r="V548" s="921"/>
      <c r="W548" s="921"/>
      <c r="X548" s="921"/>
      <c r="Y548" s="921"/>
      <c r="Z548" s="921"/>
    </row>
    <row r="549" spans="1:72" s="146" customFormat="1" ht="25.5" customHeight="1" x14ac:dyDescent="0.35">
      <c r="A549" s="186"/>
      <c r="B549" s="177"/>
      <c r="C549" s="188"/>
      <c r="D549" s="920"/>
      <c r="E549" s="920"/>
      <c r="F549" s="920"/>
      <c r="G549" s="920"/>
      <c r="H549" s="920"/>
      <c r="I549" s="920"/>
      <c r="J549" s="920"/>
      <c r="K549" s="193"/>
      <c r="L549" s="191"/>
      <c r="M549" s="191"/>
      <c r="N549" s="191"/>
      <c r="O549" s="191"/>
      <c r="P549" s="191"/>
      <c r="Q549" s="191"/>
      <c r="R549" s="921"/>
      <c r="S549" s="921"/>
      <c r="T549" s="921"/>
      <c r="U549" s="921"/>
      <c r="V549" s="921"/>
      <c r="W549" s="921"/>
      <c r="X549" s="921"/>
      <c r="Y549" s="921"/>
      <c r="Z549" s="921"/>
    </row>
    <row r="550" spans="1:72" ht="24" customHeight="1" x14ac:dyDescent="0.3">
      <c r="C550" s="957" t="s">
        <v>503</v>
      </c>
      <c r="D550" s="957"/>
      <c r="E550" s="957"/>
      <c r="F550" s="957"/>
      <c r="G550" s="957"/>
      <c r="H550" s="957"/>
      <c r="I550" s="957"/>
      <c r="J550" s="957"/>
      <c r="K550" s="193"/>
      <c r="L550" s="191"/>
      <c r="M550" s="191"/>
      <c r="N550" s="191"/>
      <c r="O550" s="191"/>
      <c r="P550" s="191"/>
      <c r="Q550" s="191"/>
      <c r="R550" s="952" t="s">
        <v>504</v>
      </c>
      <c r="S550" s="952"/>
      <c r="T550" s="952"/>
      <c r="U550" s="952"/>
      <c r="V550" s="952"/>
      <c r="W550" s="952"/>
      <c r="X550" s="952"/>
      <c r="Y550" s="952"/>
      <c r="Z550" s="952"/>
      <c r="AA550" s="167"/>
      <c r="AB550" s="167"/>
      <c r="AC550" s="167"/>
      <c r="AD550" s="167"/>
      <c r="AO550" s="167"/>
      <c r="AP550" s="167"/>
      <c r="AQ550" s="167"/>
      <c r="BT550" s="167"/>
    </row>
    <row r="551" spans="1:72" ht="24" customHeight="1" x14ac:dyDescent="0.3">
      <c r="C551" s="217" t="s">
        <v>365</v>
      </c>
      <c r="D551" s="938" t="s">
        <v>422</v>
      </c>
      <c r="E551" s="938"/>
      <c r="F551" s="938"/>
      <c r="G551" s="938"/>
      <c r="H551" s="938"/>
      <c r="I551" s="938"/>
      <c r="J551" s="938"/>
      <c r="K551" s="193"/>
      <c r="L551" s="191"/>
      <c r="M551" s="191"/>
      <c r="N551" s="191"/>
      <c r="O551" s="191"/>
      <c r="P551" s="191"/>
      <c r="Q551" s="191"/>
      <c r="R551" s="191" t="s">
        <v>365</v>
      </c>
      <c r="S551" s="953" t="s">
        <v>423</v>
      </c>
      <c r="T551" s="953"/>
      <c r="U551" s="953"/>
      <c r="V551" s="953"/>
      <c r="W551" s="953"/>
      <c r="X551" s="953"/>
      <c r="Y551" s="953"/>
      <c r="Z551" s="953"/>
      <c r="AA551" s="167"/>
      <c r="AB551" s="167"/>
      <c r="AC551" s="167"/>
      <c r="AD551" s="167"/>
      <c r="AO551" s="167"/>
      <c r="AP551" s="167"/>
      <c r="AQ551" s="167"/>
      <c r="BT551" s="167"/>
    </row>
    <row r="552" spans="1:72" ht="24" customHeight="1" x14ac:dyDescent="0.3">
      <c r="C552" s="217"/>
      <c r="D552" s="920" t="s">
        <v>505</v>
      </c>
      <c r="E552" s="920"/>
      <c r="F552" s="920"/>
      <c r="G552" s="920"/>
      <c r="H552" s="920"/>
      <c r="I552" s="920"/>
      <c r="J552" s="920"/>
      <c r="K552" s="193"/>
      <c r="L552" s="191"/>
      <c r="M552" s="191"/>
      <c r="N552" s="191"/>
      <c r="O552" s="191"/>
      <c r="P552" s="191"/>
      <c r="Q552" s="191"/>
      <c r="R552" s="191"/>
      <c r="S552" s="921" t="s">
        <v>506</v>
      </c>
      <c r="T552" s="921"/>
      <c r="U552" s="921"/>
      <c r="V552" s="921"/>
      <c r="W552" s="921"/>
      <c r="X552" s="921"/>
      <c r="Y552" s="921"/>
      <c r="Z552" s="921"/>
      <c r="AA552" s="167"/>
      <c r="AB552" s="167"/>
      <c r="AC552" s="167"/>
      <c r="AD552" s="167"/>
      <c r="AO552" s="167"/>
      <c r="AP552" s="167"/>
      <c r="AQ552" s="167"/>
      <c r="BT552" s="167"/>
    </row>
    <row r="553" spans="1:72" ht="24" customHeight="1" x14ac:dyDescent="0.3">
      <c r="C553" s="217"/>
      <c r="D553" s="920"/>
      <c r="E553" s="920"/>
      <c r="F553" s="920"/>
      <c r="G553" s="920"/>
      <c r="H553" s="920"/>
      <c r="I553" s="920"/>
      <c r="J553" s="920"/>
      <c r="K553" s="193"/>
      <c r="L553" s="191"/>
      <c r="M553" s="191"/>
      <c r="N553" s="191"/>
      <c r="O553" s="191"/>
      <c r="P553" s="191"/>
      <c r="Q553" s="191"/>
      <c r="R553" s="191"/>
      <c r="S553" s="921"/>
      <c r="T553" s="921"/>
      <c r="U553" s="921"/>
      <c r="V553" s="921"/>
      <c r="W553" s="921"/>
      <c r="X553" s="921"/>
      <c r="Y553" s="921"/>
      <c r="Z553" s="921"/>
      <c r="AA553" s="167"/>
      <c r="AB553" s="167"/>
      <c r="AC553" s="167"/>
      <c r="AD553" s="167"/>
      <c r="AO553" s="167"/>
      <c r="AP553" s="167"/>
      <c r="AQ553" s="167"/>
      <c r="BT553" s="167"/>
    </row>
    <row r="554" spans="1:72" ht="24" customHeight="1" x14ac:dyDescent="0.3">
      <c r="C554" s="217"/>
      <c r="D554" s="920"/>
      <c r="E554" s="920"/>
      <c r="F554" s="920"/>
      <c r="G554" s="920"/>
      <c r="H554" s="920"/>
      <c r="I554" s="920"/>
      <c r="J554" s="920"/>
      <c r="K554" s="193"/>
      <c r="L554" s="191"/>
      <c r="M554" s="191"/>
      <c r="N554" s="191"/>
      <c r="O554" s="191"/>
      <c r="P554" s="191"/>
      <c r="Q554" s="191"/>
      <c r="R554" s="191"/>
      <c r="S554" s="921"/>
      <c r="T554" s="921"/>
      <c r="U554" s="921"/>
      <c r="V554" s="921"/>
      <c r="W554" s="921"/>
      <c r="X554" s="921"/>
      <c r="Y554" s="921"/>
      <c r="Z554" s="921"/>
      <c r="AA554" s="167"/>
      <c r="AB554" s="167"/>
      <c r="AC554" s="167"/>
      <c r="AD554" s="167"/>
      <c r="AO554" s="167"/>
      <c r="AP554" s="167"/>
      <c r="AQ554" s="167"/>
      <c r="BT554" s="167"/>
    </row>
    <row r="555" spans="1:72" ht="24" customHeight="1" x14ac:dyDescent="0.3">
      <c r="C555" s="217"/>
      <c r="D555" s="920"/>
      <c r="E555" s="920"/>
      <c r="F555" s="920"/>
      <c r="G555" s="920"/>
      <c r="H555" s="920"/>
      <c r="I555" s="920"/>
      <c r="J555" s="920"/>
      <c r="K555" s="193"/>
      <c r="L555" s="191"/>
      <c r="M555" s="191"/>
      <c r="N555" s="191"/>
      <c r="O555" s="191"/>
      <c r="P555" s="191"/>
      <c r="Q555" s="191"/>
      <c r="R555" s="191"/>
      <c r="S555" s="921"/>
      <c r="T555" s="921"/>
      <c r="U555" s="921"/>
      <c r="V555" s="921"/>
      <c r="W555" s="921"/>
      <c r="X555" s="921"/>
      <c r="Y555" s="921"/>
      <c r="Z555" s="921"/>
      <c r="AA555" s="167"/>
      <c r="AB555" s="167"/>
      <c r="AC555" s="167"/>
      <c r="AD555" s="167"/>
      <c r="AO555" s="167"/>
      <c r="AP555" s="167"/>
      <c r="AQ555" s="167"/>
      <c r="BT555" s="167"/>
    </row>
    <row r="556" spans="1:72" ht="24" customHeight="1" x14ac:dyDescent="0.3">
      <c r="C556" s="217"/>
      <c r="D556" s="920"/>
      <c r="E556" s="920"/>
      <c r="F556" s="920"/>
      <c r="G556" s="920"/>
      <c r="H556" s="920"/>
      <c r="I556" s="920"/>
      <c r="J556" s="920"/>
      <c r="K556" s="193"/>
      <c r="L556" s="191"/>
      <c r="M556" s="191"/>
      <c r="N556" s="191"/>
      <c r="O556" s="191"/>
      <c r="P556" s="191"/>
      <c r="Q556" s="191"/>
      <c r="R556" s="191"/>
      <c r="S556" s="921"/>
      <c r="T556" s="921"/>
      <c r="U556" s="921"/>
      <c r="V556" s="921"/>
      <c r="W556" s="921"/>
      <c r="X556" s="921"/>
      <c r="Y556" s="921"/>
      <c r="Z556" s="921"/>
      <c r="AA556" s="167"/>
      <c r="AB556" s="167"/>
      <c r="AC556" s="167"/>
      <c r="AD556" s="167"/>
      <c r="AO556" s="167"/>
      <c r="AP556" s="167"/>
      <c r="AQ556" s="167"/>
      <c r="BT556" s="167"/>
    </row>
    <row r="557" spans="1:72" ht="24" customHeight="1" x14ac:dyDescent="0.3">
      <c r="C557" s="217"/>
      <c r="D557" s="920"/>
      <c r="E557" s="920"/>
      <c r="F557" s="920"/>
      <c r="G557" s="920"/>
      <c r="H557" s="920"/>
      <c r="I557" s="920"/>
      <c r="J557" s="920"/>
      <c r="K557" s="193"/>
      <c r="L557" s="191"/>
      <c r="M557" s="191"/>
      <c r="N557" s="191"/>
      <c r="O557" s="191"/>
      <c r="P557" s="191"/>
      <c r="Q557" s="191"/>
      <c r="R557" s="191"/>
      <c r="S557" s="921"/>
      <c r="T557" s="921"/>
      <c r="U557" s="921"/>
      <c r="V557" s="921"/>
      <c r="W557" s="921"/>
      <c r="X557" s="921"/>
      <c r="Y557" s="921"/>
      <c r="Z557" s="921"/>
      <c r="AA557" s="167"/>
      <c r="AB557" s="167"/>
      <c r="AC557" s="167"/>
      <c r="AD557" s="167"/>
      <c r="AO557" s="167"/>
      <c r="AP557" s="167"/>
      <c r="AQ557" s="167"/>
      <c r="BT557" s="167"/>
    </row>
    <row r="558" spans="1:72" ht="24" customHeight="1" x14ac:dyDescent="0.3">
      <c r="C558" s="217"/>
      <c r="D558" s="920"/>
      <c r="E558" s="920"/>
      <c r="F558" s="920"/>
      <c r="G558" s="920"/>
      <c r="H558" s="920"/>
      <c r="I558" s="920"/>
      <c r="J558" s="920"/>
      <c r="K558" s="193"/>
      <c r="L558" s="191"/>
      <c r="M558" s="191"/>
      <c r="N558" s="191"/>
      <c r="O558" s="191"/>
      <c r="P558" s="191"/>
      <c r="Q558" s="191"/>
      <c r="R558" s="191"/>
      <c r="S558" s="921"/>
      <c r="T558" s="921"/>
      <c r="U558" s="921"/>
      <c r="V558" s="921"/>
      <c r="W558" s="921"/>
      <c r="X558" s="921"/>
      <c r="Y558" s="921"/>
      <c r="Z558" s="921"/>
      <c r="AA558" s="167"/>
      <c r="AB558" s="167"/>
      <c r="AC558" s="167"/>
      <c r="AD558" s="167"/>
      <c r="AO558" s="167"/>
      <c r="AP558" s="167"/>
      <c r="AQ558" s="167"/>
      <c r="BT558" s="167"/>
    </row>
    <row r="559" spans="1:72" ht="24" customHeight="1" x14ac:dyDescent="0.3">
      <c r="C559" s="217"/>
      <c r="D559" s="920"/>
      <c r="E559" s="920"/>
      <c r="F559" s="920"/>
      <c r="G559" s="920"/>
      <c r="H559" s="920"/>
      <c r="I559" s="920"/>
      <c r="J559" s="920"/>
      <c r="K559" s="193"/>
      <c r="L559" s="191"/>
      <c r="M559" s="191"/>
      <c r="N559" s="191"/>
      <c r="O559" s="191"/>
      <c r="P559" s="191"/>
      <c r="Q559" s="191"/>
      <c r="R559" s="191"/>
      <c r="S559" s="921"/>
      <c r="T559" s="921"/>
      <c r="U559" s="921"/>
      <c r="V559" s="921"/>
      <c r="W559" s="921"/>
      <c r="X559" s="921"/>
      <c r="Y559" s="921"/>
      <c r="Z559" s="921"/>
      <c r="AA559" s="167"/>
      <c r="AB559" s="167"/>
      <c r="AC559" s="167"/>
      <c r="AD559" s="167"/>
      <c r="AO559" s="167"/>
      <c r="AP559" s="167"/>
      <c r="AQ559" s="167"/>
      <c r="BT559" s="167"/>
    </row>
    <row r="560" spans="1:72" ht="24" customHeight="1" x14ac:dyDescent="0.3">
      <c r="C560" s="217"/>
      <c r="D560" s="920"/>
      <c r="E560" s="920"/>
      <c r="F560" s="920"/>
      <c r="G560" s="920"/>
      <c r="H560" s="920"/>
      <c r="I560" s="920"/>
      <c r="J560" s="920"/>
      <c r="K560" s="193"/>
      <c r="L560" s="191"/>
      <c r="M560" s="191"/>
      <c r="N560" s="191"/>
      <c r="O560" s="191"/>
      <c r="P560" s="191"/>
      <c r="Q560" s="191"/>
      <c r="R560" s="191"/>
      <c r="S560" s="921"/>
      <c r="T560" s="921"/>
      <c r="U560" s="921"/>
      <c r="V560" s="921"/>
      <c r="W560" s="921"/>
      <c r="X560" s="921"/>
      <c r="Y560" s="921"/>
      <c r="Z560" s="921"/>
      <c r="AA560" s="167"/>
      <c r="AB560" s="167"/>
      <c r="AC560" s="167"/>
      <c r="AD560" s="167"/>
      <c r="AO560" s="167"/>
      <c r="AP560" s="167"/>
      <c r="AQ560" s="167"/>
      <c r="BT560" s="167"/>
    </row>
    <row r="561" spans="1:72" ht="24" customHeight="1" x14ac:dyDescent="0.3">
      <c r="C561" s="217"/>
      <c r="D561" s="920"/>
      <c r="E561" s="920"/>
      <c r="F561" s="920"/>
      <c r="G561" s="920"/>
      <c r="H561" s="920"/>
      <c r="I561" s="920"/>
      <c r="J561" s="920"/>
      <c r="K561" s="193"/>
      <c r="L561" s="191"/>
      <c r="M561" s="191"/>
      <c r="N561" s="191"/>
      <c r="O561" s="191"/>
      <c r="P561" s="191"/>
      <c r="Q561" s="191"/>
      <c r="R561" s="191"/>
      <c r="S561" s="921"/>
      <c r="T561" s="921"/>
      <c r="U561" s="921"/>
      <c r="V561" s="921"/>
      <c r="W561" s="921"/>
      <c r="X561" s="921"/>
      <c r="Y561" s="921"/>
      <c r="Z561" s="921"/>
      <c r="AA561" s="167"/>
      <c r="AB561" s="167"/>
      <c r="AC561" s="167"/>
      <c r="AD561" s="167"/>
      <c r="AO561" s="167"/>
      <c r="AP561" s="167"/>
      <c r="AQ561" s="167"/>
      <c r="BT561" s="167"/>
    </row>
    <row r="562" spans="1:72" ht="24" customHeight="1" x14ac:dyDescent="0.3">
      <c r="C562" s="217"/>
      <c r="D562" s="920"/>
      <c r="E562" s="920"/>
      <c r="F562" s="920"/>
      <c r="G562" s="920"/>
      <c r="H562" s="920"/>
      <c r="I562" s="920"/>
      <c r="J562" s="920"/>
      <c r="K562" s="193"/>
      <c r="L562" s="191"/>
      <c r="M562" s="191"/>
      <c r="N562" s="191"/>
      <c r="O562" s="191"/>
      <c r="P562" s="191"/>
      <c r="Q562" s="191"/>
      <c r="R562" s="191"/>
      <c r="S562" s="921"/>
      <c r="T562" s="921"/>
      <c r="U562" s="921"/>
      <c r="V562" s="921"/>
      <c r="W562" s="921"/>
      <c r="X562" s="921"/>
      <c r="Y562" s="921"/>
      <c r="Z562" s="921"/>
      <c r="AA562" s="167"/>
      <c r="AB562" s="167"/>
      <c r="AC562" s="167"/>
      <c r="AD562" s="167"/>
      <c r="AO562" s="167"/>
      <c r="AP562" s="167"/>
      <c r="AQ562" s="167"/>
      <c r="BT562" s="167"/>
    </row>
    <row r="563" spans="1:72" ht="24" customHeight="1" x14ac:dyDescent="0.3">
      <c r="C563" s="217"/>
      <c r="D563" s="920"/>
      <c r="E563" s="920"/>
      <c r="F563" s="920"/>
      <c r="G563" s="920"/>
      <c r="H563" s="920"/>
      <c r="I563" s="920"/>
      <c r="J563" s="920"/>
      <c r="K563" s="193"/>
      <c r="L563" s="191"/>
      <c r="M563" s="191"/>
      <c r="N563" s="191"/>
      <c r="O563" s="191"/>
      <c r="P563" s="191"/>
      <c r="Q563" s="191"/>
      <c r="R563" s="191"/>
      <c r="S563" s="921"/>
      <c r="T563" s="921"/>
      <c r="U563" s="921"/>
      <c r="V563" s="921"/>
      <c r="W563" s="921"/>
      <c r="X563" s="921"/>
      <c r="Y563" s="921"/>
      <c r="Z563" s="921"/>
      <c r="AA563" s="167"/>
      <c r="AB563" s="167"/>
      <c r="AC563" s="167"/>
      <c r="AD563" s="167"/>
      <c r="AO563" s="167"/>
      <c r="AP563" s="167"/>
      <c r="AQ563" s="167"/>
      <c r="BT563" s="167"/>
    </row>
    <row r="564" spans="1:72" ht="24" customHeight="1" x14ac:dyDescent="0.3">
      <c r="C564" s="217"/>
      <c r="D564" s="920"/>
      <c r="E564" s="920"/>
      <c r="F564" s="920"/>
      <c r="G564" s="920"/>
      <c r="H564" s="920"/>
      <c r="I564" s="920"/>
      <c r="J564" s="920"/>
      <c r="K564" s="193"/>
      <c r="L564" s="191"/>
      <c r="M564" s="191"/>
      <c r="N564" s="191"/>
      <c r="O564" s="191"/>
      <c r="P564" s="191"/>
      <c r="Q564" s="191"/>
      <c r="R564" s="191"/>
      <c r="S564" s="921"/>
      <c r="T564" s="921"/>
      <c r="U564" s="921"/>
      <c r="V564" s="921"/>
      <c r="W564" s="921"/>
      <c r="X564" s="921"/>
      <c r="Y564" s="921"/>
      <c r="Z564" s="921"/>
      <c r="AA564" s="167"/>
      <c r="AB564" s="167"/>
      <c r="AC564" s="167"/>
      <c r="AD564" s="167"/>
      <c r="AO564" s="167"/>
      <c r="AP564" s="167"/>
      <c r="AQ564" s="167"/>
      <c r="BT564" s="167"/>
    </row>
    <row r="565" spans="1:72" s="146" customFormat="1" ht="9" customHeight="1" x14ac:dyDescent="0.35">
      <c r="A565" s="186"/>
      <c r="B565" s="177"/>
      <c r="C565" s="188"/>
      <c r="D565" s="193"/>
      <c r="E565" s="193"/>
      <c r="F565" s="193"/>
      <c r="G565" s="193"/>
      <c r="H565" s="193"/>
      <c r="I565" s="193"/>
      <c r="J565" s="193"/>
      <c r="K565" s="193"/>
      <c r="L565" s="191"/>
      <c r="M565" s="191"/>
      <c r="N565" s="191"/>
      <c r="O565" s="191"/>
      <c r="P565" s="191"/>
      <c r="Q565" s="191"/>
      <c r="R565" s="191"/>
      <c r="S565" s="191"/>
      <c r="T565" s="191"/>
      <c r="U565" s="191"/>
      <c r="V565" s="191"/>
      <c r="W565" s="191"/>
      <c r="X565" s="191"/>
      <c r="Y565" s="191"/>
      <c r="Z565" s="191"/>
    </row>
    <row r="566" spans="1:72" s="146" customFormat="1" ht="24" customHeight="1" x14ac:dyDescent="0.35">
      <c r="A566" s="175" t="s">
        <v>207</v>
      </c>
      <c r="B566" s="926" t="s">
        <v>261</v>
      </c>
      <c r="C566" s="926"/>
      <c r="D566" s="926"/>
      <c r="E566" s="926"/>
      <c r="F566" s="926"/>
      <c r="G566" s="926"/>
      <c r="H566" s="926"/>
      <c r="I566" s="926"/>
      <c r="J566" s="926"/>
      <c r="K566" s="178"/>
      <c r="L566" s="178"/>
      <c r="M566" s="178"/>
      <c r="O566" s="208" t="s">
        <v>207</v>
      </c>
      <c r="P566" s="934" t="s">
        <v>262</v>
      </c>
      <c r="Q566" s="934"/>
      <c r="R566" s="934"/>
      <c r="S566" s="934"/>
      <c r="T566" s="934"/>
      <c r="U566" s="934"/>
      <c r="V566" s="934"/>
      <c r="W566" s="934"/>
      <c r="X566" s="934"/>
      <c r="Y566" s="934"/>
      <c r="Z566" s="934"/>
      <c r="BT566" s="148"/>
    </row>
    <row r="567" spans="1:72" s="146" customFormat="1" ht="24" customHeight="1" x14ac:dyDescent="0.35">
      <c r="A567" s="175"/>
      <c r="B567" s="176" t="s">
        <v>263</v>
      </c>
      <c r="C567" s="177"/>
      <c r="D567" s="177"/>
      <c r="E567" s="177"/>
      <c r="F567" s="177"/>
      <c r="G567" s="177"/>
      <c r="H567" s="177"/>
      <c r="I567" s="184"/>
      <c r="J567" s="184"/>
      <c r="K567" s="184"/>
      <c r="L567" s="184"/>
      <c r="M567" s="184"/>
      <c r="N567" s="184"/>
      <c r="O567" s="184"/>
      <c r="P567" s="178" t="s">
        <v>264</v>
      </c>
      <c r="Q567" s="184"/>
      <c r="R567" s="184"/>
      <c r="S567" s="212"/>
      <c r="T567" s="212"/>
      <c r="U567" s="212"/>
      <c r="V567" s="212"/>
      <c r="W567" s="212"/>
      <c r="X567" s="212"/>
      <c r="Y567" s="212"/>
      <c r="Z567" s="212"/>
      <c r="BT567" s="148"/>
    </row>
    <row r="568" spans="1:72" ht="24" customHeight="1" x14ac:dyDescent="0.3">
      <c r="B568" s="176" t="s">
        <v>417</v>
      </c>
      <c r="C568" s="950" t="s">
        <v>433</v>
      </c>
      <c r="D568" s="950"/>
      <c r="E568" s="950"/>
      <c r="F568" s="950"/>
      <c r="G568" s="950"/>
      <c r="H568" s="950"/>
      <c r="I568" s="950"/>
      <c r="J568" s="950"/>
      <c r="K568" s="193"/>
      <c r="L568" s="237"/>
      <c r="M568" s="237"/>
      <c r="N568" s="237"/>
      <c r="O568" s="237"/>
      <c r="P568" s="254" t="s">
        <v>417</v>
      </c>
      <c r="Q568" s="929" t="s">
        <v>434</v>
      </c>
      <c r="R568" s="929"/>
      <c r="S568" s="929"/>
      <c r="T568" s="929"/>
      <c r="U568" s="929"/>
      <c r="V568" s="929"/>
      <c r="W568" s="929"/>
      <c r="X568" s="929"/>
      <c r="Y568" s="929"/>
      <c r="Z568" s="929"/>
      <c r="AA568" s="167"/>
      <c r="AB568" s="167"/>
      <c r="AC568" s="167"/>
      <c r="AD568" s="167"/>
      <c r="AO568" s="167"/>
      <c r="AP568" s="167"/>
      <c r="AQ568" s="167"/>
      <c r="BT568" s="167"/>
    </row>
    <row r="569" spans="1:72" ht="24" customHeight="1" x14ac:dyDescent="0.3">
      <c r="C569" s="957" t="s">
        <v>507</v>
      </c>
      <c r="D569" s="957"/>
      <c r="E569" s="957"/>
      <c r="F569" s="957"/>
      <c r="G569" s="957"/>
      <c r="H569" s="957"/>
      <c r="I569" s="957"/>
      <c r="J569" s="957"/>
      <c r="K569" s="193"/>
      <c r="L569" s="191"/>
      <c r="M569" s="191"/>
      <c r="N569" s="191"/>
      <c r="O569" s="191"/>
      <c r="P569" s="191"/>
      <c r="Q569" s="191"/>
      <c r="R569" s="952" t="s">
        <v>508</v>
      </c>
      <c r="S569" s="952"/>
      <c r="T569" s="952"/>
      <c r="U569" s="952"/>
      <c r="V569" s="952"/>
      <c r="W569" s="952"/>
      <c r="X569" s="952"/>
      <c r="Y569" s="952"/>
      <c r="Z569" s="952"/>
      <c r="AA569" s="167"/>
      <c r="AB569" s="167"/>
      <c r="AC569" s="167"/>
      <c r="AD569" s="167"/>
      <c r="AO569" s="167"/>
      <c r="AP569" s="167"/>
      <c r="AQ569" s="167"/>
      <c r="BT569" s="167"/>
    </row>
    <row r="570" spans="1:72" ht="24" customHeight="1" x14ac:dyDescent="0.3">
      <c r="C570" s="217" t="s">
        <v>365</v>
      </c>
      <c r="D570" s="938" t="s">
        <v>509</v>
      </c>
      <c r="E570" s="938"/>
      <c r="F570" s="938"/>
      <c r="G570" s="938"/>
      <c r="H570" s="938"/>
      <c r="I570" s="938"/>
      <c r="J570" s="938"/>
      <c r="K570" s="193"/>
      <c r="L570" s="191"/>
      <c r="M570" s="191"/>
      <c r="N570" s="191"/>
      <c r="O570" s="191"/>
      <c r="P570" s="191"/>
      <c r="Q570" s="191"/>
      <c r="R570" s="191" t="s">
        <v>365</v>
      </c>
      <c r="S570" s="953" t="s">
        <v>510</v>
      </c>
      <c r="T570" s="953"/>
      <c r="U570" s="953"/>
      <c r="V570" s="953"/>
      <c r="W570" s="953"/>
      <c r="X570" s="953"/>
      <c r="Y570" s="953"/>
      <c r="Z570" s="953"/>
      <c r="AA570" s="167"/>
      <c r="AB570" s="167"/>
      <c r="AC570" s="167"/>
      <c r="AD570" s="167"/>
      <c r="AO570" s="167"/>
      <c r="AP570" s="167"/>
      <c r="AQ570" s="167"/>
      <c r="BT570" s="167"/>
    </row>
    <row r="571" spans="1:72" ht="24" customHeight="1" x14ac:dyDescent="0.3">
      <c r="C571" s="255"/>
      <c r="D571" s="920" t="s">
        <v>511</v>
      </c>
      <c r="E571" s="920"/>
      <c r="F571" s="920"/>
      <c r="G571" s="920"/>
      <c r="H571" s="920"/>
      <c r="I571" s="920"/>
      <c r="J571" s="920"/>
      <c r="K571" s="193"/>
      <c r="L571" s="191"/>
      <c r="M571" s="191"/>
      <c r="N571" s="191"/>
      <c r="O571" s="191"/>
      <c r="P571" s="191"/>
      <c r="Q571" s="191"/>
      <c r="R571" s="191"/>
      <c r="S571" s="921" t="s">
        <v>512</v>
      </c>
      <c r="T571" s="921"/>
      <c r="U571" s="921"/>
      <c r="V571" s="921"/>
      <c r="W571" s="921"/>
      <c r="X571" s="921"/>
      <c r="Y571" s="921"/>
      <c r="Z571" s="921"/>
      <c r="AA571" s="167"/>
      <c r="AB571" s="167"/>
      <c r="AC571" s="167"/>
      <c r="AD571" s="167"/>
      <c r="AO571" s="167"/>
      <c r="AP571" s="167"/>
      <c r="AQ571" s="167"/>
      <c r="BT571" s="167"/>
    </row>
    <row r="572" spans="1:72" ht="24" customHeight="1" x14ac:dyDescent="0.3">
      <c r="C572" s="255"/>
      <c r="D572" s="920"/>
      <c r="E572" s="920"/>
      <c r="F572" s="920"/>
      <c r="G572" s="920"/>
      <c r="H572" s="920"/>
      <c r="I572" s="920"/>
      <c r="J572" s="920"/>
      <c r="K572" s="193"/>
      <c r="L572" s="191"/>
      <c r="M572" s="191"/>
      <c r="N572" s="191"/>
      <c r="O572" s="191"/>
      <c r="P572" s="191"/>
      <c r="Q572" s="191"/>
      <c r="R572" s="191"/>
      <c r="S572" s="921"/>
      <c r="T572" s="921"/>
      <c r="U572" s="921"/>
      <c r="V572" s="921"/>
      <c r="W572" s="921"/>
      <c r="X572" s="921"/>
      <c r="Y572" s="921"/>
      <c r="Z572" s="921"/>
      <c r="AA572" s="167"/>
      <c r="AB572" s="167"/>
      <c r="AC572" s="167"/>
      <c r="AD572" s="167"/>
      <c r="AO572" s="167"/>
      <c r="AP572" s="167"/>
      <c r="AQ572" s="167"/>
      <c r="BT572" s="167"/>
    </row>
    <row r="573" spans="1:72" ht="24" customHeight="1" x14ac:dyDescent="0.3">
      <c r="C573" s="255"/>
      <c r="D573" s="920"/>
      <c r="E573" s="920"/>
      <c r="F573" s="920"/>
      <c r="G573" s="920"/>
      <c r="H573" s="920"/>
      <c r="I573" s="920"/>
      <c r="J573" s="920"/>
      <c r="K573" s="193"/>
      <c r="L573" s="191"/>
      <c r="M573" s="191"/>
      <c r="N573" s="191"/>
      <c r="O573" s="191"/>
      <c r="P573" s="191"/>
      <c r="Q573" s="191"/>
      <c r="R573" s="191"/>
      <c r="S573" s="921"/>
      <c r="T573" s="921"/>
      <c r="U573" s="921"/>
      <c r="V573" s="921"/>
      <c r="W573" s="921"/>
      <c r="X573" s="921"/>
      <c r="Y573" s="921"/>
      <c r="Z573" s="921"/>
      <c r="AA573" s="167"/>
      <c r="AB573" s="167"/>
      <c r="AC573" s="167"/>
      <c r="AD573" s="167"/>
      <c r="AO573" s="167"/>
      <c r="AP573" s="167"/>
      <c r="AQ573" s="167"/>
      <c r="BT573" s="167"/>
    </row>
    <row r="574" spans="1:72" ht="24" customHeight="1" x14ac:dyDescent="0.3">
      <c r="C574" s="255"/>
      <c r="D574" s="920"/>
      <c r="E574" s="920"/>
      <c r="F574" s="920"/>
      <c r="G574" s="920"/>
      <c r="H574" s="920"/>
      <c r="I574" s="920"/>
      <c r="J574" s="920"/>
      <c r="K574" s="193"/>
      <c r="L574" s="191"/>
      <c r="M574" s="191"/>
      <c r="N574" s="191"/>
      <c r="O574" s="191"/>
      <c r="P574" s="191"/>
      <c r="Q574" s="191"/>
      <c r="R574" s="191"/>
      <c r="S574" s="921"/>
      <c r="T574" s="921"/>
      <c r="U574" s="921"/>
      <c r="V574" s="921"/>
      <c r="W574" s="921"/>
      <c r="X574" s="921"/>
      <c r="Y574" s="921"/>
      <c r="Z574" s="921"/>
      <c r="AA574" s="167"/>
      <c r="AB574" s="167"/>
      <c r="AC574" s="167"/>
      <c r="AD574" s="167"/>
      <c r="AO574" s="167"/>
      <c r="AP574" s="167"/>
      <c r="AQ574" s="167"/>
      <c r="BT574" s="167"/>
    </row>
    <row r="575" spans="1:72" ht="24" customHeight="1" x14ac:dyDescent="0.3">
      <c r="C575" s="255"/>
      <c r="D575" s="920"/>
      <c r="E575" s="920"/>
      <c r="F575" s="920"/>
      <c r="G575" s="920"/>
      <c r="H575" s="920"/>
      <c r="I575" s="920"/>
      <c r="J575" s="920"/>
      <c r="K575" s="193"/>
      <c r="L575" s="191"/>
      <c r="M575" s="191"/>
      <c r="N575" s="191"/>
      <c r="O575" s="191"/>
      <c r="P575" s="191"/>
      <c r="Q575" s="191"/>
      <c r="R575" s="191"/>
      <c r="S575" s="921"/>
      <c r="T575" s="921"/>
      <c r="U575" s="921"/>
      <c r="V575" s="921"/>
      <c r="W575" s="921"/>
      <c r="X575" s="921"/>
      <c r="Y575" s="921"/>
      <c r="Z575" s="921"/>
      <c r="AA575" s="167"/>
      <c r="AB575" s="167"/>
      <c r="AC575" s="167"/>
      <c r="AD575" s="167"/>
      <c r="AO575" s="167"/>
      <c r="AP575" s="167"/>
      <c r="AQ575" s="167"/>
      <c r="BT575" s="167"/>
    </row>
    <row r="576" spans="1:72" ht="24" customHeight="1" x14ac:dyDescent="0.3">
      <c r="C576" s="255"/>
      <c r="D576" s="920"/>
      <c r="E576" s="920"/>
      <c r="F576" s="920"/>
      <c r="G576" s="920"/>
      <c r="H576" s="920"/>
      <c r="I576" s="920"/>
      <c r="J576" s="920"/>
      <c r="K576" s="193"/>
      <c r="L576" s="191"/>
      <c r="M576" s="191"/>
      <c r="N576" s="191"/>
      <c r="O576" s="191"/>
      <c r="P576" s="191"/>
      <c r="Q576" s="191"/>
      <c r="R576" s="191"/>
      <c r="S576" s="921"/>
      <c r="T576" s="921"/>
      <c r="U576" s="921"/>
      <c r="V576" s="921"/>
      <c r="W576" s="921"/>
      <c r="X576" s="921"/>
      <c r="Y576" s="921"/>
      <c r="Z576" s="921"/>
      <c r="AA576" s="167"/>
      <c r="AB576" s="167"/>
      <c r="AC576" s="167"/>
      <c r="AD576" s="167"/>
      <c r="AO576" s="167"/>
      <c r="AP576" s="167"/>
      <c r="AQ576" s="167"/>
      <c r="BT576" s="167"/>
    </row>
    <row r="577" spans="3:72" ht="24" customHeight="1" x14ac:dyDescent="0.3">
      <c r="C577" s="255"/>
      <c r="D577" s="920"/>
      <c r="E577" s="920"/>
      <c r="F577" s="920"/>
      <c r="G577" s="920"/>
      <c r="H577" s="920"/>
      <c r="I577" s="920"/>
      <c r="J577" s="920"/>
      <c r="K577" s="193"/>
      <c r="L577" s="191"/>
      <c r="M577" s="191"/>
      <c r="N577" s="191"/>
      <c r="O577" s="191"/>
      <c r="P577" s="191"/>
      <c r="Q577" s="191"/>
      <c r="R577" s="191"/>
      <c r="S577" s="921"/>
      <c r="T577" s="921"/>
      <c r="U577" s="921"/>
      <c r="V577" s="921"/>
      <c r="W577" s="921"/>
      <c r="X577" s="921"/>
      <c r="Y577" s="921"/>
      <c r="Z577" s="921"/>
      <c r="AA577" s="167"/>
      <c r="AB577" s="167"/>
      <c r="AC577" s="167"/>
      <c r="AD577" s="167"/>
      <c r="AO577" s="167"/>
      <c r="AP577" s="167"/>
      <c r="AQ577" s="167"/>
      <c r="BT577" s="167"/>
    </row>
    <row r="578" spans="3:72" ht="24" customHeight="1" x14ac:dyDescent="0.3">
      <c r="C578" s="255"/>
      <c r="D578" s="920"/>
      <c r="E578" s="920"/>
      <c r="F578" s="920"/>
      <c r="G578" s="920"/>
      <c r="H578" s="920"/>
      <c r="I578" s="920"/>
      <c r="J578" s="920"/>
      <c r="K578" s="193"/>
      <c r="L578" s="191"/>
      <c r="M578" s="191"/>
      <c r="N578" s="191"/>
      <c r="O578" s="191"/>
      <c r="P578" s="191"/>
      <c r="Q578" s="191"/>
      <c r="R578" s="191"/>
      <c r="S578" s="921"/>
      <c r="T578" s="921"/>
      <c r="U578" s="921"/>
      <c r="V578" s="921"/>
      <c r="W578" s="921"/>
      <c r="X578" s="921"/>
      <c r="Y578" s="921"/>
      <c r="Z578" s="921"/>
      <c r="AA578" s="167"/>
      <c r="AB578" s="167"/>
      <c r="AC578" s="167"/>
      <c r="AD578" s="167"/>
      <c r="AO578" s="167"/>
      <c r="AP578" s="167"/>
      <c r="AQ578" s="167"/>
      <c r="BT578" s="167"/>
    </row>
    <row r="579" spans="3:72" ht="24" customHeight="1" x14ac:dyDescent="0.3">
      <c r="C579" s="255"/>
      <c r="D579" s="920"/>
      <c r="E579" s="920"/>
      <c r="F579" s="920"/>
      <c r="G579" s="920"/>
      <c r="H579" s="920"/>
      <c r="I579" s="920"/>
      <c r="J579" s="920"/>
      <c r="K579" s="193"/>
      <c r="L579" s="191"/>
      <c r="M579" s="191"/>
      <c r="N579" s="191"/>
      <c r="O579" s="191"/>
      <c r="P579" s="191"/>
      <c r="Q579" s="191"/>
      <c r="R579" s="191"/>
      <c r="S579" s="921"/>
      <c r="T579" s="921"/>
      <c r="U579" s="921"/>
      <c r="V579" s="921"/>
      <c r="W579" s="921"/>
      <c r="X579" s="921"/>
      <c r="Y579" s="921"/>
      <c r="Z579" s="921"/>
      <c r="AA579" s="167"/>
      <c r="AB579" s="167"/>
      <c r="AC579" s="167"/>
      <c r="AD579" s="167"/>
      <c r="AO579" s="167"/>
      <c r="AP579" s="167"/>
      <c r="AQ579" s="167"/>
      <c r="BT579" s="167"/>
    </row>
    <row r="580" spans="3:72" ht="24" customHeight="1" x14ac:dyDescent="0.3">
      <c r="C580" s="255"/>
      <c r="D580" s="920"/>
      <c r="E580" s="920"/>
      <c r="F580" s="920"/>
      <c r="G580" s="920"/>
      <c r="H580" s="920"/>
      <c r="I580" s="920"/>
      <c r="J580" s="920"/>
      <c r="K580" s="193"/>
      <c r="L580" s="191"/>
      <c r="M580" s="191"/>
      <c r="N580" s="191"/>
      <c r="O580" s="191"/>
      <c r="P580" s="191"/>
      <c r="Q580" s="191"/>
      <c r="R580" s="191"/>
      <c r="S580" s="921"/>
      <c r="T580" s="921"/>
      <c r="U580" s="921"/>
      <c r="V580" s="921"/>
      <c r="W580" s="921"/>
      <c r="X580" s="921"/>
      <c r="Y580" s="921"/>
      <c r="Z580" s="921"/>
      <c r="AA580" s="167"/>
      <c r="AB580" s="167"/>
      <c r="AC580" s="167"/>
      <c r="AD580" s="167"/>
      <c r="AO580" s="167"/>
      <c r="AP580" s="167"/>
      <c r="AQ580" s="167"/>
      <c r="BT580" s="167"/>
    </row>
    <row r="581" spans="3:72" ht="24" customHeight="1" x14ac:dyDescent="0.3">
      <c r="C581" s="255"/>
      <c r="D581" s="920"/>
      <c r="E581" s="920"/>
      <c r="F581" s="920"/>
      <c r="G581" s="920"/>
      <c r="H581" s="920"/>
      <c r="I581" s="920"/>
      <c r="J581" s="920"/>
      <c r="K581" s="193"/>
      <c r="L581" s="191"/>
      <c r="M581" s="191"/>
      <c r="N581" s="191"/>
      <c r="O581" s="191"/>
      <c r="P581" s="191"/>
      <c r="Q581" s="191"/>
      <c r="R581" s="191"/>
      <c r="S581" s="921"/>
      <c r="T581" s="921"/>
      <c r="U581" s="921"/>
      <c r="V581" s="921"/>
      <c r="W581" s="921"/>
      <c r="X581" s="921"/>
      <c r="Y581" s="921"/>
      <c r="Z581" s="921"/>
      <c r="AA581" s="167"/>
      <c r="AB581" s="167"/>
      <c r="AC581" s="167"/>
      <c r="AD581" s="167"/>
      <c r="AO581" s="167"/>
      <c r="AP581" s="167"/>
      <c r="AQ581" s="167"/>
      <c r="BT581" s="167"/>
    </row>
    <row r="582" spans="3:72" ht="30.6" customHeight="1" x14ac:dyDescent="0.3">
      <c r="C582" s="255"/>
      <c r="D582" s="920"/>
      <c r="E582" s="920"/>
      <c r="F582" s="920"/>
      <c r="G582" s="920"/>
      <c r="H582" s="920"/>
      <c r="I582" s="920"/>
      <c r="J582" s="920"/>
      <c r="K582" s="193"/>
      <c r="L582" s="191"/>
      <c r="M582" s="191"/>
      <c r="N582" s="191"/>
      <c r="O582" s="191"/>
      <c r="P582" s="191"/>
      <c r="Q582" s="191"/>
      <c r="R582" s="191"/>
      <c r="S582" s="921"/>
      <c r="T582" s="921"/>
      <c r="U582" s="921"/>
      <c r="V582" s="921"/>
      <c r="W582" s="921"/>
      <c r="X582" s="921"/>
      <c r="Y582" s="921"/>
      <c r="Z582" s="921"/>
      <c r="AA582" s="167"/>
      <c r="AB582" s="167"/>
      <c r="AC582" s="167"/>
      <c r="AD582" s="167"/>
      <c r="AO582" s="167"/>
      <c r="AP582" s="167"/>
      <c r="AQ582" s="167"/>
      <c r="BT582" s="167"/>
    </row>
    <row r="583" spans="3:72" ht="12.6" customHeight="1" x14ac:dyDescent="0.3">
      <c r="C583" s="255"/>
      <c r="D583" s="193"/>
      <c r="E583" s="193"/>
      <c r="F583" s="193"/>
      <c r="G583" s="193"/>
      <c r="H583" s="193"/>
      <c r="I583" s="193"/>
      <c r="J583" s="193"/>
      <c r="K583" s="193"/>
      <c r="L583" s="191"/>
      <c r="M583" s="191"/>
      <c r="N583" s="191"/>
      <c r="O583" s="191"/>
      <c r="P583" s="191"/>
      <c r="Q583" s="191"/>
      <c r="R583" s="191"/>
      <c r="S583" s="191"/>
      <c r="T583" s="191"/>
      <c r="U583" s="191"/>
      <c r="V583" s="191"/>
      <c r="W583" s="191"/>
      <c r="X583" s="191"/>
      <c r="Y583" s="191"/>
      <c r="Z583" s="191"/>
      <c r="AA583" s="167"/>
      <c r="AB583" s="167"/>
      <c r="AC583" s="167"/>
      <c r="AD583" s="167"/>
      <c r="AO583" s="167"/>
      <c r="AP583" s="167"/>
      <c r="AQ583" s="167"/>
      <c r="BT583" s="167"/>
    </row>
    <row r="584" spans="3:72" ht="24" customHeight="1" x14ac:dyDescent="0.3">
      <c r="C584" s="255"/>
      <c r="D584" s="920" t="s">
        <v>513</v>
      </c>
      <c r="E584" s="920"/>
      <c r="F584" s="920"/>
      <c r="G584" s="920"/>
      <c r="H584" s="920"/>
      <c r="I584" s="920"/>
      <c r="J584" s="920"/>
      <c r="K584" s="193"/>
      <c r="L584" s="191"/>
      <c r="M584" s="191"/>
      <c r="N584" s="191"/>
      <c r="O584" s="191"/>
      <c r="P584" s="191"/>
      <c r="Q584" s="191"/>
      <c r="R584" s="191"/>
      <c r="S584" s="921" t="s">
        <v>514</v>
      </c>
      <c r="T584" s="921"/>
      <c r="U584" s="921"/>
      <c r="V584" s="921"/>
      <c r="W584" s="921"/>
      <c r="X584" s="921"/>
      <c r="Y584" s="921"/>
      <c r="Z584" s="921"/>
      <c r="AA584" s="167"/>
      <c r="AB584" s="167"/>
      <c r="AC584" s="167"/>
      <c r="AD584" s="167"/>
      <c r="AO584" s="167"/>
      <c r="AP584" s="167"/>
      <c r="AQ584" s="167"/>
      <c r="BT584" s="167"/>
    </row>
    <row r="585" spans="3:72" ht="24" customHeight="1" x14ac:dyDescent="0.3">
      <c r="C585" s="255"/>
      <c r="D585" s="920"/>
      <c r="E585" s="920"/>
      <c r="F585" s="920"/>
      <c r="G585" s="920"/>
      <c r="H585" s="920"/>
      <c r="I585" s="920"/>
      <c r="J585" s="920"/>
      <c r="K585" s="193"/>
      <c r="L585" s="191"/>
      <c r="M585" s="191"/>
      <c r="N585" s="191"/>
      <c r="O585" s="191"/>
      <c r="P585" s="191"/>
      <c r="Q585" s="191"/>
      <c r="R585" s="191"/>
      <c r="S585" s="921"/>
      <c r="T585" s="921"/>
      <c r="U585" s="921"/>
      <c r="V585" s="921"/>
      <c r="W585" s="921"/>
      <c r="X585" s="921"/>
      <c r="Y585" s="921"/>
      <c r="Z585" s="921"/>
      <c r="AA585" s="167"/>
      <c r="AB585" s="167"/>
      <c r="AC585" s="167"/>
      <c r="AD585" s="167"/>
      <c r="AO585" s="167"/>
      <c r="AP585" s="167"/>
      <c r="AQ585" s="167"/>
      <c r="BT585" s="167"/>
    </row>
    <row r="586" spans="3:72" ht="24" customHeight="1" x14ac:dyDescent="0.3">
      <c r="C586" s="255"/>
      <c r="D586" s="920"/>
      <c r="E586" s="920"/>
      <c r="F586" s="920"/>
      <c r="G586" s="920"/>
      <c r="H586" s="920"/>
      <c r="I586" s="920"/>
      <c r="J586" s="920"/>
      <c r="K586" s="193"/>
      <c r="L586" s="191"/>
      <c r="M586" s="191"/>
      <c r="N586" s="191"/>
      <c r="O586" s="191"/>
      <c r="P586" s="191"/>
      <c r="Q586" s="191"/>
      <c r="R586" s="191"/>
      <c r="S586" s="921"/>
      <c r="T586" s="921"/>
      <c r="U586" s="921"/>
      <c r="V586" s="921"/>
      <c r="W586" s="921"/>
      <c r="X586" s="921"/>
      <c r="Y586" s="921"/>
      <c r="Z586" s="921"/>
      <c r="AA586" s="167"/>
      <c r="AB586" s="167"/>
      <c r="AC586" s="167"/>
      <c r="AD586" s="167"/>
      <c r="AO586" s="167"/>
      <c r="AP586" s="167"/>
      <c r="AQ586" s="167"/>
      <c r="BT586" s="167"/>
    </row>
    <row r="587" spans="3:72" ht="24" customHeight="1" x14ac:dyDescent="0.3">
      <c r="C587" s="255"/>
      <c r="D587" s="920"/>
      <c r="E587" s="920"/>
      <c r="F587" s="920"/>
      <c r="G587" s="920"/>
      <c r="H587" s="920"/>
      <c r="I587" s="920"/>
      <c r="J587" s="920"/>
      <c r="K587" s="193"/>
      <c r="L587" s="191"/>
      <c r="M587" s="191"/>
      <c r="N587" s="191"/>
      <c r="O587" s="191"/>
      <c r="P587" s="191"/>
      <c r="Q587" s="191"/>
      <c r="R587" s="191"/>
      <c r="S587" s="921"/>
      <c r="T587" s="921"/>
      <c r="U587" s="921"/>
      <c r="V587" s="921"/>
      <c r="W587" s="921"/>
      <c r="X587" s="921"/>
      <c r="Y587" s="921"/>
      <c r="Z587" s="921"/>
      <c r="AA587" s="167"/>
      <c r="AB587" s="167"/>
      <c r="AC587" s="167"/>
      <c r="AD587" s="167"/>
      <c r="AO587" s="167"/>
      <c r="AP587" s="167"/>
      <c r="AQ587" s="167"/>
      <c r="BT587" s="167"/>
    </row>
    <row r="588" spans="3:72" ht="24" customHeight="1" x14ac:dyDescent="0.3">
      <c r="C588" s="255"/>
      <c r="D588" s="920" t="s">
        <v>515</v>
      </c>
      <c r="E588" s="920"/>
      <c r="F588" s="920"/>
      <c r="G588" s="920"/>
      <c r="H588" s="920"/>
      <c r="I588" s="920"/>
      <c r="J588" s="920"/>
      <c r="K588" s="193"/>
      <c r="L588" s="191"/>
      <c r="M588" s="191"/>
      <c r="N588" s="191"/>
      <c r="O588" s="191"/>
      <c r="P588" s="191"/>
      <c r="Q588" s="191"/>
      <c r="R588" s="191"/>
      <c r="S588" s="921" t="s">
        <v>516</v>
      </c>
      <c r="T588" s="921"/>
      <c r="U588" s="921"/>
      <c r="V588" s="921"/>
      <c r="W588" s="921"/>
      <c r="X588" s="921"/>
      <c r="Y588" s="921"/>
      <c r="Z588" s="921"/>
      <c r="AA588" s="167"/>
      <c r="AB588" s="167"/>
      <c r="AC588" s="167"/>
      <c r="AD588" s="167"/>
      <c r="AO588" s="167"/>
      <c r="AP588" s="167"/>
      <c r="AQ588" s="167"/>
      <c r="BT588" s="167"/>
    </row>
    <row r="589" spans="3:72" ht="24" customHeight="1" x14ac:dyDescent="0.3">
      <c r="C589" s="255"/>
      <c r="D589" s="920"/>
      <c r="E589" s="920"/>
      <c r="F589" s="920"/>
      <c r="G589" s="920"/>
      <c r="H589" s="920"/>
      <c r="I589" s="920"/>
      <c r="J589" s="920"/>
      <c r="K589" s="193"/>
      <c r="L589" s="191"/>
      <c r="M589" s="191"/>
      <c r="N589" s="191"/>
      <c r="O589" s="191"/>
      <c r="P589" s="191"/>
      <c r="Q589" s="191"/>
      <c r="R589" s="191"/>
      <c r="S589" s="921"/>
      <c r="T589" s="921"/>
      <c r="U589" s="921"/>
      <c r="V589" s="921"/>
      <c r="W589" s="921"/>
      <c r="X589" s="921"/>
      <c r="Y589" s="921"/>
      <c r="Z589" s="921"/>
      <c r="AA589" s="167"/>
      <c r="AB589" s="167"/>
      <c r="AC589" s="167"/>
      <c r="AD589" s="167"/>
      <c r="AO589" s="167"/>
      <c r="AP589" s="167"/>
      <c r="AQ589" s="167"/>
      <c r="BT589" s="167"/>
    </row>
    <row r="590" spans="3:72" ht="24" customHeight="1" x14ac:dyDescent="0.3">
      <c r="C590" s="255"/>
      <c r="D590" s="920"/>
      <c r="E590" s="920"/>
      <c r="F590" s="920"/>
      <c r="G590" s="920"/>
      <c r="H590" s="920"/>
      <c r="I590" s="920"/>
      <c r="J590" s="920"/>
      <c r="K590" s="193"/>
      <c r="L590" s="191"/>
      <c r="M590" s="191"/>
      <c r="N590" s="191"/>
      <c r="O590" s="191"/>
      <c r="P590" s="191"/>
      <c r="Q590" s="191"/>
      <c r="R590" s="191"/>
      <c r="S590" s="921"/>
      <c r="T590" s="921"/>
      <c r="U590" s="921"/>
      <c r="V590" s="921"/>
      <c r="W590" s="921"/>
      <c r="X590" s="921"/>
      <c r="Y590" s="921"/>
      <c r="Z590" s="921"/>
      <c r="AA590" s="167"/>
      <c r="AB590" s="167"/>
      <c r="AC590" s="167"/>
      <c r="AD590" s="167"/>
      <c r="AO590" s="167"/>
      <c r="AP590" s="167"/>
      <c r="AQ590" s="167"/>
      <c r="BT590" s="167"/>
    </row>
    <row r="591" spans="3:72" ht="24" customHeight="1" x14ac:dyDescent="0.3">
      <c r="C591" s="255"/>
      <c r="D591" s="920"/>
      <c r="E591" s="920"/>
      <c r="F591" s="920"/>
      <c r="G591" s="920"/>
      <c r="H591" s="920"/>
      <c r="I591" s="920"/>
      <c r="J591" s="920"/>
      <c r="K591" s="193"/>
      <c r="L591" s="191"/>
      <c r="M591" s="191"/>
      <c r="N591" s="191"/>
      <c r="O591" s="191"/>
      <c r="P591" s="191"/>
      <c r="Q591" s="191"/>
      <c r="R591" s="191"/>
      <c r="S591" s="921"/>
      <c r="T591" s="921"/>
      <c r="U591" s="921"/>
      <c r="V591" s="921"/>
      <c r="W591" s="921"/>
      <c r="X591" s="921"/>
      <c r="Y591" s="921"/>
      <c r="Z591" s="921"/>
      <c r="AA591" s="167"/>
      <c r="AB591" s="167"/>
      <c r="AC591" s="167"/>
      <c r="AD591" s="167"/>
      <c r="AO591" s="167"/>
      <c r="AP591" s="167"/>
      <c r="AQ591" s="167"/>
      <c r="BT591" s="167"/>
    </row>
    <row r="592" spans="3:72" ht="24" customHeight="1" x14ac:dyDescent="0.3">
      <c r="C592" s="255"/>
      <c r="D592" s="920"/>
      <c r="E592" s="920"/>
      <c r="F592" s="920"/>
      <c r="G592" s="920"/>
      <c r="H592" s="920"/>
      <c r="I592" s="920"/>
      <c r="J592" s="920"/>
      <c r="K592" s="193"/>
      <c r="L592" s="191"/>
      <c r="M592" s="191"/>
      <c r="N592" s="191"/>
      <c r="O592" s="191"/>
      <c r="P592" s="191"/>
      <c r="Q592" s="191"/>
      <c r="R592" s="191"/>
      <c r="S592" s="921"/>
      <c r="T592" s="921"/>
      <c r="U592" s="921"/>
      <c r="V592" s="921"/>
      <c r="W592" s="921"/>
      <c r="X592" s="921"/>
      <c r="Y592" s="921"/>
      <c r="Z592" s="921"/>
      <c r="AA592" s="167"/>
      <c r="AB592" s="167"/>
      <c r="AC592" s="167"/>
      <c r="AD592" s="167"/>
      <c r="AO592" s="167"/>
      <c r="AP592" s="167"/>
      <c r="AQ592" s="167"/>
      <c r="BT592" s="167"/>
    </row>
    <row r="593" spans="3:72" ht="24" customHeight="1" x14ac:dyDescent="0.3">
      <c r="C593" s="255"/>
      <c r="D593" s="920"/>
      <c r="E593" s="920"/>
      <c r="F593" s="920"/>
      <c r="G593" s="920"/>
      <c r="H593" s="920"/>
      <c r="I593" s="920"/>
      <c r="J593" s="920"/>
      <c r="K593" s="193"/>
      <c r="L593" s="191"/>
      <c r="M593" s="191"/>
      <c r="N593" s="191"/>
      <c r="O593" s="191"/>
      <c r="P593" s="191"/>
      <c r="Q593" s="191"/>
      <c r="R593" s="191"/>
      <c r="S593" s="921"/>
      <c r="T593" s="921"/>
      <c r="U593" s="921"/>
      <c r="V593" s="921"/>
      <c r="W593" s="921"/>
      <c r="X593" s="921"/>
      <c r="Y593" s="921"/>
      <c r="Z593" s="921"/>
      <c r="AA593" s="167"/>
      <c r="AB593" s="167"/>
      <c r="AC593" s="167"/>
      <c r="AD593" s="167"/>
      <c r="AO593" s="167"/>
      <c r="AP593" s="167"/>
      <c r="AQ593" s="167"/>
      <c r="BT593" s="167"/>
    </row>
    <row r="594" spans="3:72" ht="30.6" customHeight="1" x14ac:dyDescent="0.3">
      <c r="C594" s="255"/>
      <c r="D594" s="920"/>
      <c r="E594" s="920"/>
      <c r="F594" s="920"/>
      <c r="G594" s="920"/>
      <c r="H594" s="920"/>
      <c r="I594" s="920"/>
      <c r="J594" s="920"/>
      <c r="K594" s="193"/>
      <c r="L594" s="191"/>
      <c r="M594" s="191"/>
      <c r="N594" s="191"/>
      <c r="O594" s="191"/>
      <c r="P594" s="191"/>
      <c r="Q594" s="191"/>
      <c r="R594" s="191"/>
      <c r="S594" s="921"/>
      <c r="T594" s="921"/>
      <c r="U594" s="921"/>
      <c r="V594" s="921"/>
      <c r="W594" s="921"/>
      <c r="X594" s="921"/>
      <c r="Y594" s="921"/>
      <c r="Z594" s="921"/>
      <c r="AA594" s="167"/>
      <c r="AB594" s="167"/>
      <c r="AC594" s="167"/>
      <c r="AD594" s="167"/>
      <c r="AO594" s="167"/>
      <c r="AP594" s="167"/>
      <c r="AQ594" s="167"/>
      <c r="BT594" s="167"/>
    </row>
    <row r="595" spans="3:72" ht="35.450000000000003" customHeight="1" x14ac:dyDescent="0.3">
      <c r="C595" s="255"/>
      <c r="D595" s="920"/>
      <c r="E595" s="920"/>
      <c r="F595" s="920"/>
      <c r="G595" s="920"/>
      <c r="H595" s="920"/>
      <c r="I595" s="920"/>
      <c r="J595" s="920"/>
      <c r="K595" s="193"/>
      <c r="L595" s="191"/>
      <c r="M595" s="191"/>
      <c r="N595" s="191"/>
      <c r="O595" s="191"/>
      <c r="P595" s="191"/>
      <c r="Q595" s="191"/>
      <c r="R595" s="191"/>
      <c r="S595" s="921"/>
      <c r="T595" s="921"/>
      <c r="U595" s="921"/>
      <c r="V595" s="921"/>
      <c r="W595" s="921"/>
      <c r="X595" s="921"/>
      <c r="Y595" s="921"/>
      <c r="Z595" s="921"/>
      <c r="AA595" s="167"/>
      <c r="AB595" s="167"/>
      <c r="AC595" s="167"/>
      <c r="AD595" s="167"/>
      <c r="AO595" s="167"/>
      <c r="AP595" s="167"/>
      <c r="AQ595" s="167"/>
      <c r="BT595" s="167"/>
    </row>
    <row r="596" spans="3:72" ht="11.1" customHeight="1" x14ac:dyDescent="0.3">
      <c r="C596" s="255"/>
      <c r="D596" s="920"/>
      <c r="E596" s="920"/>
      <c r="F596" s="920"/>
      <c r="G596" s="920"/>
      <c r="H596" s="920"/>
      <c r="I596" s="920"/>
      <c r="J596" s="920"/>
      <c r="K596" s="193"/>
      <c r="L596" s="191"/>
      <c r="M596" s="191"/>
      <c r="N596" s="191"/>
      <c r="O596" s="191"/>
      <c r="P596" s="191"/>
      <c r="Q596" s="191"/>
      <c r="R596" s="191"/>
      <c r="S596" s="921"/>
      <c r="T596" s="921"/>
      <c r="U596" s="921"/>
      <c r="V596" s="921"/>
      <c r="W596" s="921"/>
      <c r="X596" s="921"/>
      <c r="Y596" s="921"/>
      <c r="Z596" s="921"/>
      <c r="AA596" s="167"/>
      <c r="AB596" s="167"/>
      <c r="AC596" s="167"/>
      <c r="AD596" s="167"/>
      <c r="AO596" s="167"/>
      <c r="AP596" s="167"/>
      <c r="AQ596" s="167"/>
      <c r="BT596" s="167"/>
    </row>
    <row r="597" spans="3:72" ht="24" customHeight="1" x14ac:dyDescent="0.3">
      <c r="C597" s="217" t="s">
        <v>428</v>
      </c>
      <c r="D597" s="920" t="s">
        <v>429</v>
      </c>
      <c r="E597" s="920"/>
      <c r="F597" s="920"/>
      <c r="G597" s="920"/>
      <c r="H597" s="920"/>
      <c r="I597" s="920"/>
      <c r="J597" s="920"/>
      <c r="K597" s="193"/>
      <c r="L597" s="191"/>
      <c r="M597" s="191"/>
      <c r="N597" s="191"/>
      <c r="O597" s="191"/>
      <c r="P597" s="191"/>
      <c r="Q597" s="191"/>
      <c r="R597" s="191" t="s">
        <v>428</v>
      </c>
      <c r="S597" s="921" t="s">
        <v>430</v>
      </c>
      <c r="T597" s="921"/>
      <c r="U597" s="921"/>
      <c r="V597" s="921"/>
      <c r="W597" s="921"/>
      <c r="X597" s="921"/>
      <c r="Y597" s="921"/>
      <c r="Z597" s="921"/>
      <c r="AA597" s="167"/>
      <c r="AB597" s="167"/>
      <c r="AC597" s="167"/>
      <c r="AD597" s="167"/>
      <c r="AO597" s="167"/>
      <c r="AP597" s="167"/>
      <c r="AQ597" s="167"/>
      <c r="BT597" s="167"/>
    </row>
    <row r="598" spans="3:72" ht="24" customHeight="1" x14ac:dyDescent="0.3">
      <c r="C598" s="255"/>
      <c r="D598" s="920" t="s">
        <v>517</v>
      </c>
      <c r="E598" s="920"/>
      <c r="F598" s="920"/>
      <c r="G598" s="920"/>
      <c r="H598" s="920"/>
      <c r="I598" s="920"/>
      <c r="J598" s="920"/>
      <c r="K598" s="193"/>
      <c r="L598" s="191"/>
      <c r="M598" s="191"/>
      <c r="N598" s="191"/>
      <c r="O598" s="191"/>
      <c r="P598" s="191"/>
      <c r="Q598" s="191"/>
      <c r="R598" s="191"/>
      <c r="S598" s="921" t="s">
        <v>518</v>
      </c>
      <c r="T598" s="921"/>
      <c r="U598" s="921"/>
      <c r="V598" s="921"/>
      <c r="W598" s="921"/>
      <c r="X598" s="921"/>
      <c r="Y598" s="921"/>
      <c r="Z598" s="921"/>
      <c r="AA598" s="167"/>
      <c r="AB598" s="167"/>
      <c r="AC598" s="167"/>
      <c r="AD598" s="167"/>
      <c r="AO598" s="167"/>
      <c r="AP598" s="167"/>
      <c r="AQ598" s="167"/>
      <c r="BT598" s="167"/>
    </row>
    <row r="599" spans="3:72" ht="24" customHeight="1" x14ac:dyDescent="0.3">
      <c r="C599" s="255"/>
      <c r="D599" s="920"/>
      <c r="E599" s="920"/>
      <c r="F599" s="920"/>
      <c r="G599" s="920"/>
      <c r="H599" s="920"/>
      <c r="I599" s="920"/>
      <c r="J599" s="920"/>
      <c r="K599" s="193"/>
      <c r="L599" s="191"/>
      <c r="M599" s="191"/>
      <c r="N599" s="191"/>
      <c r="O599" s="191"/>
      <c r="P599" s="191"/>
      <c r="Q599" s="191"/>
      <c r="R599" s="191"/>
      <c r="S599" s="921"/>
      <c r="T599" s="921"/>
      <c r="U599" s="921"/>
      <c r="V599" s="921"/>
      <c r="W599" s="921"/>
      <c r="X599" s="921"/>
      <c r="Y599" s="921"/>
      <c r="Z599" s="921"/>
      <c r="AA599" s="167"/>
      <c r="AB599" s="167"/>
      <c r="AC599" s="167"/>
      <c r="AD599" s="167"/>
      <c r="AO599" s="167"/>
      <c r="AP599" s="167"/>
      <c r="AQ599" s="167"/>
      <c r="BT599" s="167"/>
    </row>
    <row r="600" spans="3:72" ht="24" customHeight="1" x14ac:dyDescent="0.3">
      <c r="C600" s="255"/>
      <c r="D600" s="920"/>
      <c r="E600" s="920"/>
      <c r="F600" s="920"/>
      <c r="G600" s="920"/>
      <c r="H600" s="920"/>
      <c r="I600" s="920"/>
      <c r="J600" s="920"/>
      <c r="K600" s="193"/>
      <c r="L600" s="191"/>
      <c r="M600" s="191"/>
      <c r="N600" s="191"/>
      <c r="O600" s="191"/>
      <c r="P600" s="191"/>
      <c r="Q600" s="191"/>
      <c r="R600" s="191"/>
      <c r="S600" s="921"/>
      <c r="T600" s="921"/>
      <c r="U600" s="921"/>
      <c r="V600" s="921"/>
      <c r="W600" s="921"/>
      <c r="X600" s="921"/>
      <c r="Y600" s="921"/>
      <c r="Z600" s="921"/>
      <c r="AA600" s="167"/>
      <c r="AB600" s="167"/>
      <c r="AC600" s="167"/>
      <c r="AD600" s="167"/>
      <c r="AO600" s="167"/>
      <c r="AP600" s="167"/>
      <c r="AQ600" s="167"/>
      <c r="BT600" s="167"/>
    </row>
    <row r="601" spans="3:72" ht="24" customHeight="1" x14ac:dyDescent="0.3">
      <c r="C601" s="255"/>
      <c r="D601" s="920" t="s">
        <v>519</v>
      </c>
      <c r="E601" s="920"/>
      <c r="F601" s="920"/>
      <c r="G601" s="920"/>
      <c r="H601" s="920"/>
      <c r="I601" s="920"/>
      <c r="J601" s="920"/>
      <c r="K601" s="193"/>
      <c r="L601" s="191"/>
      <c r="M601" s="191"/>
      <c r="N601" s="191"/>
      <c r="O601" s="191"/>
      <c r="P601" s="191"/>
      <c r="Q601" s="191"/>
      <c r="R601" s="191"/>
      <c r="S601" s="921" t="s">
        <v>520</v>
      </c>
      <c r="T601" s="921"/>
      <c r="U601" s="921"/>
      <c r="V601" s="921"/>
      <c r="W601" s="921"/>
      <c r="X601" s="921"/>
      <c r="Y601" s="921"/>
      <c r="Z601" s="921"/>
      <c r="AA601" s="167"/>
      <c r="AB601" s="167"/>
      <c r="AC601" s="167"/>
      <c r="AD601" s="167"/>
      <c r="AO601" s="167"/>
      <c r="AP601" s="167"/>
      <c r="AQ601" s="167"/>
      <c r="BT601" s="167"/>
    </row>
    <row r="602" spans="3:72" ht="24" customHeight="1" x14ac:dyDescent="0.3">
      <c r="C602" s="255"/>
      <c r="D602" s="920"/>
      <c r="E602" s="920"/>
      <c r="F602" s="920"/>
      <c r="G602" s="920"/>
      <c r="H602" s="920"/>
      <c r="I602" s="920"/>
      <c r="J602" s="920"/>
      <c r="K602" s="193"/>
      <c r="L602" s="191"/>
      <c r="M602" s="191"/>
      <c r="N602" s="191"/>
      <c r="O602" s="191"/>
      <c r="P602" s="191"/>
      <c r="Q602" s="191"/>
      <c r="R602" s="191"/>
      <c r="S602" s="921"/>
      <c r="T602" s="921"/>
      <c r="U602" s="921"/>
      <c r="V602" s="921"/>
      <c r="W602" s="921"/>
      <c r="X602" s="921"/>
      <c r="Y602" s="921"/>
      <c r="Z602" s="921"/>
      <c r="AA602" s="167"/>
      <c r="AB602" s="167"/>
      <c r="AC602" s="167"/>
      <c r="AD602" s="167"/>
      <c r="AO602" s="167"/>
      <c r="AP602" s="167"/>
      <c r="AQ602" s="167"/>
      <c r="BT602" s="167"/>
    </row>
    <row r="603" spans="3:72" ht="24" customHeight="1" x14ac:dyDescent="0.3">
      <c r="C603" s="255"/>
      <c r="D603" s="920"/>
      <c r="E603" s="920"/>
      <c r="F603" s="920"/>
      <c r="G603" s="920"/>
      <c r="H603" s="920"/>
      <c r="I603" s="920"/>
      <c r="J603" s="920"/>
      <c r="K603" s="193"/>
      <c r="L603" s="191"/>
      <c r="M603" s="191"/>
      <c r="N603" s="191"/>
      <c r="O603" s="191"/>
      <c r="P603" s="191"/>
      <c r="Q603" s="191"/>
      <c r="R603" s="191"/>
      <c r="S603" s="921"/>
      <c r="T603" s="921"/>
      <c r="U603" s="921"/>
      <c r="V603" s="921"/>
      <c r="W603" s="921"/>
      <c r="X603" s="921"/>
      <c r="Y603" s="921"/>
      <c r="Z603" s="921"/>
      <c r="AA603" s="167"/>
      <c r="AB603" s="167"/>
      <c r="AC603" s="167"/>
      <c r="AD603" s="167"/>
      <c r="AO603" s="167"/>
      <c r="AP603" s="167"/>
      <c r="AQ603" s="167"/>
      <c r="BT603" s="167"/>
    </row>
    <row r="604" spans="3:72" ht="24" customHeight="1" x14ac:dyDescent="0.3">
      <c r="C604" s="255"/>
      <c r="D604" s="920"/>
      <c r="E604" s="920"/>
      <c r="F604" s="920"/>
      <c r="G604" s="920"/>
      <c r="H604" s="920"/>
      <c r="I604" s="920"/>
      <c r="J604" s="920"/>
      <c r="K604" s="193"/>
      <c r="L604" s="191"/>
      <c r="M604" s="191"/>
      <c r="N604" s="191"/>
      <c r="O604" s="191"/>
      <c r="P604" s="191"/>
      <c r="Q604" s="191"/>
      <c r="R604" s="191"/>
      <c r="S604" s="921"/>
      <c r="T604" s="921"/>
      <c r="U604" s="921"/>
      <c r="V604" s="921"/>
      <c r="W604" s="921"/>
      <c r="X604" s="921"/>
      <c r="Y604" s="921"/>
      <c r="Z604" s="921"/>
      <c r="AA604" s="167"/>
      <c r="AB604" s="167"/>
      <c r="AC604" s="167"/>
      <c r="AD604" s="167"/>
      <c r="AO604" s="167"/>
      <c r="AP604" s="167"/>
      <c r="AQ604" s="167"/>
      <c r="BT604" s="167"/>
    </row>
    <row r="605" spans="3:72" ht="24" customHeight="1" x14ac:dyDescent="0.3">
      <c r="C605" s="255"/>
      <c r="D605" s="920"/>
      <c r="E605" s="920"/>
      <c r="F605" s="920"/>
      <c r="G605" s="920"/>
      <c r="H605" s="920"/>
      <c r="I605" s="920"/>
      <c r="J605" s="920"/>
      <c r="K605" s="193"/>
      <c r="L605" s="191"/>
      <c r="M605" s="191"/>
      <c r="N605" s="191"/>
      <c r="O605" s="191"/>
      <c r="P605" s="191"/>
      <c r="Q605" s="191"/>
      <c r="R605" s="191"/>
      <c r="S605" s="921"/>
      <c r="T605" s="921"/>
      <c r="U605" s="921"/>
      <c r="V605" s="921"/>
      <c r="W605" s="921"/>
      <c r="X605" s="921"/>
      <c r="Y605" s="921"/>
      <c r="Z605" s="921"/>
      <c r="AA605" s="167"/>
      <c r="AB605" s="167"/>
      <c r="AC605" s="167"/>
      <c r="AD605" s="167"/>
      <c r="AO605" s="167"/>
      <c r="AP605" s="167"/>
      <c r="AQ605" s="167"/>
      <c r="BT605" s="167"/>
    </row>
    <row r="606" spans="3:72" ht="24" customHeight="1" x14ac:dyDescent="0.3">
      <c r="C606" s="255"/>
      <c r="D606" s="920"/>
      <c r="E606" s="920"/>
      <c r="F606" s="920"/>
      <c r="G606" s="920"/>
      <c r="H606" s="920"/>
      <c r="I606" s="920"/>
      <c r="J606" s="920"/>
      <c r="K606" s="193"/>
      <c r="L606" s="191"/>
      <c r="M606" s="191"/>
      <c r="N606" s="191"/>
      <c r="O606" s="191"/>
      <c r="P606" s="191"/>
      <c r="Q606" s="191"/>
      <c r="R606" s="191"/>
      <c r="S606" s="921"/>
      <c r="T606" s="921"/>
      <c r="U606" s="921"/>
      <c r="V606" s="921"/>
      <c r="W606" s="921"/>
      <c r="X606" s="921"/>
      <c r="Y606" s="921"/>
      <c r="Z606" s="921"/>
      <c r="AA606" s="167"/>
      <c r="AB606" s="167"/>
      <c r="AC606" s="167"/>
      <c r="AD606" s="167"/>
      <c r="AO606" s="167"/>
      <c r="AP606" s="167"/>
      <c r="AQ606" s="167"/>
      <c r="BT606" s="167"/>
    </row>
    <row r="607" spans="3:72" ht="24" customHeight="1" x14ac:dyDescent="0.3">
      <c r="C607" s="255"/>
      <c r="D607" s="920"/>
      <c r="E607" s="920"/>
      <c r="F607" s="920"/>
      <c r="G607" s="920"/>
      <c r="H607" s="920"/>
      <c r="I607" s="920"/>
      <c r="J607" s="920"/>
      <c r="K607" s="193"/>
      <c r="L607" s="191"/>
      <c r="M607" s="191"/>
      <c r="N607" s="191"/>
      <c r="O607" s="191"/>
      <c r="P607" s="191"/>
      <c r="Q607" s="191"/>
      <c r="R607" s="191"/>
      <c r="S607" s="921"/>
      <c r="T607" s="921"/>
      <c r="U607" s="921"/>
      <c r="V607" s="921"/>
      <c r="W607" s="921"/>
      <c r="X607" s="921"/>
      <c r="Y607" s="921"/>
      <c r="Z607" s="921"/>
      <c r="AA607" s="167"/>
      <c r="AB607" s="167"/>
      <c r="AC607" s="167"/>
      <c r="AD607" s="167"/>
      <c r="AO607" s="167"/>
      <c r="AP607" s="167"/>
      <c r="AQ607" s="167"/>
      <c r="BT607" s="167"/>
    </row>
    <row r="608" spans="3:72" ht="24" customHeight="1" x14ac:dyDescent="0.3">
      <c r="C608" s="255"/>
      <c r="D608" s="920"/>
      <c r="E608" s="920"/>
      <c r="F608" s="920"/>
      <c r="G608" s="920"/>
      <c r="H608" s="920"/>
      <c r="I608" s="920"/>
      <c r="J608" s="920"/>
      <c r="K608" s="193"/>
      <c r="L608" s="191"/>
      <c r="M608" s="191"/>
      <c r="N608" s="191"/>
      <c r="O608" s="191"/>
      <c r="P608" s="191"/>
      <c r="Q608" s="191"/>
      <c r="R608" s="191"/>
      <c r="S608" s="921"/>
      <c r="T608" s="921"/>
      <c r="U608" s="921"/>
      <c r="V608" s="921"/>
      <c r="W608" s="921"/>
      <c r="X608" s="921"/>
      <c r="Y608" s="921"/>
      <c r="Z608" s="921"/>
      <c r="AA608" s="167"/>
      <c r="AB608" s="167"/>
      <c r="AC608" s="167"/>
      <c r="AD608" s="167"/>
      <c r="AO608" s="167"/>
      <c r="AP608" s="167"/>
      <c r="AQ608" s="167"/>
      <c r="BT608" s="167"/>
    </row>
    <row r="609" spans="1:72" ht="24" customHeight="1" x14ac:dyDescent="0.3">
      <c r="C609" s="255"/>
      <c r="D609" s="920"/>
      <c r="E609" s="920"/>
      <c r="F609" s="920"/>
      <c r="G609" s="920"/>
      <c r="H609" s="920"/>
      <c r="I609" s="920"/>
      <c r="J609" s="920"/>
      <c r="K609" s="193"/>
      <c r="L609" s="191"/>
      <c r="M609" s="191"/>
      <c r="N609" s="191"/>
      <c r="O609" s="191"/>
      <c r="P609" s="191"/>
      <c r="Q609" s="191"/>
      <c r="R609" s="191"/>
      <c r="S609" s="921"/>
      <c r="T609" s="921"/>
      <c r="U609" s="921"/>
      <c r="V609" s="921"/>
      <c r="W609" s="921"/>
      <c r="X609" s="921"/>
      <c r="Y609" s="921"/>
      <c r="Z609" s="921"/>
      <c r="AA609" s="167"/>
      <c r="AB609" s="167"/>
      <c r="AC609" s="167"/>
      <c r="AD609" s="167"/>
      <c r="AO609" s="167"/>
      <c r="AP609" s="167"/>
      <c r="AQ609" s="167"/>
      <c r="BT609" s="167"/>
    </row>
    <row r="610" spans="1:72" ht="24" customHeight="1" x14ac:dyDescent="0.3">
      <c r="C610" s="255"/>
      <c r="D610" s="920"/>
      <c r="E610" s="920"/>
      <c r="F610" s="920"/>
      <c r="G610" s="920"/>
      <c r="H610" s="920"/>
      <c r="I610" s="920"/>
      <c r="J610" s="920"/>
      <c r="K610" s="193"/>
      <c r="L610" s="191"/>
      <c r="M610" s="191"/>
      <c r="N610" s="191"/>
      <c r="O610" s="191"/>
      <c r="P610" s="191"/>
      <c r="Q610" s="191"/>
      <c r="R610" s="191"/>
      <c r="S610" s="921"/>
      <c r="T610" s="921"/>
      <c r="U610" s="921"/>
      <c r="V610" s="921"/>
      <c r="W610" s="921"/>
      <c r="X610" s="921"/>
      <c r="Y610" s="921"/>
      <c r="Z610" s="921"/>
      <c r="AA610" s="167"/>
      <c r="AB610" s="167"/>
      <c r="AC610" s="167"/>
      <c r="AD610" s="167"/>
      <c r="AO610" s="167"/>
      <c r="AP610" s="167"/>
      <c r="AQ610" s="167"/>
      <c r="BT610" s="167"/>
    </row>
    <row r="611" spans="1:72" s="146" customFormat="1" ht="24" customHeight="1" x14ac:dyDescent="0.35">
      <c r="A611" s="175" t="s">
        <v>207</v>
      </c>
      <c r="B611" s="926" t="s">
        <v>521</v>
      </c>
      <c r="C611" s="926"/>
      <c r="D611" s="926"/>
      <c r="E611" s="926"/>
      <c r="F611" s="926"/>
      <c r="G611" s="926"/>
      <c r="H611" s="926"/>
      <c r="I611" s="926"/>
      <c r="J611" s="926"/>
      <c r="K611" s="178"/>
      <c r="L611" s="178"/>
      <c r="M611" s="178"/>
      <c r="O611" s="256" t="s">
        <v>207</v>
      </c>
      <c r="P611" s="927" t="s">
        <v>522</v>
      </c>
      <c r="Q611" s="927"/>
      <c r="R611" s="927"/>
      <c r="S611" s="927"/>
      <c r="T611" s="927"/>
      <c r="U611" s="927"/>
      <c r="V611" s="927"/>
      <c r="W611" s="927"/>
      <c r="X611" s="927"/>
      <c r="Y611" s="927"/>
      <c r="Z611" s="927"/>
    </row>
    <row r="612" spans="1:72" s="146" customFormat="1" ht="24" customHeight="1" x14ac:dyDescent="0.35">
      <c r="A612" s="186"/>
      <c r="B612" s="176" t="s">
        <v>523</v>
      </c>
      <c r="C612" s="924" t="s">
        <v>524</v>
      </c>
      <c r="D612" s="924"/>
      <c r="E612" s="924"/>
      <c r="F612" s="924"/>
      <c r="G612" s="924"/>
      <c r="H612" s="924"/>
      <c r="I612" s="924"/>
      <c r="J612" s="924"/>
      <c r="K612" s="193"/>
      <c r="L612" s="191"/>
      <c r="M612" s="191"/>
      <c r="N612" s="191"/>
      <c r="O612" s="191"/>
      <c r="P612" s="244" t="s">
        <v>523</v>
      </c>
      <c r="Q612" s="929" t="s">
        <v>525</v>
      </c>
      <c r="R612" s="929"/>
      <c r="S612" s="929"/>
      <c r="T612" s="929"/>
      <c r="U612" s="929"/>
      <c r="V612" s="929"/>
      <c r="W612" s="929"/>
      <c r="X612" s="929"/>
      <c r="Y612" s="929"/>
      <c r="Z612" s="929"/>
    </row>
    <row r="613" spans="1:72" s="146" customFormat="1" ht="24" customHeight="1" x14ac:dyDescent="0.35">
      <c r="A613" s="186"/>
      <c r="B613" s="177"/>
      <c r="C613" s="920" t="s">
        <v>526</v>
      </c>
      <c r="D613" s="920"/>
      <c r="E613" s="920"/>
      <c r="F613" s="920"/>
      <c r="G613" s="920"/>
      <c r="H613" s="920"/>
      <c r="I613" s="920"/>
      <c r="J613" s="920"/>
      <c r="K613" s="193"/>
      <c r="L613" s="191"/>
      <c r="M613" s="191"/>
      <c r="N613" s="191"/>
      <c r="O613" s="191"/>
      <c r="P613" s="191"/>
      <c r="Q613" s="921" t="s">
        <v>527</v>
      </c>
      <c r="R613" s="921"/>
      <c r="S613" s="921"/>
      <c r="T613" s="921"/>
      <c r="U613" s="921"/>
      <c r="V613" s="921"/>
      <c r="W613" s="921"/>
      <c r="X613" s="921"/>
      <c r="Y613" s="921"/>
      <c r="Z613" s="921"/>
    </row>
    <row r="614" spans="1:72" s="146" customFormat="1" ht="24" customHeight="1" x14ac:dyDescent="0.35">
      <c r="A614" s="186"/>
      <c r="B614" s="177"/>
      <c r="C614" s="920"/>
      <c r="D614" s="920"/>
      <c r="E614" s="920"/>
      <c r="F614" s="920"/>
      <c r="G614" s="920"/>
      <c r="H614" s="920"/>
      <c r="I614" s="920"/>
      <c r="J614" s="920"/>
      <c r="K614" s="193"/>
      <c r="L614" s="191"/>
      <c r="M614" s="191"/>
      <c r="N614" s="191"/>
      <c r="O614" s="191"/>
      <c r="P614" s="191"/>
      <c r="Q614" s="921"/>
      <c r="R614" s="921"/>
      <c r="S614" s="921"/>
      <c r="T614" s="921"/>
      <c r="U614" s="921"/>
      <c r="V614" s="921"/>
      <c r="W614" s="921"/>
      <c r="X614" s="921"/>
      <c r="Y614" s="921"/>
      <c r="Z614" s="921"/>
    </row>
    <row r="615" spans="1:72" s="146" customFormat="1" ht="24" customHeight="1" x14ac:dyDescent="0.35">
      <c r="A615" s="186"/>
      <c r="B615" s="177"/>
      <c r="C615" s="920"/>
      <c r="D615" s="920"/>
      <c r="E615" s="920"/>
      <c r="F615" s="920"/>
      <c r="G615" s="920"/>
      <c r="H615" s="920"/>
      <c r="I615" s="920"/>
      <c r="J615" s="920"/>
      <c r="K615" s="193"/>
      <c r="L615" s="191"/>
      <c r="M615" s="191"/>
      <c r="N615" s="191"/>
      <c r="O615" s="191"/>
      <c r="P615" s="191"/>
      <c r="Q615" s="921"/>
      <c r="R615" s="921"/>
      <c r="S615" s="921"/>
      <c r="T615" s="921"/>
      <c r="U615" s="921"/>
      <c r="V615" s="921"/>
      <c r="W615" s="921"/>
      <c r="X615" s="921"/>
      <c r="Y615" s="921"/>
      <c r="Z615" s="921"/>
    </row>
    <row r="616" spans="1:72" s="146" customFormat="1" ht="24" customHeight="1" x14ac:dyDescent="0.35">
      <c r="A616" s="186"/>
      <c r="B616" s="177"/>
      <c r="C616" s="920"/>
      <c r="D616" s="920"/>
      <c r="E616" s="920"/>
      <c r="F616" s="920"/>
      <c r="G616" s="920"/>
      <c r="H616" s="920"/>
      <c r="I616" s="920"/>
      <c r="J616" s="920"/>
      <c r="K616" s="193"/>
      <c r="L616" s="191"/>
      <c r="M616" s="191"/>
      <c r="N616" s="191"/>
      <c r="O616" s="191"/>
      <c r="P616" s="191"/>
      <c r="Q616" s="921"/>
      <c r="R616" s="921"/>
      <c r="S616" s="921"/>
      <c r="T616" s="921"/>
      <c r="U616" s="921"/>
      <c r="V616" s="921"/>
      <c r="W616" s="921"/>
      <c r="X616" s="921"/>
      <c r="Y616" s="921"/>
      <c r="Z616" s="921"/>
    </row>
    <row r="617" spans="1:72" s="146" customFormat="1" ht="24" customHeight="1" x14ac:dyDescent="0.35">
      <c r="A617" s="186"/>
      <c r="B617" s="177"/>
      <c r="C617" s="920"/>
      <c r="D617" s="920"/>
      <c r="E617" s="920"/>
      <c r="F617" s="920"/>
      <c r="G617" s="920"/>
      <c r="H617" s="920"/>
      <c r="I617" s="920"/>
      <c r="J617" s="920"/>
      <c r="K617" s="193"/>
      <c r="L617" s="191"/>
      <c r="M617" s="191"/>
      <c r="N617" s="191"/>
      <c r="O617" s="191"/>
      <c r="P617" s="191"/>
      <c r="Q617" s="921"/>
      <c r="R617" s="921"/>
      <c r="S617" s="921"/>
      <c r="T617" s="921"/>
      <c r="U617" s="921"/>
      <c r="V617" s="921"/>
      <c r="W617" s="921"/>
      <c r="X617" s="921"/>
      <c r="Y617" s="921"/>
      <c r="Z617" s="921"/>
    </row>
    <row r="618" spans="1:72" s="146" customFormat="1" ht="24" customHeight="1" x14ac:dyDescent="0.35">
      <c r="A618" s="186"/>
      <c r="B618" s="177"/>
      <c r="C618" s="920"/>
      <c r="D618" s="920"/>
      <c r="E618" s="920"/>
      <c r="F618" s="920"/>
      <c r="G618" s="920"/>
      <c r="H618" s="920"/>
      <c r="I618" s="920"/>
      <c r="J618" s="920"/>
      <c r="K618" s="193"/>
      <c r="L618" s="191"/>
      <c r="M618" s="191"/>
      <c r="N618" s="191"/>
      <c r="O618" s="191"/>
      <c r="P618" s="191"/>
      <c r="Q618" s="921"/>
      <c r="R618" s="921"/>
      <c r="S618" s="921"/>
      <c r="T618" s="921"/>
      <c r="U618" s="921"/>
      <c r="V618" s="921"/>
      <c r="W618" s="921"/>
      <c r="X618" s="921"/>
      <c r="Y618" s="921"/>
      <c r="Z618" s="921"/>
    </row>
    <row r="619" spans="1:72" s="146" customFormat="1" ht="14.1" customHeight="1" x14ac:dyDescent="0.35">
      <c r="A619" s="186"/>
      <c r="B619" s="177"/>
      <c r="C619" s="920"/>
      <c r="D619" s="920"/>
      <c r="E619" s="920"/>
      <c r="F619" s="920"/>
      <c r="G619" s="920"/>
      <c r="H619" s="920"/>
      <c r="I619" s="920"/>
      <c r="J619" s="920"/>
      <c r="K619" s="193"/>
      <c r="L619" s="191"/>
      <c r="M619" s="191"/>
      <c r="N619" s="191"/>
      <c r="O619" s="191"/>
      <c r="P619" s="191"/>
      <c r="Q619" s="921"/>
      <c r="R619" s="921"/>
      <c r="S619" s="921"/>
      <c r="T619" s="921"/>
      <c r="U619" s="921"/>
      <c r="V619" s="921"/>
      <c r="W619" s="921"/>
      <c r="X619" s="921"/>
      <c r="Y619" s="921"/>
      <c r="Z619" s="921"/>
    </row>
    <row r="620" spans="1:72" s="146" customFormat="1" ht="24" customHeight="1" x14ac:dyDescent="0.35">
      <c r="A620" s="186"/>
      <c r="B620" s="177"/>
      <c r="C620" s="920" t="s">
        <v>528</v>
      </c>
      <c r="D620" s="920"/>
      <c r="E620" s="920"/>
      <c r="F620" s="920"/>
      <c r="G620" s="920"/>
      <c r="H620" s="920"/>
      <c r="I620" s="920"/>
      <c r="J620" s="920"/>
      <c r="K620" s="193"/>
      <c r="L620" s="191"/>
      <c r="M620" s="191"/>
      <c r="N620" s="191"/>
      <c r="O620" s="191"/>
      <c r="P620" s="191"/>
      <c r="Q620" s="921" t="s">
        <v>529</v>
      </c>
      <c r="R620" s="921"/>
      <c r="S620" s="921"/>
      <c r="T620" s="921"/>
      <c r="U620" s="921"/>
      <c r="V620" s="921"/>
      <c r="W620" s="921"/>
      <c r="X620" s="921"/>
      <c r="Y620" s="921"/>
      <c r="Z620" s="921"/>
    </row>
    <row r="621" spans="1:72" s="146" customFormat="1" ht="24" customHeight="1" x14ac:dyDescent="0.35">
      <c r="A621" s="186"/>
      <c r="B621" s="177"/>
      <c r="C621" s="920"/>
      <c r="D621" s="920"/>
      <c r="E621" s="920"/>
      <c r="F621" s="920"/>
      <c r="G621" s="920"/>
      <c r="H621" s="920"/>
      <c r="I621" s="920"/>
      <c r="J621" s="920"/>
      <c r="K621" s="193"/>
      <c r="L621" s="191"/>
      <c r="M621" s="191"/>
      <c r="N621" s="191"/>
      <c r="O621" s="191"/>
      <c r="P621" s="191"/>
      <c r="Q621" s="921"/>
      <c r="R621" s="921"/>
      <c r="S621" s="921"/>
      <c r="T621" s="921"/>
      <c r="U621" s="921"/>
      <c r="V621" s="921"/>
      <c r="W621" s="921"/>
      <c r="X621" s="921"/>
      <c r="Y621" s="921"/>
      <c r="Z621" s="921"/>
    </row>
    <row r="622" spans="1:72" s="146" customFormat="1" ht="24" customHeight="1" x14ac:dyDescent="0.35">
      <c r="A622" s="186"/>
      <c r="B622" s="177"/>
      <c r="C622" s="920"/>
      <c r="D622" s="920"/>
      <c r="E622" s="920"/>
      <c r="F622" s="920"/>
      <c r="G622" s="920"/>
      <c r="H622" s="920"/>
      <c r="I622" s="920"/>
      <c r="J622" s="920"/>
      <c r="K622" s="193"/>
      <c r="L622" s="191"/>
      <c r="M622" s="191"/>
      <c r="N622" s="191"/>
      <c r="O622" s="191"/>
      <c r="P622" s="191"/>
      <c r="Q622" s="921"/>
      <c r="R622" s="921"/>
      <c r="S622" s="921"/>
      <c r="T622" s="921"/>
      <c r="U622" s="921"/>
      <c r="V622" s="921"/>
      <c r="W622" s="921"/>
      <c r="X622" s="921"/>
      <c r="Y622" s="921"/>
      <c r="Z622" s="921"/>
    </row>
    <row r="623" spans="1:72" s="146" customFormat="1" ht="24" customHeight="1" x14ac:dyDescent="0.35">
      <c r="A623" s="186"/>
      <c r="B623" s="177"/>
      <c r="C623" s="920"/>
      <c r="D623" s="920"/>
      <c r="E623" s="920"/>
      <c r="F623" s="920"/>
      <c r="G623" s="920"/>
      <c r="H623" s="920"/>
      <c r="I623" s="920"/>
      <c r="J623" s="920"/>
      <c r="K623" s="193"/>
      <c r="L623" s="191"/>
      <c r="M623" s="191"/>
      <c r="N623" s="191"/>
      <c r="O623" s="191"/>
      <c r="P623" s="191"/>
      <c r="Q623" s="921"/>
      <c r="R623" s="921"/>
      <c r="S623" s="921"/>
      <c r="T623" s="921"/>
      <c r="U623" s="921"/>
      <c r="V623" s="921"/>
      <c r="W623" s="921"/>
      <c r="X623" s="921"/>
      <c r="Y623" s="921"/>
      <c r="Z623" s="921"/>
    </row>
    <row r="624" spans="1:72" s="146" customFormat="1" ht="24" customHeight="1" x14ac:dyDescent="0.35">
      <c r="A624" s="186"/>
      <c r="B624" s="177"/>
      <c r="C624" s="920"/>
      <c r="D624" s="920"/>
      <c r="E624" s="920"/>
      <c r="F624" s="920"/>
      <c r="G624" s="920"/>
      <c r="H624" s="920"/>
      <c r="I624" s="920"/>
      <c r="J624" s="920"/>
      <c r="K624" s="193"/>
      <c r="L624" s="191"/>
      <c r="M624" s="191"/>
      <c r="N624" s="191"/>
      <c r="O624" s="191"/>
      <c r="P624" s="191"/>
      <c r="Q624" s="921"/>
      <c r="R624" s="921"/>
      <c r="S624" s="921"/>
      <c r="T624" s="921"/>
      <c r="U624" s="921"/>
      <c r="V624" s="921"/>
      <c r="W624" s="921"/>
      <c r="X624" s="921"/>
      <c r="Y624" s="921"/>
      <c r="Z624" s="921"/>
    </row>
    <row r="625" spans="1:26" s="146" customFormat="1" ht="24" customHeight="1" x14ac:dyDescent="0.35">
      <c r="A625" s="186"/>
      <c r="B625" s="177"/>
      <c r="C625" s="920"/>
      <c r="D625" s="920"/>
      <c r="E625" s="920"/>
      <c r="F625" s="920"/>
      <c r="G625" s="920"/>
      <c r="H625" s="920"/>
      <c r="I625" s="920"/>
      <c r="J625" s="920"/>
      <c r="K625" s="193"/>
      <c r="L625" s="191"/>
      <c r="M625" s="191"/>
      <c r="N625" s="191"/>
      <c r="O625" s="191"/>
      <c r="P625" s="191"/>
      <c r="Q625" s="921"/>
      <c r="R625" s="921"/>
      <c r="S625" s="921"/>
      <c r="T625" s="921"/>
      <c r="U625" s="921"/>
      <c r="V625" s="921"/>
      <c r="W625" s="921"/>
      <c r="X625" s="921"/>
      <c r="Y625" s="921"/>
      <c r="Z625" s="921"/>
    </row>
    <row r="626" spans="1:26" s="146" customFormat="1" ht="24" customHeight="1" x14ac:dyDescent="0.35">
      <c r="A626" s="186"/>
      <c r="B626" s="177"/>
      <c r="C626" s="920"/>
      <c r="D626" s="920"/>
      <c r="E626" s="920"/>
      <c r="F626" s="920"/>
      <c r="G626" s="920"/>
      <c r="H626" s="920"/>
      <c r="I626" s="920"/>
      <c r="J626" s="920"/>
      <c r="K626" s="193"/>
      <c r="L626" s="191"/>
      <c r="M626" s="191"/>
      <c r="N626" s="191"/>
      <c r="O626" s="191"/>
      <c r="P626" s="191"/>
      <c r="Q626" s="921"/>
      <c r="R626" s="921"/>
      <c r="S626" s="921"/>
      <c r="T626" s="921"/>
      <c r="U626" s="921"/>
      <c r="V626" s="921"/>
      <c r="W626" s="921"/>
      <c r="X626" s="921"/>
      <c r="Y626" s="921"/>
      <c r="Z626" s="921"/>
    </row>
    <row r="627" spans="1:26" s="146" customFormat="1" ht="38.450000000000003" customHeight="1" x14ac:dyDescent="0.35">
      <c r="A627" s="186"/>
      <c r="B627" s="177"/>
      <c r="C627" s="920"/>
      <c r="D627" s="920"/>
      <c r="E627" s="920"/>
      <c r="F627" s="920"/>
      <c r="G627" s="920"/>
      <c r="H627" s="920"/>
      <c r="I627" s="920"/>
      <c r="J627" s="920"/>
      <c r="K627" s="193"/>
      <c r="L627" s="191"/>
      <c r="M627" s="191"/>
      <c r="N627" s="191"/>
      <c r="O627" s="191"/>
      <c r="P627" s="191"/>
      <c r="Q627" s="921"/>
      <c r="R627" s="921"/>
      <c r="S627" s="921"/>
      <c r="T627" s="921"/>
      <c r="U627" s="921"/>
      <c r="V627" s="921"/>
      <c r="W627" s="921"/>
      <c r="X627" s="921"/>
      <c r="Y627" s="921"/>
      <c r="Z627" s="921"/>
    </row>
    <row r="628" spans="1:26" s="146" customFormat="1" ht="24" customHeight="1" x14ac:dyDescent="0.35">
      <c r="A628" s="175" t="s">
        <v>530</v>
      </c>
      <c r="B628" s="961" t="s">
        <v>531</v>
      </c>
      <c r="C628" s="961"/>
      <c r="D628" s="961"/>
      <c r="E628" s="961"/>
      <c r="F628" s="961"/>
      <c r="G628" s="961"/>
      <c r="H628" s="961"/>
      <c r="I628" s="961"/>
      <c r="J628" s="961"/>
      <c r="K628" s="193"/>
      <c r="L628" s="191"/>
      <c r="M628" s="191"/>
      <c r="N628" s="191"/>
      <c r="O628" s="198" t="s">
        <v>530</v>
      </c>
      <c r="P628" s="929" t="s">
        <v>532</v>
      </c>
      <c r="Q628" s="929"/>
      <c r="R628" s="929"/>
      <c r="S628" s="929"/>
      <c r="T628" s="929"/>
      <c r="U628" s="929"/>
      <c r="V628" s="929"/>
      <c r="W628" s="929"/>
      <c r="X628" s="929"/>
      <c r="Y628" s="929"/>
      <c r="Z628" s="929"/>
    </row>
    <row r="629" spans="1:26" s="146" customFormat="1" ht="24" customHeight="1" x14ac:dyDescent="0.35">
      <c r="A629" s="175"/>
      <c r="B629" s="234" t="s">
        <v>533</v>
      </c>
      <c r="C629" s="234"/>
      <c r="D629" s="234"/>
      <c r="E629" s="234"/>
      <c r="F629" s="234"/>
      <c r="G629" s="234"/>
      <c r="H629" s="234"/>
      <c r="I629" s="234"/>
      <c r="J629" s="234"/>
      <c r="K629" s="193"/>
      <c r="L629" s="191"/>
      <c r="M629" s="191"/>
      <c r="N629" s="191"/>
      <c r="O629" s="237"/>
      <c r="P629" s="233" t="s">
        <v>534</v>
      </c>
      <c r="Q629" s="257"/>
      <c r="R629" s="257"/>
      <c r="S629" s="257"/>
      <c r="T629" s="257"/>
      <c r="U629" s="257"/>
      <c r="V629" s="257"/>
      <c r="W629" s="257"/>
      <c r="X629" s="257"/>
      <c r="Y629" s="257"/>
      <c r="Z629" s="257"/>
    </row>
    <row r="630" spans="1:26" s="146" customFormat="1" ht="24" customHeight="1" x14ac:dyDescent="0.35">
      <c r="A630" s="186"/>
      <c r="B630" s="920" t="s">
        <v>535</v>
      </c>
      <c r="C630" s="920"/>
      <c r="D630" s="920"/>
      <c r="E630" s="920"/>
      <c r="F630" s="920"/>
      <c r="G630" s="920"/>
      <c r="H630" s="920"/>
      <c r="I630" s="920"/>
      <c r="J630" s="920"/>
      <c r="K630" s="193"/>
      <c r="L630" s="191"/>
      <c r="M630" s="191"/>
      <c r="N630" s="191"/>
      <c r="O630" s="191"/>
      <c r="P630" s="920" t="s">
        <v>536</v>
      </c>
      <c r="Q630" s="920"/>
      <c r="R630" s="920"/>
      <c r="S630" s="920"/>
      <c r="T630" s="920"/>
      <c r="U630" s="920"/>
      <c r="V630" s="920"/>
      <c r="W630" s="920"/>
      <c r="X630" s="920"/>
      <c r="Y630" s="920"/>
      <c r="Z630" s="920"/>
    </row>
    <row r="631" spans="1:26" s="146" customFormat="1" ht="24" customHeight="1" x14ac:dyDescent="0.35">
      <c r="A631" s="186"/>
      <c r="B631" s="920"/>
      <c r="C631" s="920"/>
      <c r="D631" s="920"/>
      <c r="E631" s="920"/>
      <c r="F631" s="920"/>
      <c r="G631" s="920"/>
      <c r="H631" s="920"/>
      <c r="I631" s="920"/>
      <c r="J631" s="920"/>
      <c r="K631" s="193"/>
      <c r="L631" s="191"/>
      <c r="M631" s="191"/>
      <c r="N631" s="191"/>
      <c r="O631" s="191"/>
      <c r="P631" s="920"/>
      <c r="Q631" s="920"/>
      <c r="R631" s="920"/>
      <c r="S631" s="920"/>
      <c r="T631" s="920"/>
      <c r="U631" s="920"/>
      <c r="V631" s="920"/>
      <c r="W631" s="920"/>
      <c r="X631" s="920"/>
      <c r="Y631" s="920"/>
      <c r="Z631" s="920"/>
    </row>
    <row r="632" spans="1:26" s="146" customFormat="1" ht="24" customHeight="1" x14ac:dyDescent="0.35">
      <c r="A632" s="186"/>
      <c r="B632" s="920"/>
      <c r="C632" s="920"/>
      <c r="D632" s="920"/>
      <c r="E632" s="920"/>
      <c r="F632" s="920"/>
      <c r="G632" s="920"/>
      <c r="H632" s="920"/>
      <c r="I632" s="920"/>
      <c r="J632" s="920"/>
      <c r="K632" s="193"/>
      <c r="L632" s="191"/>
      <c r="M632" s="191"/>
      <c r="N632" s="191"/>
      <c r="O632" s="191"/>
      <c r="P632" s="920"/>
      <c r="Q632" s="920"/>
      <c r="R632" s="920"/>
      <c r="S632" s="920"/>
      <c r="T632" s="920"/>
      <c r="U632" s="920"/>
      <c r="V632" s="920"/>
      <c r="W632" s="920"/>
      <c r="X632" s="920"/>
      <c r="Y632" s="920"/>
      <c r="Z632" s="920"/>
    </row>
    <row r="633" spans="1:26" s="146" customFormat="1" ht="24" customHeight="1" x14ac:dyDescent="0.35">
      <c r="A633" s="186"/>
      <c r="B633" s="920"/>
      <c r="C633" s="920"/>
      <c r="D633" s="920"/>
      <c r="E633" s="920"/>
      <c r="F633" s="920"/>
      <c r="G633" s="920"/>
      <c r="H633" s="920"/>
      <c r="I633" s="920"/>
      <c r="J633" s="920"/>
      <c r="K633" s="193"/>
      <c r="L633" s="191"/>
      <c r="M633" s="191"/>
      <c r="N633" s="191"/>
      <c r="O633" s="191"/>
      <c r="P633" s="920"/>
      <c r="Q633" s="920"/>
      <c r="R633" s="920"/>
      <c r="S633" s="920"/>
      <c r="T633" s="920"/>
      <c r="U633" s="920"/>
      <c r="V633" s="920"/>
      <c r="W633" s="920"/>
      <c r="X633" s="920"/>
      <c r="Y633" s="920"/>
      <c r="Z633" s="920"/>
    </row>
    <row r="634" spans="1:26" s="146" customFormat="1" ht="24" customHeight="1" x14ac:dyDescent="0.35">
      <c r="A634" s="186"/>
      <c r="B634" s="920"/>
      <c r="C634" s="920"/>
      <c r="D634" s="920"/>
      <c r="E634" s="920"/>
      <c r="F634" s="920"/>
      <c r="G634" s="920"/>
      <c r="H634" s="920"/>
      <c r="I634" s="920"/>
      <c r="J634" s="920"/>
      <c r="K634" s="193"/>
      <c r="L634" s="191"/>
      <c r="M634" s="191"/>
      <c r="N634" s="191"/>
      <c r="O634" s="191"/>
      <c r="P634" s="920"/>
      <c r="Q634" s="920"/>
      <c r="R634" s="920"/>
      <c r="S634" s="920"/>
      <c r="T634" s="920"/>
      <c r="U634" s="920"/>
      <c r="V634" s="920"/>
      <c r="W634" s="920"/>
      <c r="X634" s="920"/>
      <c r="Y634" s="920"/>
      <c r="Z634" s="920"/>
    </row>
    <row r="635" spans="1:26" s="146" customFormat="1" ht="24" customHeight="1" x14ac:dyDescent="0.35">
      <c r="A635" s="186"/>
      <c r="B635" s="920"/>
      <c r="C635" s="920"/>
      <c r="D635" s="920"/>
      <c r="E635" s="920"/>
      <c r="F635" s="920"/>
      <c r="G635" s="920"/>
      <c r="H635" s="920"/>
      <c r="I635" s="920"/>
      <c r="J635" s="920"/>
      <c r="K635" s="193"/>
      <c r="L635" s="191"/>
      <c r="M635" s="191"/>
      <c r="N635" s="191"/>
      <c r="O635" s="191"/>
      <c r="P635" s="920"/>
      <c r="Q635" s="920"/>
      <c r="R635" s="920"/>
      <c r="S635" s="920"/>
      <c r="T635" s="920"/>
      <c r="U635" s="920"/>
      <c r="V635" s="920"/>
      <c r="W635" s="920"/>
      <c r="X635" s="920"/>
      <c r="Y635" s="920"/>
      <c r="Z635" s="920"/>
    </row>
    <row r="636" spans="1:26" s="146" customFormat="1" ht="24" customHeight="1" x14ac:dyDescent="0.35">
      <c r="A636" s="186"/>
      <c r="B636" s="920"/>
      <c r="C636" s="920"/>
      <c r="D636" s="920"/>
      <c r="E636" s="920"/>
      <c r="F636" s="920"/>
      <c r="G636" s="920"/>
      <c r="H636" s="920"/>
      <c r="I636" s="920"/>
      <c r="J636" s="920"/>
      <c r="K636" s="193"/>
      <c r="L636" s="191"/>
      <c r="M636" s="191"/>
      <c r="N636" s="191"/>
      <c r="O636" s="191"/>
      <c r="P636" s="920"/>
      <c r="Q636" s="920"/>
      <c r="R636" s="920"/>
      <c r="S636" s="920"/>
      <c r="T636" s="920"/>
      <c r="U636" s="920"/>
      <c r="V636" s="920"/>
      <c r="W636" s="920"/>
      <c r="X636" s="920"/>
      <c r="Y636" s="920"/>
      <c r="Z636" s="920"/>
    </row>
    <row r="637" spans="1:26" s="146" customFormat="1" ht="24" customHeight="1" x14ac:dyDescent="0.35">
      <c r="A637" s="186"/>
      <c r="B637" s="920"/>
      <c r="C637" s="920"/>
      <c r="D637" s="920"/>
      <c r="E637" s="920"/>
      <c r="F637" s="920"/>
      <c r="G637" s="920"/>
      <c r="H637" s="920"/>
      <c r="I637" s="920"/>
      <c r="J637" s="920"/>
      <c r="K637" s="193"/>
      <c r="L637" s="191"/>
      <c r="M637" s="191"/>
      <c r="N637" s="191"/>
      <c r="O637" s="191"/>
      <c r="P637" s="920"/>
      <c r="Q637" s="920"/>
      <c r="R637" s="920"/>
      <c r="S637" s="920"/>
      <c r="T637" s="920"/>
      <c r="U637" s="920"/>
      <c r="V637" s="920"/>
      <c r="W637" s="920"/>
      <c r="X637" s="920"/>
      <c r="Y637" s="920"/>
      <c r="Z637" s="920"/>
    </row>
    <row r="638" spans="1:26" s="146" customFormat="1" ht="12" customHeight="1" x14ac:dyDescent="0.35">
      <c r="A638" s="186"/>
      <c r="B638" s="920"/>
      <c r="C638" s="920"/>
      <c r="D638" s="920"/>
      <c r="E638" s="920"/>
      <c r="F638" s="920"/>
      <c r="G638" s="920"/>
      <c r="H638" s="920"/>
      <c r="I638" s="920"/>
      <c r="J638" s="920"/>
      <c r="K638" s="193"/>
      <c r="L638" s="191"/>
      <c r="M638" s="191"/>
      <c r="N638" s="191"/>
      <c r="O638" s="191"/>
      <c r="P638" s="920"/>
      <c r="Q638" s="920"/>
      <c r="R638" s="920"/>
      <c r="S638" s="920"/>
      <c r="T638" s="920"/>
      <c r="U638" s="920"/>
      <c r="V638" s="920"/>
      <c r="W638" s="920"/>
      <c r="X638" s="920"/>
      <c r="Y638" s="920"/>
      <c r="Z638" s="920"/>
    </row>
    <row r="639" spans="1:26" s="146" customFormat="1" ht="24" customHeight="1" x14ac:dyDescent="0.35">
      <c r="A639" s="186"/>
      <c r="B639" s="920" t="s">
        <v>537</v>
      </c>
      <c r="C639" s="920"/>
      <c r="D639" s="920"/>
      <c r="E639" s="920"/>
      <c r="F639" s="920"/>
      <c r="G639" s="920"/>
      <c r="H639" s="920"/>
      <c r="I639" s="920"/>
      <c r="J639" s="920"/>
      <c r="K639" s="193"/>
      <c r="L639" s="191"/>
      <c r="M639" s="191"/>
      <c r="N639" s="191"/>
      <c r="O639" s="191"/>
      <c r="P639" s="920" t="s">
        <v>538</v>
      </c>
      <c r="Q639" s="920"/>
      <c r="R639" s="920"/>
      <c r="S639" s="920"/>
      <c r="T639" s="920"/>
      <c r="U639" s="920"/>
      <c r="V639" s="920"/>
      <c r="W639" s="920"/>
      <c r="X639" s="920"/>
      <c r="Y639" s="920"/>
      <c r="Z639" s="920"/>
    </row>
    <row r="640" spans="1:26" s="146" customFormat="1" ht="24" customHeight="1" x14ac:dyDescent="0.35">
      <c r="A640" s="186"/>
      <c r="B640" s="920"/>
      <c r="C640" s="920"/>
      <c r="D640" s="920"/>
      <c r="E640" s="920"/>
      <c r="F640" s="920"/>
      <c r="G640" s="920"/>
      <c r="H640" s="920"/>
      <c r="I640" s="920"/>
      <c r="J640" s="920"/>
      <c r="K640" s="193"/>
      <c r="L640" s="191"/>
      <c r="M640" s="191"/>
      <c r="N640" s="191"/>
      <c r="O640" s="191"/>
      <c r="P640" s="920"/>
      <c r="Q640" s="920"/>
      <c r="R640" s="920"/>
      <c r="S640" s="920"/>
      <c r="T640" s="920"/>
      <c r="U640" s="920"/>
      <c r="V640" s="920"/>
      <c r="W640" s="920"/>
      <c r="X640" s="920"/>
      <c r="Y640" s="920"/>
      <c r="Z640" s="920"/>
    </row>
    <row r="641" spans="1:26" s="146" customFormat="1" ht="24" customHeight="1" x14ac:dyDescent="0.35">
      <c r="A641" s="186"/>
      <c r="B641" s="920"/>
      <c r="C641" s="920"/>
      <c r="D641" s="920"/>
      <c r="E641" s="920"/>
      <c r="F641" s="920"/>
      <c r="G641" s="920"/>
      <c r="H641" s="920"/>
      <c r="I641" s="920"/>
      <c r="J641" s="920"/>
      <c r="K641" s="193"/>
      <c r="L641" s="191"/>
      <c r="M641" s="191"/>
      <c r="N641" s="191"/>
      <c r="O641" s="191"/>
      <c r="P641" s="920"/>
      <c r="Q641" s="920"/>
      <c r="R641" s="920"/>
      <c r="S641" s="920"/>
      <c r="T641" s="920"/>
      <c r="U641" s="920"/>
      <c r="V641" s="920"/>
      <c r="W641" s="920"/>
      <c r="X641" s="920"/>
      <c r="Y641" s="920"/>
      <c r="Z641" s="920"/>
    </row>
    <row r="642" spans="1:26" s="146" customFormat="1" ht="24" customHeight="1" x14ac:dyDescent="0.35">
      <c r="A642" s="186"/>
      <c r="B642" s="920"/>
      <c r="C642" s="920"/>
      <c r="D642" s="920"/>
      <c r="E642" s="920"/>
      <c r="F642" s="920"/>
      <c r="G642" s="920"/>
      <c r="H642" s="920"/>
      <c r="I642" s="920"/>
      <c r="J642" s="920"/>
      <c r="K642" s="193"/>
      <c r="L642" s="191"/>
      <c r="M642" s="191"/>
      <c r="N642" s="191"/>
      <c r="O642" s="191"/>
      <c r="P642" s="920"/>
      <c r="Q642" s="920"/>
      <c r="R642" s="920"/>
      <c r="S642" s="920"/>
      <c r="T642" s="920"/>
      <c r="U642" s="920"/>
      <c r="V642" s="920"/>
      <c r="W642" s="920"/>
      <c r="X642" s="920"/>
      <c r="Y642" s="920"/>
      <c r="Z642" s="920"/>
    </row>
    <row r="643" spans="1:26" s="146" customFormat="1" ht="24" customHeight="1" x14ac:dyDescent="0.35">
      <c r="A643" s="186"/>
      <c r="B643" s="920"/>
      <c r="C643" s="920"/>
      <c r="D643" s="920"/>
      <c r="E643" s="920"/>
      <c r="F643" s="920"/>
      <c r="G643" s="920"/>
      <c r="H643" s="920"/>
      <c r="I643" s="920"/>
      <c r="J643" s="920"/>
      <c r="K643" s="193"/>
      <c r="L643" s="191"/>
      <c r="M643" s="191"/>
      <c r="N643" s="191"/>
      <c r="O643" s="191"/>
      <c r="P643" s="920"/>
      <c r="Q643" s="920"/>
      <c r="R643" s="920"/>
      <c r="S643" s="920"/>
      <c r="T643" s="920"/>
      <c r="U643" s="920"/>
      <c r="V643" s="920"/>
      <c r="W643" s="920"/>
      <c r="X643" s="920"/>
      <c r="Y643" s="920"/>
      <c r="Z643" s="920"/>
    </row>
    <row r="644" spans="1:26" s="146" customFormat="1" ht="24" customHeight="1" x14ac:dyDescent="0.35">
      <c r="A644" s="186"/>
      <c r="B644" s="920"/>
      <c r="C644" s="920"/>
      <c r="D644" s="920"/>
      <c r="E644" s="920"/>
      <c r="F644" s="920"/>
      <c r="G644" s="920"/>
      <c r="H644" s="920"/>
      <c r="I644" s="920"/>
      <c r="J644" s="920"/>
      <c r="K644" s="193"/>
      <c r="L644" s="191"/>
      <c r="M644" s="191"/>
      <c r="N644" s="191"/>
      <c r="O644" s="191"/>
      <c r="P644" s="920"/>
      <c r="Q644" s="920"/>
      <c r="R644" s="920"/>
      <c r="S644" s="920"/>
      <c r="T644" s="920"/>
      <c r="U644" s="920"/>
      <c r="V644" s="920"/>
      <c r="W644" s="920"/>
      <c r="X644" s="920"/>
      <c r="Y644" s="920"/>
      <c r="Z644" s="920"/>
    </row>
    <row r="645" spans="1:26" s="146" customFormat="1" ht="17.45" customHeight="1" x14ac:dyDescent="0.35">
      <c r="A645" s="186"/>
      <c r="B645" s="920"/>
      <c r="C645" s="920"/>
      <c r="D645" s="920"/>
      <c r="E645" s="920"/>
      <c r="F645" s="920"/>
      <c r="G645" s="920"/>
      <c r="H645" s="920"/>
      <c r="I645" s="920"/>
      <c r="J645" s="920"/>
      <c r="K645" s="193"/>
      <c r="L645" s="191"/>
      <c r="M645" s="191"/>
      <c r="N645" s="191"/>
      <c r="O645" s="191"/>
      <c r="P645" s="920"/>
      <c r="Q645" s="920"/>
      <c r="R645" s="920"/>
      <c r="S645" s="920"/>
      <c r="T645" s="920"/>
      <c r="U645" s="920"/>
      <c r="V645" s="920"/>
      <c r="W645" s="920"/>
      <c r="X645" s="920"/>
      <c r="Y645" s="920"/>
      <c r="Z645" s="920"/>
    </row>
    <row r="646" spans="1:26" s="146" customFormat="1" ht="24" customHeight="1" x14ac:dyDescent="0.35">
      <c r="A646" s="186"/>
      <c r="B646" s="920" t="s">
        <v>539</v>
      </c>
      <c r="C646" s="920"/>
      <c r="D646" s="920"/>
      <c r="E646" s="920"/>
      <c r="F646" s="920"/>
      <c r="G646" s="920"/>
      <c r="H646" s="920"/>
      <c r="I646" s="920"/>
      <c r="J646" s="920"/>
      <c r="K646" s="193"/>
      <c r="L646" s="191"/>
      <c r="M646" s="191"/>
      <c r="N646" s="191"/>
      <c r="O646" s="191"/>
      <c r="P646" s="920" t="s">
        <v>540</v>
      </c>
      <c r="Q646" s="920"/>
      <c r="R646" s="920"/>
      <c r="S646" s="920"/>
      <c r="T646" s="920"/>
      <c r="U646" s="920"/>
      <c r="V646" s="920"/>
      <c r="W646" s="920"/>
      <c r="X646" s="920"/>
      <c r="Y646" s="920"/>
      <c r="Z646" s="920"/>
    </row>
    <row r="647" spans="1:26" s="146" customFormat="1" ht="24" customHeight="1" x14ac:dyDescent="0.35">
      <c r="A647" s="186"/>
      <c r="B647" s="920"/>
      <c r="C647" s="920"/>
      <c r="D647" s="920"/>
      <c r="E647" s="920"/>
      <c r="F647" s="920"/>
      <c r="G647" s="920"/>
      <c r="H647" s="920"/>
      <c r="I647" s="920"/>
      <c r="J647" s="920"/>
      <c r="K647" s="193"/>
      <c r="L647" s="191"/>
      <c r="M647" s="191"/>
      <c r="N647" s="191"/>
      <c r="O647" s="191"/>
      <c r="P647" s="920"/>
      <c r="Q647" s="920"/>
      <c r="R647" s="920"/>
      <c r="S647" s="920"/>
      <c r="T647" s="920"/>
      <c r="U647" s="920"/>
      <c r="V647" s="920"/>
      <c r="W647" s="920"/>
      <c r="X647" s="920"/>
      <c r="Y647" s="920"/>
      <c r="Z647" s="920"/>
    </row>
    <row r="648" spans="1:26" s="146" customFormat="1" ht="24" customHeight="1" x14ac:dyDescent="0.35">
      <c r="A648" s="186"/>
      <c r="B648" s="920"/>
      <c r="C648" s="920"/>
      <c r="D648" s="920"/>
      <c r="E648" s="920"/>
      <c r="F648" s="920"/>
      <c r="G648" s="920"/>
      <c r="H648" s="920"/>
      <c r="I648" s="920"/>
      <c r="J648" s="920"/>
      <c r="K648" s="193"/>
      <c r="L648" s="191"/>
      <c r="M648" s="191"/>
      <c r="N648" s="191"/>
      <c r="O648" s="191"/>
      <c r="P648" s="920"/>
      <c r="Q648" s="920"/>
      <c r="R648" s="920"/>
      <c r="S648" s="920"/>
      <c r="T648" s="920"/>
      <c r="U648" s="920"/>
      <c r="V648" s="920"/>
      <c r="W648" s="920"/>
      <c r="X648" s="920"/>
      <c r="Y648" s="920"/>
      <c r="Z648" s="920"/>
    </row>
    <row r="649" spans="1:26" s="146" customFormat="1" ht="24" customHeight="1" x14ac:dyDescent="0.35">
      <c r="A649" s="186"/>
      <c r="B649" s="920"/>
      <c r="C649" s="920"/>
      <c r="D649" s="920"/>
      <c r="E649" s="920"/>
      <c r="F649" s="920"/>
      <c r="G649" s="920"/>
      <c r="H649" s="920"/>
      <c r="I649" s="920"/>
      <c r="J649" s="920"/>
      <c r="K649" s="193"/>
      <c r="L649" s="191"/>
      <c r="M649" s="191"/>
      <c r="N649" s="191"/>
      <c r="O649" s="191"/>
      <c r="P649" s="920"/>
      <c r="Q649" s="920"/>
      <c r="R649" s="920"/>
      <c r="S649" s="920"/>
      <c r="T649" s="920"/>
      <c r="U649" s="920"/>
      <c r="V649" s="920"/>
      <c r="W649" s="920"/>
      <c r="X649" s="920"/>
      <c r="Y649" s="920"/>
      <c r="Z649" s="920"/>
    </row>
    <row r="650" spans="1:26" s="146" customFormat="1" ht="17.45" customHeight="1" x14ac:dyDescent="0.35">
      <c r="A650" s="186"/>
      <c r="B650" s="920"/>
      <c r="C650" s="920"/>
      <c r="D650" s="920"/>
      <c r="E650" s="920"/>
      <c r="F650" s="920"/>
      <c r="G650" s="920"/>
      <c r="H650" s="920"/>
      <c r="I650" s="920"/>
      <c r="J650" s="920"/>
      <c r="K650" s="193"/>
      <c r="L650" s="191"/>
      <c r="M650" s="191"/>
      <c r="N650" s="191"/>
      <c r="O650" s="191"/>
      <c r="P650" s="920"/>
      <c r="Q650" s="920"/>
      <c r="R650" s="920"/>
      <c r="S650" s="920"/>
      <c r="T650" s="920"/>
      <c r="U650" s="920"/>
      <c r="V650" s="920"/>
      <c r="W650" s="920"/>
      <c r="X650" s="920"/>
      <c r="Y650" s="920"/>
      <c r="Z650" s="920"/>
    </row>
    <row r="651" spans="1:26" s="146" customFormat="1" ht="24" customHeight="1" x14ac:dyDescent="0.35">
      <c r="A651" s="186"/>
      <c r="B651" s="954" t="s">
        <v>541</v>
      </c>
      <c r="C651" s="954"/>
      <c r="D651" s="954"/>
      <c r="E651" s="954"/>
      <c r="F651" s="954"/>
      <c r="G651" s="954"/>
      <c r="H651" s="954"/>
      <c r="I651" s="954"/>
      <c r="J651" s="954"/>
      <c r="K651" s="193"/>
      <c r="L651" s="191"/>
      <c r="M651" s="191"/>
      <c r="N651" s="191"/>
      <c r="O651" s="191"/>
      <c r="P651" s="954" t="s">
        <v>542</v>
      </c>
      <c r="Q651" s="954"/>
      <c r="R651" s="954"/>
      <c r="S651" s="954"/>
      <c r="T651" s="954"/>
      <c r="U651" s="954"/>
      <c r="V651" s="954"/>
      <c r="W651" s="954"/>
      <c r="X651" s="954"/>
      <c r="Y651" s="954"/>
      <c r="Z651" s="954"/>
    </row>
    <row r="652" spans="1:26" s="146" customFormat="1" ht="24" customHeight="1" x14ac:dyDescent="0.35">
      <c r="A652" s="186"/>
      <c r="B652" s="920" t="s">
        <v>543</v>
      </c>
      <c r="C652" s="920"/>
      <c r="D652" s="920"/>
      <c r="E652" s="920"/>
      <c r="F652" s="920"/>
      <c r="G652" s="920"/>
      <c r="H652" s="920"/>
      <c r="I652" s="920"/>
      <c r="J652" s="920"/>
      <c r="K652" s="193"/>
      <c r="L652" s="191"/>
      <c r="M652" s="191"/>
      <c r="N652" s="191"/>
      <c r="O652" s="191"/>
      <c r="P652" s="920" t="s">
        <v>544</v>
      </c>
      <c r="Q652" s="920"/>
      <c r="R652" s="920"/>
      <c r="S652" s="920"/>
      <c r="T652" s="920"/>
      <c r="U652" s="920"/>
      <c r="V652" s="920"/>
      <c r="W652" s="920"/>
      <c r="X652" s="920"/>
      <c r="Y652" s="920"/>
      <c r="Z652" s="920"/>
    </row>
    <row r="653" spans="1:26" s="146" customFormat="1" ht="24" customHeight="1" x14ac:dyDescent="0.35">
      <c r="A653" s="186"/>
      <c r="B653" s="920"/>
      <c r="C653" s="920"/>
      <c r="D653" s="920"/>
      <c r="E653" s="920"/>
      <c r="F653" s="920"/>
      <c r="G653" s="920"/>
      <c r="H653" s="920"/>
      <c r="I653" s="920"/>
      <c r="J653" s="920"/>
      <c r="K653" s="193"/>
      <c r="L653" s="191"/>
      <c r="M653" s="191"/>
      <c r="N653" s="191"/>
      <c r="O653" s="191"/>
      <c r="P653" s="920"/>
      <c r="Q653" s="920"/>
      <c r="R653" s="920"/>
      <c r="S653" s="920"/>
      <c r="T653" s="920"/>
      <c r="U653" s="920"/>
      <c r="V653" s="920"/>
      <c r="W653" s="920"/>
      <c r="X653" s="920"/>
      <c r="Y653" s="920"/>
      <c r="Z653" s="920"/>
    </row>
    <row r="654" spans="1:26" s="146" customFormat="1" ht="24" customHeight="1" x14ac:dyDescent="0.35">
      <c r="A654" s="186"/>
      <c r="B654" s="920"/>
      <c r="C654" s="920"/>
      <c r="D654" s="920"/>
      <c r="E654" s="920"/>
      <c r="F654" s="920"/>
      <c r="G654" s="920"/>
      <c r="H654" s="920"/>
      <c r="I654" s="920"/>
      <c r="J654" s="920"/>
      <c r="K654" s="193"/>
      <c r="L654" s="191"/>
      <c r="M654" s="191"/>
      <c r="N654" s="191"/>
      <c r="O654" s="191"/>
      <c r="P654" s="920"/>
      <c r="Q654" s="920"/>
      <c r="R654" s="920"/>
      <c r="S654" s="920"/>
      <c r="T654" s="920"/>
      <c r="U654" s="920"/>
      <c r="V654" s="920"/>
      <c r="W654" s="920"/>
      <c r="X654" s="920"/>
      <c r="Y654" s="920"/>
      <c r="Z654" s="920"/>
    </row>
    <row r="655" spans="1:26" s="146" customFormat="1" ht="24" customHeight="1" x14ac:dyDescent="0.35">
      <c r="A655" s="186"/>
      <c r="B655" s="250" t="s">
        <v>75</v>
      </c>
      <c r="C655" s="920" t="s">
        <v>545</v>
      </c>
      <c r="D655" s="920"/>
      <c r="E655" s="920"/>
      <c r="F655" s="920"/>
      <c r="G655" s="920"/>
      <c r="H655" s="920"/>
      <c r="I655" s="920"/>
      <c r="J655" s="920"/>
      <c r="K655" s="193"/>
      <c r="L655" s="191"/>
      <c r="M655" s="191"/>
      <c r="N655" s="191"/>
      <c r="O655" s="191"/>
      <c r="P655" s="193" t="s">
        <v>75</v>
      </c>
      <c r="Q655" s="920" t="s">
        <v>546</v>
      </c>
      <c r="R655" s="920"/>
      <c r="S655" s="920"/>
      <c r="T655" s="920"/>
      <c r="U655" s="920"/>
      <c r="V655" s="920"/>
      <c r="W655" s="920"/>
      <c r="X655" s="920"/>
      <c r="Y655" s="920"/>
      <c r="Z655" s="920"/>
    </row>
    <row r="656" spans="1:26" s="146" customFormat="1" ht="24" customHeight="1" x14ac:dyDescent="0.35">
      <c r="A656" s="186"/>
      <c r="B656" s="250"/>
      <c r="C656" s="920"/>
      <c r="D656" s="920"/>
      <c r="E656" s="920"/>
      <c r="F656" s="920"/>
      <c r="G656" s="920"/>
      <c r="H656" s="920"/>
      <c r="I656" s="920"/>
      <c r="J656" s="920"/>
      <c r="K656" s="193"/>
      <c r="L656" s="191"/>
      <c r="M656" s="191"/>
      <c r="N656" s="191"/>
      <c r="O656" s="191"/>
      <c r="P656" s="193"/>
      <c r="Q656" s="920"/>
      <c r="R656" s="920"/>
      <c r="S656" s="920"/>
      <c r="T656" s="920"/>
      <c r="U656" s="920"/>
      <c r="V656" s="920"/>
      <c r="W656" s="920"/>
      <c r="X656" s="920"/>
      <c r="Y656" s="920"/>
      <c r="Z656" s="920"/>
    </row>
    <row r="657" spans="1:72" s="146" customFormat="1" ht="24" customHeight="1" x14ac:dyDescent="0.35">
      <c r="A657" s="186"/>
      <c r="B657" s="250" t="s">
        <v>75</v>
      </c>
      <c r="C657" s="920" t="s">
        <v>547</v>
      </c>
      <c r="D657" s="920"/>
      <c r="E657" s="920"/>
      <c r="F657" s="920"/>
      <c r="G657" s="920"/>
      <c r="H657" s="920"/>
      <c r="I657" s="920"/>
      <c r="J657" s="920"/>
      <c r="K657" s="193"/>
      <c r="L657" s="191"/>
      <c r="M657" s="191"/>
      <c r="N657" s="191"/>
      <c r="O657" s="191"/>
      <c r="P657" s="193" t="s">
        <v>75</v>
      </c>
      <c r="Q657" s="920" t="s">
        <v>548</v>
      </c>
      <c r="R657" s="920"/>
      <c r="S657" s="920"/>
      <c r="T657" s="920"/>
      <c r="U657" s="920"/>
      <c r="V657" s="920"/>
      <c r="W657" s="920"/>
      <c r="X657" s="920"/>
      <c r="Y657" s="920"/>
      <c r="Z657" s="920"/>
      <c r="BT657" s="148"/>
    </row>
    <row r="658" spans="1:72" s="146" customFormat="1" ht="24" customHeight="1" x14ac:dyDescent="0.35">
      <c r="A658" s="186"/>
      <c r="B658" s="250"/>
      <c r="C658" s="920"/>
      <c r="D658" s="920"/>
      <c r="E658" s="920"/>
      <c r="F658" s="920"/>
      <c r="G658" s="920"/>
      <c r="H658" s="920"/>
      <c r="I658" s="920"/>
      <c r="J658" s="920"/>
      <c r="K658" s="193"/>
      <c r="L658" s="191"/>
      <c r="M658" s="191"/>
      <c r="N658" s="191"/>
      <c r="O658" s="191"/>
      <c r="P658" s="193"/>
      <c r="Q658" s="920"/>
      <c r="R658" s="920"/>
      <c r="S658" s="920"/>
      <c r="T658" s="920"/>
      <c r="U658" s="920"/>
      <c r="V658" s="920"/>
      <c r="W658" s="920"/>
      <c r="X658" s="920"/>
      <c r="Y658" s="920"/>
      <c r="Z658" s="920"/>
      <c r="BT658" s="148"/>
    </row>
    <row r="659" spans="1:72" s="146" customFormat="1" ht="24" customHeight="1" x14ac:dyDescent="0.35">
      <c r="A659" s="186"/>
      <c r="B659" s="250"/>
      <c r="C659" s="920"/>
      <c r="D659" s="920"/>
      <c r="E659" s="920"/>
      <c r="F659" s="920"/>
      <c r="G659" s="920"/>
      <c r="H659" s="920"/>
      <c r="I659" s="920"/>
      <c r="J659" s="920"/>
      <c r="K659" s="193"/>
      <c r="L659" s="191"/>
      <c r="M659" s="191"/>
      <c r="N659" s="191"/>
      <c r="O659" s="191"/>
      <c r="P659" s="193"/>
      <c r="Q659" s="920"/>
      <c r="R659" s="920"/>
      <c r="S659" s="920"/>
      <c r="T659" s="920"/>
      <c r="U659" s="920"/>
      <c r="V659" s="920"/>
      <c r="W659" s="920"/>
      <c r="X659" s="920"/>
      <c r="Y659" s="920"/>
      <c r="Z659" s="920"/>
      <c r="BT659" s="148"/>
    </row>
    <row r="660" spans="1:72" s="146" customFormat="1" ht="24" customHeight="1" x14ac:dyDescent="0.35">
      <c r="A660" s="175" t="s">
        <v>530</v>
      </c>
      <c r="B660" s="961" t="s">
        <v>531</v>
      </c>
      <c r="C660" s="961"/>
      <c r="D660" s="961"/>
      <c r="E660" s="961"/>
      <c r="F660" s="961"/>
      <c r="G660" s="961"/>
      <c r="H660" s="961"/>
      <c r="I660" s="961"/>
      <c r="J660" s="961"/>
      <c r="K660" s="193"/>
      <c r="L660" s="191"/>
      <c r="M660" s="191"/>
      <c r="N660" s="191"/>
      <c r="O660" s="198" t="s">
        <v>530</v>
      </c>
      <c r="P660" s="929" t="s">
        <v>532</v>
      </c>
      <c r="Q660" s="929"/>
      <c r="R660" s="929"/>
      <c r="S660" s="929"/>
      <c r="T660" s="929"/>
      <c r="U660" s="929"/>
      <c r="V660" s="929"/>
      <c r="W660" s="929"/>
      <c r="X660" s="929"/>
      <c r="Y660" s="929"/>
      <c r="Z660" s="929"/>
    </row>
    <row r="661" spans="1:72" s="146" customFormat="1" ht="24" customHeight="1" x14ac:dyDescent="0.35">
      <c r="A661" s="175"/>
      <c r="B661" s="234" t="s">
        <v>549</v>
      </c>
      <c r="C661" s="234"/>
      <c r="D661" s="234"/>
      <c r="E661" s="234"/>
      <c r="F661" s="234"/>
      <c r="G661" s="234"/>
      <c r="H661" s="234"/>
      <c r="I661" s="234"/>
      <c r="J661" s="234"/>
      <c r="K661" s="193"/>
      <c r="L661" s="191"/>
      <c r="M661" s="191"/>
      <c r="N661" s="191"/>
      <c r="O661" s="237"/>
      <c r="P661" s="233" t="s">
        <v>550</v>
      </c>
      <c r="Q661" s="257"/>
      <c r="R661" s="257"/>
      <c r="S661" s="257"/>
      <c r="T661" s="257"/>
      <c r="U661" s="257"/>
      <c r="V661" s="257"/>
      <c r="W661" s="257"/>
      <c r="X661" s="257"/>
      <c r="Y661" s="257"/>
      <c r="Z661" s="257"/>
    </row>
    <row r="662" spans="1:72" s="146" customFormat="1" ht="29.45" customHeight="1" x14ac:dyDescent="0.35">
      <c r="A662" s="186"/>
      <c r="B662" s="954" t="s">
        <v>551</v>
      </c>
      <c r="C662" s="954"/>
      <c r="D662" s="954"/>
      <c r="E662" s="954"/>
      <c r="F662" s="954"/>
      <c r="G662" s="954"/>
      <c r="H662" s="954"/>
      <c r="I662" s="954"/>
      <c r="J662" s="954"/>
      <c r="K662" s="193"/>
      <c r="L662" s="191"/>
      <c r="M662" s="191"/>
      <c r="N662" s="191"/>
      <c r="O662" s="191"/>
      <c r="P662" s="954" t="s">
        <v>552</v>
      </c>
      <c r="Q662" s="954"/>
      <c r="R662" s="954"/>
      <c r="S662" s="954"/>
      <c r="T662" s="954"/>
      <c r="U662" s="954"/>
      <c r="V662" s="954"/>
      <c r="W662" s="954"/>
      <c r="X662" s="954"/>
      <c r="Y662" s="954"/>
      <c r="Z662" s="954"/>
    </row>
    <row r="663" spans="1:72" s="146" customFormat="1" ht="24" customHeight="1" x14ac:dyDescent="0.35">
      <c r="A663" s="186"/>
      <c r="B663" s="920" t="s">
        <v>553</v>
      </c>
      <c r="C663" s="920"/>
      <c r="D663" s="920"/>
      <c r="E663" s="920"/>
      <c r="F663" s="920"/>
      <c r="G663" s="920"/>
      <c r="H663" s="920"/>
      <c r="I663" s="920"/>
      <c r="J663" s="920"/>
      <c r="K663" s="193"/>
      <c r="L663" s="191"/>
      <c r="M663" s="191"/>
      <c r="N663" s="191"/>
      <c r="O663" s="191"/>
      <c r="P663" s="920" t="s">
        <v>554</v>
      </c>
      <c r="Q663" s="920"/>
      <c r="R663" s="920"/>
      <c r="S663" s="920"/>
      <c r="T663" s="920"/>
      <c r="U663" s="920"/>
      <c r="V663" s="920"/>
      <c r="W663" s="920"/>
      <c r="X663" s="920"/>
      <c r="Y663" s="920"/>
      <c r="Z663" s="920"/>
    </row>
    <row r="664" spans="1:72" s="146" customFormat="1" ht="24" customHeight="1" x14ac:dyDescent="0.35">
      <c r="A664" s="186"/>
      <c r="B664" s="920"/>
      <c r="C664" s="920"/>
      <c r="D664" s="920"/>
      <c r="E664" s="920"/>
      <c r="F664" s="920"/>
      <c r="G664" s="920"/>
      <c r="H664" s="920"/>
      <c r="I664" s="920"/>
      <c r="J664" s="920"/>
      <c r="K664" s="193"/>
      <c r="L664" s="191"/>
      <c r="M664" s="191"/>
      <c r="N664" s="191"/>
      <c r="O664" s="191"/>
      <c r="P664" s="920"/>
      <c r="Q664" s="920"/>
      <c r="R664" s="920"/>
      <c r="S664" s="920"/>
      <c r="T664" s="920"/>
      <c r="U664" s="920"/>
      <c r="V664" s="920"/>
      <c r="W664" s="920"/>
      <c r="X664" s="920"/>
      <c r="Y664" s="920"/>
      <c r="Z664" s="920"/>
    </row>
    <row r="665" spans="1:72" s="146" customFormat="1" ht="24" customHeight="1" x14ac:dyDescent="0.35">
      <c r="A665" s="186"/>
      <c r="B665" s="920"/>
      <c r="C665" s="920"/>
      <c r="D665" s="920"/>
      <c r="E665" s="920"/>
      <c r="F665" s="920"/>
      <c r="G665" s="920"/>
      <c r="H665" s="920"/>
      <c r="I665" s="920"/>
      <c r="J665" s="920"/>
      <c r="K665" s="193"/>
      <c r="L665" s="191"/>
      <c r="M665" s="191"/>
      <c r="N665" s="191"/>
      <c r="O665" s="191"/>
      <c r="P665" s="920"/>
      <c r="Q665" s="920"/>
      <c r="R665" s="920"/>
      <c r="S665" s="920"/>
      <c r="T665" s="920"/>
      <c r="U665" s="920"/>
      <c r="V665" s="920"/>
      <c r="W665" s="920"/>
      <c r="X665" s="920"/>
      <c r="Y665" s="920"/>
      <c r="Z665" s="920"/>
    </row>
    <row r="666" spans="1:72" s="146" customFormat="1" ht="24" customHeight="1" x14ac:dyDescent="0.35">
      <c r="A666" s="186"/>
      <c r="B666" s="250" t="s">
        <v>75</v>
      </c>
      <c r="C666" s="920" t="s">
        <v>555</v>
      </c>
      <c r="D666" s="920"/>
      <c r="E666" s="920"/>
      <c r="F666" s="920"/>
      <c r="G666" s="920"/>
      <c r="H666" s="920"/>
      <c r="I666" s="920"/>
      <c r="J666" s="920"/>
      <c r="K666" s="193"/>
      <c r="L666" s="191"/>
      <c r="M666" s="191"/>
      <c r="N666" s="191"/>
      <c r="O666" s="191"/>
      <c r="P666" s="193" t="s">
        <v>75</v>
      </c>
      <c r="Q666" s="920" t="s">
        <v>556</v>
      </c>
      <c r="R666" s="920"/>
      <c r="S666" s="920"/>
      <c r="T666" s="920"/>
      <c r="U666" s="920"/>
      <c r="V666" s="920"/>
      <c r="W666" s="920"/>
      <c r="X666" s="920"/>
      <c r="Y666" s="920"/>
      <c r="Z666" s="920"/>
      <c r="BT666" s="148"/>
    </row>
    <row r="667" spans="1:72" s="146" customFormat="1" ht="24" customHeight="1" x14ac:dyDescent="0.35">
      <c r="A667" s="186"/>
      <c r="B667" s="250"/>
      <c r="C667" s="920"/>
      <c r="D667" s="920"/>
      <c r="E667" s="920"/>
      <c r="F667" s="920"/>
      <c r="G667" s="920"/>
      <c r="H667" s="920"/>
      <c r="I667" s="920"/>
      <c r="J667" s="920"/>
      <c r="K667" s="193"/>
      <c r="L667" s="191"/>
      <c r="M667" s="191"/>
      <c r="N667" s="191"/>
      <c r="O667" s="191"/>
      <c r="P667" s="193"/>
      <c r="Q667" s="920"/>
      <c r="R667" s="920"/>
      <c r="S667" s="920"/>
      <c r="T667" s="920"/>
      <c r="U667" s="920"/>
      <c r="V667" s="920"/>
      <c r="W667" s="920"/>
      <c r="X667" s="920"/>
      <c r="Y667" s="920"/>
      <c r="Z667" s="920"/>
      <c r="BT667" s="148"/>
    </row>
    <row r="668" spans="1:72" s="146" customFormat="1" ht="24" customHeight="1" x14ac:dyDescent="0.35">
      <c r="A668" s="186"/>
      <c r="B668" s="250" t="s">
        <v>75</v>
      </c>
      <c r="C668" s="920" t="s">
        <v>557</v>
      </c>
      <c r="D668" s="920"/>
      <c r="E668" s="920"/>
      <c r="F668" s="920"/>
      <c r="G668" s="920"/>
      <c r="H668" s="920"/>
      <c r="I668" s="920"/>
      <c r="J668" s="920"/>
      <c r="K668" s="193"/>
      <c r="L668" s="191"/>
      <c r="M668" s="191"/>
      <c r="N668" s="191"/>
      <c r="O668" s="191"/>
      <c r="P668" s="193" t="s">
        <v>75</v>
      </c>
      <c r="Q668" s="920" t="s">
        <v>558</v>
      </c>
      <c r="R668" s="920"/>
      <c r="S668" s="920"/>
      <c r="T668" s="920"/>
      <c r="U668" s="920"/>
      <c r="V668" s="920"/>
      <c r="W668" s="920"/>
      <c r="X668" s="920"/>
      <c r="Y668" s="920"/>
      <c r="Z668" s="920"/>
      <c r="BT668" s="148"/>
    </row>
    <row r="669" spans="1:72" s="146" customFormat="1" ht="24" customHeight="1" x14ac:dyDescent="0.35">
      <c r="A669" s="186"/>
      <c r="B669" s="250"/>
      <c r="C669" s="920"/>
      <c r="D669" s="920"/>
      <c r="E669" s="920"/>
      <c r="F669" s="920"/>
      <c r="G669" s="920"/>
      <c r="H669" s="920"/>
      <c r="I669" s="920"/>
      <c r="J669" s="920"/>
      <c r="K669" s="193"/>
      <c r="L669" s="191"/>
      <c r="M669" s="191"/>
      <c r="N669" s="191"/>
      <c r="O669" s="191"/>
      <c r="P669" s="193"/>
      <c r="Q669" s="920"/>
      <c r="R669" s="920"/>
      <c r="S669" s="920"/>
      <c r="T669" s="920"/>
      <c r="U669" s="920"/>
      <c r="V669" s="920"/>
      <c r="W669" s="920"/>
      <c r="X669" s="920"/>
      <c r="Y669" s="920"/>
      <c r="Z669" s="920"/>
      <c r="BT669" s="148"/>
    </row>
    <row r="670" spans="1:72" s="146" customFormat="1" ht="24" customHeight="1" x14ac:dyDescent="0.35">
      <c r="A670" s="186"/>
      <c r="B670" s="250" t="s">
        <v>75</v>
      </c>
      <c r="C670" s="920" t="s">
        <v>559</v>
      </c>
      <c r="D670" s="920"/>
      <c r="E670" s="920"/>
      <c r="F670" s="920"/>
      <c r="G670" s="920"/>
      <c r="H670" s="920"/>
      <c r="I670" s="920"/>
      <c r="J670" s="920"/>
      <c r="K670" s="193"/>
      <c r="L670" s="191"/>
      <c r="M670" s="191"/>
      <c r="N670" s="191"/>
      <c r="O670" s="191"/>
      <c r="P670" s="193" t="s">
        <v>75</v>
      </c>
      <c r="Q670" s="920" t="s">
        <v>560</v>
      </c>
      <c r="R670" s="920"/>
      <c r="S670" s="920"/>
      <c r="T670" s="920"/>
      <c r="U670" s="920"/>
      <c r="V670" s="920"/>
      <c r="W670" s="920"/>
      <c r="X670" s="920"/>
      <c r="Y670" s="920"/>
      <c r="Z670" s="920"/>
      <c r="BT670" s="148"/>
    </row>
    <row r="671" spans="1:72" s="146" customFormat="1" ht="33.6" customHeight="1" x14ac:dyDescent="0.35">
      <c r="A671" s="186"/>
      <c r="B671" s="250"/>
      <c r="C671" s="920"/>
      <c r="D671" s="920"/>
      <c r="E671" s="920"/>
      <c r="F671" s="920"/>
      <c r="G671" s="920"/>
      <c r="H671" s="920"/>
      <c r="I671" s="920"/>
      <c r="J671" s="920"/>
      <c r="K671" s="193"/>
      <c r="L671" s="191"/>
      <c r="M671" s="191"/>
      <c r="N671" s="191"/>
      <c r="O671" s="191"/>
      <c r="P671" s="193"/>
      <c r="Q671" s="920"/>
      <c r="R671" s="920"/>
      <c r="S671" s="920"/>
      <c r="T671" s="920"/>
      <c r="U671" s="920"/>
      <c r="V671" s="920"/>
      <c r="W671" s="920"/>
      <c r="X671" s="920"/>
      <c r="Y671" s="920"/>
      <c r="Z671" s="920"/>
      <c r="BT671" s="148"/>
    </row>
    <row r="672" spans="1:72" s="146" customFormat="1" ht="24" customHeight="1" x14ac:dyDescent="0.35">
      <c r="A672" s="186"/>
      <c r="B672" s="920" t="s">
        <v>561</v>
      </c>
      <c r="C672" s="920"/>
      <c r="D672" s="920"/>
      <c r="E672" s="920"/>
      <c r="F672" s="920"/>
      <c r="G672" s="920"/>
      <c r="H672" s="920"/>
      <c r="I672" s="920"/>
      <c r="J672" s="920"/>
      <c r="K672" s="193"/>
      <c r="L672" s="191"/>
      <c r="M672" s="191"/>
      <c r="N672" s="191"/>
      <c r="O672" s="191"/>
      <c r="P672" s="920" t="s">
        <v>562</v>
      </c>
      <c r="Q672" s="920"/>
      <c r="R672" s="920"/>
      <c r="S672" s="920"/>
      <c r="T672" s="920"/>
      <c r="U672" s="920"/>
      <c r="V672" s="920"/>
      <c r="W672" s="920"/>
      <c r="X672" s="920"/>
      <c r="Y672" s="920"/>
      <c r="Z672" s="920"/>
      <c r="BT672" s="148"/>
    </row>
    <row r="673" spans="1:72" s="146" customFormat="1" ht="24" customHeight="1" x14ac:dyDescent="0.35">
      <c r="A673" s="186"/>
      <c r="B673" s="920"/>
      <c r="C673" s="920"/>
      <c r="D673" s="920"/>
      <c r="E673" s="920"/>
      <c r="F673" s="920"/>
      <c r="G673" s="920"/>
      <c r="H673" s="920"/>
      <c r="I673" s="920"/>
      <c r="J673" s="920"/>
      <c r="K673" s="193"/>
      <c r="L673" s="191"/>
      <c r="M673" s="191"/>
      <c r="N673" s="191"/>
      <c r="O673" s="191"/>
      <c r="P673" s="920"/>
      <c r="Q673" s="920"/>
      <c r="R673" s="920"/>
      <c r="S673" s="920"/>
      <c r="T673" s="920"/>
      <c r="U673" s="920"/>
      <c r="V673" s="920"/>
      <c r="W673" s="920"/>
      <c r="X673" s="920"/>
      <c r="Y673" s="920"/>
      <c r="Z673" s="920"/>
      <c r="BT673" s="148"/>
    </row>
    <row r="674" spans="1:72" s="146" customFormat="1" ht="24" customHeight="1" x14ac:dyDescent="0.35">
      <c r="A674" s="186"/>
      <c r="B674" s="920"/>
      <c r="C674" s="920"/>
      <c r="D674" s="920"/>
      <c r="E674" s="920"/>
      <c r="F674" s="920"/>
      <c r="G674" s="920"/>
      <c r="H674" s="920"/>
      <c r="I674" s="920"/>
      <c r="J674" s="920"/>
      <c r="K674" s="193"/>
      <c r="L674" s="191"/>
      <c r="M674" s="191"/>
      <c r="N674" s="191"/>
      <c r="O674" s="191"/>
      <c r="P674" s="920"/>
      <c r="Q674" s="920"/>
      <c r="R674" s="920"/>
      <c r="S674" s="920"/>
      <c r="T674" s="920"/>
      <c r="U674" s="920"/>
      <c r="V674" s="920"/>
      <c r="W674" s="920"/>
      <c r="X674" s="920"/>
      <c r="Y674" s="920"/>
      <c r="Z674" s="920"/>
      <c r="BT674" s="148"/>
    </row>
    <row r="675" spans="1:72" s="146" customFormat="1" ht="24" customHeight="1" x14ac:dyDescent="0.35">
      <c r="A675" s="186"/>
      <c r="B675" s="920"/>
      <c r="C675" s="920"/>
      <c r="D675" s="920"/>
      <c r="E675" s="920"/>
      <c r="F675" s="920"/>
      <c r="G675" s="920"/>
      <c r="H675" s="920"/>
      <c r="I675" s="920"/>
      <c r="J675" s="920"/>
      <c r="K675" s="193"/>
      <c r="L675" s="191"/>
      <c r="M675" s="191"/>
      <c r="N675" s="191"/>
      <c r="O675" s="191"/>
      <c r="P675" s="920"/>
      <c r="Q675" s="920"/>
      <c r="R675" s="920"/>
      <c r="S675" s="920"/>
      <c r="T675" s="920"/>
      <c r="U675" s="920"/>
      <c r="V675" s="920"/>
      <c r="W675" s="920"/>
      <c r="X675" s="920"/>
      <c r="Y675" s="920"/>
      <c r="Z675" s="920"/>
      <c r="BT675" s="148"/>
    </row>
    <row r="676" spans="1:72" s="146" customFormat="1" ht="24" customHeight="1" x14ac:dyDescent="0.35">
      <c r="A676" s="186"/>
      <c r="B676" s="920"/>
      <c r="C676" s="920"/>
      <c r="D676" s="920"/>
      <c r="E676" s="920"/>
      <c r="F676" s="920"/>
      <c r="G676" s="920"/>
      <c r="H676" s="920"/>
      <c r="I676" s="920"/>
      <c r="J676" s="920"/>
      <c r="K676" s="193"/>
      <c r="L676" s="191"/>
      <c r="M676" s="191"/>
      <c r="N676" s="191"/>
      <c r="O676" s="191"/>
      <c r="P676" s="920"/>
      <c r="Q676" s="920"/>
      <c r="R676" s="920"/>
      <c r="S676" s="920"/>
      <c r="T676" s="920"/>
      <c r="U676" s="920"/>
      <c r="V676" s="920"/>
      <c r="W676" s="920"/>
      <c r="X676" s="920"/>
      <c r="Y676" s="920"/>
      <c r="Z676" s="920"/>
      <c r="BT676" s="148"/>
    </row>
    <row r="677" spans="1:72" s="146" customFormat="1" ht="24" customHeight="1" x14ac:dyDescent="0.35">
      <c r="A677" s="186"/>
      <c r="B677" s="920"/>
      <c r="C677" s="920"/>
      <c r="D677" s="920"/>
      <c r="E677" s="920"/>
      <c r="F677" s="920"/>
      <c r="G677" s="920"/>
      <c r="H677" s="920"/>
      <c r="I677" s="920"/>
      <c r="J677" s="920"/>
      <c r="K677" s="193"/>
      <c r="L677" s="191"/>
      <c r="M677" s="191"/>
      <c r="N677" s="191"/>
      <c r="O677" s="191"/>
      <c r="P677" s="920"/>
      <c r="Q677" s="920"/>
      <c r="R677" s="920"/>
      <c r="S677" s="920"/>
      <c r="T677" s="920"/>
      <c r="U677" s="920"/>
      <c r="V677" s="920"/>
      <c r="W677" s="920"/>
      <c r="X677" s="920"/>
      <c r="Y677" s="920"/>
      <c r="Z677" s="920"/>
      <c r="BT677" s="148"/>
    </row>
    <row r="678" spans="1:72" s="146" customFormat="1" ht="21" customHeight="1" x14ac:dyDescent="0.35">
      <c r="A678" s="186"/>
      <c r="B678" s="920"/>
      <c r="C678" s="920"/>
      <c r="D678" s="920"/>
      <c r="E678" s="920"/>
      <c r="F678" s="920"/>
      <c r="G678" s="920"/>
      <c r="H678" s="920"/>
      <c r="I678" s="920"/>
      <c r="J678" s="920"/>
      <c r="K678" s="193"/>
      <c r="L678" s="191"/>
      <c r="M678" s="191"/>
      <c r="N678" s="191"/>
      <c r="O678" s="191"/>
      <c r="P678" s="920"/>
      <c r="Q678" s="920"/>
      <c r="R678" s="920"/>
      <c r="S678" s="920"/>
      <c r="T678" s="920"/>
      <c r="U678" s="920"/>
      <c r="V678" s="920"/>
      <c r="W678" s="920"/>
      <c r="X678" s="920"/>
      <c r="Y678" s="920"/>
      <c r="Z678" s="920"/>
      <c r="BT678" s="148"/>
    </row>
    <row r="679" spans="1:72" s="146" customFormat="1" ht="24" customHeight="1" x14ac:dyDescent="0.35">
      <c r="A679" s="186"/>
      <c r="B679" s="954" t="s">
        <v>563</v>
      </c>
      <c r="C679" s="954"/>
      <c r="D679" s="954"/>
      <c r="E679" s="954"/>
      <c r="F679" s="954"/>
      <c r="G679" s="954"/>
      <c r="H679" s="954"/>
      <c r="I679" s="954"/>
      <c r="J679" s="954"/>
      <c r="K679" s="193"/>
      <c r="L679" s="191"/>
      <c r="M679" s="191"/>
      <c r="N679" s="191"/>
      <c r="O679" s="191"/>
      <c r="P679" s="954" t="s">
        <v>564</v>
      </c>
      <c r="Q679" s="954"/>
      <c r="R679" s="954"/>
      <c r="S679" s="954"/>
      <c r="T679" s="954"/>
      <c r="U679" s="954"/>
      <c r="V679" s="954"/>
      <c r="W679" s="954"/>
      <c r="X679" s="954"/>
      <c r="Y679" s="954"/>
      <c r="Z679" s="954"/>
      <c r="BT679" s="148"/>
    </row>
    <row r="680" spans="1:72" s="146" customFormat="1" ht="24" customHeight="1" x14ac:dyDescent="0.35">
      <c r="A680" s="186"/>
      <c r="B680" s="954"/>
      <c r="C680" s="954"/>
      <c r="D680" s="954"/>
      <c r="E680" s="954"/>
      <c r="F680" s="954"/>
      <c r="G680" s="954"/>
      <c r="H680" s="954"/>
      <c r="I680" s="954"/>
      <c r="J680" s="954"/>
      <c r="K680" s="193"/>
      <c r="L680" s="191"/>
      <c r="M680" s="191"/>
      <c r="N680" s="191"/>
      <c r="O680" s="191"/>
      <c r="P680" s="954"/>
      <c r="Q680" s="954"/>
      <c r="R680" s="954"/>
      <c r="S680" s="954"/>
      <c r="T680" s="954"/>
      <c r="U680" s="954"/>
      <c r="V680" s="954"/>
      <c r="W680" s="954"/>
      <c r="X680" s="954"/>
      <c r="Y680" s="954"/>
      <c r="Z680" s="954"/>
      <c r="BT680" s="148"/>
    </row>
    <row r="681" spans="1:72" s="146" customFormat="1" ht="6" customHeight="1" x14ac:dyDescent="0.35">
      <c r="A681" s="186"/>
      <c r="B681" s="193"/>
      <c r="C681" s="193"/>
      <c r="D681" s="193"/>
      <c r="E681" s="193"/>
      <c r="F681" s="193"/>
      <c r="G681" s="193"/>
      <c r="H681" s="193"/>
      <c r="I681" s="193"/>
      <c r="J681" s="193"/>
      <c r="K681" s="193"/>
      <c r="L681" s="191"/>
      <c r="M681" s="191"/>
      <c r="N681" s="191"/>
      <c r="O681" s="191"/>
      <c r="P681" s="193"/>
      <c r="Q681" s="193"/>
      <c r="R681" s="193"/>
      <c r="S681" s="193"/>
      <c r="T681" s="193"/>
      <c r="U681" s="193"/>
      <c r="V681" s="193"/>
      <c r="W681" s="193"/>
      <c r="X681" s="193"/>
      <c r="Y681" s="193"/>
      <c r="Z681" s="193"/>
      <c r="BT681" s="148"/>
    </row>
    <row r="682" spans="1:72" s="146" customFormat="1" ht="24" customHeight="1" x14ac:dyDescent="0.35">
      <c r="A682" s="186"/>
      <c r="B682" s="920" t="s">
        <v>565</v>
      </c>
      <c r="C682" s="920"/>
      <c r="D682" s="920"/>
      <c r="E682" s="920"/>
      <c r="F682" s="920"/>
      <c r="G682" s="920"/>
      <c r="H682" s="920"/>
      <c r="I682" s="920"/>
      <c r="J682" s="920"/>
      <c r="K682" s="193"/>
      <c r="L682" s="191"/>
      <c r="M682" s="191"/>
      <c r="N682" s="191"/>
      <c r="O682" s="191"/>
      <c r="P682" s="920" t="s">
        <v>566</v>
      </c>
      <c r="Q682" s="920"/>
      <c r="R682" s="920"/>
      <c r="S682" s="920"/>
      <c r="T682" s="920"/>
      <c r="U682" s="920"/>
      <c r="V682" s="920"/>
      <c r="W682" s="920"/>
      <c r="X682" s="920"/>
      <c r="Y682" s="920"/>
      <c r="Z682" s="920"/>
      <c r="BT682" s="148"/>
    </row>
    <row r="683" spans="1:72" s="146" customFormat="1" ht="24" customHeight="1" x14ac:dyDescent="0.35">
      <c r="A683" s="186"/>
      <c r="B683" s="920"/>
      <c r="C683" s="920"/>
      <c r="D683" s="920"/>
      <c r="E683" s="920"/>
      <c r="F683" s="920"/>
      <c r="G683" s="920"/>
      <c r="H683" s="920"/>
      <c r="I683" s="920"/>
      <c r="J683" s="920"/>
      <c r="K683" s="193"/>
      <c r="L683" s="191"/>
      <c r="M683" s="191"/>
      <c r="N683" s="191"/>
      <c r="O683" s="191"/>
      <c r="P683" s="920"/>
      <c r="Q683" s="920"/>
      <c r="R683" s="920"/>
      <c r="S683" s="920"/>
      <c r="T683" s="920"/>
      <c r="U683" s="920"/>
      <c r="V683" s="920"/>
      <c r="W683" s="920"/>
      <c r="X683" s="920"/>
      <c r="Y683" s="920"/>
      <c r="Z683" s="920"/>
      <c r="BT683" s="148"/>
    </row>
    <row r="684" spans="1:72" s="146" customFormat="1" ht="24" customHeight="1" x14ac:dyDescent="0.35">
      <c r="A684" s="186"/>
      <c r="B684" s="920"/>
      <c r="C684" s="920"/>
      <c r="D684" s="920"/>
      <c r="E684" s="920"/>
      <c r="F684" s="920"/>
      <c r="G684" s="920"/>
      <c r="H684" s="920"/>
      <c r="I684" s="920"/>
      <c r="J684" s="920"/>
      <c r="K684" s="193"/>
      <c r="L684" s="191"/>
      <c r="M684" s="191"/>
      <c r="N684" s="191"/>
      <c r="O684" s="191"/>
      <c r="P684" s="920"/>
      <c r="Q684" s="920"/>
      <c r="R684" s="920"/>
      <c r="S684" s="920"/>
      <c r="T684" s="920"/>
      <c r="U684" s="920"/>
      <c r="V684" s="920"/>
      <c r="W684" s="920"/>
      <c r="X684" s="920"/>
      <c r="Y684" s="920"/>
      <c r="Z684" s="920"/>
      <c r="BT684" s="148"/>
    </row>
    <row r="685" spans="1:72" s="146" customFormat="1" ht="24" customHeight="1" x14ac:dyDescent="0.35">
      <c r="A685" s="186"/>
      <c r="B685" s="920"/>
      <c r="C685" s="920"/>
      <c r="D685" s="920"/>
      <c r="E685" s="920"/>
      <c r="F685" s="920"/>
      <c r="G685" s="920"/>
      <c r="H685" s="920"/>
      <c r="I685" s="920"/>
      <c r="J685" s="920"/>
      <c r="K685" s="193"/>
      <c r="L685" s="191"/>
      <c r="M685" s="191"/>
      <c r="N685" s="191"/>
      <c r="O685" s="191"/>
      <c r="P685" s="920"/>
      <c r="Q685" s="920"/>
      <c r="R685" s="920"/>
      <c r="S685" s="920"/>
      <c r="T685" s="920"/>
      <c r="U685" s="920"/>
      <c r="V685" s="920"/>
      <c r="W685" s="920"/>
      <c r="X685" s="920"/>
      <c r="Y685" s="920"/>
      <c r="Z685" s="920"/>
      <c r="BT685" s="148"/>
    </row>
    <row r="686" spans="1:72" s="146" customFormat="1" ht="24" customHeight="1" x14ac:dyDescent="0.35">
      <c r="A686" s="186"/>
      <c r="B686" s="920"/>
      <c r="C686" s="920"/>
      <c r="D686" s="920"/>
      <c r="E686" s="920"/>
      <c r="F686" s="920"/>
      <c r="G686" s="920"/>
      <c r="H686" s="920"/>
      <c r="I686" s="920"/>
      <c r="J686" s="920"/>
      <c r="K686" s="193"/>
      <c r="L686" s="191"/>
      <c r="M686" s="191"/>
      <c r="N686" s="191"/>
      <c r="O686" s="191"/>
      <c r="P686" s="920"/>
      <c r="Q686" s="920"/>
      <c r="R686" s="920"/>
      <c r="S686" s="920"/>
      <c r="T686" s="920"/>
      <c r="U686" s="920"/>
      <c r="V686" s="920"/>
      <c r="W686" s="920"/>
      <c r="X686" s="920"/>
      <c r="Y686" s="920"/>
      <c r="Z686" s="920"/>
      <c r="BT686" s="148"/>
    </row>
    <row r="687" spans="1:72" s="146" customFormat="1" ht="24" customHeight="1" x14ac:dyDescent="0.35">
      <c r="A687" s="186"/>
      <c r="B687" s="920"/>
      <c r="C687" s="920"/>
      <c r="D687" s="920"/>
      <c r="E687" s="920"/>
      <c r="F687" s="920"/>
      <c r="G687" s="920"/>
      <c r="H687" s="920"/>
      <c r="I687" s="920"/>
      <c r="J687" s="920"/>
      <c r="K687" s="193"/>
      <c r="L687" s="191"/>
      <c r="M687" s="191"/>
      <c r="N687" s="191"/>
      <c r="O687" s="191"/>
      <c r="P687" s="920"/>
      <c r="Q687" s="920"/>
      <c r="R687" s="920"/>
      <c r="S687" s="920"/>
      <c r="T687" s="920"/>
      <c r="U687" s="920"/>
      <c r="V687" s="920"/>
      <c r="W687" s="920"/>
      <c r="X687" s="920"/>
      <c r="Y687" s="920"/>
      <c r="Z687" s="920"/>
      <c r="BT687" s="148"/>
    </row>
    <row r="688" spans="1:72" s="146" customFormat="1" ht="24" customHeight="1" x14ac:dyDescent="0.35">
      <c r="A688" s="186"/>
      <c r="B688" s="920"/>
      <c r="C688" s="920"/>
      <c r="D688" s="920"/>
      <c r="E688" s="920"/>
      <c r="F688" s="920"/>
      <c r="G688" s="920"/>
      <c r="H688" s="920"/>
      <c r="I688" s="920"/>
      <c r="J688" s="920"/>
      <c r="K688" s="193"/>
      <c r="L688" s="191"/>
      <c r="M688" s="191"/>
      <c r="N688" s="191"/>
      <c r="O688" s="191"/>
      <c r="P688" s="920"/>
      <c r="Q688" s="920"/>
      <c r="R688" s="920"/>
      <c r="S688" s="920"/>
      <c r="T688" s="920"/>
      <c r="U688" s="920"/>
      <c r="V688" s="920"/>
      <c r="W688" s="920"/>
      <c r="X688" s="920"/>
      <c r="Y688" s="920"/>
      <c r="Z688" s="920"/>
      <c r="BT688" s="148"/>
    </row>
    <row r="689" spans="1:72" s="146" customFormat="1" ht="24" customHeight="1" x14ac:dyDescent="0.35">
      <c r="A689" s="186"/>
      <c r="B689" s="920"/>
      <c r="C689" s="920"/>
      <c r="D689" s="920"/>
      <c r="E689" s="920"/>
      <c r="F689" s="920"/>
      <c r="G689" s="920"/>
      <c r="H689" s="920"/>
      <c r="I689" s="920"/>
      <c r="J689" s="920"/>
      <c r="K689" s="193"/>
      <c r="L689" s="191"/>
      <c r="M689" s="191"/>
      <c r="N689" s="191"/>
      <c r="O689" s="191"/>
      <c r="P689" s="920"/>
      <c r="Q689" s="920"/>
      <c r="R689" s="920"/>
      <c r="S689" s="920"/>
      <c r="T689" s="920"/>
      <c r="U689" s="920"/>
      <c r="V689" s="920"/>
      <c r="W689" s="920"/>
      <c r="X689" s="920"/>
      <c r="Y689" s="920"/>
      <c r="Z689" s="920"/>
      <c r="BT689" s="148"/>
    </row>
    <row r="690" spans="1:72" s="146" customFormat="1" ht="24" customHeight="1" x14ac:dyDescent="0.35">
      <c r="A690" s="186"/>
      <c r="B690" s="920"/>
      <c r="C690" s="920"/>
      <c r="D690" s="920"/>
      <c r="E690" s="920"/>
      <c r="F690" s="920"/>
      <c r="G690" s="920"/>
      <c r="H690" s="920"/>
      <c r="I690" s="920"/>
      <c r="J690" s="920"/>
      <c r="K690" s="193"/>
      <c r="L690" s="191"/>
      <c r="M690" s="191"/>
      <c r="N690" s="191"/>
      <c r="O690" s="191"/>
      <c r="P690" s="920"/>
      <c r="Q690" s="920"/>
      <c r="R690" s="920"/>
      <c r="S690" s="920"/>
      <c r="T690" s="920"/>
      <c r="U690" s="920"/>
      <c r="V690" s="920"/>
      <c r="W690" s="920"/>
      <c r="X690" s="920"/>
      <c r="Y690" s="920"/>
      <c r="Z690" s="920"/>
      <c r="BT690" s="148"/>
    </row>
    <row r="691" spans="1:72" s="146" customFormat="1" ht="30.95" customHeight="1" x14ac:dyDescent="0.35">
      <c r="A691" s="186"/>
      <c r="B691" s="920"/>
      <c r="C691" s="920"/>
      <c r="D691" s="920"/>
      <c r="E691" s="920"/>
      <c r="F691" s="920"/>
      <c r="G691" s="920"/>
      <c r="H691" s="920"/>
      <c r="I691" s="920"/>
      <c r="J691" s="920"/>
      <c r="K691" s="193"/>
      <c r="L691" s="191"/>
      <c r="M691" s="191"/>
      <c r="N691" s="191"/>
      <c r="O691" s="191"/>
      <c r="P691" s="920"/>
      <c r="Q691" s="920"/>
      <c r="R691" s="920"/>
      <c r="S691" s="920"/>
      <c r="T691" s="920"/>
      <c r="U691" s="920"/>
      <c r="V691" s="920"/>
      <c r="W691" s="920"/>
      <c r="X691" s="920"/>
      <c r="Y691" s="920"/>
      <c r="Z691" s="920"/>
      <c r="BT691" s="148"/>
    </row>
    <row r="692" spans="1:72" s="146" customFormat="1" ht="24" customHeight="1" x14ac:dyDescent="0.35">
      <c r="A692" s="186"/>
      <c r="B692" s="954" t="s">
        <v>567</v>
      </c>
      <c r="C692" s="954"/>
      <c r="D692" s="954"/>
      <c r="E692" s="954"/>
      <c r="F692" s="954"/>
      <c r="G692" s="954"/>
      <c r="H692" s="954"/>
      <c r="I692" s="954"/>
      <c r="J692" s="954"/>
      <c r="K692" s="193"/>
      <c r="L692" s="191"/>
      <c r="M692" s="191"/>
      <c r="N692" s="191"/>
      <c r="O692" s="191"/>
      <c r="P692" s="954" t="s">
        <v>568</v>
      </c>
      <c r="Q692" s="954"/>
      <c r="R692" s="954"/>
      <c r="S692" s="954"/>
      <c r="T692" s="954"/>
      <c r="U692" s="954"/>
      <c r="V692" s="954"/>
      <c r="W692" s="954"/>
      <c r="X692" s="954"/>
      <c r="Y692" s="954"/>
      <c r="Z692" s="954"/>
      <c r="BT692" s="148"/>
    </row>
    <row r="693" spans="1:72" s="146" customFormat="1" ht="24" customHeight="1" x14ac:dyDescent="0.35">
      <c r="A693" s="186"/>
      <c r="B693" s="920" t="s">
        <v>569</v>
      </c>
      <c r="C693" s="920"/>
      <c r="D693" s="920"/>
      <c r="E693" s="920"/>
      <c r="F693" s="920"/>
      <c r="G693" s="920"/>
      <c r="H693" s="920"/>
      <c r="I693" s="920"/>
      <c r="J693" s="920"/>
      <c r="K693" s="193"/>
      <c r="L693" s="191"/>
      <c r="M693" s="191"/>
      <c r="N693" s="191"/>
      <c r="O693" s="191"/>
      <c r="P693" s="920" t="s">
        <v>570</v>
      </c>
      <c r="Q693" s="920"/>
      <c r="R693" s="920"/>
      <c r="S693" s="920"/>
      <c r="T693" s="920"/>
      <c r="U693" s="920"/>
      <c r="V693" s="920"/>
      <c r="W693" s="920"/>
      <c r="X693" s="920"/>
      <c r="Y693" s="920"/>
      <c r="Z693" s="920"/>
      <c r="BT693" s="148"/>
    </row>
    <row r="694" spans="1:72" s="146" customFormat="1" ht="24" customHeight="1" x14ac:dyDescent="0.35">
      <c r="A694" s="186"/>
      <c r="B694" s="920"/>
      <c r="C694" s="920"/>
      <c r="D694" s="920"/>
      <c r="E694" s="920"/>
      <c r="F694" s="920"/>
      <c r="G694" s="920"/>
      <c r="H694" s="920"/>
      <c r="I694" s="920"/>
      <c r="J694" s="920"/>
      <c r="K694" s="193"/>
      <c r="L694" s="191"/>
      <c r="M694" s="191"/>
      <c r="N694" s="191"/>
      <c r="O694" s="191"/>
      <c r="P694" s="920"/>
      <c r="Q694" s="920"/>
      <c r="R694" s="920"/>
      <c r="S694" s="920"/>
      <c r="T694" s="920"/>
      <c r="U694" s="920"/>
      <c r="V694" s="920"/>
      <c r="W694" s="920"/>
      <c r="X694" s="920"/>
      <c r="Y694" s="920"/>
      <c r="Z694" s="920"/>
      <c r="BT694" s="148"/>
    </row>
    <row r="695" spans="1:72" s="146" customFormat="1" ht="24" customHeight="1" x14ac:dyDescent="0.35">
      <c r="A695" s="186"/>
      <c r="B695" s="920"/>
      <c r="C695" s="920"/>
      <c r="D695" s="920"/>
      <c r="E695" s="920"/>
      <c r="F695" s="920"/>
      <c r="G695" s="920"/>
      <c r="H695" s="920"/>
      <c r="I695" s="920"/>
      <c r="J695" s="920"/>
      <c r="K695" s="193"/>
      <c r="L695" s="191"/>
      <c r="M695" s="191"/>
      <c r="N695" s="191"/>
      <c r="O695" s="191"/>
      <c r="P695" s="920"/>
      <c r="Q695" s="920"/>
      <c r="R695" s="920"/>
      <c r="S695" s="920"/>
      <c r="T695" s="920"/>
      <c r="U695" s="920"/>
      <c r="V695" s="920"/>
      <c r="W695" s="920"/>
      <c r="X695" s="920"/>
      <c r="Y695" s="920"/>
      <c r="Z695" s="920"/>
      <c r="BT695" s="148"/>
    </row>
    <row r="696" spans="1:72" s="146" customFormat="1" ht="24" customHeight="1" x14ac:dyDescent="0.35">
      <c r="A696" s="186"/>
      <c r="B696" s="920"/>
      <c r="C696" s="920"/>
      <c r="D696" s="920"/>
      <c r="E696" s="920"/>
      <c r="F696" s="920"/>
      <c r="G696" s="920"/>
      <c r="H696" s="920"/>
      <c r="I696" s="920"/>
      <c r="J696" s="920"/>
      <c r="K696" s="193"/>
      <c r="L696" s="191"/>
      <c r="M696" s="191"/>
      <c r="N696" s="191"/>
      <c r="O696" s="191"/>
      <c r="P696" s="920"/>
      <c r="Q696" s="920"/>
      <c r="R696" s="920"/>
      <c r="S696" s="920"/>
      <c r="T696" s="920"/>
      <c r="U696" s="920"/>
      <c r="V696" s="920"/>
      <c r="W696" s="920"/>
      <c r="X696" s="920"/>
      <c r="Y696" s="920"/>
      <c r="Z696" s="920"/>
      <c r="BT696" s="148"/>
    </row>
    <row r="697" spans="1:72" s="146" customFormat="1" ht="24" customHeight="1" x14ac:dyDescent="0.35">
      <c r="A697" s="186"/>
      <c r="B697" s="920"/>
      <c r="C697" s="920"/>
      <c r="D697" s="920"/>
      <c r="E697" s="920"/>
      <c r="F697" s="920"/>
      <c r="G697" s="920"/>
      <c r="H697" s="920"/>
      <c r="I697" s="920"/>
      <c r="J697" s="920"/>
      <c r="K697" s="193"/>
      <c r="L697" s="191"/>
      <c r="M697" s="191"/>
      <c r="N697" s="191"/>
      <c r="O697" s="191"/>
      <c r="P697" s="920"/>
      <c r="Q697" s="920"/>
      <c r="R697" s="920"/>
      <c r="S697" s="920"/>
      <c r="T697" s="920"/>
      <c r="U697" s="920"/>
      <c r="V697" s="920"/>
      <c r="W697" s="920"/>
      <c r="X697" s="920"/>
      <c r="Y697" s="920"/>
      <c r="Z697" s="920"/>
      <c r="BT697" s="148"/>
    </row>
    <row r="698" spans="1:72" s="146" customFormat="1" ht="24" customHeight="1" x14ac:dyDescent="0.35">
      <c r="A698" s="186"/>
      <c r="B698" s="920"/>
      <c r="C698" s="920"/>
      <c r="D698" s="920"/>
      <c r="E698" s="920"/>
      <c r="F698" s="920"/>
      <c r="G698" s="920"/>
      <c r="H698" s="920"/>
      <c r="I698" s="920"/>
      <c r="J698" s="920"/>
      <c r="K698" s="193"/>
      <c r="L698" s="191"/>
      <c r="M698" s="191"/>
      <c r="N698" s="191"/>
      <c r="O698" s="191"/>
      <c r="P698" s="920"/>
      <c r="Q698" s="920"/>
      <c r="R698" s="920"/>
      <c r="S698" s="920"/>
      <c r="T698" s="920"/>
      <c r="U698" s="920"/>
      <c r="V698" s="920"/>
      <c r="W698" s="920"/>
      <c r="X698" s="920"/>
      <c r="Y698" s="920"/>
      <c r="Z698" s="920"/>
      <c r="BT698" s="148"/>
    </row>
    <row r="699" spans="1:72" s="146" customFormat="1" ht="24" customHeight="1" x14ac:dyDescent="0.35">
      <c r="A699" s="186"/>
      <c r="B699" s="920"/>
      <c r="C699" s="920"/>
      <c r="D699" s="920"/>
      <c r="E699" s="920"/>
      <c r="F699" s="920"/>
      <c r="G699" s="920"/>
      <c r="H699" s="920"/>
      <c r="I699" s="920"/>
      <c r="J699" s="920"/>
      <c r="K699" s="193"/>
      <c r="L699" s="191"/>
      <c r="M699" s="191"/>
      <c r="N699" s="191"/>
      <c r="O699" s="191"/>
      <c r="P699" s="920"/>
      <c r="Q699" s="920"/>
      <c r="R699" s="920"/>
      <c r="S699" s="920"/>
      <c r="T699" s="920"/>
      <c r="U699" s="920"/>
      <c r="V699" s="920"/>
      <c r="W699" s="920"/>
      <c r="X699" s="920"/>
      <c r="Y699" s="920"/>
      <c r="Z699" s="920"/>
      <c r="BT699" s="148"/>
    </row>
    <row r="700" spans="1:72" s="146" customFormat="1" ht="24" customHeight="1" x14ac:dyDescent="0.35">
      <c r="A700" s="186"/>
      <c r="B700" s="920"/>
      <c r="C700" s="920"/>
      <c r="D700" s="920"/>
      <c r="E700" s="920"/>
      <c r="F700" s="920"/>
      <c r="G700" s="920"/>
      <c r="H700" s="920"/>
      <c r="I700" s="920"/>
      <c r="J700" s="920"/>
      <c r="K700" s="193"/>
      <c r="L700" s="191"/>
      <c r="M700" s="191"/>
      <c r="N700" s="191"/>
      <c r="O700" s="191"/>
      <c r="P700" s="920"/>
      <c r="Q700" s="920"/>
      <c r="R700" s="920"/>
      <c r="S700" s="920"/>
      <c r="T700" s="920"/>
      <c r="U700" s="920"/>
      <c r="V700" s="920"/>
      <c r="W700" s="920"/>
      <c r="X700" s="920"/>
      <c r="Y700" s="920"/>
      <c r="Z700" s="920"/>
      <c r="BT700" s="148"/>
    </row>
    <row r="701" spans="1:72" s="146" customFormat="1" ht="24" customHeight="1" x14ac:dyDescent="0.35">
      <c r="A701" s="186"/>
      <c r="B701" s="920"/>
      <c r="C701" s="920"/>
      <c r="D701" s="920"/>
      <c r="E701" s="920"/>
      <c r="F701" s="920"/>
      <c r="G701" s="920"/>
      <c r="H701" s="920"/>
      <c r="I701" s="920"/>
      <c r="J701" s="920"/>
      <c r="K701" s="193"/>
      <c r="L701" s="191"/>
      <c r="M701" s="191"/>
      <c r="N701" s="191"/>
      <c r="O701" s="191"/>
      <c r="P701" s="920"/>
      <c r="Q701" s="920"/>
      <c r="R701" s="920"/>
      <c r="S701" s="920"/>
      <c r="T701" s="920"/>
      <c r="U701" s="920"/>
      <c r="V701" s="920"/>
      <c r="W701" s="920"/>
      <c r="X701" s="920"/>
      <c r="Y701" s="920"/>
      <c r="Z701" s="920"/>
      <c r="BT701" s="148"/>
    </row>
    <row r="702" spans="1:72" s="146" customFormat="1" ht="24" customHeight="1" x14ac:dyDescent="0.35">
      <c r="A702" s="186"/>
      <c r="B702" s="920"/>
      <c r="C702" s="920"/>
      <c r="D702" s="920"/>
      <c r="E702" s="920"/>
      <c r="F702" s="920"/>
      <c r="G702" s="920"/>
      <c r="H702" s="920"/>
      <c r="I702" s="920"/>
      <c r="J702" s="920"/>
      <c r="K702" s="193"/>
      <c r="L702" s="191"/>
      <c r="M702" s="191"/>
      <c r="N702" s="191"/>
      <c r="O702" s="191"/>
      <c r="P702" s="920"/>
      <c r="Q702" s="920"/>
      <c r="R702" s="920"/>
      <c r="S702" s="920"/>
      <c r="T702" s="920"/>
      <c r="U702" s="920"/>
      <c r="V702" s="920"/>
      <c r="W702" s="920"/>
      <c r="X702" s="920"/>
      <c r="Y702" s="920"/>
      <c r="Z702" s="920"/>
      <c r="BT702" s="148"/>
    </row>
    <row r="703" spans="1:72" s="146" customFormat="1" ht="24" customHeight="1" x14ac:dyDescent="0.35">
      <c r="A703" s="186"/>
      <c r="B703" s="920"/>
      <c r="C703" s="920"/>
      <c r="D703" s="920"/>
      <c r="E703" s="920"/>
      <c r="F703" s="920"/>
      <c r="G703" s="920"/>
      <c r="H703" s="920"/>
      <c r="I703" s="920"/>
      <c r="J703" s="920"/>
      <c r="K703" s="193"/>
      <c r="L703" s="191"/>
      <c r="M703" s="191"/>
      <c r="N703" s="191"/>
      <c r="O703" s="191"/>
      <c r="P703" s="920"/>
      <c r="Q703" s="920"/>
      <c r="R703" s="920"/>
      <c r="S703" s="920"/>
      <c r="T703" s="920"/>
      <c r="U703" s="920"/>
      <c r="V703" s="920"/>
      <c r="W703" s="920"/>
      <c r="X703" s="920"/>
      <c r="Y703" s="920"/>
      <c r="Z703" s="920"/>
      <c r="BT703" s="148"/>
    </row>
    <row r="704" spans="1:72" s="146" customFormat="1" ht="24" customHeight="1" x14ac:dyDescent="0.35">
      <c r="A704" s="175" t="s">
        <v>530</v>
      </c>
      <c r="B704" s="961" t="s">
        <v>531</v>
      </c>
      <c r="C704" s="961"/>
      <c r="D704" s="961"/>
      <c r="E704" s="961"/>
      <c r="F704" s="961"/>
      <c r="G704" s="961"/>
      <c r="H704" s="961"/>
      <c r="I704" s="961"/>
      <c r="J704" s="961"/>
      <c r="K704" s="193"/>
      <c r="L704" s="191"/>
      <c r="M704" s="191"/>
      <c r="N704" s="191"/>
      <c r="O704" s="198" t="s">
        <v>530</v>
      </c>
      <c r="P704" s="929" t="s">
        <v>532</v>
      </c>
      <c r="Q704" s="929"/>
      <c r="R704" s="929"/>
      <c r="S704" s="929"/>
      <c r="T704" s="929"/>
      <c r="U704" s="929"/>
      <c r="V704" s="929"/>
      <c r="W704" s="929"/>
      <c r="X704" s="929"/>
      <c r="Y704" s="929"/>
      <c r="Z704" s="929"/>
    </row>
    <row r="705" spans="1:72" s="146" customFormat="1" ht="24" customHeight="1" x14ac:dyDescent="0.35">
      <c r="A705" s="175"/>
      <c r="B705" s="234" t="s">
        <v>549</v>
      </c>
      <c r="C705" s="234"/>
      <c r="D705" s="234"/>
      <c r="E705" s="234"/>
      <c r="F705" s="234"/>
      <c r="G705" s="234"/>
      <c r="H705" s="234"/>
      <c r="I705" s="234"/>
      <c r="J705" s="234"/>
      <c r="K705" s="193"/>
      <c r="L705" s="191"/>
      <c r="M705" s="191"/>
      <c r="N705" s="191"/>
      <c r="O705" s="237"/>
      <c r="P705" s="233" t="s">
        <v>550</v>
      </c>
      <c r="Q705" s="257"/>
      <c r="R705" s="257"/>
      <c r="S705" s="257"/>
      <c r="T705" s="257"/>
      <c r="U705" s="257"/>
      <c r="V705" s="257"/>
      <c r="W705" s="257"/>
      <c r="X705" s="257"/>
      <c r="Y705" s="257"/>
      <c r="Z705" s="257"/>
    </row>
    <row r="706" spans="1:72" s="146" customFormat="1" ht="29.45" customHeight="1" x14ac:dyDescent="0.35">
      <c r="A706" s="186"/>
      <c r="B706" s="954" t="s">
        <v>571</v>
      </c>
      <c r="C706" s="954"/>
      <c r="D706" s="954"/>
      <c r="E706" s="954"/>
      <c r="F706" s="954"/>
      <c r="G706" s="954"/>
      <c r="H706" s="954"/>
      <c r="I706" s="954"/>
      <c r="J706" s="954"/>
      <c r="K706" s="193"/>
      <c r="L706" s="191"/>
      <c r="M706" s="191"/>
      <c r="N706" s="191"/>
      <c r="O706" s="191"/>
      <c r="P706" s="954" t="s">
        <v>572</v>
      </c>
      <c r="Q706" s="954"/>
      <c r="R706" s="954"/>
      <c r="S706" s="954"/>
      <c r="T706" s="954"/>
      <c r="U706" s="954"/>
      <c r="V706" s="954"/>
      <c r="W706" s="954"/>
      <c r="X706" s="954"/>
      <c r="Y706" s="954"/>
      <c r="Z706" s="954"/>
      <c r="BT706" s="148"/>
    </row>
    <row r="707" spans="1:72" s="146" customFormat="1" ht="24" customHeight="1" x14ac:dyDescent="0.35">
      <c r="A707" s="186"/>
      <c r="B707" s="920" t="s">
        <v>573</v>
      </c>
      <c r="C707" s="920"/>
      <c r="D707" s="920"/>
      <c r="E707" s="920"/>
      <c r="F707" s="920"/>
      <c r="G707" s="920"/>
      <c r="H707" s="920"/>
      <c r="I707" s="920"/>
      <c r="J707" s="920"/>
      <c r="K707" s="193"/>
      <c r="L707" s="191"/>
      <c r="M707" s="191"/>
      <c r="N707" s="191"/>
      <c r="O707" s="191"/>
      <c r="P707" s="920" t="s">
        <v>574</v>
      </c>
      <c r="Q707" s="920"/>
      <c r="R707" s="920"/>
      <c r="S707" s="920"/>
      <c r="T707" s="920"/>
      <c r="U707" s="920"/>
      <c r="V707" s="920"/>
      <c r="W707" s="920"/>
      <c r="X707" s="920"/>
      <c r="Y707" s="920"/>
      <c r="Z707" s="920"/>
      <c r="BT707" s="148"/>
    </row>
    <row r="708" spans="1:72" s="146" customFormat="1" ht="24" customHeight="1" x14ac:dyDescent="0.35">
      <c r="A708" s="186"/>
      <c r="B708" s="920"/>
      <c r="C708" s="920"/>
      <c r="D708" s="920"/>
      <c r="E708" s="920"/>
      <c r="F708" s="920"/>
      <c r="G708" s="920"/>
      <c r="H708" s="920"/>
      <c r="I708" s="920"/>
      <c r="J708" s="920"/>
      <c r="K708" s="193"/>
      <c r="L708" s="191"/>
      <c r="M708" s="191"/>
      <c r="N708" s="191"/>
      <c r="O708" s="191"/>
      <c r="P708" s="920"/>
      <c r="Q708" s="920"/>
      <c r="R708" s="920"/>
      <c r="S708" s="920"/>
      <c r="T708" s="920"/>
      <c r="U708" s="920"/>
      <c r="V708" s="920"/>
      <c r="W708" s="920"/>
      <c r="X708" s="920"/>
      <c r="Y708" s="920"/>
      <c r="Z708" s="920"/>
      <c r="BT708" s="148"/>
    </row>
    <row r="709" spans="1:72" s="146" customFormat="1" ht="24" customHeight="1" x14ac:dyDescent="0.35">
      <c r="A709" s="186"/>
      <c r="B709" s="920"/>
      <c r="C709" s="920"/>
      <c r="D709" s="920"/>
      <c r="E709" s="920"/>
      <c r="F709" s="920"/>
      <c r="G709" s="920"/>
      <c r="H709" s="920"/>
      <c r="I709" s="920"/>
      <c r="J709" s="920"/>
      <c r="K709" s="193"/>
      <c r="L709" s="191"/>
      <c r="M709" s="191"/>
      <c r="N709" s="191"/>
      <c r="O709" s="191"/>
      <c r="P709" s="920"/>
      <c r="Q709" s="920"/>
      <c r="R709" s="920"/>
      <c r="S709" s="920"/>
      <c r="T709" s="920"/>
      <c r="U709" s="920"/>
      <c r="V709" s="920"/>
      <c r="W709" s="920"/>
      <c r="X709" s="920"/>
      <c r="Y709" s="920"/>
      <c r="Z709" s="920"/>
      <c r="BT709" s="148"/>
    </row>
    <row r="710" spans="1:72" s="146" customFormat="1" ht="24" customHeight="1" x14ac:dyDescent="0.35">
      <c r="A710" s="186"/>
      <c r="B710" s="920"/>
      <c r="C710" s="920"/>
      <c r="D710" s="920"/>
      <c r="E710" s="920"/>
      <c r="F710" s="920"/>
      <c r="G710" s="920"/>
      <c r="H710" s="920"/>
      <c r="I710" s="920"/>
      <c r="J710" s="920"/>
      <c r="K710" s="193"/>
      <c r="L710" s="191"/>
      <c r="M710" s="191"/>
      <c r="N710" s="191"/>
      <c r="O710" s="191"/>
      <c r="P710" s="920"/>
      <c r="Q710" s="920"/>
      <c r="R710" s="920"/>
      <c r="S710" s="920"/>
      <c r="T710" s="920"/>
      <c r="U710" s="920"/>
      <c r="V710" s="920"/>
      <c r="W710" s="920"/>
      <c r="X710" s="920"/>
      <c r="Y710" s="920"/>
      <c r="Z710" s="920"/>
      <c r="BT710" s="148"/>
    </row>
    <row r="711" spans="1:72" s="146" customFormat="1" ht="24" customHeight="1" x14ac:dyDescent="0.35">
      <c r="A711" s="186"/>
      <c r="B711" s="920"/>
      <c r="C711" s="920"/>
      <c r="D711" s="920"/>
      <c r="E711" s="920"/>
      <c r="F711" s="920"/>
      <c r="G711" s="920"/>
      <c r="H711" s="920"/>
      <c r="I711" s="920"/>
      <c r="J711" s="920"/>
      <c r="K711" s="193"/>
      <c r="L711" s="191"/>
      <c r="M711" s="191"/>
      <c r="N711" s="191"/>
      <c r="O711" s="191"/>
      <c r="P711" s="920"/>
      <c r="Q711" s="920"/>
      <c r="R711" s="920"/>
      <c r="S711" s="920"/>
      <c r="T711" s="920"/>
      <c r="U711" s="920"/>
      <c r="V711" s="920"/>
      <c r="W711" s="920"/>
      <c r="X711" s="920"/>
      <c r="Y711" s="920"/>
      <c r="Z711" s="920"/>
      <c r="BT711" s="148"/>
    </row>
    <row r="712" spans="1:72" s="146" customFormat="1" ht="24" customHeight="1" x14ac:dyDescent="0.35">
      <c r="A712" s="186"/>
      <c r="B712" s="920"/>
      <c r="C712" s="920"/>
      <c r="D712" s="920"/>
      <c r="E712" s="920"/>
      <c r="F712" s="920"/>
      <c r="G712" s="920"/>
      <c r="H712" s="920"/>
      <c r="I712" s="920"/>
      <c r="J712" s="920"/>
      <c r="K712" s="193"/>
      <c r="L712" s="191"/>
      <c r="M712" s="191"/>
      <c r="N712" s="191"/>
      <c r="O712" s="191"/>
      <c r="P712" s="920"/>
      <c r="Q712" s="920"/>
      <c r="R712" s="920"/>
      <c r="S712" s="920"/>
      <c r="T712" s="920"/>
      <c r="U712" s="920"/>
      <c r="V712" s="920"/>
      <c r="W712" s="920"/>
      <c r="X712" s="920"/>
      <c r="Y712" s="920"/>
      <c r="Z712" s="920"/>
      <c r="BT712" s="148"/>
    </row>
    <row r="713" spans="1:72" s="146" customFormat="1" ht="9.6" customHeight="1" x14ac:dyDescent="0.35">
      <c r="A713" s="186"/>
      <c r="B713" s="920"/>
      <c r="C713" s="920"/>
      <c r="D713" s="920"/>
      <c r="E713" s="920"/>
      <c r="F713" s="920"/>
      <c r="G713" s="920"/>
      <c r="H713" s="920"/>
      <c r="I713" s="920"/>
      <c r="J713" s="920"/>
      <c r="K713" s="193"/>
      <c r="L713" s="191"/>
      <c r="M713" s="191"/>
      <c r="N713" s="191"/>
      <c r="O713" s="191"/>
      <c r="P713" s="920"/>
      <c r="Q713" s="920"/>
      <c r="R713" s="920"/>
      <c r="S713" s="920"/>
      <c r="T713" s="920"/>
      <c r="U713" s="920"/>
      <c r="V713" s="920"/>
      <c r="W713" s="920"/>
      <c r="X713" s="920"/>
      <c r="Y713" s="920"/>
      <c r="Z713" s="920"/>
      <c r="BT713" s="148"/>
    </row>
    <row r="714" spans="1:72" s="146" customFormat="1" ht="24" customHeight="1" x14ac:dyDescent="0.35">
      <c r="A714" s="186"/>
      <c r="B714" s="920" t="s">
        <v>575</v>
      </c>
      <c r="C714" s="920"/>
      <c r="D714" s="920"/>
      <c r="E714" s="920"/>
      <c r="F714" s="920"/>
      <c r="G714" s="920"/>
      <c r="H714" s="920"/>
      <c r="I714" s="920"/>
      <c r="J714" s="920"/>
      <c r="K714" s="193"/>
      <c r="L714" s="191"/>
      <c r="M714" s="191"/>
      <c r="N714" s="191"/>
      <c r="O714" s="191"/>
      <c r="P714" s="920" t="s">
        <v>576</v>
      </c>
      <c r="Q714" s="920"/>
      <c r="R714" s="920"/>
      <c r="S714" s="920"/>
      <c r="T714" s="920"/>
      <c r="U714" s="920"/>
      <c r="V714" s="920"/>
      <c r="W714" s="920"/>
      <c r="X714" s="920"/>
      <c r="Y714" s="920"/>
      <c r="Z714" s="920"/>
      <c r="BT714" s="148"/>
    </row>
    <row r="715" spans="1:72" s="146" customFormat="1" ht="24" customHeight="1" x14ac:dyDescent="0.35">
      <c r="A715" s="186"/>
      <c r="B715" s="920"/>
      <c r="C715" s="920"/>
      <c r="D715" s="920"/>
      <c r="E715" s="920"/>
      <c r="F715" s="920"/>
      <c r="G715" s="920"/>
      <c r="H715" s="920"/>
      <c r="I715" s="920"/>
      <c r="J715" s="920"/>
      <c r="K715" s="193"/>
      <c r="L715" s="191"/>
      <c r="M715" s="191"/>
      <c r="N715" s="191"/>
      <c r="O715" s="191"/>
      <c r="P715" s="920"/>
      <c r="Q715" s="920"/>
      <c r="R715" s="920"/>
      <c r="S715" s="920"/>
      <c r="T715" s="920"/>
      <c r="U715" s="920"/>
      <c r="V715" s="920"/>
      <c r="W715" s="920"/>
      <c r="X715" s="920"/>
      <c r="Y715" s="920"/>
      <c r="Z715" s="920"/>
      <c r="BT715" s="148"/>
    </row>
    <row r="716" spans="1:72" s="146" customFormat="1" ht="24" customHeight="1" x14ac:dyDescent="0.35">
      <c r="A716" s="186"/>
      <c r="B716" s="920"/>
      <c r="C716" s="920"/>
      <c r="D716" s="920"/>
      <c r="E716" s="920"/>
      <c r="F716" s="920"/>
      <c r="G716" s="920"/>
      <c r="H716" s="920"/>
      <c r="I716" s="920"/>
      <c r="J716" s="920"/>
      <c r="K716" s="193"/>
      <c r="L716" s="191"/>
      <c r="M716" s="191"/>
      <c r="N716" s="191"/>
      <c r="O716" s="191"/>
      <c r="P716" s="920"/>
      <c r="Q716" s="920"/>
      <c r="R716" s="920"/>
      <c r="S716" s="920"/>
      <c r="T716" s="920"/>
      <c r="U716" s="920"/>
      <c r="V716" s="920"/>
      <c r="W716" s="920"/>
      <c r="X716" s="920"/>
      <c r="Y716" s="920"/>
      <c r="Z716" s="920"/>
      <c r="BT716" s="148"/>
    </row>
    <row r="717" spans="1:72" s="146" customFormat="1" ht="24" customHeight="1" x14ac:dyDescent="0.35">
      <c r="A717" s="186"/>
      <c r="B717" s="920"/>
      <c r="C717" s="920"/>
      <c r="D717" s="920"/>
      <c r="E717" s="920"/>
      <c r="F717" s="920"/>
      <c r="G717" s="920"/>
      <c r="H717" s="920"/>
      <c r="I717" s="920"/>
      <c r="J717" s="920"/>
      <c r="K717" s="193"/>
      <c r="L717" s="191"/>
      <c r="M717" s="191"/>
      <c r="N717" s="191"/>
      <c r="O717" s="191"/>
      <c r="P717" s="920"/>
      <c r="Q717" s="920"/>
      <c r="R717" s="920"/>
      <c r="S717" s="920"/>
      <c r="T717" s="920"/>
      <c r="U717" s="920"/>
      <c r="V717" s="920"/>
      <c r="W717" s="920"/>
      <c r="X717" s="920"/>
      <c r="Y717" s="920"/>
      <c r="Z717" s="920"/>
      <c r="BT717" s="148"/>
    </row>
    <row r="718" spans="1:72" s="146" customFormat="1" ht="24" customHeight="1" x14ac:dyDescent="0.35">
      <c r="A718" s="186"/>
      <c r="B718" s="920"/>
      <c r="C718" s="920"/>
      <c r="D718" s="920"/>
      <c r="E718" s="920"/>
      <c r="F718" s="920"/>
      <c r="G718" s="920"/>
      <c r="H718" s="920"/>
      <c r="I718" s="920"/>
      <c r="J718" s="920"/>
      <c r="K718" s="193"/>
      <c r="L718" s="191"/>
      <c r="M718" s="191"/>
      <c r="N718" s="191"/>
      <c r="O718" s="191"/>
      <c r="P718" s="920"/>
      <c r="Q718" s="920"/>
      <c r="R718" s="920"/>
      <c r="S718" s="920"/>
      <c r="T718" s="920"/>
      <c r="U718" s="920"/>
      <c r="V718" s="920"/>
      <c r="W718" s="920"/>
      <c r="X718" s="920"/>
      <c r="Y718" s="920"/>
      <c r="Z718" s="920"/>
      <c r="BT718" s="148"/>
    </row>
    <row r="719" spans="1:72" s="146" customFormat="1" ht="24" customHeight="1" x14ac:dyDescent="0.35">
      <c r="A719" s="186"/>
      <c r="B719" s="920"/>
      <c r="C719" s="920"/>
      <c r="D719" s="920"/>
      <c r="E719" s="920"/>
      <c r="F719" s="920"/>
      <c r="G719" s="920"/>
      <c r="H719" s="920"/>
      <c r="I719" s="920"/>
      <c r="J719" s="920"/>
      <c r="K719" s="193"/>
      <c r="L719" s="191"/>
      <c r="M719" s="191"/>
      <c r="N719" s="191"/>
      <c r="O719" s="191"/>
      <c r="P719" s="920"/>
      <c r="Q719" s="920"/>
      <c r="R719" s="920"/>
      <c r="S719" s="920"/>
      <c r="T719" s="920"/>
      <c r="U719" s="920"/>
      <c r="V719" s="920"/>
      <c r="W719" s="920"/>
      <c r="X719" s="920"/>
      <c r="Y719" s="920"/>
      <c r="Z719" s="920"/>
      <c r="BT719" s="148"/>
    </row>
    <row r="720" spans="1:72" s="146" customFormat="1" ht="24" customHeight="1" x14ac:dyDescent="0.35">
      <c r="A720" s="186"/>
      <c r="B720" s="920"/>
      <c r="C720" s="920"/>
      <c r="D720" s="920"/>
      <c r="E720" s="920"/>
      <c r="F720" s="920"/>
      <c r="G720" s="920"/>
      <c r="H720" s="920"/>
      <c r="I720" s="920"/>
      <c r="J720" s="920"/>
      <c r="K720" s="193"/>
      <c r="L720" s="191"/>
      <c r="M720" s="191"/>
      <c r="N720" s="191"/>
      <c r="O720" s="191"/>
      <c r="P720" s="920"/>
      <c r="Q720" s="920"/>
      <c r="R720" s="920"/>
      <c r="S720" s="920"/>
      <c r="T720" s="920"/>
      <c r="U720" s="920"/>
      <c r="V720" s="920"/>
      <c r="W720" s="920"/>
      <c r="X720" s="920"/>
      <c r="Y720" s="920"/>
      <c r="Z720" s="920"/>
      <c r="BT720" s="148"/>
    </row>
    <row r="721" spans="1:16383" s="146" customFormat="1" ht="24" customHeight="1" x14ac:dyDescent="0.35">
      <c r="A721" s="186"/>
      <c r="B721" s="920"/>
      <c r="C721" s="920"/>
      <c r="D721" s="920"/>
      <c r="E721" s="920"/>
      <c r="F721" s="920"/>
      <c r="G721" s="920"/>
      <c r="H721" s="920"/>
      <c r="I721" s="920"/>
      <c r="J721" s="920"/>
      <c r="K721" s="193"/>
      <c r="L721" s="191"/>
      <c r="M721" s="191"/>
      <c r="N721" s="191"/>
      <c r="O721" s="191"/>
      <c r="P721" s="920"/>
      <c r="Q721" s="920"/>
      <c r="R721" s="920"/>
      <c r="S721" s="920"/>
      <c r="T721" s="920"/>
      <c r="U721" s="920"/>
      <c r="V721" s="920"/>
      <c r="W721" s="920"/>
      <c r="X721" s="920"/>
      <c r="Y721" s="920"/>
      <c r="Z721" s="920"/>
      <c r="BT721" s="148"/>
    </row>
    <row r="722" spans="1:16383" s="146" customFormat="1" ht="24" customHeight="1" x14ac:dyDescent="0.35">
      <c r="A722" s="175" t="s">
        <v>577</v>
      </c>
      <c r="B722" s="176" t="s">
        <v>578</v>
      </c>
      <c r="C722" s="177"/>
      <c r="D722" s="177"/>
      <c r="E722" s="177"/>
      <c r="F722" s="177"/>
      <c r="G722" s="177"/>
      <c r="H722" s="177"/>
      <c r="S722" s="145"/>
      <c r="T722" s="258" t="str">
        <f>A722</f>
        <v>4.</v>
      </c>
      <c r="U722" s="259" t="s">
        <v>579</v>
      </c>
      <c r="V722" s="182"/>
      <c r="W722" s="185"/>
      <c r="X722" s="260"/>
      <c r="Y722" s="260"/>
      <c r="Z722" s="144"/>
      <c r="BT722" s="148"/>
    </row>
    <row r="723" spans="1:16383" s="146" customFormat="1" ht="24" customHeight="1" x14ac:dyDescent="0.35">
      <c r="A723" s="175"/>
      <c r="B723" s="261" t="s">
        <v>580</v>
      </c>
      <c r="C723" s="177"/>
      <c r="D723" s="177"/>
      <c r="E723" s="177"/>
      <c r="F723" s="177"/>
      <c r="G723" s="177"/>
      <c r="H723" s="177"/>
      <c r="S723" s="145"/>
      <c r="T723" s="145"/>
      <c r="U723" s="262" t="s">
        <v>581</v>
      </c>
      <c r="V723" s="182"/>
      <c r="W723" s="182"/>
      <c r="X723" s="260"/>
      <c r="Y723" s="145"/>
      <c r="Z723" s="144"/>
      <c r="BT723" s="148"/>
    </row>
    <row r="724" spans="1:16383" s="146" customFormat="1" ht="24" customHeight="1" x14ac:dyDescent="0.35">
      <c r="A724" s="175"/>
      <c r="B724" s="261"/>
      <c r="C724" s="177"/>
      <c r="D724" s="177"/>
      <c r="E724" s="177"/>
      <c r="F724" s="177"/>
      <c r="G724" s="969" t="s">
        <v>582</v>
      </c>
      <c r="H724" s="970"/>
      <c r="I724" s="970"/>
      <c r="J724" s="970"/>
      <c r="O724" s="971" t="s">
        <v>583</v>
      </c>
      <c r="P724" s="972"/>
      <c r="Q724" s="972"/>
      <c r="R724" s="972"/>
      <c r="S724" s="972"/>
      <c r="T724" s="145"/>
      <c r="U724" s="262"/>
      <c r="V724" s="182"/>
      <c r="W724" s="182"/>
      <c r="X724" s="260"/>
      <c r="Y724" s="145"/>
      <c r="Z724" s="144"/>
      <c r="BT724" s="148"/>
    </row>
    <row r="725" spans="1:16383" s="146" customFormat="1" ht="24" customHeight="1" x14ac:dyDescent="0.35">
      <c r="A725" s="175"/>
      <c r="B725" s="177"/>
      <c r="C725" s="176"/>
      <c r="D725" s="176"/>
      <c r="E725" s="176"/>
      <c r="F725" s="176"/>
      <c r="G725" s="965" t="s">
        <v>6</v>
      </c>
      <c r="H725" s="966"/>
      <c r="I725" s="966"/>
      <c r="J725" s="966"/>
      <c r="K725" s="263"/>
      <c r="L725" s="263"/>
      <c r="M725" s="263"/>
      <c r="O725" s="967" t="s">
        <v>7</v>
      </c>
      <c r="P725" s="967"/>
      <c r="Q725" s="967"/>
      <c r="R725" s="967"/>
      <c r="S725" s="967"/>
      <c r="T725" s="145"/>
      <c r="U725" s="264"/>
      <c r="V725" s="182"/>
      <c r="W725" s="264"/>
      <c r="X725" s="182"/>
      <c r="Y725" s="182"/>
      <c r="Z725" s="182"/>
      <c r="BT725" s="148"/>
    </row>
    <row r="726" spans="1:16383" s="222" customFormat="1" ht="24" customHeight="1" x14ac:dyDescent="0.35">
      <c r="A726" s="175"/>
      <c r="B726" s="176" t="s">
        <v>584</v>
      </c>
      <c r="C726" s="176"/>
      <c r="D726" s="176"/>
      <c r="E726" s="176"/>
      <c r="F726" s="176"/>
      <c r="G726" s="176"/>
      <c r="H726" s="176"/>
      <c r="N726" s="176"/>
      <c r="O726" s="176"/>
      <c r="T726" s="265"/>
      <c r="U726" s="266"/>
      <c r="V726" s="260"/>
      <c r="W726" s="267"/>
      <c r="X726" s="268"/>
      <c r="Y726" s="266" t="s">
        <v>585</v>
      </c>
      <c r="Z726" s="269"/>
      <c r="AA726" s="265"/>
      <c r="AB726" s="265"/>
      <c r="AC726" s="270"/>
      <c r="AD726" s="271"/>
      <c r="AE726" s="269"/>
      <c r="AF726" s="269"/>
      <c r="AG726" s="269"/>
      <c r="AH726" s="271"/>
      <c r="AI726" s="268"/>
      <c r="AJ726" s="265"/>
      <c r="AR726" s="272"/>
      <c r="AS726" s="272"/>
      <c r="AT726" s="272"/>
      <c r="BT726" s="273"/>
    </row>
    <row r="727" spans="1:16383" s="146" customFormat="1" ht="24" customHeight="1" x14ac:dyDescent="0.35">
      <c r="A727" s="175"/>
      <c r="B727" s="177"/>
      <c r="C727" s="177" t="s">
        <v>586</v>
      </c>
      <c r="D727" s="176"/>
      <c r="E727" s="176"/>
      <c r="F727" s="176"/>
      <c r="G727" s="968">
        <f>[53]WS!M14</f>
        <v>27860500</v>
      </c>
      <c r="H727" s="968"/>
      <c r="I727" s="968"/>
      <c r="J727" s="968"/>
      <c r="K727" s="274"/>
      <c r="L727" s="274"/>
      <c r="M727" s="274"/>
      <c r="O727" s="968">
        <f>[53]WS!E14</f>
        <v>25172200</v>
      </c>
      <c r="P727" s="968"/>
      <c r="Q727" s="968"/>
      <c r="R727" s="968"/>
      <c r="S727" s="968"/>
      <c r="T727" s="275"/>
      <c r="U727" s="264"/>
      <c r="V727" s="182"/>
      <c r="W727" s="264"/>
      <c r="X727" s="182" t="s">
        <v>587</v>
      </c>
      <c r="Y727" s="145"/>
      <c r="Z727" s="144"/>
      <c r="AA727" s="275">
        <f>G727-[53]WS!M14</f>
        <v>0</v>
      </c>
      <c r="AB727" s="275"/>
      <c r="AC727" s="276"/>
      <c r="AD727" s="277"/>
      <c r="AE727" s="144"/>
      <c r="AF727" s="144"/>
      <c r="AG727" s="144"/>
      <c r="AH727" s="277"/>
      <c r="AI727" s="145"/>
      <c r="AJ727" s="275"/>
      <c r="AR727" s="147"/>
      <c r="AS727" s="147"/>
      <c r="AT727" s="147"/>
      <c r="BT727" s="148"/>
    </row>
    <row r="728" spans="1:16383" s="146" customFormat="1" ht="24" customHeight="1" x14ac:dyDescent="0.35">
      <c r="A728" s="175"/>
      <c r="B728" s="177"/>
      <c r="C728" s="177" t="s">
        <v>326</v>
      </c>
      <c r="D728" s="177"/>
      <c r="E728" s="176"/>
      <c r="F728" s="176"/>
      <c r="G728" s="963">
        <f>[53]WS!M15</f>
        <v>6987475.25</v>
      </c>
      <c r="H728" s="963"/>
      <c r="I728" s="963"/>
      <c r="J728" s="963"/>
      <c r="K728" s="274"/>
      <c r="L728" s="274"/>
      <c r="M728" s="274"/>
      <c r="O728" s="963">
        <f>[53]WS!E15</f>
        <v>5954596.8899999997</v>
      </c>
      <c r="P728" s="963"/>
      <c r="Q728" s="963"/>
      <c r="R728" s="963"/>
      <c r="S728" s="963"/>
      <c r="T728" s="275"/>
      <c r="U728" s="264"/>
      <c r="V728" s="182"/>
      <c r="W728" s="264"/>
      <c r="X728" s="182" t="s">
        <v>588</v>
      </c>
      <c r="Y728" s="145"/>
      <c r="Z728" s="144"/>
      <c r="AA728" s="275">
        <f>G728-[53]WS!M15</f>
        <v>0</v>
      </c>
      <c r="AB728" s="275"/>
      <c r="AC728" s="276"/>
      <c r="AD728" s="277"/>
      <c r="AE728" s="144"/>
      <c r="AF728" s="144"/>
      <c r="AG728" s="144"/>
      <c r="AH728" s="277"/>
      <c r="AI728" s="145"/>
      <c r="AJ728" s="275"/>
      <c r="AR728" s="147"/>
      <c r="AS728" s="147"/>
      <c r="AT728" s="147"/>
      <c r="BT728" s="148"/>
    </row>
    <row r="729" spans="1:16383" s="146" customFormat="1" ht="24" customHeight="1" x14ac:dyDescent="0.35">
      <c r="A729" s="278"/>
      <c r="B729" s="279"/>
      <c r="C729" s="279" t="s">
        <v>589</v>
      </c>
      <c r="D729" s="279"/>
      <c r="E729" s="279"/>
      <c r="F729" s="279"/>
      <c r="G729" s="962">
        <f>[53]WS!M16</f>
        <v>835679.23</v>
      </c>
      <c r="H729" s="962"/>
      <c r="I729" s="962"/>
      <c r="J729" s="962"/>
      <c r="K729" s="280"/>
      <c r="L729" s="280"/>
      <c r="M729" s="280"/>
      <c r="N729" s="281">
        <f>[53]WS!E16</f>
        <v>3095406.39</v>
      </c>
      <c r="O729" s="963">
        <f>[53]WS!E16</f>
        <v>3095406.39</v>
      </c>
      <c r="P729" s="963"/>
      <c r="Q729" s="963"/>
      <c r="R729" s="963"/>
      <c r="S729" s="963"/>
      <c r="T729" s="282"/>
      <c r="U729" s="264"/>
      <c r="V729" s="182"/>
      <c r="W729" s="283"/>
      <c r="X729" s="283" t="s">
        <v>325</v>
      </c>
      <c r="Y729" s="145"/>
      <c r="Z729" s="144"/>
      <c r="AA729" s="275">
        <f>G729-[53]WS!M16</f>
        <v>0</v>
      </c>
      <c r="AB729" s="282"/>
      <c r="AC729" s="282"/>
      <c r="AD729" s="282"/>
      <c r="AE729" s="282"/>
      <c r="AF729" s="282"/>
      <c r="AG729" s="282"/>
      <c r="AH729" s="282"/>
      <c r="AI729" s="282"/>
      <c r="AJ729" s="282"/>
      <c r="AK729" s="282"/>
      <c r="AL729" s="282"/>
      <c r="AM729" s="282"/>
      <c r="AN729" s="282"/>
      <c r="AO729" s="282"/>
      <c r="AP729" s="282"/>
      <c r="AQ729" s="282"/>
      <c r="AR729" s="282"/>
      <c r="AS729" s="282"/>
      <c r="AT729" s="282"/>
      <c r="AU729" s="282"/>
      <c r="AV729" s="282"/>
      <c r="AW729" s="282"/>
      <c r="AX729" s="282"/>
      <c r="AY729" s="282"/>
      <c r="AZ729" s="282"/>
      <c r="BA729" s="282"/>
      <c r="BB729" s="282"/>
      <c r="BC729" s="282"/>
      <c r="BD729" s="282"/>
      <c r="BE729" s="282"/>
      <c r="BF729" s="282"/>
      <c r="BG729" s="282"/>
      <c r="BH729" s="282"/>
      <c r="BI729" s="282"/>
      <c r="BJ729" s="282"/>
      <c r="BK729" s="282"/>
      <c r="BL729" s="282"/>
      <c r="BM729" s="282"/>
      <c r="BN729" s="282"/>
      <c r="BO729" s="282"/>
      <c r="BP729" s="282"/>
      <c r="BQ729" s="282"/>
      <c r="BR729" s="282"/>
      <c r="BS729" s="282"/>
      <c r="BT729" s="282"/>
      <c r="BU729" s="282"/>
      <c r="BV729" s="282"/>
      <c r="BW729" s="282"/>
      <c r="BX729" s="282"/>
      <c r="BY729" s="282"/>
      <c r="BZ729" s="282"/>
      <c r="CA729" s="282"/>
      <c r="CB729" s="282"/>
      <c r="CC729" s="282"/>
      <c r="CD729" s="282"/>
      <c r="CE729" s="282"/>
      <c r="CF729" s="282"/>
      <c r="CG729" s="282"/>
      <c r="CH729" s="282"/>
      <c r="CI729" s="282"/>
      <c r="CJ729" s="282"/>
      <c r="CK729" s="282"/>
      <c r="CL729" s="282"/>
      <c r="CM729" s="282"/>
      <c r="CN729" s="282"/>
      <c r="CO729" s="282"/>
      <c r="CP729" s="282"/>
      <c r="CQ729" s="282"/>
      <c r="CR729" s="282"/>
      <c r="CS729" s="282"/>
      <c r="CT729" s="282"/>
      <c r="CU729" s="282"/>
      <c r="CV729" s="282"/>
      <c r="CW729" s="282"/>
      <c r="CX729" s="282"/>
      <c r="CY729" s="282"/>
      <c r="CZ729" s="282"/>
      <c r="DA729" s="282"/>
      <c r="DB729" s="282"/>
      <c r="DC729" s="282"/>
      <c r="DD729" s="282"/>
      <c r="DE729" s="282"/>
      <c r="DF729" s="282"/>
      <c r="DG729" s="282"/>
      <c r="DH729" s="282"/>
      <c r="DI729" s="282"/>
      <c r="DJ729" s="282"/>
      <c r="DK729" s="282"/>
      <c r="DL729" s="282"/>
      <c r="DM729" s="282"/>
      <c r="DN729" s="282"/>
      <c r="DO729" s="282"/>
      <c r="DP729" s="282"/>
      <c r="DQ729" s="282"/>
      <c r="DR729" s="282"/>
      <c r="DS729" s="282"/>
      <c r="DT729" s="282"/>
      <c r="DU729" s="282"/>
      <c r="DV729" s="282"/>
      <c r="DW729" s="282"/>
      <c r="DX729" s="282"/>
      <c r="DY729" s="282"/>
      <c r="DZ729" s="282"/>
      <c r="EA729" s="282"/>
      <c r="EB729" s="282"/>
      <c r="EC729" s="282"/>
      <c r="ED729" s="282"/>
      <c r="EE729" s="282"/>
      <c r="EF729" s="282"/>
      <c r="EG729" s="282"/>
      <c r="EH729" s="282"/>
      <c r="EI729" s="282"/>
      <c r="EJ729" s="282"/>
      <c r="EK729" s="282"/>
      <c r="EL729" s="282"/>
      <c r="EM729" s="282"/>
      <c r="EN729" s="282"/>
      <c r="EO729" s="282"/>
      <c r="EP729" s="282"/>
      <c r="EQ729" s="282"/>
      <c r="ER729" s="282"/>
      <c r="ES729" s="282"/>
      <c r="ET729" s="282"/>
      <c r="EU729" s="282"/>
      <c r="EV729" s="282"/>
      <c r="EW729" s="282"/>
      <c r="EX729" s="282"/>
      <c r="EY729" s="282"/>
      <c r="EZ729" s="282"/>
      <c r="FA729" s="282"/>
      <c r="FB729" s="282"/>
      <c r="FC729" s="282"/>
      <c r="FD729" s="282"/>
      <c r="FE729" s="282"/>
      <c r="FF729" s="282"/>
      <c r="FG729" s="282"/>
      <c r="FH729" s="282"/>
      <c r="FI729" s="282"/>
      <c r="FJ729" s="282"/>
      <c r="FK729" s="282"/>
      <c r="FL729" s="282"/>
      <c r="FM729" s="282"/>
      <c r="FN729" s="282"/>
      <c r="FO729" s="282"/>
      <c r="FP729" s="282"/>
      <c r="FQ729" s="282"/>
      <c r="FR729" s="282"/>
      <c r="FS729" s="282"/>
      <c r="FT729" s="282"/>
      <c r="FU729" s="282"/>
      <c r="FV729" s="282"/>
      <c r="FW729" s="282"/>
      <c r="FX729" s="282"/>
      <c r="FY729" s="282"/>
      <c r="FZ729" s="282"/>
      <c r="GA729" s="282"/>
      <c r="GB729" s="282"/>
      <c r="GC729" s="282"/>
      <c r="GD729" s="282"/>
      <c r="GE729" s="282"/>
      <c r="GF729" s="282"/>
      <c r="GG729" s="282"/>
      <c r="GH729" s="282"/>
      <c r="GI729" s="282"/>
      <c r="GJ729" s="282"/>
      <c r="GK729" s="282"/>
      <c r="GL729" s="282"/>
      <c r="GM729" s="282"/>
      <c r="GN729" s="282"/>
      <c r="GO729" s="282"/>
      <c r="GP729" s="282"/>
      <c r="GQ729" s="282"/>
      <c r="GR729" s="282"/>
      <c r="GS729" s="282"/>
      <c r="GT729" s="282"/>
      <c r="GU729" s="282"/>
      <c r="GV729" s="282"/>
      <c r="GW729" s="282"/>
      <c r="GX729" s="282"/>
      <c r="GY729" s="282"/>
      <c r="GZ729" s="282"/>
      <c r="HA729" s="282"/>
      <c r="HB729" s="282"/>
      <c r="HC729" s="282"/>
      <c r="HD729" s="282"/>
      <c r="HE729" s="282"/>
      <c r="HF729" s="282"/>
      <c r="HG729" s="282"/>
      <c r="HH729" s="282"/>
      <c r="HI729" s="282"/>
      <c r="HJ729" s="282"/>
      <c r="HK729" s="282"/>
      <c r="HL729" s="282"/>
      <c r="HM729" s="282"/>
      <c r="HN729" s="282"/>
      <c r="HO729" s="282"/>
      <c r="HP729" s="282"/>
      <c r="HQ729" s="282"/>
      <c r="HR729" s="282"/>
      <c r="HS729" s="282"/>
      <c r="HT729" s="282"/>
      <c r="HU729" s="282"/>
      <c r="HV729" s="282"/>
      <c r="HW729" s="282"/>
      <c r="HX729" s="282"/>
      <c r="HY729" s="282"/>
      <c r="HZ729" s="282"/>
      <c r="IA729" s="282"/>
      <c r="IB729" s="282"/>
      <c r="IC729" s="282"/>
      <c r="ID729" s="282"/>
      <c r="IE729" s="282"/>
      <c r="IF729" s="282"/>
      <c r="IG729" s="282"/>
      <c r="IH729" s="282"/>
      <c r="II729" s="282"/>
      <c r="IJ729" s="282"/>
      <c r="IK729" s="282"/>
      <c r="IL729" s="282"/>
      <c r="IM729" s="282"/>
      <c r="IN729" s="282"/>
      <c r="IO729" s="282"/>
      <c r="IP729" s="282"/>
      <c r="IQ729" s="282"/>
      <c r="IR729" s="282"/>
      <c r="IS729" s="282"/>
      <c r="IT729" s="282"/>
      <c r="IU729" s="282"/>
      <c r="IV729" s="282"/>
      <c r="IW729" s="282"/>
      <c r="IX729" s="282"/>
      <c r="IY729" s="282"/>
      <c r="IZ729" s="282"/>
      <c r="JA729" s="282"/>
      <c r="JB729" s="282"/>
      <c r="JC729" s="282"/>
      <c r="JD729" s="282"/>
      <c r="JE729" s="282"/>
      <c r="JF729" s="282"/>
      <c r="JG729" s="282"/>
      <c r="JH729" s="282"/>
      <c r="JI729" s="282"/>
      <c r="JJ729" s="282"/>
      <c r="JK729" s="282"/>
      <c r="JL729" s="282"/>
      <c r="JM729" s="282"/>
      <c r="JN729" s="282"/>
      <c r="JO729" s="282"/>
      <c r="JP729" s="282"/>
      <c r="JQ729" s="282"/>
      <c r="JR729" s="282"/>
      <c r="JS729" s="282"/>
      <c r="JT729" s="282"/>
      <c r="JU729" s="282"/>
      <c r="JV729" s="282"/>
      <c r="JW729" s="282"/>
      <c r="JX729" s="282"/>
      <c r="JY729" s="282"/>
      <c r="JZ729" s="282"/>
      <c r="KA729" s="282"/>
      <c r="KB729" s="282"/>
      <c r="KC729" s="282"/>
      <c r="KD729" s="282"/>
      <c r="KE729" s="282"/>
      <c r="KF729" s="282"/>
      <c r="KG729" s="282"/>
      <c r="KH729" s="282"/>
      <c r="KI729" s="282"/>
      <c r="KJ729" s="282"/>
      <c r="KK729" s="282"/>
      <c r="KL729" s="282"/>
      <c r="KM729" s="282"/>
      <c r="KN729" s="282"/>
      <c r="KO729" s="282"/>
      <c r="KP729" s="282"/>
      <c r="KQ729" s="282"/>
      <c r="KR729" s="282"/>
      <c r="KS729" s="282"/>
      <c r="KT729" s="282"/>
      <c r="KU729" s="282"/>
      <c r="KV729" s="282"/>
      <c r="KW729" s="282"/>
      <c r="KX729" s="282"/>
      <c r="KY729" s="282"/>
      <c r="KZ729" s="282"/>
      <c r="LA729" s="282"/>
      <c r="LB729" s="282"/>
      <c r="LC729" s="282"/>
      <c r="LD729" s="282"/>
      <c r="LE729" s="282"/>
      <c r="LF729" s="282"/>
      <c r="LG729" s="282"/>
      <c r="LH729" s="282"/>
      <c r="LI729" s="282"/>
      <c r="LJ729" s="282"/>
      <c r="LK729" s="282"/>
      <c r="LL729" s="282"/>
      <c r="LM729" s="282"/>
      <c r="LN729" s="282"/>
      <c r="LO729" s="282"/>
      <c r="LP729" s="282"/>
      <c r="LQ729" s="282"/>
      <c r="LR729" s="282"/>
      <c r="LS729" s="282"/>
      <c r="LT729" s="282"/>
      <c r="LU729" s="282"/>
      <c r="LV729" s="282"/>
      <c r="LW729" s="282"/>
      <c r="LX729" s="282"/>
      <c r="LY729" s="282"/>
      <c r="LZ729" s="282"/>
      <c r="MA729" s="282"/>
      <c r="MB729" s="282"/>
      <c r="MC729" s="282"/>
      <c r="MD729" s="282"/>
      <c r="ME729" s="282"/>
      <c r="MF729" s="282"/>
      <c r="MG729" s="282"/>
      <c r="MH729" s="282"/>
      <c r="MI729" s="282"/>
      <c r="MJ729" s="282"/>
      <c r="MK729" s="282"/>
      <c r="ML729" s="282"/>
      <c r="MM729" s="282"/>
      <c r="MN729" s="282"/>
      <c r="MO729" s="282"/>
      <c r="MP729" s="282"/>
      <c r="MQ729" s="282"/>
      <c r="MR729" s="282"/>
      <c r="MS729" s="282"/>
      <c r="MT729" s="282"/>
      <c r="MU729" s="282"/>
      <c r="MV729" s="282"/>
      <c r="MW729" s="282"/>
      <c r="MX729" s="282"/>
      <c r="MY729" s="282"/>
      <c r="MZ729" s="282"/>
      <c r="NA729" s="282"/>
      <c r="NB729" s="282"/>
      <c r="NC729" s="282"/>
      <c r="ND729" s="282"/>
      <c r="NE729" s="282"/>
      <c r="NF729" s="282"/>
      <c r="NG729" s="282"/>
      <c r="NH729" s="282"/>
      <c r="NI729" s="282"/>
      <c r="NJ729" s="282"/>
      <c r="NK729" s="282"/>
      <c r="NL729" s="282"/>
      <c r="NM729" s="282"/>
      <c r="NN729" s="282"/>
      <c r="NO729" s="282"/>
      <c r="NP729" s="282"/>
      <c r="NQ729" s="282"/>
      <c r="NR729" s="282"/>
      <c r="NS729" s="282"/>
      <c r="NT729" s="282"/>
      <c r="NU729" s="282"/>
      <c r="NV729" s="282"/>
      <c r="NW729" s="282"/>
      <c r="NX729" s="282"/>
      <c r="NY729" s="282"/>
      <c r="NZ729" s="282"/>
      <c r="OA729" s="282"/>
      <c r="OB729" s="282"/>
      <c r="OC729" s="282"/>
      <c r="OD729" s="282"/>
      <c r="OE729" s="282"/>
      <c r="OF729" s="282"/>
      <c r="OG729" s="282"/>
      <c r="OH729" s="282"/>
      <c r="OI729" s="282"/>
      <c r="OJ729" s="282"/>
      <c r="OK729" s="282"/>
      <c r="OL729" s="282"/>
      <c r="OM729" s="282"/>
      <c r="ON729" s="282"/>
      <c r="OO729" s="282"/>
      <c r="OP729" s="282"/>
      <c r="OQ729" s="282"/>
      <c r="OR729" s="282"/>
      <c r="OS729" s="282"/>
      <c r="OT729" s="282"/>
      <c r="OU729" s="282"/>
      <c r="OV729" s="282"/>
      <c r="OW729" s="282"/>
      <c r="OX729" s="282"/>
      <c r="OY729" s="282"/>
      <c r="OZ729" s="282"/>
      <c r="PA729" s="282"/>
      <c r="PB729" s="282"/>
      <c r="PC729" s="282"/>
      <c r="PD729" s="282"/>
      <c r="PE729" s="282"/>
      <c r="PF729" s="282"/>
      <c r="PG729" s="282"/>
      <c r="PH729" s="282"/>
      <c r="PI729" s="282"/>
      <c r="PJ729" s="282"/>
      <c r="PK729" s="282"/>
      <c r="PL729" s="282"/>
      <c r="PM729" s="282"/>
      <c r="PN729" s="282"/>
      <c r="PO729" s="282"/>
      <c r="PP729" s="282"/>
      <c r="PQ729" s="282"/>
      <c r="PR729" s="282"/>
      <c r="PS729" s="282"/>
      <c r="PT729" s="282"/>
      <c r="PU729" s="282"/>
      <c r="PV729" s="282"/>
      <c r="PW729" s="282"/>
      <c r="PX729" s="282"/>
      <c r="PY729" s="282"/>
      <c r="PZ729" s="282"/>
      <c r="QA729" s="282"/>
      <c r="QB729" s="282"/>
      <c r="QC729" s="282"/>
      <c r="QD729" s="282"/>
      <c r="QE729" s="282"/>
      <c r="QF729" s="282"/>
      <c r="QG729" s="282"/>
      <c r="QH729" s="282"/>
      <c r="QI729" s="282"/>
      <c r="QJ729" s="282"/>
      <c r="QK729" s="282"/>
      <c r="QL729" s="282"/>
      <c r="QM729" s="282"/>
      <c r="QN729" s="282"/>
      <c r="QO729" s="282"/>
      <c r="QP729" s="282"/>
      <c r="QQ729" s="282"/>
      <c r="QR729" s="282"/>
      <c r="QS729" s="282"/>
      <c r="QT729" s="282"/>
      <c r="QU729" s="282"/>
      <c r="QV729" s="282"/>
      <c r="QW729" s="282"/>
      <c r="QX729" s="282"/>
      <c r="QY729" s="282"/>
      <c r="QZ729" s="282"/>
      <c r="RA729" s="282"/>
      <c r="RB729" s="282"/>
      <c r="RC729" s="282"/>
      <c r="RD729" s="282"/>
      <c r="RE729" s="282"/>
      <c r="RF729" s="282"/>
      <c r="RG729" s="282"/>
      <c r="RH729" s="282"/>
      <c r="RI729" s="282"/>
      <c r="RJ729" s="282"/>
      <c r="RK729" s="282"/>
      <c r="RL729" s="282"/>
      <c r="RM729" s="282"/>
      <c r="RN729" s="282"/>
      <c r="RO729" s="282"/>
      <c r="RP729" s="282"/>
      <c r="RQ729" s="282"/>
      <c r="RR729" s="282"/>
      <c r="RS729" s="282"/>
      <c r="RT729" s="282"/>
      <c r="RU729" s="282"/>
      <c r="RV729" s="282"/>
      <c r="RW729" s="282"/>
      <c r="RX729" s="282"/>
      <c r="RY729" s="282"/>
      <c r="RZ729" s="282"/>
      <c r="SA729" s="282"/>
      <c r="SB729" s="282"/>
      <c r="SC729" s="282"/>
      <c r="SD729" s="282"/>
      <c r="SE729" s="282"/>
      <c r="SF729" s="282"/>
      <c r="SG729" s="282"/>
      <c r="SH729" s="282"/>
      <c r="SI729" s="282"/>
      <c r="SJ729" s="282"/>
      <c r="SK729" s="282"/>
      <c r="SL729" s="282"/>
      <c r="SM729" s="282"/>
      <c r="SN729" s="282"/>
      <c r="SO729" s="282"/>
      <c r="SP729" s="282"/>
      <c r="SQ729" s="282"/>
      <c r="SR729" s="282"/>
      <c r="SS729" s="282"/>
      <c r="ST729" s="282"/>
      <c r="SU729" s="282"/>
      <c r="SV729" s="282"/>
      <c r="SW729" s="282"/>
      <c r="SX729" s="282"/>
      <c r="SY729" s="282"/>
      <c r="SZ729" s="282"/>
      <c r="TA729" s="282"/>
      <c r="TB729" s="282"/>
      <c r="TC729" s="282"/>
      <c r="TD729" s="282"/>
      <c r="TE729" s="282"/>
      <c r="TF729" s="282"/>
      <c r="TG729" s="282"/>
      <c r="TH729" s="282"/>
      <c r="TI729" s="282"/>
      <c r="TJ729" s="282"/>
      <c r="TK729" s="282"/>
      <c r="TL729" s="282"/>
      <c r="TM729" s="282"/>
      <c r="TN729" s="282"/>
      <c r="TO729" s="282"/>
      <c r="TP729" s="282"/>
      <c r="TQ729" s="282"/>
      <c r="TR729" s="282"/>
      <c r="TS729" s="282"/>
      <c r="TT729" s="282"/>
      <c r="TU729" s="282"/>
      <c r="TV729" s="282"/>
      <c r="TW729" s="282"/>
      <c r="TX729" s="282"/>
      <c r="TY729" s="282"/>
      <c r="TZ729" s="282"/>
      <c r="UA729" s="282"/>
      <c r="UB729" s="282"/>
      <c r="UC729" s="282"/>
      <c r="UD729" s="282"/>
      <c r="UE729" s="282"/>
      <c r="UF729" s="282"/>
      <c r="UG729" s="282"/>
      <c r="UH729" s="282"/>
      <c r="UI729" s="282"/>
      <c r="UJ729" s="282"/>
      <c r="UK729" s="282"/>
      <c r="UL729" s="282"/>
      <c r="UM729" s="282"/>
      <c r="UN729" s="282"/>
      <c r="UO729" s="282"/>
      <c r="UP729" s="282"/>
      <c r="UQ729" s="282"/>
      <c r="UR729" s="282"/>
      <c r="US729" s="282"/>
      <c r="UT729" s="282"/>
      <c r="UU729" s="282"/>
      <c r="UV729" s="282"/>
      <c r="UW729" s="282"/>
      <c r="UX729" s="282"/>
      <c r="UY729" s="282"/>
      <c r="UZ729" s="282"/>
      <c r="VA729" s="282"/>
      <c r="VB729" s="282"/>
      <c r="VC729" s="282"/>
      <c r="VD729" s="282"/>
      <c r="VE729" s="282"/>
      <c r="VF729" s="282"/>
      <c r="VG729" s="282"/>
      <c r="VH729" s="282"/>
      <c r="VI729" s="282"/>
      <c r="VJ729" s="282"/>
      <c r="VK729" s="282"/>
      <c r="VL729" s="282"/>
      <c r="VM729" s="282"/>
      <c r="VN729" s="282"/>
      <c r="VO729" s="282"/>
      <c r="VP729" s="282"/>
      <c r="VQ729" s="282"/>
      <c r="VR729" s="282"/>
      <c r="VS729" s="282"/>
      <c r="VT729" s="282"/>
      <c r="VU729" s="282"/>
      <c r="VV729" s="282"/>
      <c r="VW729" s="282"/>
      <c r="VX729" s="282"/>
      <c r="VY729" s="282"/>
      <c r="VZ729" s="282"/>
      <c r="WA729" s="282"/>
      <c r="WB729" s="282"/>
      <c r="WC729" s="282"/>
      <c r="WD729" s="282"/>
      <c r="WE729" s="282"/>
      <c r="WF729" s="282"/>
      <c r="WG729" s="282"/>
      <c r="WH729" s="282"/>
      <c r="WI729" s="282"/>
      <c r="WJ729" s="282"/>
      <c r="WK729" s="282"/>
      <c r="WL729" s="282"/>
      <c r="WM729" s="282"/>
      <c r="WN729" s="282"/>
      <c r="WO729" s="282"/>
      <c r="WP729" s="282"/>
      <c r="WQ729" s="282"/>
      <c r="WR729" s="282"/>
      <c r="WS729" s="282"/>
      <c r="WT729" s="282"/>
      <c r="WU729" s="282"/>
      <c r="WV729" s="282"/>
      <c r="WW729" s="282"/>
      <c r="WX729" s="282"/>
      <c r="WY729" s="282"/>
      <c r="WZ729" s="282"/>
      <c r="XA729" s="282"/>
      <c r="XB729" s="282"/>
      <c r="XC729" s="282"/>
      <c r="XD729" s="282"/>
      <c r="XE729" s="282"/>
      <c r="XF729" s="282"/>
      <c r="XG729" s="282"/>
      <c r="XH729" s="282"/>
      <c r="XI729" s="282"/>
      <c r="XJ729" s="282"/>
      <c r="XK729" s="282"/>
      <c r="XL729" s="282"/>
      <c r="XM729" s="282"/>
      <c r="XN729" s="282"/>
      <c r="XO729" s="282"/>
      <c r="XP729" s="282"/>
      <c r="XQ729" s="282"/>
      <c r="XR729" s="282"/>
      <c r="XS729" s="282"/>
      <c r="XT729" s="282"/>
      <c r="XU729" s="282"/>
      <c r="XV729" s="282"/>
      <c r="XW729" s="282"/>
      <c r="XX729" s="282"/>
      <c r="XY729" s="282"/>
      <c r="XZ729" s="282"/>
      <c r="YA729" s="282"/>
      <c r="YB729" s="282"/>
      <c r="YC729" s="282"/>
      <c r="YD729" s="282"/>
      <c r="YE729" s="282"/>
      <c r="YF729" s="282"/>
      <c r="YG729" s="282"/>
      <c r="YH729" s="282"/>
      <c r="YI729" s="282"/>
      <c r="YJ729" s="282"/>
      <c r="YK729" s="282"/>
      <c r="YL729" s="282"/>
      <c r="YM729" s="282"/>
      <c r="YN729" s="282"/>
      <c r="YO729" s="282"/>
      <c r="YP729" s="282"/>
      <c r="YQ729" s="282"/>
      <c r="YR729" s="282"/>
      <c r="YS729" s="282"/>
      <c r="YT729" s="282"/>
      <c r="YU729" s="282"/>
      <c r="YV729" s="282"/>
      <c r="YW729" s="282"/>
      <c r="YX729" s="282"/>
      <c r="YY729" s="282"/>
      <c r="YZ729" s="282"/>
      <c r="ZA729" s="282"/>
      <c r="ZB729" s="282"/>
      <c r="ZC729" s="282"/>
      <c r="ZD729" s="282"/>
      <c r="ZE729" s="282"/>
      <c r="ZF729" s="282"/>
      <c r="ZG729" s="282"/>
      <c r="ZH729" s="282"/>
      <c r="ZI729" s="282"/>
      <c r="ZJ729" s="282"/>
      <c r="ZK729" s="282"/>
      <c r="ZL729" s="282"/>
      <c r="ZM729" s="282"/>
      <c r="ZN729" s="282"/>
      <c r="ZO729" s="282"/>
      <c r="ZP729" s="282"/>
      <c r="ZQ729" s="282"/>
      <c r="ZR729" s="282"/>
      <c r="ZS729" s="282"/>
      <c r="ZT729" s="282"/>
      <c r="ZU729" s="282"/>
      <c r="ZV729" s="282"/>
      <c r="ZW729" s="282"/>
      <c r="ZX729" s="282"/>
      <c r="ZY729" s="282"/>
      <c r="ZZ729" s="282"/>
      <c r="AAA729" s="282"/>
      <c r="AAB729" s="282"/>
      <c r="AAC729" s="282"/>
      <c r="AAD729" s="282"/>
      <c r="AAE729" s="282"/>
      <c r="AAF729" s="282"/>
      <c r="AAG729" s="282"/>
      <c r="AAH729" s="282"/>
      <c r="AAI729" s="282"/>
      <c r="AAJ729" s="282"/>
      <c r="AAK729" s="282"/>
      <c r="AAL729" s="282"/>
      <c r="AAM729" s="282"/>
      <c r="AAN729" s="282"/>
      <c r="AAO729" s="282"/>
      <c r="AAP729" s="282"/>
      <c r="AAQ729" s="282"/>
      <c r="AAR729" s="282"/>
      <c r="AAS729" s="282"/>
      <c r="AAT729" s="282"/>
      <c r="AAU729" s="282"/>
      <c r="AAV729" s="282"/>
      <c r="AAW729" s="282"/>
      <c r="AAX729" s="282"/>
      <c r="AAY729" s="282"/>
      <c r="AAZ729" s="282"/>
      <c r="ABA729" s="282"/>
      <c r="ABB729" s="282"/>
      <c r="ABC729" s="282"/>
      <c r="ABD729" s="282"/>
      <c r="ABE729" s="282"/>
      <c r="ABF729" s="282"/>
      <c r="ABG729" s="282"/>
      <c r="ABH729" s="282"/>
      <c r="ABI729" s="282"/>
      <c r="ABJ729" s="282"/>
      <c r="ABK729" s="282"/>
      <c r="ABL729" s="282"/>
      <c r="ABM729" s="282"/>
      <c r="ABN729" s="282"/>
      <c r="ABO729" s="282"/>
      <c r="ABP729" s="282"/>
      <c r="ABQ729" s="282"/>
      <c r="ABR729" s="282"/>
      <c r="ABS729" s="282"/>
      <c r="ABT729" s="282"/>
      <c r="ABU729" s="282"/>
      <c r="ABV729" s="282"/>
      <c r="ABW729" s="282"/>
      <c r="ABX729" s="282"/>
      <c r="ABY729" s="282"/>
      <c r="ABZ729" s="282"/>
      <c r="ACA729" s="282"/>
      <c r="ACB729" s="282"/>
      <c r="ACC729" s="282"/>
      <c r="ACD729" s="282"/>
      <c r="ACE729" s="282"/>
      <c r="ACF729" s="282"/>
      <c r="ACG729" s="282"/>
      <c r="ACH729" s="282"/>
      <c r="ACI729" s="282"/>
      <c r="ACJ729" s="282"/>
      <c r="ACK729" s="282"/>
      <c r="ACL729" s="282"/>
      <c r="ACM729" s="282"/>
      <c r="ACN729" s="282"/>
      <c r="ACO729" s="282"/>
      <c r="ACP729" s="282"/>
      <c r="ACQ729" s="282"/>
      <c r="ACR729" s="282"/>
      <c r="ACS729" s="282"/>
      <c r="ACT729" s="282"/>
      <c r="ACU729" s="282"/>
      <c r="ACV729" s="282"/>
      <c r="ACW729" s="282"/>
      <c r="ACX729" s="282"/>
      <c r="ACY729" s="282"/>
      <c r="ACZ729" s="282"/>
      <c r="ADA729" s="282"/>
      <c r="ADB729" s="282"/>
      <c r="ADC729" s="282"/>
      <c r="ADD729" s="282"/>
      <c r="ADE729" s="282"/>
      <c r="ADF729" s="282"/>
      <c r="ADG729" s="282"/>
      <c r="ADH729" s="282"/>
      <c r="ADI729" s="282"/>
      <c r="ADJ729" s="282"/>
      <c r="ADK729" s="282"/>
      <c r="ADL729" s="282"/>
      <c r="ADM729" s="282"/>
      <c r="ADN729" s="282"/>
      <c r="ADO729" s="282"/>
      <c r="ADP729" s="282"/>
      <c r="ADQ729" s="282"/>
      <c r="ADR729" s="282"/>
      <c r="ADS729" s="282"/>
      <c r="ADT729" s="282"/>
      <c r="ADU729" s="282"/>
      <c r="ADV729" s="282"/>
      <c r="ADW729" s="282"/>
      <c r="ADX729" s="282"/>
      <c r="ADY729" s="282"/>
      <c r="ADZ729" s="282"/>
      <c r="AEA729" s="282"/>
      <c r="AEB729" s="282"/>
      <c r="AEC729" s="282"/>
      <c r="AED729" s="282"/>
      <c r="AEE729" s="282"/>
      <c r="AEF729" s="282"/>
      <c r="AEG729" s="282"/>
      <c r="AEH729" s="282"/>
      <c r="AEI729" s="282"/>
      <c r="AEJ729" s="282"/>
      <c r="AEK729" s="282"/>
      <c r="AEL729" s="282"/>
      <c r="AEM729" s="282"/>
      <c r="AEN729" s="282"/>
      <c r="AEO729" s="282"/>
      <c r="AEP729" s="282"/>
      <c r="AEQ729" s="282"/>
      <c r="AER729" s="282"/>
      <c r="AES729" s="282"/>
      <c r="AET729" s="282"/>
      <c r="AEU729" s="282"/>
      <c r="AEV729" s="282"/>
      <c r="AEW729" s="282"/>
      <c r="AEX729" s="282"/>
      <c r="AEY729" s="282"/>
      <c r="AEZ729" s="282"/>
      <c r="AFA729" s="282"/>
      <c r="AFB729" s="282"/>
      <c r="AFC729" s="282"/>
      <c r="AFD729" s="282"/>
      <c r="AFE729" s="282"/>
      <c r="AFF729" s="282"/>
      <c r="AFG729" s="282"/>
      <c r="AFH729" s="282"/>
      <c r="AFI729" s="282"/>
      <c r="AFJ729" s="282"/>
      <c r="AFK729" s="282"/>
      <c r="AFL729" s="282"/>
      <c r="AFM729" s="282"/>
      <c r="AFN729" s="282"/>
      <c r="AFO729" s="282"/>
      <c r="AFP729" s="282"/>
      <c r="AFQ729" s="282"/>
      <c r="AFR729" s="282"/>
      <c r="AFS729" s="282"/>
      <c r="AFT729" s="282"/>
      <c r="AFU729" s="282"/>
      <c r="AFV729" s="282"/>
      <c r="AFW729" s="282"/>
      <c r="AFX729" s="282"/>
      <c r="AFY729" s="282"/>
      <c r="AFZ729" s="282"/>
      <c r="AGA729" s="282"/>
      <c r="AGB729" s="282"/>
      <c r="AGC729" s="282"/>
      <c r="AGD729" s="282"/>
      <c r="AGE729" s="282"/>
      <c r="AGF729" s="282"/>
      <c r="AGG729" s="282"/>
      <c r="AGH729" s="282"/>
      <c r="AGI729" s="282"/>
      <c r="AGJ729" s="282"/>
      <c r="AGK729" s="282"/>
      <c r="AGL729" s="282"/>
      <c r="AGM729" s="282"/>
      <c r="AGN729" s="282"/>
      <c r="AGO729" s="282"/>
      <c r="AGP729" s="282"/>
      <c r="AGQ729" s="282"/>
      <c r="AGR729" s="282"/>
      <c r="AGS729" s="282"/>
      <c r="AGT729" s="282"/>
      <c r="AGU729" s="282"/>
      <c r="AGV729" s="282"/>
      <c r="AGW729" s="282"/>
      <c r="AGX729" s="282"/>
      <c r="AGY729" s="282"/>
      <c r="AGZ729" s="282"/>
      <c r="AHA729" s="282"/>
      <c r="AHB729" s="282"/>
      <c r="AHC729" s="282"/>
      <c r="AHD729" s="282"/>
      <c r="AHE729" s="282"/>
      <c r="AHF729" s="282"/>
      <c r="AHG729" s="282"/>
      <c r="AHH729" s="282"/>
      <c r="AHI729" s="282"/>
      <c r="AHJ729" s="282"/>
      <c r="AHK729" s="282"/>
      <c r="AHL729" s="282"/>
      <c r="AHM729" s="282"/>
      <c r="AHN729" s="282"/>
      <c r="AHO729" s="282"/>
      <c r="AHP729" s="282"/>
      <c r="AHQ729" s="282"/>
      <c r="AHR729" s="282"/>
      <c r="AHS729" s="282"/>
      <c r="AHT729" s="282"/>
      <c r="AHU729" s="282"/>
      <c r="AHV729" s="282"/>
      <c r="AHW729" s="282"/>
      <c r="AHX729" s="282"/>
      <c r="AHY729" s="282"/>
      <c r="AHZ729" s="282"/>
      <c r="AIA729" s="282"/>
      <c r="AIB729" s="282"/>
      <c r="AIC729" s="282"/>
      <c r="AID729" s="282"/>
      <c r="AIE729" s="282"/>
      <c r="AIF729" s="282"/>
      <c r="AIG729" s="282"/>
      <c r="AIH729" s="282"/>
      <c r="AII729" s="282"/>
      <c r="AIJ729" s="282"/>
      <c r="AIK729" s="282"/>
      <c r="AIL729" s="282"/>
      <c r="AIM729" s="282"/>
      <c r="AIN729" s="282"/>
      <c r="AIO729" s="282"/>
      <c r="AIP729" s="282"/>
      <c r="AIQ729" s="282"/>
      <c r="AIR729" s="282"/>
      <c r="AIS729" s="282"/>
      <c r="AIT729" s="282"/>
      <c r="AIU729" s="282"/>
      <c r="AIV729" s="282"/>
      <c r="AIW729" s="282"/>
      <c r="AIX729" s="282"/>
      <c r="AIY729" s="282"/>
      <c r="AIZ729" s="282"/>
      <c r="AJA729" s="282"/>
      <c r="AJB729" s="282"/>
      <c r="AJC729" s="282"/>
      <c r="AJD729" s="282"/>
      <c r="AJE729" s="282"/>
      <c r="AJF729" s="282"/>
      <c r="AJG729" s="282"/>
      <c r="AJH729" s="282"/>
      <c r="AJI729" s="282"/>
      <c r="AJJ729" s="282"/>
      <c r="AJK729" s="282"/>
      <c r="AJL729" s="282"/>
      <c r="AJM729" s="282"/>
      <c r="AJN729" s="282"/>
      <c r="AJO729" s="282"/>
      <c r="AJP729" s="282"/>
      <c r="AJQ729" s="282"/>
      <c r="AJR729" s="282"/>
      <c r="AJS729" s="282"/>
      <c r="AJT729" s="282"/>
      <c r="AJU729" s="282"/>
      <c r="AJV729" s="282"/>
      <c r="AJW729" s="282"/>
      <c r="AJX729" s="282"/>
      <c r="AJY729" s="282"/>
      <c r="AJZ729" s="282"/>
      <c r="AKA729" s="282"/>
      <c r="AKB729" s="282"/>
      <c r="AKC729" s="282"/>
      <c r="AKD729" s="282"/>
      <c r="AKE729" s="282"/>
      <c r="AKF729" s="282"/>
      <c r="AKG729" s="282"/>
      <c r="AKH729" s="282"/>
      <c r="AKI729" s="282"/>
      <c r="AKJ729" s="282"/>
      <c r="AKK729" s="282"/>
      <c r="AKL729" s="282"/>
      <c r="AKM729" s="282"/>
      <c r="AKN729" s="282"/>
      <c r="AKO729" s="282"/>
      <c r="AKP729" s="282"/>
      <c r="AKQ729" s="282"/>
      <c r="AKR729" s="282"/>
      <c r="AKS729" s="282"/>
      <c r="AKT729" s="282"/>
      <c r="AKU729" s="282"/>
      <c r="AKV729" s="282"/>
      <c r="AKW729" s="282"/>
      <c r="AKX729" s="282"/>
      <c r="AKY729" s="282"/>
      <c r="AKZ729" s="282"/>
      <c r="ALA729" s="282"/>
      <c r="ALB729" s="282"/>
      <c r="ALC729" s="282"/>
      <c r="ALD729" s="282"/>
      <c r="ALE729" s="282"/>
      <c r="ALF729" s="282"/>
      <c r="ALG729" s="282"/>
      <c r="ALH729" s="282"/>
      <c r="ALI729" s="282"/>
      <c r="ALJ729" s="282"/>
      <c r="ALK729" s="282"/>
      <c r="ALL729" s="282"/>
      <c r="ALM729" s="282"/>
      <c r="ALN729" s="282"/>
      <c r="ALO729" s="282"/>
      <c r="ALP729" s="282"/>
      <c r="ALQ729" s="282"/>
      <c r="ALR729" s="282"/>
      <c r="ALS729" s="282"/>
      <c r="ALT729" s="282"/>
      <c r="ALU729" s="282"/>
      <c r="ALV729" s="282"/>
      <c r="ALW729" s="282"/>
      <c r="ALX729" s="282"/>
      <c r="ALY729" s="282"/>
      <c r="ALZ729" s="282"/>
      <c r="AMA729" s="282"/>
      <c r="AMB729" s="282"/>
      <c r="AMC729" s="282"/>
      <c r="AMD729" s="282"/>
      <c r="AME729" s="282"/>
      <c r="AMF729" s="282"/>
      <c r="AMG729" s="282"/>
      <c r="AMH729" s="282"/>
      <c r="AMI729" s="282"/>
      <c r="AMJ729" s="282"/>
      <c r="AMK729" s="282"/>
      <c r="AML729" s="282"/>
      <c r="AMM729" s="282"/>
      <c r="AMN729" s="282"/>
      <c r="AMO729" s="282"/>
      <c r="AMP729" s="282"/>
      <c r="AMQ729" s="282"/>
      <c r="AMR729" s="282"/>
      <c r="AMS729" s="282"/>
      <c r="AMT729" s="282"/>
      <c r="AMU729" s="282"/>
      <c r="AMV729" s="282"/>
      <c r="AMW729" s="282"/>
      <c r="AMX729" s="282"/>
      <c r="AMY729" s="282"/>
      <c r="AMZ729" s="282"/>
      <c r="ANA729" s="282"/>
      <c r="ANB729" s="282"/>
      <c r="ANC729" s="282"/>
      <c r="AND729" s="282"/>
      <c r="ANE729" s="282"/>
      <c r="ANF729" s="282"/>
      <c r="ANG729" s="282"/>
      <c r="ANH729" s="282"/>
      <c r="ANI729" s="282"/>
      <c r="ANJ729" s="282"/>
      <c r="ANK729" s="282"/>
      <c r="ANL729" s="282"/>
      <c r="ANM729" s="282"/>
      <c r="ANN729" s="282"/>
      <c r="ANO729" s="282"/>
      <c r="ANP729" s="282"/>
      <c r="ANQ729" s="282"/>
      <c r="ANR729" s="282"/>
      <c r="ANS729" s="282"/>
      <c r="ANT729" s="282"/>
      <c r="ANU729" s="282"/>
      <c r="ANV729" s="282"/>
      <c r="ANW729" s="282"/>
      <c r="ANX729" s="282"/>
      <c r="ANY729" s="282"/>
      <c r="ANZ729" s="282"/>
      <c r="AOA729" s="282"/>
      <c r="AOB729" s="282"/>
      <c r="AOC729" s="282"/>
      <c r="AOD729" s="282"/>
      <c r="AOE729" s="282"/>
      <c r="AOF729" s="282"/>
      <c r="AOG729" s="282"/>
      <c r="AOH729" s="282"/>
      <c r="AOI729" s="282"/>
      <c r="AOJ729" s="282"/>
      <c r="AOK729" s="282"/>
      <c r="AOL729" s="282"/>
      <c r="AOM729" s="282"/>
      <c r="AON729" s="282"/>
      <c r="AOO729" s="282"/>
      <c r="AOP729" s="282"/>
      <c r="AOQ729" s="282"/>
      <c r="AOR729" s="282"/>
      <c r="AOS729" s="282"/>
      <c r="AOT729" s="282"/>
      <c r="AOU729" s="282"/>
      <c r="AOV729" s="282"/>
      <c r="AOW729" s="282"/>
      <c r="AOX729" s="282"/>
      <c r="AOY729" s="282"/>
      <c r="AOZ729" s="282"/>
      <c r="APA729" s="282"/>
      <c r="APB729" s="282"/>
      <c r="APC729" s="282"/>
      <c r="APD729" s="282"/>
      <c r="APE729" s="282"/>
      <c r="APF729" s="282"/>
      <c r="APG729" s="282"/>
      <c r="APH729" s="282"/>
      <c r="API729" s="282"/>
      <c r="APJ729" s="282"/>
      <c r="APK729" s="282"/>
      <c r="APL729" s="282"/>
      <c r="APM729" s="282"/>
      <c r="APN729" s="282"/>
      <c r="APO729" s="282"/>
      <c r="APP729" s="282"/>
      <c r="APQ729" s="282"/>
      <c r="APR729" s="282"/>
      <c r="APS729" s="282"/>
      <c r="APT729" s="282"/>
      <c r="APU729" s="282"/>
      <c r="APV729" s="282"/>
      <c r="APW729" s="282"/>
      <c r="APX729" s="282"/>
      <c r="APY729" s="282"/>
      <c r="APZ729" s="282"/>
      <c r="AQA729" s="282"/>
      <c r="AQB729" s="282"/>
      <c r="AQC729" s="282"/>
      <c r="AQD729" s="282"/>
      <c r="AQE729" s="282"/>
      <c r="AQF729" s="282"/>
      <c r="AQG729" s="282"/>
      <c r="AQH729" s="282"/>
      <c r="AQI729" s="282"/>
      <c r="AQJ729" s="282"/>
      <c r="AQK729" s="282"/>
      <c r="AQL729" s="282"/>
      <c r="AQM729" s="282"/>
      <c r="AQN729" s="282"/>
      <c r="AQO729" s="282"/>
      <c r="AQP729" s="282"/>
      <c r="AQQ729" s="282"/>
      <c r="AQR729" s="282"/>
      <c r="AQS729" s="282"/>
      <c r="AQT729" s="282"/>
      <c r="AQU729" s="282"/>
      <c r="AQV729" s="282"/>
      <c r="AQW729" s="282"/>
      <c r="AQX729" s="282"/>
      <c r="AQY729" s="282"/>
      <c r="AQZ729" s="282"/>
      <c r="ARA729" s="282"/>
      <c r="ARB729" s="282"/>
      <c r="ARC729" s="282"/>
      <c r="ARD729" s="282"/>
      <c r="ARE729" s="282"/>
      <c r="ARF729" s="282"/>
      <c r="ARG729" s="282"/>
      <c r="ARH729" s="282"/>
      <c r="ARI729" s="282"/>
      <c r="ARJ729" s="282"/>
      <c r="ARK729" s="282"/>
      <c r="ARL729" s="282"/>
      <c r="ARM729" s="282"/>
      <c r="ARN729" s="282"/>
      <c r="ARO729" s="282"/>
      <c r="ARP729" s="282"/>
      <c r="ARQ729" s="282"/>
      <c r="ARR729" s="282"/>
      <c r="ARS729" s="282"/>
      <c r="ART729" s="282"/>
      <c r="ARU729" s="282"/>
      <c r="ARV729" s="282"/>
      <c r="ARW729" s="282"/>
      <c r="ARX729" s="282"/>
      <c r="ARY729" s="282"/>
      <c r="ARZ729" s="282"/>
      <c r="ASA729" s="282"/>
      <c r="ASB729" s="282"/>
      <c r="ASC729" s="282"/>
      <c r="ASD729" s="282"/>
      <c r="ASE729" s="282"/>
      <c r="ASF729" s="282"/>
      <c r="ASG729" s="282"/>
      <c r="ASH729" s="282"/>
      <c r="ASI729" s="282"/>
      <c r="ASJ729" s="282"/>
      <c r="ASK729" s="282"/>
      <c r="ASL729" s="282"/>
      <c r="ASM729" s="282"/>
      <c r="ASN729" s="282"/>
      <c r="ASO729" s="282"/>
      <c r="ASP729" s="282"/>
      <c r="ASQ729" s="282"/>
      <c r="ASR729" s="282"/>
      <c r="ASS729" s="282"/>
      <c r="AST729" s="282"/>
      <c r="ASU729" s="282"/>
      <c r="ASV729" s="282"/>
      <c r="ASW729" s="282"/>
      <c r="ASX729" s="282"/>
      <c r="ASY729" s="282"/>
      <c r="ASZ729" s="282"/>
      <c r="ATA729" s="282"/>
      <c r="ATB729" s="282"/>
      <c r="ATC729" s="282"/>
      <c r="ATD729" s="282"/>
      <c r="ATE729" s="282"/>
      <c r="ATF729" s="282"/>
      <c r="ATG729" s="282"/>
      <c r="ATH729" s="282"/>
      <c r="ATI729" s="282"/>
      <c r="ATJ729" s="282"/>
      <c r="ATK729" s="282"/>
      <c r="ATL729" s="282"/>
      <c r="ATM729" s="282"/>
      <c r="ATN729" s="282"/>
      <c r="ATO729" s="282"/>
      <c r="ATP729" s="282"/>
      <c r="ATQ729" s="282"/>
      <c r="ATR729" s="282"/>
      <c r="ATS729" s="282"/>
      <c r="ATT729" s="282"/>
      <c r="ATU729" s="282"/>
      <c r="ATV729" s="282"/>
      <c r="ATW729" s="282"/>
      <c r="ATX729" s="282"/>
      <c r="ATY729" s="282"/>
      <c r="ATZ729" s="282"/>
      <c r="AUA729" s="282"/>
      <c r="AUB729" s="282"/>
      <c r="AUC729" s="282"/>
      <c r="AUD729" s="282"/>
      <c r="AUE729" s="282"/>
      <c r="AUF729" s="282"/>
      <c r="AUG729" s="282"/>
      <c r="AUH729" s="282"/>
      <c r="AUI729" s="282"/>
      <c r="AUJ729" s="282"/>
      <c r="AUK729" s="282"/>
      <c r="AUL729" s="282"/>
      <c r="AUM729" s="282"/>
      <c r="AUN729" s="282"/>
      <c r="AUO729" s="282"/>
      <c r="AUP729" s="282"/>
      <c r="AUQ729" s="282"/>
      <c r="AUR729" s="282"/>
      <c r="AUS729" s="282"/>
      <c r="AUT729" s="282"/>
      <c r="AUU729" s="282"/>
      <c r="AUV729" s="282"/>
      <c r="AUW729" s="282"/>
      <c r="AUX729" s="282"/>
      <c r="AUY729" s="282"/>
      <c r="AUZ729" s="282"/>
      <c r="AVA729" s="282"/>
      <c r="AVB729" s="282"/>
      <c r="AVC729" s="282"/>
      <c r="AVD729" s="282"/>
      <c r="AVE729" s="282"/>
      <c r="AVF729" s="282"/>
      <c r="AVG729" s="282"/>
      <c r="AVH729" s="282"/>
      <c r="AVI729" s="282"/>
      <c r="AVJ729" s="282"/>
      <c r="AVK729" s="282"/>
      <c r="AVL729" s="282"/>
      <c r="AVM729" s="282"/>
      <c r="AVN729" s="282"/>
      <c r="AVO729" s="282"/>
      <c r="AVP729" s="282"/>
      <c r="AVQ729" s="282"/>
      <c r="AVR729" s="282"/>
      <c r="AVS729" s="282"/>
      <c r="AVT729" s="282"/>
      <c r="AVU729" s="282"/>
      <c r="AVV729" s="282"/>
      <c r="AVW729" s="282"/>
      <c r="AVX729" s="282"/>
      <c r="AVY729" s="282"/>
      <c r="AVZ729" s="282"/>
      <c r="AWA729" s="282"/>
      <c r="AWB729" s="282"/>
      <c r="AWC729" s="282"/>
      <c r="AWD729" s="282"/>
      <c r="AWE729" s="282"/>
      <c r="AWF729" s="282"/>
      <c r="AWG729" s="282"/>
      <c r="AWH729" s="282"/>
      <c r="AWI729" s="282"/>
      <c r="AWJ729" s="282"/>
      <c r="AWK729" s="282"/>
      <c r="AWL729" s="282"/>
      <c r="AWM729" s="282"/>
      <c r="AWN729" s="282"/>
      <c r="AWO729" s="282"/>
      <c r="AWP729" s="282"/>
      <c r="AWQ729" s="282"/>
      <c r="AWR729" s="282"/>
      <c r="AWS729" s="282"/>
      <c r="AWT729" s="282"/>
      <c r="AWU729" s="282"/>
      <c r="AWV729" s="282"/>
      <c r="AWW729" s="282"/>
      <c r="AWX729" s="282"/>
      <c r="AWY729" s="282"/>
      <c r="AWZ729" s="282"/>
      <c r="AXA729" s="282"/>
      <c r="AXB729" s="282"/>
      <c r="AXC729" s="282"/>
      <c r="AXD729" s="282"/>
      <c r="AXE729" s="282"/>
      <c r="AXF729" s="282"/>
      <c r="AXG729" s="282"/>
      <c r="AXH729" s="282"/>
      <c r="AXI729" s="282"/>
      <c r="AXJ729" s="282"/>
      <c r="AXK729" s="282"/>
      <c r="AXL729" s="282"/>
      <c r="AXM729" s="282"/>
      <c r="AXN729" s="282"/>
      <c r="AXO729" s="282"/>
      <c r="AXP729" s="282"/>
      <c r="AXQ729" s="282"/>
      <c r="AXR729" s="282"/>
      <c r="AXS729" s="282"/>
      <c r="AXT729" s="282"/>
      <c r="AXU729" s="282"/>
      <c r="AXV729" s="282"/>
      <c r="AXW729" s="282"/>
      <c r="AXX729" s="282"/>
      <c r="AXY729" s="282"/>
      <c r="AXZ729" s="282"/>
      <c r="AYA729" s="282"/>
      <c r="AYB729" s="282"/>
      <c r="AYC729" s="282"/>
      <c r="AYD729" s="282"/>
      <c r="AYE729" s="282"/>
      <c r="AYF729" s="282"/>
      <c r="AYG729" s="282"/>
      <c r="AYH729" s="282"/>
      <c r="AYI729" s="282"/>
      <c r="AYJ729" s="282"/>
      <c r="AYK729" s="282"/>
      <c r="AYL729" s="282"/>
      <c r="AYM729" s="282"/>
      <c r="AYN729" s="282"/>
      <c r="AYO729" s="282"/>
      <c r="AYP729" s="282"/>
      <c r="AYQ729" s="282"/>
      <c r="AYR729" s="282"/>
      <c r="AYS729" s="282"/>
      <c r="AYT729" s="282"/>
      <c r="AYU729" s="282"/>
      <c r="AYV729" s="282"/>
      <c r="AYW729" s="282"/>
      <c r="AYX729" s="282"/>
      <c r="AYY729" s="282"/>
      <c r="AYZ729" s="282"/>
      <c r="AZA729" s="282"/>
      <c r="AZB729" s="282"/>
      <c r="AZC729" s="282"/>
      <c r="AZD729" s="282"/>
      <c r="AZE729" s="282"/>
      <c r="AZF729" s="282"/>
      <c r="AZG729" s="282"/>
      <c r="AZH729" s="282"/>
      <c r="AZI729" s="282"/>
      <c r="AZJ729" s="282"/>
      <c r="AZK729" s="282"/>
      <c r="AZL729" s="282"/>
      <c r="AZM729" s="282"/>
      <c r="AZN729" s="282"/>
      <c r="AZO729" s="282"/>
      <c r="AZP729" s="282"/>
      <c r="AZQ729" s="282"/>
      <c r="AZR729" s="282"/>
      <c r="AZS729" s="282"/>
      <c r="AZT729" s="282"/>
      <c r="AZU729" s="282"/>
      <c r="AZV729" s="282"/>
      <c r="AZW729" s="282"/>
      <c r="AZX729" s="282"/>
      <c r="AZY729" s="282"/>
      <c r="AZZ729" s="282"/>
      <c r="BAA729" s="282"/>
      <c r="BAB729" s="282"/>
      <c r="BAC729" s="282"/>
      <c r="BAD729" s="282"/>
      <c r="BAE729" s="282"/>
      <c r="BAF729" s="282"/>
      <c r="BAG729" s="282"/>
      <c r="BAH729" s="282"/>
      <c r="BAI729" s="282"/>
      <c r="BAJ729" s="282"/>
      <c r="BAK729" s="282"/>
      <c r="BAL729" s="282"/>
      <c r="BAM729" s="282"/>
      <c r="BAN729" s="282"/>
      <c r="BAO729" s="282"/>
      <c r="BAP729" s="282"/>
      <c r="BAQ729" s="282"/>
      <c r="BAR729" s="282"/>
      <c r="BAS729" s="282"/>
      <c r="BAT729" s="282"/>
      <c r="BAU729" s="282"/>
      <c r="BAV729" s="282"/>
      <c r="BAW729" s="282"/>
      <c r="BAX729" s="282"/>
      <c r="BAY729" s="282"/>
      <c r="BAZ729" s="282"/>
      <c r="BBA729" s="282"/>
      <c r="BBB729" s="282"/>
      <c r="BBC729" s="282"/>
      <c r="BBD729" s="282"/>
      <c r="BBE729" s="282"/>
      <c r="BBF729" s="282"/>
      <c r="BBG729" s="282"/>
      <c r="BBH729" s="282"/>
      <c r="BBI729" s="282"/>
      <c r="BBJ729" s="282"/>
      <c r="BBK729" s="282"/>
      <c r="BBL729" s="282"/>
      <c r="BBM729" s="282"/>
      <c r="BBN729" s="282"/>
      <c r="BBO729" s="282"/>
      <c r="BBP729" s="282"/>
      <c r="BBQ729" s="282"/>
      <c r="BBR729" s="282"/>
      <c r="BBS729" s="282"/>
      <c r="BBT729" s="282"/>
      <c r="BBU729" s="282"/>
      <c r="BBV729" s="282"/>
      <c r="BBW729" s="282"/>
      <c r="BBX729" s="282"/>
      <c r="BBY729" s="282"/>
      <c r="BBZ729" s="282"/>
      <c r="BCA729" s="282"/>
      <c r="BCB729" s="282"/>
      <c r="BCC729" s="282"/>
      <c r="BCD729" s="282"/>
      <c r="BCE729" s="282"/>
      <c r="BCF729" s="282"/>
      <c r="BCG729" s="282"/>
      <c r="BCH729" s="282"/>
      <c r="BCI729" s="282"/>
      <c r="BCJ729" s="282"/>
      <c r="BCK729" s="282"/>
      <c r="BCL729" s="282"/>
      <c r="BCM729" s="282"/>
      <c r="BCN729" s="282"/>
      <c r="BCO729" s="282"/>
      <c r="BCP729" s="282"/>
      <c r="BCQ729" s="282"/>
      <c r="BCR729" s="282"/>
      <c r="BCS729" s="282"/>
      <c r="BCT729" s="282"/>
      <c r="BCU729" s="282"/>
      <c r="BCV729" s="282"/>
      <c r="BCW729" s="282"/>
      <c r="BCX729" s="282"/>
      <c r="BCY729" s="282"/>
      <c r="BCZ729" s="282"/>
      <c r="BDA729" s="282"/>
      <c r="BDB729" s="282"/>
      <c r="BDC729" s="282"/>
      <c r="BDD729" s="282"/>
      <c r="BDE729" s="282"/>
      <c r="BDF729" s="282"/>
      <c r="BDG729" s="282"/>
      <c r="BDH729" s="282"/>
      <c r="BDI729" s="282"/>
      <c r="BDJ729" s="282"/>
      <c r="BDK729" s="282"/>
      <c r="BDL729" s="282"/>
      <c r="BDM729" s="282"/>
      <c r="BDN729" s="282"/>
      <c r="BDO729" s="282"/>
      <c r="BDP729" s="282"/>
      <c r="BDQ729" s="282"/>
      <c r="BDR729" s="282"/>
      <c r="BDS729" s="282"/>
      <c r="BDT729" s="282"/>
      <c r="BDU729" s="282"/>
      <c r="BDV729" s="282"/>
      <c r="BDW729" s="282"/>
      <c r="BDX729" s="282"/>
      <c r="BDY729" s="282"/>
      <c r="BDZ729" s="282"/>
      <c r="BEA729" s="282"/>
      <c r="BEB729" s="282"/>
      <c r="BEC729" s="282"/>
      <c r="BED729" s="282"/>
      <c r="BEE729" s="282"/>
      <c r="BEF729" s="282"/>
      <c r="BEG729" s="282"/>
      <c r="BEH729" s="282"/>
      <c r="BEI729" s="282"/>
      <c r="BEJ729" s="282"/>
      <c r="BEK729" s="282"/>
      <c r="BEL729" s="282"/>
      <c r="BEM729" s="282"/>
      <c r="BEN729" s="282"/>
      <c r="BEO729" s="282"/>
      <c r="BEP729" s="282"/>
      <c r="BEQ729" s="282"/>
      <c r="BER729" s="282"/>
      <c r="BES729" s="282"/>
      <c r="BET729" s="282"/>
      <c r="BEU729" s="282"/>
      <c r="BEV729" s="282"/>
      <c r="BEW729" s="282"/>
      <c r="BEX729" s="282"/>
      <c r="BEY729" s="282"/>
      <c r="BEZ729" s="282"/>
      <c r="BFA729" s="282"/>
      <c r="BFB729" s="282"/>
      <c r="BFC729" s="282"/>
      <c r="BFD729" s="282"/>
      <c r="BFE729" s="282"/>
      <c r="BFF729" s="282"/>
      <c r="BFG729" s="282"/>
      <c r="BFH729" s="282"/>
      <c r="BFI729" s="282"/>
      <c r="BFJ729" s="282"/>
      <c r="BFK729" s="282"/>
      <c r="BFL729" s="282"/>
      <c r="BFM729" s="282"/>
      <c r="BFN729" s="282"/>
      <c r="BFO729" s="282"/>
      <c r="BFP729" s="282"/>
      <c r="BFQ729" s="282"/>
      <c r="BFR729" s="282"/>
      <c r="BFS729" s="282"/>
      <c r="BFT729" s="282"/>
      <c r="BFU729" s="282"/>
      <c r="BFV729" s="282"/>
      <c r="BFW729" s="282"/>
      <c r="BFX729" s="282"/>
      <c r="BFY729" s="282"/>
      <c r="BFZ729" s="282"/>
      <c r="BGA729" s="282"/>
      <c r="BGB729" s="282"/>
      <c r="BGC729" s="282"/>
      <c r="BGD729" s="282"/>
      <c r="BGE729" s="282"/>
      <c r="BGF729" s="282"/>
      <c r="BGG729" s="282"/>
      <c r="BGH729" s="282"/>
      <c r="BGI729" s="282"/>
      <c r="BGJ729" s="282"/>
      <c r="BGK729" s="282"/>
      <c r="BGL729" s="282"/>
      <c r="BGM729" s="282"/>
      <c r="BGN729" s="282"/>
      <c r="BGO729" s="282"/>
      <c r="BGP729" s="282"/>
      <c r="BGQ729" s="282"/>
      <c r="BGR729" s="282"/>
      <c r="BGS729" s="282"/>
      <c r="BGT729" s="282"/>
      <c r="BGU729" s="282"/>
      <c r="BGV729" s="282"/>
      <c r="BGW729" s="282"/>
      <c r="BGX729" s="282"/>
      <c r="BGY729" s="282"/>
      <c r="BGZ729" s="282"/>
      <c r="BHA729" s="282"/>
      <c r="BHB729" s="282"/>
      <c r="BHC729" s="282"/>
      <c r="BHD729" s="282"/>
      <c r="BHE729" s="282"/>
      <c r="BHF729" s="282"/>
      <c r="BHG729" s="282"/>
      <c r="BHH729" s="282"/>
      <c r="BHI729" s="282"/>
      <c r="BHJ729" s="282"/>
      <c r="BHK729" s="282"/>
      <c r="BHL729" s="282"/>
      <c r="BHM729" s="282"/>
      <c r="BHN729" s="282"/>
      <c r="BHO729" s="282"/>
      <c r="BHP729" s="282"/>
      <c r="BHQ729" s="282"/>
      <c r="BHR729" s="282"/>
      <c r="BHS729" s="282"/>
      <c r="BHT729" s="282"/>
      <c r="BHU729" s="282"/>
      <c r="BHV729" s="282"/>
      <c r="BHW729" s="282"/>
      <c r="BHX729" s="282"/>
      <c r="BHY729" s="282"/>
      <c r="BHZ729" s="282"/>
      <c r="BIA729" s="282"/>
      <c r="BIB729" s="282"/>
      <c r="BIC729" s="282"/>
      <c r="BID729" s="282"/>
      <c r="BIE729" s="282"/>
      <c r="BIF729" s="282"/>
      <c r="BIG729" s="282"/>
      <c r="BIH729" s="282"/>
      <c r="BII729" s="282"/>
      <c r="BIJ729" s="282"/>
      <c r="BIK729" s="282"/>
      <c r="BIL729" s="282"/>
      <c r="BIM729" s="282"/>
      <c r="BIN729" s="282"/>
      <c r="BIO729" s="282"/>
      <c r="BIP729" s="282"/>
      <c r="BIQ729" s="282"/>
      <c r="BIR729" s="282"/>
      <c r="BIS729" s="282"/>
      <c r="BIT729" s="282"/>
      <c r="BIU729" s="282"/>
      <c r="BIV729" s="282"/>
      <c r="BIW729" s="282"/>
      <c r="BIX729" s="282"/>
      <c r="BIY729" s="282"/>
      <c r="BIZ729" s="282"/>
      <c r="BJA729" s="282"/>
      <c r="BJB729" s="282"/>
      <c r="BJC729" s="282"/>
      <c r="BJD729" s="282"/>
      <c r="BJE729" s="282"/>
      <c r="BJF729" s="282"/>
      <c r="BJG729" s="282"/>
      <c r="BJH729" s="282"/>
      <c r="BJI729" s="282"/>
      <c r="BJJ729" s="282"/>
      <c r="BJK729" s="282"/>
      <c r="BJL729" s="282"/>
      <c r="BJM729" s="282"/>
      <c r="BJN729" s="282"/>
      <c r="BJO729" s="282"/>
      <c r="BJP729" s="282"/>
      <c r="BJQ729" s="282"/>
      <c r="BJR729" s="282"/>
      <c r="BJS729" s="282"/>
      <c r="BJT729" s="282"/>
      <c r="BJU729" s="282"/>
      <c r="BJV729" s="282"/>
      <c r="BJW729" s="282"/>
      <c r="BJX729" s="282"/>
      <c r="BJY729" s="282"/>
      <c r="BJZ729" s="282"/>
      <c r="BKA729" s="282"/>
      <c r="BKB729" s="282"/>
      <c r="BKC729" s="282"/>
      <c r="BKD729" s="282"/>
      <c r="BKE729" s="282"/>
      <c r="BKF729" s="282"/>
      <c r="BKG729" s="282"/>
      <c r="BKH729" s="282"/>
      <c r="BKI729" s="282"/>
      <c r="BKJ729" s="282"/>
      <c r="BKK729" s="282"/>
      <c r="BKL729" s="282"/>
      <c r="BKM729" s="282"/>
      <c r="BKN729" s="282"/>
      <c r="BKO729" s="282"/>
      <c r="BKP729" s="282"/>
      <c r="BKQ729" s="282"/>
      <c r="BKR729" s="282"/>
      <c r="BKS729" s="282"/>
      <c r="BKT729" s="282"/>
      <c r="BKU729" s="282"/>
      <c r="BKV729" s="282"/>
      <c r="BKW729" s="282"/>
      <c r="BKX729" s="282"/>
      <c r="BKY729" s="282"/>
      <c r="BKZ729" s="282"/>
      <c r="BLA729" s="282"/>
      <c r="BLB729" s="282"/>
      <c r="BLC729" s="282"/>
      <c r="BLD729" s="282"/>
      <c r="BLE729" s="282"/>
      <c r="BLF729" s="282"/>
      <c r="BLG729" s="282"/>
      <c r="BLH729" s="282"/>
      <c r="BLI729" s="282"/>
      <c r="BLJ729" s="282"/>
      <c r="BLK729" s="282"/>
      <c r="BLL729" s="282"/>
      <c r="BLM729" s="282"/>
      <c r="BLN729" s="282"/>
      <c r="BLO729" s="282"/>
      <c r="BLP729" s="282"/>
      <c r="BLQ729" s="282"/>
      <c r="BLR729" s="282"/>
      <c r="BLS729" s="282"/>
      <c r="BLT729" s="282"/>
      <c r="BLU729" s="282"/>
      <c r="BLV729" s="282"/>
      <c r="BLW729" s="282"/>
      <c r="BLX729" s="282"/>
      <c r="BLY729" s="282"/>
      <c r="BLZ729" s="282"/>
      <c r="BMA729" s="282"/>
      <c r="BMB729" s="282"/>
      <c r="BMC729" s="282"/>
      <c r="BMD729" s="282"/>
      <c r="BME729" s="282"/>
      <c r="BMF729" s="282"/>
      <c r="BMG729" s="282"/>
      <c r="BMH729" s="282"/>
      <c r="BMI729" s="282"/>
      <c r="BMJ729" s="282"/>
      <c r="BMK729" s="282"/>
      <c r="BML729" s="282"/>
      <c r="BMM729" s="282"/>
      <c r="BMN729" s="282"/>
      <c r="BMO729" s="282"/>
      <c r="BMP729" s="282"/>
      <c r="BMQ729" s="282"/>
      <c r="BMR729" s="282"/>
      <c r="BMS729" s="282"/>
      <c r="BMT729" s="282"/>
      <c r="BMU729" s="282"/>
      <c r="BMV729" s="282"/>
      <c r="BMW729" s="282"/>
      <c r="BMX729" s="282"/>
      <c r="BMY729" s="282"/>
      <c r="BMZ729" s="282"/>
      <c r="BNA729" s="282"/>
      <c r="BNB729" s="282"/>
      <c r="BNC729" s="282"/>
      <c r="BND729" s="282"/>
      <c r="BNE729" s="282"/>
      <c r="BNF729" s="282"/>
      <c r="BNG729" s="282"/>
      <c r="BNH729" s="282"/>
      <c r="BNI729" s="282"/>
      <c r="BNJ729" s="282"/>
      <c r="BNK729" s="282"/>
      <c r="BNL729" s="282"/>
      <c r="BNM729" s="282"/>
      <c r="BNN729" s="282"/>
      <c r="BNO729" s="282"/>
      <c r="BNP729" s="282"/>
      <c r="BNQ729" s="282"/>
      <c r="BNR729" s="282"/>
      <c r="BNS729" s="282"/>
      <c r="BNT729" s="282"/>
      <c r="BNU729" s="282"/>
      <c r="BNV729" s="282"/>
      <c r="BNW729" s="282"/>
      <c r="BNX729" s="282"/>
      <c r="BNY729" s="282"/>
      <c r="BNZ729" s="282"/>
      <c r="BOA729" s="282"/>
      <c r="BOB729" s="282"/>
      <c r="BOC729" s="282"/>
      <c r="BOD729" s="282"/>
      <c r="BOE729" s="282"/>
      <c r="BOF729" s="282"/>
      <c r="BOG729" s="282"/>
      <c r="BOH729" s="282"/>
      <c r="BOI729" s="282"/>
      <c r="BOJ729" s="282"/>
      <c r="BOK729" s="282"/>
      <c r="BOL729" s="282"/>
      <c r="BOM729" s="282"/>
      <c r="BON729" s="282"/>
      <c r="BOO729" s="282"/>
      <c r="BOP729" s="282"/>
      <c r="BOQ729" s="282"/>
      <c r="BOR729" s="282"/>
      <c r="BOS729" s="282"/>
      <c r="BOT729" s="282"/>
      <c r="BOU729" s="282"/>
      <c r="BOV729" s="282"/>
      <c r="BOW729" s="282"/>
      <c r="BOX729" s="282"/>
      <c r="BOY729" s="282"/>
      <c r="BOZ729" s="282"/>
      <c r="BPA729" s="282"/>
      <c r="BPB729" s="282"/>
      <c r="BPC729" s="282"/>
      <c r="BPD729" s="282"/>
      <c r="BPE729" s="282"/>
      <c r="BPF729" s="282"/>
      <c r="BPG729" s="282"/>
      <c r="BPH729" s="282"/>
      <c r="BPI729" s="282"/>
      <c r="BPJ729" s="282"/>
      <c r="BPK729" s="282"/>
      <c r="BPL729" s="282"/>
      <c r="BPM729" s="282"/>
      <c r="BPN729" s="282"/>
      <c r="BPO729" s="282"/>
      <c r="BPP729" s="282"/>
      <c r="BPQ729" s="282"/>
      <c r="BPR729" s="282"/>
      <c r="BPS729" s="282"/>
      <c r="BPT729" s="282"/>
      <c r="BPU729" s="282"/>
      <c r="BPV729" s="282"/>
      <c r="BPW729" s="282"/>
      <c r="BPX729" s="282"/>
      <c r="BPY729" s="282"/>
      <c r="BPZ729" s="282"/>
      <c r="BQA729" s="282"/>
      <c r="BQB729" s="282"/>
      <c r="BQC729" s="282"/>
      <c r="BQD729" s="282"/>
      <c r="BQE729" s="282"/>
      <c r="BQF729" s="282"/>
      <c r="BQG729" s="282"/>
      <c r="BQH729" s="282"/>
      <c r="BQI729" s="282"/>
      <c r="BQJ729" s="282"/>
      <c r="BQK729" s="282"/>
      <c r="BQL729" s="282"/>
      <c r="BQM729" s="282"/>
      <c r="BQN729" s="282"/>
      <c r="BQO729" s="282"/>
      <c r="BQP729" s="282"/>
      <c r="BQQ729" s="282"/>
      <c r="BQR729" s="282"/>
      <c r="BQS729" s="282"/>
      <c r="BQT729" s="282"/>
      <c r="BQU729" s="282"/>
      <c r="BQV729" s="282"/>
      <c r="BQW729" s="282"/>
      <c r="BQX729" s="282"/>
      <c r="BQY729" s="282"/>
      <c r="BQZ729" s="282"/>
      <c r="BRA729" s="282"/>
      <c r="BRB729" s="282"/>
      <c r="BRC729" s="282"/>
      <c r="BRD729" s="282"/>
      <c r="BRE729" s="282"/>
      <c r="BRF729" s="282"/>
      <c r="BRG729" s="282"/>
      <c r="BRH729" s="282"/>
      <c r="BRI729" s="282"/>
      <c r="BRJ729" s="282"/>
      <c r="BRK729" s="282"/>
      <c r="BRL729" s="282"/>
      <c r="BRM729" s="282"/>
      <c r="BRN729" s="282"/>
      <c r="BRO729" s="282"/>
      <c r="BRP729" s="282"/>
      <c r="BRQ729" s="282"/>
      <c r="BRR729" s="282"/>
      <c r="BRS729" s="282"/>
      <c r="BRT729" s="282"/>
      <c r="BRU729" s="282"/>
      <c r="BRV729" s="282"/>
      <c r="BRW729" s="282"/>
      <c r="BRX729" s="282"/>
      <c r="BRY729" s="282"/>
      <c r="BRZ729" s="282"/>
      <c r="BSA729" s="282"/>
      <c r="BSB729" s="282"/>
      <c r="BSC729" s="282"/>
      <c r="BSD729" s="282"/>
      <c r="BSE729" s="282"/>
      <c r="BSF729" s="282"/>
      <c r="BSG729" s="282"/>
      <c r="BSH729" s="282"/>
      <c r="BSI729" s="282"/>
      <c r="BSJ729" s="282"/>
      <c r="BSK729" s="282"/>
      <c r="BSL729" s="282"/>
      <c r="BSM729" s="282"/>
      <c r="BSN729" s="282"/>
      <c r="BSO729" s="282"/>
      <c r="BSP729" s="282"/>
      <c r="BSQ729" s="282"/>
      <c r="BSR729" s="282"/>
      <c r="BSS729" s="282"/>
      <c r="BST729" s="282"/>
      <c r="BSU729" s="282"/>
      <c r="BSV729" s="282"/>
      <c r="BSW729" s="282"/>
      <c r="BSX729" s="282"/>
      <c r="BSY729" s="282"/>
      <c r="BSZ729" s="282"/>
      <c r="BTA729" s="282"/>
      <c r="BTB729" s="282"/>
      <c r="BTC729" s="282"/>
      <c r="BTD729" s="282"/>
      <c r="BTE729" s="282"/>
      <c r="BTF729" s="282"/>
      <c r="BTG729" s="282"/>
      <c r="BTH729" s="282"/>
      <c r="BTI729" s="282"/>
      <c r="BTJ729" s="282"/>
      <c r="BTK729" s="282"/>
      <c r="BTL729" s="282"/>
      <c r="BTM729" s="282"/>
      <c r="BTN729" s="282"/>
      <c r="BTO729" s="282"/>
      <c r="BTP729" s="282"/>
      <c r="BTQ729" s="282"/>
      <c r="BTR729" s="282"/>
      <c r="BTS729" s="282"/>
      <c r="BTT729" s="282"/>
      <c r="BTU729" s="282"/>
      <c r="BTV729" s="282"/>
      <c r="BTW729" s="282"/>
      <c r="BTX729" s="282"/>
      <c r="BTY729" s="282"/>
      <c r="BTZ729" s="282"/>
      <c r="BUA729" s="282"/>
      <c r="BUB729" s="282"/>
      <c r="BUC729" s="282"/>
      <c r="BUD729" s="282"/>
      <c r="BUE729" s="282"/>
      <c r="BUF729" s="282"/>
      <c r="BUG729" s="282"/>
      <c r="BUH729" s="282"/>
      <c r="BUI729" s="282"/>
      <c r="BUJ729" s="282"/>
      <c r="BUK729" s="282"/>
      <c r="BUL729" s="282"/>
      <c r="BUM729" s="282"/>
      <c r="BUN729" s="282"/>
      <c r="BUO729" s="282"/>
      <c r="BUP729" s="282"/>
      <c r="BUQ729" s="282"/>
      <c r="BUR729" s="282"/>
      <c r="BUS729" s="282"/>
      <c r="BUT729" s="282"/>
      <c r="BUU729" s="282"/>
      <c r="BUV729" s="282"/>
      <c r="BUW729" s="282"/>
      <c r="BUX729" s="282"/>
      <c r="BUY729" s="282"/>
      <c r="BUZ729" s="282"/>
      <c r="BVA729" s="282"/>
      <c r="BVB729" s="282"/>
      <c r="BVC729" s="282"/>
      <c r="BVD729" s="282"/>
      <c r="BVE729" s="282"/>
      <c r="BVF729" s="282"/>
      <c r="BVG729" s="282"/>
      <c r="BVH729" s="282"/>
      <c r="BVI729" s="282"/>
      <c r="BVJ729" s="282"/>
      <c r="BVK729" s="282"/>
      <c r="BVL729" s="282"/>
      <c r="BVM729" s="282"/>
      <c r="BVN729" s="282"/>
      <c r="BVO729" s="282"/>
      <c r="BVP729" s="282"/>
      <c r="BVQ729" s="282"/>
      <c r="BVR729" s="282"/>
      <c r="BVS729" s="282"/>
      <c r="BVT729" s="282"/>
      <c r="BVU729" s="282"/>
      <c r="BVV729" s="282"/>
      <c r="BVW729" s="282"/>
      <c r="BVX729" s="282"/>
      <c r="BVY729" s="282"/>
      <c r="BVZ729" s="282"/>
      <c r="BWA729" s="282"/>
      <c r="BWB729" s="282"/>
      <c r="BWC729" s="282"/>
      <c r="BWD729" s="282"/>
      <c r="BWE729" s="282"/>
      <c r="BWF729" s="282"/>
      <c r="BWG729" s="282"/>
      <c r="BWH729" s="282"/>
      <c r="BWI729" s="282"/>
      <c r="BWJ729" s="282"/>
      <c r="BWK729" s="282"/>
      <c r="BWL729" s="282"/>
      <c r="BWM729" s="282"/>
      <c r="BWN729" s="282"/>
      <c r="BWO729" s="282"/>
      <c r="BWP729" s="282"/>
      <c r="BWQ729" s="282"/>
      <c r="BWR729" s="282"/>
      <c r="BWS729" s="282"/>
      <c r="BWT729" s="282"/>
      <c r="BWU729" s="282"/>
      <c r="BWV729" s="282"/>
      <c r="BWW729" s="282"/>
      <c r="BWX729" s="282"/>
      <c r="BWY729" s="282"/>
      <c r="BWZ729" s="282"/>
      <c r="BXA729" s="282"/>
      <c r="BXB729" s="282"/>
      <c r="BXC729" s="282"/>
      <c r="BXD729" s="282"/>
      <c r="BXE729" s="282"/>
      <c r="BXF729" s="282"/>
      <c r="BXG729" s="282"/>
      <c r="BXH729" s="282"/>
      <c r="BXI729" s="282"/>
      <c r="BXJ729" s="282"/>
      <c r="BXK729" s="282"/>
      <c r="BXL729" s="282"/>
      <c r="BXM729" s="282"/>
      <c r="BXN729" s="282"/>
      <c r="BXO729" s="282"/>
      <c r="BXP729" s="282"/>
      <c r="BXQ729" s="282"/>
      <c r="BXR729" s="282"/>
      <c r="BXS729" s="282"/>
      <c r="BXT729" s="282"/>
      <c r="BXU729" s="282"/>
      <c r="BXV729" s="282"/>
      <c r="BXW729" s="282"/>
      <c r="BXX729" s="282"/>
      <c r="BXY729" s="282"/>
      <c r="BXZ729" s="282"/>
      <c r="BYA729" s="282"/>
      <c r="BYB729" s="282"/>
      <c r="BYC729" s="282"/>
      <c r="BYD729" s="282"/>
      <c r="BYE729" s="282"/>
      <c r="BYF729" s="282"/>
      <c r="BYG729" s="282"/>
      <c r="BYH729" s="282"/>
      <c r="BYI729" s="282"/>
      <c r="BYJ729" s="282"/>
      <c r="BYK729" s="282"/>
      <c r="BYL729" s="282"/>
      <c r="BYM729" s="282"/>
      <c r="BYN729" s="282"/>
      <c r="BYO729" s="282"/>
      <c r="BYP729" s="282"/>
      <c r="BYQ729" s="282"/>
      <c r="BYR729" s="282"/>
      <c r="BYS729" s="282"/>
      <c r="BYT729" s="282"/>
      <c r="BYU729" s="282"/>
      <c r="BYV729" s="282"/>
      <c r="BYW729" s="282"/>
      <c r="BYX729" s="282"/>
      <c r="BYY729" s="282"/>
      <c r="BYZ729" s="282"/>
      <c r="BZA729" s="282"/>
      <c r="BZB729" s="282"/>
      <c r="BZC729" s="282"/>
      <c r="BZD729" s="282"/>
      <c r="BZE729" s="282"/>
      <c r="BZF729" s="282"/>
      <c r="BZG729" s="282"/>
      <c r="BZH729" s="282"/>
      <c r="BZI729" s="282"/>
      <c r="BZJ729" s="282"/>
      <c r="BZK729" s="282"/>
      <c r="BZL729" s="282"/>
      <c r="BZM729" s="282"/>
      <c r="BZN729" s="282"/>
      <c r="BZO729" s="282"/>
      <c r="BZP729" s="282"/>
      <c r="BZQ729" s="282"/>
      <c r="BZR729" s="282"/>
      <c r="BZS729" s="282"/>
      <c r="BZT729" s="282"/>
      <c r="BZU729" s="282"/>
      <c r="BZV729" s="282"/>
      <c r="BZW729" s="282"/>
      <c r="BZX729" s="282"/>
      <c r="BZY729" s="282"/>
      <c r="BZZ729" s="282"/>
      <c r="CAA729" s="282"/>
      <c r="CAB729" s="282"/>
      <c r="CAC729" s="282"/>
      <c r="CAD729" s="282"/>
      <c r="CAE729" s="282"/>
      <c r="CAF729" s="282"/>
      <c r="CAG729" s="282"/>
      <c r="CAH729" s="282"/>
      <c r="CAI729" s="282"/>
      <c r="CAJ729" s="282"/>
      <c r="CAK729" s="282"/>
      <c r="CAL729" s="282"/>
      <c r="CAM729" s="282"/>
      <c r="CAN729" s="282"/>
      <c r="CAO729" s="282"/>
      <c r="CAP729" s="282"/>
      <c r="CAQ729" s="282"/>
      <c r="CAR729" s="282"/>
      <c r="CAS729" s="282"/>
      <c r="CAT729" s="282"/>
      <c r="CAU729" s="282"/>
      <c r="CAV729" s="282"/>
      <c r="CAW729" s="282"/>
      <c r="CAX729" s="282"/>
      <c r="CAY729" s="282"/>
      <c r="CAZ729" s="282"/>
      <c r="CBA729" s="282"/>
      <c r="CBB729" s="282"/>
      <c r="CBC729" s="282"/>
      <c r="CBD729" s="282"/>
      <c r="CBE729" s="282"/>
      <c r="CBF729" s="282"/>
      <c r="CBG729" s="282"/>
      <c r="CBH729" s="282"/>
      <c r="CBI729" s="282"/>
      <c r="CBJ729" s="282"/>
      <c r="CBK729" s="282"/>
      <c r="CBL729" s="282"/>
      <c r="CBM729" s="282"/>
      <c r="CBN729" s="282"/>
      <c r="CBO729" s="282"/>
      <c r="CBP729" s="282"/>
      <c r="CBQ729" s="282"/>
      <c r="CBR729" s="282"/>
      <c r="CBS729" s="282"/>
      <c r="CBT729" s="282"/>
      <c r="CBU729" s="282"/>
      <c r="CBV729" s="282"/>
      <c r="CBW729" s="282"/>
      <c r="CBX729" s="282"/>
      <c r="CBY729" s="282"/>
      <c r="CBZ729" s="282"/>
      <c r="CCA729" s="282"/>
      <c r="CCB729" s="282"/>
      <c r="CCC729" s="282"/>
      <c r="CCD729" s="282"/>
      <c r="CCE729" s="282"/>
      <c r="CCF729" s="282"/>
      <c r="CCG729" s="282"/>
      <c r="CCH729" s="282"/>
      <c r="CCI729" s="282"/>
      <c r="CCJ729" s="282"/>
      <c r="CCK729" s="282"/>
      <c r="CCL729" s="282"/>
      <c r="CCM729" s="282"/>
      <c r="CCN729" s="282"/>
      <c r="CCO729" s="282"/>
      <c r="CCP729" s="282"/>
      <c r="CCQ729" s="282"/>
      <c r="CCR729" s="282"/>
      <c r="CCS729" s="282"/>
      <c r="CCT729" s="282"/>
      <c r="CCU729" s="282"/>
      <c r="CCV729" s="282"/>
      <c r="CCW729" s="282"/>
      <c r="CCX729" s="282"/>
      <c r="CCY729" s="282"/>
      <c r="CCZ729" s="282"/>
      <c r="CDA729" s="282"/>
      <c r="CDB729" s="282"/>
      <c r="CDC729" s="282"/>
      <c r="CDD729" s="282"/>
      <c r="CDE729" s="282"/>
      <c r="CDF729" s="282"/>
      <c r="CDG729" s="282"/>
      <c r="CDH729" s="282"/>
      <c r="CDI729" s="282"/>
      <c r="CDJ729" s="282"/>
      <c r="CDK729" s="282"/>
      <c r="CDL729" s="282"/>
      <c r="CDM729" s="282"/>
      <c r="CDN729" s="282"/>
      <c r="CDO729" s="282"/>
      <c r="CDP729" s="282"/>
      <c r="CDQ729" s="282"/>
      <c r="CDR729" s="282"/>
      <c r="CDS729" s="282"/>
      <c r="CDT729" s="282"/>
      <c r="CDU729" s="282"/>
      <c r="CDV729" s="282"/>
      <c r="CDW729" s="282"/>
      <c r="CDX729" s="282"/>
      <c r="CDY729" s="282"/>
      <c r="CDZ729" s="282"/>
      <c r="CEA729" s="282"/>
      <c r="CEB729" s="282"/>
      <c r="CEC729" s="282"/>
      <c r="CED729" s="282"/>
      <c r="CEE729" s="282"/>
      <c r="CEF729" s="282"/>
      <c r="CEG729" s="282"/>
      <c r="CEH729" s="282"/>
      <c r="CEI729" s="282"/>
      <c r="CEJ729" s="282"/>
      <c r="CEK729" s="282"/>
      <c r="CEL729" s="282"/>
      <c r="CEM729" s="282"/>
      <c r="CEN729" s="282"/>
      <c r="CEO729" s="282"/>
      <c r="CEP729" s="282"/>
      <c r="CEQ729" s="282"/>
      <c r="CER729" s="282"/>
      <c r="CES729" s="282"/>
      <c r="CET729" s="282"/>
      <c r="CEU729" s="282"/>
      <c r="CEV729" s="282"/>
      <c r="CEW729" s="282"/>
      <c r="CEX729" s="282"/>
      <c r="CEY729" s="282"/>
      <c r="CEZ729" s="282"/>
      <c r="CFA729" s="282"/>
      <c r="CFB729" s="282"/>
      <c r="CFC729" s="282"/>
      <c r="CFD729" s="282"/>
      <c r="CFE729" s="282"/>
      <c r="CFF729" s="282"/>
      <c r="CFG729" s="282"/>
      <c r="CFH729" s="282"/>
      <c r="CFI729" s="282"/>
      <c r="CFJ729" s="282"/>
      <c r="CFK729" s="282"/>
      <c r="CFL729" s="282"/>
      <c r="CFM729" s="282"/>
      <c r="CFN729" s="282"/>
      <c r="CFO729" s="282"/>
      <c r="CFP729" s="282"/>
      <c r="CFQ729" s="282"/>
      <c r="CFR729" s="282"/>
      <c r="CFS729" s="282"/>
      <c r="CFT729" s="282"/>
      <c r="CFU729" s="282"/>
      <c r="CFV729" s="282"/>
      <c r="CFW729" s="282"/>
      <c r="CFX729" s="282"/>
      <c r="CFY729" s="282"/>
      <c r="CFZ729" s="282"/>
      <c r="CGA729" s="282"/>
      <c r="CGB729" s="282"/>
      <c r="CGC729" s="282"/>
      <c r="CGD729" s="282"/>
      <c r="CGE729" s="282"/>
      <c r="CGF729" s="282"/>
      <c r="CGG729" s="282"/>
      <c r="CGH729" s="282"/>
      <c r="CGI729" s="282"/>
      <c r="CGJ729" s="282"/>
      <c r="CGK729" s="282"/>
      <c r="CGL729" s="282"/>
      <c r="CGM729" s="282"/>
      <c r="CGN729" s="282"/>
      <c r="CGO729" s="282"/>
      <c r="CGP729" s="282"/>
      <c r="CGQ729" s="282"/>
      <c r="CGR729" s="282"/>
      <c r="CGS729" s="282"/>
      <c r="CGT729" s="282"/>
      <c r="CGU729" s="282"/>
      <c r="CGV729" s="282"/>
      <c r="CGW729" s="282"/>
      <c r="CGX729" s="282"/>
      <c r="CGY729" s="282"/>
      <c r="CGZ729" s="282"/>
      <c r="CHA729" s="282"/>
      <c r="CHB729" s="282"/>
      <c r="CHC729" s="282"/>
      <c r="CHD729" s="282"/>
      <c r="CHE729" s="282"/>
      <c r="CHF729" s="282"/>
      <c r="CHG729" s="282"/>
      <c r="CHH729" s="282"/>
      <c r="CHI729" s="282"/>
      <c r="CHJ729" s="282"/>
      <c r="CHK729" s="282"/>
      <c r="CHL729" s="282"/>
      <c r="CHM729" s="282"/>
      <c r="CHN729" s="282"/>
      <c r="CHO729" s="282"/>
      <c r="CHP729" s="282"/>
      <c r="CHQ729" s="282"/>
      <c r="CHR729" s="282"/>
      <c r="CHS729" s="282"/>
      <c r="CHT729" s="282"/>
      <c r="CHU729" s="282"/>
      <c r="CHV729" s="282"/>
      <c r="CHW729" s="282"/>
      <c r="CHX729" s="282"/>
      <c r="CHY729" s="282"/>
      <c r="CHZ729" s="282"/>
      <c r="CIA729" s="282"/>
      <c r="CIB729" s="282"/>
      <c r="CIC729" s="282"/>
      <c r="CID729" s="282"/>
      <c r="CIE729" s="282"/>
      <c r="CIF729" s="282"/>
      <c r="CIG729" s="282"/>
      <c r="CIH729" s="282"/>
      <c r="CII729" s="282"/>
      <c r="CIJ729" s="282"/>
      <c r="CIK729" s="282"/>
      <c r="CIL729" s="282"/>
      <c r="CIM729" s="282"/>
      <c r="CIN729" s="282"/>
      <c r="CIO729" s="282"/>
      <c r="CIP729" s="282"/>
      <c r="CIQ729" s="282"/>
      <c r="CIR729" s="282"/>
      <c r="CIS729" s="282"/>
      <c r="CIT729" s="282"/>
      <c r="CIU729" s="282"/>
      <c r="CIV729" s="282"/>
      <c r="CIW729" s="282"/>
      <c r="CIX729" s="282"/>
      <c r="CIY729" s="282"/>
      <c r="CIZ729" s="282"/>
      <c r="CJA729" s="282"/>
      <c r="CJB729" s="282"/>
      <c r="CJC729" s="282"/>
      <c r="CJD729" s="282"/>
      <c r="CJE729" s="282"/>
      <c r="CJF729" s="282"/>
      <c r="CJG729" s="282"/>
      <c r="CJH729" s="282"/>
      <c r="CJI729" s="282"/>
      <c r="CJJ729" s="282"/>
      <c r="CJK729" s="282"/>
      <c r="CJL729" s="282"/>
      <c r="CJM729" s="282"/>
      <c r="CJN729" s="282"/>
      <c r="CJO729" s="282"/>
      <c r="CJP729" s="282"/>
      <c r="CJQ729" s="282"/>
      <c r="CJR729" s="282"/>
      <c r="CJS729" s="282"/>
      <c r="CJT729" s="282"/>
      <c r="CJU729" s="282"/>
      <c r="CJV729" s="282"/>
      <c r="CJW729" s="282"/>
      <c r="CJX729" s="282"/>
      <c r="CJY729" s="282"/>
      <c r="CJZ729" s="282"/>
      <c r="CKA729" s="282"/>
      <c r="CKB729" s="282"/>
      <c r="CKC729" s="282"/>
      <c r="CKD729" s="282"/>
      <c r="CKE729" s="282"/>
      <c r="CKF729" s="282"/>
      <c r="CKG729" s="282"/>
      <c r="CKH729" s="282"/>
      <c r="CKI729" s="282"/>
      <c r="CKJ729" s="282"/>
      <c r="CKK729" s="282"/>
      <c r="CKL729" s="282"/>
      <c r="CKM729" s="282"/>
      <c r="CKN729" s="282"/>
      <c r="CKO729" s="282"/>
      <c r="CKP729" s="282"/>
      <c r="CKQ729" s="282"/>
      <c r="CKR729" s="282"/>
      <c r="CKS729" s="282"/>
      <c r="CKT729" s="282"/>
      <c r="CKU729" s="282"/>
      <c r="CKV729" s="282"/>
      <c r="CKW729" s="282"/>
      <c r="CKX729" s="282"/>
      <c r="CKY729" s="282"/>
      <c r="CKZ729" s="282"/>
      <c r="CLA729" s="282"/>
      <c r="CLB729" s="282"/>
      <c r="CLC729" s="282"/>
      <c r="CLD729" s="282"/>
      <c r="CLE729" s="282"/>
      <c r="CLF729" s="282"/>
      <c r="CLG729" s="282"/>
      <c r="CLH729" s="282"/>
      <c r="CLI729" s="282"/>
      <c r="CLJ729" s="282"/>
      <c r="CLK729" s="282"/>
      <c r="CLL729" s="282"/>
      <c r="CLM729" s="282"/>
      <c r="CLN729" s="282"/>
      <c r="CLO729" s="282"/>
      <c r="CLP729" s="282"/>
      <c r="CLQ729" s="282"/>
      <c r="CLR729" s="282"/>
      <c r="CLS729" s="282"/>
      <c r="CLT729" s="282"/>
      <c r="CLU729" s="282"/>
      <c r="CLV729" s="282"/>
      <c r="CLW729" s="282"/>
      <c r="CLX729" s="282"/>
      <c r="CLY729" s="282"/>
      <c r="CLZ729" s="282"/>
      <c r="CMA729" s="282"/>
      <c r="CMB729" s="282"/>
      <c r="CMC729" s="282"/>
      <c r="CMD729" s="282"/>
      <c r="CME729" s="282"/>
      <c r="CMF729" s="282"/>
      <c r="CMG729" s="282"/>
      <c r="CMH729" s="282"/>
      <c r="CMI729" s="282"/>
      <c r="CMJ729" s="282"/>
      <c r="CMK729" s="282"/>
      <c r="CML729" s="282"/>
      <c r="CMM729" s="282"/>
      <c r="CMN729" s="282"/>
      <c r="CMO729" s="282"/>
      <c r="CMP729" s="282"/>
      <c r="CMQ729" s="282"/>
      <c r="CMR729" s="282"/>
      <c r="CMS729" s="282"/>
      <c r="CMT729" s="282"/>
      <c r="CMU729" s="282"/>
      <c r="CMV729" s="282"/>
      <c r="CMW729" s="282"/>
      <c r="CMX729" s="282"/>
      <c r="CMY729" s="282"/>
      <c r="CMZ729" s="282"/>
      <c r="CNA729" s="282"/>
      <c r="CNB729" s="282"/>
      <c r="CNC729" s="282"/>
      <c r="CND729" s="282"/>
      <c r="CNE729" s="282"/>
      <c r="CNF729" s="282"/>
      <c r="CNG729" s="282"/>
      <c r="CNH729" s="282"/>
      <c r="CNI729" s="282"/>
      <c r="CNJ729" s="282"/>
      <c r="CNK729" s="282"/>
      <c r="CNL729" s="282"/>
      <c r="CNM729" s="282"/>
      <c r="CNN729" s="282"/>
      <c r="CNO729" s="282"/>
      <c r="CNP729" s="282"/>
      <c r="CNQ729" s="282"/>
      <c r="CNR729" s="282"/>
      <c r="CNS729" s="282"/>
      <c r="CNT729" s="282"/>
      <c r="CNU729" s="282"/>
      <c r="CNV729" s="282"/>
      <c r="CNW729" s="282"/>
      <c r="CNX729" s="282"/>
      <c r="CNY729" s="282"/>
      <c r="CNZ729" s="282"/>
      <c r="COA729" s="282"/>
      <c r="COB729" s="282"/>
      <c r="COC729" s="282"/>
      <c r="COD729" s="282"/>
      <c r="COE729" s="282"/>
      <c r="COF729" s="282"/>
      <c r="COG729" s="282"/>
      <c r="COH729" s="282"/>
      <c r="COI729" s="282"/>
      <c r="COJ729" s="282"/>
      <c r="COK729" s="282"/>
      <c r="COL729" s="282"/>
      <c r="COM729" s="282"/>
      <c r="CON729" s="282"/>
      <c r="COO729" s="282"/>
      <c r="COP729" s="282"/>
      <c r="COQ729" s="282"/>
      <c r="COR729" s="282"/>
      <c r="COS729" s="282"/>
      <c r="COT729" s="282"/>
      <c r="COU729" s="282"/>
      <c r="COV729" s="282"/>
      <c r="COW729" s="282"/>
      <c r="COX729" s="282"/>
      <c r="COY729" s="282"/>
      <c r="COZ729" s="282"/>
      <c r="CPA729" s="282"/>
      <c r="CPB729" s="282"/>
      <c r="CPC729" s="282"/>
      <c r="CPD729" s="282"/>
      <c r="CPE729" s="282"/>
      <c r="CPF729" s="282"/>
      <c r="CPG729" s="282"/>
      <c r="CPH729" s="282"/>
      <c r="CPI729" s="282"/>
      <c r="CPJ729" s="282"/>
      <c r="CPK729" s="282"/>
      <c r="CPL729" s="282"/>
      <c r="CPM729" s="282"/>
      <c r="CPN729" s="282"/>
      <c r="CPO729" s="282"/>
      <c r="CPP729" s="282"/>
      <c r="CPQ729" s="282"/>
      <c r="CPR729" s="282"/>
      <c r="CPS729" s="282"/>
      <c r="CPT729" s="282"/>
      <c r="CPU729" s="282"/>
      <c r="CPV729" s="282"/>
      <c r="CPW729" s="282"/>
      <c r="CPX729" s="282"/>
      <c r="CPY729" s="282"/>
      <c r="CPZ729" s="282"/>
      <c r="CQA729" s="282"/>
      <c r="CQB729" s="282"/>
      <c r="CQC729" s="282"/>
      <c r="CQD729" s="282"/>
      <c r="CQE729" s="282"/>
      <c r="CQF729" s="282"/>
      <c r="CQG729" s="282"/>
      <c r="CQH729" s="282"/>
      <c r="CQI729" s="282"/>
      <c r="CQJ729" s="282"/>
      <c r="CQK729" s="282"/>
      <c r="CQL729" s="282"/>
      <c r="CQM729" s="282"/>
      <c r="CQN729" s="282"/>
      <c r="CQO729" s="282"/>
      <c r="CQP729" s="282"/>
      <c r="CQQ729" s="282"/>
      <c r="CQR729" s="282"/>
      <c r="CQS729" s="282"/>
      <c r="CQT729" s="282"/>
      <c r="CQU729" s="282"/>
      <c r="CQV729" s="282"/>
      <c r="CQW729" s="282"/>
      <c r="CQX729" s="282"/>
      <c r="CQY729" s="282"/>
      <c r="CQZ729" s="282"/>
      <c r="CRA729" s="282"/>
      <c r="CRB729" s="282"/>
      <c r="CRC729" s="282"/>
      <c r="CRD729" s="282"/>
      <c r="CRE729" s="282"/>
      <c r="CRF729" s="282"/>
      <c r="CRG729" s="282"/>
      <c r="CRH729" s="282"/>
      <c r="CRI729" s="282"/>
      <c r="CRJ729" s="282"/>
      <c r="CRK729" s="282"/>
      <c r="CRL729" s="282"/>
      <c r="CRM729" s="282"/>
      <c r="CRN729" s="282"/>
      <c r="CRO729" s="282"/>
      <c r="CRP729" s="282"/>
      <c r="CRQ729" s="282"/>
      <c r="CRR729" s="282"/>
      <c r="CRS729" s="282"/>
      <c r="CRT729" s="282"/>
      <c r="CRU729" s="282"/>
      <c r="CRV729" s="282"/>
      <c r="CRW729" s="282"/>
      <c r="CRX729" s="282"/>
      <c r="CRY729" s="282"/>
      <c r="CRZ729" s="282"/>
      <c r="CSA729" s="282"/>
      <c r="CSB729" s="282"/>
      <c r="CSC729" s="282"/>
      <c r="CSD729" s="282"/>
      <c r="CSE729" s="282"/>
      <c r="CSF729" s="282"/>
      <c r="CSG729" s="282"/>
      <c r="CSH729" s="282"/>
      <c r="CSI729" s="282"/>
      <c r="CSJ729" s="282"/>
      <c r="CSK729" s="282"/>
      <c r="CSL729" s="282"/>
      <c r="CSM729" s="282"/>
      <c r="CSN729" s="282"/>
      <c r="CSO729" s="282"/>
      <c r="CSP729" s="282"/>
      <c r="CSQ729" s="282"/>
      <c r="CSR729" s="282"/>
      <c r="CSS729" s="282"/>
      <c r="CST729" s="282"/>
      <c r="CSU729" s="282"/>
      <c r="CSV729" s="282"/>
      <c r="CSW729" s="282"/>
      <c r="CSX729" s="282"/>
      <c r="CSY729" s="282"/>
      <c r="CSZ729" s="282"/>
      <c r="CTA729" s="282"/>
      <c r="CTB729" s="282"/>
      <c r="CTC729" s="282"/>
      <c r="CTD729" s="282"/>
      <c r="CTE729" s="282"/>
      <c r="CTF729" s="282"/>
      <c r="CTG729" s="282"/>
      <c r="CTH729" s="282"/>
      <c r="CTI729" s="282"/>
      <c r="CTJ729" s="282"/>
      <c r="CTK729" s="282"/>
      <c r="CTL729" s="282"/>
      <c r="CTM729" s="282"/>
      <c r="CTN729" s="282"/>
      <c r="CTO729" s="282"/>
      <c r="CTP729" s="282"/>
      <c r="CTQ729" s="282"/>
      <c r="CTR729" s="282"/>
      <c r="CTS729" s="282"/>
      <c r="CTT729" s="282"/>
      <c r="CTU729" s="282"/>
      <c r="CTV729" s="282"/>
      <c r="CTW729" s="282"/>
      <c r="CTX729" s="282"/>
      <c r="CTY729" s="282"/>
      <c r="CTZ729" s="282"/>
      <c r="CUA729" s="282"/>
      <c r="CUB729" s="282"/>
      <c r="CUC729" s="282"/>
      <c r="CUD729" s="282"/>
      <c r="CUE729" s="282"/>
      <c r="CUF729" s="282"/>
      <c r="CUG729" s="282"/>
      <c r="CUH729" s="282"/>
      <c r="CUI729" s="282"/>
      <c r="CUJ729" s="282"/>
      <c r="CUK729" s="282"/>
      <c r="CUL729" s="282"/>
      <c r="CUM729" s="282"/>
      <c r="CUN729" s="282"/>
      <c r="CUO729" s="282"/>
      <c r="CUP729" s="282"/>
      <c r="CUQ729" s="282"/>
      <c r="CUR729" s="282"/>
      <c r="CUS729" s="282"/>
      <c r="CUT729" s="282"/>
      <c r="CUU729" s="282"/>
      <c r="CUV729" s="282"/>
      <c r="CUW729" s="282"/>
      <c r="CUX729" s="282"/>
      <c r="CUY729" s="282"/>
      <c r="CUZ729" s="282"/>
      <c r="CVA729" s="282"/>
      <c r="CVB729" s="282"/>
      <c r="CVC729" s="282"/>
      <c r="CVD729" s="282"/>
      <c r="CVE729" s="282"/>
      <c r="CVF729" s="282"/>
      <c r="CVG729" s="282"/>
      <c r="CVH729" s="282"/>
      <c r="CVI729" s="282"/>
      <c r="CVJ729" s="282"/>
      <c r="CVK729" s="282"/>
      <c r="CVL729" s="282"/>
      <c r="CVM729" s="282"/>
      <c r="CVN729" s="282"/>
      <c r="CVO729" s="282"/>
      <c r="CVP729" s="282"/>
      <c r="CVQ729" s="282"/>
      <c r="CVR729" s="282"/>
      <c r="CVS729" s="282"/>
      <c r="CVT729" s="282"/>
      <c r="CVU729" s="282"/>
      <c r="CVV729" s="282"/>
      <c r="CVW729" s="282"/>
      <c r="CVX729" s="282"/>
      <c r="CVY729" s="282"/>
      <c r="CVZ729" s="282"/>
      <c r="CWA729" s="282"/>
      <c r="CWB729" s="282"/>
      <c r="CWC729" s="282"/>
      <c r="CWD729" s="282"/>
      <c r="CWE729" s="282"/>
      <c r="CWF729" s="282"/>
      <c r="CWG729" s="282"/>
      <c r="CWH729" s="282"/>
      <c r="CWI729" s="282"/>
      <c r="CWJ729" s="282"/>
      <c r="CWK729" s="282"/>
      <c r="CWL729" s="282"/>
      <c r="CWM729" s="282"/>
      <c r="CWN729" s="282"/>
      <c r="CWO729" s="282"/>
      <c r="CWP729" s="282"/>
      <c r="CWQ729" s="282"/>
      <c r="CWR729" s="282"/>
      <c r="CWS729" s="282"/>
      <c r="CWT729" s="282"/>
      <c r="CWU729" s="282"/>
      <c r="CWV729" s="282"/>
      <c r="CWW729" s="282"/>
      <c r="CWX729" s="282"/>
      <c r="CWY729" s="282"/>
      <c r="CWZ729" s="282"/>
      <c r="CXA729" s="282"/>
      <c r="CXB729" s="282"/>
      <c r="CXC729" s="282"/>
      <c r="CXD729" s="282"/>
      <c r="CXE729" s="282"/>
      <c r="CXF729" s="282"/>
      <c r="CXG729" s="282"/>
      <c r="CXH729" s="282"/>
      <c r="CXI729" s="282"/>
      <c r="CXJ729" s="282"/>
      <c r="CXK729" s="282"/>
      <c r="CXL729" s="282"/>
      <c r="CXM729" s="282"/>
      <c r="CXN729" s="282"/>
      <c r="CXO729" s="282"/>
      <c r="CXP729" s="282"/>
      <c r="CXQ729" s="282"/>
      <c r="CXR729" s="282"/>
      <c r="CXS729" s="282"/>
      <c r="CXT729" s="282"/>
      <c r="CXU729" s="282"/>
      <c r="CXV729" s="282"/>
      <c r="CXW729" s="282"/>
      <c r="CXX729" s="282"/>
      <c r="CXY729" s="282"/>
      <c r="CXZ729" s="282"/>
      <c r="CYA729" s="282"/>
      <c r="CYB729" s="282"/>
      <c r="CYC729" s="282"/>
      <c r="CYD729" s="282"/>
      <c r="CYE729" s="282"/>
      <c r="CYF729" s="282"/>
      <c r="CYG729" s="282"/>
      <c r="CYH729" s="282"/>
      <c r="CYI729" s="282"/>
      <c r="CYJ729" s="282"/>
      <c r="CYK729" s="282"/>
      <c r="CYL729" s="282"/>
      <c r="CYM729" s="282"/>
      <c r="CYN729" s="282"/>
      <c r="CYO729" s="282"/>
      <c r="CYP729" s="282"/>
      <c r="CYQ729" s="282"/>
      <c r="CYR729" s="282"/>
      <c r="CYS729" s="282"/>
      <c r="CYT729" s="282"/>
      <c r="CYU729" s="282"/>
      <c r="CYV729" s="282"/>
      <c r="CYW729" s="282"/>
      <c r="CYX729" s="282"/>
      <c r="CYY729" s="282"/>
      <c r="CYZ729" s="282"/>
      <c r="CZA729" s="282"/>
      <c r="CZB729" s="282"/>
      <c r="CZC729" s="282"/>
      <c r="CZD729" s="282"/>
      <c r="CZE729" s="282"/>
      <c r="CZF729" s="282"/>
      <c r="CZG729" s="282"/>
      <c r="CZH729" s="282"/>
      <c r="CZI729" s="282"/>
      <c r="CZJ729" s="282"/>
      <c r="CZK729" s="282"/>
      <c r="CZL729" s="282"/>
      <c r="CZM729" s="282"/>
      <c r="CZN729" s="282"/>
      <c r="CZO729" s="282"/>
      <c r="CZP729" s="282"/>
      <c r="CZQ729" s="282"/>
      <c r="CZR729" s="282"/>
      <c r="CZS729" s="282"/>
      <c r="CZT729" s="282"/>
      <c r="CZU729" s="282"/>
      <c r="CZV729" s="282"/>
      <c r="CZW729" s="282"/>
      <c r="CZX729" s="282"/>
      <c r="CZY729" s="282"/>
      <c r="CZZ729" s="282"/>
      <c r="DAA729" s="282"/>
      <c r="DAB729" s="282"/>
      <c r="DAC729" s="282"/>
      <c r="DAD729" s="282"/>
      <c r="DAE729" s="282"/>
      <c r="DAF729" s="282"/>
      <c r="DAG729" s="282"/>
      <c r="DAH729" s="282"/>
      <c r="DAI729" s="282"/>
      <c r="DAJ729" s="282"/>
      <c r="DAK729" s="282"/>
      <c r="DAL729" s="282"/>
      <c r="DAM729" s="282"/>
      <c r="DAN729" s="282"/>
      <c r="DAO729" s="282"/>
      <c r="DAP729" s="282"/>
      <c r="DAQ729" s="282"/>
      <c r="DAR729" s="282"/>
      <c r="DAS729" s="282"/>
      <c r="DAT729" s="282"/>
      <c r="DAU729" s="282"/>
      <c r="DAV729" s="282"/>
      <c r="DAW729" s="282"/>
      <c r="DAX729" s="282"/>
      <c r="DAY729" s="282"/>
      <c r="DAZ729" s="282"/>
      <c r="DBA729" s="282"/>
      <c r="DBB729" s="282"/>
      <c r="DBC729" s="282"/>
      <c r="DBD729" s="282"/>
      <c r="DBE729" s="282"/>
      <c r="DBF729" s="282"/>
      <c r="DBG729" s="282"/>
      <c r="DBH729" s="282"/>
      <c r="DBI729" s="282"/>
      <c r="DBJ729" s="282"/>
      <c r="DBK729" s="282"/>
      <c r="DBL729" s="282"/>
      <c r="DBM729" s="282"/>
      <c r="DBN729" s="282"/>
      <c r="DBO729" s="282"/>
      <c r="DBP729" s="282"/>
      <c r="DBQ729" s="282"/>
      <c r="DBR729" s="282"/>
      <c r="DBS729" s="282"/>
      <c r="DBT729" s="282"/>
      <c r="DBU729" s="282"/>
      <c r="DBV729" s="282"/>
      <c r="DBW729" s="282"/>
      <c r="DBX729" s="282"/>
      <c r="DBY729" s="282"/>
      <c r="DBZ729" s="282"/>
      <c r="DCA729" s="282"/>
      <c r="DCB729" s="282"/>
      <c r="DCC729" s="282"/>
      <c r="DCD729" s="282"/>
      <c r="DCE729" s="282"/>
      <c r="DCF729" s="282"/>
      <c r="DCG729" s="282"/>
      <c r="DCH729" s="282"/>
      <c r="DCI729" s="282"/>
      <c r="DCJ729" s="282"/>
      <c r="DCK729" s="282"/>
      <c r="DCL729" s="282"/>
      <c r="DCM729" s="282"/>
      <c r="DCN729" s="282"/>
      <c r="DCO729" s="282"/>
      <c r="DCP729" s="282"/>
      <c r="DCQ729" s="282"/>
      <c r="DCR729" s="282"/>
      <c r="DCS729" s="282"/>
      <c r="DCT729" s="282"/>
      <c r="DCU729" s="282"/>
      <c r="DCV729" s="282"/>
      <c r="DCW729" s="282"/>
      <c r="DCX729" s="282"/>
      <c r="DCY729" s="282"/>
      <c r="DCZ729" s="282"/>
      <c r="DDA729" s="282"/>
      <c r="DDB729" s="282"/>
      <c r="DDC729" s="282"/>
      <c r="DDD729" s="282"/>
      <c r="DDE729" s="282"/>
      <c r="DDF729" s="282"/>
      <c r="DDG729" s="282"/>
      <c r="DDH729" s="282"/>
      <c r="DDI729" s="282"/>
      <c r="DDJ729" s="282"/>
      <c r="DDK729" s="282"/>
      <c r="DDL729" s="282"/>
      <c r="DDM729" s="282"/>
      <c r="DDN729" s="282"/>
      <c r="DDO729" s="282"/>
      <c r="DDP729" s="282"/>
      <c r="DDQ729" s="282"/>
      <c r="DDR729" s="282"/>
      <c r="DDS729" s="282"/>
      <c r="DDT729" s="282"/>
      <c r="DDU729" s="282"/>
      <c r="DDV729" s="282"/>
      <c r="DDW729" s="282"/>
      <c r="DDX729" s="282"/>
      <c r="DDY729" s="282"/>
      <c r="DDZ729" s="282"/>
      <c r="DEA729" s="282"/>
      <c r="DEB729" s="282"/>
      <c r="DEC729" s="282"/>
      <c r="DED729" s="282"/>
      <c r="DEE729" s="282"/>
      <c r="DEF729" s="282"/>
      <c r="DEG729" s="282"/>
      <c r="DEH729" s="282"/>
      <c r="DEI729" s="282"/>
      <c r="DEJ729" s="282"/>
      <c r="DEK729" s="282"/>
      <c r="DEL729" s="282"/>
      <c r="DEM729" s="282"/>
      <c r="DEN729" s="282"/>
      <c r="DEO729" s="282"/>
      <c r="DEP729" s="282"/>
      <c r="DEQ729" s="282"/>
      <c r="DER729" s="282"/>
      <c r="DES729" s="282"/>
      <c r="DET729" s="282"/>
      <c r="DEU729" s="282"/>
      <c r="DEV729" s="282"/>
      <c r="DEW729" s="282"/>
      <c r="DEX729" s="282"/>
      <c r="DEY729" s="282"/>
      <c r="DEZ729" s="282"/>
      <c r="DFA729" s="282"/>
      <c r="DFB729" s="282"/>
      <c r="DFC729" s="282"/>
      <c r="DFD729" s="282"/>
      <c r="DFE729" s="282"/>
      <c r="DFF729" s="282"/>
      <c r="DFG729" s="282"/>
      <c r="DFH729" s="282"/>
      <c r="DFI729" s="282"/>
      <c r="DFJ729" s="282"/>
      <c r="DFK729" s="282"/>
      <c r="DFL729" s="282"/>
      <c r="DFM729" s="282"/>
      <c r="DFN729" s="282"/>
      <c r="DFO729" s="282"/>
      <c r="DFP729" s="282"/>
      <c r="DFQ729" s="282"/>
      <c r="DFR729" s="282"/>
      <c r="DFS729" s="282"/>
      <c r="DFT729" s="282"/>
      <c r="DFU729" s="282"/>
      <c r="DFV729" s="282"/>
      <c r="DFW729" s="282"/>
      <c r="DFX729" s="282"/>
      <c r="DFY729" s="282"/>
      <c r="DFZ729" s="282"/>
      <c r="DGA729" s="282"/>
      <c r="DGB729" s="282"/>
      <c r="DGC729" s="282"/>
      <c r="DGD729" s="282"/>
      <c r="DGE729" s="282"/>
      <c r="DGF729" s="282"/>
      <c r="DGG729" s="282"/>
      <c r="DGH729" s="282"/>
      <c r="DGI729" s="282"/>
      <c r="DGJ729" s="282"/>
      <c r="DGK729" s="282"/>
      <c r="DGL729" s="282"/>
      <c r="DGM729" s="282"/>
      <c r="DGN729" s="282"/>
      <c r="DGO729" s="282"/>
      <c r="DGP729" s="282"/>
      <c r="DGQ729" s="282"/>
      <c r="DGR729" s="282"/>
      <c r="DGS729" s="282"/>
      <c r="DGT729" s="282"/>
      <c r="DGU729" s="282"/>
      <c r="DGV729" s="282"/>
      <c r="DGW729" s="282"/>
      <c r="DGX729" s="282"/>
      <c r="DGY729" s="282"/>
      <c r="DGZ729" s="282"/>
      <c r="DHA729" s="282"/>
      <c r="DHB729" s="282"/>
      <c r="DHC729" s="282"/>
      <c r="DHD729" s="282"/>
      <c r="DHE729" s="282"/>
      <c r="DHF729" s="282"/>
      <c r="DHG729" s="282"/>
      <c r="DHH729" s="282"/>
      <c r="DHI729" s="282"/>
      <c r="DHJ729" s="282"/>
      <c r="DHK729" s="282"/>
      <c r="DHL729" s="282"/>
      <c r="DHM729" s="282"/>
      <c r="DHN729" s="282"/>
      <c r="DHO729" s="282"/>
      <c r="DHP729" s="282"/>
      <c r="DHQ729" s="282"/>
      <c r="DHR729" s="282"/>
      <c r="DHS729" s="282"/>
      <c r="DHT729" s="282"/>
      <c r="DHU729" s="282"/>
      <c r="DHV729" s="282"/>
      <c r="DHW729" s="282"/>
      <c r="DHX729" s="282"/>
      <c r="DHY729" s="282"/>
      <c r="DHZ729" s="282"/>
      <c r="DIA729" s="282"/>
      <c r="DIB729" s="282"/>
      <c r="DIC729" s="282"/>
      <c r="DID729" s="282"/>
      <c r="DIE729" s="282"/>
      <c r="DIF729" s="282"/>
      <c r="DIG729" s="282"/>
      <c r="DIH729" s="282"/>
      <c r="DII729" s="282"/>
      <c r="DIJ729" s="282"/>
      <c r="DIK729" s="282"/>
      <c r="DIL729" s="282"/>
      <c r="DIM729" s="282"/>
      <c r="DIN729" s="282"/>
      <c r="DIO729" s="282"/>
      <c r="DIP729" s="282"/>
      <c r="DIQ729" s="282"/>
      <c r="DIR729" s="282"/>
      <c r="DIS729" s="282"/>
      <c r="DIT729" s="282"/>
      <c r="DIU729" s="282"/>
      <c r="DIV729" s="282"/>
      <c r="DIW729" s="282"/>
      <c r="DIX729" s="282"/>
      <c r="DIY729" s="282"/>
      <c r="DIZ729" s="282"/>
      <c r="DJA729" s="282"/>
      <c r="DJB729" s="282"/>
      <c r="DJC729" s="282"/>
      <c r="DJD729" s="282"/>
      <c r="DJE729" s="282"/>
      <c r="DJF729" s="282"/>
      <c r="DJG729" s="282"/>
      <c r="DJH729" s="282"/>
      <c r="DJI729" s="282"/>
      <c r="DJJ729" s="282"/>
      <c r="DJK729" s="282"/>
      <c r="DJL729" s="282"/>
      <c r="DJM729" s="282"/>
      <c r="DJN729" s="282"/>
      <c r="DJO729" s="282"/>
      <c r="DJP729" s="282"/>
      <c r="DJQ729" s="282"/>
      <c r="DJR729" s="282"/>
      <c r="DJS729" s="282"/>
      <c r="DJT729" s="282"/>
      <c r="DJU729" s="282"/>
      <c r="DJV729" s="282"/>
      <c r="DJW729" s="282"/>
      <c r="DJX729" s="282"/>
      <c r="DJY729" s="282"/>
      <c r="DJZ729" s="282"/>
      <c r="DKA729" s="282"/>
      <c r="DKB729" s="282"/>
      <c r="DKC729" s="282"/>
      <c r="DKD729" s="282"/>
      <c r="DKE729" s="282"/>
      <c r="DKF729" s="282"/>
      <c r="DKG729" s="282"/>
      <c r="DKH729" s="282"/>
      <c r="DKI729" s="282"/>
      <c r="DKJ729" s="282"/>
      <c r="DKK729" s="282"/>
      <c r="DKL729" s="282"/>
      <c r="DKM729" s="282"/>
      <c r="DKN729" s="282"/>
      <c r="DKO729" s="282"/>
      <c r="DKP729" s="282"/>
      <c r="DKQ729" s="282"/>
      <c r="DKR729" s="282"/>
      <c r="DKS729" s="282"/>
      <c r="DKT729" s="282"/>
      <c r="DKU729" s="282"/>
      <c r="DKV729" s="282"/>
      <c r="DKW729" s="282"/>
      <c r="DKX729" s="282"/>
      <c r="DKY729" s="282"/>
      <c r="DKZ729" s="282"/>
      <c r="DLA729" s="282"/>
      <c r="DLB729" s="282"/>
      <c r="DLC729" s="282"/>
      <c r="DLD729" s="282"/>
      <c r="DLE729" s="282"/>
      <c r="DLF729" s="282"/>
      <c r="DLG729" s="282"/>
      <c r="DLH729" s="282"/>
      <c r="DLI729" s="282"/>
      <c r="DLJ729" s="282"/>
      <c r="DLK729" s="282"/>
      <c r="DLL729" s="282"/>
      <c r="DLM729" s="282"/>
      <c r="DLN729" s="282"/>
      <c r="DLO729" s="282"/>
      <c r="DLP729" s="282"/>
      <c r="DLQ729" s="282"/>
      <c r="DLR729" s="282"/>
      <c r="DLS729" s="282"/>
      <c r="DLT729" s="282"/>
      <c r="DLU729" s="282"/>
      <c r="DLV729" s="282"/>
      <c r="DLW729" s="282"/>
      <c r="DLX729" s="282"/>
      <c r="DLY729" s="282"/>
      <c r="DLZ729" s="282"/>
      <c r="DMA729" s="282"/>
      <c r="DMB729" s="282"/>
      <c r="DMC729" s="282"/>
      <c r="DMD729" s="282"/>
      <c r="DME729" s="282"/>
      <c r="DMF729" s="282"/>
      <c r="DMG729" s="282"/>
      <c r="DMH729" s="282"/>
      <c r="DMI729" s="282"/>
      <c r="DMJ729" s="282"/>
      <c r="DMK729" s="282"/>
      <c r="DML729" s="282"/>
      <c r="DMM729" s="282"/>
      <c r="DMN729" s="282"/>
      <c r="DMO729" s="282"/>
      <c r="DMP729" s="282"/>
      <c r="DMQ729" s="282"/>
      <c r="DMR729" s="282"/>
      <c r="DMS729" s="282"/>
      <c r="DMT729" s="282"/>
      <c r="DMU729" s="282"/>
      <c r="DMV729" s="282"/>
      <c r="DMW729" s="282"/>
      <c r="DMX729" s="282"/>
      <c r="DMY729" s="282"/>
      <c r="DMZ729" s="282"/>
      <c r="DNA729" s="282"/>
      <c r="DNB729" s="282"/>
      <c r="DNC729" s="282"/>
      <c r="DND729" s="282"/>
      <c r="DNE729" s="282"/>
      <c r="DNF729" s="282"/>
      <c r="DNG729" s="282"/>
      <c r="DNH729" s="282"/>
      <c r="DNI729" s="282"/>
      <c r="DNJ729" s="282"/>
      <c r="DNK729" s="282"/>
      <c r="DNL729" s="282"/>
      <c r="DNM729" s="282"/>
      <c r="DNN729" s="282"/>
      <c r="DNO729" s="282"/>
      <c r="DNP729" s="282"/>
      <c r="DNQ729" s="282"/>
      <c r="DNR729" s="282"/>
      <c r="DNS729" s="282"/>
      <c r="DNT729" s="282"/>
      <c r="DNU729" s="282"/>
      <c r="DNV729" s="282"/>
      <c r="DNW729" s="282"/>
      <c r="DNX729" s="282"/>
      <c r="DNY729" s="282"/>
      <c r="DNZ729" s="282"/>
      <c r="DOA729" s="282"/>
      <c r="DOB729" s="282"/>
      <c r="DOC729" s="282"/>
      <c r="DOD729" s="282"/>
      <c r="DOE729" s="282"/>
      <c r="DOF729" s="282"/>
      <c r="DOG729" s="282"/>
      <c r="DOH729" s="282"/>
      <c r="DOI729" s="282"/>
      <c r="DOJ729" s="282"/>
      <c r="DOK729" s="282"/>
      <c r="DOL729" s="282"/>
      <c r="DOM729" s="282"/>
      <c r="DON729" s="282"/>
      <c r="DOO729" s="282"/>
      <c r="DOP729" s="282"/>
      <c r="DOQ729" s="282"/>
      <c r="DOR729" s="282"/>
      <c r="DOS729" s="282"/>
      <c r="DOT729" s="282"/>
      <c r="DOU729" s="282"/>
      <c r="DOV729" s="282"/>
      <c r="DOW729" s="282"/>
      <c r="DOX729" s="282"/>
      <c r="DOY729" s="282"/>
      <c r="DOZ729" s="282"/>
      <c r="DPA729" s="282"/>
      <c r="DPB729" s="282"/>
      <c r="DPC729" s="282"/>
      <c r="DPD729" s="282"/>
      <c r="DPE729" s="282"/>
      <c r="DPF729" s="282"/>
      <c r="DPG729" s="282"/>
      <c r="DPH729" s="282"/>
      <c r="DPI729" s="282"/>
      <c r="DPJ729" s="282"/>
      <c r="DPK729" s="282"/>
      <c r="DPL729" s="282"/>
      <c r="DPM729" s="282"/>
      <c r="DPN729" s="282"/>
      <c r="DPO729" s="282"/>
      <c r="DPP729" s="282"/>
      <c r="DPQ729" s="282"/>
      <c r="DPR729" s="282"/>
      <c r="DPS729" s="282"/>
      <c r="DPT729" s="282"/>
      <c r="DPU729" s="282"/>
      <c r="DPV729" s="282"/>
      <c r="DPW729" s="282"/>
      <c r="DPX729" s="282"/>
      <c r="DPY729" s="282"/>
      <c r="DPZ729" s="282"/>
      <c r="DQA729" s="282"/>
      <c r="DQB729" s="282"/>
      <c r="DQC729" s="282"/>
      <c r="DQD729" s="282"/>
      <c r="DQE729" s="282"/>
      <c r="DQF729" s="282"/>
      <c r="DQG729" s="282"/>
      <c r="DQH729" s="282"/>
      <c r="DQI729" s="282"/>
      <c r="DQJ729" s="282"/>
      <c r="DQK729" s="282"/>
      <c r="DQL729" s="282"/>
      <c r="DQM729" s="282"/>
      <c r="DQN729" s="282"/>
      <c r="DQO729" s="282"/>
      <c r="DQP729" s="282"/>
      <c r="DQQ729" s="282"/>
      <c r="DQR729" s="282"/>
      <c r="DQS729" s="282"/>
      <c r="DQT729" s="282"/>
      <c r="DQU729" s="282"/>
      <c r="DQV729" s="282"/>
      <c r="DQW729" s="282"/>
      <c r="DQX729" s="282"/>
      <c r="DQY729" s="282"/>
      <c r="DQZ729" s="282"/>
      <c r="DRA729" s="282"/>
      <c r="DRB729" s="282"/>
      <c r="DRC729" s="282"/>
      <c r="DRD729" s="282"/>
      <c r="DRE729" s="282"/>
      <c r="DRF729" s="282"/>
      <c r="DRG729" s="282"/>
      <c r="DRH729" s="282"/>
      <c r="DRI729" s="282"/>
      <c r="DRJ729" s="282"/>
      <c r="DRK729" s="282"/>
      <c r="DRL729" s="282"/>
      <c r="DRM729" s="282"/>
      <c r="DRN729" s="282"/>
      <c r="DRO729" s="282"/>
      <c r="DRP729" s="282"/>
      <c r="DRQ729" s="282"/>
      <c r="DRR729" s="282"/>
      <c r="DRS729" s="282"/>
      <c r="DRT729" s="282"/>
      <c r="DRU729" s="282"/>
      <c r="DRV729" s="282"/>
      <c r="DRW729" s="282"/>
      <c r="DRX729" s="282"/>
      <c r="DRY729" s="282"/>
      <c r="DRZ729" s="282"/>
      <c r="DSA729" s="282"/>
      <c r="DSB729" s="282"/>
      <c r="DSC729" s="282"/>
      <c r="DSD729" s="282"/>
      <c r="DSE729" s="282"/>
      <c r="DSF729" s="282"/>
      <c r="DSG729" s="282"/>
      <c r="DSH729" s="282"/>
      <c r="DSI729" s="282"/>
      <c r="DSJ729" s="282"/>
      <c r="DSK729" s="282"/>
      <c r="DSL729" s="282"/>
      <c r="DSM729" s="282"/>
      <c r="DSN729" s="282"/>
      <c r="DSO729" s="282"/>
      <c r="DSP729" s="282"/>
      <c r="DSQ729" s="282"/>
      <c r="DSR729" s="282"/>
      <c r="DSS729" s="282"/>
      <c r="DST729" s="282"/>
      <c r="DSU729" s="282"/>
      <c r="DSV729" s="282"/>
      <c r="DSW729" s="282"/>
      <c r="DSX729" s="282"/>
      <c r="DSY729" s="282"/>
      <c r="DSZ729" s="282"/>
      <c r="DTA729" s="282"/>
      <c r="DTB729" s="282"/>
      <c r="DTC729" s="282"/>
      <c r="DTD729" s="282"/>
      <c r="DTE729" s="282"/>
      <c r="DTF729" s="282"/>
      <c r="DTG729" s="282"/>
      <c r="DTH729" s="282"/>
      <c r="DTI729" s="282"/>
      <c r="DTJ729" s="282"/>
      <c r="DTK729" s="282"/>
      <c r="DTL729" s="282"/>
      <c r="DTM729" s="282"/>
      <c r="DTN729" s="282"/>
      <c r="DTO729" s="282"/>
      <c r="DTP729" s="282"/>
      <c r="DTQ729" s="282"/>
      <c r="DTR729" s="282"/>
      <c r="DTS729" s="282"/>
      <c r="DTT729" s="282"/>
      <c r="DTU729" s="282"/>
      <c r="DTV729" s="282"/>
      <c r="DTW729" s="282"/>
      <c r="DTX729" s="282"/>
      <c r="DTY729" s="282"/>
      <c r="DTZ729" s="282"/>
      <c r="DUA729" s="282"/>
      <c r="DUB729" s="282"/>
      <c r="DUC729" s="282"/>
      <c r="DUD729" s="282"/>
      <c r="DUE729" s="282"/>
      <c r="DUF729" s="282"/>
      <c r="DUG729" s="282"/>
      <c r="DUH729" s="282"/>
      <c r="DUI729" s="282"/>
      <c r="DUJ729" s="282"/>
      <c r="DUK729" s="282"/>
      <c r="DUL729" s="282"/>
      <c r="DUM729" s="282"/>
      <c r="DUN729" s="282"/>
      <c r="DUO729" s="282"/>
      <c r="DUP729" s="282"/>
      <c r="DUQ729" s="282"/>
      <c r="DUR729" s="282"/>
      <c r="DUS729" s="282"/>
      <c r="DUT729" s="282"/>
      <c r="DUU729" s="282"/>
      <c r="DUV729" s="282"/>
      <c r="DUW729" s="282"/>
      <c r="DUX729" s="282"/>
      <c r="DUY729" s="282"/>
      <c r="DUZ729" s="282"/>
      <c r="DVA729" s="282"/>
      <c r="DVB729" s="282"/>
      <c r="DVC729" s="282"/>
      <c r="DVD729" s="282"/>
      <c r="DVE729" s="282"/>
      <c r="DVF729" s="282"/>
      <c r="DVG729" s="282"/>
      <c r="DVH729" s="282"/>
      <c r="DVI729" s="282"/>
      <c r="DVJ729" s="282"/>
      <c r="DVK729" s="282"/>
      <c r="DVL729" s="282"/>
      <c r="DVM729" s="282"/>
      <c r="DVN729" s="282"/>
      <c r="DVO729" s="282"/>
      <c r="DVP729" s="282"/>
      <c r="DVQ729" s="282"/>
      <c r="DVR729" s="282"/>
      <c r="DVS729" s="282"/>
      <c r="DVT729" s="282"/>
      <c r="DVU729" s="282"/>
      <c r="DVV729" s="282"/>
      <c r="DVW729" s="282"/>
      <c r="DVX729" s="282"/>
      <c r="DVY729" s="282"/>
      <c r="DVZ729" s="282"/>
      <c r="DWA729" s="282"/>
      <c r="DWB729" s="282"/>
      <c r="DWC729" s="282"/>
      <c r="DWD729" s="282"/>
      <c r="DWE729" s="282"/>
      <c r="DWF729" s="282"/>
      <c r="DWG729" s="282"/>
      <c r="DWH729" s="282"/>
      <c r="DWI729" s="282"/>
      <c r="DWJ729" s="282"/>
      <c r="DWK729" s="282"/>
      <c r="DWL729" s="282"/>
      <c r="DWM729" s="282"/>
      <c r="DWN729" s="282"/>
      <c r="DWO729" s="282"/>
      <c r="DWP729" s="282"/>
      <c r="DWQ729" s="282"/>
      <c r="DWR729" s="282"/>
      <c r="DWS729" s="282"/>
      <c r="DWT729" s="282"/>
      <c r="DWU729" s="282"/>
      <c r="DWV729" s="282"/>
      <c r="DWW729" s="282"/>
      <c r="DWX729" s="282"/>
      <c r="DWY729" s="282"/>
      <c r="DWZ729" s="282"/>
      <c r="DXA729" s="282"/>
      <c r="DXB729" s="282"/>
      <c r="DXC729" s="282"/>
      <c r="DXD729" s="282"/>
      <c r="DXE729" s="282"/>
      <c r="DXF729" s="282"/>
      <c r="DXG729" s="282"/>
      <c r="DXH729" s="282"/>
      <c r="DXI729" s="282"/>
      <c r="DXJ729" s="282"/>
      <c r="DXK729" s="282"/>
      <c r="DXL729" s="282"/>
      <c r="DXM729" s="282"/>
      <c r="DXN729" s="282"/>
      <c r="DXO729" s="282"/>
      <c r="DXP729" s="282"/>
      <c r="DXQ729" s="282"/>
      <c r="DXR729" s="282"/>
      <c r="DXS729" s="282"/>
      <c r="DXT729" s="282"/>
      <c r="DXU729" s="282"/>
      <c r="DXV729" s="282"/>
      <c r="DXW729" s="282"/>
      <c r="DXX729" s="282"/>
      <c r="DXY729" s="282"/>
      <c r="DXZ729" s="282"/>
      <c r="DYA729" s="282"/>
      <c r="DYB729" s="282"/>
      <c r="DYC729" s="282"/>
      <c r="DYD729" s="282"/>
      <c r="DYE729" s="282"/>
      <c r="DYF729" s="282"/>
      <c r="DYG729" s="282"/>
      <c r="DYH729" s="282"/>
      <c r="DYI729" s="282"/>
      <c r="DYJ729" s="282"/>
      <c r="DYK729" s="282"/>
      <c r="DYL729" s="282"/>
      <c r="DYM729" s="282"/>
      <c r="DYN729" s="282"/>
      <c r="DYO729" s="282"/>
      <c r="DYP729" s="282"/>
      <c r="DYQ729" s="282"/>
      <c r="DYR729" s="282"/>
      <c r="DYS729" s="282"/>
      <c r="DYT729" s="282"/>
      <c r="DYU729" s="282"/>
      <c r="DYV729" s="282"/>
      <c r="DYW729" s="282"/>
      <c r="DYX729" s="282"/>
      <c r="DYY729" s="282"/>
      <c r="DYZ729" s="282"/>
      <c r="DZA729" s="282"/>
      <c r="DZB729" s="282"/>
      <c r="DZC729" s="282"/>
      <c r="DZD729" s="282"/>
      <c r="DZE729" s="282"/>
      <c r="DZF729" s="282"/>
      <c r="DZG729" s="282"/>
      <c r="DZH729" s="282"/>
      <c r="DZI729" s="282"/>
      <c r="DZJ729" s="282"/>
      <c r="DZK729" s="282"/>
      <c r="DZL729" s="282"/>
      <c r="DZM729" s="282"/>
      <c r="DZN729" s="282"/>
      <c r="DZO729" s="282"/>
      <c r="DZP729" s="282"/>
      <c r="DZQ729" s="282"/>
      <c r="DZR729" s="282"/>
      <c r="DZS729" s="282"/>
      <c r="DZT729" s="282"/>
      <c r="DZU729" s="282"/>
      <c r="DZV729" s="282"/>
      <c r="DZW729" s="282"/>
      <c r="DZX729" s="282"/>
      <c r="DZY729" s="282"/>
      <c r="DZZ729" s="282"/>
      <c r="EAA729" s="282"/>
      <c r="EAB729" s="282"/>
      <c r="EAC729" s="282"/>
      <c r="EAD729" s="282"/>
      <c r="EAE729" s="282"/>
      <c r="EAF729" s="282"/>
      <c r="EAG729" s="282"/>
      <c r="EAH729" s="282"/>
      <c r="EAI729" s="282"/>
      <c r="EAJ729" s="282"/>
      <c r="EAK729" s="282"/>
      <c r="EAL729" s="282"/>
      <c r="EAM729" s="282"/>
      <c r="EAN729" s="282"/>
      <c r="EAO729" s="282"/>
      <c r="EAP729" s="282"/>
      <c r="EAQ729" s="282"/>
      <c r="EAR729" s="282"/>
      <c r="EAS729" s="282"/>
      <c r="EAT729" s="282"/>
      <c r="EAU729" s="282"/>
      <c r="EAV729" s="282"/>
      <c r="EAW729" s="282"/>
      <c r="EAX729" s="282"/>
      <c r="EAY729" s="282"/>
      <c r="EAZ729" s="282"/>
      <c r="EBA729" s="282"/>
      <c r="EBB729" s="282"/>
      <c r="EBC729" s="282"/>
      <c r="EBD729" s="282"/>
      <c r="EBE729" s="282"/>
      <c r="EBF729" s="282"/>
      <c r="EBG729" s="282"/>
      <c r="EBH729" s="282"/>
      <c r="EBI729" s="282"/>
      <c r="EBJ729" s="282"/>
      <c r="EBK729" s="282"/>
      <c r="EBL729" s="282"/>
      <c r="EBM729" s="282"/>
      <c r="EBN729" s="282"/>
      <c r="EBO729" s="282"/>
      <c r="EBP729" s="282"/>
      <c r="EBQ729" s="282"/>
      <c r="EBR729" s="282"/>
      <c r="EBS729" s="282"/>
      <c r="EBT729" s="282"/>
      <c r="EBU729" s="282"/>
      <c r="EBV729" s="282"/>
      <c r="EBW729" s="282"/>
      <c r="EBX729" s="282"/>
      <c r="EBY729" s="282"/>
      <c r="EBZ729" s="282"/>
      <c r="ECA729" s="282"/>
      <c r="ECB729" s="282"/>
      <c r="ECC729" s="282"/>
      <c r="ECD729" s="282"/>
      <c r="ECE729" s="282"/>
      <c r="ECF729" s="282"/>
      <c r="ECG729" s="282"/>
      <c r="ECH729" s="282"/>
      <c r="ECI729" s="282"/>
      <c r="ECJ729" s="282"/>
      <c r="ECK729" s="282"/>
      <c r="ECL729" s="282"/>
      <c r="ECM729" s="282"/>
      <c r="ECN729" s="282"/>
      <c r="ECO729" s="282"/>
      <c r="ECP729" s="282"/>
      <c r="ECQ729" s="282"/>
      <c r="ECR729" s="282"/>
      <c r="ECS729" s="282"/>
      <c r="ECT729" s="282"/>
      <c r="ECU729" s="282"/>
      <c r="ECV729" s="282"/>
      <c r="ECW729" s="282"/>
      <c r="ECX729" s="282"/>
      <c r="ECY729" s="282"/>
      <c r="ECZ729" s="282"/>
      <c r="EDA729" s="282"/>
      <c r="EDB729" s="282"/>
      <c r="EDC729" s="282"/>
      <c r="EDD729" s="282"/>
      <c r="EDE729" s="282"/>
      <c r="EDF729" s="282"/>
      <c r="EDG729" s="282"/>
      <c r="EDH729" s="282"/>
      <c r="EDI729" s="282"/>
      <c r="EDJ729" s="282"/>
      <c r="EDK729" s="282"/>
      <c r="EDL729" s="282"/>
      <c r="EDM729" s="282"/>
      <c r="EDN729" s="282"/>
      <c r="EDO729" s="282"/>
      <c r="EDP729" s="282"/>
      <c r="EDQ729" s="282"/>
      <c r="EDR729" s="282"/>
      <c r="EDS729" s="282"/>
      <c r="EDT729" s="282"/>
      <c r="EDU729" s="282"/>
      <c r="EDV729" s="282"/>
      <c r="EDW729" s="282"/>
      <c r="EDX729" s="282"/>
      <c r="EDY729" s="282"/>
      <c r="EDZ729" s="282"/>
      <c r="EEA729" s="282"/>
      <c r="EEB729" s="282"/>
      <c r="EEC729" s="282"/>
      <c r="EED729" s="282"/>
      <c r="EEE729" s="282"/>
      <c r="EEF729" s="282"/>
      <c r="EEG729" s="282"/>
      <c r="EEH729" s="282"/>
      <c r="EEI729" s="282"/>
      <c r="EEJ729" s="282"/>
      <c r="EEK729" s="282"/>
      <c r="EEL729" s="282"/>
      <c r="EEM729" s="282"/>
      <c r="EEN729" s="282"/>
      <c r="EEO729" s="282"/>
      <c r="EEP729" s="282"/>
      <c r="EEQ729" s="282"/>
      <c r="EER729" s="282"/>
      <c r="EES729" s="282"/>
      <c r="EET729" s="282"/>
      <c r="EEU729" s="282"/>
      <c r="EEV729" s="282"/>
      <c r="EEW729" s="282"/>
      <c r="EEX729" s="282"/>
      <c r="EEY729" s="282"/>
      <c r="EEZ729" s="282"/>
      <c r="EFA729" s="282"/>
      <c r="EFB729" s="282"/>
      <c r="EFC729" s="282"/>
      <c r="EFD729" s="282"/>
      <c r="EFE729" s="282"/>
      <c r="EFF729" s="282"/>
      <c r="EFG729" s="282"/>
      <c r="EFH729" s="282"/>
      <c r="EFI729" s="282"/>
      <c r="EFJ729" s="282"/>
      <c r="EFK729" s="282"/>
      <c r="EFL729" s="282"/>
      <c r="EFM729" s="282"/>
      <c r="EFN729" s="282"/>
      <c r="EFO729" s="282"/>
      <c r="EFP729" s="282"/>
      <c r="EFQ729" s="282"/>
      <c r="EFR729" s="282"/>
      <c r="EFS729" s="282"/>
      <c r="EFT729" s="282"/>
      <c r="EFU729" s="282"/>
      <c r="EFV729" s="282"/>
      <c r="EFW729" s="282"/>
      <c r="EFX729" s="282"/>
      <c r="EFY729" s="282"/>
      <c r="EFZ729" s="282"/>
      <c r="EGA729" s="282"/>
      <c r="EGB729" s="282"/>
      <c r="EGC729" s="282"/>
      <c r="EGD729" s="282"/>
      <c r="EGE729" s="282"/>
      <c r="EGF729" s="282"/>
      <c r="EGG729" s="282"/>
      <c r="EGH729" s="282"/>
      <c r="EGI729" s="282"/>
      <c r="EGJ729" s="282"/>
      <c r="EGK729" s="282"/>
      <c r="EGL729" s="282"/>
      <c r="EGM729" s="282"/>
      <c r="EGN729" s="282"/>
      <c r="EGO729" s="282"/>
      <c r="EGP729" s="282"/>
      <c r="EGQ729" s="282"/>
      <c r="EGR729" s="282"/>
      <c r="EGS729" s="282"/>
      <c r="EGT729" s="282"/>
      <c r="EGU729" s="282"/>
      <c r="EGV729" s="282"/>
      <c r="EGW729" s="282"/>
      <c r="EGX729" s="282"/>
      <c r="EGY729" s="282"/>
      <c r="EGZ729" s="282"/>
      <c r="EHA729" s="282"/>
      <c r="EHB729" s="282"/>
      <c r="EHC729" s="282"/>
      <c r="EHD729" s="282"/>
      <c r="EHE729" s="282"/>
      <c r="EHF729" s="282"/>
      <c r="EHG729" s="282"/>
      <c r="EHH729" s="282"/>
      <c r="EHI729" s="282"/>
      <c r="EHJ729" s="282"/>
      <c r="EHK729" s="282"/>
      <c r="EHL729" s="282"/>
      <c r="EHM729" s="282"/>
      <c r="EHN729" s="282"/>
      <c r="EHO729" s="282"/>
      <c r="EHP729" s="282"/>
      <c r="EHQ729" s="282"/>
      <c r="EHR729" s="282"/>
      <c r="EHS729" s="282"/>
      <c r="EHT729" s="282"/>
      <c r="EHU729" s="282"/>
      <c r="EHV729" s="282"/>
      <c r="EHW729" s="282"/>
      <c r="EHX729" s="282"/>
      <c r="EHY729" s="282"/>
      <c r="EHZ729" s="282"/>
      <c r="EIA729" s="282"/>
      <c r="EIB729" s="282"/>
      <c r="EIC729" s="282"/>
      <c r="EID729" s="282"/>
      <c r="EIE729" s="282"/>
      <c r="EIF729" s="282"/>
      <c r="EIG729" s="282"/>
      <c r="EIH729" s="282"/>
      <c r="EII729" s="282"/>
      <c r="EIJ729" s="282"/>
      <c r="EIK729" s="282"/>
      <c r="EIL729" s="282"/>
      <c r="EIM729" s="282"/>
      <c r="EIN729" s="282"/>
      <c r="EIO729" s="282"/>
      <c r="EIP729" s="282"/>
      <c r="EIQ729" s="282"/>
      <c r="EIR729" s="282"/>
      <c r="EIS729" s="282"/>
      <c r="EIT729" s="282"/>
      <c r="EIU729" s="282"/>
      <c r="EIV729" s="282"/>
      <c r="EIW729" s="282"/>
      <c r="EIX729" s="282"/>
      <c r="EIY729" s="282"/>
      <c r="EIZ729" s="282"/>
      <c r="EJA729" s="282"/>
      <c r="EJB729" s="282"/>
      <c r="EJC729" s="282"/>
      <c r="EJD729" s="282"/>
      <c r="EJE729" s="282"/>
      <c r="EJF729" s="282"/>
      <c r="EJG729" s="282"/>
      <c r="EJH729" s="282"/>
      <c r="EJI729" s="282"/>
      <c r="EJJ729" s="282"/>
      <c r="EJK729" s="282"/>
      <c r="EJL729" s="282"/>
      <c r="EJM729" s="282"/>
      <c r="EJN729" s="282"/>
      <c r="EJO729" s="282"/>
      <c r="EJP729" s="282"/>
      <c r="EJQ729" s="282"/>
      <c r="EJR729" s="282"/>
      <c r="EJS729" s="282"/>
      <c r="EJT729" s="282"/>
      <c r="EJU729" s="282"/>
      <c r="EJV729" s="282"/>
      <c r="EJW729" s="282"/>
      <c r="EJX729" s="282"/>
      <c r="EJY729" s="282"/>
      <c r="EJZ729" s="282"/>
      <c r="EKA729" s="282"/>
      <c r="EKB729" s="282"/>
      <c r="EKC729" s="282"/>
      <c r="EKD729" s="282"/>
      <c r="EKE729" s="282"/>
      <c r="EKF729" s="282"/>
      <c r="EKG729" s="282"/>
      <c r="EKH729" s="282"/>
      <c r="EKI729" s="282"/>
      <c r="EKJ729" s="282"/>
      <c r="EKK729" s="282"/>
      <c r="EKL729" s="282"/>
      <c r="EKM729" s="282"/>
      <c r="EKN729" s="282"/>
      <c r="EKO729" s="282"/>
      <c r="EKP729" s="282"/>
      <c r="EKQ729" s="282"/>
      <c r="EKR729" s="282"/>
      <c r="EKS729" s="282"/>
      <c r="EKT729" s="282"/>
      <c r="EKU729" s="282"/>
      <c r="EKV729" s="282"/>
      <c r="EKW729" s="282"/>
      <c r="EKX729" s="282"/>
      <c r="EKY729" s="282"/>
      <c r="EKZ729" s="282"/>
      <c r="ELA729" s="282"/>
      <c r="ELB729" s="282"/>
      <c r="ELC729" s="282"/>
      <c r="ELD729" s="282"/>
      <c r="ELE729" s="282"/>
      <c r="ELF729" s="282"/>
      <c r="ELG729" s="282"/>
      <c r="ELH729" s="282"/>
      <c r="ELI729" s="282"/>
      <c r="ELJ729" s="282"/>
      <c r="ELK729" s="282"/>
      <c r="ELL729" s="282"/>
      <c r="ELM729" s="282"/>
      <c r="ELN729" s="282"/>
      <c r="ELO729" s="282"/>
      <c r="ELP729" s="282"/>
      <c r="ELQ729" s="282"/>
      <c r="ELR729" s="282"/>
      <c r="ELS729" s="282"/>
      <c r="ELT729" s="282"/>
      <c r="ELU729" s="282"/>
      <c r="ELV729" s="282"/>
      <c r="ELW729" s="282"/>
      <c r="ELX729" s="282"/>
      <c r="ELY729" s="282"/>
      <c r="ELZ729" s="282"/>
      <c r="EMA729" s="282"/>
      <c r="EMB729" s="282"/>
      <c r="EMC729" s="282"/>
      <c r="EMD729" s="282"/>
      <c r="EME729" s="282"/>
      <c r="EMF729" s="282"/>
      <c r="EMG729" s="282"/>
      <c r="EMH729" s="282"/>
      <c r="EMI729" s="282"/>
      <c r="EMJ729" s="282"/>
      <c r="EMK729" s="282"/>
      <c r="EML729" s="282"/>
      <c r="EMM729" s="282"/>
      <c r="EMN729" s="282"/>
      <c r="EMO729" s="282"/>
      <c r="EMP729" s="282"/>
      <c r="EMQ729" s="282"/>
      <c r="EMR729" s="282"/>
      <c r="EMS729" s="282"/>
      <c r="EMT729" s="282"/>
      <c r="EMU729" s="282"/>
      <c r="EMV729" s="282"/>
      <c r="EMW729" s="282"/>
      <c r="EMX729" s="282"/>
      <c r="EMY729" s="282"/>
      <c r="EMZ729" s="282"/>
      <c r="ENA729" s="282"/>
      <c r="ENB729" s="282"/>
      <c r="ENC729" s="282"/>
      <c r="END729" s="282"/>
      <c r="ENE729" s="282"/>
      <c r="ENF729" s="282"/>
      <c r="ENG729" s="282"/>
      <c r="ENH729" s="282"/>
      <c r="ENI729" s="282"/>
      <c r="ENJ729" s="282"/>
      <c r="ENK729" s="282"/>
      <c r="ENL729" s="282"/>
      <c r="ENM729" s="282"/>
      <c r="ENN729" s="282"/>
      <c r="ENO729" s="282"/>
      <c r="ENP729" s="282"/>
      <c r="ENQ729" s="282"/>
      <c r="ENR729" s="282"/>
      <c r="ENS729" s="282"/>
      <c r="ENT729" s="282"/>
      <c r="ENU729" s="282"/>
      <c r="ENV729" s="282"/>
      <c r="ENW729" s="282"/>
      <c r="ENX729" s="282"/>
      <c r="ENY729" s="282"/>
      <c r="ENZ729" s="282"/>
      <c r="EOA729" s="282"/>
      <c r="EOB729" s="282"/>
      <c r="EOC729" s="282"/>
      <c r="EOD729" s="282"/>
      <c r="EOE729" s="282"/>
      <c r="EOF729" s="282"/>
      <c r="EOG729" s="282"/>
      <c r="EOH729" s="282"/>
      <c r="EOI729" s="282"/>
      <c r="EOJ729" s="282"/>
      <c r="EOK729" s="282"/>
      <c r="EOL729" s="282"/>
      <c r="EOM729" s="282"/>
      <c r="EON729" s="282"/>
      <c r="EOO729" s="282"/>
      <c r="EOP729" s="282"/>
      <c r="EOQ729" s="282"/>
      <c r="EOR729" s="282"/>
      <c r="EOS729" s="282"/>
      <c r="EOT729" s="282"/>
      <c r="EOU729" s="282"/>
      <c r="EOV729" s="282"/>
      <c r="EOW729" s="282"/>
      <c r="EOX729" s="282"/>
      <c r="EOY729" s="282"/>
      <c r="EOZ729" s="282"/>
      <c r="EPA729" s="282"/>
      <c r="EPB729" s="282"/>
      <c r="EPC729" s="282"/>
      <c r="EPD729" s="282"/>
      <c r="EPE729" s="282"/>
      <c r="EPF729" s="282"/>
      <c r="EPG729" s="282"/>
      <c r="EPH729" s="282"/>
      <c r="EPI729" s="282"/>
      <c r="EPJ729" s="282"/>
      <c r="EPK729" s="282"/>
      <c r="EPL729" s="282"/>
      <c r="EPM729" s="282"/>
      <c r="EPN729" s="282"/>
      <c r="EPO729" s="282"/>
      <c r="EPP729" s="282"/>
      <c r="EPQ729" s="282"/>
      <c r="EPR729" s="282"/>
      <c r="EPS729" s="282"/>
      <c r="EPT729" s="282"/>
      <c r="EPU729" s="282"/>
      <c r="EPV729" s="282"/>
      <c r="EPW729" s="282"/>
      <c r="EPX729" s="282"/>
      <c r="EPY729" s="282"/>
      <c r="EPZ729" s="282"/>
      <c r="EQA729" s="282"/>
      <c r="EQB729" s="282"/>
      <c r="EQC729" s="282"/>
      <c r="EQD729" s="282"/>
      <c r="EQE729" s="282"/>
      <c r="EQF729" s="282"/>
      <c r="EQG729" s="282"/>
      <c r="EQH729" s="282"/>
      <c r="EQI729" s="282"/>
      <c r="EQJ729" s="282"/>
      <c r="EQK729" s="282"/>
      <c r="EQL729" s="282"/>
      <c r="EQM729" s="282"/>
      <c r="EQN729" s="282"/>
      <c r="EQO729" s="282"/>
      <c r="EQP729" s="282"/>
      <c r="EQQ729" s="282"/>
      <c r="EQR729" s="282"/>
      <c r="EQS729" s="282"/>
      <c r="EQT729" s="282"/>
      <c r="EQU729" s="282"/>
      <c r="EQV729" s="282"/>
      <c r="EQW729" s="282"/>
      <c r="EQX729" s="282"/>
      <c r="EQY729" s="282"/>
      <c r="EQZ729" s="282"/>
      <c r="ERA729" s="282"/>
      <c r="ERB729" s="282"/>
      <c r="ERC729" s="282"/>
      <c r="ERD729" s="282"/>
      <c r="ERE729" s="282"/>
      <c r="ERF729" s="282"/>
      <c r="ERG729" s="282"/>
      <c r="ERH729" s="282"/>
      <c r="ERI729" s="282"/>
      <c r="ERJ729" s="282"/>
      <c r="ERK729" s="282"/>
      <c r="ERL729" s="282"/>
      <c r="ERM729" s="282"/>
      <c r="ERN729" s="282"/>
      <c r="ERO729" s="282"/>
      <c r="ERP729" s="282"/>
      <c r="ERQ729" s="282"/>
      <c r="ERR729" s="282"/>
      <c r="ERS729" s="282"/>
      <c r="ERT729" s="282"/>
      <c r="ERU729" s="282"/>
      <c r="ERV729" s="282"/>
      <c r="ERW729" s="282"/>
      <c r="ERX729" s="282"/>
      <c r="ERY729" s="282"/>
      <c r="ERZ729" s="282"/>
      <c r="ESA729" s="282"/>
      <c r="ESB729" s="282"/>
      <c r="ESC729" s="282"/>
      <c r="ESD729" s="282"/>
      <c r="ESE729" s="282"/>
      <c r="ESF729" s="282"/>
      <c r="ESG729" s="282"/>
      <c r="ESH729" s="282"/>
      <c r="ESI729" s="282"/>
      <c r="ESJ729" s="282"/>
      <c r="ESK729" s="282"/>
      <c r="ESL729" s="282"/>
      <c r="ESM729" s="282"/>
      <c r="ESN729" s="282"/>
      <c r="ESO729" s="282"/>
      <c r="ESP729" s="282"/>
      <c r="ESQ729" s="282"/>
      <c r="ESR729" s="282"/>
      <c r="ESS729" s="282"/>
      <c r="EST729" s="282"/>
      <c r="ESU729" s="282"/>
      <c r="ESV729" s="282"/>
      <c r="ESW729" s="282"/>
      <c r="ESX729" s="282"/>
      <c r="ESY729" s="282"/>
      <c r="ESZ729" s="282"/>
      <c r="ETA729" s="282"/>
      <c r="ETB729" s="282"/>
      <c r="ETC729" s="282"/>
      <c r="ETD729" s="282"/>
      <c r="ETE729" s="282"/>
      <c r="ETF729" s="282"/>
      <c r="ETG729" s="282"/>
      <c r="ETH729" s="282"/>
      <c r="ETI729" s="282"/>
      <c r="ETJ729" s="282"/>
      <c r="ETK729" s="282"/>
      <c r="ETL729" s="282"/>
      <c r="ETM729" s="282"/>
      <c r="ETN729" s="282"/>
      <c r="ETO729" s="282"/>
      <c r="ETP729" s="282"/>
      <c r="ETQ729" s="282"/>
      <c r="ETR729" s="282"/>
      <c r="ETS729" s="282"/>
      <c r="ETT729" s="282"/>
      <c r="ETU729" s="282"/>
      <c r="ETV729" s="282"/>
      <c r="ETW729" s="282"/>
      <c r="ETX729" s="282"/>
      <c r="ETY729" s="282"/>
      <c r="ETZ729" s="282"/>
      <c r="EUA729" s="282"/>
      <c r="EUB729" s="282"/>
      <c r="EUC729" s="282"/>
      <c r="EUD729" s="282"/>
      <c r="EUE729" s="282"/>
      <c r="EUF729" s="282"/>
      <c r="EUG729" s="282"/>
      <c r="EUH729" s="282"/>
      <c r="EUI729" s="282"/>
      <c r="EUJ729" s="282"/>
      <c r="EUK729" s="282"/>
      <c r="EUL729" s="282"/>
      <c r="EUM729" s="282"/>
      <c r="EUN729" s="282"/>
      <c r="EUO729" s="282"/>
      <c r="EUP729" s="282"/>
      <c r="EUQ729" s="282"/>
      <c r="EUR729" s="282"/>
      <c r="EUS729" s="282"/>
      <c r="EUT729" s="282"/>
      <c r="EUU729" s="282"/>
      <c r="EUV729" s="282"/>
      <c r="EUW729" s="282"/>
      <c r="EUX729" s="282"/>
      <c r="EUY729" s="282"/>
      <c r="EUZ729" s="282"/>
      <c r="EVA729" s="282"/>
      <c r="EVB729" s="282"/>
      <c r="EVC729" s="282"/>
      <c r="EVD729" s="282"/>
      <c r="EVE729" s="282"/>
      <c r="EVF729" s="282"/>
      <c r="EVG729" s="282"/>
      <c r="EVH729" s="282"/>
      <c r="EVI729" s="282"/>
      <c r="EVJ729" s="282"/>
      <c r="EVK729" s="282"/>
      <c r="EVL729" s="282"/>
      <c r="EVM729" s="282"/>
      <c r="EVN729" s="282"/>
      <c r="EVO729" s="282"/>
      <c r="EVP729" s="282"/>
      <c r="EVQ729" s="282"/>
      <c r="EVR729" s="282"/>
      <c r="EVS729" s="282"/>
      <c r="EVT729" s="282"/>
      <c r="EVU729" s="282"/>
      <c r="EVV729" s="282"/>
      <c r="EVW729" s="282"/>
      <c r="EVX729" s="282"/>
      <c r="EVY729" s="282"/>
      <c r="EVZ729" s="282"/>
      <c r="EWA729" s="282"/>
      <c r="EWB729" s="282"/>
      <c r="EWC729" s="282"/>
      <c r="EWD729" s="282"/>
      <c r="EWE729" s="282"/>
      <c r="EWF729" s="282"/>
      <c r="EWG729" s="282"/>
      <c r="EWH729" s="282"/>
      <c r="EWI729" s="282"/>
      <c r="EWJ729" s="282"/>
      <c r="EWK729" s="282"/>
      <c r="EWL729" s="282"/>
      <c r="EWM729" s="282"/>
      <c r="EWN729" s="282"/>
      <c r="EWO729" s="282"/>
      <c r="EWP729" s="282"/>
      <c r="EWQ729" s="282"/>
      <c r="EWR729" s="282"/>
      <c r="EWS729" s="282"/>
      <c r="EWT729" s="282"/>
      <c r="EWU729" s="282"/>
      <c r="EWV729" s="282"/>
      <c r="EWW729" s="282"/>
      <c r="EWX729" s="282"/>
      <c r="EWY729" s="282"/>
      <c r="EWZ729" s="282"/>
      <c r="EXA729" s="282"/>
      <c r="EXB729" s="282"/>
      <c r="EXC729" s="282"/>
      <c r="EXD729" s="282"/>
      <c r="EXE729" s="282"/>
      <c r="EXF729" s="282"/>
      <c r="EXG729" s="282"/>
      <c r="EXH729" s="282"/>
      <c r="EXI729" s="282"/>
      <c r="EXJ729" s="282"/>
      <c r="EXK729" s="282"/>
      <c r="EXL729" s="282"/>
      <c r="EXM729" s="282"/>
      <c r="EXN729" s="282"/>
      <c r="EXO729" s="282"/>
      <c r="EXP729" s="282"/>
      <c r="EXQ729" s="282"/>
      <c r="EXR729" s="282"/>
      <c r="EXS729" s="282"/>
      <c r="EXT729" s="282"/>
      <c r="EXU729" s="282"/>
      <c r="EXV729" s="282"/>
      <c r="EXW729" s="282"/>
      <c r="EXX729" s="282"/>
      <c r="EXY729" s="282"/>
      <c r="EXZ729" s="282"/>
      <c r="EYA729" s="282"/>
      <c r="EYB729" s="282"/>
      <c r="EYC729" s="282"/>
      <c r="EYD729" s="282"/>
      <c r="EYE729" s="282"/>
      <c r="EYF729" s="282"/>
      <c r="EYG729" s="282"/>
      <c r="EYH729" s="282"/>
      <c r="EYI729" s="282"/>
      <c r="EYJ729" s="282"/>
      <c r="EYK729" s="282"/>
      <c r="EYL729" s="282"/>
      <c r="EYM729" s="282"/>
      <c r="EYN729" s="282"/>
      <c r="EYO729" s="282"/>
      <c r="EYP729" s="282"/>
      <c r="EYQ729" s="282"/>
      <c r="EYR729" s="282"/>
      <c r="EYS729" s="282"/>
      <c r="EYT729" s="282"/>
      <c r="EYU729" s="282"/>
      <c r="EYV729" s="282"/>
      <c r="EYW729" s="282"/>
      <c r="EYX729" s="282"/>
      <c r="EYY729" s="282"/>
      <c r="EYZ729" s="282"/>
      <c r="EZA729" s="282"/>
      <c r="EZB729" s="282"/>
      <c r="EZC729" s="282"/>
      <c r="EZD729" s="282"/>
      <c r="EZE729" s="282"/>
      <c r="EZF729" s="282"/>
      <c r="EZG729" s="282"/>
      <c r="EZH729" s="282"/>
      <c r="EZI729" s="282"/>
      <c r="EZJ729" s="282"/>
      <c r="EZK729" s="282"/>
      <c r="EZL729" s="282"/>
      <c r="EZM729" s="282"/>
      <c r="EZN729" s="282"/>
      <c r="EZO729" s="282"/>
      <c r="EZP729" s="282"/>
      <c r="EZQ729" s="282"/>
      <c r="EZR729" s="282"/>
      <c r="EZS729" s="282"/>
      <c r="EZT729" s="282"/>
      <c r="EZU729" s="282"/>
      <c r="EZV729" s="282"/>
      <c r="EZW729" s="282"/>
      <c r="EZX729" s="282"/>
      <c r="EZY729" s="282"/>
      <c r="EZZ729" s="282"/>
      <c r="FAA729" s="282"/>
      <c r="FAB729" s="282"/>
      <c r="FAC729" s="282"/>
      <c r="FAD729" s="282"/>
      <c r="FAE729" s="282"/>
      <c r="FAF729" s="282"/>
      <c r="FAG729" s="282"/>
      <c r="FAH729" s="282"/>
      <c r="FAI729" s="282"/>
      <c r="FAJ729" s="282"/>
      <c r="FAK729" s="282"/>
      <c r="FAL729" s="282"/>
      <c r="FAM729" s="282"/>
      <c r="FAN729" s="282"/>
      <c r="FAO729" s="282"/>
      <c r="FAP729" s="282"/>
      <c r="FAQ729" s="282"/>
      <c r="FAR729" s="282"/>
      <c r="FAS729" s="282"/>
      <c r="FAT729" s="282"/>
      <c r="FAU729" s="282"/>
      <c r="FAV729" s="282"/>
      <c r="FAW729" s="282"/>
      <c r="FAX729" s="282"/>
      <c r="FAY729" s="282"/>
      <c r="FAZ729" s="282"/>
      <c r="FBA729" s="282"/>
      <c r="FBB729" s="282"/>
      <c r="FBC729" s="282"/>
      <c r="FBD729" s="282"/>
      <c r="FBE729" s="282"/>
      <c r="FBF729" s="282"/>
      <c r="FBG729" s="282"/>
      <c r="FBH729" s="282"/>
      <c r="FBI729" s="282"/>
      <c r="FBJ729" s="282"/>
      <c r="FBK729" s="282"/>
      <c r="FBL729" s="282"/>
      <c r="FBM729" s="282"/>
      <c r="FBN729" s="282"/>
      <c r="FBO729" s="282"/>
      <c r="FBP729" s="282"/>
      <c r="FBQ729" s="282"/>
      <c r="FBR729" s="282"/>
      <c r="FBS729" s="282"/>
      <c r="FBT729" s="282"/>
      <c r="FBU729" s="282"/>
      <c r="FBV729" s="282"/>
      <c r="FBW729" s="282"/>
      <c r="FBX729" s="282"/>
      <c r="FBY729" s="282"/>
      <c r="FBZ729" s="282"/>
      <c r="FCA729" s="282"/>
      <c r="FCB729" s="282"/>
      <c r="FCC729" s="282"/>
      <c r="FCD729" s="282"/>
      <c r="FCE729" s="282"/>
      <c r="FCF729" s="282"/>
      <c r="FCG729" s="282"/>
      <c r="FCH729" s="282"/>
      <c r="FCI729" s="282"/>
      <c r="FCJ729" s="282"/>
      <c r="FCK729" s="282"/>
      <c r="FCL729" s="282"/>
      <c r="FCM729" s="282"/>
      <c r="FCN729" s="282"/>
      <c r="FCO729" s="282"/>
      <c r="FCP729" s="282"/>
      <c r="FCQ729" s="282"/>
      <c r="FCR729" s="282"/>
      <c r="FCS729" s="282"/>
      <c r="FCT729" s="282"/>
      <c r="FCU729" s="282"/>
      <c r="FCV729" s="282"/>
      <c r="FCW729" s="282"/>
      <c r="FCX729" s="282"/>
      <c r="FCY729" s="282"/>
      <c r="FCZ729" s="282"/>
      <c r="FDA729" s="282"/>
      <c r="FDB729" s="282"/>
      <c r="FDC729" s="282"/>
      <c r="FDD729" s="282"/>
      <c r="FDE729" s="282"/>
      <c r="FDF729" s="282"/>
      <c r="FDG729" s="282"/>
      <c r="FDH729" s="282"/>
      <c r="FDI729" s="282"/>
      <c r="FDJ729" s="282"/>
      <c r="FDK729" s="282"/>
      <c r="FDL729" s="282"/>
      <c r="FDM729" s="282"/>
      <c r="FDN729" s="282"/>
      <c r="FDO729" s="282"/>
      <c r="FDP729" s="282"/>
      <c r="FDQ729" s="282"/>
      <c r="FDR729" s="282"/>
      <c r="FDS729" s="282"/>
      <c r="FDT729" s="282"/>
      <c r="FDU729" s="282"/>
      <c r="FDV729" s="282"/>
      <c r="FDW729" s="282"/>
      <c r="FDX729" s="282"/>
      <c r="FDY729" s="282"/>
      <c r="FDZ729" s="282"/>
      <c r="FEA729" s="282"/>
      <c r="FEB729" s="282"/>
      <c r="FEC729" s="282"/>
      <c r="FED729" s="282"/>
      <c r="FEE729" s="282"/>
      <c r="FEF729" s="282"/>
      <c r="FEG729" s="282"/>
      <c r="FEH729" s="282"/>
      <c r="FEI729" s="282"/>
      <c r="FEJ729" s="282"/>
      <c r="FEK729" s="282"/>
      <c r="FEL729" s="282"/>
      <c r="FEM729" s="282"/>
      <c r="FEN729" s="282"/>
      <c r="FEO729" s="282"/>
      <c r="FEP729" s="282"/>
      <c r="FEQ729" s="282"/>
      <c r="FER729" s="282"/>
      <c r="FES729" s="282"/>
      <c r="FET729" s="282"/>
      <c r="FEU729" s="282"/>
      <c r="FEV729" s="282"/>
      <c r="FEW729" s="282"/>
      <c r="FEX729" s="282"/>
      <c r="FEY729" s="282"/>
      <c r="FEZ729" s="282"/>
      <c r="FFA729" s="282"/>
      <c r="FFB729" s="282"/>
      <c r="FFC729" s="282"/>
      <c r="FFD729" s="282"/>
      <c r="FFE729" s="282"/>
      <c r="FFF729" s="282"/>
      <c r="FFG729" s="282"/>
      <c r="FFH729" s="282"/>
      <c r="FFI729" s="282"/>
      <c r="FFJ729" s="282"/>
      <c r="FFK729" s="282"/>
      <c r="FFL729" s="282"/>
      <c r="FFM729" s="282"/>
      <c r="FFN729" s="282"/>
      <c r="FFO729" s="282"/>
      <c r="FFP729" s="282"/>
      <c r="FFQ729" s="282"/>
      <c r="FFR729" s="282"/>
      <c r="FFS729" s="282"/>
      <c r="FFT729" s="282"/>
      <c r="FFU729" s="282"/>
      <c r="FFV729" s="282"/>
      <c r="FFW729" s="282"/>
      <c r="FFX729" s="282"/>
      <c r="FFY729" s="282"/>
      <c r="FFZ729" s="282"/>
      <c r="FGA729" s="282"/>
      <c r="FGB729" s="282"/>
      <c r="FGC729" s="282"/>
      <c r="FGD729" s="282"/>
      <c r="FGE729" s="282"/>
      <c r="FGF729" s="282"/>
      <c r="FGG729" s="282"/>
      <c r="FGH729" s="282"/>
      <c r="FGI729" s="282"/>
      <c r="FGJ729" s="282"/>
      <c r="FGK729" s="282"/>
      <c r="FGL729" s="282"/>
      <c r="FGM729" s="282"/>
      <c r="FGN729" s="282"/>
      <c r="FGO729" s="282"/>
      <c r="FGP729" s="282"/>
      <c r="FGQ729" s="282"/>
      <c r="FGR729" s="282"/>
      <c r="FGS729" s="282"/>
      <c r="FGT729" s="282"/>
      <c r="FGU729" s="282"/>
      <c r="FGV729" s="282"/>
      <c r="FGW729" s="282"/>
      <c r="FGX729" s="282"/>
      <c r="FGY729" s="282"/>
      <c r="FGZ729" s="282"/>
      <c r="FHA729" s="282"/>
      <c r="FHB729" s="282"/>
      <c r="FHC729" s="282"/>
      <c r="FHD729" s="282"/>
      <c r="FHE729" s="282"/>
      <c r="FHF729" s="282"/>
      <c r="FHG729" s="282"/>
      <c r="FHH729" s="282"/>
      <c r="FHI729" s="282"/>
      <c r="FHJ729" s="282"/>
      <c r="FHK729" s="282"/>
      <c r="FHL729" s="282"/>
      <c r="FHM729" s="282"/>
      <c r="FHN729" s="282"/>
      <c r="FHO729" s="282"/>
      <c r="FHP729" s="282"/>
      <c r="FHQ729" s="282"/>
      <c r="FHR729" s="282"/>
      <c r="FHS729" s="282"/>
      <c r="FHT729" s="282"/>
      <c r="FHU729" s="282"/>
      <c r="FHV729" s="282"/>
      <c r="FHW729" s="282"/>
      <c r="FHX729" s="282"/>
      <c r="FHY729" s="282"/>
      <c r="FHZ729" s="282"/>
      <c r="FIA729" s="282"/>
      <c r="FIB729" s="282"/>
      <c r="FIC729" s="282"/>
      <c r="FID729" s="282"/>
      <c r="FIE729" s="282"/>
      <c r="FIF729" s="282"/>
      <c r="FIG729" s="282"/>
      <c r="FIH729" s="282"/>
      <c r="FII729" s="282"/>
      <c r="FIJ729" s="282"/>
      <c r="FIK729" s="282"/>
      <c r="FIL729" s="282"/>
      <c r="FIM729" s="282"/>
      <c r="FIN729" s="282"/>
      <c r="FIO729" s="282"/>
      <c r="FIP729" s="282"/>
      <c r="FIQ729" s="282"/>
      <c r="FIR729" s="282"/>
      <c r="FIS729" s="282"/>
      <c r="FIT729" s="282"/>
      <c r="FIU729" s="282"/>
      <c r="FIV729" s="282"/>
      <c r="FIW729" s="282"/>
      <c r="FIX729" s="282"/>
      <c r="FIY729" s="282"/>
      <c r="FIZ729" s="282"/>
      <c r="FJA729" s="282"/>
      <c r="FJB729" s="282"/>
      <c r="FJC729" s="282"/>
      <c r="FJD729" s="282"/>
      <c r="FJE729" s="282"/>
      <c r="FJF729" s="282"/>
      <c r="FJG729" s="282"/>
      <c r="FJH729" s="282"/>
      <c r="FJI729" s="282"/>
      <c r="FJJ729" s="282"/>
      <c r="FJK729" s="282"/>
      <c r="FJL729" s="282"/>
      <c r="FJM729" s="282"/>
      <c r="FJN729" s="282"/>
      <c r="FJO729" s="282"/>
      <c r="FJP729" s="282"/>
      <c r="FJQ729" s="282"/>
      <c r="FJR729" s="282"/>
      <c r="FJS729" s="282"/>
      <c r="FJT729" s="282"/>
      <c r="FJU729" s="282"/>
      <c r="FJV729" s="282"/>
      <c r="FJW729" s="282"/>
      <c r="FJX729" s="282"/>
      <c r="FJY729" s="282"/>
      <c r="FJZ729" s="282"/>
      <c r="FKA729" s="282"/>
      <c r="FKB729" s="282"/>
      <c r="FKC729" s="282"/>
      <c r="FKD729" s="282"/>
      <c r="FKE729" s="282"/>
      <c r="FKF729" s="282"/>
      <c r="FKG729" s="282"/>
      <c r="FKH729" s="282"/>
      <c r="FKI729" s="282"/>
      <c r="FKJ729" s="282"/>
      <c r="FKK729" s="282"/>
      <c r="FKL729" s="282"/>
      <c r="FKM729" s="282"/>
      <c r="FKN729" s="282"/>
      <c r="FKO729" s="282"/>
      <c r="FKP729" s="282"/>
      <c r="FKQ729" s="282"/>
      <c r="FKR729" s="282"/>
      <c r="FKS729" s="282"/>
      <c r="FKT729" s="282"/>
      <c r="FKU729" s="282"/>
      <c r="FKV729" s="282"/>
      <c r="FKW729" s="282"/>
      <c r="FKX729" s="282"/>
      <c r="FKY729" s="282"/>
      <c r="FKZ729" s="282"/>
      <c r="FLA729" s="282"/>
      <c r="FLB729" s="282"/>
      <c r="FLC729" s="282"/>
      <c r="FLD729" s="282"/>
      <c r="FLE729" s="282"/>
      <c r="FLF729" s="282"/>
      <c r="FLG729" s="282"/>
      <c r="FLH729" s="282"/>
      <c r="FLI729" s="282"/>
      <c r="FLJ729" s="282"/>
      <c r="FLK729" s="282"/>
      <c r="FLL729" s="282"/>
      <c r="FLM729" s="282"/>
      <c r="FLN729" s="282"/>
      <c r="FLO729" s="282"/>
      <c r="FLP729" s="282"/>
      <c r="FLQ729" s="282"/>
      <c r="FLR729" s="282"/>
      <c r="FLS729" s="282"/>
      <c r="FLT729" s="282"/>
      <c r="FLU729" s="282"/>
      <c r="FLV729" s="282"/>
      <c r="FLW729" s="282"/>
      <c r="FLX729" s="282"/>
      <c r="FLY729" s="282"/>
      <c r="FLZ729" s="282"/>
      <c r="FMA729" s="282"/>
      <c r="FMB729" s="282"/>
      <c r="FMC729" s="282"/>
      <c r="FMD729" s="282"/>
      <c r="FME729" s="282"/>
      <c r="FMF729" s="282"/>
      <c r="FMG729" s="282"/>
      <c r="FMH729" s="282"/>
      <c r="FMI729" s="282"/>
      <c r="FMJ729" s="282"/>
      <c r="FMK729" s="282"/>
      <c r="FML729" s="282"/>
      <c r="FMM729" s="282"/>
      <c r="FMN729" s="282"/>
      <c r="FMO729" s="282"/>
      <c r="FMP729" s="282"/>
      <c r="FMQ729" s="282"/>
      <c r="FMR729" s="282"/>
      <c r="FMS729" s="282"/>
      <c r="FMT729" s="282"/>
      <c r="FMU729" s="282"/>
      <c r="FMV729" s="282"/>
      <c r="FMW729" s="282"/>
      <c r="FMX729" s="282"/>
      <c r="FMY729" s="282"/>
      <c r="FMZ729" s="282"/>
      <c r="FNA729" s="282"/>
      <c r="FNB729" s="282"/>
      <c r="FNC729" s="282"/>
      <c r="FND729" s="282"/>
      <c r="FNE729" s="282"/>
      <c r="FNF729" s="282"/>
      <c r="FNG729" s="282"/>
      <c r="FNH729" s="282"/>
      <c r="FNI729" s="282"/>
      <c r="FNJ729" s="282"/>
      <c r="FNK729" s="282"/>
      <c r="FNL729" s="282"/>
      <c r="FNM729" s="282"/>
      <c r="FNN729" s="282"/>
      <c r="FNO729" s="282"/>
      <c r="FNP729" s="282"/>
      <c r="FNQ729" s="282"/>
      <c r="FNR729" s="282"/>
      <c r="FNS729" s="282"/>
      <c r="FNT729" s="282"/>
      <c r="FNU729" s="282"/>
      <c r="FNV729" s="282"/>
      <c r="FNW729" s="282"/>
      <c r="FNX729" s="282"/>
      <c r="FNY729" s="282"/>
      <c r="FNZ729" s="282"/>
      <c r="FOA729" s="282"/>
      <c r="FOB729" s="282"/>
      <c r="FOC729" s="282"/>
      <c r="FOD729" s="282"/>
      <c r="FOE729" s="282"/>
      <c r="FOF729" s="282"/>
      <c r="FOG729" s="282"/>
      <c r="FOH729" s="282"/>
      <c r="FOI729" s="282"/>
      <c r="FOJ729" s="282"/>
      <c r="FOK729" s="282"/>
      <c r="FOL729" s="282"/>
      <c r="FOM729" s="282"/>
      <c r="FON729" s="282"/>
      <c r="FOO729" s="282"/>
      <c r="FOP729" s="282"/>
      <c r="FOQ729" s="282"/>
      <c r="FOR729" s="282"/>
      <c r="FOS729" s="282"/>
      <c r="FOT729" s="282"/>
      <c r="FOU729" s="282"/>
      <c r="FOV729" s="282"/>
      <c r="FOW729" s="282"/>
      <c r="FOX729" s="282"/>
      <c r="FOY729" s="282"/>
      <c r="FOZ729" s="282"/>
      <c r="FPA729" s="282"/>
      <c r="FPB729" s="282"/>
      <c r="FPC729" s="282"/>
      <c r="FPD729" s="282"/>
      <c r="FPE729" s="282"/>
      <c r="FPF729" s="282"/>
      <c r="FPG729" s="282"/>
      <c r="FPH729" s="282"/>
      <c r="FPI729" s="282"/>
      <c r="FPJ729" s="282"/>
      <c r="FPK729" s="282"/>
      <c r="FPL729" s="282"/>
      <c r="FPM729" s="282"/>
      <c r="FPN729" s="282"/>
      <c r="FPO729" s="282"/>
      <c r="FPP729" s="282"/>
      <c r="FPQ729" s="282"/>
      <c r="FPR729" s="282"/>
      <c r="FPS729" s="282"/>
      <c r="FPT729" s="282"/>
      <c r="FPU729" s="282"/>
      <c r="FPV729" s="282"/>
      <c r="FPW729" s="282"/>
      <c r="FPX729" s="282"/>
      <c r="FPY729" s="282"/>
      <c r="FPZ729" s="282"/>
      <c r="FQA729" s="282"/>
      <c r="FQB729" s="282"/>
      <c r="FQC729" s="282"/>
      <c r="FQD729" s="282"/>
      <c r="FQE729" s="282"/>
      <c r="FQF729" s="282"/>
      <c r="FQG729" s="282"/>
      <c r="FQH729" s="282"/>
      <c r="FQI729" s="282"/>
      <c r="FQJ729" s="282"/>
      <c r="FQK729" s="282"/>
      <c r="FQL729" s="282"/>
      <c r="FQM729" s="282"/>
      <c r="FQN729" s="282"/>
      <c r="FQO729" s="282"/>
      <c r="FQP729" s="282"/>
      <c r="FQQ729" s="282"/>
      <c r="FQR729" s="282"/>
      <c r="FQS729" s="282"/>
      <c r="FQT729" s="282"/>
      <c r="FQU729" s="282"/>
      <c r="FQV729" s="282"/>
      <c r="FQW729" s="282"/>
      <c r="FQX729" s="282"/>
      <c r="FQY729" s="282"/>
      <c r="FQZ729" s="282"/>
      <c r="FRA729" s="282"/>
      <c r="FRB729" s="282"/>
      <c r="FRC729" s="282"/>
      <c r="FRD729" s="282"/>
      <c r="FRE729" s="282"/>
      <c r="FRF729" s="282"/>
      <c r="FRG729" s="282"/>
      <c r="FRH729" s="282"/>
      <c r="FRI729" s="282"/>
      <c r="FRJ729" s="282"/>
      <c r="FRK729" s="282"/>
      <c r="FRL729" s="282"/>
      <c r="FRM729" s="282"/>
      <c r="FRN729" s="282"/>
      <c r="FRO729" s="282"/>
      <c r="FRP729" s="282"/>
      <c r="FRQ729" s="282"/>
      <c r="FRR729" s="282"/>
      <c r="FRS729" s="282"/>
      <c r="FRT729" s="282"/>
      <c r="FRU729" s="282"/>
      <c r="FRV729" s="282"/>
      <c r="FRW729" s="282"/>
      <c r="FRX729" s="282"/>
      <c r="FRY729" s="282"/>
      <c r="FRZ729" s="282"/>
      <c r="FSA729" s="282"/>
      <c r="FSB729" s="282"/>
      <c r="FSC729" s="282"/>
      <c r="FSD729" s="282"/>
      <c r="FSE729" s="282"/>
      <c r="FSF729" s="282"/>
      <c r="FSG729" s="282"/>
      <c r="FSH729" s="282"/>
      <c r="FSI729" s="282"/>
      <c r="FSJ729" s="282"/>
      <c r="FSK729" s="282"/>
      <c r="FSL729" s="282"/>
      <c r="FSM729" s="282"/>
      <c r="FSN729" s="282"/>
      <c r="FSO729" s="282"/>
      <c r="FSP729" s="282"/>
      <c r="FSQ729" s="282"/>
      <c r="FSR729" s="282"/>
      <c r="FSS729" s="282"/>
      <c r="FST729" s="282"/>
      <c r="FSU729" s="282"/>
      <c r="FSV729" s="282"/>
      <c r="FSW729" s="282"/>
      <c r="FSX729" s="282"/>
      <c r="FSY729" s="282"/>
      <c r="FSZ729" s="282"/>
      <c r="FTA729" s="282"/>
      <c r="FTB729" s="282"/>
      <c r="FTC729" s="282"/>
      <c r="FTD729" s="282"/>
      <c r="FTE729" s="282"/>
      <c r="FTF729" s="282"/>
      <c r="FTG729" s="282"/>
      <c r="FTH729" s="282"/>
      <c r="FTI729" s="282"/>
      <c r="FTJ729" s="282"/>
      <c r="FTK729" s="282"/>
      <c r="FTL729" s="282"/>
      <c r="FTM729" s="282"/>
      <c r="FTN729" s="282"/>
      <c r="FTO729" s="282"/>
      <c r="FTP729" s="282"/>
      <c r="FTQ729" s="282"/>
      <c r="FTR729" s="282"/>
      <c r="FTS729" s="282"/>
      <c r="FTT729" s="282"/>
      <c r="FTU729" s="282"/>
      <c r="FTV729" s="282"/>
      <c r="FTW729" s="282"/>
      <c r="FTX729" s="282"/>
      <c r="FTY729" s="282"/>
      <c r="FTZ729" s="282"/>
      <c r="FUA729" s="282"/>
      <c r="FUB729" s="282"/>
      <c r="FUC729" s="282"/>
      <c r="FUD729" s="282"/>
      <c r="FUE729" s="282"/>
      <c r="FUF729" s="282"/>
      <c r="FUG729" s="282"/>
      <c r="FUH729" s="282"/>
      <c r="FUI729" s="282"/>
      <c r="FUJ729" s="282"/>
      <c r="FUK729" s="282"/>
      <c r="FUL729" s="282"/>
      <c r="FUM729" s="282"/>
      <c r="FUN729" s="282"/>
      <c r="FUO729" s="282"/>
      <c r="FUP729" s="282"/>
      <c r="FUQ729" s="282"/>
      <c r="FUR729" s="282"/>
      <c r="FUS729" s="282"/>
      <c r="FUT729" s="282"/>
      <c r="FUU729" s="282"/>
      <c r="FUV729" s="282"/>
      <c r="FUW729" s="282"/>
      <c r="FUX729" s="282"/>
      <c r="FUY729" s="282"/>
      <c r="FUZ729" s="282"/>
      <c r="FVA729" s="282"/>
      <c r="FVB729" s="282"/>
      <c r="FVC729" s="282"/>
      <c r="FVD729" s="282"/>
      <c r="FVE729" s="282"/>
      <c r="FVF729" s="282"/>
      <c r="FVG729" s="282"/>
      <c r="FVH729" s="282"/>
      <c r="FVI729" s="282"/>
      <c r="FVJ729" s="282"/>
      <c r="FVK729" s="282"/>
      <c r="FVL729" s="282"/>
      <c r="FVM729" s="282"/>
      <c r="FVN729" s="282"/>
      <c r="FVO729" s="282"/>
      <c r="FVP729" s="282"/>
      <c r="FVQ729" s="282"/>
      <c r="FVR729" s="282"/>
      <c r="FVS729" s="282"/>
      <c r="FVT729" s="282"/>
      <c r="FVU729" s="282"/>
      <c r="FVV729" s="282"/>
      <c r="FVW729" s="282"/>
      <c r="FVX729" s="282"/>
      <c r="FVY729" s="282"/>
      <c r="FVZ729" s="282"/>
      <c r="FWA729" s="282"/>
      <c r="FWB729" s="282"/>
      <c r="FWC729" s="282"/>
      <c r="FWD729" s="282"/>
      <c r="FWE729" s="282"/>
      <c r="FWF729" s="282"/>
      <c r="FWG729" s="282"/>
      <c r="FWH729" s="282"/>
      <c r="FWI729" s="282"/>
      <c r="FWJ729" s="282"/>
      <c r="FWK729" s="282"/>
      <c r="FWL729" s="282"/>
      <c r="FWM729" s="282"/>
      <c r="FWN729" s="282"/>
      <c r="FWO729" s="282"/>
      <c r="FWP729" s="282"/>
      <c r="FWQ729" s="282"/>
      <c r="FWR729" s="282"/>
      <c r="FWS729" s="282"/>
      <c r="FWT729" s="282"/>
      <c r="FWU729" s="282"/>
      <c r="FWV729" s="282"/>
      <c r="FWW729" s="282"/>
      <c r="FWX729" s="282"/>
      <c r="FWY729" s="282"/>
      <c r="FWZ729" s="282"/>
      <c r="FXA729" s="282"/>
      <c r="FXB729" s="282"/>
      <c r="FXC729" s="282"/>
      <c r="FXD729" s="282"/>
      <c r="FXE729" s="282"/>
      <c r="FXF729" s="282"/>
      <c r="FXG729" s="282"/>
      <c r="FXH729" s="282"/>
      <c r="FXI729" s="282"/>
      <c r="FXJ729" s="282"/>
      <c r="FXK729" s="282"/>
      <c r="FXL729" s="282"/>
      <c r="FXM729" s="282"/>
      <c r="FXN729" s="282"/>
      <c r="FXO729" s="282"/>
      <c r="FXP729" s="282"/>
      <c r="FXQ729" s="282"/>
      <c r="FXR729" s="282"/>
      <c r="FXS729" s="282"/>
      <c r="FXT729" s="282"/>
      <c r="FXU729" s="282"/>
      <c r="FXV729" s="282"/>
      <c r="FXW729" s="282"/>
      <c r="FXX729" s="282"/>
      <c r="FXY729" s="282"/>
      <c r="FXZ729" s="282"/>
      <c r="FYA729" s="282"/>
      <c r="FYB729" s="282"/>
      <c r="FYC729" s="282"/>
      <c r="FYD729" s="282"/>
      <c r="FYE729" s="282"/>
      <c r="FYF729" s="282"/>
      <c r="FYG729" s="282"/>
      <c r="FYH729" s="282"/>
      <c r="FYI729" s="282"/>
      <c r="FYJ729" s="282"/>
      <c r="FYK729" s="282"/>
      <c r="FYL729" s="282"/>
      <c r="FYM729" s="282"/>
      <c r="FYN729" s="282"/>
      <c r="FYO729" s="282"/>
      <c r="FYP729" s="282"/>
      <c r="FYQ729" s="282"/>
      <c r="FYR729" s="282"/>
      <c r="FYS729" s="282"/>
      <c r="FYT729" s="282"/>
      <c r="FYU729" s="282"/>
      <c r="FYV729" s="282"/>
      <c r="FYW729" s="282"/>
      <c r="FYX729" s="282"/>
      <c r="FYY729" s="282"/>
      <c r="FYZ729" s="282"/>
      <c r="FZA729" s="282"/>
      <c r="FZB729" s="282"/>
      <c r="FZC729" s="282"/>
      <c r="FZD729" s="282"/>
      <c r="FZE729" s="282"/>
      <c r="FZF729" s="282"/>
      <c r="FZG729" s="282"/>
      <c r="FZH729" s="282"/>
      <c r="FZI729" s="282"/>
      <c r="FZJ729" s="282"/>
      <c r="FZK729" s="282"/>
      <c r="FZL729" s="282"/>
      <c r="FZM729" s="282"/>
      <c r="FZN729" s="282"/>
      <c r="FZO729" s="282"/>
      <c r="FZP729" s="282"/>
      <c r="FZQ729" s="282"/>
      <c r="FZR729" s="282"/>
      <c r="FZS729" s="282"/>
      <c r="FZT729" s="282"/>
      <c r="FZU729" s="282"/>
      <c r="FZV729" s="282"/>
      <c r="FZW729" s="282"/>
      <c r="FZX729" s="282"/>
      <c r="FZY729" s="282"/>
      <c r="FZZ729" s="282"/>
      <c r="GAA729" s="282"/>
      <c r="GAB729" s="282"/>
      <c r="GAC729" s="282"/>
      <c r="GAD729" s="282"/>
      <c r="GAE729" s="282"/>
      <c r="GAF729" s="282"/>
      <c r="GAG729" s="282"/>
      <c r="GAH729" s="282"/>
      <c r="GAI729" s="282"/>
      <c r="GAJ729" s="282"/>
      <c r="GAK729" s="282"/>
      <c r="GAL729" s="282"/>
      <c r="GAM729" s="282"/>
      <c r="GAN729" s="282"/>
      <c r="GAO729" s="282"/>
      <c r="GAP729" s="282"/>
      <c r="GAQ729" s="282"/>
      <c r="GAR729" s="282"/>
      <c r="GAS729" s="282"/>
      <c r="GAT729" s="282"/>
      <c r="GAU729" s="282"/>
      <c r="GAV729" s="282"/>
      <c r="GAW729" s="282"/>
      <c r="GAX729" s="282"/>
      <c r="GAY729" s="282"/>
      <c r="GAZ729" s="282"/>
      <c r="GBA729" s="282"/>
      <c r="GBB729" s="282"/>
      <c r="GBC729" s="282"/>
      <c r="GBD729" s="282"/>
      <c r="GBE729" s="282"/>
      <c r="GBF729" s="282"/>
      <c r="GBG729" s="282"/>
      <c r="GBH729" s="282"/>
      <c r="GBI729" s="282"/>
      <c r="GBJ729" s="282"/>
      <c r="GBK729" s="282"/>
      <c r="GBL729" s="282"/>
      <c r="GBM729" s="282"/>
      <c r="GBN729" s="282"/>
      <c r="GBO729" s="282"/>
      <c r="GBP729" s="282"/>
      <c r="GBQ729" s="282"/>
      <c r="GBR729" s="282"/>
      <c r="GBS729" s="282"/>
      <c r="GBT729" s="282"/>
      <c r="GBU729" s="282"/>
      <c r="GBV729" s="282"/>
      <c r="GBW729" s="282"/>
      <c r="GBX729" s="282"/>
      <c r="GBY729" s="282"/>
      <c r="GBZ729" s="282"/>
      <c r="GCA729" s="282"/>
      <c r="GCB729" s="282"/>
      <c r="GCC729" s="282"/>
      <c r="GCD729" s="282"/>
      <c r="GCE729" s="282"/>
      <c r="GCF729" s="282"/>
      <c r="GCG729" s="282"/>
      <c r="GCH729" s="282"/>
      <c r="GCI729" s="282"/>
      <c r="GCJ729" s="282"/>
      <c r="GCK729" s="282"/>
      <c r="GCL729" s="282"/>
      <c r="GCM729" s="282"/>
      <c r="GCN729" s="282"/>
      <c r="GCO729" s="282"/>
      <c r="GCP729" s="282"/>
      <c r="GCQ729" s="282"/>
      <c r="GCR729" s="282"/>
      <c r="GCS729" s="282"/>
      <c r="GCT729" s="282"/>
      <c r="GCU729" s="282"/>
      <c r="GCV729" s="282"/>
      <c r="GCW729" s="282"/>
      <c r="GCX729" s="282"/>
      <c r="GCY729" s="282"/>
      <c r="GCZ729" s="282"/>
      <c r="GDA729" s="282"/>
      <c r="GDB729" s="282"/>
      <c r="GDC729" s="282"/>
      <c r="GDD729" s="282"/>
      <c r="GDE729" s="282"/>
      <c r="GDF729" s="282"/>
      <c r="GDG729" s="282"/>
      <c r="GDH729" s="282"/>
      <c r="GDI729" s="282"/>
      <c r="GDJ729" s="282"/>
      <c r="GDK729" s="282"/>
      <c r="GDL729" s="282"/>
      <c r="GDM729" s="282"/>
      <c r="GDN729" s="282"/>
      <c r="GDO729" s="282"/>
      <c r="GDP729" s="282"/>
      <c r="GDQ729" s="282"/>
      <c r="GDR729" s="282"/>
      <c r="GDS729" s="282"/>
      <c r="GDT729" s="282"/>
      <c r="GDU729" s="282"/>
      <c r="GDV729" s="282"/>
      <c r="GDW729" s="282"/>
      <c r="GDX729" s="282"/>
      <c r="GDY729" s="282"/>
      <c r="GDZ729" s="282"/>
      <c r="GEA729" s="282"/>
      <c r="GEB729" s="282"/>
      <c r="GEC729" s="282"/>
      <c r="GED729" s="282"/>
      <c r="GEE729" s="282"/>
      <c r="GEF729" s="282"/>
      <c r="GEG729" s="282"/>
      <c r="GEH729" s="282"/>
      <c r="GEI729" s="282"/>
      <c r="GEJ729" s="282"/>
      <c r="GEK729" s="282"/>
      <c r="GEL729" s="282"/>
      <c r="GEM729" s="282"/>
      <c r="GEN729" s="282"/>
      <c r="GEO729" s="282"/>
      <c r="GEP729" s="282"/>
      <c r="GEQ729" s="282"/>
      <c r="GER729" s="282"/>
      <c r="GES729" s="282"/>
      <c r="GET729" s="282"/>
      <c r="GEU729" s="282"/>
      <c r="GEV729" s="282"/>
      <c r="GEW729" s="282"/>
      <c r="GEX729" s="282"/>
      <c r="GEY729" s="282"/>
      <c r="GEZ729" s="282"/>
      <c r="GFA729" s="282"/>
      <c r="GFB729" s="282"/>
      <c r="GFC729" s="282"/>
      <c r="GFD729" s="282"/>
      <c r="GFE729" s="282"/>
      <c r="GFF729" s="282"/>
      <c r="GFG729" s="282"/>
      <c r="GFH729" s="282"/>
      <c r="GFI729" s="282"/>
      <c r="GFJ729" s="282"/>
      <c r="GFK729" s="282"/>
      <c r="GFL729" s="282"/>
      <c r="GFM729" s="282"/>
      <c r="GFN729" s="282"/>
      <c r="GFO729" s="282"/>
      <c r="GFP729" s="282"/>
      <c r="GFQ729" s="282"/>
      <c r="GFR729" s="282"/>
      <c r="GFS729" s="282"/>
      <c r="GFT729" s="282"/>
      <c r="GFU729" s="282"/>
      <c r="GFV729" s="282"/>
      <c r="GFW729" s="282"/>
      <c r="GFX729" s="282"/>
      <c r="GFY729" s="282"/>
      <c r="GFZ729" s="282"/>
      <c r="GGA729" s="282"/>
      <c r="GGB729" s="282"/>
      <c r="GGC729" s="282"/>
      <c r="GGD729" s="282"/>
      <c r="GGE729" s="282"/>
      <c r="GGF729" s="282"/>
      <c r="GGG729" s="282"/>
      <c r="GGH729" s="282"/>
      <c r="GGI729" s="282"/>
      <c r="GGJ729" s="282"/>
      <c r="GGK729" s="282"/>
      <c r="GGL729" s="282"/>
      <c r="GGM729" s="282"/>
      <c r="GGN729" s="282"/>
      <c r="GGO729" s="282"/>
      <c r="GGP729" s="282"/>
      <c r="GGQ729" s="282"/>
      <c r="GGR729" s="282"/>
      <c r="GGS729" s="282"/>
      <c r="GGT729" s="282"/>
      <c r="GGU729" s="282"/>
      <c r="GGV729" s="282"/>
      <c r="GGW729" s="282"/>
      <c r="GGX729" s="282"/>
      <c r="GGY729" s="282"/>
      <c r="GGZ729" s="282"/>
      <c r="GHA729" s="282"/>
      <c r="GHB729" s="282"/>
      <c r="GHC729" s="282"/>
      <c r="GHD729" s="282"/>
      <c r="GHE729" s="282"/>
      <c r="GHF729" s="282"/>
      <c r="GHG729" s="282"/>
      <c r="GHH729" s="282"/>
      <c r="GHI729" s="282"/>
      <c r="GHJ729" s="282"/>
      <c r="GHK729" s="282"/>
      <c r="GHL729" s="282"/>
      <c r="GHM729" s="282"/>
      <c r="GHN729" s="282"/>
      <c r="GHO729" s="282"/>
      <c r="GHP729" s="282"/>
      <c r="GHQ729" s="282"/>
      <c r="GHR729" s="282"/>
      <c r="GHS729" s="282"/>
      <c r="GHT729" s="282"/>
      <c r="GHU729" s="282"/>
      <c r="GHV729" s="282"/>
      <c r="GHW729" s="282"/>
      <c r="GHX729" s="282"/>
      <c r="GHY729" s="282"/>
      <c r="GHZ729" s="282"/>
      <c r="GIA729" s="282"/>
      <c r="GIB729" s="282"/>
      <c r="GIC729" s="282"/>
      <c r="GID729" s="282"/>
      <c r="GIE729" s="282"/>
      <c r="GIF729" s="282"/>
      <c r="GIG729" s="282"/>
      <c r="GIH729" s="282"/>
      <c r="GII729" s="282"/>
      <c r="GIJ729" s="282"/>
      <c r="GIK729" s="282"/>
      <c r="GIL729" s="282"/>
      <c r="GIM729" s="282"/>
      <c r="GIN729" s="282"/>
      <c r="GIO729" s="282"/>
      <c r="GIP729" s="282"/>
      <c r="GIQ729" s="282"/>
      <c r="GIR729" s="282"/>
      <c r="GIS729" s="282"/>
      <c r="GIT729" s="282"/>
      <c r="GIU729" s="282"/>
      <c r="GIV729" s="282"/>
      <c r="GIW729" s="282"/>
      <c r="GIX729" s="282"/>
      <c r="GIY729" s="282"/>
      <c r="GIZ729" s="282"/>
      <c r="GJA729" s="282"/>
      <c r="GJB729" s="282"/>
      <c r="GJC729" s="282"/>
      <c r="GJD729" s="282"/>
      <c r="GJE729" s="282"/>
      <c r="GJF729" s="282"/>
      <c r="GJG729" s="282"/>
      <c r="GJH729" s="282"/>
      <c r="GJI729" s="282"/>
      <c r="GJJ729" s="282"/>
      <c r="GJK729" s="282"/>
      <c r="GJL729" s="282"/>
      <c r="GJM729" s="282"/>
      <c r="GJN729" s="282"/>
      <c r="GJO729" s="282"/>
      <c r="GJP729" s="282"/>
      <c r="GJQ729" s="282"/>
      <c r="GJR729" s="282"/>
      <c r="GJS729" s="282"/>
      <c r="GJT729" s="282"/>
      <c r="GJU729" s="282"/>
      <c r="GJV729" s="282"/>
      <c r="GJW729" s="282"/>
      <c r="GJX729" s="282"/>
      <c r="GJY729" s="282"/>
      <c r="GJZ729" s="282"/>
      <c r="GKA729" s="282"/>
      <c r="GKB729" s="282"/>
      <c r="GKC729" s="282"/>
      <c r="GKD729" s="282"/>
      <c r="GKE729" s="282"/>
      <c r="GKF729" s="282"/>
      <c r="GKG729" s="282"/>
      <c r="GKH729" s="282"/>
      <c r="GKI729" s="282"/>
      <c r="GKJ729" s="282"/>
      <c r="GKK729" s="282"/>
      <c r="GKL729" s="282"/>
      <c r="GKM729" s="282"/>
      <c r="GKN729" s="282"/>
      <c r="GKO729" s="282"/>
      <c r="GKP729" s="282"/>
      <c r="GKQ729" s="282"/>
      <c r="GKR729" s="282"/>
      <c r="GKS729" s="282"/>
      <c r="GKT729" s="282"/>
      <c r="GKU729" s="282"/>
      <c r="GKV729" s="282"/>
      <c r="GKW729" s="282"/>
      <c r="GKX729" s="282"/>
      <c r="GKY729" s="282"/>
      <c r="GKZ729" s="282"/>
      <c r="GLA729" s="282"/>
      <c r="GLB729" s="282"/>
      <c r="GLC729" s="282"/>
      <c r="GLD729" s="282"/>
      <c r="GLE729" s="282"/>
      <c r="GLF729" s="282"/>
      <c r="GLG729" s="282"/>
      <c r="GLH729" s="282"/>
      <c r="GLI729" s="282"/>
      <c r="GLJ729" s="282"/>
      <c r="GLK729" s="282"/>
      <c r="GLL729" s="282"/>
      <c r="GLM729" s="282"/>
      <c r="GLN729" s="282"/>
      <c r="GLO729" s="282"/>
      <c r="GLP729" s="282"/>
      <c r="GLQ729" s="282"/>
      <c r="GLR729" s="282"/>
      <c r="GLS729" s="282"/>
      <c r="GLT729" s="282"/>
      <c r="GLU729" s="282"/>
      <c r="GLV729" s="282"/>
      <c r="GLW729" s="282"/>
      <c r="GLX729" s="282"/>
      <c r="GLY729" s="282"/>
      <c r="GLZ729" s="282"/>
      <c r="GMA729" s="282"/>
      <c r="GMB729" s="282"/>
      <c r="GMC729" s="282"/>
      <c r="GMD729" s="282"/>
      <c r="GME729" s="282"/>
      <c r="GMF729" s="282"/>
      <c r="GMG729" s="282"/>
      <c r="GMH729" s="282"/>
      <c r="GMI729" s="282"/>
      <c r="GMJ729" s="282"/>
      <c r="GMK729" s="282"/>
      <c r="GML729" s="282"/>
      <c r="GMM729" s="282"/>
      <c r="GMN729" s="282"/>
      <c r="GMO729" s="282"/>
      <c r="GMP729" s="282"/>
      <c r="GMQ729" s="282"/>
      <c r="GMR729" s="282"/>
      <c r="GMS729" s="282"/>
      <c r="GMT729" s="282"/>
      <c r="GMU729" s="282"/>
      <c r="GMV729" s="282"/>
      <c r="GMW729" s="282"/>
      <c r="GMX729" s="282"/>
      <c r="GMY729" s="282"/>
      <c r="GMZ729" s="282"/>
      <c r="GNA729" s="282"/>
      <c r="GNB729" s="282"/>
      <c r="GNC729" s="282"/>
      <c r="GND729" s="282"/>
      <c r="GNE729" s="282"/>
      <c r="GNF729" s="282"/>
      <c r="GNG729" s="282"/>
      <c r="GNH729" s="282"/>
      <c r="GNI729" s="282"/>
      <c r="GNJ729" s="282"/>
      <c r="GNK729" s="282"/>
      <c r="GNL729" s="282"/>
      <c r="GNM729" s="282"/>
      <c r="GNN729" s="282"/>
      <c r="GNO729" s="282"/>
      <c r="GNP729" s="282"/>
      <c r="GNQ729" s="282"/>
      <c r="GNR729" s="282"/>
      <c r="GNS729" s="282"/>
      <c r="GNT729" s="282"/>
      <c r="GNU729" s="282"/>
      <c r="GNV729" s="282"/>
      <c r="GNW729" s="282"/>
      <c r="GNX729" s="282"/>
      <c r="GNY729" s="282"/>
      <c r="GNZ729" s="282"/>
      <c r="GOA729" s="282"/>
      <c r="GOB729" s="282"/>
      <c r="GOC729" s="282"/>
      <c r="GOD729" s="282"/>
      <c r="GOE729" s="282"/>
      <c r="GOF729" s="282"/>
      <c r="GOG729" s="282"/>
      <c r="GOH729" s="282"/>
      <c r="GOI729" s="282"/>
      <c r="GOJ729" s="282"/>
      <c r="GOK729" s="282"/>
      <c r="GOL729" s="282"/>
      <c r="GOM729" s="282"/>
      <c r="GON729" s="282"/>
      <c r="GOO729" s="282"/>
      <c r="GOP729" s="282"/>
      <c r="GOQ729" s="282"/>
      <c r="GOR729" s="282"/>
      <c r="GOS729" s="282"/>
      <c r="GOT729" s="282"/>
      <c r="GOU729" s="282"/>
      <c r="GOV729" s="282"/>
      <c r="GOW729" s="282"/>
      <c r="GOX729" s="282"/>
      <c r="GOY729" s="282"/>
      <c r="GOZ729" s="282"/>
      <c r="GPA729" s="282"/>
      <c r="GPB729" s="282"/>
      <c r="GPC729" s="282"/>
      <c r="GPD729" s="282"/>
      <c r="GPE729" s="282"/>
      <c r="GPF729" s="282"/>
      <c r="GPG729" s="282"/>
      <c r="GPH729" s="282"/>
      <c r="GPI729" s="282"/>
      <c r="GPJ729" s="282"/>
      <c r="GPK729" s="282"/>
      <c r="GPL729" s="282"/>
      <c r="GPM729" s="282"/>
      <c r="GPN729" s="282"/>
      <c r="GPO729" s="282"/>
      <c r="GPP729" s="282"/>
      <c r="GPQ729" s="282"/>
      <c r="GPR729" s="282"/>
      <c r="GPS729" s="282"/>
      <c r="GPT729" s="282"/>
      <c r="GPU729" s="282"/>
      <c r="GPV729" s="282"/>
      <c r="GPW729" s="282"/>
      <c r="GPX729" s="282"/>
      <c r="GPY729" s="282"/>
      <c r="GPZ729" s="282"/>
      <c r="GQA729" s="282"/>
      <c r="GQB729" s="282"/>
      <c r="GQC729" s="282"/>
      <c r="GQD729" s="282"/>
      <c r="GQE729" s="282"/>
      <c r="GQF729" s="282"/>
      <c r="GQG729" s="282"/>
      <c r="GQH729" s="282"/>
      <c r="GQI729" s="282"/>
      <c r="GQJ729" s="282"/>
      <c r="GQK729" s="282"/>
      <c r="GQL729" s="282"/>
      <c r="GQM729" s="282"/>
      <c r="GQN729" s="282"/>
      <c r="GQO729" s="282"/>
      <c r="GQP729" s="282"/>
      <c r="GQQ729" s="282"/>
      <c r="GQR729" s="282"/>
      <c r="GQS729" s="282"/>
      <c r="GQT729" s="282"/>
      <c r="GQU729" s="282"/>
      <c r="GQV729" s="282"/>
      <c r="GQW729" s="282"/>
      <c r="GQX729" s="282"/>
      <c r="GQY729" s="282"/>
      <c r="GQZ729" s="282"/>
      <c r="GRA729" s="282"/>
      <c r="GRB729" s="282"/>
      <c r="GRC729" s="282"/>
      <c r="GRD729" s="282"/>
      <c r="GRE729" s="282"/>
      <c r="GRF729" s="282"/>
      <c r="GRG729" s="282"/>
      <c r="GRH729" s="282"/>
      <c r="GRI729" s="282"/>
      <c r="GRJ729" s="282"/>
      <c r="GRK729" s="282"/>
      <c r="GRL729" s="282"/>
      <c r="GRM729" s="282"/>
      <c r="GRN729" s="282"/>
      <c r="GRO729" s="282"/>
      <c r="GRP729" s="282"/>
      <c r="GRQ729" s="282"/>
      <c r="GRR729" s="282"/>
      <c r="GRS729" s="282"/>
      <c r="GRT729" s="282"/>
      <c r="GRU729" s="282"/>
      <c r="GRV729" s="282"/>
      <c r="GRW729" s="282"/>
      <c r="GRX729" s="282"/>
      <c r="GRY729" s="282"/>
      <c r="GRZ729" s="282"/>
      <c r="GSA729" s="282"/>
      <c r="GSB729" s="282"/>
      <c r="GSC729" s="282"/>
      <c r="GSD729" s="282"/>
      <c r="GSE729" s="282"/>
      <c r="GSF729" s="282"/>
      <c r="GSG729" s="282"/>
      <c r="GSH729" s="282"/>
      <c r="GSI729" s="282"/>
      <c r="GSJ729" s="282"/>
      <c r="GSK729" s="282"/>
      <c r="GSL729" s="282"/>
      <c r="GSM729" s="282"/>
      <c r="GSN729" s="282"/>
      <c r="GSO729" s="282"/>
      <c r="GSP729" s="282"/>
      <c r="GSQ729" s="282"/>
      <c r="GSR729" s="282"/>
      <c r="GSS729" s="282"/>
      <c r="GST729" s="282"/>
      <c r="GSU729" s="282"/>
      <c r="GSV729" s="282"/>
      <c r="GSW729" s="282"/>
      <c r="GSX729" s="282"/>
      <c r="GSY729" s="282"/>
      <c r="GSZ729" s="282"/>
      <c r="GTA729" s="282"/>
      <c r="GTB729" s="282"/>
      <c r="GTC729" s="282"/>
      <c r="GTD729" s="282"/>
      <c r="GTE729" s="282"/>
      <c r="GTF729" s="282"/>
      <c r="GTG729" s="282"/>
      <c r="GTH729" s="282"/>
      <c r="GTI729" s="282"/>
      <c r="GTJ729" s="282"/>
      <c r="GTK729" s="282"/>
      <c r="GTL729" s="282"/>
      <c r="GTM729" s="282"/>
      <c r="GTN729" s="282"/>
      <c r="GTO729" s="282"/>
      <c r="GTP729" s="282"/>
      <c r="GTQ729" s="282"/>
      <c r="GTR729" s="282"/>
      <c r="GTS729" s="282"/>
      <c r="GTT729" s="282"/>
      <c r="GTU729" s="282"/>
      <c r="GTV729" s="282"/>
      <c r="GTW729" s="282"/>
      <c r="GTX729" s="282"/>
      <c r="GTY729" s="282"/>
      <c r="GTZ729" s="282"/>
      <c r="GUA729" s="282"/>
      <c r="GUB729" s="282"/>
      <c r="GUC729" s="282"/>
      <c r="GUD729" s="282"/>
      <c r="GUE729" s="282"/>
      <c r="GUF729" s="282"/>
      <c r="GUG729" s="282"/>
      <c r="GUH729" s="282"/>
      <c r="GUI729" s="282"/>
      <c r="GUJ729" s="282"/>
      <c r="GUK729" s="282"/>
      <c r="GUL729" s="282"/>
      <c r="GUM729" s="282"/>
      <c r="GUN729" s="282"/>
      <c r="GUO729" s="282"/>
      <c r="GUP729" s="282"/>
      <c r="GUQ729" s="282"/>
      <c r="GUR729" s="282"/>
      <c r="GUS729" s="282"/>
      <c r="GUT729" s="282"/>
      <c r="GUU729" s="282"/>
      <c r="GUV729" s="282"/>
      <c r="GUW729" s="282"/>
      <c r="GUX729" s="282"/>
      <c r="GUY729" s="282"/>
      <c r="GUZ729" s="282"/>
      <c r="GVA729" s="282"/>
      <c r="GVB729" s="282"/>
      <c r="GVC729" s="282"/>
      <c r="GVD729" s="282"/>
      <c r="GVE729" s="282"/>
      <c r="GVF729" s="282"/>
      <c r="GVG729" s="282"/>
      <c r="GVH729" s="282"/>
      <c r="GVI729" s="282"/>
      <c r="GVJ729" s="282"/>
      <c r="GVK729" s="282"/>
      <c r="GVL729" s="282"/>
      <c r="GVM729" s="282"/>
      <c r="GVN729" s="282"/>
      <c r="GVO729" s="282"/>
      <c r="GVP729" s="282"/>
      <c r="GVQ729" s="282"/>
      <c r="GVR729" s="282"/>
      <c r="GVS729" s="282"/>
      <c r="GVT729" s="282"/>
      <c r="GVU729" s="282"/>
      <c r="GVV729" s="282"/>
      <c r="GVW729" s="282"/>
      <c r="GVX729" s="282"/>
      <c r="GVY729" s="282"/>
      <c r="GVZ729" s="282"/>
      <c r="GWA729" s="282"/>
      <c r="GWB729" s="282"/>
      <c r="GWC729" s="282"/>
      <c r="GWD729" s="282"/>
      <c r="GWE729" s="282"/>
      <c r="GWF729" s="282"/>
      <c r="GWG729" s="282"/>
      <c r="GWH729" s="282"/>
      <c r="GWI729" s="282"/>
      <c r="GWJ729" s="282"/>
      <c r="GWK729" s="282"/>
      <c r="GWL729" s="282"/>
      <c r="GWM729" s="282"/>
      <c r="GWN729" s="282"/>
      <c r="GWO729" s="282"/>
      <c r="GWP729" s="282"/>
      <c r="GWQ729" s="282"/>
      <c r="GWR729" s="282"/>
      <c r="GWS729" s="282"/>
      <c r="GWT729" s="282"/>
      <c r="GWU729" s="282"/>
      <c r="GWV729" s="282"/>
      <c r="GWW729" s="282"/>
      <c r="GWX729" s="282"/>
      <c r="GWY729" s="282"/>
      <c r="GWZ729" s="282"/>
      <c r="GXA729" s="282"/>
      <c r="GXB729" s="282"/>
      <c r="GXC729" s="282"/>
      <c r="GXD729" s="282"/>
      <c r="GXE729" s="282"/>
      <c r="GXF729" s="282"/>
      <c r="GXG729" s="282"/>
      <c r="GXH729" s="282"/>
      <c r="GXI729" s="282"/>
      <c r="GXJ729" s="282"/>
      <c r="GXK729" s="282"/>
      <c r="GXL729" s="282"/>
      <c r="GXM729" s="282"/>
      <c r="GXN729" s="282"/>
      <c r="GXO729" s="282"/>
      <c r="GXP729" s="282"/>
      <c r="GXQ729" s="282"/>
      <c r="GXR729" s="282"/>
      <c r="GXS729" s="282"/>
      <c r="GXT729" s="282"/>
      <c r="GXU729" s="282"/>
      <c r="GXV729" s="282"/>
      <c r="GXW729" s="282"/>
      <c r="GXX729" s="282"/>
      <c r="GXY729" s="282"/>
      <c r="GXZ729" s="282"/>
      <c r="GYA729" s="282"/>
      <c r="GYB729" s="282"/>
      <c r="GYC729" s="282"/>
      <c r="GYD729" s="282"/>
      <c r="GYE729" s="282"/>
      <c r="GYF729" s="282"/>
      <c r="GYG729" s="282"/>
      <c r="GYH729" s="282"/>
      <c r="GYI729" s="282"/>
      <c r="GYJ729" s="282"/>
      <c r="GYK729" s="282"/>
      <c r="GYL729" s="282"/>
      <c r="GYM729" s="282"/>
      <c r="GYN729" s="282"/>
      <c r="GYO729" s="282"/>
      <c r="GYP729" s="282"/>
      <c r="GYQ729" s="282"/>
      <c r="GYR729" s="282"/>
      <c r="GYS729" s="282"/>
      <c r="GYT729" s="282"/>
      <c r="GYU729" s="282"/>
      <c r="GYV729" s="282"/>
      <c r="GYW729" s="282"/>
      <c r="GYX729" s="282"/>
      <c r="GYY729" s="282"/>
      <c r="GYZ729" s="282"/>
      <c r="GZA729" s="282"/>
      <c r="GZB729" s="282"/>
      <c r="GZC729" s="282"/>
      <c r="GZD729" s="282"/>
      <c r="GZE729" s="282"/>
      <c r="GZF729" s="282"/>
      <c r="GZG729" s="282"/>
      <c r="GZH729" s="282"/>
      <c r="GZI729" s="282"/>
      <c r="GZJ729" s="282"/>
      <c r="GZK729" s="282"/>
      <c r="GZL729" s="282"/>
      <c r="GZM729" s="282"/>
      <c r="GZN729" s="282"/>
      <c r="GZO729" s="282"/>
      <c r="GZP729" s="282"/>
      <c r="GZQ729" s="282"/>
      <c r="GZR729" s="282"/>
      <c r="GZS729" s="282"/>
      <c r="GZT729" s="282"/>
      <c r="GZU729" s="282"/>
      <c r="GZV729" s="282"/>
      <c r="GZW729" s="282"/>
      <c r="GZX729" s="282"/>
      <c r="GZY729" s="282"/>
      <c r="GZZ729" s="282"/>
      <c r="HAA729" s="282"/>
      <c r="HAB729" s="282"/>
      <c r="HAC729" s="282"/>
      <c r="HAD729" s="282"/>
      <c r="HAE729" s="282"/>
      <c r="HAF729" s="282"/>
      <c r="HAG729" s="282"/>
      <c r="HAH729" s="282"/>
      <c r="HAI729" s="282"/>
      <c r="HAJ729" s="282"/>
      <c r="HAK729" s="282"/>
      <c r="HAL729" s="282"/>
      <c r="HAM729" s="282"/>
      <c r="HAN729" s="282"/>
      <c r="HAO729" s="282"/>
      <c r="HAP729" s="282"/>
      <c r="HAQ729" s="282"/>
      <c r="HAR729" s="282"/>
      <c r="HAS729" s="282"/>
      <c r="HAT729" s="282"/>
      <c r="HAU729" s="282"/>
      <c r="HAV729" s="282"/>
      <c r="HAW729" s="282"/>
      <c r="HAX729" s="282"/>
      <c r="HAY729" s="282"/>
      <c r="HAZ729" s="282"/>
      <c r="HBA729" s="282"/>
      <c r="HBB729" s="282"/>
      <c r="HBC729" s="282"/>
      <c r="HBD729" s="282"/>
      <c r="HBE729" s="282"/>
      <c r="HBF729" s="282"/>
      <c r="HBG729" s="282"/>
      <c r="HBH729" s="282"/>
      <c r="HBI729" s="282"/>
      <c r="HBJ729" s="282"/>
      <c r="HBK729" s="282"/>
      <c r="HBL729" s="282"/>
      <c r="HBM729" s="282"/>
      <c r="HBN729" s="282"/>
      <c r="HBO729" s="282"/>
      <c r="HBP729" s="282"/>
      <c r="HBQ729" s="282"/>
      <c r="HBR729" s="282"/>
      <c r="HBS729" s="282"/>
      <c r="HBT729" s="282"/>
      <c r="HBU729" s="282"/>
      <c r="HBV729" s="282"/>
      <c r="HBW729" s="282"/>
      <c r="HBX729" s="282"/>
      <c r="HBY729" s="282"/>
      <c r="HBZ729" s="282"/>
      <c r="HCA729" s="282"/>
      <c r="HCB729" s="282"/>
      <c r="HCC729" s="282"/>
      <c r="HCD729" s="282"/>
      <c r="HCE729" s="282"/>
      <c r="HCF729" s="282"/>
      <c r="HCG729" s="282"/>
      <c r="HCH729" s="282"/>
      <c r="HCI729" s="282"/>
      <c r="HCJ729" s="282"/>
      <c r="HCK729" s="282"/>
      <c r="HCL729" s="282"/>
      <c r="HCM729" s="282"/>
      <c r="HCN729" s="282"/>
      <c r="HCO729" s="282"/>
      <c r="HCP729" s="282"/>
      <c r="HCQ729" s="282"/>
      <c r="HCR729" s="282"/>
      <c r="HCS729" s="282"/>
      <c r="HCT729" s="282"/>
      <c r="HCU729" s="282"/>
      <c r="HCV729" s="282"/>
      <c r="HCW729" s="282"/>
      <c r="HCX729" s="282"/>
      <c r="HCY729" s="282"/>
      <c r="HCZ729" s="282"/>
      <c r="HDA729" s="282"/>
      <c r="HDB729" s="282"/>
      <c r="HDC729" s="282"/>
      <c r="HDD729" s="282"/>
      <c r="HDE729" s="282"/>
      <c r="HDF729" s="282"/>
      <c r="HDG729" s="282"/>
      <c r="HDH729" s="282"/>
      <c r="HDI729" s="282"/>
      <c r="HDJ729" s="282"/>
      <c r="HDK729" s="282"/>
      <c r="HDL729" s="282"/>
      <c r="HDM729" s="282"/>
      <c r="HDN729" s="282"/>
      <c r="HDO729" s="282"/>
      <c r="HDP729" s="282"/>
      <c r="HDQ729" s="282"/>
      <c r="HDR729" s="282"/>
      <c r="HDS729" s="282"/>
      <c r="HDT729" s="282"/>
      <c r="HDU729" s="282"/>
      <c r="HDV729" s="282"/>
      <c r="HDW729" s="282"/>
      <c r="HDX729" s="282"/>
      <c r="HDY729" s="282"/>
      <c r="HDZ729" s="282"/>
      <c r="HEA729" s="282"/>
      <c r="HEB729" s="282"/>
      <c r="HEC729" s="282"/>
      <c r="HED729" s="282"/>
      <c r="HEE729" s="282"/>
      <c r="HEF729" s="282"/>
      <c r="HEG729" s="282"/>
      <c r="HEH729" s="282"/>
      <c r="HEI729" s="282"/>
      <c r="HEJ729" s="282"/>
      <c r="HEK729" s="282"/>
      <c r="HEL729" s="282"/>
      <c r="HEM729" s="282"/>
      <c r="HEN729" s="282"/>
      <c r="HEO729" s="282"/>
      <c r="HEP729" s="282"/>
      <c r="HEQ729" s="282"/>
      <c r="HER729" s="282"/>
      <c r="HES729" s="282"/>
      <c r="HET729" s="282"/>
      <c r="HEU729" s="282"/>
      <c r="HEV729" s="282"/>
      <c r="HEW729" s="282"/>
      <c r="HEX729" s="282"/>
      <c r="HEY729" s="282"/>
      <c r="HEZ729" s="282"/>
      <c r="HFA729" s="282"/>
      <c r="HFB729" s="282"/>
      <c r="HFC729" s="282"/>
      <c r="HFD729" s="282"/>
      <c r="HFE729" s="282"/>
      <c r="HFF729" s="282"/>
      <c r="HFG729" s="282"/>
      <c r="HFH729" s="282"/>
      <c r="HFI729" s="282"/>
      <c r="HFJ729" s="282"/>
      <c r="HFK729" s="282"/>
      <c r="HFL729" s="282"/>
      <c r="HFM729" s="282"/>
      <c r="HFN729" s="282"/>
      <c r="HFO729" s="282"/>
      <c r="HFP729" s="282"/>
      <c r="HFQ729" s="282"/>
      <c r="HFR729" s="282"/>
      <c r="HFS729" s="282"/>
      <c r="HFT729" s="282"/>
      <c r="HFU729" s="282"/>
      <c r="HFV729" s="282"/>
      <c r="HFW729" s="282"/>
      <c r="HFX729" s="282"/>
      <c r="HFY729" s="282"/>
      <c r="HFZ729" s="282"/>
      <c r="HGA729" s="282"/>
      <c r="HGB729" s="282"/>
      <c r="HGC729" s="282"/>
      <c r="HGD729" s="282"/>
      <c r="HGE729" s="282"/>
      <c r="HGF729" s="282"/>
      <c r="HGG729" s="282"/>
      <c r="HGH729" s="282"/>
      <c r="HGI729" s="282"/>
      <c r="HGJ729" s="282"/>
      <c r="HGK729" s="282"/>
      <c r="HGL729" s="282"/>
      <c r="HGM729" s="282"/>
      <c r="HGN729" s="282"/>
      <c r="HGO729" s="282"/>
      <c r="HGP729" s="282"/>
      <c r="HGQ729" s="282"/>
      <c r="HGR729" s="282"/>
      <c r="HGS729" s="282"/>
      <c r="HGT729" s="282"/>
      <c r="HGU729" s="282"/>
      <c r="HGV729" s="282"/>
      <c r="HGW729" s="282"/>
      <c r="HGX729" s="282"/>
      <c r="HGY729" s="282"/>
      <c r="HGZ729" s="282"/>
      <c r="HHA729" s="282"/>
      <c r="HHB729" s="282"/>
      <c r="HHC729" s="282"/>
      <c r="HHD729" s="282"/>
      <c r="HHE729" s="282"/>
      <c r="HHF729" s="282"/>
      <c r="HHG729" s="282"/>
      <c r="HHH729" s="282"/>
      <c r="HHI729" s="282"/>
      <c r="HHJ729" s="282"/>
      <c r="HHK729" s="282"/>
      <c r="HHL729" s="282"/>
      <c r="HHM729" s="282"/>
      <c r="HHN729" s="282"/>
      <c r="HHO729" s="282"/>
      <c r="HHP729" s="282"/>
      <c r="HHQ729" s="282"/>
      <c r="HHR729" s="282"/>
      <c r="HHS729" s="282"/>
      <c r="HHT729" s="282"/>
      <c r="HHU729" s="282"/>
      <c r="HHV729" s="282"/>
      <c r="HHW729" s="282"/>
      <c r="HHX729" s="282"/>
      <c r="HHY729" s="282"/>
      <c r="HHZ729" s="282"/>
      <c r="HIA729" s="282"/>
      <c r="HIB729" s="282"/>
      <c r="HIC729" s="282"/>
      <c r="HID729" s="282"/>
      <c r="HIE729" s="282"/>
      <c r="HIF729" s="282"/>
      <c r="HIG729" s="282"/>
      <c r="HIH729" s="282"/>
      <c r="HII729" s="282"/>
      <c r="HIJ729" s="282"/>
      <c r="HIK729" s="282"/>
      <c r="HIL729" s="282"/>
      <c r="HIM729" s="282"/>
      <c r="HIN729" s="282"/>
      <c r="HIO729" s="282"/>
      <c r="HIP729" s="282"/>
      <c r="HIQ729" s="282"/>
      <c r="HIR729" s="282"/>
      <c r="HIS729" s="282"/>
      <c r="HIT729" s="282"/>
      <c r="HIU729" s="282"/>
      <c r="HIV729" s="282"/>
      <c r="HIW729" s="282"/>
      <c r="HIX729" s="282"/>
      <c r="HIY729" s="282"/>
      <c r="HIZ729" s="282"/>
      <c r="HJA729" s="282"/>
      <c r="HJB729" s="282"/>
      <c r="HJC729" s="282"/>
      <c r="HJD729" s="282"/>
      <c r="HJE729" s="282"/>
      <c r="HJF729" s="282"/>
      <c r="HJG729" s="282"/>
      <c r="HJH729" s="282"/>
      <c r="HJI729" s="282"/>
      <c r="HJJ729" s="282"/>
      <c r="HJK729" s="282"/>
      <c r="HJL729" s="282"/>
      <c r="HJM729" s="282"/>
      <c r="HJN729" s="282"/>
      <c r="HJO729" s="282"/>
      <c r="HJP729" s="282"/>
      <c r="HJQ729" s="282"/>
      <c r="HJR729" s="282"/>
      <c r="HJS729" s="282"/>
      <c r="HJT729" s="282"/>
      <c r="HJU729" s="282"/>
      <c r="HJV729" s="282"/>
      <c r="HJW729" s="282"/>
      <c r="HJX729" s="282"/>
      <c r="HJY729" s="282"/>
      <c r="HJZ729" s="282"/>
      <c r="HKA729" s="282"/>
      <c r="HKB729" s="282"/>
      <c r="HKC729" s="282"/>
      <c r="HKD729" s="282"/>
      <c r="HKE729" s="282"/>
      <c r="HKF729" s="282"/>
      <c r="HKG729" s="282"/>
      <c r="HKH729" s="282"/>
      <c r="HKI729" s="282"/>
      <c r="HKJ729" s="282"/>
      <c r="HKK729" s="282"/>
      <c r="HKL729" s="282"/>
      <c r="HKM729" s="282"/>
      <c r="HKN729" s="282"/>
      <c r="HKO729" s="282"/>
      <c r="HKP729" s="282"/>
      <c r="HKQ729" s="282"/>
      <c r="HKR729" s="282"/>
      <c r="HKS729" s="282"/>
      <c r="HKT729" s="282"/>
      <c r="HKU729" s="282"/>
      <c r="HKV729" s="282"/>
      <c r="HKW729" s="282"/>
      <c r="HKX729" s="282"/>
      <c r="HKY729" s="282"/>
      <c r="HKZ729" s="282"/>
      <c r="HLA729" s="282"/>
      <c r="HLB729" s="282"/>
      <c r="HLC729" s="282"/>
      <c r="HLD729" s="282"/>
      <c r="HLE729" s="282"/>
      <c r="HLF729" s="282"/>
      <c r="HLG729" s="282"/>
      <c r="HLH729" s="282"/>
      <c r="HLI729" s="282"/>
      <c r="HLJ729" s="282"/>
      <c r="HLK729" s="282"/>
      <c r="HLL729" s="282"/>
      <c r="HLM729" s="282"/>
      <c r="HLN729" s="282"/>
      <c r="HLO729" s="282"/>
      <c r="HLP729" s="282"/>
      <c r="HLQ729" s="282"/>
      <c r="HLR729" s="282"/>
      <c r="HLS729" s="282"/>
      <c r="HLT729" s="282"/>
      <c r="HLU729" s="282"/>
      <c r="HLV729" s="282"/>
      <c r="HLW729" s="282"/>
      <c r="HLX729" s="282"/>
      <c r="HLY729" s="282"/>
      <c r="HLZ729" s="282"/>
      <c r="HMA729" s="282"/>
      <c r="HMB729" s="282"/>
      <c r="HMC729" s="282"/>
      <c r="HMD729" s="282"/>
      <c r="HME729" s="282"/>
      <c r="HMF729" s="282"/>
      <c r="HMG729" s="282"/>
      <c r="HMH729" s="282"/>
      <c r="HMI729" s="282"/>
      <c r="HMJ729" s="282"/>
      <c r="HMK729" s="282"/>
      <c r="HML729" s="282"/>
      <c r="HMM729" s="282"/>
      <c r="HMN729" s="282"/>
      <c r="HMO729" s="282"/>
      <c r="HMP729" s="282"/>
      <c r="HMQ729" s="282"/>
      <c r="HMR729" s="282"/>
      <c r="HMS729" s="282"/>
      <c r="HMT729" s="282"/>
      <c r="HMU729" s="282"/>
      <c r="HMV729" s="282"/>
      <c r="HMW729" s="282"/>
      <c r="HMX729" s="282"/>
      <c r="HMY729" s="282"/>
      <c r="HMZ729" s="282"/>
      <c r="HNA729" s="282"/>
      <c r="HNB729" s="282"/>
      <c r="HNC729" s="282"/>
      <c r="HND729" s="282"/>
      <c r="HNE729" s="282"/>
      <c r="HNF729" s="282"/>
      <c r="HNG729" s="282"/>
      <c r="HNH729" s="282"/>
      <c r="HNI729" s="282"/>
      <c r="HNJ729" s="282"/>
      <c r="HNK729" s="282"/>
      <c r="HNL729" s="282"/>
      <c r="HNM729" s="282"/>
      <c r="HNN729" s="282"/>
      <c r="HNO729" s="282"/>
      <c r="HNP729" s="282"/>
      <c r="HNQ729" s="282"/>
      <c r="HNR729" s="282"/>
      <c r="HNS729" s="282"/>
      <c r="HNT729" s="282"/>
      <c r="HNU729" s="282"/>
      <c r="HNV729" s="282"/>
      <c r="HNW729" s="282"/>
      <c r="HNX729" s="282"/>
      <c r="HNY729" s="282"/>
      <c r="HNZ729" s="282"/>
      <c r="HOA729" s="282"/>
      <c r="HOB729" s="282"/>
      <c r="HOC729" s="282"/>
      <c r="HOD729" s="282"/>
      <c r="HOE729" s="282"/>
      <c r="HOF729" s="282"/>
      <c r="HOG729" s="282"/>
      <c r="HOH729" s="282"/>
      <c r="HOI729" s="282"/>
      <c r="HOJ729" s="282"/>
      <c r="HOK729" s="282"/>
      <c r="HOL729" s="282"/>
      <c r="HOM729" s="282"/>
      <c r="HON729" s="282"/>
      <c r="HOO729" s="282"/>
      <c r="HOP729" s="282"/>
      <c r="HOQ729" s="282"/>
      <c r="HOR729" s="282"/>
      <c r="HOS729" s="282"/>
      <c r="HOT729" s="282"/>
      <c r="HOU729" s="282"/>
      <c r="HOV729" s="282"/>
      <c r="HOW729" s="282"/>
      <c r="HOX729" s="282"/>
      <c r="HOY729" s="282"/>
      <c r="HOZ729" s="282"/>
      <c r="HPA729" s="282"/>
      <c r="HPB729" s="282"/>
      <c r="HPC729" s="282"/>
      <c r="HPD729" s="282"/>
      <c r="HPE729" s="282"/>
      <c r="HPF729" s="282"/>
      <c r="HPG729" s="282"/>
      <c r="HPH729" s="282"/>
      <c r="HPI729" s="282"/>
      <c r="HPJ729" s="282"/>
      <c r="HPK729" s="282"/>
      <c r="HPL729" s="282"/>
      <c r="HPM729" s="282"/>
      <c r="HPN729" s="282"/>
      <c r="HPO729" s="282"/>
      <c r="HPP729" s="282"/>
      <c r="HPQ729" s="282"/>
      <c r="HPR729" s="282"/>
      <c r="HPS729" s="282"/>
      <c r="HPT729" s="282"/>
      <c r="HPU729" s="282"/>
      <c r="HPV729" s="282"/>
      <c r="HPW729" s="282"/>
      <c r="HPX729" s="282"/>
      <c r="HPY729" s="282"/>
      <c r="HPZ729" s="282"/>
      <c r="HQA729" s="282"/>
      <c r="HQB729" s="282"/>
      <c r="HQC729" s="282"/>
      <c r="HQD729" s="282"/>
      <c r="HQE729" s="282"/>
      <c r="HQF729" s="282"/>
      <c r="HQG729" s="282"/>
      <c r="HQH729" s="282"/>
      <c r="HQI729" s="282"/>
      <c r="HQJ729" s="282"/>
      <c r="HQK729" s="282"/>
      <c r="HQL729" s="282"/>
      <c r="HQM729" s="282"/>
      <c r="HQN729" s="282"/>
      <c r="HQO729" s="282"/>
      <c r="HQP729" s="282"/>
      <c r="HQQ729" s="282"/>
      <c r="HQR729" s="282"/>
      <c r="HQS729" s="282"/>
      <c r="HQT729" s="282"/>
      <c r="HQU729" s="282"/>
      <c r="HQV729" s="282"/>
      <c r="HQW729" s="282"/>
      <c r="HQX729" s="282"/>
      <c r="HQY729" s="282"/>
      <c r="HQZ729" s="282"/>
      <c r="HRA729" s="282"/>
      <c r="HRB729" s="282"/>
      <c r="HRC729" s="282"/>
      <c r="HRD729" s="282"/>
      <c r="HRE729" s="282"/>
      <c r="HRF729" s="282"/>
      <c r="HRG729" s="282"/>
      <c r="HRH729" s="282"/>
      <c r="HRI729" s="282"/>
      <c r="HRJ729" s="282"/>
      <c r="HRK729" s="282"/>
      <c r="HRL729" s="282"/>
      <c r="HRM729" s="282"/>
      <c r="HRN729" s="282"/>
      <c r="HRO729" s="282"/>
      <c r="HRP729" s="282"/>
      <c r="HRQ729" s="282"/>
      <c r="HRR729" s="282"/>
      <c r="HRS729" s="282"/>
      <c r="HRT729" s="282"/>
      <c r="HRU729" s="282"/>
      <c r="HRV729" s="282"/>
      <c r="HRW729" s="282"/>
      <c r="HRX729" s="282"/>
      <c r="HRY729" s="282"/>
      <c r="HRZ729" s="282"/>
      <c r="HSA729" s="282"/>
      <c r="HSB729" s="282"/>
      <c r="HSC729" s="282"/>
      <c r="HSD729" s="282"/>
      <c r="HSE729" s="282"/>
      <c r="HSF729" s="282"/>
      <c r="HSG729" s="282"/>
      <c r="HSH729" s="282"/>
      <c r="HSI729" s="282"/>
      <c r="HSJ729" s="282"/>
      <c r="HSK729" s="282"/>
      <c r="HSL729" s="282"/>
      <c r="HSM729" s="282"/>
      <c r="HSN729" s="282"/>
      <c r="HSO729" s="282"/>
      <c r="HSP729" s="282"/>
      <c r="HSQ729" s="282"/>
      <c r="HSR729" s="282"/>
      <c r="HSS729" s="282"/>
      <c r="HST729" s="282"/>
      <c r="HSU729" s="282"/>
      <c r="HSV729" s="282"/>
      <c r="HSW729" s="282"/>
      <c r="HSX729" s="282"/>
      <c r="HSY729" s="282"/>
      <c r="HSZ729" s="282"/>
      <c r="HTA729" s="282"/>
      <c r="HTB729" s="282"/>
      <c r="HTC729" s="282"/>
      <c r="HTD729" s="282"/>
      <c r="HTE729" s="282"/>
      <c r="HTF729" s="282"/>
      <c r="HTG729" s="282"/>
      <c r="HTH729" s="282"/>
      <c r="HTI729" s="282"/>
      <c r="HTJ729" s="282"/>
      <c r="HTK729" s="282"/>
      <c r="HTL729" s="282"/>
      <c r="HTM729" s="282"/>
      <c r="HTN729" s="282"/>
      <c r="HTO729" s="282"/>
      <c r="HTP729" s="282"/>
      <c r="HTQ729" s="282"/>
      <c r="HTR729" s="282"/>
      <c r="HTS729" s="282"/>
      <c r="HTT729" s="282"/>
      <c r="HTU729" s="282"/>
      <c r="HTV729" s="282"/>
      <c r="HTW729" s="282"/>
      <c r="HTX729" s="282"/>
      <c r="HTY729" s="282"/>
      <c r="HTZ729" s="282"/>
      <c r="HUA729" s="282"/>
      <c r="HUB729" s="282"/>
      <c r="HUC729" s="282"/>
      <c r="HUD729" s="282"/>
      <c r="HUE729" s="282"/>
      <c r="HUF729" s="282"/>
      <c r="HUG729" s="282"/>
      <c r="HUH729" s="282"/>
      <c r="HUI729" s="282"/>
      <c r="HUJ729" s="282"/>
      <c r="HUK729" s="282"/>
      <c r="HUL729" s="282"/>
      <c r="HUM729" s="282"/>
      <c r="HUN729" s="282"/>
      <c r="HUO729" s="282"/>
      <c r="HUP729" s="282"/>
      <c r="HUQ729" s="282"/>
      <c r="HUR729" s="282"/>
      <c r="HUS729" s="282"/>
      <c r="HUT729" s="282"/>
      <c r="HUU729" s="282"/>
      <c r="HUV729" s="282"/>
      <c r="HUW729" s="282"/>
      <c r="HUX729" s="282"/>
      <c r="HUY729" s="282"/>
      <c r="HUZ729" s="282"/>
      <c r="HVA729" s="282"/>
      <c r="HVB729" s="282"/>
      <c r="HVC729" s="282"/>
      <c r="HVD729" s="282"/>
      <c r="HVE729" s="282"/>
      <c r="HVF729" s="282"/>
      <c r="HVG729" s="282"/>
      <c r="HVH729" s="282"/>
      <c r="HVI729" s="282"/>
      <c r="HVJ729" s="282"/>
      <c r="HVK729" s="282"/>
      <c r="HVL729" s="282"/>
      <c r="HVM729" s="282"/>
      <c r="HVN729" s="282"/>
      <c r="HVO729" s="282"/>
      <c r="HVP729" s="282"/>
      <c r="HVQ729" s="282"/>
      <c r="HVR729" s="282"/>
      <c r="HVS729" s="282"/>
      <c r="HVT729" s="282"/>
      <c r="HVU729" s="282"/>
      <c r="HVV729" s="282"/>
      <c r="HVW729" s="282"/>
      <c r="HVX729" s="282"/>
      <c r="HVY729" s="282"/>
      <c r="HVZ729" s="282"/>
      <c r="HWA729" s="282"/>
      <c r="HWB729" s="282"/>
      <c r="HWC729" s="282"/>
      <c r="HWD729" s="282"/>
      <c r="HWE729" s="282"/>
      <c r="HWF729" s="282"/>
      <c r="HWG729" s="282"/>
      <c r="HWH729" s="282"/>
      <c r="HWI729" s="282"/>
      <c r="HWJ729" s="282"/>
      <c r="HWK729" s="282"/>
      <c r="HWL729" s="282"/>
      <c r="HWM729" s="282"/>
      <c r="HWN729" s="282"/>
      <c r="HWO729" s="282"/>
      <c r="HWP729" s="282"/>
      <c r="HWQ729" s="282"/>
      <c r="HWR729" s="282"/>
      <c r="HWS729" s="282"/>
      <c r="HWT729" s="282"/>
      <c r="HWU729" s="282"/>
      <c r="HWV729" s="282"/>
      <c r="HWW729" s="282"/>
      <c r="HWX729" s="282"/>
      <c r="HWY729" s="282"/>
      <c r="HWZ729" s="282"/>
      <c r="HXA729" s="282"/>
      <c r="HXB729" s="282"/>
      <c r="HXC729" s="282"/>
      <c r="HXD729" s="282"/>
      <c r="HXE729" s="282"/>
      <c r="HXF729" s="282"/>
      <c r="HXG729" s="282"/>
      <c r="HXH729" s="282"/>
      <c r="HXI729" s="282"/>
      <c r="HXJ729" s="282"/>
      <c r="HXK729" s="282"/>
      <c r="HXL729" s="282"/>
      <c r="HXM729" s="282"/>
      <c r="HXN729" s="282"/>
      <c r="HXO729" s="282"/>
      <c r="HXP729" s="282"/>
      <c r="HXQ729" s="282"/>
      <c r="HXR729" s="282"/>
      <c r="HXS729" s="282"/>
      <c r="HXT729" s="282"/>
      <c r="HXU729" s="282"/>
      <c r="HXV729" s="282"/>
      <c r="HXW729" s="282"/>
      <c r="HXX729" s="282"/>
      <c r="HXY729" s="282"/>
      <c r="HXZ729" s="282"/>
      <c r="HYA729" s="282"/>
      <c r="HYB729" s="282"/>
      <c r="HYC729" s="282"/>
      <c r="HYD729" s="282"/>
      <c r="HYE729" s="282"/>
      <c r="HYF729" s="282"/>
      <c r="HYG729" s="282"/>
      <c r="HYH729" s="282"/>
      <c r="HYI729" s="282"/>
      <c r="HYJ729" s="282"/>
      <c r="HYK729" s="282"/>
      <c r="HYL729" s="282"/>
      <c r="HYM729" s="282"/>
      <c r="HYN729" s="282"/>
      <c r="HYO729" s="282"/>
      <c r="HYP729" s="282"/>
      <c r="HYQ729" s="282"/>
      <c r="HYR729" s="282"/>
      <c r="HYS729" s="282"/>
      <c r="HYT729" s="282"/>
      <c r="HYU729" s="282"/>
      <c r="HYV729" s="282"/>
      <c r="HYW729" s="282"/>
      <c r="HYX729" s="282"/>
      <c r="HYY729" s="282"/>
      <c r="HYZ729" s="282"/>
      <c r="HZA729" s="282"/>
      <c r="HZB729" s="282"/>
      <c r="HZC729" s="282"/>
      <c r="HZD729" s="282"/>
      <c r="HZE729" s="282"/>
      <c r="HZF729" s="282"/>
      <c r="HZG729" s="282"/>
      <c r="HZH729" s="282"/>
      <c r="HZI729" s="282"/>
      <c r="HZJ729" s="282"/>
      <c r="HZK729" s="282"/>
      <c r="HZL729" s="282"/>
      <c r="HZM729" s="282"/>
      <c r="HZN729" s="282"/>
      <c r="HZO729" s="282"/>
      <c r="HZP729" s="282"/>
      <c r="HZQ729" s="282"/>
      <c r="HZR729" s="282"/>
      <c r="HZS729" s="282"/>
      <c r="HZT729" s="282"/>
      <c r="HZU729" s="282"/>
      <c r="HZV729" s="282"/>
      <c r="HZW729" s="282"/>
      <c r="HZX729" s="282"/>
      <c r="HZY729" s="282"/>
      <c r="HZZ729" s="282"/>
      <c r="IAA729" s="282"/>
      <c r="IAB729" s="282"/>
      <c r="IAC729" s="282"/>
      <c r="IAD729" s="282"/>
      <c r="IAE729" s="282"/>
      <c r="IAF729" s="282"/>
      <c r="IAG729" s="282"/>
      <c r="IAH729" s="282"/>
      <c r="IAI729" s="282"/>
      <c r="IAJ729" s="282"/>
      <c r="IAK729" s="282"/>
      <c r="IAL729" s="282"/>
      <c r="IAM729" s="282"/>
      <c r="IAN729" s="282"/>
      <c r="IAO729" s="282"/>
      <c r="IAP729" s="282"/>
      <c r="IAQ729" s="282"/>
      <c r="IAR729" s="282"/>
      <c r="IAS729" s="282"/>
      <c r="IAT729" s="282"/>
      <c r="IAU729" s="282"/>
      <c r="IAV729" s="282"/>
      <c r="IAW729" s="282"/>
      <c r="IAX729" s="282"/>
      <c r="IAY729" s="282"/>
      <c r="IAZ729" s="282"/>
      <c r="IBA729" s="282"/>
      <c r="IBB729" s="282"/>
      <c r="IBC729" s="282"/>
      <c r="IBD729" s="282"/>
      <c r="IBE729" s="282"/>
      <c r="IBF729" s="282"/>
      <c r="IBG729" s="282"/>
      <c r="IBH729" s="282"/>
      <c r="IBI729" s="282"/>
      <c r="IBJ729" s="282"/>
      <c r="IBK729" s="282"/>
      <c r="IBL729" s="282"/>
      <c r="IBM729" s="282"/>
      <c r="IBN729" s="282"/>
      <c r="IBO729" s="282"/>
      <c r="IBP729" s="282"/>
      <c r="IBQ729" s="282"/>
      <c r="IBR729" s="282"/>
      <c r="IBS729" s="282"/>
      <c r="IBT729" s="282"/>
      <c r="IBU729" s="282"/>
      <c r="IBV729" s="282"/>
      <c r="IBW729" s="282"/>
      <c r="IBX729" s="282"/>
      <c r="IBY729" s="282"/>
      <c r="IBZ729" s="282"/>
      <c r="ICA729" s="282"/>
      <c r="ICB729" s="282"/>
      <c r="ICC729" s="282"/>
      <c r="ICD729" s="282"/>
      <c r="ICE729" s="282"/>
      <c r="ICF729" s="282"/>
      <c r="ICG729" s="282"/>
      <c r="ICH729" s="282"/>
      <c r="ICI729" s="282"/>
      <c r="ICJ729" s="282"/>
      <c r="ICK729" s="282"/>
      <c r="ICL729" s="282"/>
      <c r="ICM729" s="282"/>
      <c r="ICN729" s="282"/>
      <c r="ICO729" s="282"/>
      <c r="ICP729" s="282"/>
      <c r="ICQ729" s="282"/>
      <c r="ICR729" s="282"/>
      <c r="ICS729" s="282"/>
      <c r="ICT729" s="282"/>
      <c r="ICU729" s="282"/>
      <c r="ICV729" s="282"/>
      <c r="ICW729" s="282"/>
      <c r="ICX729" s="282"/>
      <c r="ICY729" s="282"/>
      <c r="ICZ729" s="282"/>
      <c r="IDA729" s="282"/>
      <c r="IDB729" s="282"/>
      <c r="IDC729" s="282"/>
      <c r="IDD729" s="282"/>
      <c r="IDE729" s="282"/>
      <c r="IDF729" s="282"/>
      <c r="IDG729" s="282"/>
      <c r="IDH729" s="282"/>
      <c r="IDI729" s="282"/>
      <c r="IDJ729" s="282"/>
      <c r="IDK729" s="282"/>
      <c r="IDL729" s="282"/>
      <c r="IDM729" s="282"/>
      <c r="IDN729" s="282"/>
      <c r="IDO729" s="282"/>
      <c r="IDP729" s="282"/>
      <c r="IDQ729" s="282"/>
      <c r="IDR729" s="282"/>
      <c r="IDS729" s="282"/>
      <c r="IDT729" s="282"/>
      <c r="IDU729" s="282"/>
      <c r="IDV729" s="282"/>
      <c r="IDW729" s="282"/>
      <c r="IDX729" s="282"/>
      <c r="IDY729" s="282"/>
      <c r="IDZ729" s="282"/>
      <c r="IEA729" s="282"/>
      <c r="IEB729" s="282"/>
      <c r="IEC729" s="282"/>
      <c r="IED729" s="282"/>
      <c r="IEE729" s="282"/>
      <c r="IEF729" s="282"/>
      <c r="IEG729" s="282"/>
      <c r="IEH729" s="282"/>
      <c r="IEI729" s="282"/>
      <c r="IEJ729" s="282"/>
      <c r="IEK729" s="282"/>
      <c r="IEL729" s="282"/>
      <c r="IEM729" s="282"/>
      <c r="IEN729" s="282"/>
      <c r="IEO729" s="282"/>
      <c r="IEP729" s="282"/>
      <c r="IEQ729" s="282"/>
      <c r="IER729" s="282"/>
      <c r="IES729" s="282"/>
      <c r="IET729" s="282"/>
      <c r="IEU729" s="282"/>
      <c r="IEV729" s="282"/>
      <c r="IEW729" s="282"/>
      <c r="IEX729" s="282"/>
      <c r="IEY729" s="282"/>
      <c r="IEZ729" s="282"/>
      <c r="IFA729" s="282"/>
      <c r="IFB729" s="282"/>
      <c r="IFC729" s="282"/>
      <c r="IFD729" s="282"/>
      <c r="IFE729" s="282"/>
      <c r="IFF729" s="282"/>
      <c r="IFG729" s="282"/>
      <c r="IFH729" s="282"/>
      <c r="IFI729" s="282"/>
      <c r="IFJ729" s="282"/>
      <c r="IFK729" s="282"/>
      <c r="IFL729" s="282"/>
      <c r="IFM729" s="282"/>
      <c r="IFN729" s="282"/>
      <c r="IFO729" s="282"/>
      <c r="IFP729" s="282"/>
      <c r="IFQ729" s="282"/>
      <c r="IFR729" s="282"/>
      <c r="IFS729" s="282"/>
      <c r="IFT729" s="282"/>
      <c r="IFU729" s="282"/>
      <c r="IFV729" s="282"/>
      <c r="IFW729" s="282"/>
      <c r="IFX729" s="282"/>
      <c r="IFY729" s="282"/>
      <c r="IFZ729" s="282"/>
      <c r="IGA729" s="282"/>
      <c r="IGB729" s="282"/>
      <c r="IGC729" s="282"/>
      <c r="IGD729" s="282"/>
      <c r="IGE729" s="282"/>
      <c r="IGF729" s="282"/>
      <c r="IGG729" s="282"/>
      <c r="IGH729" s="282"/>
      <c r="IGI729" s="282"/>
      <c r="IGJ729" s="282"/>
      <c r="IGK729" s="282"/>
      <c r="IGL729" s="282"/>
      <c r="IGM729" s="282"/>
      <c r="IGN729" s="282"/>
      <c r="IGO729" s="282"/>
      <c r="IGP729" s="282"/>
      <c r="IGQ729" s="282"/>
      <c r="IGR729" s="282"/>
      <c r="IGS729" s="282"/>
      <c r="IGT729" s="282"/>
      <c r="IGU729" s="282"/>
      <c r="IGV729" s="282"/>
      <c r="IGW729" s="282"/>
      <c r="IGX729" s="282"/>
      <c r="IGY729" s="282"/>
      <c r="IGZ729" s="282"/>
      <c r="IHA729" s="282"/>
      <c r="IHB729" s="282"/>
      <c r="IHC729" s="282"/>
      <c r="IHD729" s="282"/>
      <c r="IHE729" s="282"/>
      <c r="IHF729" s="282"/>
      <c r="IHG729" s="282"/>
      <c r="IHH729" s="282"/>
      <c r="IHI729" s="282"/>
      <c r="IHJ729" s="282"/>
      <c r="IHK729" s="282"/>
      <c r="IHL729" s="282"/>
      <c r="IHM729" s="282"/>
      <c r="IHN729" s="282"/>
      <c r="IHO729" s="282"/>
      <c r="IHP729" s="282"/>
      <c r="IHQ729" s="282"/>
      <c r="IHR729" s="282"/>
      <c r="IHS729" s="282"/>
      <c r="IHT729" s="282"/>
      <c r="IHU729" s="282"/>
      <c r="IHV729" s="282"/>
      <c r="IHW729" s="282"/>
      <c r="IHX729" s="282"/>
      <c r="IHY729" s="282"/>
      <c r="IHZ729" s="282"/>
      <c r="IIA729" s="282"/>
      <c r="IIB729" s="282"/>
      <c r="IIC729" s="282"/>
      <c r="IID729" s="282"/>
      <c r="IIE729" s="282"/>
      <c r="IIF729" s="282"/>
      <c r="IIG729" s="282"/>
      <c r="IIH729" s="282"/>
      <c r="III729" s="282"/>
      <c r="IIJ729" s="282"/>
      <c r="IIK729" s="282"/>
      <c r="IIL729" s="282"/>
      <c r="IIM729" s="282"/>
      <c r="IIN729" s="282"/>
      <c r="IIO729" s="282"/>
      <c r="IIP729" s="282"/>
      <c r="IIQ729" s="282"/>
      <c r="IIR729" s="282"/>
      <c r="IIS729" s="282"/>
      <c r="IIT729" s="282"/>
      <c r="IIU729" s="282"/>
      <c r="IIV729" s="282"/>
      <c r="IIW729" s="282"/>
      <c r="IIX729" s="282"/>
      <c r="IIY729" s="282"/>
      <c r="IIZ729" s="282"/>
      <c r="IJA729" s="282"/>
      <c r="IJB729" s="282"/>
      <c r="IJC729" s="282"/>
      <c r="IJD729" s="282"/>
      <c r="IJE729" s="282"/>
      <c r="IJF729" s="282"/>
      <c r="IJG729" s="282"/>
      <c r="IJH729" s="282"/>
      <c r="IJI729" s="282"/>
      <c r="IJJ729" s="282"/>
      <c r="IJK729" s="282"/>
      <c r="IJL729" s="282"/>
      <c r="IJM729" s="282"/>
      <c r="IJN729" s="282"/>
      <c r="IJO729" s="282"/>
      <c r="IJP729" s="282"/>
      <c r="IJQ729" s="282"/>
      <c r="IJR729" s="282"/>
      <c r="IJS729" s="282"/>
      <c r="IJT729" s="282"/>
      <c r="IJU729" s="282"/>
      <c r="IJV729" s="282"/>
      <c r="IJW729" s="282"/>
      <c r="IJX729" s="282"/>
      <c r="IJY729" s="282"/>
      <c r="IJZ729" s="282"/>
      <c r="IKA729" s="282"/>
      <c r="IKB729" s="282"/>
      <c r="IKC729" s="282"/>
      <c r="IKD729" s="282"/>
      <c r="IKE729" s="282"/>
      <c r="IKF729" s="282"/>
      <c r="IKG729" s="282"/>
      <c r="IKH729" s="282"/>
      <c r="IKI729" s="282"/>
      <c r="IKJ729" s="282"/>
      <c r="IKK729" s="282"/>
      <c r="IKL729" s="282"/>
      <c r="IKM729" s="282"/>
      <c r="IKN729" s="282"/>
      <c r="IKO729" s="282"/>
      <c r="IKP729" s="282"/>
      <c r="IKQ729" s="282"/>
      <c r="IKR729" s="282"/>
      <c r="IKS729" s="282"/>
      <c r="IKT729" s="282"/>
      <c r="IKU729" s="282"/>
      <c r="IKV729" s="282"/>
      <c r="IKW729" s="282"/>
      <c r="IKX729" s="282"/>
      <c r="IKY729" s="282"/>
      <c r="IKZ729" s="282"/>
      <c r="ILA729" s="282"/>
      <c r="ILB729" s="282"/>
      <c r="ILC729" s="282"/>
      <c r="ILD729" s="282"/>
      <c r="ILE729" s="282"/>
      <c r="ILF729" s="282"/>
      <c r="ILG729" s="282"/>
      <c r="ILH729" s="282"/>
      <c r="ILI729" s="282"/>
      <c r="ILJ729" s="282"/>
      <c r="ILK729" s="282"/>
      <c r="ILL729" s="282"/>
      <c r="ILM729" s="282"/>
      <c r="ILN729" s="282"/>
      <c r="ILO729" s="282"/>
      <c r="ILP729" s="282"/>
      <c r="ILQ729" s="282"/>
      <c r="ILR729" s="282"/>
      <c r="ILS729" s="282"/>
      <c r="ILT729" s="282"/>
      <c r="ILU729" s="282"/>
      <c r="ILV729" s="282"/>
      <c r="ILW729" s="282"/>
      <c r="ILX729" s="282"/>
      <c r="ILY729" s="282"/>
      <c r="ILZ729" s="282"/>
      <c r="IMA729" s="282"/>
      <c r="IMB729" s="282"/>
      <c r="IMC729" s="282"/>
      <c r="IMD729" s="282"/>
      <c r="IME729" s="282"/>
      <c r="IMF729" s="282"/>
      <c r="IMG729" s="282"/>
      <c r="IMH729" s="282"/>
      <c r="IMI729" s="282"/>
      <c r="IMJ729" s="282"/>
      <c r="IMK729" s="282"/>
      <c r="IML729" s="282"/>
      <c r="IMM729" s="282"/>
      <c r="IMN729" s="282"/>
      <c r="IMO729" s="282"/>
      <c r="IMP729" s="282"/>
      <c r="IMQ729" s="282"/>
      <c r="IMR729" s="282"/>
      <c r="IMS729" s="282"/>
      <c r="IMT729" s="282"/>
      <c r="IMU729" s="282"/>
      <c r="IMV729" s="282"/>
      <c r="IMW729" s="282"/>
      <c r="IMX729" s="282"/>
      <c r="IMY729" s="282"/>
      <c r="IMZ729" s="282"/>
      <c r="INA729" s="282"/>
      <c r="INB729" s="282"/>
      <c r="INC729" s="282"/>
      <c r="IND729" s="282"/>
      <c r="INE729" s="282"/>
      <c r="INF729" s="282"/>
      <c r="ING729" s="282"/>
      <c r="INH729" s="282"/>
      <c r="INI729" s="282"/>
      <c r="INJ729" s="282"/>
      <c r="INK729" s="282"/>
      <c r="INL729" s="282"/>
      <c r="INM729" s="282"/>
      <c r="INN729" s="282"/>
      <c r="INO729" s="282"/>
      <c r="INP729" s="282"/>
      <c r="INQ729" s="282"/>
      <c r="INR729" s="282"/>
      <c r="INS729" s="282"/>
      <c r="INT729" s="282"/>
      <c r="INU729" s="282"/>
      <c r="INV729" s="282"/>
      <c r="INW729" s="282"/>
      <c r="INX729" s="282"/>
      <c r="INY729" s="282"/>
      <c r="INZ729" s="282"/>
      <c r="IOA729" s="282"/>
      <c r="IOB729" s="282"/>
      <c r="IOC729" s="282"/>
      <c r="IOD729" s="282"/>
      <c r="IOE729" s="282"/>
      <c r="IOF729" s="282"/>
      <c r="IOG729" s="282"/>
      <c r="IOH729" s="282"/>
      <c r="IOI729" s="282"/>
      <c r="IOJ729" s="282"/>
      <c r="IOK729" s="282"/>
      <c r="IOL729" s="282"/>
      <c r="IOM729" s="282"/>
      <c r="ION729" s="282"/>
      <c r="IOO729" s="282"/>
      <c r="IOP729" s="282"/>
      <c r="IOQ729" s="282"/>
      <c r="IOR729" s="282"/>
      <c r="IOS729" s="282"/>
      <c r="IOT729" s="282"/>
      <c r="IOU729" s="282"/>
      <c r="IOV729" s="282"/>
      <c r="IOW729" s="282"/>
      <c r="IOX729" s="282"/>
      <c r="IOY729" s="282"/>
      <c r="IOZ729" s="282"/>
      <c r="IPA729" s="282"/>
      <c r="IPB729" s="282"/>
      <c r="IPC729" s="282"/>
      <c r="IPD729" s="282"/>
      <c r="IPE729" s="282"/>
      <c r="IPF729" s="282"/>
      <c r="IPG729" s="282"/>
      <c r="IPH729" s="282"/>
      <c r="IPI729" s="282"/>
      <c r="IPJ729" s="282"/>
      <c r="IPK729" s="282"/>
      <c r="IPL729" s="282"/>
      <c r="IPM729" s="282"/>
      <c r="IPN729" s="282"/>
      <c r="IPO729" s="282"/>
      <c r="IPP729" s="282"/>
      <c r="IPQ729" s="282"/>
      <c r="IPR729" s="282"/>
      <c r="IPS729" s="282"/>
      <c r="IPT729" s="282"/>
      <c r="IPU729" s="282"/>
      <c r="IPV729" s="282"/>
      <c r="IPW729" s="282"/>
      <c r="IPX729" s="282"/>
      <c r="IPY729" s="282"/>
      <c r="IPZ729" s="282"/>
      <c r="IQA729" s="282"/>
      <c r="IQB729" s="282"/>
      <c r="IQC729" s="282"/>
      <c r="IQD729" s="282"/>
      <c r="IQE729" s="282"/>
      <c r="IQF729" s="282"/>
      <c r="IQG729" s="282"/>
      <c r="IQH729" s="282"/>
      <c r="IQI729" s="282"/>
      <c r="IQJ729" s="282"/>
      <c r="IQK729" s="282"/>
      <c r="IQL729" s="282"/>
      <c r="IQM729" s="282"/>
      <c r="IQN729" s="282"/>
      <c r="IQO729" s="282"/>
      <c r="IQP729" s="282"/>
      <c r="IQQ729" s="282"/>
      <c r="IQR729" s="282"/>
      <c r="IQS729" s="282"/>
      <c r="IQT729" s="282"/>
      <c r="IQU729" s="282"/>
      <c r="IQV729" s="282"/>
      <c r="IQW729" s="282"/>
      <c r="IQX729" s="282"/>
      <c r="IQY729" s="282"/>
      <c r="IQZ729" s="282"/>
      <c r="IRA729" s="282"/>
      <c r="IRB729" s="282"/>
      <c r="IRC729" s="282"/>
      <c r="IRD729" s="282"/>
      <c r="IRE729" s="282"/>
      <c r="IRF729" s="282"/>
      <c r="IRG729" s="282"/>
      <c r="IRH729" s="282"/>
      <c r="IRI729" s="282"/>
      <c r="IRJ729" s="282"/>
      <c r="IRK729" s="282"/>
      <c r="IRL729" s="282"/>
      <c r="IRM729" s="282"/>
      <c r="IRN729" s="282"/>
      <c r="IRO729" s="282"/>
      <c r="IRP729" s="282"/>
      <c r="IRQ729" s="282"/>
      <c r="IRR729" s="282"/>
      <c r="IRS729" s="282"/>
      <c r="IRT729" s="282"/>
      <c r="IRU729" s="282"/>
      <c r="IRV729" s="282"/>
      <c r="IRW729" s="282"/>
      <c r="IRX729" s="282"/>
      <c r="IRY729" s="282"/>
      <c r="IRZ729" s="282"/>
      <c r="ISA729" s="282"/>
      <c r="ISB729" s="282"/>
      <c r="ISC729" s="282"/>
      <c r="ISD729" s="282"/>
      <c r="ISE729" s="282"/>
      <c r="ISF729" s="282"/>
      <c r="ISG729" s="282"/>
      <c r="ISH729" s="282"/>
      <c r="ISI729" s="282"/>
      <c r="ISJ729" s="282"/>
      <c r="ISK729" s="282"/>
      <c r="ISL729" s="282"/>
      <c r="ISM729" s="282"/>
      <c r="ISN729" s="282"/>
      <c r="ISO729" s="282"/>
      <c r="ISP729" s="282"/>
      <c r="ISQ729" s="282"/>
      <c r="ISR729" s="282"/>
      <c r="ISS729" s="282"/>
      <c r="IST729" s="282"/>
      <c r="ISU729" s="282"/>
      <c r="ISV729" s="282"/>
      <c r="ISW729" s="282"/>
      <c r="ISX729" s="282"/>
      <c r="ISY729" s="282"/>
      <c r="ISZ729" s="282"/>
      <c r="ITA729" s="282"/>
      <c r="ITB729" s="282"/>
      <c r="ITC729" s="282"/>
      <c r="ITD729" s="282"/>
      <c r="ITE729" s="282"/>
      <c r="ITF729" s="282"/>
      <c r="ITG729" s="282"/>
      <c r="ITH729" s="282"/>
      <c r="ITI729" s="282"/>
      <c r="ITJ729" s="282"/>
      <c r="ITK729" s="282"/>
      <c r="ITL729" s="282"/>
      <c r="ITM729" s="282"/>
      <c r="ITN729" s="282"/>
      <c r="ITO729" s="282"/>
      <c r="ITP729" s="282"/>
      <c r="ITQ729" s="282"/>
      <c r="ITR729" s="282"/>
      <c r="ITS729" s="282"/>
      <c r="ITT729" s="282"/>
      <c r="ITU729" s="282"/>
      <c r="ITV729" s="282"/>
      <c r="ITW729" s="282"/>
      <c r="ITX729" s="282"/>
      <c r="ITY729" s="282"/>
      <c r="ITZ729" s="282"/>
      <c r="IUA729" s="282"/>
      <c r="IUB729" s="282"/>
      <c r="IUC729" s="282"/>
      <c r="IUD729" s="282"/>
      <c r="IUE729" s="282"/>
      <c r="IUF729" s="282"/>
      <c r="IUG729" s="282"/>
      <c r="IUH729" s="282"/>
      <c r="IUI729" s="282"/>
      <c r="IUJ729" s="282"/>
      <c r="IUK729" s="282"/>
      <c r="IUL729" s="282"/>
      <c r="IUM729" s="282"/>
      <c r="IUN729" s="282"/>
      <c r="IUO729" s="282"/>
      <c r="IUP729" s="282"/>
      <c r="IUQ729" s="282"/>
      <c r="IUR729" s="282"/>
      <c r="IUS729" s="282"/>
      <c r="IUT729" s="282"/>
      <c r="IUU729" s="282"/>
      <c r="IUV729" s="282"/>
      <c r="IUW729" s="282"/>
      <c r="IUX729" s="282"/>
      <c r="IUY729" s="282"/>
      <c r="IUZ729" s="282"/>
      <c r="IVA729" s="282"/>
      <c r="IVB729" s="282"/>
      <c r="IVC729" s="282"/>
      <c r="IVD729" s="282"/>
      <c r="IVE729" s="282"/>
      <c r="IVF729" s="282"/>
      <c r="IVG729" s="282"/>
      <c r="IVH729" s="282"/>
      <c r="IVI729" s="282"/>
      <c r="IVJ729" s="282"/>
      <c r="IVK729" s="282"/>
      <c r="IVL729" s="282"/>
      <c r="IVM729" s="282"/>
      <c r="IVN729" s="282"/>
      <c r="IVO729" s="282"/>
      <c r="IVP729" s="282"/>
      <c r="IVQ729" s="282"/>
      <c r="IVR729" s="282"/>
      <c r="IVS729" s="282"/>
      <c r="IVT729" s="282"/>
      <c r="IVU729" s="282"/>
      <c r="IVV729" s="282"/>
      <c r="IVW729" s="282"/>
      <c r="IVX729" s="282"/>
      <c r="IVY729" s="282"/>
      <c r="IVZ729" s="282"/>
      <c r="IWA729" s="282"/>
      <c r="IWB729" s="282"/>
      <c r="IWC729" s="282"/>
      <c r="IWD729" s="282"/>
      <c r="IWE729" s="282"/>
      <c r="IWF729" s="282"/>
      <c r="IWG729" s="282"/>
      <c r="IWH729" s="282"/>
      <c r="IWI729" s="282"/>
      <c r="IWJ729" s="282"/>
      <c r="IWK729" s="282"/>
      <c r="IWL729" s="282"/>
      <c r="IWM729" s="282"/>
      <c r="IWN729" s="282"/>
      <c r="IWO729" s="282"/>
      <c r="IWP729" s="282"/>
      <c r="IWQ729" s="282"/>
      <c r="IWR729" s="282"/>
      <c r="IWS729" s="282"/>
      <c r="IWT729" s="282"/>
      <c r="IWU729" s="282"/>
      <c r="IWV729" s="282"/>
      <c r="IWW729" s="282"/>
      <c r="IWX729" s="282"/>
      <c r="IWY729" s="282"/>
      <c r="IWZ729" s="282"/>
      <c r="IXA729" s="282"/>
      <c r="IXB729" s="282"/>
      <c r="IXC729" s="282"/>
      <c r="IXD729" s="282"/>
      <c r="IXE729" s="282"/>
      <c r="IXF729" s="282"/>
      <c r="IXG729" s="282"/>
      <c r="IXH729" s="282"/>
      <c r="IXI729" s="282"/>
      <c r="IXJ729" s="282"/>
      <c r="IXK729" s="282"/>
      <c r="IXL729" s="282"/>
      <c r="IXM729" s="282"/>
      <c r="IXN729" s="282"/>
      <c r="IXO729" s="282"/>
      <c r="IXP729" s="282"/>
      <c r="IXQ729" s="282"/>
      <c r="IXR729" s="282"/>
      <c r="IXS729" s="282"/>
      <c r="IXT729" s="282"/>
      <c r="IXU729" s="282"/>
      <c r="IXV729" s="282"/>
      <c r="IXW729" s="282"/>
      <c r="IXX729" s="282"/>
      <c r="IXY729" s="282"/>
      <c r="IXZ729" s="282"/>
      <c r="IYA729" s="282"/>
      <c r="IYB729" s="282"/>
      <c r="IYC729" s="282"/>
      <c r="IYD729" s="282"/>
      <c r="IYE729" s="282"/>
      <c r="IYF729" s="282"/>
      <c r="IYG729" s="282"/>
      <c r="IYH729" s="282"/>
      <c r="IYI729" s="282"/>
      <c r="IYJ729" s="282"/>
      <c r="IYK729" s="282"/>
      <c r="IYL729" s="282"/>
      <c r="IYM729" s="282"/>
      <c r="IYN729" s="282"/>
      <c r="IYO729" s="282"/>
      <c r="IYP729" s="282"/>
      <c r="IYQ729" s="282"/>
      <c r="IYR729" s="282"/>
      <c r="IYS729" s="282"/>
      <c r="IYT729" s="282"/>
      <c r="IYU729" s="282"/>
      <c r="IYV729" s="282"/>
      <c r="IYW729" s="282"/>
      <c r="IYX729" s="282"/>
      <c r="IYY729" s="282"/>
      <c r="IYZ729" s="282"/>
      <c r="IZA729" s="282"/>
      <c r="IZB729" s="282"/>
      <c r="IZC729" s="282"/>
      <c r="IZD729" s="282"/>
      <c r="IZE729" s="282"/>
      <c r="IZF729" s="282"/>
      <c r="IZG729" s="282"/>
      <c r="IZH729" s="282"/>
      <c r="IZI729" s="282"/>
      <c r="IZJ729" s="282"/>
      <c r="IZK729" s="282"/>
      <c r="IZL729" s="282"/>
      <c r="IZM729" s="282"/>
      <c r="IZN729" s="282"/>
      <c r="IZO729" s="282"/>
      <c r="IZP729" s="282"/>
      <c r="IZQ729" s="282"/>
      <c r="IZR729" s="282"/>
      <c r="IZS729" s="282"/>
      <c r="IZT729" s="282"/>
      <c r="IZU729" s="282"/>
      <c r="IZV729" s="282"/>
      <c r="IZW729" s="282"/>
      <c r="IZX729" s="282"/>
      <c r="IZY729" s="282"/>
      <c r="IZZ729" s="282"/>
      <c r="JAA729" s="282"/>
      <c r="JAB729" s="282"/>
      <c r="JAC729" s="282"/>
      <c r="JAD729" s="282"/>
      <c r="JAE729" s="282"/>
      <c r="JAF729" s="282"/>
      <c r="JAG729" s="282"/>
      <c r="JAH729" s="282"/>
      <c r="JAI729" s="282"/>
      <c r="JAJ729" s="282"/>
      <c r="JAK729" s="282"/>
      <c r="JAL729" s="282"/>
      <c r="JAM729" s="282"/>
      <c r="JAN729" s="282"/>
      <c r="JAO729" s="282"/>
      <c r="JAP729" s="282"/>
      <c r="JAQ729" s="282"/>
      <c r="JAR729" s="282"/>
      <c r="JAS729" s="282"/>
      <c r="JAT729" s="282"/>
      <c r="JAU729" s="282"/>
      <c r="JAV729" s="282"/>
      <c r="JAW729" s="282"/>
      <c r="JAX729" s="282"/>
      <c r="JAY729" s="282"/>
      <c r="JAZ729" s="282"/>
      <c r="JBA729" s="282"/>
      <c r="JBB729" s="282"/>
      <c r="JBC729" s="282"/>
      <c r="JBD729" s="282"/>
      <c r="JBE729" s="282"/>
      <c r="JBF729" s="282"/>
      <c r="JBG729" s="282"/>
      <c r="JBH729" s="282"/>
      <c r="JBI729" s="282"/>
      <c r="JBJ729" s="282"/>
      <c r="JBK729" s="282"/>
      <c r="JBL729" s="282"/>
      <c r="JBM729" s="282"/>
      <c r="JBN729" s="282"/>
      <c r="JBO729" s="282"/>
      <c r="JBP729" s="282"/>
      <c r="JBQ729" s="282"/>
      <c r="JBR729" s="282"/>
      <c r="JBS729" s="282"/>
      <c r="JBT729" s="282"/>
      <c r="JBU729" s="282"/>
      <c r="JBV729" s="282"/>
      <c r="JBW729" s="282"/>
      <c r="JBX729" s="282"/>
      <c r="JBY729" s="282"/>
      <c r="JBZ729" s="282"/>
      <c r="JCA729" s="282"/>
      <c r="JCB729" s="282"/>
      <c r="JCC729" s="282"/>
      <c r="JCD729" s="282"/>
      <c r="JCE729" s="282"/>
      <c r="JCF729" s="282"/>
      <c r="JCG729" s="282"/>
      <c r="JCH729" s="282"/>
      <c r="JCI729" s="282"/>
      <c r="JCJ729" s="282"/>
      <c r="JCK729" s="282"/>
      <c r="JCL729" s="282"/>
      <c r="JCM729" s="282"/>
      <c r="JCN729" s="282"/>
      <c r="JCO729" s="282"/>
      <c r="JCP729" s="282"/>
      <c r="JCQ729" s="282"/>
      <c r="JCR729" s="282"/>
      <c r="JCS729" s="282"/>
      <c r="JCT729" s="282"/>
      <c r="JCU729" s="282"/>
      <c r="JCV729" s="282"/>
      <c r="JCW729" s="282"/>
      <c r="JCX729" s="282"/>
      <c r="JCY729" s="282"/>
      <c r="JCZ729" s="282"/>
      <c r="JDA729" s="282"/>
      <c r="JDB729" s="282"/>
      <c r="JDC729" s="282"/>
      <c r="JDD729" s="282"/>
      <c r="JDE729" s="282"/>
      <c r="JDF729" s="282"/>
      <c r="JDG729" s="282"/>
      <c r="JDH729" s="282"/>
      <c r="JDI729" s="282"/>
      <c r="JDJ729" s="282"/>
      <c r="JDK729" s="282"/>
      <c r="JDL729" s="282"/>
      <c r="JDM729" s="282"/>
      <c r="JDN729" s="282"/>
      <c r="JDO729" s="282"/>
      <c r="JDP729" s="282"/>
      <c r="JDQ729" s="282"/>
      <c r="JDR729" s="282"/>
      <c r="JDS729" s="282"/>
      <c r="JDT729" s="282"/>
      <c r="JDU729" s="282"/>
      <c r="JDV729" s="282"/>
      <c r="JDW729" s="282"/>
      <c r="JDX729" s="282"/>
      <c r="JDY729" s="282"/>
      <c r="JDZ729" s="282"/>
      <c r="JEA729" s="282"/>
      <c r="JEB729" s="282"/>
      <c r="JEC729" s="282"/>
      <c r="JED729" s="282"/>
      <c r="JEE729" s="282"/>
      <c r="JEF729" s="282"/>
      <c r="JEG729" s="282"/>
      <c r="JEH729" s="282"/>
      <c r="JEI729" s="282"/>
      <c r="JEJ729" s="282"/>
      <c r="JEK729" s="282"/>
      <c r="JEL729" s="282"/>
      <c r="JEM729" s="282"/>
      <c r="JEN729" s="282"/>
      <c r="JEO729" s="282"/>
      <c r="JEP729" s="282"/>
      <c r="JEQ729" s="282"/>
      <c r="JER729" s="282"/>
      <c r="JES729" s="282"/>
      <c r="JET729" s="282"/>
      <c r="JEU729" s="282"/>
      <c r="JEV729" s="282"/>
      <c r="JEW729" s="282"/>
      <c r="JEX729" s="282"/>
      <c r="JEY729" s="282"/>
      <c r="JEZ729" s="282"/>
      <c r="JFA729" s="282"/>
      <c r="JFB729" s="282"/>
      <c r="JFC729" s="282"/>
      <c r="JFD729" s="282"/>
      <c r="JFE729" s="282"/>
      <c r="JFF729" s="282"/>
      <c r="JFG729" s="282"/>
      <c r="JFH729" s="282"/>
      <c r="JFI729" s="282"/>
      <c r="JFJ729" s="282"/>
      <c r="JFK729" s="282"/>
      <c r="JFL729" s="282"/>
      <c r="JFM729" s="282"/>
      <c r="JFN729" s="282"/>
      <c r="JFO729" s="282"/>
      <c r="JFP729" s="282"/>
      <c r="JFQ729" s="282"/>
      <c r="JFR729" s="282"/>
      <c r="JFS729" s="282"/>
      <c r="JFT729" s="282"/>
      <c r="JFU729" s="282"/>
      <c r="JFV729" s="282"/>
      <c r="JFW729" s="282"/>
      <c r="JFX729" s="282"/>
      <c r="JFY729" s="282"/>
      <c r="JFZ729" s="282"/>
      <c r="JGA729" s="282"/>
      <c r="JGB729" s="282"/>
      <c r="JGC729" s="282"/>
      <c r="JGD729" s="282"/>
      <c r="JGE729" s="282"/>
      <c r="JGF729" s="282"/>
      <c r="JGG729" s="282"/>
      <c r="JGH729" s="282"/>
      <c r="JGI729" s="282"/>
      <c r="JGJ729" s="282"/>
      <c r="JGK729" s="282"/>
      <c r="JGL729" s="282"/>
      <c r="JGM729" s="282"/>
      <c r="JGN729" s="282"/>
      <c r="JGO729" s="282"/>
      <c r="JGP729" s="282"/>
      <c r="JGQ729" s="282"/>
      <c r="JGR729" s="282"/>
      <c r="JGS729" s="282"/>
      <c r="JGT729" s="282"/>
      <c r="JGU729" s="282"/>
      <c r="JGV729" s="282"/>
      <c r="JGW729" s="282"/>
      <c r="JGX729" s="282"/>
      <c r="JGY729" s="282"/>
      <c r="JGZ729" s="282"/>
      <c r="JHA729" s="282"/>
      <c r="JHB729" s="282"/>
      <c r="JHC729" s="282"/>
      <c r="JHD729" s="282"/>
      <c r="JHE729" s="282"/>
      <c r="JHF729" s="282"/>
      <c r="JHG729" s="282"/>
      <c r="JHH729" s="282"/>
      <c r="JHI729" s="282"/>
      <c r="JHJ729" s="282"/>
      <c r="JHK729" s="282"/>
      <c r="JHL729" s="282"/>
      <c r="JHM729" s="282"/>
      <c r="JHN729" s="282"/>
      <c r="JHO729" s="282"/>
      <c r="JHP729" s="282"/>
      <c r="JHQ729" s="282"/>
      <c r="JHR729" s="282"/>
      <c r="JHS729" s="282"/>
      <c r="JHT729" s="282"/>
      <c r="JHU729" s="282"/>
      <c r="JHV729" s="282"/>
      <c r="JHW729" s="282"/>
      <c r="JHX729" s="282"/>
      <c r="JHY729" s="282"/>
      <c r="JHZ729" s="282"/>
      <c r="JIA729" s="282"/>
      <c r="JIB729" s="282"/>
      <c r="JIC729" s="282"/>
      <c r="JID729" s="282"/>
      <c r="JIE729" s="282"/>
      <c r="JIF729" s="282"/>
      <c r="JIG729" s="282"/>
      <c r="JIH729" s="282"/>
      <c r="JII729" s="282"/>
      <c r="JIJ729" s="282"/>
      <c r="JIK729" s="282"/>
      <c r="JIL729" s="282"/>
      <c r="JIM729" s="282"/>
      <c r="JIN729" s="282"/>
      <c r="JIO729" s="282"/>
      <c r="JIP729" s="282"/>
      <c r="JIQ729" s="282"/>
      <c r="JIR729" s="282"/>
      <c r="JIS729" s="282"/>
      <c r="JIT729" s="282"/>
      <c r="JIU729" s="282"/>
      <c r="JIV729" s="282"/>
      <c r="JIW729" s="282"/>
      <c r="JIX729" s="282"/>
      <c r="JIY729" s="282"/>
      <c r="JIZ729" s="282"/>
      <c r="JJA729" s="282"/>
      <c r="JJB729" s="282"/>
      <c r="JJC729" s="282"/>
      <c r="JJD729" s="282"/>
      <c r="JJE729" s="282"/>
      <c r="JJF729" s="282"/>
      <c r="JJG729" s="282"/>
      <c r="JJH729" s="282"/>
      <c r="JJI729" s="282"/>
      <c r="JJJ729" s="282"/>
      <c r="JJK729" s="282"/>
      <c r="JJL729" s="282"/>
      <c r="JJM729" s="282"/>
      <c r="JJN729" s="282"/>
      <c r="JJO729" s="282"/>
      <c r="JJP729" s="282"/>
      <c r="JJQ729" s="282"/>
      <c r="JJR729" s="282"/>
      <c r="JJS729" s="282"/>
      <c r="JJT729" s="282"/>
      <c r="JJU729" s="282"/>
      <c r="JJV729" s="282"/>
      <c r="JJW729" s="282"/>
      <c r="JJX729" s="282"/>
      <c r="JJY729" s="282"/>
      <c r="JJZ729" s="282"/>
      <c r="JKA729" s="282"/>
      <c r="JKB729" s="282"/>
      <c r="JKC729" s="282"/>
      <c r="JKD729" s="282"/>
      <c r="JKE729" s="282"/>
      <c r="JKF729" s="282"/>
      <c r="JKG729" s="282"/>
      <c r="JKH729" s="282"/>
      <c r="JKI729" s="282"/>
      <c r="JKJ729" s="282"/>
      <c r="JKK729" s="282"/>
      <c r="JKL729" s="282"/>
      <c r="JKM729" s="282"/>
      <c r="JKN729" s="282"/>
      <c r="JKO729" s="282"/>
      <c r="JKP729" s="282"/>
      <c r="JKQ729" s="282"/>
      <c r="JKR729" s="282"/>
      <c r="JKS729" s="282"/>
      <c r="JKT729" s="282"/>
      <c r="JKU729" s="282"/>
      <c r="JKV729" s="282"/>
      <c r="JKW729" s="282"/>
      <c r="JKX729" s="282"/>
      <c r="JKY729" s="282"/>
      <c r="JKZ729" s="282"/>
      <c r="JLA729" s="282"/>
      <c r="JLB729" s="282"/>
      <c r="JLC729" s="282"/>
      <c r="JLD729" s="282"/>
      <c r="JLE729" s="282"/>
      <c r="JLF729" s="282"/>
      <c r="JLG729" s="282"/>
      <c r="JLH729" s="282"/>
      <c r="JLI729" s="282"/>
      <c r="JLJ729" s="282"/>
      <c r="JLK729" s="282"/>
      <c r="JLL729" s="282"/>
      <c r="JLM729" s="282"/>
      <c r="JLN729" s="282"/>
      <c r="JLO729" s="282"/>
      <c r="JLP729" s="282"/>
      <c r="JLQ729" s="282"/>
      <c r="JLR729" s="282"/>
      <c r="JLS729" s="282"/>
      <c r="JLT729" s="282"/>
      <c r="JLU729" s="282"/>
      <c r="JLV729" s="282"/>
      <c r="JLW729" s="282"/>
      <c r="JLX729" s="282"/>
      <c r="JLY729" s="282"/>
      <c r="JLZ729" s="282"/>
      <c r="JMA729" s="282"/>
      <c r="JMB729" s="282"/>
      <c r="JMC729" s="282"/>
      <c r="JMD729" s="282"/>
      <c r="JME729" s="282"/>
      <c r="JMF729" s="282"/>
      <c r="JMG729" s="282"/>
      <c r="JMH729" s="282"/>
      <c r="JMI729" s="282"/>
      <c r="JMJ729" s="282"/>
      <c r="JMK729" s="282"/>
      <c r="JML729" s="282"/>
      <c r="JMM729" s="282"/>
      <c r="JMN729" s="282"/>
      <c r="JMO729" s="282"/>
      <c r="JMP729" s="282"/>
      <c r="JMQ729" s="282"/>
      <c r="JMR729" s="282"/>
      <c r="JMS729" s="282"/>
      <c r="JMT729" s="282"/>
      <c r="JMU729" s="282"/>
      <c r="JMV729" s="282"/>
      <c r="JMW729" s="282"/>
      <c r="JMX729" s="282"/>
      <c r="JMY729" s="282"/>
      <c r="JMZ729" s="282"/>
      <c r="JNA729" s="282"/>
      <c r="JNB729" s="282"/>
      <c r="JNC729" s="282"/>
      <c r="JND729" s="282"/>
      <c r="JNE729" s="282"/>
      <c r="JNF729" s="282"/>
      <c r="JNG729" s="282"/>
      <c r="JNH729" s="282"/>
      <c r="JNI729" s="282"/>
      <c r="JNJ729" s="282"/>
      <c r="JNK729" s="282"/>
      <c r="JNL729" s="282"/>
      <c r="JNM729" s="282"/>
      <c r="JNN729" s="282"/>
      <c r="JNO729" s="282"/>
      <c r="JNP729" s="282"/>
      <c r="JNQ729" s="282"/>
      <c r="JNR729" s="282"/>
      <c r="JNS729" s="282"/>
      <c r="JNT729" s="282"/>
      <c r="JNU729" s="282"/>
      <c r="JNV729" s="282"/>
      <c r="JNW729" s="282"/>
      <c r="JNX729" s="282"/>
      <c r="JNY729" s="282"/>
      <c r="JNZ729" s="282"/>
      <c r="JOA729" s="282"/>
      <c r="JOB729" s="282"/>
      <c r="JOC729" s="282"/>
      <c r="JOD729" s="282"/>
      <c r="JOE729" s="282"/>
      <c r="JOF729" s="282"/>
      <c r="JOG729" s="282"/>
      <c r="JOH729" s="282"/>
      <c r="JOI729" s="282"/>
      <c r="JOJ729" s="282"/>
      <c r="JOK729" s="282"/>
      <c r="JOL729" s="282"/>
      <c r="JOM729" s="282"/>
      <c r="JON729" s="282"/>
      <c r="JOO729" s="282"/>
      <c r="JOP729" s="282"/>
      <c r="JOQ729" s="282"/>
      <c r="JOR729" s="282"/>
      <c r="JOS729" s="282"/>
      <c r="JOT729" s="282"/>
      <c r="JOU729" s="282"/>
      <c r="JOV729" s="282"/>
      <c r="JOW729" s="282"/>
      <c r="JOX729" s="282"/>
      <c r="JOY729" s="282"/>
      <c r="JOZ729" s="282"/>
      <c r="JPA729" s="282"/>
      <c r="JPB729" s="282"/>
      <c r="JPC729" s="282"/>
      <c r="JPD729" s="282"/>
      <c r="JPE729" s="282"/>
      <c r="JPF729" s="282"/>
      <c r="JPG729" s="282"/>
      <c r="JPH729" s="282"/>
      <c r="JPI729" s="282"/>
      <c r="JPJ729" s="282"/>
      <c r="JPK729" s="282"/>
      <c r="JPL729" s="282"/>
      <c r="JPM729" s="282"/>
      <c r="JPN729" s="282"/>
      <c r="JPO729" s="282"/>
      <c r="JPP729" s="282"/>
      <c r="JPQ729" s="282"/>
      <c r="JPR729" s="282"/>
      <c r="JPS729" s="282"/>
      <c r="JPT729" s="282"/>
      <c r="JPU729" s="282"/>
      <c r="JPV729" s="282"/>
      <c r="JPW729" s="282"/>
      <c r="JPX729" s="282"/>
      <c r="JPY729" s="282"/>
      <c r="JPZ729" s="282"/>
      <c r="JQA729" s="282"/>
      <c r="JQB729" s="282"/>
      <c r="JQC729" s="282"/>
      <c r="JQD729" s="282"/>
      <c r="JQE729" s="282"/>
      <c r="JQF729" s="282"/>
      <c r="JQG729" s="282"/>
      <c r="JQH729" s="282"/>
      <c r="JQI729" s="282"/>
      <c r="JQJ729" s="282"/>
      <c r="JQK729" s="282"/>
      <c r="JQL729" s="282"/>
      <c r="JQM729" s="282"/>
      <c r="JQN729" s="282"/>
      <c r="JQO729" s="282"/>
      <c r="JQP729" s="282"/>
      <c r="JQQ729" s="282"/>
      <c r="JQR729" s="282"/>
      <c r="JQS729" s="282"/>
      <c r="JQT729" s="282"/>
      <c r="JQU729" s="282"/>
      <c r="JQV729" s="282"/>
      <c r="JQW729" s="282"/>
      <c r="JQX729" s="282"/>
      <c r="JQY729" s="282"/>
      <c r="JQZ729" s="282"/>
      <c r="JRA729" s="282"/>
      <c r="JRB729" s="282"/>
      <c r="JRC729" s="282"/>
      <c r="JRD729" s="282"/>
      <c r="JRE729" s="282"/>
      <c r="JRF729" s="282"/>
      <c r="JRG729" s="282"/>
      <c r="JRH729" s="282"/>
      <c r="JRI729" s="282"/>
      <c r="JRJ729" s="282"/>
      <c r="JRK729" s="282"/>
      <c r="JRL729" s="282"/>
      <c r="JRM729" s="282"/>
      <c r="JRN729" s="282"/>
      <c r="JRO729" s="282"/>
      <c r="JRP729" s="282"/>
      <c r="JRQ729" s="282"/>
      <c r="JRR729" s="282"/>
      <c r="JRS729" s="282"/>
      <c r="JRT729" s="282"/>
      <c r="JRU729" s="282"/>
      <c r="JRV729" s="282"/>
      <c r="JRW729" s="282"/>
      <c r="JRX729" s="282"/>
      <c r="JRY729" s="282"/>
      <c r="JRZ729" s="282"/>
      <c r="JSA729" s="282"/>
      <c r="JSB729" s="282"/>
      <c r="JSC729" s="282"/>
      <c r="JSD729" s="282"/>
      <c r="JSE729" s="282"/>
      <c r="JSF729" s="282"/>
      <c r="JSG729" s="282"/>
      <c r="JSH729" s="282"/>
      <c r="JSI729" s="282"/>
      <c r="JSJ729" s="282"/>
      <c r="JSK729" s="282"/>
      <c r="JSL729" s="282"/>
      <c r="JSM729" s="282"/>
      <c r="JSN729" s="282"/>
      <c r="JSO729" s="282"/>
      <c r="JSP729" s="282"/>
      <c r="JSQ729" s="282"/>
      <c r="JSR729" s="282"/>
      <c r="JSS729" s="282"/>
      <c r="JST729" s="282"/>
      <c r="JSU729" s="282"/>
      <c r="JSV729" s="282"/>
      <c r="JSW729" s="282"/>
      <c r="JSX729" s="282"/>
      <c r="JSY729" s="282"/>
      <c r="JSZ729" s="282"/>
      <c r="JTA729" s="282"/>
      <c r="JTB729" s="282"/>
      <c r="JTC729" s="282"/>
      <c r="JTD729" s="282"/>
      <c r="JTE729" s="282"/>
      <c r="JTF729" s="282"/>
      <c r="JTG729" s="282"/>
      <c r="JTH729" s="282"/>
      <c r="JTI729" s="282"/>
      <c r="JTJ729" s="282"/>
      <c r="JTK729" s="282"/>
      <c r="JTL729" s="282"/>
      <c r="JTM729" s="282"/>
      <c r="JTN729" s="282"/>
      <c r="JTO729" s="282"/>
      <c r="JTP729" s="282"/>
      <c r="JTQ729" s="282"/>
      <c r="JTR729" s="282"/>
      <c r="JTS729" s="282"/>
      <c r="JTT729" s="282"/>
      <c r="JTU729" s="282"/>
      <c r="JTV729" s="282"/>
      <c r="JTW729" s="282"/>
      <c r="JTX729" s="282"/>
      <c r="JTY729" s="282"/>
      <c r="JTZ729" s="282"/>
      <c r="JUA729" s="282"/>
      <c r="JUB729" s="282"/>
      <c r="JUC729" s="282"/>
      <c r="JUD729" s="282"/>
      <c r="JUE729" s="282"/>
      <c r="JUF729" s="282"/>
      <c r="JUG729" s="282"/>
      <c r="JUH729" s="282"/>
      <c r="JUI729" s="282"/>
      <c r="JUJ729" s="282"/>
      <c r="JUK729" s="282"/>
      <c r="JUL729" s="282"/>
      <c r="JUM729" s="282"/>
      <c r="JUN729" s="282"/>
      <c r="JUO729" s="282"/>
      <c r="JUP729" s="282"/>
      <c r="JUQ729" s="282"/>
      <c r="JUR729" s="282"/>
      <c r="JUS729" s="282"/>
      <c r="JUT729" s="282"/>
      <c r="JUU729" s="282"/>
      <c r="JUV729" s="282"/>
      <c r="JUW729" s="282"/>
      <c r="JUX729" s="282"/>
      <c r="JUY729" s="282"/>
      <c r="JUZ729" s="282"/>
      <c r="JVA729" s="282"/>
      <c r="JVB729" s="282"/>
      <c r="JVC729" s="282"/>
      <c r="JVD729" s="282"/>
      <c r="JVE729" s="282"/>
      <c r="JVF729" s="282"/>
      <c r="JVG729" s="282"/>
      <c r="JVH729" s="282"/>
      <c r="JVI729" s="282"/>
      <c r="JVJ729" s="282"/>
      <c r="JVK729" s="282"/>
      <c r="JVL729" s="282"/>
      <c r="JVM729" s="282"/>
      <c r="JVN729" s="282"/>
      <c r="JVO729" s="282"/>
      <c r="JVP729" s="282"/>
      <c r="JVQ729" s="282"/>
      <c r="JVR729" s="282"/>
      <c r="JVS729" s="282"/>
      <c r="JVT729" s="282"/>
      <c r="JVU729" s="282"/>
      <c r="JVV729" s="282"/>
      <c r="JVW729" s="282"/>
      <c r="JVX729" s="282"/>
      <c r="JVY729" s="282"/>
      <c r="JVZ729" s="282"/>
      <c r="JWA729" s="282"/>
      <c r="JWB729" s="282"/>
      <c r="JWC729" s="282"/>
      <c r="JWD729" s="282"/>
      <c r="JWE729" s="282"/>
      <c r="JWF729" s="282"/>
      <c r="JWG729" s="282"/>
      <c r="JWH729" s="282"/>
      <c r="JWI729" s="282"/>
      <c r="JWJ729" s="282"/>
      <c r="JWK729" s="282"/>
      <c r="JWL729" s="282"/>
      <c r="JWM729" s="282"/>
      <c r="JWN729" s="282"/>
      <c r="JWO729" s="282"/>
      <c r="JWP729" s="282"/>
      <c r="JWQ729" s="282"/>
      <c r="JWR729" s="282"/>
      <c r="JWS729" s="282"/>
      <c r="JWT729" s="282"/>
      <c r="JWU729" s="282"/>
      <c r="JWV729" s="282"/>
      <c r="JWW729" s="282"/>
      <c r="JWX729" s="282"/>
      <c r="JWY729" s="282"/>
      <c r="JWZ729" s="282"/>
      <c r="JXA729" s="282"/>
      <c r="JXB729" s="282"/>
      <c r="JXC729" s="282"/>
      <c r="JXD729" s="282"/>
      <c r="JXE729" s="282"/>
      <c r="JXF729" s="282"/>
      <c r="JXG729" s="282"/>
      <c r="JXH729" s="282"/>
      <c r="JXI729" s="282"/>
      <c r="JXJ729" s="282"/>
      <c r="JXK729" s="282"/>
      <c r="JXL729" s="282"/>
      <c r="JXM729" s="282"/>
      <c r="JXN729" s="282"/>
      <c r="JXO729" s="282"/>
      <c r="JXP729" s="282"/>
      <c r="JXQ729" s="282"/>
      <c r="JXR729" s="282"/>
      <c r="JXS729" s="282"/>
      <c r="JXT729" s="282"/>
      <c r="JXU729" s="282"/>
      <c r="JXV729" s="282"/>
      <c r="JXW729" s="282"/>
      <c r="JXX729" s="282"/>
      <c r="JXY729" s="282"/>
      <c r="JXZ729" s="282"/>
      <c r="JYA729" s="282"/>
      <c r="JYB729" s="282"/>
      <c r="JYC729" s="282"/>
      <c r="JYD729" s="282"/>
      <c r="JYE729" s="282"/>
      <c r="JYF729" s="282"/>
      <c r="JYG729" s="282"/>
      <c r="JYH729" s="282"/>
      <c r="JYI729" s="282"/>
      <c r="JYJ729" s="282"/>
      <c r="JYK729" s="282"/>
      <c r="JYL729" s="282"/>
      <c r="JYM729" s="282"/>
      <c r="JYN729" s="282"/>
      <c r="JYO729" s="282"/>
      <c r="JYP729" s="282"/>
      <c r="JYQ729" s="282"/>
      <c r="JYR729" s="282"/>
      <c r="JYS729" s="282"/>
      <c r="JYT729" s="282"/>
      <c r="JYU729" s="282"/>
      <c r="JYV729" s="282"/>
      <c r="JYW729" s="282"/>
      <c r="JYX729" s="282"/>
      <c r="JYY729" s="282"/>
      <c r="JYZ729" s="282"/>
      <c r="JZA729" s="282"/>
      <c r="JZB729" s="282"/>
      <c r="JZC729" s="282"/>
      <c r="JZD729" s="282"/>
      <c r="JZE729" s="282"/>
      <c r="JZF729" s="282"/>
      <c r="JZG729" s="282"/>
      <c r="JZH729" s="282"/>
      <c r="JZI729" s="282"/>
      <c r="JZJ729" s="282"/>
      <c r="JZK729" s="282"/>
      <c r="JZL729" s="282"/>
      <c r="JZM729" s="282"/>
      <c r="JZN729" s="282"/>
      <c r="JZO729" s="282"/>
      <c r="JZP729" s="282"/>
      <c r="JZQ729" s="282"/>
      <c r="JZR729" s="282"/>
      <c r="JZS729" s="282"/>
      <c r="JZT729" s="282"/>
      <c r="JZU729" s="282"/>
      <c r="JZV729" s="282"/>
      <c r="JZW729" s="282"/>
      <c r="JZX729" s="282"/>
      <c r="JZY729" s="282"/>
      <c r="JZZ729" s="282"/>
      <c r="KAA729" s="282"/>
      <c r="KAB729" s="282"/>
      <c r="KAC729" s="282"/>
      <c r="KAD729" s="282"/>
      <c r="KAE729" s="282"/>
      <c r="KAF729" s="282"/>
      <c r="KAG729" s="282"/>
      <c r="KAH729" s="282"/>
      <c r="KAI729" s="282"/>
      <c r="KAJ729" s="282"/>
      <c r="KAK729" s="282"/>
      <c r="KAL729" s="282"/>
      <c r="KAM729" s="282"/>
      <c r="KAN729" s="282"/>
      <c r="KAO729" s="282"/>
      <c r="KAP729" s="282"/>
      <c r="KAQ729" s="282"/>
      <c r="KAR729" s="282"/>
      <c r="KAS729" s="282"/>
      <c r="KAT729" s="282"/>
      <c r="KAU729" s="282"/>
      <c r="KAV729" s="282"/>
      <c r="KAW729" s="282"/>
      <c r="KAX729" s="282"/>
      <c r="KAY729" s="282"/>
      <c r="KAZ729" s="282"/>
      <c r="KBA729" s="282"/>
      <c r="KBB729" s="282"/>
      <c r="KBC729" s="282"/>
      <c r="KBD729" s="282"/>
      <c r="KBE729" s="282"/>
      <c r="KBF729" s="282"/>
      <c r="KBG729" s="282"/>
      <c r="KBH729" s="282"/>
      <c r="KBI729" s="282"/>
      <c r="KBJ729" s="282"/>
      <c r="KBK729" s="282"/>
      <c r="KBL729" s="282"/>
      <c r="KBM729" s="282"/>
      <c r="KBN729" s="282"/>
      <c r="KBO729" s="282"/>
      <c r="KBP729" s="282"/>
      <c r="KBQ729" s="282"/>
      <c r="KBR729" s="282"/>
      <c r="KBS729" s="282"/>
      <c r="KBT729" s="282"/>
      <c r="KBU729" s="282"/>
      <c r="KBV729" s="282"/>
      <c r="KBW729" s="282"/>
      <c r="KBX729" s="282"/>
      <c r="KBY729" s="282"/>
      <c r="KBZ729" s="282"/>
      <c r="KCA729" s="282"/>
      <c r="KCB729" s="282"/>
      <c r="KCC729" s="282"/>
      <c r="KCD729" s="282"/>
      <c r="KCE729" s="282"/>
      <c r="KCF729" s="282"/>
      <c r="KCG729" s="282"/>
      <c r="KCH729" s="282"/>
      <c r="KCI729" s="282"/>
      <c r="KCJ729" s="282"/>
      <c r="KCK729" s="282"/>
      <c r="KCL729" s="282"/>
      <c r="KCM729" s="282"/>
      <c r="KCN729" s="282"/>
      <c r="KCO729" s="282"/>
      <c r="KCP729" s="282"/>
      <c r="KCQ729" s="282"/>
      <c r="KCR729" s="282"/>
      <c r="KCS729" s="282"/>
      <c r="KCT729" s="282"/>
      <c r="KCU729" s="282"/>
      <c r="KCV729" s="282"/>
      <c r="KCW729" s="282"/>
      <c r="KCX729" s="282"/>
      <c r="KCY729" s="282"/>
      <c r="KCZ729" s="282"/>
      <c r="KDA729" s="282"/>
      <c r="KDB729" s="282"/>
      <c r="KDC729" s="282"/>
      <c r="KDD729" s="282"/>
      <c r="KDE729" s="282"/>
      <c r="KDF729" s="282"/>
      <c r="KDG729" s="282"/>
      <c r="KDH729" s="282"/>
      <c r="KDI729" s="282"/>
      <c r="KDJ729" s="282"/>
      <c r="KDK729" s="282"/>
      <c r="KDL729" s="282"/>
      <c r="KDM729" s="282"/>
      <c r="KDN729" s="282"/>
      <c r="KDO729" s="282"/>
      <c r="KDP729" s="282"/>
      <c r="KDQ729" s="282"/>
      <c r="KDR729" s="282"/>
      <c r="KDS729" s="282"/>
      <c r="KDT729" s="282"/>
      <c r="KDU729" s="282"/>
      <c r="KDV729" s="282"/>
      <c r="KDW729" s="282"/>
      <c r="KDX729" s="282"/>
      <c r="KDY729" s="282"/>
      <c r="KDZ729" s="282"/>
      <c r="KEA729" s="282"/>
      <c r="KEB729" s="282"/>
      <c r="KEC729" s="282"/>
      <c r="KED729" s="282"/>
      <c r="KEE729" s="282"/>
      <c r="KEF729" s="282"/>
      <c r="KEG729" s="282"/>
      <c r="KEH729" s="282"/>
      <c r="KEI729" s="282"/>
      <c r="KEJ729" s="282"/>
      <c r="KEK729" s="282"/>
      <c r="KEL729" s="282"/>
      <c r="KEM729" s="282"/>
      <c r="KEN729" s="282"/>
      <c r="KEO729" s="282"/>
      <c r="KEP729" s="282"/>
      <c r="KEQ729" s="282"/>
      <c r="KER729" s="282"/>
      <c r="KES729" s="282"/>
      <c r="KET729" s="282"/>
      <c r="KEU729" s="282"/>
      <c r="KEV729" s="282"/>
      <c r="KEW729" s="282"/>
      <c r="KEX729" s="282"/>
      <c r="KEY729" s="282"/>
      <c r="KEZ729" s="282"/>
      <c r="KFA729" s="282"/>
      <c r="KFB729" s="282"/>
      <c r="KFC729" s="282"/>
      <c r="KFD729" s="282"/>
      <c r="KFE729" s="282"/>
      <c r="KFF729" s="282"/>
      <c r="KFG729" s="282"/>
      <c r="KFH729" s="282"/>
      <c r="KFI729" s="282"/>
      <c r="KFJ729" s="282"/>
      <c r="KFK729" s="282"/>
      <c r="KFL729" s="282"/>
      <c r="KFM729" s="282"/>
      <c r="KFN729" s="282"/>
      <c r="KFO729" s="282"/>
      <c r="KFP729" s="282"/>
      <c r="KFQ729" s="282"/>
      <c r="KFR729" s="282"/>
      <c r="KFS729" s="282"/>
      <c r="KFT729" s="282"/>
      <c r="KFU729" s="282"/>
      <c r="KFV729" s="282"/>
      <c r="KFW729" s="282"/>
      <c r="KFX729" s="282"/>
      <c r="KFY729" s="282"/>
      <c r="KFZ729" s="282"/>
      <c r="KGA729" s="282"/>
      <c r="KGB729" s="282"/>
      <c r="KGC729" s="282"/>
      <c r="KGD729" s="282"/>
      <c r="KGE729" s="282"/>
      <c r="KGF729" s="282"/>
      <c r="KGG729" s="282"/>
      <c r="KGH729" s="282"/>
      <c r="KGI729" s="282"/>
      <c r="KGJ729" s="282"/>
      <c r="KGK729" s="282"/>
      <c r="KGL729" s="282"/>
      <c r="KGM729" s="282"/>
      <c r="KGN729" s="282"/>
      <c r="KGO729" s="282"/>
      <c r="KGP729" s="282"/>
      <c r="KGQ729" s="282"/>
      <c r="KGR729" s="282"/>
      <c r="KGS729" s="282"/>
      <c r="KGT729" s="282"/>
      <c r="KGU729" s="282"/>
      <c r="KGV729" s="282"/>
      <c r="KGW729" s="282"/>
      <c r="KGX729" s="282"/>
      <c r="KGY729" s="282"/>
      <c r="KGZ729" s="282"/>
      <c r="KHA729" s="282"/>
      <c r="KHB729" s="282"/>
      <c r="KHC729" s="282"/>
      <c r="KHD729" s="282"/>
      <c r="KHE729" s="282"/>
      <c r="KHF729" s="282"/>
      <c r="KHG729" s="282"/>
      <c r="KHH729" s="282"/>
      <c r="KHI729" s="282"/>
      <c r="KHJ729" s="282"/>
      <c r="KHK729" s="282"/>
      <c r="KHL729" s="282"/>
      <c r="KHM729" s="282"/>
      <c r="KHN729" s="282"/>
      <c r="KHO729" s="282"/>
      <c r="KHP729" s="282"/>
      <c r="KHQ729" s="282"/>
      <c r="KHR729" s="282"/>
      <c r="KHS729" s="282"/>
      <c r="KHT729" s="282"/>
      <c r="KHU729" s="282"/>
      <c r="KHV729" s="282"/>
      <c r="KHW729" s="282"/>
      <c r="KHX729" s="282"/>
      <c r="KHY729" s="282"/>
      <c r="KHZ729" s="282"/>
      <c r="KIA729" s="282"/>
      <c r="KIB729" s="282"/>
      <c r="KIC729" s="282"/>
      <c r="KID729" s="282"/>
      <c r="KIE729" s="282"/>
      <c r="KIF729" s="282"/>
      <c r="KIG729" s="282"/>
      <c r="KIH729" s="282"/>
      <c r="KII729" s="282"/>
      <c r="KIJ729" s="282"/>
      <c r="KIK729" s="282"/>
      <c r="KIL729" s="282"/>
      <c r="KIM729" s="282"/>
      <c r="KIN729" s="282"/>
      <c r="KIO729" s="282"/>
      <c r="KIP729" s="282"/>
      <c r="KIQ729" s="282"/>
      <c r="KIR729" s="282"/>
      <c r="KIS729" s="282"/>
      <c r="KIT729" s="282"/>
      <c r="KIU729" s="282"/>
      <c r="KIV729" s="282"/>
      <c r="KIW729" s="282"/>
      <c r="KIX729" s="282"/>
      <c r="KIY729" s="282"/>
      <c r="KIZ729" s="282"/>
      <c r="KJA729" s="282"/>
      <c r="KJB729" s="282"/>
      <c r="KJC729" s="282"/>
      <c r="KJD729" s="282"/>
      <c r="KJE729" s="282"/>
      <c r="KJF729" s="282"/>
      <c r="KJG729" s="282"/>
      <c r="KJH729" s="282"/>
      <c r="KJI729" s="282"/>
      <c r="KJJ729" s="282"/>
      <c r="KJK729" s="282"/>
      <c r="KJL729" s="282"/>
      <c r="KJM729" s="282"/>
      <c r="KJN729" s="282"/>
      <c r="KJO729" s="282"/>
      <c r="KJP729" s="282"/>
      <c r="KJQ729" s="282"/>
      <c r="KJR729" s="282"/>
      <c r="KJS729" s="282"/>
      <c r="KJT729" s="282"/>
      <c r="KJU729" s="282"/>
      <c r="KJV729" s="282"/>
      <c r="KJW729" s="282"/>
      <c r="KJX729" s="282"/>
      <c r="KJY729" s="282"/>
      <c r="KJZ729" s="282"/>
      <c r="KKA729" s="282"/>
      <c r="KKB729" s="282"/>
      <c r="KKC729" s="282"/>
      <c r="KKD729" s="282"/>
      <c r="KKE729" s="282"/>
      <c r="KKF729" s="282"/>
      <c r="KKG729" s="282"/>
      <c r="KKH729" s="282"/>
      <c r="KKI729" s="282"/>
      <c r="KKJ729" s="282"/>
      <c r="KKK729" s="282"/>
      <c r="KKL729" s="282"/>
      <c r="KKM729" s="282"/>
      <c r="KKN729" s="282"/>
      <c r="KKO729" s="282"/>
      <c r="KKP729" s="282"/>
      <c r="KKQ729" s="282"/>
      <c r="KKR729" s="282"/>
      <c r="KKS729" s="282"/>
      <c r="KKT729" s="282"/>
      <c r="KKU729" s="282"/>
      <c r="KKV729" s="282"/>
      <c r="KKW729" s="282"/>
      <c r="KKX729" s="282"/>
      <c r="KKY729" s="282"/>
      <c r="KKZ729" s="282"/>
      <c r="KLA729" s="282"/>
      <c r="KLB729" s="282"/>
      <c r="KLC729" s="282"/>
      <c r="KLD729" s="282"/>
      <c r="KLE729" s="282"/>
      <c r="KLF729" s="282"/>
      <c r="KLG729" s="282"/>
      <c r="KLH729" s="282"/>
      <c r="KLI729" s="282"/>
      <c r="KLJ729" s="282"/>
      <c r="KLK729" s="282"/>
      <c r="KLL729" s="282"/>
      <c r="KLM729" s="282"/>
      <c r="KLN729" s="282"/>
      <c r="KLO729" s="282"/>
      <c r="KLP729" s="282"/>
      <c r="KLQ729" s="282"/>
      <c r="KLR729" s="282"/>
      <c r="KLS729" s="282"/>
      <c r="KLT729" s="282"/>
      <c r="KLU729" s="282"/>
      <c r="KLV729" s="282"/>
      <c r="KLW729" s="282"/>
      <c r="KLX729" s="282"/>
      <c r="KLY729" s="282"/>
      <c r="KLZ729" s="282"/>
      <c r="KMA729" s="282"/>
      <c r="KMB729" s="282"/>
      <c r="KMC729" s="282"/>
      <c r="KMD729" s="282"/>
      <c r="KME729" s="282"/>
      <c r="KMF729" s="282"/>
      <c r="KMG729" s="282"/>
      <c r="KMH729" s="282"/>
      <c r="KMI729" s="282"/>
      <c r="KMJ729" s="282"/>
      <c r="KMK729" s="282"/>
      <c r="KML729" s="282"/>
      <c r="KMM729" s="282"/>
      <c r="KMN729" s="282"/>
      <c r="KMO729" s="282"/>
      <c r="KMP729" s="282"/>
      <c r="KMQ729" s="282"/>
      <c r="KMR729" s="282"/>
      <c r="KMS729" s="282"/>
      <c r="KMT729" s="282"/>
      <c r="KMU729" s="282"/>
      <c r="KMV729" s="282"/>
      <c r="KMW729" s="282"/>
      <c r="KMX729" s="282"/>
      <c r="KMY729" s="282"/>
      <c r="KMZ729" s="282"/>
      <c r="KNA729" s="282"/>
      <c r="KNB729" s="282"/>
      <c r="KNC729" s="282"/>
      <c r="KND729" s="282"/>
      <c r="KNE729" s="282"/>
      <c r="KNF729" s="282"/>
      <c r="KNG729" s="282"/>
      <c r="KNH729" s="282"/>
      <c r="KNI729" s="282"/>
      <c r="KNJ729" s="282"/>
      <c r="KNK729" s="282"/>
      <c r="KNL729" s="282"/>
      <c r="KNM729" s="282"/>
      <c r="KNN729" s="282"/>
      <c r="KNO729" s="282"/>
      <c r="KNP729" s="282"/>
      <c r="KNQ729" s="282"/>
      <c r="KNR729" s="282"/>
      <c r="KNS729" s="282"/>
      <c r="KNT729" s="282"/>
      <c r="KNU729" s="282"/>
      <c r="KNV729" s="282"/>
      <c r="KNW729" s="282"/>
      <c r="KNX729" s="282"/>
      <c r="KNY729" s="282"/>
      <c r="KNZ729" s="282"/>
      <c r="KOA729" s="282"/>
      <c r="KOB729" s="282"/>
      <c r="KOC729" s="282"/>
      <c r="KOD729" s="282"/>
      <c r="KOE729" s="282"/>
      <c r="KOF729" s="282"/>
      <c r="KOG729" s="282"/>
      <c r="KOH729" s="282"/>
      <c r="KOI729" s="282"/>
      <c r="KOJ729" s="282"/>
      <c r="KOK729" s="282"/>
      <c r="KOL729" s="282"/>
      <c r="KOM729" s="282"/>
      <c r="KON729" s="282"/>
      <c r="KOO729" s="282"/>
      <c r="KOP729" s="282"/>
      <c r="KOQ729" s="282"/>
      <c r="KOR729" s="282"/>
      <c r="KOS729" s="282"/>
      <c r="KOT729" s="282"/>
      <c r="KOU729" s="282"/>
      <c r="KOV729" s="282"/>
      <c r="KOW729" s="282"/>
      <c r="KOX729" s="282"/>
      <c r="KOY729" s="282"/>
      <c r="KOZ729" s="282"/>
      <c r="KPA729" s="282"/>
      <c r="KPB729" s="282"/>
      <c r="KPC729" s="282"/>
      <c r="KPD729" s="282"/>
      <c r="KPE729" s="282"/>
      <c r="KPF729" s="282"/>
      <c r="KPG729" s="282"/>
      <c r="KPH729" s="282"/>
      <c r="KPI729" s="282"/>
      <c r="KPJ729" s="282"/>
      <c r="KPK729" s="282"/>
      <c r="KPL729" s="282"/>
      <c r="KPM729" s="282"/>
      <c r="KPN729" s="282"/>
      <c r="KPO729" s="282"/>
      <c r="KPP729" s="282"/>
      <c r="KPQ729" s="282"/>
      <c r="KPR729" s="282"/>
      <c r="KPS729" s="282"/>
      <c r="KPT729" s="282"/>
      <c r="KPU729" s="282"/>
      <c r="KPV729" s="282"/>
      <c r="KPW729" s="282"/>
      <c r="KPX729" s="282"/>
      <c r="KPY729" s="282"/>
      <c r="KPZ729" s="282"/>
      <c r="KQA729" s="282"/>
      <c r="KQB729" s="282"/>
      <c r="KQC729" s="282"/>
      <c r="KQD729" s="282"/>
      <c r="KQE729" s="282"/>
      <c r="KQF729" s="282"/>
      <c r="KQG729" s="282"/>
      <c r="KQH729" s="282"/>
      <c r="KQI729" s="282"/>
      <c r="KQJ729" s="282"/>
      <c r="KQK729" s="282"/>
      <c r="KQL729" s="282"/>
      <c r="KQM729" s="282"/>
      <c r="KQN729" s="282"/>
      <c r="KQO729" s="282"/>
      <c r="KQP729" s="282"/>
      <c r="KQQ729" s="282"/>
      <c r="KQR729" s="282"/>
      <c r="KQS729" s="282"/>
      <c r="KQT729" s="282"/>
      <c r="KQU729" s="282"/>
      <c r="KQV729" s="282"/>
      <c r="KQW729" s="282"/>
      <c r="KQX729" s="282"/>
      <c r="KQY729" s="282"/>
      <c r="KQZ729" s="282"/>
      <c r="KRA729" s="282"/>
      <c r="KRB729" s="282"/>
      <c r="KRC729" s="282"/>
      <c r="KRD729" s="282"/>
      <c r="KRE729" s="282"/>
      <c r="KRF729" s="282"/>
      <c r="KRG729" s="282"/>
      <c r="KRH729" s="282"/>
      <c r="KRI729" s="282"/>
      <c r="KRJ729" s="282"/>
      <c r="KRK729" s="282"/>
      <c r="KRL729" s="282"/>
      <c r="KRM729" s="282"/>
      <c r="KRN729" s="282"/>
      <c r="KRO729" s="282"/>
      <c r="KRP729" s="282"/>
      <c r="KRQ729" s="282"/>
      <c r="KRR729" s="282"/>
      <c r="KRS729" s="282"/>
      <c r="KRT729" s="282"/>
      <c r="KRU729" s="282"/>
      <c r="KRV729" s="282"/>
      <c r="KRW729" s="282"/>
      <c r="KRX729" s="282"/>
      <c r="KRY729" s="282"/>
      <c r="KRZ729" s="282"/>
      <c r="KSA729" s="282"/>
      <c r="KSB729" s="282"/>
      <c r="KSC729" s="282"/>
      <c r="KSD729" s="282"/>
      <c r="KSE729" s="282"/>
      <c r="KSF729" s="282"/>
      <c r="KSG729" s="282"/>
      <c r="KSH729" s="282"/>
      <c r="KSI729" s="282"/>
      <c r="KSJ729" s="282"/>
      <c r="KSK729" s="282"/>
      <c r="KSL729" s="282"/>
      <c r="KSM729" s="282"/>
      <c r="KSN729" s="282"/>
      <c r="KSO729" s="282"/>
      <c r="KSP729" s="282"/>
      <c r="KSQ729" s="282"/>
      <c r="KSR729" s="282"/>
      <c r="KSS729" s="282"/>
      <c r="KST729" s="282"/>
      <c r="KSU729" s="282"/>
      <c r="KSV729" s="282"/>
      <c r="KSW729" s="282"/>
      <c r="KSX729" s="282"/>
      <c r="KSY729" s="282"/>
      <c r="KSZ729" s="282"/>
      <c r="KTA729" s="282"/>
      <c r="KTB729" s="282"/>
      <c r="KTC729" s="282"/>
      <c r="KTD729" s="282"/>
      <c r="KTE729" s="282"/>
      <c r="KTF729" s="282"/>
      <c r="KTG729" s="282"/>
      <c r="KTH729" s="282"/>
      <c r="KTI729" s="282"/>
      <c r="KTJ729" s="282"/>
      <c r="KTK729" s="282"/>
      <c r="KTL729" s="282"/>
      <c r="KTM729" s="282"/>
      <c r="KTN729" s="282"/>
      <c r="KTO729" s="282"/>
      <c r="KTP729" s="282"/>
      <c r="KTQ729" s="282"/>
      <c r="KTR729" s="282"/>
      <c r="KTS729" s="282"/>
      <c r="KTT729" s="282"/>
      <c r="KTU729" s="282"/>
      <c r="KTV729" s="282"/>
      <c r="KTW729" s="282"/>
      <c r="KTX729" s="282"/>
      <c r="KTY729" s="282"/>
      <c r="KTZ729" s="282"/>
      <c r="KUA729" s="282"/>
      <c r="KUB729" s="282"/>
      <c r="KUC729" s="282"/>
      <c r="KUD729" s="282"/>
      <c r="KUE729" s="282"/>
      <c r="KUF729" s="282"/>
      <c r="KUG729" s="282"/>
      <c r="KUH729" s="282"/>
      <c r="KUI729" s="282"/>
      <c r="KUJ729" s="282"/>
      <c r="KUK729" s="282"/>
      <c r="KUL729" s="282"/>
      <c r="KUM729" s="282"/>
      <c r="KUN729" s="282"/>
      <c r="KUO729" s="282"/>
      <c r="KUP729" s="282"/>
      <c r="KUQ729" s="282"/>
      <c r="KUR729" s="282"/>
      <c r="KUS729" s="282"/>
      <c r="KUT729" s="282"/>
      <c r="KUU729" s="282"/>
      <c r="KUV729" s="282"/>
      <c r="KUW729" s="282"/>
      <c r="KUX729" s="282"/>
      <c r="KUY729" s="282"/>
      <c r="KUZ729" s="282"/>
      <c r="KVA729" s="282"/>
      <c r="KVB729" s="282"/>
      <c r="KVC729" s="282"/>
      <c r="KVD729" s="282"/>
      <c r="KVE729" s="282"/>
      <c r="KVF729" s="282"/>
      <c r="KVG729" s="282"/>
      <c r="KVH729" s="282"/>
      <c r="KVI729" s="282"/>
      <c r="KVJ729" s="282"/>
      <c r="KVK729" s="282"/>
      <c r="KVL729" s="282"/>
      <c r="KVM729" s="282"/>
      <c r="KVN729" s="282"/>
      <c r="KVO729" s="282"/>
      <c r="KVP729" s="282"/>
      <c r="KVQ729" s="282"/>
      <c r="KVR729" s="282"/>
      <c r="KVS729" s="282"/>
      <c r="KVT729" s="282"/>
      <c r="KVU729" s="282"/>
      <c r="KVV729" s="282"/>
      <c r="KVW729" s="282"/>
      <c r="KVX729" s="282"/>
      <c r="KVY729" s="282"/>
      <c r="KVZ729" s="282"/>
      <c r="KWA729" s="282"/>
      <c r="KWB729" s="282"/>
      <c r="KWC729" s="282"/>
      <c r="KWD729" s="282"/>
      <c r="KWE729" s="282"/>
      <c r="KWF729" s="282"/>
      <c r="KWG729" s="282"/>
      <c r="KWH729" s="282"/>
      <c r="KWI729" s="282"/>
      <c r="KWJ729" s="282"/>
      <c r="KWK729" s="282"/>
      <c r="KWL729" s="282"/>
      <c r="KWM729" s="282"/>
      <c r="KWN729" s="282"/>
      <c r="KWO729" s="282"/>
      <c r="KWP729" s="282"/>
      <c r="KWQ729" s="282"/>
      <c r="KWR729" s="282"/>
      <c r="KWS729" s="282"/>
      <c r="KWT729" s="282"/>
      <c r="KWU729" s="282"/>
      <c r="KWV729" s="282"/>
      <c r="KWW729" s="282"/>
      <c r="KWX729" s="282"/>
      <c r="KWY729" s="282"/>
      <c r="KWZ729" s="282"/>
      <c r="KXA729" s="282"/>
      <c r="KXB729" s="282"/>
      <c r="KXC729" s="282"/>
      <c r="KXD729" s="282"/>
      <c r="KXE729" s="282"/>
      <c r="KXF729" s="282"/>
      <c r="KXG729" s="282"/>
      <c r="KXH729" s="282"/>
      <c r="KXI729" s="282"/>
      <c r="KXJ729" s="282"/>
      <c r="KXK729" s="282"/>
      <c r="KXL729" s="282"/>
      <c r="KXM729" s="282"/>
      <c r="KXN729" s="282"/>
      <c r="KXO729" s="282"/>
      <c r="KXP729" s="282"/>
      <c r="KXQ729" s="282"/>
      <c r="KXR729" s="282"/>
      <c r="KXS729" s="282"/>
      <c r="KXT729" s="282"/>
      <c r="KXU729" s="282"/>
      <c r="KXV729" s="282"/>
      <c r="KXW729" s="282"/>
      <c r="KXX729" s="282"/>
      <c r="KXY729" s="282"/>
      <c r="KXZ729" s="282"/>
      <c r="KYA729" s="282"/>
      <c r="KYB729" s="282"/>
      <c r="KYC729" s="282"/>
      <c r="KYD729" s="282"/>
      <c r="KYE729" s="282"/>
      <c r="KYF729" s="282"/>
      <c r="KYG729" s="282"/>
      <c r="KYH729" s="282"/>
      <c r="KYI729" s="282"/>
      <c r="KYJ729" s="282"/>
      <c r="KYK729" s="282"/>
      <c r="KYL729" s="282"/>
      <c r="KYM729" s="282"/>
      <c r="KYN729" s="282"/>
      <c r="KYO729" s="282"/>
      <c r="KYP729" s="282"/>
      <c r="KYQ729" s="282"/>
      <c r="KYR729" s="282"/>
      <c r="KYS729" s="282"/>
      <c r="KYT729" s="282"/>
      <c r="KYU729" s="282"/>
      <c r="KYV729" s="282"/>
      <c r="KYW729" s="282"/>
      <c r="KYX729" s="282"/>
      <c r="KYY729" s="282"/>
      <c r="KYZ729" s="282"/>
      <c r="KZA729" s="282"/>
      <c r="KZB729" s="282"/>
      <c r="KZC729" s="282"/>
      <c r="KZD729" s="282"/>
      <c r="KZE729" s="282"/>
      <c r="KZF729" s="282"/>
      <c r="KZG729" s="282"/>
      <c r="KZH729" s="282"/>
      <c r="KZI729" s="282"/>
      <c r="KZJ729" s="282"/>
      <c r="KZK729" s="282"/>
      <c r="KZL729" s="282"/>
      <c r="KZM729" s="282"/>
      <c r="KZN729" s="282"/>
      <c r="KZO729" s="282"/>
      <c r="KZP729" s="282"/>
      <c r="KZQ729" s="282"/>
      <c r="KZR729" s="282"/>
      <c r="KZS729" s="282"/>
      <c r="KZT729" s="282"/>
      <c r="KZU729" s="282"/>
      <c r="KZV729" s="282"/>
      <c r="KZW729" s="282"/>
      <c r="KZX729" s="282"/>
      <c r="KZY729" s="282"/>
      <c r="KZZ729" s="282"/>
      <c r="LAA729" s="282"/>
      <c r="LAB729" s="282"/>
      <c r="LAC729" s="282"/>
      <c r="LAD729" s="282"/>
      <c r="LAE729" s="282"/>
      <c r="LAF729" s="282"/>
      <c r="LAG729" s="282"/>
      <c r="LAH729" s="282"/>
      <c r="LAI729" s="282"/>
      <c r="LAJ729" s="282"/>
      <c r="LAK729" s="282"/>
      <c r="LAL729" s="282"/>
      <c r="LAM729" s="282"/>
      <c r="LAN729" s="282"/>
      <c r="LAO729" s="282"/>
      <c r="LAP729" s="282"/>
      <c r="LAQ729" s="282"/>
      <c r="LAR729" s="282"/>
      <c r="LAS729" s="282"/>
      <c r="LAT729" s="282"/>
      <c r="LAU729" s="282"/>
      <c r="LAV729" s="282"/>
      <c r="LAW729" s="282"/>
      <c r="LAX729" s="282"/>
      <c r="LAY729" s="282"/>
      <c r="LAZ729" s="282"/>
      <c r="LBA729" s="282"/>
      <c r="LBB729" s="282"/>
      <c r="LBC729" s="282"/>
      <c r="LBD729" s="282"/>
      <c r="LBE729" s="282"/>
      <c r="LBF729" s="282"/>
      <c r="LBG729" s="282"/>
      <c r="LBH729" s="282"/>
      <c r="LBI729" s="282"/>
      <c r="LBJ729" s="282"/>
      <c r="LBK729" s="282"/>
      <c r="LBL729" s="282"/>
      <c r="LBM729" s="282"/>
      <c r="LBN729" s="282"/>
      <c r="LBO729" s="282"/>
      <c r="LBP729" s="282"/>
      <c r="LBQ729" s="282"/>
      <c r="LBR729" s="282"/>
      <c r="LBS729" s="282"/>
      <c r="LBT729" s="282"/>
      <c r="LBU729" s="282"/>
      <c r="LBV729" s="282"/>
      <c r="LBW729" s="282"/>
      <c r="LBX729" s="282"/>
      <c r="LBY729" s="282"/>
      <c r="LBZ729" s="282"/>
      <c r="LCA729" s="282"/>
      <c r="LCB729" s="282"/>
      <c r="LCC729" s="282"/>
      <c r="LCD729" s="282"/>
      <c r="LCE729" s="282"/>
      <c r="LCF729" s="282"/>
      <c r="LCG729" s="282"/>
      <c r="LCH729" s="282"/>
      <c r="LCI729" s="282"/>
      <c r="LCJ729" s="282"/>
      <c r="LCK729" s="282"/>
      <c r="LCL729" s="282"/>
      <c r="LCM729" s="282"/>
      <c r="LCN729" s="282"/>
      <c r="LCO729" s="282"/>
      <c r="LCP729" s="282"/>
      <c r="LCQ729" s="282"/>
      <c r="LCR729" s="282"/>
      <c r="LCS729" s="282"/>
      <c r="LCT729" s="282"/>
      <c r="LCU729" s="282"/>
      <c r="LCV729" s="282"/>
      <c r="LCW729" s="282"/>
      <c r="LCX729" s="282"/>
      <c r="LCY729" s="282"/>
      <c r="LCZ729" s="282"/>
      <c r="LDA729" s="282"/>
      <c r="LDB729" s="282"/>
      <c r="LDC729" s="282"/>
      <c r="LDD729" s="282"/>
      <c r="LDE729" s="282"/>
      <c r="LDF729" s="282"/>
      <c r="LDG729" s="282"/>
      <c r="LDH729" s="282"/>
      <c r="LDI729" s="282"/>
      <c r="LDJ729" s="282"/>
      <c r="LDK729" s="282"/>
      <c r="LDL729" s="282"/>
      <c r="LDM729" s="282"/>
      <c r="LDN729" s="282"/>
      <c r="LDO729" s="282"/>
      <c r="LDP729" s="282"/>
      <c r="LDQ729" s="282"/>
      <c r="LDR729" s="282"/>
      <c r="LDS729" s="282"/>
      <c r="LDT729" s="282"/>
      <c r="LDU729" s="282"/>
      <c r="LDV729" s="282"/>
      <c r="LDW729" s="282"/>
      <c r="LDX729" s="282"/>
      <c r="LDY729" s="282"/>
      <c r="LDZ729" s="282"/>
      <c r="LEA729" s="282"/>
      <c r="LEB729" s="282"/>
      <c r="LEC729" s="282"/>
      <c r="LED729" s="282"/>
      <c r="LEE729" s="282"/>
      <c r="LEF729" s="282"/>
      <c r="LEG729" s="282"/>
      <c r="LEH729" s="282"/>
      <c r="LEI729" s="282"/>
      <c r="LEJ729" s="282"/>
      <c r="LEK729" s="282"/>
      <c r="LEL729" s="282"/>
      <c r="LEM729" s="282"/>
      <c r="LEN729" s="282"/>
      <c r="LEO729" s="282"/>
      <c r="LEP729" s="282"/>
      <c r="LEQ729" s="282"/>
      <c r="LER729" s="282"/>
      <c r="LES729" s="282"/>
      <c r="LET729" s="282"/>
      <c r="LEU729" s="282"/>
      <c r="LEV729" s="282"/>
      <c r="LEW729" s="282"/>
      <c r="LEX729" s="282"/>
      <c r="LEY729" s="282"/>
      <c r="LEZ729" s="282"/>
      <c r="LFA729" s="282"/>
      <c r="LFB729" s="282"/>
      <c r="LFC729" s="282"/>
      <c r="LFD729" s="282"/>
      <c r="LFE729" s="282"/>
      <c r="LFF729" s="282"/>
      <c r="LFG729" s="282"/>
      <c r="LFH729" s="282"/>
      <c r="LFI729" s="282"/>
      <c r="LFJ729" s="282"/>
      <c r="LFK729" s="282"/>
      <c r="LFL729" s="282"/>
      <c r="LFM729" s="282"/>
      <c r="LFN729" s="282"/>
      <c r="LFO729" s="282"/>
      <c r="LFP729" s="282"/>
      <c r="LFQ729" s="282"/>
      <c r="LFR729" s="282"/>
      <c r="LFS729" s="282"/>
      <c r="LFT729" s="282"/>
      <c r="LFU729" s="282"/>
      <c r="LFV729" s="282"/>
      <c r="LFW729" s="282"/>
      <c r="LFX729" s="282"/>
      <c r="LFY729" s="282"/>
      <c r="LFZ729" s="282"/>
      <c r="LGA729" s="282"/>
      <c r="LGB729" s="282"/>
      <c r="LGC729" s="282"/>
      <c r="LGD729" s="282"/>
      <c r="LGE729" s="282"/>
      <c r="LGF729" s="282"/>
      <c r="LGG729" s="282"/>
      <c r="LGH729" s="282"/>
      <c r="LGI729" s="282"/>
      <c r="LGJ729" s="282"/>
      <c r="LGK729" s="282"/>
      <c r="LGL729" s="282"/>
      <c r="LGM729" s="282"/>
      <c r="LGN729" s="282"/>
      <c r="LGO729" s="282"/>
      <c r="LGP729" s="282"/>
      <c r="LGQ729" s="282"/>
      <c r="LGR729" s="282"/>
      <c r="LGS729" s="282"/>
      <c r="LGT729" s="282"/>
      <c r="LGU729" s="282"/>
      <c r="LGV729" s="282"/>
      <c r="LGW729" s="282"/>
      <c r="LGX729" s="282"/>
      <c r="LGY729" s="282"/>
      <c r="LGZ729" s="282"/>
      <c r="LHA729" s="282"/>
      <c r="LHB729" s="282"/>
      <c r="LHC729" s="282"/>
      <c r="LHD729" s="282"/>
      <c r="LHE729" s="282"/>
      <c r="LHF729" s="282"/>
      <c r="LHG729" s="282"/>
      <c r="LHH729" s="282"/>
      <c r="LHI729" s="282"/>
      <c r="LHJ729" s="282"/>
      <c r="LHK729" s="282"/>
      <c r="LHL729" s="282"/>
      <c r="LHM729" s="282"/>
      <c r="LHN729" s="282"/>
      <c r="LHO729" s="282"/>
      <c r="LHP729" s="282"/>
      <c r="LHQ729" s="282"/>
      <c r="LHR729" s="282"/>
      <c r="LHS729" s="282"/>
      <c r="LHT729" s="282"/>
      <c r="LHU729" s="282"/>
      <c r="LHV729" s="282"/>
      <c r="LHW729" s="282"/>
      <c r="LHX729" s="282"/>
      <c r="LHY729" s="282"/>
      <c r="LHZ729" s="282"/>
      <c r="LIA729" s="282"/>
      <c r="LIB729" s="282"/>
      <c r="LIC729" s="282"/>
      <c r="LID729" s="282"/>
      <c r="LIE729" s="282"/>
      <c r="LIF729" s="282"/>
      <c r="LIG729" s="282"/>
      <c r="LIH729" s="282"/>
      <c r="LII729" s="282"/>
      <c r="LIJ729" s="282"/>
      <c r="LIK729" s="282"/>
      <c r="LIL729" s="282"/>
      <c r="LIM729" s="282"/>
      <c r="LIN729" s="282"/>
      <c r="LIO729" s="282"/>
      <c r="LIP729" s="282"/>
      <c r="LIQ729" s="282"/>
      <c r="LIR729" s="282"/>
      <c r="LIS729" s="282"/>
      <c r="LIT729" s="282"/>
      <c r="LIU729" s="282"/>
      <c r="LIV729" s="282"/>
      <c r="LIW729" s="282"/>
      <c r="LIX729" s="282"/>
      <c r="LIY729" s="282"/>
      <c r="LIZ729" s="282"/>
      <c r="LJA729" s="282"/>
      <c r="LJB729" s="282"/>
      <c r="LJC729" s="282"/>
      <c r="LJD729" s="282"/>
      <c r="LJE729" s="282"/>
      <c r="LJF729" s="282"/>
      <c r="LJG729" s="282"/>
      <c r="LJH729" s="282"/>
      <c r="LJI729" s="282"/>
      <c r="LJJ729" s="282"/>
      <c r="LJK729" s="282"/>
      <c r="LJL729" s="282"/>
      <c r="LJM729" s="282"/>
      <c r="LJN729" s="282"/>
      <c r="LJO729" s="282"/>
      <c r="LJP729" s="282"/>
      <c r="LJQ729" s="282"/>
      <c r="LJR729" s="282"/>
      <c r="LJS729" s="282"/>
      <c r="LJT729" s="282"/>
      <c r="LJU729" s="282"/>
      <c r="LJV729" s="282"/>
      <c r="LJW729" s="282"/>
      <c r="LJX729" s="282"/>
      <c r="LJY729" s="282"/>
      <c r="LJZ729" s="282"/>
      <c r="LKA729" s="282"/>
      <c r="LKB729" s="282"/>
      <c r="LKC729" s="282"/>
      <c r="LKD729" s="282"/>
      <c r="LKE729" s="282"/>
      <c r="LKF729" s="282"/>
      <c r="LKG729" s="282"/>
      <c r="LKH729" s="282"/>
      <c r="LKI729" s="282"/>
      <c r="LKJ729" s="282"/>
      <c r="LKK729" s="282"/>
      <c r="LKL729" s="282"/>
      <c r="LKM729" s="282"/>
      <c r="LKN729" s="282"/>
      <c r="LKO729" s="282"/>
      <c r="LKP729" s="282"/>
      <c r="LKQ729" s="282"/>
      <c r="LKR729" s="282"/>
      <c r="LKS729" s="282"/>
      <c r="LKT729" s="282"/>
      <c r="LKU729" s="282"/>
      <c r="LKV729" s="282"/>
      <c r="LKW729" s="282"/>
      <c r="LKX729" s="282"/>
      <c r="LKY729" s="282"/>
      <c r="LKZ729" s="282"/>
      <c r="LLA729" s="282"/>
      <c r="LLB729" s="282"/>
      <c r="LLC729" s="282"/>
      <c r="LLD729" s="282"/>
      <c r="LLE729" s="282"/>
      <c r="LLF729" s="282"/>
      <c r="LLG729" s="282"/>
      <c r="LLH729" s="282"/>
      <c r="LLI729" s="282"/>
      <c r="LLJ729" s="282"/>
      <c r="LLK729" s="282"/>
      <c r="LLL729" s="282"/>
      <c r="LLM729" s="282"/>
      <c r="LLN729" s="282"/>
      <c r="LLO729" s="282"/>
      <c r="LLP729" s="282"/>
      <c r="LLQ729" s="282"/>
      <c r="LLR729" s="282"/>
      <c r="LLS729" s="282"/>
      <c r="LLT729" s="282"/>
      <c r="LLU729" s="282"/>
      <c r="LLV729" s="282"/>
      <c r="LLW729" s="282"/>
      <c r="LLX729" s="282"/>
      <c r="LLY729" s="282"/>
      <c r="LLZ729" s="282"/>
      <c r="LMA729" s="282"/>
      <c r="LMB729" s="282"/>
      <c r="LMC729" s="282"/>
      <c r="LMD729" s="282"/>
      <c r="LME729" s="282"/>
      <c r="LMF729" s="282"/>
      <c r="LMG729" s="282"/>
      <c r="LMH729" s="282"/>
      <c r="LMI729" s="282"/>
      <c r="LMJ729" s="282"/>
      <c r="LMK729" s="282"/>
      <c r="LML729" s="282"/>
      <c r="LMM729" s="282"/>
      <c r="LMN729" s="282"/>
      <c r="LMO729" s="282"/>
      <c r="LMP729" s="282"/>
      <c r="LMQ729" s="282"/>
      <c r="LMR729" s="282"/>
      <c r="LMS729" s="282"/>
      <c r="LMT729" s="282"/>
      <c r="LMU729" s="282"/>
      <c r="LMV729" s="282"/>
      <c r="LMW729" s="282"/>
      <c r="LMX729" s="282"/>
      <c r="LMY729" s="282"/>
      <c r="LMZ729" s="282"/>
      <c r="LNA729" s="282"/>
      <c r="LNB729" s="282"/>
      <c r="LNC729" s="282"/>
      <c r="LND729" s="282"/>
      <c r="LNE729" s="282"/>
      <c r="LNF729" s="282"/>
      <c r="LNG729" s="282"/>
      <c r="LNH729" s="282"/>
      <c r="LNI729" s="282"/>
      <c r="LNJ729" s="282"/>
      <c r="LNK729" s="282"/>
      <c r="LNL729" s="282"/>
      <c r="LNM729" s="282"/>
      <c r="LNN729" s="282"/>
      <c r="LNO729" s="282"/>
      <c r="LNP729" s="282"/>
      <c r="LNQ729" s="282"/>
      <c r="LNR729" s="282"/>
      <c r="LNS729" s="282"/>
      <c r="LNT729" s="282"/>
      <c r="LNU729" s="282"/>
      <c r="LNV729" s="282"/>
      <c r="LNW729" s="282"/>
      <c r="LNX729" s="282"/>
      <c r="LNY729" s="282"/>
      <c r="LNZ729" s="282"/>
      <c r="LOA729" s="282"/>
      <c r="LOB729" s="282"/>
      <c r="LOC729" s="282"/>
      <c r="LOD729" s="282"/>
      <c r="LOE729" s="282"/>
      <c r="LOF729" s="282"/>
      <c r="LOG729" s="282"/>
      <c r="LOH729" s="282"/>
      <c r="LOI729" s="282"/>
      <c r="LOJ729" s="282"/>
      <c r="LOK729" s="282"/>
      <c r="LOL729" s="282"/>
      <c r="LOM729" s="282"/>
      <c r="LON729" s="282"/>
      <c r="LOO729" s="282"/>
      <c r="LOP729" s="282"/>
      <c r="LOQ729" s="282"/>
      <c r="LOR729" s="282"/>
      <c r="LOS729" s="282"/>
      <c r="LOT729" s="282"/>
      <c r="LOU729" s="282"/>
      <c r="LOV729" s="282"/>
      <c r="LOW729" s="282"/>
      <c r="LOX729" s="282"/>
      <c r="LOY729" s="282"/>
      <c r="LOZ729" s="282"/>
      <c r="LPA729" s="282"/>
      <c r="LPB729" s="282"/>
      <c r="LPC729" s="282"/>
      <c r="LPD729" s="282"/>
      <c r="LPE729" s="282"/>
      <c r="LPF729" s="282"/>
      <c r="LPG729" s="282"/>
      <c r="LPH729" s="282"/>
      <c r="LPI729" s="282"/>
      <c r="LPJ729" s="282"/>
      <c r="LPK729" s="282"/>
      <c r="LPL729" s="282"/>
      <c r="LPM729" s="282"/>
      <c r="LPN729" s="282"/>
      <c r="LPO729" s="282"/>
      <c r="LPP729" s="282"/>
      <c r="LPQ729" s="282"/>
      <c r="LPR729" s="282"/>
      <c r="LPS729" s="282"/>
      <c r="LPT729" s="282"/>
      <c r="LPU729" s="282"/>
      <c r="LPV729" s="282"/>
      <c r="LPW729" s="282"/>
      <c r="LPX729" s="282"/>
      <c r="LPY729" s="282"/>
      <c r="LPZ729" s="282"/>
      <c r="LQA729" s="282"/>
      <c r="LQB729" s="282"/>
      <c r="LQC729" s="282"/>
      <c r="LQD729" s="282"/>
      <c r="LQE729" s="282"/>
      <c r="LQF729" s="282"/>
      <c r="LQG729" s="282"/>
      <c r="LQH729" s="282"/>
      <c r="LQI729" s="282"/>
      <c r="LQJ729" s="282"/>
      <c r="LQK729" s="282"/>
      <c r="LQL729" s="282"/>
      <c r="LQM729" s="282"/>
      <c r="LQN729" s="282"/>
      <c r="LQO729" s="282"/>
      <c r="LQP729" s="282"/>
      <c r="LQQ729" s="282"/>
      <c r="LQR729" s="282"/>
      <c r="LQS729" s="282"/>
      <c r="LQT729" s="282"/>
      <c r="LQU729" s="282"/>
      <c r="LQV729" s="282"/>
      <c r="LQW729" s="282"/>
      <c r="LQX729" s="282"/>
      <c r="LQY729" s="282"/>
      <c r="LQZ729" s="282"/>
      <c r="LRA729" s="282"/>
      <c r="LRB729" s="282"/>
      <c r="LRC729" s="282"/>
      <c r="LRD729" s="282"/>
      <c r="LRE729" s="282"/>
      <c r="LRF729" s="282"/>
      <c r="LRG729" s="282"/>
      <c r="LRH729" s="282"/>
      <c r="LRI729" s="282"/>
      <c r="LRJ729" s="282"/>
      <c r="LRK729" s="282"/>
      <c r="LRL729" s="282"/>
      <c r="LRM729" s="282"/>
      <c r="LRN729" s="282"/>
      <c r="LRO729" s="282"/>
      <c r="LRP729" s="282"/>
      <c r="LRQ729" s="282"/>
      <c r="LRR729" s="282"/>
      <c r="LRS729" s="282"/>
      <c r="LRT729" s="282"/>
      <c r="LRU729" s="282"/>
      <c r="LRV729" s="282"/>
      <c r="LRW729" s="282"/>
      <c r="LRX729" s="282"/>
      <c r="LRY729" s="282"/>
      <c r="LRZ729" s="282"/>
      <c r="LSA729" s="282"/>
      <c r="LSB729" s="282"/>
      <c r="LSC729" s="282"/>
      <c r="LSD729" s="282"/>
      <c r="LSE729" s="282"/>
      <c r="LSF729" s="282"/>
      <c r="LSG729" s="282"/>
      <c r="LSH729" s="282"/>
      <c r="LSI729" s="282"/>
      <c r="LSJ729" s="282"/>
      <c r="LSK729" s="282"/>
      <c r="LSL729" s="282"/>
      <c r="LSM729" s="282"/>
      <c r="LSN729" s="282"/>
      <c r="LSO729" s="282"/>
      <c r="LSP729" s="282"/>
      <c r="LSQ729" s="282"/>
      <c r="LSR729" s="282"/>
      <c r="LSS729" s="282"/>
      <c r="LST729" s="282"/>
      <c r="LSU729" s="282"/>
      <c r="LSV729" s="282"/>
      <c r="LSW729" s="282"/>
      <c r="LSX729" s="282"/>
      <c r="LSY729" s="282"/>
      <c r="LSZ729" s="282"/>
      <c r="LTA729" s="282"/>
      <c r="LTB729" s="282"/>
      <c r="LTC729" s="282"/>
      <c r="LTD729" s="282"/>
      <c r="LTE729" s="282"/>
      <c r="LTF729" s="282"/>
      <c r="LTG729" s="282"/>
      <c r="LTH729" s="282"/>
      <c r="LTI729" s="282"/>
      <c r="LTJ729" s="282"/>
      <c r="LTK729" s="282"/>
      <c r="LTL729" s="282"/>
      <c r="LTM729" s="282"/>
      <c r="LTN729" s="282"/>
      <c r="LTO729" s="282"/>
      <c r="LTP729" s="282"/>
      <c r="LTQ729" s="282"/>
      <c r="LTR729" s="282"/>
      <c r="LTS729" s="282"/>
      <c r="LTT729" s="282"/>
      <c r="LTU729" s="282"/>
      <c r="LTV729" s="282"/>
      <c r="LTW729" s="282"/>
      <c r="LTX729" s="282"/>
      <c r="LTY729" s="282"/>
      <c r="LTZ729" s="282"/>
      <c r="LUA729" s="282"/>
      <c r="LUB729" s="282"/>
      <c r="LUC729" s="282"/>
      <c r="LUD729" s="282"/>
      <c r="LUE729" s="282"/>
      <c r="LUF729" s="282"/>
      <c r="LUG729" s="282"/>
      <c r="LUH729" s="282"/>
      <c r="LUI729" s="282"/>
      <c r="LUJ729" s="282"/>
      <c r="LUK729" s="282"/>
      <c r="LUL729" s="282"/>
      <c r="LUM729" s="282"/>
      <c r="LUN729" s="282"/>
      <c r="LUO729" s="282"/>
      <c r="LUP729" s="282"/>
      <c r="LUQ729" s="282"/>
      <c r="LUR729" s="282"/>
      <c r="LUS729" s="282"/>
      <c r="LUT729" s="282"/>
      <c r="LUU729" s="282"/>
      <c r="LUV729" s="282"/>
      <c r="LUW729" s="282"/>
      <c r="LUX729" s="282"/>
      <c r="LUY729" s="282"/>
      <c r="LUZ729" s="282"/>
      <c r="LVA729" s="282"/>
      <c r="LVB729" s="282"/>
      <c r="LVC729" s="282"/>
      <c r="LVD729" s="282"/>
      <c r="LVE729" s="282"/>
      <c r="LVF729" s="282"/>
      <c r="LVG729" s="282"/>
      <c r="LVH729" s="282"/>
      <c r="LVI729" s="282"/>
      <c r="LVJ729" s="282"/>
      <c r="LVK729" s="282"/>
      <c r="LVL729" s="282"/>
      <c r="LVM729" s="282"/>
      <c r="LVN729" s="282"/>
      <c r="LVO729" s="282"/>
      <c r="LVP729" s="282"/>
      <c r="LVQ729" s="282"/>
      <c r="LVR729" s="282"/>
      <c r="LVS729" s="282"/>
      <c r="LVT729" s="282"/>
      <c r="LVU729" s="282"/>
      <c r="LVV729" s="282"/>
      <c r="LVW729" s="282"/>
      <c r="LVX729" s="282"/>
      <c r="LVY729" s="282"/>
      <c r="LVZ729" s="282"/>
      <c r="LWA729" s="282"/>
      <c r="LWB729" s="282"/>
      <c r="LWC729" s="282"/>
      <c r="LWD729" s="282"/>
      <c r="LWE729" s="282"/>
      <c r="LWF729" s="282"/>
      <c r="LWG729" s="282"/>
      <c r="LWH729" s="282"/>
      <c r="LWI729" s="282"/>
      <c r="LWJ729" s="282"/>
      <c r="LWK729" s="282"/>
      <c r="LWL729" s="282"/>
      <c r="LWM729" s="282"/>
      <c r="LWN729" s="282"/>
      <c r="LWO729" s="282"/>
      <c r="LWP729" s="282"/>
      <c r="LWQ729" s="282"/>
      <c r="LWR729" s="282"/>
      <c r="LWS729" s="282"/>
      <c r="LWT729" s="282"/>
      <c r="LWU729" s="282"/>
      <c r="LWV729" s="282"/>
      <c r="LWW729" s="282"/>
      <c r="LWX729" s="282"/>
      <c r="LWY729" s="282"/>
      <c r="LWZ729" s="282"/>
      <c r="LXA729" s="282"/>
      <c r="LXB729" s="282"/>
      <c r="LXC729" s="282"/>
      <c r="LXD729" s="282"/>
      <c r="LXE729" s="282"/>
      <c r="LXF729" s="282"/>
      <c r="LXG729" s="282"/>
      <c r="LXH729" s="282"/>
      <c r="LXI729" s="282"/>
      <c r="LXJ729" s="282"/>
      <c r="LXK729" s="282"/>
      <c r="LXL729" s="282"/>
      <c r="LXM729" s="282"/>
      <c r="LXN729" s="282"/>
      <c r="LXO729" s="282"/>
      <c r="LXP729" s="282"/>
      <c r="LXQ729" s="282"/>
      <c r="LXR729" s="282"/>
      <c r="LXS729" s="282"/>
      <c r="LXT729" s="282"/>
      <c r="LXU729" s="282"/>
      <c r="LXV729" s="282"/>
      <c r="LXW729" s="282"/>
      <c r="LXX729" s="282"/>
      <c r="LXY729" s="282"/>
      <c r="LXZ729" s="282"/>
      <c r="LYA729" s="282"/>
      <c r="LYB729" s="282"/>
      <c r="LYC729" s="282"/>
      <c r="LYD729" s="282"/>
      <c r="LYE729" s="282"/>
      <c r="LYF729" s="282"/>
      <c r="LYG729" s="282"/>
      <c r="LYH729" s="282"/>
      <c r="LYI729" s="282"/>
      <c r="LYJ729" s="282"/>
      <c r="LYK729" s="282"/>
      <c r="LYL729" s="282"/>
      <c r="LYM729" s="282"/>
      <c r="LYN729" s="282"/>
      <c r="LYO729" s="282"/>
      <c r="LYP729" s="282"/>
      <c r="LYQ729" s="282"/>
      <c r="LYR729" s="282"/>
      <c r="LYS729" s="282"/>
      <c r="LYT729" s="282"/>
      <c r="LYU729" s="282"/>
      <c r="LYV729" s="282"/>
      <c r="LYW729" s="282"/>
      <c r="LYX729" s="282"/>
      <c r="LYY729" s="282"/>
      <c r="LYZ729" s="282"/>
      <c r="LZA729" s="282"/>
      <c r="LZB729" s="282"/>
      <c r="LZC729" s="282"/>
      <c r="LZD729" s="282"/>
      <c r="LZE729" s="282"/>
      <c r="LZF729" s="282"/>
      <c r="LZG729" s="282"/>
      <c r="LZH729" s="282"/>
      <c r="LZI729" s="282"/>
      <c r="LZJ729" s="282"/>
      <c r="LZK729" s="282"/>
      <c r="LZL729" s="282"/>
      <c r="LZM729" s="282"/>
      <c r="LZN729" s="282"/>
      <c r="LZO729" s="282"/>
      <c r="LZP729" s="282"/>
      <c r="LZQ729" s="282"/>
      <c r="LZR729" s="282"/>
      <c r="LZS729" s="282"/>
      <c r="LZT729" s="282"/>
      <c r="LZU729" s="282"/>
      <c r="LZV729" s="282"/>
      <c r="LZW729" s="282"/>
      <c r="LZX729" s="282"/>
      <c r="LZY729" s="282"/>
      <c r="LZZ729" s="282"/>
      <c r="MAA729" s="282"/>
      <c r="MAB729" s="282"/>
      <c r="MAC729" s="282"/>
      <c r="MAD729" s="282"/>
      <c r="MAE729" s="282"/>
      <c r="MAF729" s="282"/>
      <c r="MAG729" s="282"/>
      <c r="MAH729" s="282"/>
      <c r="MAI729" s="282"/>
      <c r="MAJ729" s="282"/>
      <c r="MAK729" s="282"/>
      <c r="MAL729" s="282"/>
      <c r="MAM729" s="282"/>
      <c r="MAN729" s="282"/>
      <c r="MAO729" s="282"/>
      <c r="MAP729" s="282"/>
      <c r="MAQ729" s="282"/>
      <c r="MAR729" s="282"/>
      <c r="MAS729" s="282"/>
      <c r="MAT729" s="282"/>
      <c r="MAU729" s="282"/>
      <c r="MAV729" s="282"/>
      <c r="MAW729" s="282"/>
      <c r="MAX729" s="282"/>
      <c r="MAY729" s="282"/>
      <c r="MAZ729" s="282"/>
      <c r="MBA729" s="282"/>
      <c r="MBB729" s="282"/>
      <c r="MBC729" s="282"/>
      <c r="MBD729" s="282"/>
      <c r="MBE729" s="282"/>
      <c r="MBF729" s="282"/>
      <c r="MBG729" s="282"/>
      <c r="MBH729" s="282"/>
      <c r="MBI729" s="282"/>
      <c r="MBJ729" s="282"/>
      <c r="MBK729" s="282"/>
      <c r="MBL729" s="282"/>
      <c r="MBM729" s="282"/>
      <c r="MBN729" s="282"/>
      <c r="MBO729" s="282"/>
      <c r="MBP729" s="282"/>
      <c r="MBQ729" s="282"/>
      <c r="MBR729" s="282"/>
      <c r="MBS729" s="282"/>
      <c r="MBT729" s="282"/>
      <c r="MBU729" s="282"/>
      <c r="MBV729" s="282"/>
      <c r="MBW729" s="282"/>
      <c r="MBX729" s="282"/>
      <c r="MBY729" s="282"/>
      <c r="MBZ729" s="282"/>
      <c r="MCA729" s="282"/>
      <c r="MCB729" s="282"/>
      <c r="MCC729" s="282"/>
      <c r="MCD729" s="282"/>
      <c r="MCE729" s="282"/>
      <c r="MCF729" s="282"/>
      <c r="MCG729" s="282"/>
      <c r="MCH729" s="282"/>
      <c r="MCI729" s="282"/>
      <c r="MCJ729" s="282"/>
      <c r="MCK729" s="282"/>
      <c r="MCL729" s="282"/>
      <c r="MCM729" s="282"/>
      <c r="MCN729" s="282"/>
      <c r="MCO729" s="282"/>
      <c r="MCP729" s="282"/>
      <c r="MCQ729" s="282"/>
      <c r="MCR729" s="282"/>
      <c r="MCS729" s="282"/>
      <c r="MCT729" s="282"/>
      <c r="MCU729" s="282"/>
      <c r="MCV729" s="282"/>
      <c r="MCW729" s="282"/>
      <c r="MCX729" s="282"/>
      <c r="MCY729" s="282"/>
      <c r="MCZ729" s="282"/>
      <c r="MDA729" s="282"/>
      <c r="MDB729" s="282"/>
      <c r="MDC729" s="282"/>
      <c r="MDD729" s="282"/>
      <c r="MDE729" s="282"/>
      <c r="MDF729" s="282"/>
      <c r="MDG729" s="282"/>
      <c r="MDH729" s="282"/>
      <c r="MDI729" s="282"/>
      <c r="MDJ729" s="282"/>
      <c r="MDK729" s="282"/>
      <c r="MDL729" s="282"/>
      <c r="MDM729" s="282"/>
      <c r="MDN729" s="282"/>
      <c r="MDO729" s="282"/>
      <c r="MDP729" s="282"/>
      <c r="MDQ729" s="282"/>
      <c r="MDR729" s="282"/>
      <c r="MDS729" s="282"/>
      <c r="MDT729" s="282"/>
      <c r="MDU729" s="282"/>
      <c r="MDV729" s="282"/>
      <c r="MDW729" s="282"/>
      <c r="MDX729" s="282"/>
      <c r="MDY729" s="282"/>
      <c r="MDZ729" s="282"/>
      <c r="MEA729" s="282"/>
      <c r="MEB729" s="282"/>
      <c r="MEC729" s="282"/>
      <c r="MED729" s="282"/>
      <c r="MEE729" s="282"/>
      <c r="MEF729" s="282"/>
      <c r="MEG729" s="282"/>
      <c r="MEH729" s="282"/>
      <c r="MEI729" s="282"/>
      <c r="MEJ729" s="282"/>
      <c r="MEK729" s="282"/>
      <c r="MEL729" s="282"/>
      <c r="MEM729" s="282"/>
      <c r="MEN729" s="282"/>
      <c r="MEO729" s="282"/>
      <c r="MEP729" s="282"/>
      <c r="MEQ729" s="282"/>
      <c r="MER729" s="282"/>
      <c r="MES729" s="282"/>
      <c r="MET729" s="282"/>
      <c r="MEU729" s="282"/>
      <c r="MEV729" s="282"/>
      <c r="MEW729" s="282"/>
      <c r="MEX729" s="282"/>
      <c r="MEY729" s="282"/>
      <c r="MEZ729" s="282"/>
      <c r="MFA729" s="282"/>
      <c r="MFB729" s="282"/>
      <c r="MFC729" s="282"/>
      <c r="MFD729" s="282"/>
      <c r="MFE729" s="282"/>
      <c r="MFF729" s="282"/>
      <c r="MFG729" s="282"/>
      <c r="MFH729" s="282"/>
      <c r="MFI729" s="282"/>
      <c r="MFJ729" s="282"/>
      <c r="MFK729" s="282"/>
      <c r="MFL729" s="282"/>
      <c r="MFM729" s="282"/>
      <c r="MFN729" s="282"/>
      <c r="MFO729" s="282"/>
      <c r="MFP729" s="282"/>
      <c r="MFQ729" s="282"/>
      <c r="MFR729" s="282"/>
      <c r="MFS729" s="282"/>
      <c r="MFT729" s="282"/>
      <c r="MFU729" s="282"/>
      <c r="MFV729" s="282"/>
      <c r="MFW729" s="282"/>
      <c r="MFX729" s="282"/>
      <c r="MFY729" s="282"/>
      <c r="MFZ729" s="282"/>
      <c r="MGA729" s="282"/>
      <c r="MGB729" s="282"/>
      <c r="MGC729" s="282"/>
      <c r="MGD729" s="282"/>
      <c r="MGE729" s="282"/>
      <c r="MGF729" s="282"/>
      <c r="MGG729" s="282"/>
      <c r="MGH729" s="282"/>
      <c r="MGI729" s="282"/>
      <c r="MGJ729" s="282"/>
      <c r="MGK729" s="282"/>
      <c r="MGL729" s="282"/>
      <c r="MGM729" s="282"/>
      <c r="MGN729" s="282"/>
      <c r="MGO729" s="282"/>
      <c r="MGP729" s="282"/>
      <c r="MGQ729" s="282"/>
      <c r="MGR729" s="282"/>
      <c r="MGS729" s="282"/>
      <c r="MGT729" s="282"/>
      <c r="MGU729" s="282"/>
      <c r="MGV729" s="282"/>
      <c r="MGW729" s="282"/>
      <c r="MGX729" s="282"/>
      <c r="MGY729" s="282"/>
      <c r="MGZ729" s="282"/>
      <c r="MHA729" s="282"/>
      <c r="MHB729" s="282"/>
      <c r="MHC729" s="282"/>
      <c r="MHD729" s="282"/>
      <c r="MHE729" s="282"/>
      <c r="MHF729" s="282"/>
      <c r="MHG729" s="282"/>
      <c r="MHH729" s="282"/>
      <c r="MHI729" s="282"/>
      <c r="MHJ729" s="282"/>
      <c r="MHK729" s="282"/>
      <c r="MHL729" s="282"/>
      <c r="MHM729" s="282"/>
      <c r="MHN729" s="282"/>
      <c r="MHO729" s="282"/>
      <c r="MHP729" s="282"/>
      <c r="MHQ729" s="282"/>
      <c r="MHR729" s="282"/>
      <c r="MHS729" s="282"/>
      <c r="MHT729" s="282"/>
      <c r="MHU729" s="282"/>
      <c r="MHV729" s="282"/>
      <c r="MHW729" s="282"/>
      <c r="MHX729" s="282"/>
      <c r="MHY729" s="282"/>
      <c r="MHZ729" s="282"/>
      <c r="MIA729" s="282"/>
      <c r="MIB729" s="282"/>
      <c r="MIC729" s="282"/>
      <c r="MID729" s="282"/>
      <c r="MIE729" s="282"/>
      <c r="MIF729" s="282"/>
      <c r="MIG729" s="282"/>
      <c r="MIH729" s="282"/>
      <c r="MII729" s="282"/>
      <c r="MIJ729" s="282"/>
      <c r="MIK729" s="282"/>
      <c r="MIL729" s="282"/>
      <c r="MIM729" s="282"/>
      <c r="MIN729" s="282"/>
      <c r="MIO729" s="282"/>
      <c r="MIP729" s="282"/>
      <c r="MIQ729" s="282"/>
      <c r="MIR729" s="282"/>
      <c r="MIS729" s="282"/>
      <c r="MIT729" s="282"/>
      <c r="MIU729" s="282"/>
      <c r="MIV729" s="282"/>
      <c r="MIW729" s="282"/>
      <c r="MIX729" s="282"/>
      <c r="MIY729" s="282"/>
      <c r="MIZ729" s="282"/>
      <c r="MJA729" s="282"/>
      <c r="MJB729" s="282"/>
      <c r="MJC729" s="282"/>
      <c r="MJD729" s="282"/>
      <c r="MJE729" s="282"/>
      <c r="MJF729" s="282"/>
      <c r="MJG729" s="282"/>
      <c r="MJH729" s="282"/>
      <c r="MJI729" s="282"/>
      <c r="MJJ729" s="282"/>
      <c r="MJK729" s="282"/>
      <c r="MJL729" s="282"/>
      <c r="MJM729" s="282"/>
      <c r="MJN729" s="282"/>
      <c r="MJO729" s="282"/>
      <c r="MJP729" s="282"/>
      <c r="MJQ729" s="282"/>
      <c r="MJR729" s="282"/>
      <c r="MJS729" s="282"/>
      <c r="MJT729" s="282"/>
      <c r="MJU729" s="282"/>
      <c r="MJV729" s="282"/>
      <c r="MJW729" s="282"/>
      <c r="MJX729" s="282"/>
      <c r="MJY729" s="282"/>
      <c r="MJZ729" s="282"/>
      <c r="MKA729" s="282"/>
      <c r="MKB729" s="282"/>
      <c r="MKC729" s="282"/>
      <c r="MKD729" s="282"/>
      <c r="MKE729" s="282"/>
      <c r="MKF729" s="282"/>
      <c r="MKG729" s="282"/>
      <c r="MKH729" s="282"/>
      <c r="MKI729" s="282"/>
      <c r="MKJ729" s="282"/>
      <c r="MKK729" s="282"/>
      <c r="MKL729" s="282"/>
      <c r="MKM729" s="282"/>
      <c r="MKN729" s="282"/>
      <c r="MKO729" s="282"/>
      <c r="MKP729" s="282"/>
      <c r="MKQ729" s="282"/>
      <c r="MKR729" s="282"/>
      <c r="MKS729" s="282"/>
      <c r="MKT729" s="282"/>
      <c r="MKU729" s="282"/>
      <c r="MKV729" s="282"/>
      <c r="MKW729" s="282"/>
      <c r="MKX729" s="282"/>
      <c r="MKY729" s="282"/>
      <c r="MKZ729" s="282"/>
      <c r="MLA729" s="282"/>
      <c r="MLB729" s="282"/>
      <c r="MLC729" s="282"/>
      <c r="MLD729" s="282"/>
      <c r="MLE729" s="282"/>
      <c r="MLF729" s="282"/>
      <c r="MLG729" s="282"/>
      <c r="MLH729" s="282"/>
      <c r="MLI729" s="282"/>
      <c r="MLJ729" s="282"/>
      <c r="MLK729" s="282"/>
      <c r="MLL729" s="282"/>
      <c r="MLM729" s="282"/>
      <c r="MLN729" s="282"/>
      <c r="MLO729" s="282"/>
      <c r="MLP729" s="282"/>
      <c r="MLQ729" s="282"/>
      <c r="MLR729" s="282"/>
      <c r="MLS729" s="282"/>
      <c r="MLT729" s="282"/>
      <c r="MLU729" s="282"/>
      <c r="MLV729" s="282"/>
      <c r="MLW729" s="282"/>
      <c r="MLX729" s="282"/>
      <c r="MLY729" s="282"/>
      <c r="MLZ729" s="282"/>
      <c r="MMA729" s="282"/>
      <c r="MMB729" s="282"/>
      <c r="MMC729" s="282"/>
      <c r="MMD729" s="282"/>
      <c r="MME729" s="282"/>
      <c r="MMF729" s="282"/>
      <c r="MMG729" s="282"/>
      <c r="MMH729" s="282"/>
      <c r="MMI729" s="282"/>
      <c r="MMJ729" s="282"/>
      <c r="MMK729" s="282"/>
      <c r="MML729" s="282"/>
      <c r="MMM729" s="282"/>
      <c r="MMN729" s="282"/>
      <c r="MMO729" s="282"/>
      <c r="MMP729" s="282"/>
      <c r="MMQ729" s="282"/>
      <c r="MMR729" s="282"/>
      <c r="MMS729" s="282"/>
      <c r="MMT729" s="282"/>
      <c r="MMU729" s="282"/>
      <c r="MMV729" s="282"/>
      <c r="MMW729" s="282"/>
      <c r="MMX729" s="282"/>
      <c r="MMY729" s="282"/>
      <c r="MMZ729" s="282"/>
      <c r="MNA729" s="282"/>
      <c r="MNB729" s="282"/>
      <c r="MNC729" s="282"/>
      <c r="MND729" s="282"/>
      <c r="MNE729" s="282"/>
      <c r="MNF729" s="282"/>
      <c r="MNG729" s="282"/>
      <c r="MNH729" s="282"/>
      <c r="MNI729" s="282"/>
      <c r="MNJ729" s="282"/>
      <c r="MNK729" s="282"/>
      <c r="MNL729" s="282"/>
      <c r="MNM729" s="282"/>
      <c r="MNN729" s="282"/>
      <c r="MNO729" s="282"/>
      <c r="MNP729" s="282"/>
      <c r="MNQ729" s="282"/>
      <c r="MNR729" s="282"/>
      <c r="MNS729" s="282"/>
      <c r="MNT729" s="282"/>
      <c r="MNU729" s="282"/>
      <c r="MNV729" s="282"/>
      <c r="MNW729" s="282"/>
      <c r="MNX729" s="282"/>
      <c r="MNY729" s="282"/>
      <c r="MNZ729" s="282"/>
      <c r="MOA729" s="282"/>
      <c r="MOB729" s="282"/>
      <c r="MOC729" s="282"/>
      <c r="MOD729" s="282"/>
      <c r="MOE729" s="282"/>
      <c r="MOF729" s="282"/>
      <c r="MOG729" s="282"/>
      <c r="MOH729" s="282"/>
      <c r="MOI729" s="282"/>
      <c r="MOJ729" s="282"/>
      <c r="MOK729" s="282"/>
      <c r="MOL729" s="282"/>
      <c r="MOM729" s="282"/>
      <c r="MON729" s="282"/>
      <c r="MOO729" s="282"/>
      <c r="MOP729" s="282"/>
      <c r="MOQ729" s="282"/>
      <c r="MOR729" s="282"/>
      <c r="MOS729" s="282"/>
      <c r="MOT729" s="282"/>
      <c r="MOU729" s="282"/>
      <c r="MOV729" s="282"/>
      <c r="MOW729" s="282"/>
      <c r="MOX729" s="282"/>
      <c r="MOY729" s="282"/>
      <c r="MOZ729" s="282"/>
      <c r="MPA729" s="282"/>
      <c r="MPB729" s="282"/>
      <c r="MPC729" s="282"/>
      <c r="MPD729" s="282"/>
      <c r="MPE729" s="282"/>
      <c r="MPF729" s="282"/>
      <c r="MPG729" s="282"/>
      <c r="MPH729" s="282"/>
      <c r="MPI729" s="282"/>
      <c r="MPJ729" s="282"/>
      <c r="MPK729" s="282"/>
      <c r="MPL729" s="282"/>
      <c r="MPM729" s="282"/>
      <c r="MPN729" s="282"/>
      <c r="MPO729" s="282"/>
      <c r="MPP729" s="282"/>
      <c r="MPQ729" s="282"/>
      <c r="MPR729" s="282"/>
      <c r="MPS729" s="282"/>
      <c r="MPT729" s="282"/>
      <c r="MPU729" s="282"/>
      <c r="MPV729" s="282"/>
      <c r="MPW729" s="282"/>
      <c r="MPX729" s="282"/>
      <c r="MPY729" s="282"/>
      <c r="MPZ729" s="282"/>
      <c r="MQA729" s="282"/>
      <c r="MQB729" s="282"/>
      <c r="MQC729" s="282"/>
      <c r="MQD729" s="282"/>
      <c r="MQE729" s="282"/>
      <c r="MQF729" s="282"/>
      <c r="MQG729" s="282"/>
      <c r="MQH729" s="282"/>
      <c r="MQI729" s="282"/>
      <c r="MQJ729" s="282"/>
      <c r="MQK729" s="282"/>
      <c r="MQL729" s="282"/>
      <c r="MQM729" s="282"/>
      <c r="MQN729" s="282"/>
      <c r="MQO729" s="282"/>
      <c r="MQP729" s="282"/>
      <c r="MQQ729" s="282"/>
      <c r="MQR729" s="282"/>
      <c r="MQS729" s="282"/>
      <c r="MQT729" s="282"/>
      <c r="MQU729" s="282"/>
      <c r="MQV729" s="282"/>
      <c r="MQW729" s="282"/>
      <c r="MQX729" s="282"/>
      <c r="MQY729" s="282"/>
      <c r="MQZ729" s="282"/>
      <c r="MRA729" s="282"/>
      <c r="MRB729" s="282"/>
      <c r="MRC729" s="282"/>
      <c r="MRD729" s="282"/>
      <c r="MRE729" s="282"/>
      <c r="MRF729" s="282"/>
      <c r="MRG729" s="282"/>
      <c r="MRH729" s="282"/>
      <c r="MRI729" s="282"/>
      <c r="MRJ729" s="282"/>
      <c r="MRK729" s="282"/>
      <c r="MRL729" s="282"/>
      <c r="MRM729" s="282"/>
      <c r="MRN729" s="282"/>
      <c r="MRO729" s="282"/>
      <c r="MRP729" s="282"/>
      <c r="MRQ729" s="282"/>
      <c r="MRR729" s="282"/>
      <c r="MRS729" s="282"/>
      <c r="MRT729" s="282"/>
      <c r="MRU729" s="282"/>
      <c r="MRV729" s="282"/>
      <c r="MRW729" s="282"/>
      <c r="MRX729" s="282"/>
      <c r="MRY729" s="282"/>
      <c r="MRZ729" s="282"/>
      <c r="MSA729" s="282"/>
      <c r="MSB729" s="282"/>
      <c r="MSC729" s="282"/>
      <c r="MSD729" s="282"/>
      <c r="MSE729" s="282"/>
      <c r="MSF729" s="282"/>
      <c r="MSG729" s="282"/>
      <c r="MSH729" s="282"/>
      <c r="MSI729" s="282"/>
      <c r="MSJ729" s="282"/>
      <c r="MSK729" s="282"/>
      <c r="MSL729" s="282"/>
      <c r="MSM729" s="282"/>
      <c r="MSN729" s="282"/>
      <c r="MSO729" s="282"/>
      <c r="MSP729" s="282"/>
      <c r="MSQ729" s="282"/>
      <c r="MSR729" s="282"/>
      <c r="MSS729" s="282"/>
      <c r="MST729" s="282"/>
      <c r="MSU729" s="282"/>
      <c r="MSV729" s="282"/>
      <c r="MSW729" s="282"/>
      <c r="MSX729" s="282"/>
      <c r="MSY729" s="282"/>
      <c r="MSZ729" s="282"/>
      <c r="MTA729" s="282"/>
      <c r="MTB729" s="282"/>
      <c r="MTC729" s="282"/>
      <c r="MTD729" s="282"/>
      <c r="MTE729" s="282"/>
      <c r="MTF729" s="282"/>
      <c r="MTG729" s="282"/>
      <c r="MTH729" s="282"/>
      <c r="MTI729" s="282"/>
      <c r="MTJ729" s="282"/>
      <c r="MTK729" s="282"/>
      <c r="MTL729" s="282"/>
      <c r="MTM729" s="282"/>
      <c r="MTN729" s="282"/>
      <c r="MTO729" s="282"/>
      <c r="MTP729" s="282"/>
      <c r="MTQ729" s="282"/>
      <c r="MTR729" s="282"/>
      <c r="MTS729" s="282"/>
      <c r="MTT729" s="282"/>
      <c r="MTU729" s="282"/>
      <c r="MTV729" s="282"/>
      <c r="MTW729" s="282"/>
      <c r="MTX729" s="282"/>
      <c r="MTY729" s="282"/>
      <c r="MTZ729" s="282"/>
      <c r="MUA729" s="282"/>
      <c r="MUB729" s="282"/>
      <c r="MUC729" s="282"/>
      <c r="MUD729" s="282"/>
      <c r="MUE729" s="282"/>
      <c r="MUF729" s="282"/>
      <c r="MUG729" s="282"/>
      <c r="MUH729" s="282"/>
      <c r="MUI729" s="282"/>
      <c r="MUJ729" s="282"/>
      <c r="MUK729" s="282"/>
      <c r="MUL729" s="282"/>
      <c r="MUM729" s="282"/>
      <c r="MUN729" s="282"/>
      <c r="MUO729" s="282"/>
      <c r="MUP729" s="282"/>
      <c r="MUQ729" s="282"/>
      <c r="MUR729" s="282"/>
      <c r="MUS729" s="282"/>
      <c r="MUT729" s="282"/>
      <c r="MUU729" s="282"/>
      <c r="MUV729" s="282"/>
      <c r="MUW729" s="282"/>
      <c r="MUX729" s="282"/>
      <c r="MUY729" s="282"/>
      <c r="MUZ729" s="282"/>
      <c r="MVA729" s="282"/>
      <c r="MVB729" s="282"/>
      <c r="MVC729" s="282"/>
      <c r="MVD729" s="282"/>
      <c r="MVE729" s="282"/>
      <c r="MVF729" s="282"/>
      <c r="MVG729" s="282"/>
      <c r="MVH729" s="282"/>
      <c r="MVI729" s="282"/>
      <c r="MVJ729" s="282"/>
      <c r="MVK729" s="282"/>
      <c r="MVL729" s="282"/>
      <c r="MVM729" s="282"/>
      <c r="MVN729" s="282"/>
      <c r="MVO729" s="282"/>
      <c r="MVP729" s="282"/>
      <c r="MVQ729" s="282"/>
      <c r="MVR729" s="282"/>
      <c r="MVS729" s="282"/>
      <c r="MVT729" s="282"/>
      <c r="MVU729" s="282"/>
      <c r="MVV729" s="282"/>
      <c r="MVW729" s="282"/>
      <c r="MVX729" s="282"/>
      <c r="MVY729" s="282"/>
      <c r="MVZ729" s="282"/>
      <c r="MWA729" s="282"/>
      <c r="MWB729" s="282"/>
      <c r="MWC729" s="282"/>
      <c r="MWD729" s="282"/>
      <c r="MWE729" s="282"/>
      <c r="MWF729" s="282"/>
      <c r="MWG729" s="282"/>
      <c r="MWH729" s="282"/>
      <c r="MWI729" s="282"/>
      <c r="MWJ729" s="282"/>
      <c r="MWK729" s="282"/>
      <c r="MWL729" s="282"/>
      <c r="MWM729" s="282"/>
      <c r="MWN729" s="282"/>
      <c r="MWO729" s="282"/>
      <c r="MWP729" s="282"/>
      <c r="MWQ729" s="282"/>
      <c r="MWR729" s="282"/>
      <c r="MWS729" s="282"/>
      <c r="MWT729" s="282"/>
      <c r="MWU729" s="282"/>
      <c r="MWV729" s="282"/>
      <c r="MWW729" s="282"/>
      <c r="MWX729" s="282"/>
      <c r="MWY729" s="282"/>
      <c r="MWZ729" s="282"/>
      <c r="MXA729" s="282"/>
      <c r="MXB729" s="282"/>
      <c r="MXC729" s="282"/>
      <c r="MXD729" s="282"/>
      <c r="MXE729" s="282"/>
      <c r="MXF729" s="282"/>
      <c r="MXG729" s="282"/>
      <c r="MXH729" s="282"/>
      <c r="MXI729" s="282"/>
      <c r="MXJ729" s="282"/>
      <c r="MXK729" s="282"/>
      <c r="MXL729" s="282"/>
      <c r="MXM729" s="282"/>
      <c r="MXN729" s="282"/>
      <c r="MXO729" s="282"/>
      <c r="MXP729" s="282"/>
      <c r="MXQ729" s="282"/>
      <c r="MXR729" s="282"/>
      <c r="MXS729" s="282"/>
      <c r="MXT729" s="282"/>
      <c r="MXU729" s="282"/>
      <c r="MXV729" s="282"/>
      <c r="MXW729" s="282"/>
      <c r="MXX729" s="282"/>
      <c r="MXY729" s="282"/>
      <c r="MXZ729" s="282"/>
      <c r="MYA729" s="282"/>
      <c r="MYB729" s="282"/>
      <c r="MYC729" s="282"/>
      <c r="MYD729" s="282"/>
      <c r="MYE729" s="282"/>
      <c r="MYF729" s="282"/>
      <c r="MYG729" s="282"/>
      <c r="MYH729" s="282"/>
      <c r="MYI729" s="282"/>
      <c r="MYJ729" s="282"/>
      <c r="MYK729" s="282"/>
      <c r="MYL729" s="282"/>
      <c r="MYM729" s="282"/>
      <c r="MYN729" s="282"/>
      <c r="MYO729" s="282"/>
      <c r="MYP729" s="282"/>
      <c r="MYQ729" s="282"/>
      <c r="MYR729" s="282"/>
      <c r="MYS729" s="282"/>
      <c r="MYT729" s="282"/>
      <c r="MYU729" s="282"/>
      <c r="MYV729" s="282"/>
      <c r="MYW729" s="282"/>
      <c r="MYX729" s="282"/>
      <c r="MYY729" s="282"/>
      <c r="MYZ729" s="282"/>
      <c r="MZA729" s="282"/>
      <c r="MZB729" s="282"/>
      <c r="MZC729" s="282"/>
      <c r="MZD729" s="282"/>
      <c r="MZE729" s="282"/>
      <c r="MZF729" s="282"/>
      <c r="MZG729" s="282"/>
      <c r="MZH729" s="282"/>
      <c r="MZI729" s="282"/>
      <c r="MZJ729" s="282"/>
      <c r="MZK729" s="282"/>
      <c r="MZL729" s="282"/>
      <c r="MZM729" s="282"/>
      <c r="MZN729" s="282"/>
      <c r="MZO729" s="282"/>
      <c r="MZP729" s="282"/>
      <c r="MZQ729" s="282"/>
      <c r="MZR729" s="282"/>
      <c r="MZS729" s="282"/>
      <c r="MZT729" s="282"/>
      <c r="MZU729" s="282"/>
      <c r="MZV729" s="282"/>
      <c r="MZW729" s="282"/>
      <c r="MZX729" s="282"/>
      <c r="MZY729" s="282"/>
      <c r="MZZ729" s="282"/>
      <c r="NAA729" s="282"/>
      <c r="NAB729" s="282"/>
      <c r="NAC729" s="282"/>
      <c r="NAD729" s="282"/>
      <c r="NAE729" s="282"/>
      <c r="NAF729" s="282"/>
      <c r="NAG729" s="282"/>
      <c r="NAH729" s="282"/>
      <c r="NAI729" s="282"/>
      <c r="NAJ729" s="282"/>
      <c r="NAK729" s="282"/>
      <c r="NAL729" s="282"/>
      <c r="NAM729" s="282"/>
      <c r="NAN729" s="282"/>
      <c r="NAO729" s="282"/>
      <c r="NAP729" s="282"/>
      <c r="NAQ729" s="282"/>
      <c r="NAR729" s="282"/>
      <c r="NAS729" s="282"/>
      <c r="NAT729" s="282"/>
      <c r="NAU729" s="282"/>
      <c r="NAV729" s="282"/>
      <c r="NAW729" s="282"/>
      <c r="NAX729" s="282"/>
      <c r="NAY729" s="282"/>
      <c r="NAZ729" s="282"/>
      <c r="NBA729" s="282"/>
      <c r="NBB729" s="282"/>
      <c r="NBC729" s="282"/>
      <c r="NBD729" s="282"/>
      <c r="NBE729" s="282"/>
      <c r="NBF729" s="282"/>
      <c r="NBG729" s="282"/>
      <c r="NBH729" s="282"/>
      <c r="NBI729" s="282"/>
      <c r="NBJ729" s="282"/>
      <c r="NBK729" s="282"/>
      <c r="NBL729" s="282"/>
      <c r="NBM729" s="282"/>
      <c r="NBN729" s="282"/>
      <c r="NBO729" s="282"/>
      <c r="NBP729" s="282"/>
      <c r="NBQ729" s="282"/>
      <c r="NBR729" s="282"/>
      <c r="NBS729" s="282"/>
      <c r="NBT729" s="282"/>
      <c r="NBU729" s="282"/>
      <c r="NBV729" s="282"/>
      <c r="NBW729" s="282"/>
      <c r="NBX729" s="282"/>
      <c r="NBY729" s="282"/>
      <c r="NBZ729" s="282"/>
      <c r="NCA729" s="282"/>
      <c r="NCB729" s="282"/>
      <c r="NCC729" s="282"/>
      <c r="NCD729" s="282"/>
      <c r="NCE729" s="282"/>
      <c r="NCF729" s="282"/>
      <c r="NCG729" s="282"/>
      <c r="NCH729" s="282"/>
      <c r="NCI729" s="282"/>
      <c r="NCJ729" s="282"/>
      <c r="NCK729" s="282"/>
      <c r="NCL729" s="282"/>
      <c r="NCM729" s="282"/>
      <c r="NCN729" s="282"/>
      <c r="NCO729" s="282"/>
      <c r="NCP729" s="282"/>
      <c r="NCQ729" s="282"/>
      <c r="NCR729" s="282"/>
      <c r="NCS729" s="282"/>
      <c r="NCT729" s="282"/>
      <c r="NCU729" s="282"/>
      <c r="NCV729" s="282"/>
      <c r="NCW729" s="282"/>
      <c r="NCX729" s="282"/>
      <c r="NCY729" s="282"/>
      <c r="NCZ729" s="282"/>
      <c r="NDA729" s="282"/>
      <c r="NDB729" s="282"/>
      <c r="NDC729" s="282"/>
      <c r="NDD729" s="282"/>
      <c r="NDE729" s="282"/>
      <c r="NDF729" s="282"/>
      <c r="NDG729" s="282"/>
      <c r="NDH729" s="282"/>
      <c r="NDI729" s="282"/>
      <c r="NDJ729" s="282"/>
      <c r="NDK729" s="282"/>
      <c r="NDL729" s="282"/>
      <c r="NDM729" s="282"/>
      <c r="NDN729" s="282"/>
      <c r="NDO729" s="282"/>
      <c r="NDP729" s="282"/>
      <c r="NDQ729" s="282"/>
      <c r="NDR729" s="282"/>
      <c r="NDS729" s="282"/>
      <c r="NDT729" s="282"/>
      <c r="NDU729" s="282"/>
      <c r="NDV729" s="282"/>
      <c r="NDW729" s="282"/>
      <c r="NDX729" s="282"/>
      <c r="NDY729" s="282"/>
      <c r="NDZ729" s="282"/>
      <c r="NEA729" s="282"/>
      <c r="NEB729" s="282"/>
      <c r="NEC729" s="282"/>
      <c r="NED729" s="282"/>
      <c r="NEE729" s="282"/>
      <c r="NEF729" s="282"/>
      <c r="NEG729" s="282"/>
      <c r="NEH729" s="282"/>
      <c r="NEI729" s="282"/>
      <c r="NEJ729" s="282"/>
      <c r="NEK729" s="282"/>
      <c r="NEL729" s="282"/>
      <c r="NEM729" s="282"/>
      <c r="NEN729" s="282"/>
      <c r="NEO729" s="282"/>
      <c r="NEP729" s="282"/>
      <c r="NEQ729" s="282"/>
      <c r="NER729" s="282"/>
      <c r="NES729" s="282"/>
      <c r="NET729" s="282"/>
      <c r="NEU729" s="282"/>
      <c r="NEV729" s="282"/>
      <c r="NEW729" s="282"/>
      <c r="NEX729" s="282"/>
      <c r="NEY729" s="282"/>
      <c r="NEZ729" s="282"/>
      <c r="NFA729" s="282"/>
      <c r="NFB729" s="282"/>
      <c r="NFC729" s="282"/>
      <c r="NFD729" s="282"/>
      <c r="NFE729" s="282"/>
      <c r="NFF729" s="282"/>
      <c r="NFG729" s="282"/>
      <c r="NFH729" s="282"/>
      <c r="NFI729" s="282"/>
      <c r="NFJ729" s="282"/>
      <c r="NFK729" s="282"/>
      <c r="NFL729" s="282"/>
      <c r="NFM729" s="282"/>
      <c r="NFN729" s="282"/>
      <c r="NFO729" s="282"/>
      <c r="NFP729" s="282"/>
      <c r="NFQ729" s="282"/>
      <c r="NFR729" s="282"/>
      <c r="NFS729" s="282"/>
      <c r="NFT729" s="282"/>
      <c r="NFU729" s="282"/>
      <c r="NFV729" s="282"/>
      <c r="NFW729" s="282"/>
      <c r="NFX729" s="282"/>
      <c r="NFY729" s="282"/>
      <c r="NFZ729" s="282"/>
      <c r="NGA729" s="282"/>
      <c r="NGB729" s="282"/>
      <c r="NGC729" s="282"/>
      <c r="NGD729" s="282"/>
      <c r="NGE729" s="282"/>
      <c r="NGF729" s="282"/>
      <c r="NGG729" s="282"/>
      <c r="NGH729" s="282"/>
      <c r="NGI729" s="282"/>
      <c r="NGJ729" s="282"/>
      <c r="NGK729" s="282"/>
      <c r="NGL729" s="282"/>
      <c r="NGM729" s="282"/>
      <c r="NGN729" s="282"/>
      <c r="NGO729" s="282"/>
      <c r="NGP729" s="282"/>
      <c r="NGQ729" s="282"/>
      <c r="NGR729" s="282"/>
      <c r="NGS729" s="282"/>
      <c r="NGT729" s="282"/>
      <c r="NGU729" s="282"/>
      <c r="NGV729" s="282"/>
      <c r="NGW729" s="282"/>
      <c r="NGX729" s="282"/>
      <c r="NGY729" s="282"/>
      <c r="NGZ729" s="282"/>
      <c r="NHA729" s="282"/>
      <c r="NHB729" s="282"/>
      <c r="NHC729" s="282"/>
      <c r="NHD729" s="282"/>
      <c r="NHE729" s="282"/>
      <c r="NHF729" s="282"/>
      <c r="NHG729" s="282"/>
      <c r="NHH729" s="282"/>
      <c r="NHI729" s="282"/>
      <c r="NHJ729" s="282"/>
      <c r="NHK729" s="282"/>
      <c r="NHL729" s="282"/>
      <c r="NHM729" s="282"/>
      <c r="NHN729" s="282"/>
      <c r="NHO729" s="282"/>
      <c r="NHP729" s="282"/>
      <c r="NHQ729" s="282"/>
      <c r="NHR729" s="282"/>
      <c r="NHS729" s="282"/>
      <c r="NHT729" s="282"/>
      <c r="NHU729" s="282"/>
      <c r="NHV729" s="282"/>
      <c r="NHW729" s="282"/>
      <c r="NHX729" s="282"/>
      <c r="NHY729" s="282"/>
      <c r="NHZ729" s="282"/>
      <c r="NIA729" s="282"/>
      <c r="NIB729" s="282"/>
      <c r="NIC729" s="282"/>
      <c r="NID729" s="282"/>
      <c r="NIE729" s="282"/>
      <c r="NIF729" s="282"/>
      <c r="NIG729" s="282"/>
      <c r="NIH729" s="282"/>
      <c r="NII729" s="282"/>
      <c r="NIJ729" s="282"/>
      <c r="NIK729" s="282"/>
      <c r="NIL729" s="282"/>
      <c r="NIM729" s="282"/>
      <c r="NIN729" s="282"/>
      <c r="NIO729" s="282"/>
      <c r="NIP729" s="282"/>
      <c r="NIQ729" s="282"/>
      <c r="NIR729" s="282"/>
      <c r="NIS729" s="282"/>
      <c r="NIT729" s="282"/>
      <c r="NIU729" s="282"/>
      <c r="NIV729" s="282"/>
      <c r="NIW729" s="282"/>
      <c r="NIX729" s="282"/>
      <c r="NIY729" s="282"/>
      <c r="NIZ729" s="282"/>
      <c r="NJA729" s="282"/>
      <c r="NJB729" s="282"/>
      <c r="NJC729" s="282"/>
      <c r="NJD729" s="282"/>
      <c r="NJE729" s="282"/>
      <c r="NJF729" s="282"/>
      <c r="NJG729" s="282"/>
      <c r="NJH729" s="282"/>
      <c r="NJI729" s="282"/>
      <c r="NJJ729" s="282"/>
      <c r="NJK729" s="282"/>
      <c r="NJL729" s="282"/>
      <c r="NJM729" s="282"/>
      <c r="NJN729" s="282"/>
      <c r="NJO729" s="282"/>
      <c r="NJP729" s="282"/>
      <c r="NJQ729" s="282"/>
      <c r="NJR729" s="282"/>
      <c r="NJS729" s="282"/>
      <c r="NJT729" s="282"/>
      <c r="NJU729" s="282"/>
      <c r="NJV729" s="282"/>
      <c r="NJW729" s="282"/>
      <c r="NJX729" s="282"/>
      <c r="NJY729" s="282"/>
      <c r="NJZ729" s="282"/>
      <c r="NKA729" s="282"/>
      <c r="NKB729" s="282"/>
      <c r="NKC729" s="282"/>
      <c r="NKD729" s="282"/>
      <c r="NKE729" s="282"/>
      <c r="NKF729" s="282"/>
      <c r="NKG729" s="282"/>
      <c r="NKH729" s="282"/>
      <c r="NKI729" s="282"/>
      <c r="NKJ729" s="282"/>
      <c r="NKK729" s="282"/>
      <c r="NKL729" s="282"/>
      <c r="NKM729" s="282"/>
      <c r="NKN729" s="282"/>
      <c r="NKO729" s="282"/>
      <c r="NKP729" s="282"/>
      <c r="NKQ729" s="282"/>
      <c r="NKR729" s="282"/>
      <c r="NKS729" s="282"/>
      <c r="NKT729" s="282"/>
      <c r="NKU729" s="282"/>
      <c r="NKV729" s="282"/>
      <c r="NKW729" s="282"/>
      <c r="NKX729" s="282"/>
      <c r="NKY729" s="282"/>
      <c r="NKZ729" s="282"/>
      <c r="NLA729" s="282"/>
      <c r="NLB729" s="282"/>
      <c r="NLC729" s="282"/>
      <c r="NLD729" s="282"/>
      <c r="NLE729" s="282"/>
      <c r="NLF729" s="282"/>
      <c r="NLG729" s="282"/>
      <c r="NLH729" s="282"/>
      <c r="NLI729" s="282"/>
      <c r="NLJ729" s="282"/>
      <c r="NLK729" s="282"/>
      <c r="NLL729" s="282"/>
      <c r="NLM729" s="282"/>
      <c r="NLN729" s="282"/>
      <c r="NLO729" s="282"/>
      <c r="NLP729" s="282"/>
      <c r="NLQ729" s="282"/>
      <c r="NLR729" s="282"/>
      <c r="NLS729" s="282"/>
      <c r="NLT729" s="282"/>
      <c r="NLU729" s="282"/>
      <c r="NLV729" s="282"/>
      <c r="NLW729" s="282"/>
      <c r="NLX729" s="282"/>
      <c r="NLY729" s="282"/>
      <c r="NLZ729" s="282"/>
      <c r="NMA729" s="282"/>
      <c r="NMB729" s="282"/>
      <c r="NMC729" s="282"/>
      <c r="NMD729" s="282"/>
      <c r="NME729" s="282"/>
      <c r="NMF729" s="282"/>
      <c r="NMG729" s="282"/>
      <c r="NMH729" s="282"/>
      <c r="NMI729" s="282"/>
      <c r="NMJ729" s="282"/>
      <c r="NMK729" s="282"/>
      <c r="NML729" s="282"/>
      <c r="NMM729" s="282"/>
      <c r="NMN729" s="282"/>
      <c r="NMO729" s="282"/>
      <c r="NMP729" s="282"/>
      <c r="NMQ729" s="282"/>
      <c r="NMR729" s="282"/>
      <c r="NMS729" s="282"/>
      <c r="NMT729" s="282"/>
      <c r="NMU729" s="282"/>
      <c r="NMV729" s="282"/>
      <c r="NMW729" s="282"/>
      <c r="NMX729" s="282"/>
      <c r="NMY729" s="282"/>
      <c r="NMZ729" s="282"/>
      <c r="NNA729" s="282"/>
      <c r="NNB729" s="282"/>
      <c r="NNC729" s="282"/>
      <c r="NND729" s="282"/>
      <c r="NNE729" s="282"/>
      <c r="NNF729" s="282"/>
      <c r="NNG729" s="282"/>
      <c r="NNH729" s="282"/>
      <c r="NNI729" s="282"/>
      <c r="NNJ729" s="282"/>
      <c r="NNK729" s="282"/>
      <c r="NNL729" s="282"/>
      <c r="NNM729" s="282"/>
      <c r="NNN729" s="282"/>
      <c r="NNO729" s="282"/>
      <c r="NNP729" s="282"/>
      <c r="NNQ729" s="282"/>
      <c r="NNR729" s="282"/>
      <c r="NNS729" s="282"/>
      <c r="NNT729" s="282"/>
      <c r="NNU729" s="282"/>
      <c r="NNV729" s="282"/>
      <c r="NNW729" s="282"/>
      <c r="NNX729" s="282"/>
      <c r="NNY729" s="282"/>
      <c r="NNZ729" s="282"/>
      <c r="NOA729" s="282"/>
      <c r="NOB729" s="282"/>
      <c r="NOC729" s="282"/>
      <c r="NOD729" s="282"/>
      <c r="NOE729" s="282"/>
      <c r="NOF729" s="282"/>
      <c r="NOG729" s="282"/>
      <c r="NOH729" s="282"/>
      <c r="NOI729" s="282"/>
      <c r="NOJ729" s="282"/>
      <c r="NOK729" s="282"/>
      <c r="NOL729" s="282"/>
      <c r="NOM729" s="282"/>
      <c r="NON729" s="282"/>
      <c r="NOO729" s="282"/>
      <c r="NOP729" s="282"/>
      <c r="NOQ729" s="282"/>
      <c r="NOR729" s="282"/>
      <c r="NOS729" s="282"/>
      <c r="NOT729" s="282"/>
      <c r="NOU729" s="282"/>
      <c r="NOV729" s="282"/>
      <c r="NOW729" s="282"/>
      <c r="NOX729" s="282"/>
      <c r="NOY729" s="282"/>
      <c r="NOZ729" s="282"/>
      <c r="NPA729" s="282"/>
      <c r="NPB729" s="282"/>
      <c r="NPC729" s="282"/>
      <c r="NPD729" s="282"/>
      <c r="NPE729" s="282"/>
      <c r="NPF729" s="282"/>
      <c r="NPG729" s="282"/>
      <c r="NPH729" s="282"/>
      <c r="NPI729" s="282"/>
      <c r="NPJ729" s="282"/>
      <c r="NPK729" s="282"/>
      <c r="NPL729" s="282"/>
      <c r="NPM729" s="282"/>
      <c r="NPN729" s="282"/>
      <c r="NPO729" s="282"/>
      <c r="NPP729" s="282"/>
      <c r="NPQ729" s="282"/>
      <c r="NPR729" s="282"/>
      <c r="NPS729" s="282"/>
      <c r="NPT729" s="282"/>
      <c r="NPU729" s="282"/>
      <c r="NPV729" s="282"/>
      <c r="NPW729" s="282"/>
      <c r="NPX729" s="282"/>
      <c r="NPY729" s="282"/>
      <c r="NPZ729" s="282"/>
      <c r="NQA729" s="282"/>
      <c r="NQB729" s="282"/>
      <c r="NQC729" s="282"/>
      <c r="NQD729" s="282"/>
      <c r="NQE729" s="282"/>
      <c r="NQF729" s="282"/>
      <c r="NQG729" s="282"/>
      <c r="NQH729" s="282"/>
      <c r="NQI729" s="282"/>
      <c r="NQJ729" s="282"/>
      <c r="NQK729" s="282"/>
      <c r="NQL729" s="282"/>
      <c r="NQM729" s="282"/>
      <c r="NQN729" s="282"/>
      <c r="NQO729" s="282"/>
      <c r="NQP729" s="282"/>
      <c r="NQQ729" s="282"/>
      <c r="NQR729" s="282"/>
      <c r="NQS729" s="282"/>
      <c r="NQT729" s="282"/>
      <c r="NQU729" s="282"/>
      <c r="NQV729" s="282"/>
      <c r="NQW729" s="282"/>
      <c r="NQX729" s="282"/>
      <c r="NQY729" s="282"/>
      <c r="NQZ729" s="282"/>
      <c r="NRA729" s="282"/>
      <c r="NRB729" s="282"/>
      <c r="NRC729" s="282"/>
      <c r="NRD729" s="282"/>
      <c r="NRE729" s="282"/>
      <c r="NRF729" s="282"/>
      <c r="NRG729" s="282"/>
      <c r="NRH729" s="282"/>
      <c r="NRI729" s="282"/>
      <c r="NRJ729" s="282"/>
      <c r="NRK729" s="282"/>
      <c r="NRL729" s="282"/>
      <c r="NRM729" s="282"/>
      <c r="NRN729" s="282"/>
      <c r="NRO729" s="282"/>
      <c r="NRP729" s="282"/>
      <c r="NRQ729" s="282"/>
      <c r="NRR729" s="282"/>
      <c r="NRS729" s="282"/>
      <c r="NRT729" s="282"/>
      <c r="NRU729" s="282"/>
      <c r="NRV729" s="282"/>
      <c r="NRW729" s="282"/>
      <c r="NRX729" s="282"/>
      <c r="NRY729" s="282"/>
      <c r="NRZ729" s="282"/>
      <c r="NSA729" s="282"/>
      <c r="NSB729" s="282"/>
      <c r="NSC729" s="282"/>
      <c r="NSD729" s="282"/>
      <c r="NSE729" s="282"/>
      <c r="NSF729" s="282"/>
      <c r="NSG729" s="282"/>
      <c r="NSH729" s="282"/>
      <c r="NSI729" s="282"/>
      <c r="NSJ729" s="282"/>
      <c r="NSK729" s="282"/>
      <c r="NSL729" s="282"/>
      <c r="NSM729" s="282"/>
      <c r="NSN729" s="282"/>
      <c r="NSO729" s="282"/>
      <c r="NSP729" s="282"/>
      <c r="NSQ729" s="282"/>
      <c r="NSR729" s="282"/>
      <c r="NSS729" s="282"/>
      <c r="NST729" s="282"/>
      <c r="NSU729" s="282"/>
      <c r="NSV729" s="282"/>
      <c r="NSW729" s="282"/>
      <c r="NSX729" s="282"/>
      <c r="NSY729" s="282"/>
      <c r="NSZ729" s="282"/>
      <c r="NTA729" s="282"/>
      <c r="NTB729" s="282"/>
      <c r="NTC729" s="282"/>
      <c r="NTD729" s="282"/>
      <c r="NTE729" s="282"/>
      <c r="NTF729" s="282"/>
      <c r="NTG729" s="282"/>
      <c r="NTH729" s="282"/>
      <c r="NTI729" s="282"/>
      <c r="NTJ729" s="282"/>
      <c r="NTK729" s="282"/>
      <c r="NTL729" s="282"/>
      <c r="NTM729" s="282"/>
      <c r="NTN729" s="282"/>
      <c r="NTO729" s="282"/>
      <c r="NTP729" s="282"/>
      <c r="NTQ729" s="282"/>
      <c r="NTR729" s="282"/>
      <c r="NTS729" s="282"/>
      <c r="NTT729" s="282"/>
      <c r="NTU729" s="282"/>
      <c r="NTV729" s="282"/>
      <c r="NTW729" s="282"/>
      <c r="NTX729" s="282"/>
      <c r="NTY729" s="282"/>
      <c r="NTZ729" s="282"/>
      <c r="NUA729" s="282"/>
      <c r="NUB729" s="282"/>
      <c r="NUC729" s="282"/>
      <c r="NUD729" s="282"/>
      <c r="NUE729" s="282"/>
      <c r="NUF729" s="282"/>
      <c r="NUG729" s="282"/>
      <c r="NUH729" s="282"/>
      <c r="NUI729" s="282"/>
      <c r="NUJ729" s="282"/>
      <c r="NUK729" s="282"/>
      <c r="NUL729" s="282"/>
      <c r="NUM729" s="282"/>
      <c r="NUN729" s="282"/>
      <c r="NUO729" s="282"/>
      <c r="NUP729" s="282"/>
      <c r="NUQ729" s="282"/>
      <c r="NUR729" s="282"/>
      <c r="NUS729" s="282"/>
      <c r="NUT729" s="282"/>
      <c r="NUU729" s="282"/>
      <c r="NUV729" s="282"/>
      <c r="NUW729" s="282"/>
      <c r="NUX729" s="282"/>
      <c r="NUY729" s="282"/>
      <c r="NUZ729" s="282"/>
      <c r="NVA729" s="282"/>
      <c r="NVB729" s="282"/>
      <c r="NVC729" s="282"/>
      <c r="NVD729" s="282"/>
      <c r="NVE729" s="282"/>
      <c r="NVF729" s="282"/>
      <c r="NVG729" s="282"/>
      <c r="NVH729" s="282"/>
      <c r="NVI729" s="282"/>
      <c r="NVJ729" s="282"/>
      <c r="NVK729" s="282"/>
      <c r="NVL729" s="282"/>
      <c r="NVM729" s="282"/>
      <c r="NVN729" s="282"/>
      <c r="NVO729" s="282"/>
      <c r="NVP729" s="282"/>
      <c r="NVQ729" s="282"/>
      <c r="NVR729" s="282"/>
      <c r="NVS729" s="282"/>
      <c r="NVT729" s="282"/>
      <c r="NVU729" s="282"/>
      <c r="NVV729" s="282"/>
      <c r="NVW729" s="282"/>
      <c r="NVX729" s="282"/>
      <c r="NVY729" s="282"/>
      <c r="NVZ729" s="282"/>
      <c r="NWA729" s="282"/>
      <c r="NWB729" s="282"/>
      <c r="NWC729" s="282"/>
      <c r="NWD729" s="282"/>
      <c r="NWE729" s="282"/>
      <c r="NWF729" s="282"/>
      <c r="NWG729" s="282"/>
      <c r="NWH729" s="282"/>
      <c r="NWI729" s="282"/>
      <c r="NWJ729" s="282"/>
      <c r="NWK729" s="282"/>
      <c r="NWL729" s="282"/>
      <c r="NWM729" s="282"/>
      <c r="NWN729" s="282"/>
      <c r="NWO729" s="282"/>
      <c r="NWP729" s="282"/>
      <c r="NWQ729" s="282"/>
      <c r="NWR729" s="282"/>
      <c r="NWS729" s="282"/>
      <c r="NWT729" s="282"/>
      <c r="NWU729" s="282"/>
      <c r="NWV729" s="282"/>
      <c r="NWW729" s="282"/>
      <c r="NWX729" s="282"/>
      <c r="NWY729" s="282"/>
      <c r="NWZ729" s="282"/>
      <c r="NXA729" s="282"/>
      <c r="NXB729" s="282"/>
      <c r="NXC729" s="282"/>
      <c r="NXD729" s="282"/>
      <c r="NXE729" s="282"/>
      <c r="NXF729" s="282"/>
      <c r="NXG729" s="282"/>
      <c r="NXH729" s="282"/>
      <c r="NXI729" s="282"/>
      <c r="NXJ729" s="282"/>
      <c r="NXK729" s="282"/>
      <c r="NXL729" s="282"/>
      <c r="NXM729" s="282"/>
      <c r="NXN729" s="282"/>
      <c r="NXO729" s="282"/>
      <c r="NXP729" s="282"/>
      <c r="NXQ729" s="282"/>
      <c r="NXR729" s="282"/>
      <c r="NXS729" s="282"/>
      <c r="NXT729" s="282"/>
      <c r="NXU729" s="282"/>
      <c r="NXV729" s="282"/>
      <c r="NXW729" s="282"/>
      <c r="NXX729" s="282"/>
      <c r="NXY729" s="282"/>
      <c r="NXZ729" s="282"/>
      <c r="NYA729" s="282"/>
      <c r="NYB729" s="282"/>
      <c r="NYC729" s="282"/>
      <c r="NYD729" s="282"/>
      <c r="NYE729" s="282"/>
      <c r="NYF729" s="282"/>
      <c r="NYG729" s="282"/>
      <c r="NYH729" s="282"/>
      <c r="NYI729" s="282"/>
      <c r="NYJ729" s="282"/>
      <c r="NYK729" s="282"/>
      <c r="NYL729" s="282"/>
      <c r="NYM729" s="282"/>
      <c r="NYN729" s="282"/>
      <c r="NYO729" s="282"/>
      <c r="NYP729" s="282"/>
      <c r="NYQ729" s="282"/>
      <c r="NYR729" s="282"/>
      <c r="NYS729" s="282"/>
      <c r="NYT729" s="282"/>
      <c r="NYU729" s="282"/>
      <c r="NYV729" s="282"/>
      <c r="NYW729" s="282"/>
      <c r="NYX729" s="282"/>
      <c r="NYY729" s="282"/>
      <c r="NYZ729" s="282"/>
      <c r="NZA729" s="282"/>
      <c r="NZB729" s="282"/>
      <c r="NZC729" s="282"/>
      <c r="NZD729" s="282"/>
      <c r="NZE729" s="282"/>
      <c r="NZF729" s="282"/>
      <c r="NZG729" s="282"/>
      <c r="NZH729" s="282"/>
      <c r="NZI729" s="282"/>
      <c r="NZJ729" s="282"/>
      <c r="NZK729" s="282"/>
      <c r="NZL729" s="282"/>
      <c r="NZM729" s="282"/>
      <c r="NZN729" s="282"/>
      <c r="NZO729" s="282"/>
      <c r="NZP729" s="282"/>
      <c r="NZQ729" s="282"/>
      <c r="NZR729" s="282"/>
      <c r="NZS729" s="282"/>
      <c r="NZT729" s="282"/>
      <c r="NZU729" s="282"/>
      <c r="NZV729" s="282"/>
      <c r="NZW729" s="282"/>
      <c r="NZX729" s="282"/>
      <c r="NZY729" s="282"/>
      <c r="NZZ729" s="282"/>
      <c r="OAA729" s="282"/>
      <c r="OAB729" s="282"/>
      <c r="OAC729" s="282"/>
      <c r="OAD729" s="282"/>
      <c r="OAE729" s="282"/>
      <c r="OAF729" s="282"/>
      <c r="OAG729" s="282"/>
      <c r="OAH729" s="282"/>
      <c r="OAI729" s="282"/>
      <c r="OAJ729" s="282"/>
      <c r="OAK729" s="282"/>
      <c r="OAL729" s="282"/>
      <c r="OAM729" s="282"/>
      <c r="OAN729" s="282"/>
      <c r="OAO729" s="282"/>
      <c r="OAP729" s="282"/>
      <c r="OAQ729" s="282"/>
      <c r="OAR729" s="282"/>
      <c r="OAS729" s="282"/>
      <c r="OAT729" s="282"/>
      <c r="OAU729" s="282"/>
      <c r="OAV729" s="282"/>
      <c r="OAW729" s="282"/>
      <c r="OAX729" s="282"/>
      <c r="OAY729" s="282"/>
      <c r="OAZ729" s="282"/>
      <c r="OBA729" s="282"/>
      <c r="OBB729" s="282"/>
      <c r="OBC729" s="282"/>
      <c r="OBD729" s="282"/>
      <c r="OBE729" s="282"/>
      <c r="OBF729" s="282"/>
      <c r="OBG729" s="282"/>
      <c r="OBH729" s="282"/>
      <c r="OBI729" s="282"/>
      <c r="OBJ729" s="282"/>
      <c r="OBK729" s="282"/>
      <c r="OBL729" s="282"/>
      <c r="OBM729" s="282"/>
      <c r="OBN729" s="282"/>
      <c r="OBO729" s="282"/>
      <c r="OBP729" s="282"/>
      <c r="OBQ729" s="282"/>
      <c r="OBR729" s="282"/>
      <c r="OBS729" s="282"/>
      <c r="OBT729" s="282"/>
      <c r="OBU729" s="282"/>
      <c r="OBV729" s="282"/>
      <c r="OBW729" s="282"/>
      <c r="OBX729" s="282"/>
      <c r="OBY729" s="282"/>
      <c r="OBZ729" s="282"/>
      <c r="OCA729" s="282"/>
      <c r="OCB729" s="282"/>
      <c r="OCC729" s="282"/>
      <c r="OCD729" s="282"/>
      <c r="OCE729" s="282"/>
      <c r="OCF729" s="282"/>
      <c r="OCG729" s="282"/>
      <c r="OCH729" s="282"/>
      <c r="OCI729" s="282"/>
      <c r="OCJ729" s="282"/>
      <c r="OCK729" s="282"/>
      <c r="OCL729" s="282"/>
      <c r="OCM729" s="282"/>
      <c r="OCN729" s="282"/>
      <c r="OCO729" s="282"/>
      <c r="OCP729" s="282"/>
      <c r="OCQ729" s="282"/>
      <c r="OCR729" s="282"/>
      <c r="OCS729" s="282"/>
      <c r="OCT729" s="282"/>
      <c r="OCU729" s="282"/>
      <c r="OCV729" s="282"/>
      <c r="OCW729" s="282"/>
      <c r="OCX729" s="282"/>
      <c r="OCY729" s="282"/>
      <c r="OCZ729" s="282"/>
      <c r="ODA729" s="282"/>
      <c r="ODB729" s="282"/>
      <c r="ODC729" s="282"/>
      <c r="ODD729" s="282"/>
      <c r="ODE729" s="282"/>
      <c r="ODF729" s="282"/>
      <c r="ODG729" s="282"/>
      <c r="ODH729" s="282"/>
      <c r="ODI729" s="282"/>
      <c r="ODJ729" s="282"/>
      <c r="ODK729" s="282"/>
      <c r="ODL729" s="282"/>
      <c r="ODM729" s="282"/>
      <c r="ODN729" s="282"/>
      <c r="ODO729" s="282"/>
      <c r="ODP729" s="282"/>
      <c r="ODQ729" s="282"/>
      <c r="ODR729" s="282"/>
      <c r="ODS729" s="282"/>
      <c r="ODT729" s="282"/>
      <c r="ODU729" s="282"/>
      <c r="ODV729" s="282"/>
      <c r="ODW729" s="282"/>
      <c r="ODX729" s="282"/>
      <c r="ODY729" s="282"/>
      <c r="ODZ729" s="282"/>
      <c r="OEA729" s="282"/>
      <c r="OEB729" s="282"/>
      <c r="OEC729" s="282"/>
      <c r="OED729" s="282"/>
      <c r="OEE729" s="282"/>
      <c r="OEF729" s="282"/>
      <c r="OEG729" s="282"/>
      <c r="OEH729" s="282"/>
      <c r="OEI729" s="282"/>
      <c r="OEJ729" s="282"/>
      <c r="OEK729" s="282"/>
      <c r="OEL729" s="282"/>
      <c r="OEM729" s="282"/>
      <c r="OEN729" s="282"/>
      <c r="OEO729" s="282"/>
      <c r="OEP729" s="282"/>
      <c r="OEQ729" s="282"/>
      <c r="OER729" s="282"/>
      <c r="OES729" s="282"/>
      <c r="OET729" s="282"/>
      <c r="OEU729" s="282"/>
      <c r="OEV729" s="282"/>
      <c r="OEW729" s="282"/>
      <c r="OEX729" s="282"/>
      <c r="OEY729" s="282"/>
      <c r="OEZ729" s="282"/>
      <c r="OFA729" s="282"/>
      <c r="OFB729" s="282"/>
      <c r="OFC729" s="282"/>
      <c r="OFD729" s="282"/>
      <c r="OFE729" s="282"/>
      <c r="OFF729" s="282"/>
      <c r="OFG729" s="282"/>
      <c r="OFH729" s="282"/>
      <c r="OFI729" s="282"/>
      <c r="OFJ729" s="282"/>
      <c r="OFK729" s="282"/>
      <c r="OFL729" s="282"/>
      <c r="OFM729" s="282"/>
      <c r="OFN729" s="282"/>
      <c r="OFO729" s="282"/>
      <c r="OFP729" s="282"/>
      <c r="OFQ729" s="282"/>
      <c r="OFR729" s="282"/>
      <c r="OFS729" s="282"/>
      <c r="OFT729" s="282"/>
      <c r="OFU729" s="282"/>
      <c r="OFV729" s="282"/>
      <c r="OFW729" s="282"/>
      <c r="OFX729" s="282"/>
      <c r="OFY729" s="282"/>
      <c r="OFZ729" s="282"/>
      <c r="OGA729" s="282"/>
      <c r="OGB729" s="282"/>
      <c r="OGC729" s="282"/>
      <c r="OGD729" s="282"/>
      <c r="OGE729" s="282"/>
      <c r="OGF729" s="282"/>
      <c r="OGG729" s="282"/>
      <c r="OGH729" s="282"/>
      <c r="OGI729" s="282"/>
      <c r="OGJ729" s="282"/>
      <c r="OGK729" s="282"/>
      <c r="OGL729" s="282"/>
      <c r="OGM729" s="282"/>
      <c r="OGN729" s="282"/>
      <c r="OGO729" s="282"/>
      <c r="OGP729" s="282"/>
      <c r="OGQ729" s="282"/>
      <c r="OGR729" s="282"/>
      <c r="OGS729" s="282"/>
      <c r="OGT729" s="282"/>
      <c r="OGU729" s="282"/>
      <c r="OGV729" s="282"/>
      <c r="OGW729" s="282"/>
      <c r="OGX729" s="282"/>
      <c r="OGY729" s="282"/>
      <c r="OGZ729" s="282"/>
      <c r="OHA729" s="282"/>
      <c r="OHB729" s="282"/>
      <c r="OHC729" s="282"/>
      <c r="OHD729" s="282"/>
      <c r="OHE729" s="282"/>
      <c r="OHF729" s="282"/>
      <c r="OHG729" s="282"/>
      <c r="OHH729" s="282"/>
      <c r="OHI729" s="282"/>
      <c r="OHJ729" s="282"/>
      <c r="OHK729" s="282"/>
      <c r="OHL729" s="282"/>
      <c r="OHM729" s="282"/>
      <c r="OHN729" s="282"/>
      <c r="OHO729" s="282"/>
      <c r="OHP729" s="282"/>
      <c r="OHQ729" s="282"/>
      <c r="OHR729" s="282"/>
      <c r="OHS729" s="282"/>
      <c r="OHT729" s="282"/>
      <c r="OHU729" s="282"/>
      <c r="OHV729" s="282"/>
      <c r="OHW729" s="282"/>
      <c r="OHX729" s="282"/>
      <c r="OHY729" s="282"/>
      <c r="OHZ729" s="282"/>
      <c r="OIA729" s="282"/>
      <c r="OIB729" s="282"/>
      <c r="OIC729" s="282"/>
      <c r="OID729" s="282"/>
      <c r="OIE729" s="282"/>
      <c r="OIF729" s="282"/>
      <c r="OIG729" s="282"/>
      <c r="OIH729" s="282"/>
      <c r="OII729" s="282"/>
      <c r="OIJ729" s="282"/>
      <c r="OIK729" s="282"/>
      <c r="OIL729" s="282"/>
      <c r="OIM729" s="282"/>
      <c r="OIN729" s="282"/>
      <c r="OIO729" s="282"/>
      <c r="OIP729" s="282"/>
      <c r="OIQ729" s="282"/>
      <c r="OIR729" s="282"/>
      <c r="OIS729" s="282"/>
      <c r="OIT729" s="282"/>
      <c r="OIU729" s="282"/>
      <c r="OIV729" s="282"/>
      <c r="OIW729" s="282"/>
      <c r="OIX729" s="282"/>
      <c r="OIY729" s="282"/>
      <c r="OIZ729" s="282"/>
      <c r="OJA729" s="282"/>
      <c r="OJB729" s="282"/>
      <c r="OJC729" s="282"/>
      <c r="OJD729" s="282"/>
      <c r="OJE729" s="282"/>
      <c r="OJF729" s="282"/>
      <c r="OJG729" s="282"/>
      <c r="OJH729" s="282"/>
      <c r="OJI729" s="282"/>
      <c r="OJJ729" s="282"/>
      <c r="OJK729" s="282"/>
      <c r="OJL729" s="282"/>
      <c r="OJM729" s="282"/>
      <c r="OJN729" s="282"/>
      <c r="OJO729" s="282"/>
      <c r="OJP729" s="282"/>
      <c r="OJQ729" s="282"/>
      <c r="OJR729" s="282"/>
      <c r="OJS729" s="282"/>
      <c r="OJT729" s="282"/>
      <c r="OJU729" s="282"/>
      <c r="OJV729" s="282"/>
      <c r="OJW729" s="282"/>
      <c r="OJX729" s="282"/>
      <c r="OJY729" s="282"/>
      <c r="OJZ729" s="282"/>
      <c r="OKA729" s="282"/>
      <c r="OKB729" s="282"/>
      <c r="OKC729" s="282"/>
      <c r="OKD729" s="282"/>
      <c r="OKE729" s="282"/>
      <c r="OKF729" s="282"/>
      <c r="OKG729" s="282"/>
      <c r="OKH729" s="282"/>
      <c r="OKI729" s="282"/>
      <c r="OKJ729" s="282"/>
      <c r="OKK729" s="282"/>
      <c r="OKL729" s="282"/>
      <c r="OKM729" s="282"/>
      <c r="OKN729" s="282"/>
      <c r="OKO729" s="282"/>
      <c r="OKP729" s="282"/>
      <c r="OKQ729" s="282"/>
      <c r="OKR729" s="282"/>
      <c r="OKS729" s="282"/>
      <c r="OKT729" s="282"/>
      <c r="OKU729" s="282"/>
      <c r="OKV729" s="282"/>
      <c r="OKW729" s="282"/>
      <c r="OKX729" s="282"/>
      <c r="OKY729" s="282"/>
      <c r="OKZ729" s="282"/>
      <c r="OLA729" s="282"/>
      <c r="OLB729" s="282"/>
      <c r="OLC729" s="282"/>
      <c r="OLD729" s="282"/>
      <c r="OLE729" s="282"/>
      <c r="OLF729" s="282"/>
      <c r="OLG729" s="282"/>
      <c r="OLH729" s="282"/>
      <c r="OLI729" s="282"/>
      <c r="OLJ729" s="282"/>
      <c r="OLK729" s="282"/>
      <c r="OLL729" s="282"/>
      <c r="OLM729" s="282"/>
      <c r="OLN729" s="282"/>
      <c r="OLO729" s="282"/>
      <c r="OLP729" s="282"/>
      <c r="OLQ729" s="282"/>
      <c r="OLR729" s="282"/>
      <c r="OLS729" s="282"/>
      <c r="OLT729" s="282"/>
      <c r="OLU729" s="282"/>
      <c r="OLV729" s="282"/>
      <c r="OLW729" s="282"/>
      <c r="OLX729" s="282"/>
      <c r="OLY729" s="282"/>
      <c r="OLZ729" s="282"/>
      <c r="OMA729" s="282"/>
      <c r="OMB729" s="282"/>
      <c r="OMC729" s="282"/>
      <c r="OMD729" s="282"/>
      <c r="OME729" s="282"/>
      <c r="OMF729" s="282"/>
      <c r="OMG729" s="282"/>
      <c r="OMH729" s="282"/>
      <c r="OMI729" s="282"/>
      <c r="OMJ729" s="282"/>
      <c r="OMK729" s="282"/>
      <c r="OML729" s="282"/>
      <c r="OMM729" s="282"/>
      <c r="OMN729" s="282"/>
      <c r="OMO729" s="282"/>
      <c r="OMP729" s="282"/>
      <c r="OMQ729" s="282"/>
      <c r="OMR729" s="282"/>
      <c r="OMS729" s="282"/>
      <c r="OMT729" s="282"/>
      <c r="OMU729" s="282"/>
      <c r="OMV729" s="282"/>
      <c r="OMW729" s="282"/>
      <c r="OMX729" s="282"/>
      <c r="OMY729" s="282"/>
      <c r="OMZ729" s="282"/>
      <c r="ONA729" s="282"/>
      <c r="ONB729" s="282"/>
      <c r="ONC729" s="282"/>
      <c r="OND729" s="282"/>
      <c r="ONE729" s="282"/>
      <c r="ONF729" s="282"/>
      <c r="ONG729" s="282"/>
      <c r="ONH729" s="282"/>
      <c r="ONI729" s="282"/>
      <c r="ONJ729" s="282"/>
      <c r="ONK729" s="282"/>
      <c r="ONL729" s="282"/>
      <c r="ONM729" s="282"/>
      <c r="ONN729" s="282"/>
      <c r="ONO729" s="282"/>
      <c r="ONP729" s="282"/>
      <c r="ONQ729" s="282"/>
      <c r="ONR729" s="282"/>
      <c r="ONS729" s="282"/>
      <c r="ONT729" s="282"/>
      <c r="ONU729" s="282"/>
      <c r="ONV729" s="282"/>
      <c r="ONW729" s="282"/>
      <c r="ONX729" s="282"/>
      <c r="ONY729" s="282"/>
      <c r="ONZ729" s="282"/>
      <c r="OOA729" s="282"/>
      <c r="OOB729" s="282"/>
      <c r="OOC729" s="282"/>
      <c r="OOD729" s="282"/>
      <c r="OOE729" s="282"/>
      <c r="OOF729" s="282"/>
      <c r="OOG729" s="282"/>
      <c r="OOH729" s="282"/>
      <c r="OOI729" s="282"/>
      <c r="OOJ729" s="282"/>
      <c r="OOK729" s="282"/>
      <c r="OOL729" s="282"/>
      <c r="OOM729" s="282"/>
      <c r="OON729" s="282"/>
      <c r="OOO729" s="282"/>
      <c r="OOP729" s="282"/>
      <c r="OOQ729" s="282"/>
      <c r="OOR729" s="282"/>
      <c r="OOS729" s="282"/>
      <c r="OOT729" s="282"/>
      <c r="OOU729" s="282"/>
      <c r="OOV729" s="282"/>
      <c r="OOW729" s="282"/>
      <c r="OOX729" s="282"/>
      <c r="OOY729" s="282"/>
      <c r="OOZ729" s="282"/>
      <c r="OPA729" s="282"/>
      <c r="OPB729" s="282"/>
      <c r="OPC729" s="282"/>
      <c r="OPD729" s="282"/>
      <c r="OPE729" s="282"/>
      <c r="OPF729" s="282"/>
      <c r="OPG729" s="282"/>
      <c r="OPH729" s="282"/>
      <c r="OPI729" s="282"/>
      <c r="OPJ729" s="282"/>
      <c r="OPK729" s="282"/>
      <c r="OPL729" s="282"/>
      <c r="OPM729" s="282"/>
      <c r="OPN729" s="282"/>
      <c r="OPO729" s="282"/>
      <c r="OPP729" s="282"/>
      <c r="OPQ729" s="282"/>
      <c r="OPR729" s="282"/>
      <c r="OPS729" s="282"/>
      <c r="OPT729" s="282"/>
      <c r="OPU729" s="282"/>
      <c r="OPV729" s="282"/>
      <c r="OPW729" s="282"/>
      <c r="OPX729" s="282"/>
      <c r="OPY729" s="282"/>
      <c r="OPZ729" s="282"/>
      <c r="OQA729" s="282"/>
      <c r="OQB729" s="282"/>
      <c r="OQC729" s="282"/>
      <c r="OQD729" s="282"/>
      <c r="OQE729" s="282"/>
      <c r="OQF729" s="282"/>
      <c r="OQG729" s="282"/>
      <c r="OQH729" s="282"/>
      <c r="OQI729" s="282"/>
      <c r="OQJ729" s="282"/>
      <c r="OQK729" s="282"/>
      <c r="OQL729" s="282"/>
      <c r="OQM729" s="282"/>
      <c r="OQN729" s="282"/>
      <c r="OQO729" s="282"/>
      <c r="OQP729" s="282"/>
      <c r="OQQ729" s="282"/>
      <c r="OQR729" s="282"/>
      <c r="OQS729" s="282"/>
      <c r="OQT729" s="282"/>
      <c r="OQU729" s="282"/>
      <c r="OQV729" s="282"/>
      <c r="OQW729" s="282"/>
      <c r="OQX729" s="282"/>
      <c r="OQY729" s="282"/>
      <c r="OQZ729" s="282"/>
      <c r="ORA729" s="282"/>
      <c r="ORB729" s="282"/>
      <c r="ORC729" s="282"/>
      <c r="ORD729" s="282"/>
      <c r="ORE729" s="282"/>
      <c r="ORF729" s="282"/>
      <c r="ORG729" s="282"/>
      <c r="ORH729" s="282"/>
      <c r="ORI729" s="282"/>
      <c r="ORJ729" s="282"/>
      <c r="ORK729" s="282"/>
      <c r="ORL729" s="282"/>
      <c r="ORM729" s="282"/>
      <c r="ORN729" s="282"/>
      <c r="ORO729" s="282"/>
      <c r="ORP729" s="282"/>
      <c r="ORQ729" s="282"/>
      <c r="ORR729" s="282"/>
      <c r="ORS729" s="282"/>
      <c r="ORT729" s="282"/>
      <c r="ORU729" s="282"/>
      <c r="ORV729" s="282"/>
      <c r="ORW729" s="282"/>
      <c r="ORX729" s="282"/>
      <c r="ORY729" s="282"/>
      <c r="ORZ729" s="282"/>
      <c r="OSA729" s="282"/>
      <c r="OSB729" s="282"/>
      <c r="OSC729" s="282"/>
      <c r="OSD729" s="282"/>
      <c r="OSE729" s="282"/>
      <c r="OSF729" s="282"/>
      <c r="OSG729" s="282"/>
      <c r="OSH729" s="282"/>
      <c r="OSI729" s="282"/>
      <c r="OSJ729" s="282"/>
      <c r="OSK729" s="282"/>
      <c r="OSL729" s="282"/>
      <c r="OSM729" s="282"/>
      <c r="OSN729" s="282"/>
      <c r="OSO729" s="282"/>
      <c r="OSP729" s="282"/>
      <c r="OSQ729" s="282"/>
      <c r="OSR729" s="282"/>
      <c r="OSS729" s="282"/>
      <c r="OST729" s="282"/>
      <c r="OSU729" s="282"/>
      <c r="OSV729" s="282"/>
      <c r="OSW729" s="282"/>
      <c r="OSX729" s="282"/>
      <c r="OSY729" s="282"/>
      <c r="OSZ729" s="282"/>
      <c r="OTA729" s="282"/>
      <c r="OTB729" s="282"/>
      <c r="OTC729" s="282"/>
      <c r="OTD729" s="282"/>
      <c r="OTE729" s="282"/>
      <c r="OTF729" s="282"/>
      <c r="OTG729" s="282"/>
      <c r="OTH729" s="282"/>
      <c r="OTI729" s="282"/>
      <c r="OTJ729" s="282"/>
      <c r="OTK729" s="282"/>
      <c r="OTL729" s="282"/>
      <c r="OTM729" s="282"/>
      <c r="OTN729" s="282"/>
      <c r="OTO729" s="282"/>
      <c r="OTP729" s="282"/>
      <c r="OTQ729" s="282"/>
      <c r="OTR729" s="282"/>
      <c r="OTS729" s="282"/>
      <c r="OTT729" s="282"/>
      <c r="OTU729" s="282"/>
      <c r="OTV729" s="282"/>
      <c r="OTW729" s="282"/>
      <c r="OTX729" s="282"/>
      <c r="OTY729" s="282"/>
      <c r="OTZ729" s="282"/>
      <c r="OUA729" s="282"/>
      <c r="OUB729" s="282"/>
      <c r="OUC729" s="282"/>
      <c r="OUD729" s="282"/>
      <c r="OUE729" s="282"/>
      <c r="OUF729" s="282"/>
      <c r="OUG729" s="282"/>
      <c r="OUH729" s="282"/>
      <c r="OUI729" s="282"/>
      <c r="OUJ729" s="282"/>
      <c r="OUK729" s="282"/>
      <c r="OUL729" s="282"/>
      <c r="OUM729" s="282"/>
      <c r="OUN729" s="282"/>
      <c r="OUO729" s="282"/>
      <c r="OUP729" s="282"/>
      <c r="OUQ729" s="282"/>
      <c r="OUR729" s="282"/>
      <c r="OUS729" s="282"/>
      <c r="OUT729" s="282"/>
      <c r="OUU729" s="282"/>
      <c r="OUV729" s="282"/>
      <c r="OUW729" s="282"/>
      <c r="OUX729" s="282"/>
      <c r="OUY729" s="282"/>
      <c r="OUZ729" s="282"/>
      <c r="OVA729" s="282"/>
      <c r="OVB729" s="282"/>
      <c r="OVC729" s="282"/>
      <c r="OVD729" s="282"/>
      <c r="OVE729" s="282"/>
      <c r="OVF729" s="282"/>
      <c r="OVG729" s="282"/>
      <c r="OVH729" s="282"/>
      <c r="OVI729" s="282"/>
      <c r="OVJ729" s="282"/>
      <c r="OVK729" s="282"/>
      <c r="OVL729" s="282"/>
      <c r="OVM729" s="282"/>
      <c r="OVN729" s="282"/>
      <c r="OVO729" s="282"/>
      <c r="OVP729" s="282"/>
      <c r="OVQ729" s="282"/>
      <c r="OVR729" s="282"/>
      <c r="OVS729" s="282"/>
      <c r="OVT729" s="282"/>
      <c r="OVU729" s="282"/>
      <c r="OVV729" s="282"/>
      <c r="OVW729" s="282"/>
      <c r="OVX729" s="282"/>
      <c r="OVY729" s="282"/>
      <c r="OVZ729" s="282"/>
      <c r="OWA729" s="282"/>
      <c r="OWB729" s="282"/>
      <c r="OWC729" s="282"/>
      <c r="OWD729" s="282"/>
      <c r="OWE729" s="282"/>
      <c r="OWF729" s="282"/>
      <c r="OWG729" s="282"/>
      <c r="OWH729" s="282"/>
      <c r="OWI729" s="282"/>
      <c r="OWJ729" s="282"/>
      <c r="OWK729" s="282"/>
      <c r="OWL729" s="282"/>
      <c r="OWM729" s="282"/>
      <c r="OWN729" s="282"/>
      <c r="OWO729" s="282"/>
      <c r="OWP729" s="282"/>
      <c r="OWQ729" s="282"/>
      <c r="OWR729" s="282"/>
      <c r="OWS729" s="282"/>
      <c r="OWT729" s="282"/>
      <c r="OWU729" s="282"/>
      <c r="OWV729" s="282"/>
      <c r="OWW729" s="282"/>
      <c r="OWX729" s="282"/>
      <c r="OWY729" s="282"/>
      <c r="OWZ729" s="282"/>
      <c r="OXA729" s="282"/>
      <c r="OXB729" s="282"/>
      <c r="OXC729" s="282"/>
      <c r="OXD729" s="282"/>
      <c r="OXE729" s="282"/>
      <c r="OXF729" s="282"/>
      <c r="OXG729" s="282"/>
      <c r="OXH729" s="282"/>
      <c r="OXI729" s="282"/>
      <c r="OXJ729" s="282"/>
      <c r="OXK729" s="282"/>
      <c r="OXL729" s="282"/>
      <c r="OXM729" s="282"/>
      <c r="OXN729" s="282"/>
      <c r="OXO729" s="282"/>
      <c r="OXP729" s="282"/>
      <c r="OXQ729" s="282"/>
      <c r="OXR729" s="282"/>
      <c r="OXS729" s="282"/>
      <c r="OXT729" s="282"/>
      <c r="OXU729" s="282"/>
      <c r="OXV729" s="282"/>
      <c r="OXW729" s="282"/>
      <c r="OXX729" s="282"/>
      <c r="OXY729" s="282"/>
      <c r="OXZ729" s="282"/>
      <c r="OYA729" s="282"/>
      <c r="OYB729" s="282"/>
      <c r="OYC729" s="282"/>
      <c r="OYD729" s="282"/>
      <c r="OYE729" s="282"/>
      <c r="OYF729" s="282"/>
      <c r="OYG729" s="282"/>
      <c r="OYH729" s="282"/>
      <c r="OYI729" s="282"/>
      <c r="OYJ729" s="282"/>
      <c r="OYK729" s="282"/>
      <c r="OYL729" s="282"/>
      <c r="OYM729" s="282"/>
      <c r="OYN729" s="282"/>
      <c r="OYO729" s="282"/>
      <c r="OYP729" s="282"/>
      <c r="OYQ729" s="282"/>
      <c r="OYR729" s="282"/>
      <c r="OYS729" s="282"/>
      <c r="OYT729" s="282"/>
      <c r="OYU729" s="282"/>
      <c r="OYV729" s="282"/>
      <c r="OYW729" s="282"/>
      <c r="OYX729" s="282"/>
      <c r="OYY729" s="282"/>
      <c r="OYZ729" s="282"/>
      <c r="OZA729" s="282"/>
      <c r="OZB729" s="282"/>
      <c r="OZC729" s="282"/>
      <c r="OZD729" s="282"/>
      <c r="OZE729" s="282"/>
      <c r="OZF729" s="282"/>
      <c r="OZG729" s="282"/>
      <c r="OZH729" s="282"/>
      <c r="OZI729" s="282"/>
      <c r="OZJ729" s="282"/>
      <c r="OZK729" s="282"/>
      <c r="OZL729" s="282"/>
      <c r="OZM729" s="282"/>
      <c r="OZN729" s="282"/>
      <c r="OZO729" s="282"/>
      <c r="OZP729" s="282"/>
      <c r="OZQ729" s="282"/>
      <c r="OZR729" s="282"/>
      <c r="OZS729" s="282"/>
      <c r="OZT729" s="282"/>
      <c r="OZU729" s="282"/>
      <c r="OZV729" s="282"/>
      <c r="OZW729" s="282"/>
      <c r="OZX729" s="282"/>
      <c r="OZY729" s="282"/>
      <c r="OZZ729" s="282"/>
      <c r="PAA729" s="282"/>
      <c r="PAB729" s="282"/>
      <c r="PAC729" s="282"/>
      <c r="PAD729" s="282"/>
      <c r="PAE729" s="282"/>
      <c r="PAF729" s="282"/>
      <c r="PAG729" s="282"/>
      <c r="PAH729" s="282"/>
      <c r="PAI729" s="282"/>
      <c r="PAJ729" s="282"/>
      <c r="PAK729" s="282"/>
      <c r="PAL729" s="282"/>
      <c r="PAM729" s="282"/>
      <c r="PAN729" s="282"/>
      <c r="PAO729" s="282"/>
      <c r="PAP729" s="282"/>
      <c r="PAQ729" s="282"/>
      <c r="PAR729" s="282"/>
      <c r="PAS729" s="282"/>
      <c r="PAT729" s="282"/>
      <c r="PAU729" s="282"/>
      <c r="PAV729" s="282"/>
      <c r="PAW729" s="282"/>
      <c r="PAX729" s="282"/>
      <c r="PAY729" s="282"/>
      <c r="PAZ729" s="282"/>
      <c r="PBA729" s="282"/>
      <c r="PBB729" s="282"/>
      <c r="PBC729" s="282"/>
      <c r="PBD729" s="282"/>
      <c r="PBE729" s="282"/>
      <c r="PBF729" s="282"/>
      <c r="PBG729" s="282"/>
      <c r="PBH729" s="282"/>
      <c r="PBI729" s="282"/>
      <c r="PBJ729" s="282"/>
      <c r="PBK729" s="282"/>
      <c r="PBL729" s="282"/>
      <c r="PBM729" s="282"/>
      <c r="PBN729" s="282"/>
      <c r="PBO729" s="282"/>
      <c r="PBP729" s="282"/>
      <c r="PBQ729" s="282"/>
      <c r="PBR729" s="282"/>
      <c r="PBS729" s="282"/>
      <c r="PBT729" s="282"/>
      <c r="PBU729" s="282"/>
      <c r="PBV729" s="282"/>
      <c r="PBW729" s="282"/>
      <c r="PBX729" s="282"/>
      <c r="PBY729" s="282"/>
      <c r="PBZ729" s="282"/>
      <c r="PCA729" s="282"/>
      <c r="PCB729" s="282"/>
      <c r="PCC729" s="282"/>
      <c r="PCD729" s="282"/>
      <c r="PCE729" s="282"/>
      <c r="PCF729" s="282"/>
      <c r="PCG729" s="282"/>
      <c r="PCH729" s="282"/>
      <c r="PCI729" s="282"/>
      <c r="PCJ729" s="282"/>
      <c r="PCK729" s="282"/>
      <c r="PCL729" s="282"/>
      <c r="PCM729" s="282"/>
      <c r="PCN729" s="282"/>
      <c r="PCO729" s="282"/>
      <c r="PCP729" s="282"/>
      <c r="PCQ729" s="282"/>
      <c r="PCR729" s="282"/>
      <c r="PCS729" s="282"/>
      <c r="PCT729" s="282"/>
      <c r="PCU729" s="282"/>
      <c r="PCV729" s="282"/>
      <c r="PCW729" s="282"/>
      <c r="PCX729" s="282"/>
      <c r="PCY729" s="282"/>
      <c r="PCZ729" s="282"/>
      <c r="PDA729" s="282"/>
      <c r="PDB729" s="282"/>
      <c r="PDC729" s="282"/>
      <c r="PDD729" s="282"/>
      <c r="PDE729" s="282"/>
      <c r="PDF729" s="282"/>
      <c r="PDG729" s="282"/>
      <c r="PDH729" s="282"/>
      <c r="PDI729" s="282"/>
      <c r="PDJ729" s="282"/>
      <c r="PDK729" s="282"/>
      <c r="PDL729" s="282"/>
      <c r="PDM729" s="282"/>
      <c r="PDN729" s="282"/>
      <c r="PDO729" s="282"/>
      <c r="PDP729" s="282"/>
      <c r="PDQ729" s="282"/>
      <c r="PDR729" s="282"/>
      <c r="PDS729" s="282"/>
      <c r="PDT729" s="282"/>
      <c r="PDU729" s="282"/>
      <c r="PDV729" s="282"/>
      <c r="PDW729" s="282"/>
      <c r="PDX729" s="282"/>
      <c r="PDY729" s="282"/>
      <c r="PDZ729" s="282"/>
      <c r="PEA729" s="282"/>
      <c r="PEB729" s="282"/>
      <c r="PEC729" s="282"/>
      <c r="PED729" s="282"/>
      <c r="PEE729" s="282"/>
      <c r="PEF729" s="282"/>
      <c r="PEG729" s="282"/>
      <c r="PEH729" s="282"/>
      <c r="PEI729" s="282"/>
      <c r="PEJ729" s="282"/>
      <c r="PEK729" s="282"/>
      <c r="PEL729" s="282"/>
      <c r="PEM729" s="282"/>
      <c r="PEN729" s="282"/>
      <c r="PEO729" s="282"/>
      <c r="PEP729" s="282"/>
      <c r="PEQ729" s="282"/>
      <c r="PER729" s="282"/>
      <c r="PES729" s="282"/>
      <c r="PET729" s="282"/>
      <c r="PEU729" s="282"/>
      <c r="PEV729" s="282"/>
      <c r="PEW729" s="282"/>
      <c r="PEX729" s="282"/>
      <c r="PEY729" s="282"/>
      <c r="PEZ729" s="282"/>
      <c r="PFA729" s="282"/>
      <c r="PFB729" s="282"/>
      <c r="PFC729" s="282"/>
      <c r="PFD729" s="282"/>
      <c r="PFE729" s="282"/>
      <c r="PFF729" s="282"/>
      <c r="PFG729" s="282"/>
      <c r="PFH729" s="282"/>
      <c r="PFI729" s="282"/>
      <c r="PFJ729" s="282"/>
      <c r="PFK729" s="282"/>
      <c r="PFL729" s="282"/>
      <c r="PFM729" s="282"/>
      <c r="PFN729" s="282"/>
      <c r="PFO729" s="282"/>
      <c r="PFP729" s="282"/>
      <c r="PFQ729" s="282"/>
      <c r="PFR729" s="282"/>
      <c r="PFS729" s="282"/>
      <c r="PFT729" s="282"/>
      <c r="PFU729" s="282"/>
      <c r="PFV729" s="282"/>
      <c r="PFW729" s="282"/>
      <c r="PFX729" s="282"/>
      <c r="PFY729" s="282"/>
      <c r="PFZ729" s="282"/>
      <c r="PGA729" s="282"/>
      <c r="PGB729" s="282"/>
      <c r="PGC729" s="282"/>
      <c r="PGD729" s="282"/>
      <c r="PGE729" s="282"/>
      <c r="PGF729" s="282"/>
      <c r="PGG729" s="282"/>
      <c r="PGH729" s="282"/>
      <c r="PGI729" s="282"/>
      <c r="PGJ729" s="282"/>
      <c r="PGK729" s="282"/>
      <c r="PGL729" s="282"/>
      <c r="PGM729" s="282"/>
      <c r="PGN729" s="282"/>
      <c r="PGO729" s="282"/>
      <c r="PGP729" s="282"/>
      <c r="PGQ729" s="282"/>
      <c r="PGR729" s="282"/>
      <c r="PGS729" s="282"/>
      <c r="PGT729" s="282"/>
      <c r="PGU729" s="282"/>
      <c r="PGV729" s="282"/>
      <c r="PGW729" s="282"/>
      <c r="PGX729" s="282"/>
      <c r="PGY729" s="282"/>
      <c r="PGZ729" s="282"/>
      <c r="PHA729" s="282"/>
      <c r="PHB729" s="282"/>
      <c r="PHC729" s="282"/>
      <c r="PHD729" s="282"/>
      <c r="PHE729" s="282"/>
      <c r="PHF729" s="282"/>
      <c r="PHG729" s="282"/>
      <c r="PHH729" s="282"/>
      <c r="PHI729" s="282"/>
      <c r="PHJ729" s="282"/>
      <c r="PHK729" s="282"/>
      <c r="PHL729" s="282"/>
      <c r="PHM729" s="282"/>
      <c r="PHN729" s="282"/>
      <c r="PHO729" s="282"/>
      <c r="PHP729" s="282"/>
      <c r="PHQ729" s="282"/>
      <c r="PHR729" s="282"/>
      <c r="PHS729" s="282"/>
      <c r="PHT729" s="282"/>
      <c r="PHU729" s="282"/>
      <c r="PHV729" s="282"/>
      <c r="PHW729" s="282"/>
      <c r="PHX729" s="282"/>
      <c r="PHY729" s="282"/>
      <c r="PHZ729" s="282"/>
      <c r="PIA729" s="282"/>
      <c r="PIB729" s="282"/>
      <c r="PIC729" s="282"/>
      <c r="PID729" s="282"/>
      <c r="PIE729" s="282"/>
      <c r="PIF729" s="282"/>
      <c r="PIG729" s="282"/>
      <c r="PIH729" s="282"/>
      <c r="PII729" s="282"/>
      <c r="PIJ729" s="282"/>
      <c r="PIK729" s="282"/>
      <c r="PIL729" s="282"/>
      <c r="PIM729" s="282"/>
      <c r="PIN729" s="282"/>
      <c r="PIO729" s="282"/>
      <c r="PIP729" s="282"/>
      <c r="PIQ729" s="282"/>
      <c r="PIR729" s="282"/>
      <c r="PIS729" s="282"/>
      <c r="PIT729" s="282"/>
      <c r="PIU729" s="282"/>
      <c r="PIV729" s="282"/>
      <c r="PIW729" s="282"/>
      <c r="PIX729" s="282"/>
      <c r="PIY729" s="282"/>
      <c r="PIZ729" s="282"/>
      <c r="PJA729" s="282"/>
      <c r="PJB729" s="282"/>
      <c r="PJC729" s="282"/>
      <c r="PJD729" s="282"/>
      <c r="PJE729" s="282"/>
      <c r="PJF729" s="282"/>
      <c r="PJG729" s="282"/>
      <c r="PJH729" s="282"/>
      <c r="PJI729" s="282"/>
      <c r="PJJ729" s="282"/>
      <c r="PJK729" s="282"/>
      <c r="PJL729" s="282"/>
      <c r="PJM729" s="282"/>
      <c r="PJN729" s="282"/>
      <c r="PJO729" s="282"/>
      <c r="PJP729" s="282"/>
      <c r="PJQ729" s="282"/>
      <c r="PJR729" s="282"/>
      <c r="PJS729" s="282"/>
      <c r="PJT729" s="282"/>
      <c r="PJU729" s="282"/>
      <c r="PJV729" s="282"/>
      <c r="PJW729" s="282"/>
      <c r="PJX729" s="282"/>
      <c r="PJY729" s="282"/>
      <c r="PJZ729" s="282"/>
      <c r="PKA729" s="282"/>
      <c r="PKB729" s="282"/>
      <c r="PKC729" s="282"/>
      <c r="PKD729" s="282"/>
      <c r="PKE729" s="282"/>
      <c r="PKF729" s="282"/>
      <c r="PKG729" s="282"/>
      <c r="PKH729" s="282"/>
      <c r="PKI729" s="282"/>
      <c r="PKJ729" s="282"/>
      <c r="PKK729" s="282"/>
      <c r="PKL729" s="282"/>
      <c r="PKM729" s="282"/>
      <c r="PKN729" s="282"/>
      <c r="PKO729" s="282"/>
      <c r="PKP729" s="282"/>
      <c r="PKQ729" s="282"/>
      <c r="PKR729" s="282"/>
      <c r="PKS729" s="282"/>
      <c r="PKT729" s="282"/>
      <c r="PKU729" s="282"/>
      <c r="PKV729" s="282"/>
      <c r="PKW729" s="282"/>
      <c r="PKX729" s="282"/>
      <c r="PKY729" s="282"/>
      <c r="PKZ729" s="282"/>
      <c r="PLA729" s="282"/>
      <c r="PLB729" s="282"/>
      <c r="PLC729" s="282"/>
      <c r="PLD729" s="282"/>
      <c r="PLE729" s="282"/>
      <c r="PLF729" s="282"/>
      <c r="PLG729" s="282"/>
      <c r="PLH729" s="282"/>
      <c r="PLI729" s="282"/>
      <c r="PLJ729" s="282"/>
      <c r="PLK729" s="282"/>
      <c r="PLL729" s="282"/>
      <c r="PLM729" s="282"/>
      <c r="PLN729" s="282"/>
      <c r="PLO729" s="282"/>
      <c r="PLP729" s="282"/>
      <c r="PLQ729" s="282"/>
      <c r="PLR729" s="282"/>
      <c r="PLS729" s="282"/>
      <c r="PLT729" s="282"/>
      <c r="PLU729" s="282"/>
      <c r="PLV729" s="282"/>
      <c r="PLW729" s="282"/>
      <c r="PLX729" s="282"/>
      <c r="PLY729" s="282"/>
      <c r="PLZ729" s="282"/>
      <c r="PMA729" s="282"/>
      <c r="PMB729" s="282"/>
      <c r="PMC729" s="282"/>
      <c r="PMD729" s="282"/>
      <c r="PME729" s="282"/>
      <c r="PMF729" s="282"/>
      <c r="PMG729" s="282"/>
      <c r="PMH729" s="282"/>
      <c r="PMI729" s="282"/>
      <c r="PMJ729" s="282"/>
      <c r="PMK729" s="282"/>
      <c r="PML729" s="282"/>
      <c r="PMM729" s="282"/>
      <c r="PMN729" s="282"/>
      <c r="PMO729" s="282"/>
      <c r="PMP729" s="282"/>
      <c r="PMQ729" s="282"/>
      <c r="PMR729" s="282"/>
      <c r="PMS729" s="282"/>
      <c r="PMT729" s="282"/>
      <c r="PMU729" s="282"/>
      <c r="PMV729" s="282"/>
      <c r="PMW729" s="282"/>
      <c r="PMX729" s="282"/>
      <c r="PMY729" s="282"/>
      <c r="PMZ729" s="282"/>
      <c r="PNA729" s="282"/>
      <c r="PNB729" s="282"/>
      <c r="PNC729" s="282"/>
      <c r="PND729" s="282"/>
      <c r="PNE729" s="282"/>
      <c r="PNF729" s="282"/>
      <c r="PNG729" s="282"/>
      <c r="PNH729" s="282"/>
      <c r="PNI729" s="282"/>
      <c r="PNJ729" s="282"/>
      <c r="PNK729" s="282"/>
      <c r="PNL729" s="282"/>
      <c r="PNM729" s="282"/>
      <c r="PNN729" s="282"/>
      <c r="PNO729" s="282"/>
      <c r="PNP729" s="282"/>
      <c r="PNQ729" s="282"/>
      <c r="PNR729" s="282"/>
      <c r="PNS729" s="282"/>
      <c r="PNT729" s="282"/>
      <c r="PNU729" s="282"/>
      <c r="PNV729" s="282"/>
      <c r="PNW729" s="282"/>
      <c r="PNX729" s="282"/>
      <c r="PNY729" s="282"/>
      <c r="PNZ729" s="282"/>
      <c r="POA729" s="282"/>
      <c r="POB729" s="282"/>
      <c r="POC729" s="282"/>
      <c r="POD729" s="282"/>
      <c r="POE729" s="282"/>
      <c r="POF729" s="282"/>
      <c r="POG729" s="282"/>
      <c r="POH729" s="282"/>
      <c r="POI729" s="282"/>
      <c r="POJ729" s="282"/>
      <c r="POK729" s="282"/>
      <c r="POL729" s="282"/>
      <c r="POM729" s="282"/>
      <c r="PON729" s="282"/>
      <c r="POO729" s="282"/>
      <c r="POP729" s="282"/>
      <c r="POQ729" s="282"/>
      <c r="POR729" s="282"/>
      <c r="POS729" s="282"/>
      <c r="POT729" s="282"/>
      <c r="POU729" s="282"/>
      <c r="POV729" s="282"/>
      <c r="POW729" s="282"/>
      <c r="POX729" s="282"/>
      <c r="POY729" s="282"/>
      <c r="POZ729" s="282"/>
      <c r="PPA729" s="282"/>
      <c r="PPB729" s="282"/>
      <c r="PPC729" s="282"/>
      <c r="PPD729" s="282"/>
      <c r="PPE729" s="282"/>
      <c r="PPF729" s="282"/>
      <c r="PPG729" s="282"/>
      <c r="PPH729" s="282"/>
      <c r="PPI729" s="282"/>
      <c r="PPJ729" s="282"/>
      <c r="PPK729" s="282"/>
      <c r="PPL729" s="282"/>
      <c r="PPM729" s="282"/>
      <c r="PPN729" s="282"/>
      <c r="PPO729" s="282"/>
      <c r="PPP729" s="282"/>
      <c r="PPQ729" s="282"/>
      <c r="PPR729" s="282"/>
      <c r="PPS729" s="282"/>
      <c r="PPT729" s="282"/>
      <c r="PPU729" s="282"/>
      <c r="PPV729" s="282"/>
      <c r="PPW729" s="282"/>
      <c r="PPX729" s="282"/>
      <c r="PPY729" s="282"/>
      <c r="PPZ729" s="282"/>
      <c r="PQA729" s="282"/>
      <c r="PQB729" s="282"/>
      <c r="PQC729" s="282"/>
      <c r="PQD729" s="282"/>
      <c r="PQE729" s="282"/>
      <c r="PQF729" s="282"/>
      <c r="PQG729" s="282"/>
      <c r="PQH729" s="282"/>
      <c r="PQI729" s="282"/>
      <c r="PQJ729" s="282"/>
      <c r="PQK729" s="282"/>
      <c r="PQL729" s="282"/>
      <c r="PQM729" s="282"/>
      <c r="PQN729" s="282"/>
      <c r="PQO729" s="282"/>
      <c r="PQP729" s="282"/>
      <c r="PQQ729" s="282"/>
      <c r="PQR729" s="282"/>
      <c r="PQS729" s="282"/>
      <c r="PQT729" s="282"/>
      <c r="PQU729" s="282"/>
      <c r="PQV729" s="282"/>
      <c r="PQW729" s="282"/>
      <c r="PQX729" s="282"/>
      <c r="PQY729" s="282"/>
      <c r="PQZ729" s="282"/>
      <c r="PRA729" s="282"/>
      <c r="PRB729" s="282"/>
      <c r="PRC729" s="282"/>
      <c r="PRD729" s="282"/>
      <c r="PRE729" s="282"/>
      <c r="PRF729" s="282"/>
      <c r="PRG729" s="282"/>
      <c r="PRH729" s="282"/>
      <c r="PRI729" s="282"/>
      <c r="PRJ729" s="282"/>
      <c r="PRK729" s="282"/>
      <c r="PRL729" s="282"/>
      <c r="PRM729" s="282"/>
      <c r="PRN729" s="282"/>
      <c r="PRO729" s="282"/>
      <c r="PRP729" s="282"/>
      <c r="PRQ729" s="282"/>
      <c r="PRR729" s="282"/>
      <c r="PRS729" s="282"/>
      <c r="PRT729" s="282"/>
      <c r="PRU729" s="282"/>
      <c r="PRV729" s="282"/>
      <c r="PRW729" s="282"/>
      <c r="PRX729" s="282"/>
      <c r="PRY729" s="282"/>
      <c r="PRZ729" s="282"/>
      <c r="PSA729" s="282"/>
      <c r="PSB729" s="282"/>
      <c r="PSC729" s="282"/>
      <c r="PSD729" s="282"/>
      <c r="PSE729" s="282"/>
      <c r="PSF729" s="282"/>
      <c r="PSG729" s="282"/>
      <c r="PSH729" s="282"/>
      <c r="PSI729" s="282"/>
      <c r="PSJ729" s="282"/>
      <c r="PSK729" s="282"/>
      <c r="PSL729" s="282"/>
      <c r="PSM729" s="282"/>
      <c r="PSN729" s="282"/>
      <c r="PSO729" s="282"/>
      <c r="PSP729" s="282"/>
      <c r="PSQ729" s="282"/>
      <c r="PSR729" s="282"/>
      <c r="PSS729" s="282"/>
      <c r="PST729" s="282"/>
      <c r="PSU729" s="282"/>
      <c r="PSV729" s="282"/>
      <c r="PSW729" s="282"/>
      <c r="PSX729" s="282"/>
      <c r="PSY729" s="282"/>
      <c r="PSZ729" s="282"/>
      <c r="PTA729" s="282"/>
      <c r="PTB729" s="282"/>
      <c r="PTC729" s="282"/>
      <c r="PTD729" s="282"/>
      <c r="PTE729" s="282"/>
      <c r="PTF729" s="282"/>
      <c r="PTG729" s="282"/>
      <c r="PTH729" s="282"/>
      <c r="PTI729" s="282"/>
      <c r="PTJ729" s="282"/>
      <c r="PTK729" s="282"/>
      <c r="PTL729" s="282"/>
      <c r="PTM729" s="282"/>
      <c r="PTN729" s="282"/>
      <c r="PTO729" s="282"/>
      <c r="PTP729" s="282"/>
      <c r="PTQ729" s="282"/>
      <c r="PTR729" s="282"/>
      <c r="PTS729" s="282"/>
      <c r="PTT729" s="282"/>
      <c r="PTU729" s="282"/>
      <c r="PTV729" s="282"/>
      <c r="PTW729" s="282"/>
      <c r="PTX729" s="282"/>
      <c r="PTY729" s="282"/>
      <c r="PTZ729" s="282"/>
      <c r="PUA729" s="282"/>
      <c r="PUB729" s="282"/>
      <c r="PUC729" s="282"/>
      <c r="PUD729" s="282"/>
      <c r="PUE729" s="282"/>
      <c r="PUF729" s="282"/>
      <c r="PUG729" s="282"/>
      <c r="PUH729" s="282"/>
      <c r="PUI729" s="282"/>
      <c r="PUJ729" s="282"/>
      <c r="PUK729" s="282"/>
      <c r="PUL729" s="282"/>
      <c r="PUM729" s="282"/>
      <c r="PUN729" s="282"/>
      <c r="PUO729" s="282"/>
      <c r="PUP729" s="282"/>
      <c r="PUQ729" s="282"/>
      <c r="PUR729" s="282"/>
      <c r="PUS729" s="282"/>
      <c r="PUT729" s="282"/>
      <c r="PUU729" s="282"/>
      <c r="PUV729" s="282"/>
      <c r="PUW729" s="282"/>
      <c r="PUX729" s="282"/>
      <c r="PUY729" s="282"/>
      <c r="PUZ729" s="282"/>
      <c r="PVA729" s="282"/>
      <c r="PVB729" s="282"/>
      <c r="PVC729" s="282"/>
      <c r="PVD729" s="282"/>
      <c r="PVE729" s="282"/>
      <c r="PVF729" s="282"/>
      <c r="PVG729" s="282"/>
      <c r="PVH729" s="282"/>
      <c r="PVI729" s="282"/>
      <c r="PVJ729" s="282"/>
      <c r="PVK729" s="282"/>
      <c r="PVL729" s="282"/>
      <c r="PVM729" s="282"/>
      <c r="PVN729" s="282"/>
      <c r="PVO729" s="282"/>
      <c r="PVP729" s="282"/>
      <c r="PVQ729" s="282"/>
      <c r="PVR729" s="282"/>
      <c r="PVS729" s="282"/>
      <c r="PVT729" s="282"/>
      <c r="PVU729" s="282"/>
      <c r="PVV729" s="282"/>
      <c r="PVW729" s="282"/>
      <c r="PVX729" s="282"/>
      <c r="PVY729" s="282"/>
      <c r="PVZ729" s="282"/>
      <c r="PWA729" s="282"/>
      <c r="PWB729" s="282"/>
      <c r="PWC729" s="282"/>
      <c r="PWD729" s="282"/>
      <c r="PWE729" s="282"/>
      <c r="PWF729" s="282"/>
      <c r="PWG729" s="282"/>
      <c r="PWH729" s="282"/>
      <c r="PWI729" s="282"/>
      <c r="PWJ729" s="282"/>
      <c r="PWK729" s="282"/>
      <c r="PWL729" s="282"/>
      <c r="PWM729" s="282"/>
      <c r="PWN729" s="282"/>
      <c r="PWO729" s="282"/>
      <c r="PWP729" s="282"/>
      <c r="PWQ729" s="282"/>
      <c r="PWR729" s="282"/>
      <c r="PWS729" s="282"/>
      <c r="PWT729" s="282"/>
      <c r="PWU729" s="282"/>
      <c r="PWV729" s="282"/>
      <c r="PWW729" s="282"/>
      <c r="PWX729" s="282"/>
      <c r="PWY729" s="282"/>
      <c r="PWZ729" s="282"/>
      <c r="PXA729" s="282"/>
      <c r="PXB729" s="282"/>
      <c r="PXC729" s="282"/>
      <c r="PXD729" s="282"/>
      <c r="PXE729" s="282"/>
      <c r="PXF729" s="282"/>
      <c r="PXG729" s="282"/>
      <c r="PXH729" s="282"/>
      <c r="PXI729" s="282"/>
      <c r="PXJ729" s="282"/>
      <c r="PXK729" s="282"/>
      <c r="PXL729" s="282"/>
      <c r="PXM729" s="282"/>
      <c r="PXN729" s="282"/>
      <c r="PXO729" s="282"/>
      <c r="PXP729" s="282"/>
      <c r="PXQ729" s="282"/>
      <c r="PXR729" s="282"/>
      <c r="PXS729" s="282"/>
      <c r="PXT729" s="282"/>
      <c r="PXU729" s="282"/>
      <c r="PXV729" s="282"/>
      <c r="PXW729" s="282"/>
      <c r="PXX729" s="282"/>
      <c r="PXY729" s="282"/>
      <c r="PXZ729" s="282"/>
      <c r="PYA729" s="282"/>
      <c r="PYB729" s="282"/>
      <c r="PYC729" s="282"/>
      <c r="PYD729" s="282"/>
      <c r="PYE729" s="282"/>
      <c r="PYF729" s="282"/>
      <c r="PYG729" s="282"/>
      <c r="PYH729" s="282"/>
      <c r="PYI729" s="282"/>
      <c r="PYJ729" s="282"/>
      <c r="PYK729" s="282"/>
      <c r="PYL729" s="282"/>
      <c r="PYM729" s="282"/>
      <c r="PYN729" s="282"/>
      <c r="PYO729" s="282"/>
      <c r="PYP729" s="282"/>
      <c r="PYQ729" s="282"/>
      <c r="PYR729" s="282"/>
      <c r="PYS729" s="282"/>
      <c r="PYT729" s="282"/>
      <c r="PYU729" s="282"/>
      <c r="PYV729" s="282"/>
      <c r="PYW729" s="282"/>
      <c r="PYX729" s="282"/>
      <c r="PYY729" s="282"/>
      <c r="PYZ729" s="282"/>
      <c r="PZA729" s="282"/>
      <c r="PZB729" s="282"/>
      <c r="PZC729" s="282"/>
      <c r="PZD729" s="282"/>
      <c r="PZE729" s="282"/>
      <c r="PZF729" s="282"/>
      <c r="PZG729" s="282"/>
      <c r="PZH729" s="282"/>
      <c r="PZI729" s="282"/>
      <c r="PZJ729" s="282"/>
      <c r="PZK729" s="282"/>
      <c r="PZL729" s="282"/>
      <c r="PZM729" s="282"/>
      <c r="PZN729" s="282"/>
      <c r="PZO729" s="282"/>
      <c r="PZP729" s="282"/>
      <c r="PZQ729" s="282"/>
      <c r="PZR729" s="282"/>
      <c r="PZS729" s="282"/>
      <c r="PZT729" s="282"/>
      <c r="PZU729" s="282"/>
      <c r="PZV729" s="282"/>
      <c r="PZW729" s="282"/>
      <c r="PZX729" s="282"/>
      <c r="PZY729" s="282"/>
      <c r="PZZ729" s="282"/>
      <c r="QAA729" s="282"/>
      <c r="QAB729" s="282"/>
      <c r="QAC729" s="282"/>
      <c r="QAD729" s="282"/>
      <c r="QAE729" s="282"/>
      <c r="QAF729" s="282"/>
      <c r="QAG729" s="282"/>
      <c r="QAH729" s="282"/>
      <c r="QAI729" s="282"/>
      <c r="QAJ729" s="282"/>
      <c r="QAK729" s="282"/>
      <c r="QAL729" s="282"/>
      <c r="QAM729" s="282"/>
      <c r="QAN729" s="282"/>
      <c r="QAO729" s="282"/>
      <c r="QAP729" s="282"/>
      <c r="QAQ729" s="282"/>
      <c r="QAR729" s="282"/>
      <c r="QAS729" s="282"/>
      <c r="QAT729" s="282"/>
      <c r="QAU729" s="282"/>
      <c r="QAV729" s="282"/>
      <c r="QAW729" s="282"/>
      <c r="QAX729" s="282"/>
      <c r="QAY729" s="282"/>
      <c r="QAZ729" s="282"/>
      <c r="QBA729" s="282"/>
      <c r="QBB729" s="282"/>
      <c r="QBC729" s="282"/>
      <c r="QBD729" s="282"/>
      <c r="QBE729" s="282"/>
      <c r="QBF729" s="282"/>
      <c r="QBG729" s="282"/>
      <c r="QBH729" s="282"/>
      <c r="QBI729" s="282"/>
      <c r="QBJ729" s="282"/>
      <c r="QBK729" s="282"/>
      <c r="QBL729" s="282"/>
      <c r="QBM729" s="282"/>
      <c r="QBN729" s="282"/>
      <c r="QBO729" s="282"/>
      <c r="QBP729" s="282"/>
      <c r="QBQ729" s="282"/>
      <c r="QBR729" s="282"/>
      <c r="QBS729" s="282"/>
      <c r="QBT729" s="282"/>
      <c r="QBU729" s="282"/>
      <c r="QBV729" s="282"/>
      <c r="QBW729" s="282"/>
      <c r="QBX729" s="282"/>
      <c r="QBY729" s="282"/>
      <c r="QBZ729" s="282"/>
      <c r="QCA729" s="282"/>
      <c r="QCB729" s="282"/>
      <c r="QCC729" s="282"/>
      <c r="QCD729" s="282"/>
      <c r="QCE729" s="282"/>
      <c r="QCF729" s="282"/>
      <c r="QCG729" s="282"/>
      <c r="QCH729" s="282"/>
      <c r="QCI729" s="282"/>
      <c r="QCJ729" s="282"/>
      <c r="QCK729" s="282"/>
      <c r="QCL729" s="282"/>
      <c r="QCM729" s="282"/>
      <c r="QCN729" s="282"/>
      <c r="QCO729" s="282"/>
      <c r="QCP729" s="282"/>
      <c r="QCQ729" s="282"/>
      <c r="QCR729" s="282"/>
      <c r="QCS729" s="282"/>
      <c r="QCT729" s="282"/>
      <c r="QCU729" s="282"/>
      <c r="QCV729" s="282"/>
      <c r="QCW729" s="282"/>
      <c r="QCX729" s="282"/>
      <c r="QCY729" s="282"/>
      <c r="QCZ729" s="282"/>
      <c r="QDA729" s="282"/>
      <c r="QDB729" s="282"/>
      <c r="QDC729" s="282"/>
      <c r="QDD729" s="282"/>
      <c r="QDE729" s="282"/>
      <c r="QDF729" s="282"/>
      <c r="QDG729" s="282"/>
      <c r="QDH729" s="282"/>
      <c r="QDI729" s="282"/>
      <c r="QDJ729" s="282"/>
      <c r="QDK729" s="282"/>
      <c r="QDL729" s="282"/>
      <c r="QDM729" s="282"/>
      <c r="QDN729" s="282"/>
      <c r="QDO729" s="282"/>
      <c r="QDP729" s="282"/>
      <c r="QDQ729" s="282"/>
      <c r="QDR729" s="282"/>
      <c r="QDS729" s="282"/>
      <c r="QDT729" s="282"/>
      <c r="QDU729" s="282"/>
      <c r="QDV729" s="282"/>
      <c r="QDW729" s="282"/>
      <c r="QDX729" s="282"/>
      <c r="QDY729" s="282"/>
      <c r="QDZ729" s="282"/>
      <c r="QEA729" s="282"/>
      <c r="QEB729" s="282"/>
      <c r="QEC729" s="282"/>
      <c r="QED729" s="282"/>
      <c r="QEE729" s="282"/>
      <c r="QEF729" s="282"/>
      <c r="QEG729" s="282"/>
      <c r="QEH729" s="282"/>
      <c r="QEI729" s="282"/>
      <c r="QEJ729" s="282"/>
      <c r="QEK729" s="282"/>
      <c r="QEL729" s="282"/>
      <c r="QEM729" s="282"/>
      <c r="QEN729" s="282"/>
      <c r="QEO729" s="282"/>
      <c r="QEP729" s="282"/>
      <c r="QEQ729" s="282"/>
      <c r="QER729" s="282"/>
      <c r="QES729" s="282"/>
      <c r="QET729" s="282"/>
      <c r="QEU729" s="282"/>
      <c r="QEV729" s="282"/>
      <c r="QEW729" s="282"/>
      <c r="QEX729" s="282"/>
      <c r="QEY729" s="282"/>
      <c r="QEZ729" s="282"/>
      <c r="QFA729" s="282"/>
      <c r="QFB729" s="282"/>
      <c r="QFC729" s="282"/>
      <c r="QFD729" s="282"/>
      <c r="QFE729" s="282"/>
      <c r="QFF729" s="282"/>
      <c r="QFG729" s="282"/>
      <c r="QFH729" s="282"/>
      <c r="QFI729" s="282"/>
      <c r="QFJ729" s="282"/>
      <c r="QFK729" s="282"/>
      <c r="QFL729" s="282"/>
      <c r="QFM729" s="282"/>
      <c r="QFN729" s="282"/>
      <c r="QFO729" s="282"/>
      <c r="QFP729" s="282"/>
      <c r="QFQ729" s="282"/>
      <c r="QFR729" s="282"/>
      <c r="QFS729" s="282"/>
      <c r="QFT729" s="282"/>
      <c r="QFU729" s="282"/>
      <c r="QFV729" s="282"/>
      <c r="QFW729" s="282"/>
      <c r="QFX729" s="282"/>
      <c r="QFY729" s="282"/>
      <c r="QFZ729" s="282"/>
      <c r="QGA729" s="282"/>
      <c r="QGB729" s="282"/>
      <c r="QGC729" s="282"/>
      <c r="QGD729" s="282"/>
      <c r="QGE729" s="282"/>
      <c r="QGF729" s="282"/>
      <c r="QGG729" s="282"/>
      <c r="QGH729" s="282"/>
      <c r="QGI729" s="282"/>
      <c r="QGJ729" s="282"/>
      <c r="QGK729" s="282"/>
      <c r="QGL729" s="282"/>
      <c r="QGM729" s="282"/>
      <c r="QGN729" s="282"/>
      <c r="QGO729" s="282"/>
      <c r="QGP729" s="282"/>
      <c r="QGQ729" s="282"/>
      <c r="QGR729" s="282"/>
      <c r="QGS729" s="282"/>
      <c r="QGT729" s="282"/>
      <c r="QGU729" s="282"/>
      <c r="QGV729" s="282"/>
      <c r="QGW729" s="282"/>
      <c r="QGX729" s="282"/>
      <c r="QGY729" s="282"/>
      <c r="QGZ729" s="282"/>
      <c r="QHA729" s="282"/>
      <c r="QHB729" s="282"/>
      <c r="QHC729" s="282"/>
      <c r="QHD729" s="282"/>
      <c r="QHE729" s="282"/>
      <c r="QHF729" s="282"/>
      <c r="QHG729" s="282"/>
      <c r="QHH729" s="282"/>
      <c r="QHI729" s="282"/>
      <c r="QHJ729" s="282"/>
      <c r="QHK729" s="282"/>
      <c r="QHL729" s="282"/>
      <c r="QHM729" s="282"/>
      <c r="QHN729" s="282"/>
      <c r="QHO729" s="282"/>
      <c r="QHP729" s="282"/>
      <c r="QHQ729" s="282"/>
      <c r="QHR729" s="282"/>
      <c r="QHS729" s="282"/>
      <c r="QHT729" s="282"/>
      <c r="QHU729" s="282"/>
      <c r="QHV729" s="282"/>
      <c r="QHW729" s="282"/>
      <c r="QHX729" s="282"/>
      <c r="QHY729" s="282"/>
      <c r="QHZ729" s="282"/>
      <c r="QIA729" s="282"/>
      <c r="QIB729" s="282"/>
      <c r="QIC729" s="282"/>
      <c r="QID729" s="282"/>
      <c r="QIE729" s="282"/>
      <c r="QIF729" s="282"/>
      <c r="QIG729" s="282"/>
      <c r="QIH729" s="282"/>
      <c r="QII729" s="282"/>
      <c r="QIJ729" s="282"/>
      <c r="QIK729" s="282"/>
      <c r="QIL729" s="282"/>
      <c r="QIM729" s="282"/>
      <c r="QIN729" s="282"/>
      <c r="QIO729" s="282"/>
      <c r="QIP729" s="282"/>
      <c r="QIQ729" s="282"/>
      <c r="QIR729" s="282"/>
      <c r="QIS729" s="282"/>
      <c r="QIT729" s="282"/>
      <c r="QIU729" s="282"/>
      <c r="QIV729" s="282"/>
      <c r="QIW729" s="282"/>
      <c r="QIX729" s="282"/>
      <c r="QIY729" s="282"/>
      <c r="QIZ729" s="282"/>
      <c r="QJA729" s="282"/>
      <c r="QJB729" s="282"/>
      <c r="QJC729" s="282"/>
      <c r="QJD729" s="282"/>
      <c r="QJE729" s="282"/>
      <c r="QJF729" s="282"/>
      <c r="QJG729" s="282"/>
      <c r="QJH729" s="282"/>
      <c r="QJI729" s="282"/>
      <c r="QJJ729" s="282"/>
      <c r="QJK729" s="282"/>
      <c r="QJL729" s="282"/>
      <c r="QJM729" s="282"/>
      <c r="QJN729" s="282"/>
      <c r="QJO729" s="282"/>
      <c r="QJP729" s="282"/>
      <c r="QJQ729" s="282"/>
      <c r="QJR729" s="282"/>
      <c r="QJS729" s="282"/>
      <c r="QJT729" s="282"/>
      <c r="QJU729" s="282"/>
      <c r="QJV729" s="282"/>
      <c r="QJW729" s="282"/>
      <c r="QJX729" s="282"/>
      <c r="QJY729" s="282"/>
      <c r="QJZ729" s="282"/>
      <c r="QKA729" s="282"/>
      <c r="QKB729" s="282"/>
      <c r="QKC729" s="282"/>
      <c r="QKD729" s="282"/>
      <c r="QKE729" s="282"/>
      <c r="QKF729" s="282"/>
      <c r="QKG729" s="282"/>
      <c r="QKH729" s="282"/>
      <c r="QKI729" s="282"/>
      <c r="QKJ729" s="282"/>
      <c r="QKK729" s="282"/>
      <c r="QKL729" s="282"/>
      <c r="QKM729" s="282"/>
      <c r="QKN729" s="282"/>
      <c r="QKO729" s="282"/>
      <c r="QKP729" s="282"/>
      <c r="QKQ729" s="282"/>
      <c r="QKR729" s="282"/>
      <c r="QKS729" s="282"/>
      <c r="QKT729" s="282"/>
      <c r="QKU729" s="282"/>
      <c r="QKV729" s="282"/>
      <c r="QKW729" s="282"/>
      <c r="QKX729" s="282"/>
      <c r="QKY729" s="282"/>
      <c r="QKZ729" s="282"/>
      <c r="QLA729" s="282"/>
      <c r="QLB729" s="282"/>
      <c r="QLC729" s="282"/>
      <c r="QLD729" s="282"/>
      <c r="QLE729" s="282"/>
      <c r="QLF729" s="282"/>
      <c r="QLG729" s="282"/>
      <c r="QLH729" s="282"/>
      <c r="QLI729" s="282"/>
      <c r="QLJ729" s="282"/>
      <c r="QLK729" s="282"/>
      <c r="QLL729" s="282"/>
      <c r="QLM729" s="282"/>
      <c r="QLN729" s="282"/>
      <c r="QLO729" s="282"/>
      <c r="QLP729" s="282"/>
      <c r="QLQ729" s="282"/>
      <c r="QLR729" s="282"/>
      <c r="QLS729" s="282"/>
      <c r="QLT729" s="282"/>
      <c r="QLU729" s="282"/>
      <c r="QLV729" s="282"/>
      <c r="QLW729" s="282"/>
      <c r="QLX729" s="282"/>
      <c r="QLY729" s="282"/>
      <c r="QLZ729" s="282"/>
      <c r="QMA729" s="282"/>
      <c r="QMB729" s="282"/>
      <c r="QMC729" s="282"/>
      <c r="QMD729" s="282"/>
      <c r="QME729" s="282"/>
      <c r="QMF729" s="282"/>
      <c r="QMG729" s="282"/>
      <c r="QMH729" s="282"/>
      <c r="QMI729" s="282"/>
      <c r="QMJ729" s="282"/>
      <c r="QMK729" s="282"/>
      <c r="QML729" s="282"/>
      <c r="QMM729" s="282"/>
      <c r="QMN729" s="282"/>
      <c r="QMO729" s="282"/>
      <c r="QMP729" s="282"/>
      <c r="QMQ729" s="282"/>
      <c r="QMR729" s="282"/>
      <c r="QMS729" s="282"/>
      <c r="QMT729" s="282"/>
      <c r="QMU729" s="282"/>
      <c r="QMV729" s="282"/>
      <c r="QMW729" s="282"/>
      <c r="QMX729" s="282"/>
      <c r="QMY729" s="282"/>
      <c r="QMZ729" s="282"/>
      <c r="QNA729" s="282"/>
      <c r="QNB729" s="282"/>
      <c r="QNC729" s="282"/>
      <c r="QND729" s="282"/>
      <c r="QNE729" s="282"/>
      <c r="QNF729" s="282"/>
      <c r="QNG729" s="282"/>
      <c r="QNH729" s="282"/>
      <c r="QNI729" s="282"/>
      <c r="QNJ729" s="282"/>
      <c r="QNK729" s="282"/>
      <c r="QNL729" s="282"/>
      <c r="QNM729" s="282"/>
      <c r="QNN729" s="282"/>
      <c r="QNO729" s="282"/>
      <c r="QNP729" s="282"/>
      <c r="QNQ729" s="282"/>
      <c r="QNR729" s="282"/>
      <c r="QNS729" s="282"/>
      <c r="QNT729" s="282"/>
      <c r="QNU729" s="282"/>
      <c r="QNV729" s="282"/>
      <c r="QNW729" s="282"/>
      <c r="QNX729" s="282"/>
      <c r="QNY729" s="282"/>
      <c r="QNZ729" s="282"/>
      <c r="QOA729" s="282"/>
      <c r="QOB729" s="282"/>
      <c r="QOC729" s="282"/>
      <c r="QOD729" s="282"/>
      <c r="QOE729" s="282"/>
      <c r="QOF729" s="282"/>
      <c r="QOG729" s="282"/>
      <c r="QOH729" s="282"/>
      <c r="QOI729" s="282"/>
      <c r="QOJ729" s="282"/>
      <c r="QOK729" s="282"/>
      <c r="QOL729" s="282"/>
      <c r="QOM729" s="282"/>
      <c r="QON729" s="282"/>
      <c r="QOO729" s="282"/>
      <c r="QOP729" s="282"/>
      <c r="QOQ729" s="282"/>
      <c r="QOR729" s="282"/>
      <c r="QOS729" s="282"/>
      <c r="QOT729" s="282"/>
      <c r="QOU729" s="282"/>
      <c r="QOV729" s="282"/>
      <c r="QOW729" s="282"/>
      <c r="QOX729" s="282"/>
      <c r="QOY729" s="282"/>
      <c r="QOZ729" s="282"/>
      <c r="QPA729" s="282"/>
      <c r="QPB729" s="282"/>
      <c r="QPC729" s="282"/>
      <c r="QPD729" s="282"/>
      <c r="QPE729" s="282"/>
      <c r="QPF729" s="282"/>
      <c r="QPG729" s="282"/>
      <c r="QPH729" s="282"/>
      <c r="QPI729" s="282"/>
      <c r="QPJ729" s="282"/>
      <c r="QPK729" s="282"/>
      <c r="QPL729" s="282"/>
      <c r="QPM729" s="282"/>
      <c r="QPN729" s="282"/>
      <c r="QPO729" s="282"/>
      <c r="QPP729" s="282"/>
      <c r="QPQ729" s="282"/>
      <c r="QPR729" s="282"/>
      <c r="QPS729" s="282"/>
      <c r="QPT729" s="282"/>
      <c r="QPU729" s="282"/>
      <c r="QPV729" s="282"/>
      <c r="QPW729" s="282"/>
      <c r="QPX729" s="282"/>
      <c r="QPY729" s="282"/>
      <c r="QPZ729" s="282"/>
      <c r="QQA729" s="282"/>
      <c r="QQB729" s="282"/>
      <c r="QQC729" s="282"/>
      <c r="QQD729" s="282"/>
      <c r="QQE729" s="282"/>
      <c r="QQF729" s="282"/>
      <c r="QQG729" s="282"/>
      <c r="QQH729" s="282"/>
      <c r="QQI729" s="282"/>
      <c r="QQJ729" s="282"/>
      <c r="QQK729" s="282"/>
      <c r="QQL729" s="282"/>
      <c r="QQM729" s="282"/>
      <c r="QQN729" s="282"/>
      <c r="QQO729" s="282"/>
      <c r="QQP729" s="282"/>
      <c r="QQQ729" s="282"/>
      <c r="QQR729" s="282"/>
      <c r="QQS729" s="282"/>
      <c r="QQT729" s="282"/>
      <c r="QQU729" s="282"/>
      <c r="QQV729" s="282"/>
      <c r="QQW729" s="282"/>
      <c r="QQX729" s="282"/>
      <c r="QQY729" s="282"/>
      <c r="QQZ729" s="282"/>
      <c r="QRA729" s="282"/>
      <c r="QRB729" s="282"/>
      <c r="QRC729" s="282"/>
      <c r="QRD729" s="282"/>
      <c r="QRE729" s="282"/>
      <c r="QRF729" s="282"/>
      <c r="QRG729" s="282"/>
      <c r="QRH729" s="282"/>
      <c r="QRI729" s="282"/>
      <c r="QRJ729" s="282"/>
      <c r="QRK729" s="282"/>
      <c r="QRL729" s="282"/>
      <c r="QRM729" s="282"/>
      <c r="QRN729" s="282"/>
      <c r="QRO729" s="282"/>
      <c r="QRP729" s="282"/>
      <c r="QRQ729" s="282"/>
      <c r="QRR729" s="282"/>
      <c r="QRS729" s="282"/>
      <c r="QRT729" s="282"/>
      <c r="QRU729" s="282"/>
      <c r="QRV729" s="282"/>
      <c r="QRW729" s="282"/>
      <c r="QRX729" s="282"/>
      <c r="QRY729" s="282"/>
      <c r="QRZ729" s="282"/>
      <c r="QSA729" s="282"/>
      <c r="QSB729" s="282"/>
      <c r="QSC729" s="282"/>
      <c r="QSD729" s="282"/>
      <c r="QSE729" s="282"/>
      <c r="QSF729" s="282"/>
      <c r="QSG729" s="282"/>
      <c r="QSH729" s="282"/>
      <c r="QSI729" s="282"/>
      <c r="QSJ729" s="282"/>
      <c r="QSK729" s="282"/>
      <c r="QSL729" s="282"/>
      <c r="QSM729" s="282"/>
      <c r="QSN729" s="282"/>
      <c r="QSO729" s="282"/>
      <c r="QSP729" s="282"/>
      <c r="QSQ729" s="282"/>
      <c r="QSR729" s="282"/>
      <c r="QSS729" s="282"/>
      <c r="QST729" s="282"/>
      <c r="QSU729" s="282"/>
      <c r="QSV729" s="282"/>
      <c r="QSW729" s="282"/>
      <c r="QSX729" s="282"/>
      <c r="QSY729" s="282"/>
      <c r="QSZ729" s="282"/>
      <c r="QTA729" s="282"/>
      <c r="QTB729" s="282"/>
      <c r="QTC729" s="282"/>
      <c r="QTD729" s="282"/>
      <c r="QTE729" s="282"/>
      <c r="QTF729" s="282"/>
      <c r="QTG729" s="282"/>
      <c r="QTH729" s="282"/>
      <c r="QTI729" s="282"/>
      <c r="QTJ729" s="282"/>
      <c r="QTK729" s="282"/>
      <c r="QTL729" s="282"/>
      <c r="QTM729" s="282"/>
      <c r="QTN729" s="282"/>
      <c r="QTO729" s="282"/>
      <c r="QTP729" s="282"/>
      <c r="QTQ729" s="282"/>
      <c r="QTR729" s="282"/>
      <c r="QTS729" s="282"/>
      <c r="QTT729" s="282"/>
      <c r="QTU729" s="282"/>
      <c r="QTV729" s="282"/>
      <c r="QTW729" s="282"/>
      <c r="QTX729" s="282"/>
      <c r="QTY729" s="282"/>
      <c r="QTZ729" s="282"/>
      <c r="QUA729" s="282"/>
      <c r="QUB729" s="282"/>
      <c r="QUC729" s="282"/>
      <c r="QUD729" s="282"/>
      <c r="QUE729" s="282"/>
      <c r="QUF729" s="282"/>
      <c r="QUG729" s="282"/>
      <c r="QUH729" s="282"/>
      <c r="QUI729" s="282"/>
      <c r="QUJ729" s="282"/>
      <c r="QUK729" s="282"/>
      <c r="QUL729" s="282"/>
      <c r="QUM729" s="282"/>
      <c r="QUN729" s="282"/>
      <c r="QUO729" s="282"/>
      <c r="QUP729" s="282"/>
      <c r="QUQ729" s="282"/>
      <c r="QUR729" s="282"/>
      <c r="QUS729" s="282"/>
      <c r="QUT729" s="282"/>
      <c r="QUU729" s="282"/>
      <c r="QUV729" s="282"/>
      <c r="QUW729" s="282"/>
      <c r="QUX729" s="282"/>
      <c r="QUY729" s="282"/>
      <c r="QUZ729" s="282"/>
      <c r="QVA729" s="282"/>
      <c r="QVB729" s="282"/>
      <c r="QVC729" s="282"/>
      <c r="QVD729" s="282"/>
      <c r="QVE729" s="282"/>
      <c r="QVF729" s="282"/>
      <c r="QVG729" s="282"/>
      <c r="QVH729" s="282"/>
      <c r="QVI729" s="282"/>
      <c r="QVJ729" s="282"/>
      <c r="QVK729" s="282"/>
      <c r="QVL729" s="282"/>
      <c r="QVM729" s="282"/>
      <c r="QVN729" s="282"/>
      <c r="QVO729" s="282"/>
      <c r="QVP729" s="282"/>
      <c r="QVQ729" s="282"/>
      <c r="QVR729" s="282"/>
      <c r="QVS729" s="282"/>
      <c r="QVT729" s="282"/>
      <c r="QVU729" s="282"/>
      <c r="QVV729" s="282"/>
      <c r="QVW729" s="282"/>
      <c r="QVX729" s="282"/>
      <c r="QVY729" s="282"/>
      <c r="QVZ729" s="282"/>
      <c r="QWA729" s="282"/>
      <c r="QWB729" s="282"/>
      <c r="QWC729" s="282"/>
      <c r="QWD729" s="282"/>
      <c r="QWE729" s="282"/>
      <c r="QWF729" s="282"/>
      <c r="QWG729" s="282"/>
      <c r="QWH729" s="282"/>
      <c r="QWI729" s="282"/>
      <c r="QWJ729" s="282"/>
      <c r="QWK729" s="282"/>
      <c r="QWL729" s="282"/>
      <c r="QWM729" s="282"/>
      <c r="QWN729" s="282"/>
      <c r="QWO729" s="282"/>
      <c r="QWP729" s="282"/>
      <c r="QWQ729" s="282"/>
      <c r="QWR729" s="282"/>
      <c r="QWS729" s="282"/>
      <c r="QWT729" s="282"/>
      <c r="QWU729" s="282"/>
      <c r="QWV729" s="282"/>
      <c r="QWW729" s="282"/>
      <c r="QWX729" s="282"/>
      <c r="QWY729" s="282"/>
      <c r="QWZ729" s="282"/>
      <c r="QXA729" s="282"/>
      <c r="QXB729" s="282"/>
      <c r="QXC729" s="282"/>
      <c r="QXD729" s="282"/>
      <c r="QXE729" s="282"/>
      <c r="QXF729" s="282"/>
      <c r="QXG729" s="282"/>
      <c r="QXH729" s="282"/>
      <c r="QXI729" s="282"/>
      <c r="QXJ729" s="282"/>
      <c r="QXK729" s="282"/>
      <c r="QXL729" s="282"/>
      <c r="QXM729" s="282"/>
      <c r="QXN729" s="282"/>
      <c r="QXO729" s="282"/>
      <c r="QXP729" s="282"/>
      <c r="QXQ729" s="282"/>
      <c r="QXR729" s="282"/>
      <c r="QXS729" s="282"/>
      <c r="QXT729" s="282"/>
      <c r="QXU729" s="282"/>
      <c r="QXV729" s="282"/>
      <c r="QXW729" s="282"/>
      <c r="QXX729" s="282"/>
      <c r="QXY729" s="282"/>
      <c r="QXZ729" s="282"/>
      <c r="QYA729" s="282"/>
      <c r="QYB729" s="282"/>
      <c r="QYC729" s="282"/>
      <c r="QYD729" s="282"/>
      <c r="QYE729" s="282"/>
      <c r="QYF729" s="282"/>
      <c r="QYG729" s="282"/>
      <c r="QYH729" s="282"/>
      <c r="QYI729" s="282"/>
      <c r="QYJ729" s="282"/>
      <c r="QYK729" s="282"/>
      <c r="QYL729" s="282"/>
      <c r="QYM729" s="282"/>
      <c r="QYN729" s="282"/>
      <c r="QYO729" s="282"/>
      <c r="QYP729" s="282"/>
      <c r="QYQ729" s="282"/>
      <c r="QYR729" s="282"/>
      <c r="QYS729" s="282"/>
      <c r="QYT729" s="282"/>
      <c r="QYU729" s="282"/>
      <c r="QYV729" s="282"/>
      <c r="QYW729" s="282"/>
      <c r="QYX729" s="282"/>
      <c r="QYY729" s="282"/>
      <c r="QYZ729" s="282"/>
      <c r="QZA729" s="282"/>
      <c r="QZB729" s="282"/>
      <c r="QZC729" s="282"/>
      <c r="QZD729" s="282"/>
      <c r="QZE729" s="282"/>
      <c r="QZF729" s="282"/>
      <c r="QZG729" s="282"/>
      <c r="QZH729" s="282"/>
      <c r="QZI729" s="282"/>
      <c r="QZJ729" s="282"/>
      <c r="QZK729" s="282"/>
      <c r="QZL729" s="282"/>
      <c r="QZM729" s="282"/>
      <c r="QZN729" s="282"/>
      <c r="QZO729" s="282"/>
      <c r="QZP729" s="282"/>
      <c r="QZQ729" s="282"/>
      <c r="QZR729" s="282"/>
      <c r="QZS729" s="282"/>
      <c r="QZT729" s="282"/>
      <c r="QZU729" s="282"/>
      <c r="QZV729" s="282"/>
      <c r="QZW729" s="282"/>
      <c r="QZX729" s="282"/>
      <c r="QZY729" s="282"/>
      <c r="QZZ729" s="282"/>
      <c r="RAA729" s="282"/>
      <c r="RAB729" s="282"/>
      <c r="RAC729" s="282"/>
      <c r="RAD729" s="282"/>
      <c r="RAE729" s="282"/>
      <c r="RAF729" s="282"/>
      <c r="RAG729" s="282"/>
      <c r="RAH729" s="282"/>
      <c r="RAI729" s="282"/>
      <c r="RAJ729" s="282"/>
      <c r="RAK729" s="282"/>
      <c r="RAL729" s="282"/>
      <c r="RAM729" s="282"/>
      <c r="RAN729" s="282"/>
      <c r="RAO729" s="282"/>
      <c r="RAP729" s="282"/>
      <c r="RAQ729" s="282"/>
      <c r="RAR729" s="282"/>
      <c r="RAS729" s="282"/>
      <c r="RAT729" s="282"/>
      <c r="RAU729" s="282"/>
      <c r="RAV729" s="282"/>
      <c r="RAW729" s="282"/>
      <c r="RAX729" s="282"/>
      <c r="RAY729" s="282"/>
      <c r="RAZ729" s="282"/>
      <c r="RBA729" s="282"/>
      <c r="RBB729" s="282"/>
      <c r="RBC729" s="282"/>
      <c r="RBD729" s="282"/>
      <c r="RBE729" s="282"/>
      <c r="RBF729" s="282"/>
      <c r="RBG729" s="282"/>
      <c r="RBH729" s="282"/>
      <c r="RBI729" s="282"/>
      <c r="RBJ729" s="282"/>
      <c r="RBK729" s="282"/>
      <c r="RBL729" s="282"/>
      <c r="RBM729" s="282"/>
      <c r="RBN729" s="282"/>
      <c r="RBO729" s="282"/>
      <c r="RBP729" s="282"/>
      <c r="RBQ729" s="282"/>
      <c r="RBR729" s="282"/>
      <c r="RBS729" s="282"/>
      <c r="RBT729" s="282"/>
      <c r="RBU729" s="282"/>
      <c r="RBV729" s="282"/>
      <c r="RBW729" s="282"/>
      <c r="RBX729" s="282"/>
      <c r="RBY729" s="282"/>
      <c r="RBZ729" s="282"/>
      <c r="RCA729" s="282"/>
      <c r="RCB729" s="282"/>
      <c r="RCC729" s="282"/>
      <c r="RCD729" s="282"/>
      <c r="RCE729" s="282"/>
      <c r="RCF729" s="282"/>
      <c r="RCG729" s="282"/>
      <c r="RCH729" s="282"/>
      <c r="RCI729" s="282"/>
      <c r="RCJ729" s="282"/>
      <c r="RCK729" s="282"/>
      <c r="RCL729" s="282"/>
      <c r="RCM729" s="282"/>
      <c r="RCN729" s="282"/>
      <c r="RCO729" s="282"/>
      <c r="RCP729" s="282"/>
      <c r="RCQ729" s="282"/>
      <c r="RCR729" s="282"/>
      <c r="RCS729" s="282"/>
      <c r="RCT729" s="282"/>
      <c r="RCU729" s="282"/>
      <c r="RCV729" s="282"/>
      <c r="RCW729" s="282"/>
      <c r="RCX729" s="282"/>
      <c r="RCY729" s="282"/>
      <c r="RCZ729" s="282"/>
      <c r="RDA729" s="282"/>
      <c r="RDB729" s="282"/>
      <c r="RDC729" s="282"/>
      <c r="RDD729" s="282"/>
      <c r="RDE729" s="282"/>
      <c r="RDF729" s="282"/>
      <c r="RDG729" s="282"/>
      <c r="RDH729" s="282"/>
      <c r="RDI729" s="282"/>
      <c r="RDJ729" s="282"/>
      <c r="RDK729" s="282"/>
      <c r="RDL729" s="282"/>
      <c r="RDM729" s="282"/>
      <c r="RDN729" s="282"/>
      <c r="RDO729" s="282"/>
      <c r="RDP729" s="282"/>
      <c r="RDQ729" s="282"/>
      <c r="RDR729" s="282"/>
      <c r="RDS729" s="282"/>
      <c r="RDT729" s="282"/>
      <c r="RDU729" s="282"/>
      <c r="RDV729" s="282"/>
      <c r="RDW729" s="282"/>
      <c r="RDX729" s="282"/>
      <c r="RDY729" s="282"/>
      <c r="RDZ729" s="282"/>
      <c r="REA729" s="282"/>
      <c r="REB729" s="282"/>
      <c r="REC729" s="282"/>
      <c r="RED729" s="282"/>
      <c r="REE729" s="282"/>
      <c r="REF729" s="282"/>
      <c r="REG729" s="282"/>
      <c r="REH729" s="282"/>
      <c r="REI729" s="282"/>
      <c r="REJ729" s="282"/>
      <c r="REK729" s="282"/>
      <c r="REL729" s="282"/>
      <c r="REM729" s="282"/>
      <c r="REN729" s="282"/>
      <c r="REO729" s="282"/>
      <c r="REP729" s="282"/>
      <c r="REQ729" s="282"/>
      <c r="RER729" s="282"/>
      <c r="RES729" s="282"/>
      <c r="RET729" s="282"/>
      <c r="REU729" s="282"/>
      <c r="REV729" s="282"/>
      <c r="REW729" s="282"/>
      <c r="REX729" s="282"/>
      <c r="REY729" s="282"/>
      <c r="REZ729" s="282"/>
      <c r="RFA729" s="282"/>
      <c r="RFB729" s="282"/>
      <c r="RFC729" s="282"/>
      <c r="RFD729" s="282"/>
      <c r="RFE729" s="282"/>
      <c r="RFF729" s="282"/>
      <c r="RFG729" s="282"/>
      <c r="RFH729" s="282"/>
      <c r="RFI729" s="282"/>
      <c r="RFJ729" s="282"/>
      <c r="RFK729" s="282"/>
      <c r="RFL729" s="282"/>
      <c r="RFM729" s="282"/>
      <c r="RFN729" s="282"/>
      <c r="RFO729" s="282"/>
      <c r="RFP729" s="282"/>
      <c r="RFQ729" s="282"/>
      <c r="RFR729" s="282"/>
      <c r="RFS729" s="282"/>
      <c r="RFT729" s="282"/>
      <c r="RFU729" s="282"/>
      <c r="RFV729" s="282"/>
      <c r="RFW729" s="282"/>
      <c r="RFX729" s="282"/>
      <c r="RFY729" s="282"/>
      <c r="RFZ729" s="282"/>
      <c r="RGA729" s="282"/>
      <c r="RGB729" s="282"/>
      <c r="RGC729" s="282"/>
      <c r="RGD729" s="282"/>
      <c r="RGE729" s="282"/>
      <c r="RGF729" s="282"/>
      <c r="RGG729" s="282"/>
      <c r="RGH729" s="282"/>
      <c r="RGI729" s="282"/>
      <c r="RGJ729" s="282"/>
      <c r="RGK729" s="282"/>
      <c r="RGL729" s="282"/>
      <c r="RGM729" s="282"/>
      <c r="RGN729" s="282"/>
      <c r="RGO729" s="282"/>
      <c r="RGP729" s="282"/>
      <c r="RGQ729" s="282"/>
      <c r="RGR729" s="282"/>
      <c r="RGS729" s="282"/>
      <c r="RGT729" s="282"/>
      <c r="RGU729" s="282"/>
      <c r="RGV729" s="282"/>
      <c r="RGW729" s="282"/>
      <c r="RGX729" s="282"/>
      <c r="RGY729" s="282"/>
      <c r="RGZ729" s="282"/>
      <c r="RHA729" s="282"/>
      <c r="RHB729" s="282"/>
      <c r="RHC729" s="282"/>
      <c r="RHD729" s="282"/>
      <c r="RHE729" s="282"/>
      <c r="RHF729" s="282"/>
      <c r="RHG729" s="282"/>
      <c r="RHH729" s="282"/>
      <c r="RHI729" s="282"/>
      <c r="RHJ729" s="282"/>
      <c r="RHK729" s="282"/>
      <c r="RHL729" s="282"/>
      <c r="RHM729" s="282"/>
      <c r="RHN729" s="282"/>
      <c r="RHO729" s="282"/>
      <c r="RHP729" s="282"/>
      <c r="RHQ729" s="282"/>
      <c r="RHR729" s="282"/>
      <c r="RHS729" s="282"/>
      <c r="RHT729" s="282"/>
      <c r="RHU729" s="282"/>
      <c r="RHV729" s="282"/>
      <c r="RHW729" s="282"/>
      <c r="RHX729" s="282"/>
      <c r="RHY729" s="282"/>
      <c r="RHZ729" s="282"/>
      <c r="RIA729" s="282"/>
      <c r="RIB729" s="282"/>
      <c r="RIC729" s="282"/>
      <c r="RID729" s="282"/>
      <c r="RIE729" s="282"/>
      <c r="RIF729" s="282"/>
      <c r="RIG729" s="282"/>
      <c r="RIH729" s="282"/>
      <c r="RII729" s="282"/>
      <c r="RIJ729" s="282"/>
      <c r="RIK729" s="282"/>
      <c r="RIL729" s="282"/>
      <c r="RIM729" s="282"/>
      <c r="RIN729" s="282"/>
      <c r="RIO729" s="282"/>
      <c r="RIP729" s="282"/>
      <c r="RIQ729" s="282"/>
      <c r="RIR729" s="282"/>
      <c r="RIS729" s="282"/>
      <c r="RIT729" s="282"/>
      <c r="RIU729" s="282"/>
      <c r="RIV729" s="282"/>
      <c r="RIW729" s="282"/>
      <c r="RIX729" s="282"/>
      <c r="RIY729" s="282"/>
      <c r="RIZ729" s="282"/>
      <c r="RJA729" s="282"/>
      <c r="RJB729" s="282"/>
      <c r="RJC729" s="282"/>
      <c r="RJD729" s="282"/>
      <c r="RJE729" s="282"/>
      <c r="RJF729" s="282"/>
      <c r="RJG729" s="282"/>
      <c r="RJH729" s="282"/>
      <c r="RJI729" s="282"/>
      <c r="RJJ729" s="282"/>
      <c r="RJK729" s="282"/>
      <c r="RJL729" s="282"/>
      <c r="RJM729" s="282"/>
      <c r="RJN729" s="282"/>
      <c r="RJO729" s="282"/>
      <c r="RJP729" s="282"/>
      <c r="RJQ729" s="282"/>
      <c r="RJR729" s="282"/>
      <c r="RJS729" s="282"/>
      <c r="RJT729" s="282"/>
      <c r="RJU729" s="282"/>
      <c r="RJV729" s="282"/>
      <c r="RJW729" s="282"/>
      <c r="RJX729" s="282"/>
      <c r="RJY729" s="282"/>
      <c r="RJZ729" s="282"/>
      <c r="RKA729" s="282"/>
      <c r="RKB729" s="282"/>
      <c r="RKC729" s="282"/>
      <c r="RKD729" s="282"/>
      <c r="RKE729" s="282"/>
      <c r="RKF729" s="282"/>
      <c r="RKG729" s="282"/>
      <c r="RKH729" s="282"/>
      <c r="RKI729" s="282"/>
      <c r="RKJ729" s="282"/>
      <c r="RKK729" s="282"/>
      <c r="RKL729" s="282"/>
      <c r="RKM729" s="282"/>
      <c r="RKN729" s="282"/>
      <c r="RKO729" s="282"/>
      <c r="RKP729" s="282"/>
      <c r="RKQ729" s="282"/>
      <c r="RKR729" s="282"/>
      <c r="RKS729" s="282"/>
      <c r="RKT729" s="282"/>
      <c r="RKU729" s="282"/>
      <c r="RKV729" s="282"/>
      <c r="RKW729" s="282"/>
      <c r="RKX729" s="282"/>
      <c r="RKY729" s="282"/>
      <c r="RKZ729" s="282"/>
      <c r="RLA729" s="282"/>
      <c r="RLB729" s="282"/>
      <c r="RLC729" s="282"/>
      <c r="RLD729" s="282"/>
      <c r="RLE729" s="282"/>
      <c r="RLF729" s="282"/>
      <c r="RLG729" s="282"/>
      <c r="RLH729" s="282"/>
      <c r="RLI729" s="282"/>
      <c r="RLJ729" s="282"/>
      <c r="RLK729" s="282"/>
      <c r="RLL729" s="282"/>
      <c r="RLM729" s="282"/>
      <c r="RLN729" s="282"/>
      <c r="RLO729" s="282"/>
      <c r="RLP729" s="282"/>
      <c r="RLQ729" s="282"/>
      <c r="RLR729" s="282"/>
      <c r="RLS729" s="282"/>
      <c r="RLT729" s="282"/>
      <c r="RLU729" s="282"/>
      <c r="RLV729" s="282"/>
      <c r="RLW729" s="282"/>
      <c r="RLX729" s="282"/>
      <c r="RLY729" s="282"/>
      <c r="RLZ729" s="282"/>
      <c r="RMA729" s="282"/>
      <c r="RMB729" s="282"/>
      <c r="RMC729" s="282"/>
      <c r="RMD729" s="282"/>
      <c r="RME729" s="282"/>
      <c r="RMF729" s="282"/>
      <c r="RMG729" s="282"/>
      <c r="RMH729" s="282"/>
      <c r="RMI729" s="282"/>
      <c r="RMJ729" s="282"/>
      <c r="RMK729" s="282"/>
      <c r="RML729" s="282"/>
      <c r="RMM729" s="282"/>
      <c r="RMN729" s="282"/>
      <c r="RMO729" s="282"/>
      <c r="RMP729" s="282"/>
      <c r="RMQ729" s="282"/>
      <c r="RMR729" s="282"/>
      <c r="RMS729" s="282"/>
      <c r="RMT729" s="282"/>
      <c r="RMU729" s="282"/>
      <c r="RMV729" s="282"/>
      <c r="RMW729" s="282"/>
      <c r="RMX729" s="282"/>
      <c r="RMY729" s="282"/>
      <c r="RMZ729" s="282"/>
      <c r="RNA729" s="282"/>
      <c r="RNB729" s="282"/>
      <c r="RNC729" s="282"/>
      <c r="RND729" s="282"/>
      <c r="RNE729" s="282"/>
      <c r="RNF729" s="282"/>
      <c r="RNG729" s="282"/>
      <c r="RNH729" s="282"/>
      <c r="RNI729" s="282"/>
      <c r="RNJ729" s="282"/>
      <c r="RNK729" s="282"/>
      <c r="RNL729" s="282"/>
      <c r="RNM729" s="282"/>
      <c r="RNN729" s="282"/>
      <c r="RNO729" s="282"/>
      <c r="RNP729" s="282"/>
      <c r="RNQ729" s="282"/>
      <c r="RNR729" s="282"/>
      <c r="RNS729" s="282"/>
      <c r="RNT729" s="282"/>
      <c r="RNU729" s="282"/>
      <c r="RNV729" s="282"/>
      <c r="RNW729" s="282"/>
      <c r="RNX729" s="282"/>
      <c r="RNY729" s="282"/>
      <c r="RNZ729" s="282"/>
      <c r="ROA729" s="282"/>
      <c r="ROB729" s="282"/>
      <c r="ROC729" s="282"/>
      <c r="ROD729" s="282"/>
      <c r="ROE729" s="282"/>
      <c r="ROF729" s="282"/>
      <c r="ROG729" s="282"/>
      <c r="ROH729" s="282"/>
      <c r="ROI729" s="282"/>
      <c r="ROJ729" s="282"/>
      <c r="ROK729" s="282"/>
      <c r="ROL729" s="282"/>
      <c r="ROM729" s="282"/>
      <c r="RON729" s="282"/>
      <c r="ROO729" s="282"/>
      <c r="ROP729" s="282"/>
      <c r="ROQ729" s="282"/>
      <c r="ROR729" s="282"/>
      <c r="ROS729" s="282"/>
      <c r="ROT729" s="282"/>
      <c r="ROU729" s="282"/>
      <c r="ROV729" s="282"/>
      <c r="ROW729" s="282"/>
      <c r="ROX729" s="282"/>
      <c r="ROY729" s="282"/>
      <c r="ROZ729" s="282"/>
      <c r="RPA729" s="282"/>
      <c r="RPB729" s="282"/>
      <c r="RPC729" s="282"/>
      <c r="RPD729" s="282"/>
      <c r="RPE729" s="282"/>
      <c r="RPF729" s="282"/>
      <c r="RPG729" s="282"/>
      <c r="RPH729" s="282"/>
      <c r="RPI729" s="282"/>
      <c r="RPJ729" s="282"/>
      <c r="RPK729" s="282"/>
      <c r="RPL729" s="282"/>
      <c r="RPM729" s="282"/>
      <c r="RPN729" s="282"/>
      <c r="RPO729" s="282"/>
      <c r="RPP729" s="282"/>
      <c r="RPQ729" s="282"/>
      <c r="RPR729" s="282"/>
      <c r="RPS729" s="282"/>
      <c r="RPT729" s="282"/>
      <c r="RPU729" s="282"/>
      <c r="RPV729" s="282"/>
      <c r="RPW729" s="282"/>
      <c r="RPX729" s="282"/>
      <c r="RPY729" s="282"/>
      <c r="RPZ729" s="282"/>
      <c r="RQA729" s="282"/>
      <c r="RQB729" s="282"/>
      <c r="RQC729" s="282"/>
      <c r="RQD729" s="282"/>
      <c r="RQE729" s="282"/>
      <c r="RQF729" s="282"/>
      <c r="RQG729" s="282"/>
      <c r="RQH729" s="282"/>
      <c r="RQI729" s="282"/>
      <c r="RQJ729" s="282"/>
      <c r="RQK729" s="282"/>
      <c r="RQL729" s="282"/>
      <c r="RQM729" s="282"/>
      <c r="RQN729" s="282"/>
      <c r="RQO729" s="282"/>
      <c r="RQP729" s="282"/>
      <c r="RQQ729" s="282"/>
      <c r="RQR729" s="282"/>
      <c r="RQS729" s="282"/>
      <c r="RQT729" s="282"/>
      <c r="RQU729" s="282"/>
      <c r="RQV729" s="282"/>
      <c r="RQW729" s="282"/>
      <c r="RQX729" s="282"/>
      <c r="RQY729" s="282"/>
      <c r="RQZ729" s="282"/>
      <c r="RRA729" s="282"/>
      <c r="RRB729" s="282"/>
      <c r="RRC729" s="282"/>
      <c r="RRD729" s="282"/>
      <c r="RRE729" s="282"/>
      <c r="RRF729" s="282"/>
      <c r="RRG729" s="282"/>
      <c r="RRH729" s="282"/>
      <c r="RRI729" s="282"/>
      <c r="RRJ729" s="282"/>
      <c r="RRK729" s="282"/>
      <c r="RRL729" s="282"/>
      <c r="RRM729" s="282"/>
      <c r="RRN729" s="282"/>
      <c r="RRO729" s="282"/>
      <c r="RRP729" s="282"/>
      <c r="RRQ729" s="282"/>
      <c r="RRR729" s="282"/>
      <c r="RRS729" s="282"/>
      <c r="RRT729" s="282"/>
      <c r="RRU729" s="282"/>
      <c r="RRV729" s="282"/>
      <c r="RRW729" s="282"/>
      <c r="RRX729" s="282"/>
      <c r="RRY729" s="282"/>
      <c r="RRZ729" s="282"/>
      <c r="RSA729" s="282"/>
      <c r="RSB729" s="282"/>
      <c r="RSC729" s="282"/>
      <c r="RSD729" s="282"/>
      <c r="RSE729" s="282"/>
      <c r="RSF729" s="282"/>
      <c r="RSG729" s="282"/>
      <c r="RSH729" s="282"/>
      <c r="RSI729" s="282"/>
      <c r="RSJ729" s="282"/>
      <c r="RSK729" s="282"/>
      <c r="RSL729" s="282"/>
      <c r="RSM729" s="282"/>
      <c r="RSN729" s="282"/>
      <c r="RSO729" s="282"/>
      <c r="RSP729" s="282"/>
      <c r="RSQ729" s="282"/>
      <c r="RSR729" s="282"/>
      <c r="RSS729" s="282"/>
      <c r="RST729" s="282"/>
      <c r="RSU729" s="282"/>
      <c r="RSV729" s="282"/>
      <c r="RSW729" s="282"/>
      <c r="RSX729" s="282"/>
      <c r="RSY729" s="282"/>
      <c r="RSZ729" s="282"/>
      <c r="RTA729" s="282"/>
      <c r="RTB729" s="282"/>
      <c r="RTC729" s="282"/>
      <c r="RTD729" s="282"/>
      <c r="RTE729" s="282"/>
      <c r="RTF729" s="282"/>
      <c r="RTG729" s="282"/>
      <c r="RTH729" s="282"/>
      <c r="RTI729" s="282"/>
      <c r="RTJ729" s="282"/>
      <c r="RTK729" s="282"/>
      <c r="RTL729" s="282"/>
      <c r="RTM729" s="282"/>
      <c r="RTN729" s="282"/>
      <c r="RTO729" s="282"/>
      <c r="RTP729" s="282"/>
      <c r="RTQ729" s="282"/>
      <c r="RTR729" s="282"/>
      <c r="RTS729" s="282"/>
      <c r="RTT729" s="282"/>
      <c r="RTU729" s="282"/>
      <c r="RTV729" s="282"/>
      <c r="RTW729" s="282"/>
      <c r="RTX729" s="282"/>
      <c r="RTY729" s="282"/>
      <c r="RTZ729" s="282"/>
      <c r="RUA729" s="282"/>
      <c r="RUB729" s="282"/>
      <c r="RUC729" s="282"/>
      <c r="RUD729" s="282"/>
      <c r="RUE729" s="282"/>
      <c r="RUF729" s="282"/>
      <c r="RUG729" s="282"/>
      <c r="RUH729" s="282"/>
      <c r="RUI729" s="282"/>
      <c r="RUJ729" s="282"/>
      <c r="RUK729" s="282"/>
      <c r="RUL729" s="282"/>
      <c r="RUM729" s="282"/>
      <c r="RUN729" s="282"/>
      <c r="RUO729" s="282"/>
      <c r="RUP729" s="282"/>
      <c r="RUQ729" s="282"/>
      <c r="RUR729" s="282"/>
      <c r="RUS729" s="282"/>
      <c r="RUT729" s="282"/>
      <c r="RUU729" s="282"/>
      <c r="RUV729" s="282"/>
      <c r="RUW729" s="282"/>
      <c r="RUX729" s="282"/>
      <c r="RUY729" s="282"/>
      <c r="RUZ729" s="282"/>
      <c r="RVA729" s="282"/>
      <c r="RVB729" s="282"/>
      <c r="RVC729" s="282"/>
      <c r="RVD729" s="282"/>
      <c r="RVE729" s="282"/>
      <c r="RVF729" s="282"/>
      <c r="RVG729" s="282"/>
      <c r="RVH729" s="282"/>
      <c r="RVI729" s="282"/>
      <c r="RVJ729" s="282"/>
      <c r="RVK729" s="282"/>
      <c r="RVL729" s="282"/>
      <c r="RVM729" s="282"/>
      <c r="RVN729" s="282"/>
      <c r="RVO729" s="282"/>
      <c r="RVP729" s="282"/>
      <c r="RVQ729" s="282"/>
      <c r="RVR729" s="282"/>
      <c r="RVS729" s="282"/>
      <c r="RVT729" s="282"/>
      <c r="RVU729" s="282"/>
      <c r="RVV729" s="282"/>
      <c r="RVW729" s="282"/>
      <c r="RVX729" s="282"/>
      <c r="RVY729" s="282"/>
      <c r="RVZ729" s="282"/>
      <c r="RWA729" s="282"/>
      <c r="RWB729" s="282"/>
      <c r="RWC729" s="282"/>
      <c r="RWD729" s="282"/>
      <c r="RWE729" s="282"/>
      <c r="RWF729" s="282"/>
      <c r="RWG729" s="282"/>
      <c r="RWH729" s="282"/>
      <c r="RWI729" s="282"/>
      <c r="RWJ729" s="282"/>
      <c r="RWK729" s="282"/>
      <c r="RWL729" s="282"/>
      <c r="RWM729" s="282"/>
      <c r="RWN729" s="282"/>
      <c r="RWO729" s="282"/>
      <c r="RWP729" s="282"/>
      <c r="RWQ729" s="282"/>
      <c r="RWR729" s="282"/>
      <c r="RWS729" s="282"/>
      <c r="RWT729" s="282"/>
      <c r="RWU729" s="282"/>
      <c r="RWV729" s="282"/>
      <c r="RWW729" s="282"/>
      <c r="RWX729" s="282"/>
      <c r="RWY729" s="282"/>
      <c r="RWZ729" s="282"/>
      <c r="RXA729" s="282"/>
      <c r="RXB729" s="282"/>
      <c r="RXC729" s="282"/>
      <c r="RXD729" s="282"/>
      <c r="RXE729" s="282"/>
      <c r="RXF729" s="282"/>
      <c r="RXG729" s="282"/>
      <c r="RXH729" s="282"/>
      <c r="RXI729" s="282"/>
      <c r="RXJ729" s="282"/>
      <c r="RXK729" s="282"/>
      <c r="RXL729" s="282"/>
      <c r="RXM729" s="282"/>
      <c r="RXN729" s="282"/>
      <c r="RXO729" s="282"/>
      <c r="RXP729" s="282"/>
      <c r="RXQ729" s="282"/>
      <c r="RXR729" s="282"/>
      <c r="RXS729" s="282"/>
      <c r="RXT729" s="282"/>
      <c r="RXU729" s="282"/>
      <c r="RXV729" s="282"/>
      <c r="RXW729" s="282"/>
      <c r="RXX729" s="282"/>
      <c r="RXY729" s="282"/>
      <c r="RXZ729" s="282"/>
      <c r="RYA729" s="282"/>
      <c r="RYB729" s="282"/>
      <c r="RYC729" s="282"/>
      <c r="RYD729" s="282"/>
      <c r="RYE729" s="282"/>
      <c r="RYF729" s="282"/>
      <c r="RYG729" s="282"/>
      <c r="RYH729" s="282"/>
      <c r="RYI729" s="282"/>
      <c r="RYJ729" s="282"/>
      <c r="RYK729" s="282"/>
      <c r="RYL729" s="282"/>
      <c r="RYM729" s="282"/>
      <c r="RYN729" s="282"/>
      <c r="RYO729" s="282"/>
      <c r="RYP729" s="282"/>
      <c r="RYQ729" s="282"/>
      <c r="RYR729" s="282"/>
      <c r="RYS729" s="282"/>
      <c r="RYT729" s="282"/>
      <c r="RYU729" s="282"/>
      <c r="RYV729" s="282"/>
      <c r="RYW729" s="282"/>
      <c r="RYX729" s="282"/>
      <c r="RYY729" s="282"/>
      <c r="RYZ729" s="282"/>
      <c r="RZA729" s="282"/>
      <c r="RZB729" s="282"/>
      <c r="RZC729" s="282"/>
      <c r="RZD729" s="282"/>
      <c r="RZE729" s="282"/>
      <c r="RZF729" s="282"/>
      <c r="RZG729" s="282"/>
      <c r="RZH729" s="282"/>
      <c r="RZI729" s="282"/>
      <c r="RZJ729" s="282"/>
      <c r="RZK729" s="282"/>
      <c r="RZL729" s="282"/>
      <c r="RZM729" s="282"/>
      <c r="RZN729" s="282"/>
      <c r="RZO729" s="282"/>
      <c r="RZP729" s="282"/>
      <c r="RZQ729" s="282"/>
      <c r="RZR729" s="282"/>
      <c r="RZS729" s="282"/>
      <c r="RZT729" s="282"/>
      <c r="RZU729" s="282"/>
      <c r="RZV729" s="282"/>
      <c r="RZW729" s="282"/>
      <c r="RZX729" s="282"/>
      <c r="RZY729" s="282"/>
      <c r="RZZ729" s="282"/>
      <c r="SAA729" s="282"/>
      <c r="SAB729" s="282"/>
      <c r="SAC729" s="282"/>
      <c r="SAD729" s="282"/>
      <c r="SAE729" s="282"/>
      <c r="SAF729" s="282"/>
      <c r="SAG729" s="282"/>
      <c r="SAH729" s="282"/>
      <c r="SAI729" s="282"/>
      <c r="SAJ729" s="282"/>
      <c r="SAK729" s="282"/>
      <c r="SAL729" s="282"/>
      <c r="SAM729" s="282"/>
      <c r="SAN729" s="282"/>
      <c r="SAO729" s="282"/>
      <c r="SAP729" s="282"/>
      <c r="SAQ729" s="282"/>
      <c r="SAR729" s="282"/>
      <c r="SAS729" s="282"/>
      <c r="SAT729" s="282"/>
      <c r="SAU729" s="282"/>
      <c r="SAV729" s="282"/>
      <c r="SAW729" s="282"/>
      <c r="SAX729" s="282"/>
      <c r="SAY729" s="282"/>
      <c r="SAZ729" s="282"/>
      <c r="SBA729" s="282"/>
      <c r="SBB729" s="282"/>
      <c r="SBC729" s="282"/>
      <c r="SBD729" s="282"/>
      <c r="SBE729" s="282"/>
      <c r="SBF729" s="282"/>
      <c r="SBG729" s="282"/>
      <c r="SBH729" s="282"/>
      <c r="SBI729" s="282"/>
      <c r="SBJ729" s="282"/>
      <c r="SBK729" s="282"/>
      <c r="SBL729" s="282"/>
      <c r="SBM729" s="282"/>
      <c r="SBN729" s="282"/>
      <c r="SBO729" s="282"/>
      <c r="SBP729" s="282"/>
      <c r="SBQ729" s="282"/>
      <c r="SBR729" s="282"/>
      <c r="SBS729" s="282"/>
      <c r="SBT729" s="282"/>
      <c r="SBU729" s="282"/>
      <c r="SBV729" s="282"/>
      <c r="SBW729" s="282"/>
      <c r="SBX729" s="282"/>
      <c r="SBY729" s="282"/>
      <c r="SBZ729" s="282"/>
      <c r="SCA729" s="282"/>
      <c r="SCB729" s="282"/>
      <c r="SCC729" s="282"/>
      <c r="SCD729" s="282"/>
      <c r="SCE729" s="282"/>
      <c r="SCF729" s="282"/>
      <c r="SCG729" s="282"/>
      <c r="SCH729" s="282"/>
      <c r="SCI729" s="282"/>
      <c r="SCJ729" s="282"/>
      <c r="SCK729" s="282"/>
      <c r="SCL729" s="282"/>
      <c r="SCM729" s="282"/>
      <c r="SCN729" s="282"/>
      <c r="SCO729" s="282"/>
      <c r="SCP729" s="282"/>
      <c r="SCQ729" s="282"/>
      <c r="SCR729" s="282"/>
      <c r="SCS729" s="282"/>
      <c r="SCT729" s="282"/>
      <c r="SCU729" s="282"/>
      <c r="SCV729" s="282"/>
      <c r="SCW729" s="282"/>
      <c r="SCX729" s="282"/>
      <c r="SCY729" s="282"/>
      <c r="SCZ729" s="282"/>
      <c r="SDA729" s="282"/>
      <c r="SDB729" s="282"/>
      <c r="SDC729" s="282"/>
      <c r="SDD729" s="282"/>
      <c r="SDE729" s="282"/>
      <c r="SDF729" s="282"/>
      <c r="SDG729" s="282"/>
      <c r="SDH729" s="282"/>
      <c r="SDI729" s="282"/>
      <c r="SDJ729" s="282"/>
      <c r="SDK729" s="282"/>
      <c r="SDL729" s="282"/>
      <c r="SDM729" s="282"/>
      <c r="SDN729" s="282"/>
      <c r="SDO729" s="282"/>
      <c r="SDP729" s="282"/>
      <c r="SDQ729" s="282"/>
      <c r="SDR729" s="282"/>
      <c r="SDS729" s="282"/>
      <c r="SDT729" s="282"/>
      <c r="SDU729" s="282"/>
      <c r="SDV729" s="282"/>
      <c r="SDW729" s="282"/>
      <c r="SDX729" s="282"/>
      <c r="SDY729" s="282"/>
      <c r="SDZ729" s="282"/>
      <c r="SEA729" s="282"/>
      <c r="SEB729" s="282"/>
      <c r="SEC729" s="282"/>
      <c r="SED729" s="282"/>
      <c r="SEE729" s="282"/>
      <c r="SEF729" s="282"/>
      <c r="SEG729" s="282"/>
      <c r="SEH729" s="282"/>
      <c r="SEI729" s="282"/>
      <c r="SEJ729" s="282"/>
      <c r="SEK729" s="282"/>
      <c r="SEL729" s="282"/>
      <c r="SEM729" s="282"/>
      <c r="SEN729" s="282"/>
      <c r="SEO729" s="282"/>
      <c r="SEP729" s="282"/>
      <c r="SEQ729" s="282"/>
      <c r="SER729" s="282"/>
      <c r="SES729" s="282"/>
      <c r="SET729" s="282"/>
      <c r="SEU729" s="282"/>
      <c r="SEV729" s="282"/>
      <c r="SEW729" s="282"/>
      <c r="SEX729" s="282"/>
      <c r="SEY729" s="282"/>
      <c r="SEZ729" s="282"/>
      <c r="SFA729" s="282"/>
      <c r="SFB729" s="282"/>
      <c r="SFC729" s="282"/>
      <c r="SFD729" s="282"/>
      <c r="SFE729" s="282"/>
      <c r="SFF729" s="282"/>
      <c r="SFG729" s="282"/>
      <c r="SFH729" s="282"/>
      <c r="SFI729" s="282"/>
      <c r="SFJ729" s="282"/>
      <c r="SFK729" s="282"/>
      <c r="SFL729" s="282"/>
      <c r="SFM729" s="282"/>
      <c r="SFN729" s="282"/>
      <c r="SFO729" s="282"/>
      <c r="SFP729" s="282"/>
      <c r="SFQ729" s="282"/>
      <c r="SFR729" s="282"/>
      <c r="SFS729" s="282"/>
      <c r="SFT729" s="282"/>
      <c r="SFU729" s="282"/>
      <c r="SFV729" s="282"/>
      <c r="SFW729" s="282"/>
      <c r="SFX729" s="282"/>
      <c r="SFY729" s="282"/>
      <c r="SFZ729" s="282"/>
      <c r="SGA729" s="282"/>
      <c r="SGB729" s="282"/>
      <c r="SGC729" s="282"/>
      <c r="SGD729" s="282"/>
      <c r="SGE729" s="282"/>
      <c r="SGF729" s="282"/>
      <c r="SGG729" s="282"/>
      <c r="SGH729" s="282"/>
      <c r="SGI729" s="282"/>
      <c r="SGJ729" s="282"/>
      <c r="SGK729" s="282"/>
      <c r="SGL729" s="282"/>
      <c r="SGM729" s="282"/>
      <c r="SGN729" s="282"/>
      <c r="SGO729" s="282"/>
      <c r="SGP729" s="282"/>
      <c r="SGQ729" s="282"/>
      <c r="SGR729" s="282"/>
      <c r="SGS729" s="282"/>
      <c r="SGT729" s="282"/>
      <c r="SGU729" s="282"/>
      <c r="SGV729" s="282"/>
      <c r="SGW729" s="282"/>
      <c r="SGX729" s="282"/>
      <c r="SGY729" s="282"/>
      <c r="SGZ729" s="282"/>
      <c r="SHA729" s="282"/>
      <c r="SHB729" s="282"/>
      <c r="SHC729" s="282"/>
      <c r="SHD729" s="282"/>
      <c r="SHE729" s="282"/>
      <c r="SHF729" s="282"/>
      <c r="SHG729" s="282"/>
      <c r="SHH729" s="282"/>
      <c r="SHI729" s="282"/>
      <c r="SHJ729" s="282"/>
      <c r="SHK729" s="282"/>
      <c r="SHL729" s="282"/>
      <c r="SHM729" s="282"/>
      <c r="SHN729" s="282"/>
      <c r="SHO729" s="282"/>
      <c r="SHP729" s="282"/>
      <c r="SHQ729" s="282"/>
      <c r="SHR729" s="282"/>
      <c r="SHS729" s="282"/>
      <c r="SHT729" s="282"/>
      <c r="SHU729" s="282"/>
      <c r="SHV729" s="282"/>
      <c r="SHW729" s="282"/>
      <c r="SHX729" s="282"/>
      <c r="SHY729" s="282"/>
      <c r="SHZ729" s="282"/>
      <c r="SIA729" s="282"/>
      <c r="SIB729" s="282"/>
      <c r="SIC729" s="282"/>
      <c r="SID729" s="282"/>
      <c r="SIE729" s="282"/>
      <c r="SIF729" s="282"/>
      <c r="SIG729" s="282"/>
      <c r="SIH729" s="282"/>
      <c r="SII729" s="282"/>
      <c r="SIJ729" s="282"/>
      <c r="SIK729" s="282"/>
      <c r="SIL729" s="282"/>
      <c r="SIM729" s="282"/>
      <c r="SIN729" s="282"/>
      <c r="SIO729" s="282"/>
      <c r="SIP729" s="282"/>
      <c r="SIQ729" s="282"/>
      <c r="SIR729" s="282"/>
      <c r="SIS729" s="282"/>
      <c r="SIT729" s="282"/>
      <c r="SIU729" s="282"/>
      <c r="SIV729" s="282"/>
      <c r="SIW729" s="282"/>
      <c r="SIX729" s="282"/>
      <c r="SIY729" s="282"/>
      <c r="SIZ729" s="282"/>
      <c r="SJA729" s="282"/>
      <c r="SJB729" s="282"/>
      <c r="SJC729" s="282"/>
      <c r="SJD729" s="282"/>
      <c r="SJE729" s="282"/>
      <c r="SJF729" s="282"/>
      <c r="SJG729" s="282"/>
      <c r="SJH729" s="282"/>
      <c r="SJI729" s="282"/>
      <c r="SJJ729" s="282"/>
      <c r="SJK729" s="282"/>
      <c r="SJL729" s="282"/>
      <c r="SJM729" s="282"/>
      <c r="SJN729" s="282"/>
      <c r="SJO729" s="282"/>
      <c r="SJP729" s="282"/>
      <c r="SJQ729" s="282"/>
      <c r="SJR729" s="282"/>
      <c r="SJS729" s="282"/>
      <c r="SJT729" s="282"/>
      <c r="SJU729" s="282"/>
      <c r="SJV729" s="282"/>
      <c r="SJW729" s="282"/>
      <c r="SJX729" s="282"/>
      <c r="SJY729" s="282"/>
      <c r="SJZ729" s="282"/>
      <c r="SKA729" s="282"/>
      <c r="SKB729" s="282"/>
      <c r="SKC729" s="282"/>
      <c r="SKD729" s="282"/>
      <c r="SKE729" s="282"/>
      <c r="SKF729" s="282"/>
      <c r="SKG729" s="282"/>
      <c r="SKH729" s="282"/>
      <c r="SKI729" s="282"/>
      <c r="SKJ729" s="282"/>
      <c r="SKK729" s="282"/>
      <c r="SKL729" s="282"/>
      <c r="SKM729" s="282"/>
      <c r="SKN729" s="282"/>
      <c r="SKO729" s="282"/>
      <c r="SKP729" s="282"/>
      <c r="SKQ729" s="282"/>
      <c r="SKR729" s="282"/>
      <c r="SKS729" s="282"/>
      <c r="SKT729" s="282"/>
      <c r="SKU729" s="282"/>
      <c r="SKV729" s="282"/>
      <c r="SKW729" s="282"/>
      <c r="SKX729" s="282"/>
      <c r="SKY729" s="282"/>
      <c r="SKZ729" s="282"/>
      <c r="SLA729" s="282"/>
      <c r="SLB729" s="282"/>
      <c r="SLC729" s="282"/>
      <c r="SLD729" s="282"/>
      <c r="SLE729" s="282"/>
      <c r="SLF729" s="282"/>
      <c r="SLG729" s="282"/>
      <c r="SLH729" s="282"/>
      <c r="SLI729" s="282"/>
      <c r="SLJ729" s="282"/>
      <c r="SLK729" s="282"/>
      <c r="SLL729" s="282"/>
      <c r="SLM729" s="282"/>
      <c r="SLN729" s="282"/>
      <c r="SLO729" s="282"/>
      <c r="SLP729" s="282"/>
      <c r="SLQ729" s="282"/>
      <c r="SLR729" s="282"/>
      <c r="SLS729" s="282"/>
      <c r="SLT729" s="282"/>
      <c r="SLU729" s="282"/>
      <c r="SLV729" s="282"/>
      <c r="SLW729" s="282"/>
      <c r="SLX729" s="282"/>
      <c r="SLY729" s="282"/>
      <c r="SLZ729" s="282"/>
      <c r="SMA729" s="282"/>
      <c r="SMB729" s="282"/>
      <c r="SMC729" s="282"/>
      <c r="SMD729" s="282"/>
      <c r="SME729" s="282"/>
      <c r="SMF729" s="282"/>
      <c r="SMG729" s="282"/>
      <c r="SMH729" s="282"/>
      <c r="SMI729" s="282"/>
      <c r="SMJ729" s="282"/>
      <c r="SMK729" s="282"/>
      <c r="SML729" s="282"/>
      <c r="SMM729" s="282"/>
      <c r="SMN729" s="282"/>
      <c r="SMO729" s="282"/>
      <c r="SMP729" s="282"/>
      <c r="SMQ729" s="282"/>
      <c r="SMR729" s="282"/>
      <c r="SMS729" s="282"/>
      <c r="SMT729" s="282"/>
      <c r="SMU729" s="282"/>
      <c r="SMV729" s="282"/>
      <c r="SMW729" s="282"/>
      <c r="SMX729" s="282"/>
      <c r="SMY729" s="282"/>
      <c r="SMZ729" s="282"/>
      <c r="SNA729" s="282"/>
      <c r="SNB729" s="282"/>
      <c r="SNC729" s="282"/>
      <c r="SND729" s="282"/>
      <c r="SNE729" s="282"/>
      <c r="SNF729" s="282"/>
      <c r="SNG729" s="282"/>
      <c r="SNH729" s="282"/>
      <c r="SNI729" s="282"/>
      <c r="SNJ729" s="282"/>
      <c r="SNK729" s="282"/>
      <c r="SNL729" s="282"/>
      <c r="SNM729" s="282"/>
      <c r="SNN729" s="282"/>
      <c r="SNO729" s="282"/>
      <c r="SNP729" s="282"/>
      <c r="SNQ729" s="282"/>
      <c r="SNR729" s="282"/>
      <c r="SNS729" s="282"/>
      <c r="SNT729" s="282"/>
      <c r="SNU729" s="282"/>
      <c r="SNV729" s="282"/>
      <c r="SNW729" s="282"/>
      <c r="SNX729" s="282"/>
      <c r="SNY729" s="282"/>
      <c r="SNZ729" s="282"/>
      <c r="SOA729" s="282"/>
      <c r="SOB729" s="282"/>
      <c r="SOC729" s="282"/>
      <c r="SOD729" s="282"/>
      <c r="SOE729" s="282"/>
      <c r="SOF729" s="282"/>
      <c r="SOG729" s="282"/>
      <c r="SOH729" s="282"/>
      <c r="SOI729" s="282"/>
      <c r="SOJ729" s="282"/>
      <c r="SOK729" s="282"/>
      <c r="SOL729" s="282"/>
      <c r="SOM729" s="282"/>
      <c r="SON729" s="282"/>
      <c r="SOO729" s="282"/>
      <c r="SOP729" s="282"/>
      <c r="SOQ729" s="282"/>
      <c r="SOR729" s="282"/>
      <c r="SOS729" s="282"/>
      <c r="SOT729" s="282"/>
      <c r="SOU729" s="282"/>
      <c r="SOV729" s="282"/>
      <c r="SOW729" s="282"/>
      <c r="SOX729" s="282"/>
      <c r="SOY729" s="282"/>
      <c r="SOZ729" s="282"/>
      <c r="SPA729" s="282"/>
      <c r="SPB729" s="282"/>
      <c r="SPC729" s="282"/>
      <c r="SPD729" s="282"/>
      <c r="SPE729" s="282"/>
      <c r="SPF729" s="282"/>
      <c r="SPG729" s="282"/>
      <c r="SPH729" s="282"/>
      <c r="SPI729" s="282"/>
      <c r="SPJ729" s="282"/>
      <c r="SPK729" s="282"/>
      <c r="SPL729" s="282"/>
      <c r="SPM729" s="282"/>
      <c r="SPN729" s="282"/>
      <c r="SPO729" s="282"/>
      <c r="SPP729" s="282"/>
      <c r="SPQ729" s="282"/>
      <c r="SPR729" s="282"/>
      <c r="SPS729" s="282"/>
      <c r="SPT729" s="282"/>
      <c r="SPU729" s="282"/>
      <c r="SPV729" s="282"/>
      <c r="SPW729" s="282"/>
      <c r="SPX729" s="282"/>
      <c r="SPY729" s="282"/>
      <c r="SPZ729" s="282"/>
      <c r="SQA729" s="282"/>
      <c r="SQB729" s="282"/>
      <c r="SQC729" s="282"/>
      <c r="SQD729" s="282"/>
      <c r="SQE729" s="282"/>
      <c r="SQF729" s="282"/>
      <c r="SQG729" s="282"/>
      <c r="SQH729" s="282"/>
      <c r="SQI729" s="282"/>
      <c r="SQJ729" s="282"/>
      <c r="SQK729" s="282"/>
      <c r="SQL729" s="282"/>
      <c r="SQM729" s="282"/>
      <c r="SQN729" s="282"/>
      <c r="SQO729" s="282"/>
      <c r="SQP729" s="282"/>
      <c r="SQQ729" s="282"/>
      <c r="SQR729" s="282"/>
      <c r="SQS729" s="282"/>
      <c r="SQT729" s="282"/>
      <c r="SQU729" s="282"/>
      <c r="SQV729" s="282"/>
      <c r="SQW729" s="282"/>
      <c r="SQX729" s="282"/>
      <c r="SQY729" s="282"/>
      <c r="SQZ729" s="282"/>
      <c r="SRA729" s="282"/>
      <c r="SRB729" s="282"/>
      <c r="SRC729" s="282"/>
      <c r="SRD729" s="282"/>
      <c r="SRE729" s="282"/>
      <c r="SRF729" s="282"/>
      <c r="SRG729" s="282"/>
      <c r="SRH729" s="282"/>
      <c r="SRI729" s="282"/>
      <c r="SRJ729" s="282"/>
      <c r="SRK729" s="282"/>
      <c r="SRL729" s="282"/>
      <c r="SRM729" s="282"/>
      <c r="SRN729" s="282"/>
      <c r="SRO729" s="282"/>
      <c r="SRP729" s="282"/>
      <c r="SRQ729" s="282"/>
      <c r="SRR729" s="282"/>
      <c r="SRS729" s="282"/>
      <c r="SRT729" s="282"/>
      <c r="SRU729" s="282"/>
      <c r="SRV729" s="282"/>
      <c r="SRW729" s="282"/>
      <c r="SRX729" s="282"/>
      <c r="SRY729" s="282"/>
      <c r="SRZ729" s="282"/>
      <c r="SSA729" s="282"/>
      <c r="SSB729" s="282"/>
      <c r="SSC729" s="282"/>
      <c r="SSD729" s="282"/>
      <c r="SSE729" s="282"/>
      <c r="SSF729" s="282"/>
      <c r="SSG729" s="282"/>
      <c r="SSH729" s="282"/>
      <c r="SSI729" s="282"/>
      <c r="SSJ729" s="282"/>
      <c r="SSK729" s="282"/>
      <c r="SSL729" s="282"/>
      <c r="SSM729" s="282"/>
      <c r="SSN729" s="282"/>
      <c r="SSO729" s="282"/>
      <c r="SSP729" s="282"/>
      <c r="SSQ729" s="282"/>
      <c r="SSR729" s="282"/>
      <c r="SSS729" s="282"/>
      <c r="SST729" s="282"/>
      <c r="SSU729" s="282"/>
      <c r="SSV729" s="282"/>
      <c r="SSW729" s="282"/>
      <c r="SSX729" s="282"/>
      <c r="SSY729" s="282"/>
      <c r="SSZ729" s="282"/>
      <c r="STA729" s="282"/>
      <c r="STB729" s="282"/>
      <c r="STC729" s="282"/>
      <c r="STD729" s="282"/>
      <c r="STE729" s="282"/>
      <c r="STF729" s="282"/>
      <c r="STG729" s="282"/>
      <c r="STH729" s="282"/>
      <c r="STI729" s="282"/>
      <c r="STJ729" s="282"/>
      <c r="STK729" s="282"/>
      <c r="STL729" s="282"/>
      <c r="STM729" s="282"/>
      <c r="STN729" s="282"/>
      <c r="STO729" s="282"/>
      <c r="STP729" s="282"/>
      <c r="STQ729" s="282"/>
      <c r="STR729" s="282"/>
      <c r="STS729" s="282"/>
      <c r="STT729" s="282"/>
      <c r="STU729" s="282"/>
      <c r="STV729" s="282"/>
      <c r="STW729" s="282"/>
      <c r="STX729" s="282"/>
      <c r="STY729" s="282"/>
      <c r="STZ729" s="282"/>
      <c r="SUA729" s="282"/>
      <c r="SUB729" s="282"/>
      <c r="SUC729" s="282"/>
      <c r="SUD729" s="282"/>
      <c r="SUE729" s="282"/>
      <c r="SUF729" s="282"/>
      <c r="SUG729" s="282"/>
      <c r="SUH729" s="282"/>
      <c r="SUI729" s="282"/>
      <c r="SUJ729" s="282"/>
      <c r="SUK729" s="282"/>
      <c r="SUL729" s="282"/>
      <c r="SUM729" s="282"/>
      <c r="SUN729" s="282"/>
      <c r="SUO729" s="282"/>
      <c r="SUP729" s="282"/>
      <c r="SUQ729" s="282"/>
      <c r="SUR729" s="282"/>
      <c r="SUS729" s="282"/>
      <c r="SUT729" s="282"/>
      <c r="SUU729" s="282"/>
      <c r="SUV729" s="282"/>
      <c r="SUW729" s="282"/>
      <c r="SUX729" s="282"/>
      <c r="SUY729" s="282"/>
      <c r="SUZ729" s="282"/>
      <c r="SVA729" s="282"/>
      <c r="SVB729" s="282"/>
      <c r="SVC729" s="282"/>
      <c r="SVD729" s="282"/>
      <c r="SVE729" s="282"/>
      <c r="SVF729" s="282"/>
      <c r="SVG729" s="282"/>
      <c r="SVH729" s="282"/>
      <c r="SVI729" s="282"/>
      <c r="SVJ729" s="282"/>
      <c r="SVK729" s="282"/>
      <c r="SVL729" s="282"/>
      <c r="SVM729" s="282"/>
      <c r="SVN729" s="282"/>
      <c r="SVO729" s="282"/>
      <c r="SVP729" s="282"/>
      <c r="SVQ729" s="282"/>
      <c r="SVR729" s="282"/>
      <c r="SVS729" s="282"/>
      <c r="SVT729" s="282"/>
      <c r="SVU729" s="282"/>
      <c r="SVV729" s="282"/>
      <c r="SVW729" s="282"/>
      <c r="SVX729" s="282"/>
      <c r="SVY729" s="282"/>
      <c r="SVZ729" s="282"/>
      <c r="SWA729" s="282"/>
      <c r="SWB729" s="282"/>
      <c r="SWC729" s="282"/>
      <c r="SWD729" s="282"/>
      <c r="SWE729" s="282"/>
      <c r="SWF729" s="282"/>
      <c r="SWG729" s="282"/>
      <c r="SWH729" s="282"/>
      <c r="SWI729" s="282"/>
      <c r="SWJ729" s="282"/>
      <c r="SWK729" s="282"/>
      <c r="SWL729" s="282"/>
      <c r="SWM729" s="282"/>
      <c r="SWN729" s="282"/>
      <c r="SWO729" s="282"/>
      <c r="SWP729" s="282"/>
      <c r="SWQ729" s="282"/>
      <c r="SWR729" s="282"/>
      <c r="SWS729" s="282"/>
      <c r="SWT729" s="282"/>
      <c r="SWU729" s="282"/>
      <c r="SWV729" s="282"/>
      <c r="SWW729" s="282"/>
      <c r="SWX729" s="282"/>
      <c r="SWY729" s="282"/>
      <c r="SWZ729" s="282"/>
      <c r="SXA729" s="282"/>
      <c r="SXB729" s="282"/>
      <c r="SXC729" s="282"/>
      <c r="SXD729" s="282"/>
      <c r="SXE729" s="282"/>
      <c r="SXF729" s="282"/>
      <c r="SXG729" s="282"/>
      <c r="SXH729" s="282"/>
      <c r="SXI729" s="282"/>
      <c r="SXJ729" s="282"/>
      <c r="SXK729" s="282"/>
      <c r="SXL729" s="282"/>
      <c r="SXM729" s="282"/>
      <c r="SXN729" s="282"/>
      <c r="SXO729" s="282"/>
      <c r="SXP729" s="282"/>
      <c r="SXQ729" s="282"/>
      <c r="SXR729" s="282"/>
      <c r="SXS729" s="282"/>
      <c r="SXT729" s="282"/>
      <c r="SXU729" s="282"/>
      <c r="SXV729" s="282"/>
      <c r="SXW729" s="282"/>
      <c r="SXX729" s="282"/>
      <c r="SXY729" s="282"/>
      <c r="SXZ729" s="282"/>
      <c r="SYA729" s="282"/>
      <c r="SYB729" s="282"/>
      <c r="SYC729" s="282"/>
      <c r="SYD729" s="282"/>
      <c r="SYE729" s="282"/>
      <c r="SYF729" s="282"/>
      <c r="SYG729" s="282"/>
      <c r="SYH729" s="282"/>
      <c r="SYI729" s="282"/>
      <c r="SYJ729" s="282"/>
      <c r="SYK729" s="282"/>
      <c r="SYL729" s="282"/>
      <c r="SYM729" s="282"/>
      <c r="SYN729" s="282"/>
      <c r="SYO729" s="282"/>
      <c r="SYP729" s="282"/>
      <c r="SYQ729" s="282"/>
      <c r="SYR729" s="282"/>
      <c r="SYS729" s="282"/>
      <c r="SYT729" s="282"/>
      <c r="SYU729" s="282"/>
      <c r="SYV729" s="282"/>
      <c r="SYW729" s="282"/>
      <c r="SYX729" s="282"/>
      <c r="SYY729" s="282"/>
      <c r="SYZ729" s="282"/>
      <c r="SZA729" s="282"/>
      <c r="SZB729" s="282"/>
      <c r="SZC729" s="282"/>
      <c r="SZD729" s="282"/>
      <c r="SZE729" s="282"/>
      <c r="SZF729" s="282"/>
      <c r="SZG729" s="282"/>
      <c r="SZH729" s="282"/>
      <c r="SZI729" s="282"/>
      <c r="SZJ729" s="282"/>
      <c r="SZK729" s="282"/>
      <c r="SZL729" s="282"/>
      <c r="SZM729" s="282"/>
      <c r="SZN729" s="282"/>
      <c r="SZO729" s="282"/>
      <c r="SZP729" s="282"/>
      <c r="SZQ729" s="282"/>
      <c r="SZR729" s="282"/>
      <c r="SZS729" s="282"/>
      <c r="SZT729" s="282"/>
      <c r="SZU729" s="282"/>
      <c r="SZV729" s="282"/>
      <c r="SZW729" s="282"/>
      <c r="SZX729" s="282"/>
      <c r="SZY729" s="282"/>
      <c r="SZZ729" s="282"/>
      <c r="TAA729" s="282"/>
      <c r="TAB729" s="282"/>
      <c r="TAC729" s="282"/>
      <c r="TAD729" s="282"/>
      <c r="TAE729" s="282"/>
      <c r="TAF729" s="282"/>
      <c r="TAG729" s="282"/>
      <c r="TAH729" s="282"/>
      <c r="TAI729" s="282"/>
      <c r="TAJ729" s="282"/>
      <c r="TAK729" s="282"/>
      <c r="TAL729" s="282"/>
      <c r="TAM729" s="282"/>
      <c r="TAN729" s="282"/>
      <c r="TAO729" s="282"/>
      <c r="TAP729" s="282"/>
      <c r="TAQ729" s="282"/>
      <c r="TAR729" s="282"/>
      <c r="TAS729" s="282"/>
      <c r="TAT729" s="282"/>
      <c r="TAU729" s="282"/>
      <c r="TAV729" s="282"/>
      <c r="TAW729" s="282"/>
      <c r="TAX729" s="282"/>
      <c r="TAY729" s="282"/>
      <c r="TAZ729" s="282"/>
      <c r="TBA729" s="282"/>
      <c r="TBB729" s="282"/>
      <c r="TBC729" s="282"/>
      <c r="TBD729" s="282"/>
      <c r="TBE729" s="282"/>
      <c r="TBF729" s="282"/>
      <c r="TBG729" s="282"/>
      <c r="TBH729" s="282"/>
      <c r="TBI729" s="282"/>
      <c r="TBJ729" s="282"/>
      <c r="TBK729" s="282"/>
      <c r="TBL729" s="282"/>
      <c r="TBM729" s="282"/>
      <c r="TBN729" s="282"/>
      <c r="TBO729" s="282"/>
      <c r="TBP729" s="282"/>
      <c r="TBQ729" s="282"/>
      <c r="TBR729" s="282"/>
      <c r="TBS729" s="282"/>
      <c r="TBT729" s="282"/>
      <c r="TBU729" s="282"/>
      <c r="TBV729" s="282"/>
      <c r="TBW729" s="282"/>
      <c r="TBX729" s="282"/>
      <c r="TBY729" s="282"/>
      <c r="TBZ729" s="282"/>
      <c r="TCA729" s="282"/>
      <c r="TCB729" s="282"/>
      <c r="TCC729" s="282"/>
      <c r="TCD729" s="282"/>
      <c r="TCE729" s="282"/>
      <c r="TCF729" s="282"/>
      <c r="TCG729" s="282"/>
      <c r="TCH729" s="282"/>
      <c r="TCI729" s="282"/>
      <c r="TCJ729" s="282"/>
      <c r="TCK729" s="282"/>
      <c r="TCL729" s="282"/>
      <c r="TCM729" s="282"/>
      <c r="TCN729" s="282"/>
      <c r="TCO729" s="282"/>
      <c r="TCP729" s="282"/>
      <c r="TCQ729" s="282"/>
      <c r="TCR729" s="282"/>
      <c r="TCS729" s="282"/>
      <c r="TCT729" s="282"/>
      <c r="TCU729" s="282"/>
      <c r="TCV729" s="282"/>
      <c r="TCW729" s="282"/>
      <c r="TCX729" s="282"/>
      <c r="TCY729" s="282"/>
      <c r="TCZ729" s="282"/>
      <c r="TDA729" s="282"/>
      <c r="TDB729" s="282"/>
      <c r="TDC729" s="282"/>
      <c r="TDD729" s="282"/>
      <c r="TDE729" s="282"/>
      <c r="TDF729" s="282"/>
      <c r="TDG729" s="282"/>
      <c r="TDH729" s="282"/>
      <c r="TDI729" s="282"/>
      <c r="TDJ729" s="282"/>
      <c r="TDK729" s="282"/>
      <c r="TDL729" s="282"/>
      <c r="TDM729" s="282"/>
      <c r="TDN729" s="282"/>
      <c r="TDO729" s="282"/>
      <c r="TDP729" s="282"/>
      <c r="TDQ729" s="282"/>
      <c r="TDR729" s="282"/>
      <c r="TDS729" s="282"/>
      <c r="TDT729" s="282"/>
      <c r="TDU729" s="282"/>
      <c r="TDV729" s="282"/>
      <c r="TDW729" s="282"/>
      <c r="TDX729" s="282"/>
      <c r="TDY729" s="282"/>
      <c r="TDZ729" s="282"/>
      <c r="TEA729" s="282"/>
      <c r="TEB729" s="282"/>
      <c r="TEC729" s="282"/>
      <c r="TED729" s="282"/>
      <c r="TEE729" s="282"/>
      <c r="TEF729" s="282"/>
      <c r="TEG729" s="282"/>
      <c r="TEH729" s="282"/>
      <c r="TEI729" s="282"/>
      <c r="TEJ729" s="282"/>
      <c r="TEK729" s="282"/>
      <c r="TEL729" s="282"/>
      <c r="TEM729" s="282"/>
      <c r="TEN729" s="282"/>
      <c r="TEO729" s="282"/>
      <c r="TEP729" s="282"/>
      <c r="TEQ729" s="282"/>
      <c r="TER729" s="282"/>
      <c r="TES729" s="282"/>
      <c r="TET729" s="282"/>
      <c r="TEU729" s="282"/>
      <c r="TEV729" s="282"/>
      <c r="TEW729" s="282"/>
      <c r="TEX729" s="282"/>
      <c r="TEY729" s="282"/>
      <c r="TEZ729" s="282"/>
      <c r="TFA729" s="282"/>
      <c r="TFB729" s="282"/>
      <c r="TFC729" s="282"/>
      <c r="TFD729" s="282"/>
      <c r="TFE729" s="282"/>
      <c r="TFF729" s="282"/>
      <c r="TFG729" s="282"/>
      <c r="TFH729" s="282"/>
      <c r="TFI729" s="282"/>
      <c r="TFJ729" s="282"/>
      <c r="TFK729" s="282"/>
      <c r="TFL729" s="282"/>
      <c r="TFM729" s="282"/>
      <c r="TFN729" s="282"/>
      <c r="TFO729" s="282"/>
      <c r="TFP729" s="282"/>
      <c r="TFQ729" s="282"/>
      <c r="TFR729" s="282"/>
      <c r="TFS729" s="282"/>
      <c r="TFT729" s="282"/>
      <c r="TFU729" s="282"/>
      <c r="TFV729" s="282"/>
      <c r="TFW729" s="282"/>
      <c r="TFX729" s="282"/>
      <c r="TFY729" s="282"/>
      <c r="TFZ729" s="282"/>
      <c r="TGA729" s="282"/>
      <c r="TGB729" s="282"/>
      <c r="TGC729" s="282"/>
      <c r="TGD729" s="282"/>
      <c r="TGE729" s="282"/>
      <c r="TGF729" s="282"/>
      <c r="TGG729" s="282"/>
      <c r="TGH729" s="282"/>
      <c r="TGI729" s="282"/>
      <c r="TGJ729" s="282"/>
      <c r="TGK729" s="282"/>
      <c r="TGL729" s="282"/>
      <c r="TGM729" s="282"/>
      <c r="TGN729" s="282"/>
      <c r="TGO729" s="282"/>
      <c r="TGP729" s="282"/>
      <c r="TGQ729" s="282"/>
      <c r="TGR729" s="282"/>
      <c r="TGS729" s="282"/>
      <c r="TGT729" s="282"/>
      <c r="TGU729" s="282"/>
      <c r="TGV729" s="282"/>
      <c r="TGW729" s="282"/>
      <c r="TGX729" s="282"/>
      <c r="TGY729" s="282"/>
      <c r="TGZ729" s="282"/>
      <c r="THA729" s="282"/>
      <c r="THB729" s="282"/>
      <c r="THC729" s="282"/>
      <c r="THD729" s="282"/>
      <c r="THE729" s="282"/>
      <c r="THF729" s="282"/>
      <c r="THG729" s="282"/>
      <c r="THH729" s="282"/>
      <c r="THI729" s="282"/>
      <c r="THJ729" s="282"/>
      <c r="THK729" s="282"/>
      <c r="THL729" s="282"/>
      <c r="THM729" s="282"/>
      <c r="THN729" s="282"/>
      <c r="THO729" s="282"/>
      <c r="THP729" s="282"/>
      <c r="THQ729" s="282"/>
      <c r="THR729" s="282"/>
      <c r="THS729" s="282"/>
      <c r="THT729" s="282"/>
      <c r="THU729" s="282"/>
      <c r="THV729" s="282"/>
      <c r="THW729" s="282"/>
      <c r="THX729" s="282"/>
      <c r="THY729" s="282"/>
      <c r="THZ729" s="282"/>
      <c r="TIA729" s="282"/>
      <c r="TIB729" s="282"/>
      <c r="TIC729" s="282"/>
      <c r="TID729" s="282"/>
      <c r="TIE729" s="282"/>
      <c r="TIF729" s="282"/>
      <c r="TIG729" s="282"/>
      <c r="TIH729" s="282"/>
      <c r="TII729" s="282"/>
      <c r="TIJ729" s="282"/>
      <c r="TIK729" s="282"/>
      <c r="TIL729" s="282"/>
      <c r="TIM729" s="282"/>
      <c r="TIN729" s="282"/>
      <c r="TIO729" s="282"/>
      <c r="TIP729" s="282"/>
      <c r="TIQ729" s="282"/>
      <c r="TIR729" s="282"/>
      <c r="TIS729" s="282"/>
      <c r="TIT729" s="282"/>
      <c r="TIU729" s="282"/>
      <c r="TIV729" s="282"/>
      <c r="TIW729" s="282"/>
      <c r="TIX729" s="282"/>
      <c r="TIY729" s="282"/>
      <c r="TIZ729" s="282"/>
      <c r="TJA729" s="282"/>
      <c r="TJB729" s="282"/>
      <c r="TJC729" s="282"/>
      <c r="TJD729" s="282"/>
      <c r="TJE729" s="282"/>
      <c r="TJF729" s="282"/>
      <c r="TJG729" s="282"/>
      <c r="TJH729" s="282"/>
      <c r="TJI729" s="282"/>
      <c r="TJJ729" s="282"/>
      <c r="TJK729" s="282"/>
      <c r="TJL729" s="282"/>
      <c r="TJM729" s="282"/>
      <c r="TJN729" s="282"/>
      <c r="TJO729" s="282"/>
      <c r="TJP729" s="282"/>
      <c r="TJQ729" s="282"/>
      <c r="TJR729" s="282"/>
      <c r="TJS729" s="282"/>
      <c r="TJT729" s="282"/>
      <c r="TJU729" s="282"/>
      <c r="TJV729" s="282"/>
      <c r="TJW729" s="282"/>
      <c r="TJX729" s="282"/>
      <c r="TJY729" s="282"/>
      <c r="TJZ729" s="282"/>
      <c r="TKA729" s="282"/>
      <c r="TKB729" s="282"/>
      <c r="TKC729" s="282"/>
      <c r="TKD729" s="282"/>
      <c r="TKE729" s="282"/>
      <c r="TKF729" s="282"/>
      <c r="TKG729" s="282"/>
      <c r="TKH729" s="282"/>
      <c r="TKI729" s="282"/>
      <c r="TKJ729" s="282"/>
      <c r="TKK729" s="282"/>
      <c r="TKL729" s="282"/>
      <c r="TKM729" s="282"/>
      <c r="TKN729" s="282"/>
      <c r="TKO729" s="282"/>
      <c r="TKP729" s="282"/>
      <c r="TKQ729" s="282"/>
      <c r="TKR729" s="282"/>
      <c r="TKS729" s="282"/>
      <c r="TKT729" s="282"/>
      <c r="TKU729" s="282"/>
      <c r="TKV729" s="282"/>
      <c r="TKW729" s="282"/>
      <c r="TKX729" s="282"/>
      <c r="TKY729" s="282"/>
      <c r="TKZ729" s="282"/>
      <c r="TLA729" s="282"/>
      <c r="TLB729" s="282"/>
      <c r="TLC729" s="282"/>
      <c r="TLD729" s="282"/>
      <c r="TLE729" s="282"/>
      <c r="TLF729" s="282"/>
      <c r="TLG729" s="282"/>
      <c r="TLH729" s="282"/>
      <c r="TLI729" s="282"/>
      <c r="TLJ729" s="282"/>
      <c r="TLK729" s="282"/>
      <c r="TLL729" s="282"/>
      <c r="TLM729" s="282"/>
      <c r="TLN729" s="282"/>
      <c r="TLO729" s="282"/>
      <c r="TLP729" s="282"/>
      <c r="TLQ729" s="282"/>
      <c r="TLR729" s="282"/>
      <c r="TLS729" s="282"/>
      <c r="TLT729" s="282"/>
      <c r="TLU729" s="282"/>
      <c r="TLV729" s="282"/>
      <c r="TLW729" s="282"/>
      <c r="TLX729" s="282"/>
      <c r="TLY729" s="282"/>
      <c r="TLZ729" s="282"/>
      <c r="TMA729" s="282"/>
      <c r="TMB729" s="282"/>
      <c r="TMC729" s="282"/>
      <c r="TMD729" s="282"/>
      <c r="TME729" s="282"/>
      <c r="TMF729" s="282"/>
      <c r="TMG729" s="282"/>
      <c r="TMH729" s="282"/>
      <c r="TMI729" s="282"/>
      <c r="TMJ729" s="282"/>
      <c r="TMK729" s="282"/>
      <c r="TML729" s="282"/>
      <c r="TMM729" s="282"/>
      <c r="TMN729" s="282"/>
      <c r="TMO729" s="282"/>
      <c r="TMP729" s="282"/>
      <c r="TMQ729" s="282"/>
      <c r="TMR729" s="282"/>
      <c r="TMS729" s="282"/>
      <c r="TMT729" s="282"/>
      <c r="TMU729" s="282"/>
      <c r="TMV729" s="282"/>
      <c r="TMW729" s="282"/>
      <c r="TMX729" s="282"/>
      <c r="TMY729" s="282"/>
      <c r="TMZ729" s="282"/>
      <c r="TNA729" s="282"/>
      <c r="TNB729" s="282"/>
      <c r="TNC729" s="282"/>
      <c r="TND729" s="282"/>
      <c r="TNE729" s="282"/>
      <c r="TNF729" s="282"/>
      <c r="TNG729" s="282"/>
      <c r="TNH729" s="282"/>
      <c r="TNI729" s="282"/>
      <c r="TNJ729" s="282"/>
      <c r="TNK729" s="282"/>
      <c r="TNL729" s="282"/>
      <c r="TNM729" s="282"/>
      <c r="TNN729" s="282"/>
      <c r="TNO729" s="282"/>
      <c r="TNP729" s="282"/>
      <c r="TNQ729" s="282"/>
      <c r="TNR729" s="282"/>
      <c r="TNS729" s="282"/>
      <c r="TNT729" s="282"/>
      <c r="TNU729" s="282"/>
      <c r="TNV729" s="282"/>
      <c r="TNW729" s="282"/>
      <c r="TNX729" s="282"/>
      <c r="TNY729" s="282"/>
      <c r="TNZ729" s="282"/>
      <c r="TOA729" s="282"/>
      <c r="TOB729" s="282"/>
      <c r="TOC729" s="282"/>
      <c r="TOD729" s="282"/>
      <c r="TOE729" s="282"/>
      <c r="TOF729" s="282"/>
      <c r="TOG729" s="282"/>
      <c r="TOH729" s="282"/>
      <c r="TOI729" s="282"/>
      <c r="TOJ729" s="282"/>
      <c r="TOK729" s="282"/>
      <c r="TOL729" s="282"/>
      <c r="TOM729" s="282"/>
      <c r="TON729" s="282"/>
      <c r="TOO729" s="282"/>
      <c r="TOP729" s="282"/>
      <c r="TOQ729" s="282"/>
      <c r="TOR729" s="282"/>
      <c r="TOS729" s="282"/>
      <c r="TOT729" s="282"/>
      <c r="TOU729" s="282"/>
      <c r="TOV729" s="282"/>
      <c r="TOW729" s="282"/>
      <c r="TOX729" s="282"/>
      <c r="TOY729" s="282"/>
      <c r="TOZ729" s="282"/>
      <c r="TPA729" s="282"/>
      <c r="TPB729" s="282"/>
      <c r="TPC729" s="282"/>
      <c r="TPD729" s="282"/>
      <c r="TPE729" s="282"/>
      <c r="TPF729" s="282"/>
      <c r="TPG729" s="282"/>
      <c r="TPH729" s="282"/>
      <c r="TPI729" s="282"/>
      <c r="TPJ729" s="282"/>
      <c r="TPK729" s="282"/>
      <c r="TPL729" s="282"/>
      <c r="TPM729" s="282"/>
      <c r="TPN729" s="282"/>
      <c r="TPO729" s="282"/>
      <c r="TPP729" s="282"/>
      <c r="TPQ729" s="282"/>
      <c r="TPR729" s="282"/>
      <c r="TPS729" s="282"/>
      <c r="TPT729" s="282"/>
      <c r="TPU729" s="282"/>
      <c r="TPV729" s="282"/>
      <c r="TPW729" s="282"/>
      <c r="TPX729" s="282"/>
      <c r="TPY729" s="282"/>
      <c r="TPZ729" s="282"/>
      <c r="TQA729" s="282"/>
      <c r="TQB729" s="282"/>
      <c r="TQC729" s="282"/>
      <c r="TQD729" s="282"/>
      <c r="TQE729" s="282"/>
      <c r="TQF729" s="282"/>
      <c r="TQG729" s="282"/>
      <c r="TQH729" s="282"/>
      <c r="TQI729" s="282"/>
      <c r="TQJ729" s="282"/>
      <c r="TQK729" s="282"/>
      <c r="TQL729" s="282"/>
      <c r="TQM729" s="282"/>
      <c r="TQN729" s="282"/>
      <c r="TQO729" s="282"/>
      <c r="TQP729" s="282"/>
      <c r="TQQ729" s="282"/>
      <c r="TQR729" s="282"/>
      <c r="TQS729" s="282"/>
      <c r="TQT729" s="282"/>
      <c r="TQU729" s="282"/>
      <c r="TQV729" s="282"/>
      <c r="TQW729" s="282"/>
      <c r="TQX729" s="282"/>
      <c r="TQY729" s="282"/>
      <c r="TQZ729" s="282"/>
      <c r="TRA729" s="282"/>
      <c r="TRB729" s="282"/>
      <c r="TRC729" s="282"/>
      <c r="TRD729" s="282"/>
      <c r="TRE729" s="282"/>
      <c r="TRF729" s="282"/>
      <c r="TRG729" s="282"/>
      <c r="TRH729" s="282"/>
      <c r="TRI729" s="282"/>
      <c r="TRJ729" s="282"/>
      <c r="TRK729" s="282"/>
      <c r="TRL729" s="282"/>
      <c r="TRM729" s="282"/>
      <c r="TRN729" s="282"/>
      <c r="TRO729" s="282"/>
      <c r="TRP729" s="282"/>
      <c r="TRQ729" s="282"/>
      <c r="TRR729" s="282"/>
      <c r="TRS729" s="282"/>
      <c r="TRT729" s="282"/>
      <c r="TRU729" s="282"/>
      <c r="TRV729" s="282"/>
      <c r="TRW729" s="282"/>
      <c r="TRX729" s="282"/>
      <c r="TRY729" s="282"/>
      <c r="TRZ729" s="282"/>
      <c r="TSA729" s="282"/>
      <c r="TSB729" s="282"/>
      <c r="TSC729" s="282"/>
      <c r="TSD729" s="282"/>
      <c r="TSE729" s="282"/>
      <c r="TSF729" s="282"/>
      <c r="TSG729" s="282"/>
      <c r="TSH729" s="282"/>
      <c r="TSI729" s="282"/>
      <c r="TSJ729" s="282"/>
      <c r="TSK729" s="282"/>
      <c r="TSL729" s="282"/>
      <c r="TSM729" s="282"/>
      <c r="TSN729" s="282"/>
      <c r="TSO729" s="282"/>
      <c r="TSP729" s="282"/>
      <c r="TSQ729" s="282"/>
      <c r="TSR729" s="282"/>
      <c r="TSS729" s="282"/>
      <c r="TST729" s="282"/>
      <c r="TSU729" s="282"/>
      <c r="TSV729" s="282"/>
      <c r="TSW729" s="282"/>
      <c r="TSX729" s="282"/>
      <c r="TSY729" s="282"/>
      <c r="TSZ729" s="282"/>
      <c r="TTA729" s="282"/>
      <c r="TTB729" s="282"/>
      <c r="TTC729" s="282"/>
      <c r="TTD729" s="282"/>
      <c r="TTE729" s="282"/>
      <c r="TTF729" s="282"/>
      <c r="TTG729" s="282"/>
      <c r="TTH729" s="282"/>
      <c r="TTI729" s="282"/>
      <c r="TTJ729" s="282"/>
      <c r="TTK729" s="282"/>
      <c r="TTL729" s="282"/>
      <c r="TTM729" s="282"/>
      <c r="TTN729" s="282"/>
      <c r="TTO729" s="282"/>
      <c r="TTP729" s="282"/>
      <c r="TTQ729" s="282"/>
      <c r="TTR729" s="282"/>
      <c r="TTS729" s="282"/>
      <c r="TTT729" s="282"/>
      <c r="TTU729" s="282"/>
      <c r="TTV729" s="282"/>
      <c r="TTW729" s="282"/>
      <c r="TTX729" s="282"/>
      <c r="TTY729" s="282"/>
      <c r="TTZ729" s="282"/>
      <c r="TUA729" s="282"/>
      <c r="TUB729" s="282"/>
      <c r="TUC729" s="282"/>
      <c r="TUD729" s="282"/>
      <c r="TUE729" s="282"/>
      <c r="TUF729" s="282"/>
      <c r="TUG729" s="282"/>
      <c r="TUH729" s="282"/>
      <c r="TUI729" s="282"/>
      <c r="TUJ729" s="282"/>
      <c r="TUK729" s="282"/>
      <c r="TUL729" s="282"/>
      <c r="TUM729" s="282"/>
      <c r="TUN729" s="282"/>
      <c r="TUO729" s="282"/>
      <c r="TUP729" s="282"/>
      <c r="TUQ729" s="282"/>
      <c r="TUR729" s="282"/>
      <c r="TUS729" s="282"/>
      <c r="TUT729" s="282"/>
      <c r="TUU729" s="282"/>
      <c r="TUV729" s="282"/>
      <c r="TUW729" s="282"/>
      <c r="TUX729" s="282"/>
      <c r="TUY729" s="282"/>
      <c r="TUZ729" s="282"/>
      <c r="TVA729" s="282"/>
      <c r="TVB729" s="282"/>
      <c r="TVC729" s="282"/>
      <c r="TVD729" s="282"/>
      <c r="TVE729" s="282"/>
      <c r="TVF729" s="282"/>
      <c r="TVG729" s="282"/>
      <c r="TVH729" s="282"/>
      <c r="TVI729" s="282"/>
      <c r="TVJ729" s="282"/>
      <c r="TVK729" s="282"/>
      <c r="TVL729" s="282"/>
      <c r="TVM729" s="282"/>
      <c r="TVN729" s="282"/>
      <c r="TVO729" s="282"/>
      <c r="TVP729" s="282"/>
      <c r="TVQ729" s="282"/>
      <c r="TVR729" s="282"/>
      <c r="TVS729" s="282"/>
      <c r="TVT729" s="282"/>
      <c r="TVU729" s="282"/>
      <c r="TVV729" s="282"/>
      <c r="TVW729" s="282"/>
      <c r="TVX729" s="282"/>
      <c r="TVY729" s="282"/>
      <c r="TVZ729" s="282"/>
      <c r="TWA729" s="282"/>
      <c r="TWB729" s="282"/>
      <c r="TWC729" s="282"/>
      <c r="TWD729" s="282"/>
      <c r="TWE729" s="282"/>
      <c r="TWF729" s="282"/>
      <c r="TWG729" s="282"/>
      <c r="TWH729" s="282"/>
      <c r="TWI729" s="282"/>
      <c r="TWJ729" s="282"/>
      <c r="TWK729" s="282"/>
      <c r="TWL729" s="282"/>
      <c r="TWM729" s="282"/>
      <c r="TWN729" s="282"/>
      <c r="TWO729" s="282"/>
      <c r="TWP729" s="282"/>
      <c r="TWQ729" s="282"/>
      <c r="TWR729" s="282"/>
      <c r="TWS729" s="282"/>
      <c r="TWT729" s="282"/>
      <c r="TWU729" s="282"/>
      <c r="TWV729" s="282"/>
      <c r="TWW729" s="282"/>
      <c r="TWX729" s="282"/>
      <c r="TWY729" s="282"/>
      <c r="TWZ729" s="282"/>
      <c r="TXA729" s="282"/>
      <c r="TXB729" s="282"/>
      <c r="TXC729" s="282"/>
      <c r="TXD729" s="282"/>
      <c r="TXE729" s="282"/>
      <c r="TXF729" s="282"/>
      <c r="TXG729" s="282"/>
      <c r="TXH729" s="282"/>
      <c r="TXI729" s="282"/>
      <c r="TXJ729" s="282"/>
      <c r="TXK729" s="282"/>
      <c r="TXL729" s="282"/>
      <c r="TXM729" s="282"/>
      <c r="TXN729" s="282"/>
      <c r="TXO729" s="282"/>
      <c r="TXP729" s="282"/>
      <c r="TXQ729" s="282"/>
      <c r="TXR729" s="282"/>
      <c r="TXS729" s="282"/>
      <c r="TXT729" s="282"/>
      <c r="TXU729" s="282"/>
      <c r="TXV729" s="282"/>
      <c r="TXW729" s="282"/>
      <c r="TXX729" s="282"/>
      <c r="TXY729" s="282"/>
      <c r="TXZ729" s="282"/>
      <c r="TYA729" s="282"/>
      <c r="TYB729" s="282"/>
      <c r="TYC729" s="282"/>
      <c r="TYD729" s="282"/>
      <c r="TYE729" s="282"/>
      <c r="TYF729" s="282"/>
      <c r="TYG729" s="282"/>
      <c r="TYH729" s="282"/>
      <c r="TYI729" s="282"/>
      <c r="TYJ729" s="282"/>
      <c r="TYK729" s="282"/>
      <c r="TYL729" s="282"/>
      <c r="TYM729" s="282"/>
      <c r="TYN729" s="282"/>
      <c r="TYO729" s="282"/>
      <c r="TYP729" s="282"/>
      <c r="TYQ729" s="282"/>
      <c r="TYR729" s="282"/>
      <c r="TYS729" s="282"/>
      <c r="TYT729" s="282"/>
      <c r="TYU729" s="282"/>
      <c r="TYV729" s="282"/>
      <c r="TYW729" s="282"/>
      <c r="TYX729" s="282"/>
      <c r="TYY729" s="282"/>
      <c r="TYZ729" s="282"/>
      <c r="TZA729" s="282"/>
      <c r="TZB729" s="282"/>
      <c r="TZC729" s="282"/>
      <c r="TZD729" s="282"/>
      <c r="TZE729" s="282"/>
      <c r="TZF729" s="282"/>
      <c r="TZG729" s="282"/>
      <c r="TZH729" s="282"/>
      <c r="TZI729" s="282"/>
      <c r="TZJ729" s="282"/>
      <c r="TZK729" s="282"/>
      <c r="TZL729" s="282"/>
      <c r="TZM729" s="282"/>
      <c r="TZN729" s="282"/>
      <c r="TZO729" s="282"/>
      <c r="TZP729" s="282"/>
      <c r="TZQ729" s="282"/>
      <c r="TZR729" s="282"/>
      <c r="TZS729" s="282"/>
      <c r="TZT729" s="282"/>
      <c r="TZU729" s="282"/>
      <c r="TZV729" s="282"/>
      <c r="TZW729" s="282"/>
      <c r="TZX729" s="282"/>
      <c r="TZY729" s="282"/>
      <c r="TZZ729" s="282"/>
      <c r="UAA729" s="282"/>
      <c r="UAB729" s="282"/>
      <c r="UAC729" s="282"/>
      <c r="UAD729" s="282"/>
      <c r="UAE729" s="282"/>
      <c r="UAF729" s="282"/>
      <c r="UAG729" s="282"/>
      <c r="UAH729" s="282"/>
      <c r="UAI729" s="282"/>
      <c r="UAJ729" s="282"/>
      <c r="UAK729" s="282"/>
      <c r="UAL729" s="282"/>
      <c r="UAM729" s="282"/>
      <c r="UAN729" s="282"/>
      <c r="UAO729" s="282"/>
      <c r="UAP729" s="282"/>
      <c r="UAQ729" s="282"/>
      <c r="UAR729" s="282"/>
      <c r="UAS729" s="282"/>
      <c r="UAT729" s="282"/>
      <c r="UAU729" s="282"/>
      <c r="UAV729" s="282"/>
      <c r="UAW729" s="282"/>
      <c r="UAX729" s="282"/>
      <c r="UAY729" s="282"/>
      <c r="UAZ729" s="282"/>
      <c r="UBA729" s="282"/>
      <c r="UBB729" s="282"/>
      <c r="UBC729" s="282"/>
      <c r="UBD729" s="282"/>
      <c r="UBE729" s="282"/>
      <c r="UBF729" s="282"/>
      <c r="UBG729" s="282"/>
      <c r="UBH729" s="282"/>
      <c r="UBI729" s="282"/>
      <c r="UBJ729" s="282"/>
      <c r="UBK729" s="282"/>
      <c r="UBL729" s="282"/>
      <c r="UBM729" s="282"/>
      <c r="UBN729" s="282"/>
      <c r="UBO729" s="282"/>
      <c r="UBP729" s="282"/>
      <c r="UBQ729" s="282"/>
      <c r="UBR729" s="282"/>
      <c r="UBS729" s="282"/>
      <c r="UBT729" s="282"/>
      <c r="UBU729" s="282"/>
      <c r="UBV729" s="282"/>
      <c r="UBW729" s="282"/>
      <c r="UBX729" s="282"/>
      <c r="UBY729" s="282"/>
      <c r="UBZ729" s="282"/>
      <c r="UCA729" s="282"/>
      <c r="UCB729" s="282"/>
      <c r="UCC729" s="282"/>
      <c r="UCD729" s="282"/>
      <c r="UCE729" s="282"/>
      <c r="UCF729" s="282"/>
      <c r="UCG729" s="282"/>
      <c r="UCH729" s="282"/>
      <c r="UCI729" s="282"/>
      <c r="UCJ729" s="282"/>
      <c r="UCK729" s="282"/>
      <c r="UCL729" s="282"/>
      <c r="UCM729" s="282"/>
      <c r="UCN729" s="282"/>
      <c r="UCO729" s="282"/>
      <c r="UCP729" s="282"/>
      <c r="UCQ729" s="282"/>
      <c r="UCR729" s="282"/>
      <c r="UCS729" s="282"/>
      <c r="UCT729" s="282"/>
      <c r="UCU729" s="282"/>
      <c r="UCV729" s="282"/>
      <c r="UCW729" s="282"/>
      <c r="UCX729" s="282"/>
      <c r="UCY729" s="282"/>
      <c r="UCZ729" s="282"/>
      <c r="UDA729" s="282"/>
      <c r="UDB729" s="282"/>
      <c r="UDC729" s="282"/>
      <c r="UDD729" s="282"/>
      <c r="UDE729" s="282"/>
      <c r="UDF729" s="282"/>
      <c r="UDG729" s="282"/>
      <c r="UDH729" s="282"/>
      <c r="UDI729" s="282"/>
      <c r="UDJ729" s="282"/>
      <c r="UDK729" s="282"/>
      <c r="UDL729" s="282"/>
      <c r="UDM729" s="282"/>
      <c r="UDN729" s="282"/>
      <c r="UDO729" s="282"/>
      <c r="UDP729" s="282"/>
      <c r="UDQ729" s="282"/>
      <c r="UDR729" s="282"/>
      <c r="UDS729" s="282"/>
      <c r="UDT729" s="282"/>
      <c r="UDU729" s="282"/>
      <c r="UDV729" s="282"/>
      <c r="UDW729" s="282"/>
      <c r="UDX729" s="282"/>
      <c r="UDY729" s="282"/>
      <c r="UDZ729" s="282"/>
      <c r="UEA729" s="282"/>
      <c r="UEB729" s="282"/>
      <c r="UEC729" s="282"/>
      <c r="UED729" s="282"/>
      <c r="UEE729" s="282"/>
      <c r="UEF729" s="282"/>
      <c r="UEG729" s="282"/>
      <c r="UEH729" s="282"/>
      <c r="UEI729" s="282"/>
      <c r="UEJ729" s="282"/>
      <c r="UEK729" s="282"/>
      <c r="UEL729" s="282"/>
      <c r="UEM729" s="282"/>
      <c r="UEN729" s="282"/>
      <c r="UEO729" s="282"/>
      <c r="UEP729" s="282"/>
      <c r="UEQ729" s="282"/>
      <c r="UER729" s="282"/>
      <c r="UES729" s="282"/>
      <c r="UET729" s="282"/>
      <c r="UEU729" s="282"/>
      <c r="UEV729" s="282"/>
      <c r="UEW729" s="282"/>
      <c r="UEX729" s="282"/>
      <c r="UEY729" s="282"/>
      <c r="UEZ729" s="282"/>
      <c r="UFA729" s="282"/>
      <c r="UFB729" s="282"/>
      <c r="UFC729" s="282"/>
      <c r="UFD729" s="282"/>
      <c r="UFE729" s="282"/>
      <c r="UFF729" s="282"/>
      <c r="UFG729" s="282"/>
      <c r="UFH729" s="282"/>
      <c r="UFI729" s="282"/>
      <c r="UFJ729" s="282"/>
      <c r="UFK729" s="282"/>
      <c r="UFL729" s="282"/>
      <c r="UFM729" s="282"/>
      <c r="UFN729" s="282"/>
      <c r="UFO729" s="282"/>
      <c r="UFP729" s="282"/>
      <c r="UFQ729" s="282"/>
      <c r="UFR729" s="282"/>
      <c r="UFS729" s="282"/>
      <c r="UFT729" s="282"/>
      <c r="UFU729" s="282"/>
      <c r="UFV729" s="282"/>
      <c r="UFW729" s="282"/>
      <c r="UFX729" s="282"/>
      <c r="UFY729" s="282"/>
      <c r="UFZ729" s="282"/>
      <c r="UGA729" s="282"/>
      <c r="UGB729" s="282"/>
      <c r="UGC729" s="282"/>
      <c r="UGD729" s="282"/>
      <c r="UGE729" s="282"/>
      <c r="UGF729" s="282"/>
      <c r="UGG729" s="282"/>
      <c r="UGH729" s="282"/>
      <c r="UGI729" s="282"/>
      <c r="UGJ729" s="282"/>
      <c r="UGK729" s="282"/>
      <c r="UGL729" s="282"/>
      <c r="UGM729" s="282"/>
      <c r="UGN729" s="282"/>
      <c r="UGO729" s="282"/>
      <c r="UGP729" s="282"/>
      <c r="UGQ729" s="282"/>
      <c r="UGR729" s="282"/>
      <c r="UGS729" s="282"/>
      <c r="UGT729" s="282"/>
      <c r="UGU729" s="282"/>
      <c r="UGV729" s="282"/>
      <c r="UGW729" s="282"/>
      <c r="UGX729" s="282"/>
      <c r="UGY729" s="282"/>
      <c r="UGZ729" s="282"/>
      <c r="UHA729" s="282"/>
      <c r="UHB729" s="282"/>
      <c r="UHC729" s="282"/>
      <c r="UHD729" s="282"/>
      <c r="UHE729" s="282"/>
      <c r="UHF729" s="282"/>
      <c r="UHG729" s="282"/>
      <c r="UHH729" s="282"/>
      <c r="UHI729" s="282"/>
      <c r="UHJ729" s="282"/>
      <c r="UHK729" s="282"/>
      <c r="UHL729" s="282"/>
      <c r="UHM729" s="282"/>
      <c r="UHN729" s="282"/>
      <c r="UHO729" s="282"/>
      <c r="UHP729" s="282"/>
      <c r="UHQ729" s="282"/>
      <c r="UHR729" s="282"/>
      <c r="UHS729" s="282"/>
      <c r="UHT729" s="282"/>
      <c r="UHU729" s="282"/>
      <c r="UHV729" s="282"/>
      <c r="UHW729" s="282"/>
      <c r="UHX729" s="282"/>
      <c r="UHY729" s="282"/>
      <c r="UHZ729" s="282"/>
      <c r="UIA729" s="282"/>
      <c r="UIB729" s="282"/>
      <c r="UIC729" s="282"/>
      <c r="UID729" s="282"/>
      <c r="UIE729" s="282"/>
      <c r="UIF729" s="282"/>
      <c r="UIG729" s="282"/>
      <c r="UIH729" s="282"/>
      <c r="UII729" s="282"/>
      <c r="UIJ729" s="282"/>
      <c r="UIK729" s="282"/>
      <c r="UIL729" s="282"/>
      <c r="UIM729" s="282"/>
      <c r="UIN729" s="282"/>
      <c r="UIO729" s="282"/>
      <c r="UIP729" s="282"/>
      <c r="UIQ729" s="282"/>
      <c r="UIR729" s="282"/>
      <c r="UIS729" s="282"/>
      <c r="UIT729" s="282"/>
      <c r="UIU729" s="282"/>
      <c r="UIV729" s="282"/>
      <c r="UIW729" s="282"/>
      <c r="UIX729" s="282"/>
      <c r="UIY729" s="282"/>
      <c r="UIZ729" s="282"/>
      <c r="UJA729" s="282"/>
      <c r="UJB729" s="282"/>
      <c r="UJC729" s="282"/>
      <c r="UJD729" s="282"/>
      <c r="UJE729" s="282"/>
      <c r="UJF729" s="282"/>
      <c r="UJG729" s="282"/>
      <c r="UJH729" s="282"/>
      <c r="UJI729" s="282"/>
      <c r="UJJ729" s="282"/>
      <c r="UJK729" s="282"/>
      <c r="UJL729" s="282"/>
      <c r="UJM729" s="282"/>
      <c r="UJN729" s="282"/>
      <c r="UJO729" s="282"/>
      <c r="UJP729" s="282"/>
      <c r="UJQ729" s="282"/>
      <c r="UJR729" s="282"/>
      <c r="UJS729" s="282"/>
      <c r="UJT729" s="282"/>
      <c r="UJU729" s="282"/>
      <c r="UJV729" s="282"/>
      <c r="UJW729" s="282"/>
      <c r="UJX729" s="282"/>
      <c r="UJY729" s="282"/>
      <c r="UJZ729" s="282"/>
      <c r="UKA729" s="282"/>
      <c r="UKB729" s="282"/>
      <c r="UKC729" s="282"/>
      <c r="UKD729" s="282"/>
      <c r="UKE729" s="282"/>
      <c r="UKF729" s="282"/>
      <c r="UKG729" s="282"/>
      <c r="UKH729" s="282"/>
      <c r="UKI729" s="282"/>
      <c r="UKJ729" s="282"/>
      <c r="UKK729" s="282"/>
      <c r="UKL729" s="282"/>
      <c r="UKM729" s="282"/>
      <c r="UKN729" s="282"/>
      <c r="UKO729" s="282"/>
      <c r="UKP729" s="282"/>
      <c r="UKQ729" s="282"/>
      <c r="UKR729" s="282"/>
      <c r="UKS729" s="282"/>
      <c r="UKT729" s="282"/>
      <c r="UKU729" s="282"/>
      <c r="UKV729" s="282"/>
      <c r="UKW729" s="282"/>
      <c r="UKX729" s="282"/>
      <c r="UKY729" s="282"/>
      <c r="UKZ729" s="282"/>
      <c r="ULA729" s="282"/>
      <c r="ULB729" s="282"/>
      <c r="ULC729" s="282"/>
      <c r="ULD729" s="282"/>
      <c r="ULE729" s="282"/>
      <c r="ULF729" s="282"/>
      <c r="ULG729" s="282"/>
      <c r="ULH729" s="282"/>
      <c r="ULI729" s="282"/>
      <c r="ULJ729" s="282"/>
      <c r="ULK729" s="282"/>
      <c r="ULL729" s="282"/>
      <c r="ULM729" s="282"/>
      <c r="ULN729" s="282"/>
      <c r="ULO729" s="282"/>
      <c r="ULP729" s="282"/>
      <c r="ULQ729" s="282"/>
      <c r="ULR729" s="282"/>
      <c r="ULS729" s="282"/>
      <c r="ULT729" s="282"/>
      <c r="ULU729" s="282"/>
      <c r="ULV729" s="282"/>
      <c r="ULW729" s="282"/>
      <c r="ULX729" s="282"/>
      <c r="ULY729" s="282"/>
      <c r="ULZ729" s="282"/>
      <c r="UMA729" s="282"/>
      <c r="UMB729" s="282"/>
      <c r="UMC729" s="282"/>
      <c r="UMD729" s="282"/>
      <c r="UME729" s="282"/>
      <c r="UMF729" s="282"/>
      <c r="UMG729" s="282"/>
      <c r="UMH729" s="282"/>
      <c r="UMI729" s="282"/>
      <c r="UMJ729" s="282"/>
      <c r="UMK729" s="282"/>
      <c r="UML729" s="282"/>
      <c r="UMM729" s="282"/>
      <c r="UMN729" s="282"/>
      <c r="UMO729" s="282"/>
      <c r="UMP729" s="282"/>
      <c r="UMQ729" s="282"/>
      <c r="UMR729" s="282"/>
      <c r="UMS729" s="282"/>
      <c r="UMT729" s="282"/>
      <c r="UMU729" s="282"/>
      <c r="UMV729" s="282"/>
      <c r="UMW729" s="282"/>
      <c r="UMX729" s="282"/>
      <c r="UMY729" s="282"/>
      <c r="UMZ729" s="282"/>
      <c r="UNA729" s="282"/>
      <c r="UNB729" s="282"/>
      <c r="UNC729" s="282"/>
      <c r="UND729" s="282"/>
      <c r="UNE729" s="282"/>
      <c r="UNF729" s="282"/>
      <c r="UNG729" s="282"/>
      <c r="UNH729" s="282"/>
      <c r="UNI729" s="282"/>
      <c r="UNJ729" s="282"/>
      <c r="UNK729" s="282"/>
      <c r="UNL729" s="282"/>
      <c r="UNM729" s="282"/>
      <c r="UNN729" s="282"/>
      <c r="UNO729" s="282"/>
      <c r="UNP729" s="282"/>
      <c r="UNQ729" s="282"/>
      <c r="UNR729" s="282"/>
      <c r="UNS729" s="282"/>
      <c r="UNT729" s="282"/>
      <c r="UNU729" s="282"/>
      <c r="UNV729" s="282"/>
      <c r="UNW729" s="282"/>
      <c r="UNX729" s="282"/>
      <c r="UNY729" s="282"/>
      <c r="UNZ729" s="282"/>
      <c r="UOA729" s="282"/>
      <c r="UOB729" s="282"/>
      <c r="UOC729" s="282"/>
      <c r="UOD729" s="282"/>
      <c r="UOE729" s="282"/>
      <c r="UOF729" s="282"/>
      <c r="UOG729" s="282"/>
      <c r="UOH729" s="282"/>
      <c r="UOI729" s="282"/>
      <c r="UOJ729" s="282"/>
      <c r="UOK729" s="282"/>
      <c r="UOL729" s="282"/>
      <c r="UOM729" s="282"/>
      <c r="UON729" s="282"/>
      <c r="UOO729" s="282"/>
      <c r="UOP729" s="282"/>
      <c r="UOQ729" s="282"/>
      <c r="UOR729" s="282"/>
      <c r="UOS729" s="282"/>
      <c r="UOT729" s="282"/>
      <c r="UOU729" s="282"/>
      <c r="UOV729" s="282"/>
      <c r="UOW729" s="282"/>
      <c r="UOX729" s="282"/>
      <c r="UOY729" s="282"/>
      <c r="UOZ729" s="282"/>
      <c r="UPA729" s="282"/>
      <c r="UPB729" s="282"/>
      <c r="UPC729" s="282"/>
      <c r="UPD729" s="282"/>
      <c r="UPE729" s="282"/>
      <c r="UPF729" s="282"/>
      <c r="UPG729" s="282"/>
      <c r="UPH729" s="282"/>
      <c r="UPI729" s="282"/>
      <c r="UPJ729" s="282"/>
      <c r="UPK729" s="282"/>
      <c r="UPL729" s="282"/>
      <c r="UPM729" s="282"/>
      <c r="UPN729" s="282"/>
      <c r="UPO729" s="282"/>
      <c r="UPP729" s="282"/>
      <c r="UPQ729" s="282"/>
      <c r="UPR729" s="282"/>
      <c r="UPS729" s="282"/>
      <c r="UPT729" s="282"/>
      <c r="UPU729" s="282"/>
      <c r="UPV729" s="282"/>
      <c r="UPW729" s="282"/>
      <c r="UPX729" s="282"/>
      <c r="UPY729" s="282"/>
      <c r="UPZ729" s="282"/>
      <c r="UQA729" s="282"/>
      <c r="UQB729" s="282"/>
      <c r="UQC729" s="282"/>
      <c r="UQD729" s="282"/>
      <c r="UQE729" s="282"/>
      <c r="UQF729" s="282"/>
      <c r="UQG729" s="282"/>
      <c r="UQH729" s="282"/>
      <c r="UQI729" s="282"/>
      <c r="UQJ729" s="282"/>
      <c r="UQK729" s="282"/>
      <c r="UQL729" s="282"/>
      <c r="UQM729" s="282"/>
      <c r="UQN729" s="282"/>
      <c r="UQO729" s="282"/>
      <c r="UQP729" s="282"/>
      <c r="UQQ729" s="282"/>
      <c r="UQR729" s="282"/>
      <c r="UQS729" s="282"/>
      <c r="UQT729" s="282"/>
      <c r="UQU729" s="282"/>
      <c r="UQV729" s="282"/>
      <c r="UQW729" s="282"/>
      <c r="UQX729" s="282"/>
      <c r="UQY729" s="282"/>
      <c r="UQZ729" s="282"/>
      <c r="URA729" s="282"/>
      <c r="URB729" s="282"/>
      <c r="URC729" s="282"/>
      <c r="URD729" s="282"/>
      <c r="URE729" s="282"/>
      <c r="URF729" s="282"/>
      <c r="URG729" s="282"/>
      <c r="URH729" s="282"/>
      <c r="URI729" s="282"/>
      <c r="URJ729" s="282"/>
      <c r="URK729" s="282"/>
      <c r="URL729" s="282"/>
      <c r="URM729" s="282"/>
      <c r="URN729" s="282"/>
      <c r="URO729" s="282"/>
      <c r="URP729" s="282"/>
      <c r="URQ729" s="282"/>
      <c r="URR729" s="282"/>
      <c r="URS729" s="282"/>
      <c r="URT729" s="282"/>
      <c r="URU729" s="282"/>
      <c r="URV729" s="282"/>
      <c r="URW729" s="282"/>
      <c r="URX729" s="282"/>
      <c r="URY729" s="282"/>
      <c r="URZ729" s="282"/>
      <c r="USA729" s="282"/>
      <c r="USB729" s="282"/>
      <c r="USC729" s="282"/>
      <c r="USD729" s="282"/>
      <c r="USE729" s="282"/>
      <c r="USF729" s="282"/>
      <c r="USG729" s="282"/>
      <c r="USH729" s="282"/>
      <c r="USI729" s="282"/>
      <c r="USJ729" s="282"/>
      <c r="USK729" s="282"/>
      <c r="USL729" s="282"/>
      <c r="USM729" s="282"/>
      <c r="USN729" s="282"/>
      <c r="USO729" s="282"/>
      <c r="USP729" s="282"/>
      <c r="USQ729" s="282"/>
      <c r="USR729" s="282"/>
      <c r="USS729" s="282"/>
      <c r="UST729" s="282"/>
      <c r="USU729" s="282"/>
      <c r="USV729" s="282"/>
      <c r="USW729" s="282"/>
      <c r="USX729" s="282"/>
      <c r="USY729" s="282"/>
      <c r="USZ729" s="282"/>
      <c r="UTA729" s="282"/>
      <c r="UTB729" s="282"/>
      <c r="UTC729" s="282"/>
      <c r="UTD729" s="282"/>
      <c r="UTE729" s="282"/>
      <c r="UTF729" s="282"/>
      <c r="UTG729" s="282"/>
      <c r="UTH729" s="282"/>
      <c r="UTI729" s="282"/>
      <c r="UTJ729" s="282"/>
      <c r="UTK729" s="282"/>
      <c r="UTL729" s="282"/>
      <c r="UTM729" s="282"/>
      <c r="UTN729" s="282"/>
      <c r="UTO729" s="282"/>
      <c r="UTP729" s="282"/>
      <c r="UTQ729" s="282"/>
      <c r="UTR729" s="282"/>
      <c r="UTS729" s="282"/>
      <c r="UTT729" s="282"/>
      <c r="UTU729" s="282"/>
      <c r="UTV729" s="282"/>
      <c r="UTW729" s="282"/>
      <c r="UTX729" s="282"/>
      <c r="UTY729" s="282"/>
      <c r="UTZ729" s="282"/>
      <c r="UUA729" s="282"/>
      <c r="UUB729" s="282"/>
      <c r="UUC729" s="282"/>
      <c r="UUD729" s="282"/>
      <c r="UUE729" s="282"/>
      <c r="UUF729" s="282"/>
      <c r="UUG729" s="282"/>
      <c r="UUH729" s="282"/>
      <c r="UUI729" s="282"/>
      <c r="UUJ729" s="282"/>
      <c r="UUK729" s="282"/>
      <c r="UUL729" s="282"/>
      <c r="UUM729" s="282"/>
      <c r="UUN729" s="282"/>
      <c r="UUO729" s="282"/>
      <c r="UUP729" s="282"/>
      <c r="UUQ729" s="282"/>
      <c r="UUR729" s="282"/>
      <c r="UUS729" s="282"/>
      <c r="UUT729" s="282"/>
      <c r="UUU729" s="282"/>
      <c r="UUV729" s="282"/>
      <c r="UUW729" s="282"/>
      <c r="UUX729" s="282"/>
      <c r="UUY729" s="282"/>
      <c r="UUZ729" s="282"/>
      <c r="UVA729" s="282"/>
      <c r="UVB729" s="282"/>
      <c r="UVC729" s="282"/>
      <c r="UVD729" s="282"/>
      <c r="UVE729" s="282"/>
      <c r="UVF729" s="282"/>
      <c r="UVG729" s="282"/>
      <c r="UVH729" s="282"/>
      <c r="UVI729" s="282"/>
      <c r="UVJ729" s="282"/>
      <c r="UVK729" s="282"/>
      <c r="UVL729" s="282"/>
      <c r="UVM729" s="282"/>
      <c r="UVN729" s="282"/>
      <c r="UVO729" s="282"/>
      <c r="UVP729" s="282"/>
      <c r="UVQ729" s="282"/>
      <c r="UVR729" s="282"/>
      <c r="UVS729" s="282"/>
      <c r="UVT729" s="282"/>
      <c r="UVU729" s="282"/>
      <c r="UVV729" s="282"/>
      <c r="UVW729" s="282"/>
      <c r="UVX729" s="282"/>
      <c r="UVY729" s="282"/>
      <c r="UVZ729" s="282"/>
      <c r="UWA729" s="282"/>
      <c r="UWB729" s="282"/>
      <c r="UWC729" s="282"/>
      <c r="UWD729" s="282"/>
      <c r="UWE729" s="282"/>
      <c r="UWF729" s="282"/>
      <c r="UWG729" s="282"/>
      <c r="UWH729" s="282"/>
      <c r="UWI729" s="282"/>
      <c r="UWJ729" s="282"/>
      <c r="UWK729" s="282"/>
      <c r="UWL729" s="282"/>
      <c r="UWM729" s="282"/>
      <c r="UWN729" s="282"/>
      <c r="UWO729" s="282"/>
      <c r="UWP729" s="282"/>
      <c r="UWQ729" s="282"/>
      <c r="UWR729" s="282"/>
      <c r="UWS729" s="282"/>
      <c r="UWT729" s="282"/>
      <c r="UWU729" s="282"/>
      <c r="UWV729" s="282"/>
      <c r="UWW729" s="282"/>
      <c r="UWX729" s="282"/>
      <c r="UWY729" s="282"/>
      <c r="UWZ729" s="282"/>
      <c r="UXA729" s="282"/>
      <c r="UXB729" s="282"/>
      <c r="UXC729" s="282"/>
      <c r="UXD729" s="282"/>
      <c r="UXE729" s="282"/>
      <c r="UXF729" s="282"/>
      <c r="UXG729" s="282"/>
      <c r="UXH729" s="282"/>
      <c r="UXI729" s="282"/>
      <c r="UXJ729" s="282"/>
      <c r="UXK729" s="282"/>
      <c r="UXL729" s="282"/>
      <c r="UXM729" s="282"/>
      <c r="UXN729" s="282"/>
      <c r="UXO729" s="282"/>
      <c r="UXP729" s="282"/>
      <c r="UXQ729" s="282"/>
      <c r="UXR729" s="282"/>
      <c r="UXS729" s="282"/>
      <c r="UXT729" s="282"/>
      <c r="UXU729" s="282"/>
      <c r="UXV729" s="282"/>
      <c r="UXW729" s="282"/>
      <c r="UXX729" s="282"/>
      <c r="UXY729" s="282"/>
      <c r="UXZ729" s="282"/>
      <c r="UYA729" s="282"/>
      <c r="UYB729" s="282"/>
      <c r="UYC729" s="282"/>
      <c r="UYD729" s="282"/>
      <c r="UYE729" s="282"/>
      <c r="UYF729" s="282"/>
      <c r="UYG729" s="282"/>
      <c r="UYH729" s="282"/>
      <c r="UYI729" s="282"/>
      <c r="UYJ729" s="282"/>
      <c r="UYK729" s="282"/>
      <c r="UYL729" s="282"/>
      <c r="UYM729" s="282"/>
      <c r="UYN729" s="282"/>
      <c r="UYO729" s="282"/>
      <c r="UYP729" s="282"/>
      <c r="UYQ729" s="282"/>
      <c r="UYR729" s="282"/>
      <c r="UYS729" s="282"/>
      <c r="UYT729" s="282"/>
      <c r="UYU729" s="282"/>
      <c r="UYV729" s="282"/>
      <c r="UYW729" s="282"/>
      <c r="UYX729" s="282"/>
      <c r="UYY729" s="282"/>
      <c r="UYZ729" s="282"/>
      <c r="UZA729" s="282"/>
      <c r="UZB729" s="282"/>
      <c r="UZC729" s="282"/>
      <c r="UZD729" s="282"/>
      <c r="UZE729" s="282"/>
      <c r="UZF729" s="282"/>
      <c r="UZG729" s="282"/>
      <c r="UZH729" s="282"/>
      <c r="UZI729" s="282"/>
      <c r="UZJ729" s="282"/>
      <c r="UZK729" s="282"/>
      <c r="UZL729" s="282"/>
      <c r="UZM729" s="282"/>
      <c r="UZN729" s="282"/>
      <c r="UZO729" s="282"/>
      <c r="UZP729" s="282"/>
      <c r="UZQ729" s="282"/>
      <c r="UZR729" s="282"/>
      <c r="UZS729" s="282"/>
      <c r="UZT729" s="282"/>
      <c r="UZU729" s="282"/>
      <c r="UZV729" s="282"/>
      <c r="UZW729" s="282"/>
      <c r="UZX729" s="282"/>
      <c r="UZY729" s="282"/>
      <c r="UZZ729" s="282"/>
      <c r="VAA729" s="282"/>
      <c r="VAB729" s="282"/>
      <c r="VAC729" s="282"/>
      <c r="VAD729" s="282"/>
      <c r="VAE729" s="282"/>
      <c r="VAF729" s="282"/>
      <c r="VAG729" s="282"/>
      <c r="VAH729" s="282"/>
      <c r="VAI729" s="282"/>
      <c r="VAJ729" s="282"/>
      <c r="VAK729" s="282"/>
      <c r="VAL729" s="282"/>
      <c r="VAM729" s="282"/>
      <c r="VAN729" s="282"/>
      <c r="VAO729" s="282"/>
      <c r="VAP729" s="282"/>
      <c r="VAQ729" s="282"/>
      <c r="VAR729" s="282"/>
      <c r="VAS729" s="282"/>
      <c r="VAT729" s="282"/>
      <c r="VAU729" s="282"/>
      <c r="VAV729" s="282"/>
      <c r="VAW729" s="282"/>
      <c r="VAX729" s="282"/>
      <c r="VAY729" s="282"/>
      <c r="VAZ729" s="282"/>
      <c r="VBA729" s="282"/>
      <c r="VBB729" s="282"/>
      <c r="VBC729" s="282"/>
      <c r="VBD729" s="282"/>
      <c r="VBE729" s="282"/>
      <c r="VBF729" s="282"/>
      <c r="VBG729" s="282"/>
      <c r="VBH729" s="282"/>
      <c r="VBI729" s="282"/>
      <c r="VBJ729" s="282"/>
      <c r="VBK729" s="282"/>
      <c r="VBL729" s="282"/>
      <c r="VBM729" s="282"/>
      <c r="VBN729" s="282"/>
      <c r="VBO729" s="282"/>
      <c r="VBP729" s="282"/>
      <c r="VBQ729" s="282"/>
      <c r="VBR729" s="282"/>
      <c r="VBS729" s="282"/>
      <c r="VBT729" s="282"/>
      <c r="VBU729" s="282"/>
      <c r="VBV729" s="282"/>
      <c r="VBW729" s="282"/>
      <c r="VBX729" s="282"/>
      <c r="VBY729" s="282"/>
      <c r="VBZ729" s="282"/>
      <c r="VCA729" s="282"/>
      <c r="VCB729" s="282"/>
      <c r="VCC729" s="282"/>
      <c r="VCD729" s="282"/>
      <c r="VCE729" s="282"/>
      <c r="VCF729" s="282"/>
      <c r="VCG729" s="282"/>
      <c r="VCH729" s="282"/>
      <c r="VCI729" s="282"/>
      <c r="VCJ729" s="282"/>
      <c r="VCK729" s="282"/>
      <c r="VCL729" s="282"/>
      <c r="VCM729" s="282"/>
      <c r="VCN729" s="282"/>
      <c r="VCO729" s="282"/>
      <c r="VCP729" s="282"/>
      <c r="VCQ729" s="282"/>
      <c r="VCR729" s="282"/>
      <c r="VCS729" s="282"/>
      <c r="VCT729" s="282"/>
      <c r="VCU729" s="282"/>
      <c r="VCV729" s="282"/>
      <c r="VCW729" s="282"/>
      <c r="VCX729" s="282"/>
      <c r="VCY729" s="282"/>
      <c r="VCZ729" s="282"/>
      <c r="VDA729" s="282"/>
      <c r="VDB729" s="282"/>
      <c r="VDC729" s="282"/>
      <c r="VDD729" s="282"/>
      <c r="VDE729" s="282"/>
      <c r="VDF729" s="282"/>
      <c r="VDG729" s="282"/>
      <c r="VDH729" s="282"/>
      <c r="VDI729" s="282"/>
      <c r="VDJ729" s="282"/>
      <c r="VDK729" s="282"/>
      <c r="VDL729" s="282"/>
      <c r="VDM729" s="282"/>
      <c r="VDN729" s="282"/>
      <c r="VDO729" s="282"/>
      <c r="VDP729" s="282"/>
      <c r="VDQ729" s="282"/>
      <c r="VDR729" s="282"/>
      <c r="VDS729" s="282"/>
      <c r="VDT729" s="282"/>
      <c r="VDU729" s="282"/>
      <c r="VDV729" s="282"/>
      <c r="VDW729" s="282"/>
      <c r="VDX729" s="282"/>
      <c r="VDY729" s="282"/>
      <c r="VDZ729" s="282"/>
      <c r="VEA729" s="282"/>
      <c r="VEB729" s="282"/>
      <c r="VEC729" s="282"/>
      <c r="VED729" s="282"/>
      <c r="VEE729" s="282"/>
      <c r="VEF729" s="282"/>
      <c r="VEG729" s="282"/>
      <c r="VEH729" s="282"/>
      <c r="VEI729" s="282"/>
      <c r="VEJ729" s="282"/>
      <c r="VEK729" s="282"/>
      <c r="VEL729" s="282"/>
      <c r="VEM729" s="282"/>
      <c r="VEN729" s="282"/>
      <c r="VEO729" s="282"/>
      <c r="VEP729" s="282"/>
      <c r="VEQ729" s="282"/>
      <c r="VER729" s="282"/>
      <c r="VES729" s="282"/>
      <c r="VET729" s="282"/>
      <c r="VEU729" s="282"/>
      <c r="VEV729" s="282"/>
      <c r="VEW729" s="282"/>
      <c r="VEX729" s="282"/>
      <c r="VEY729" s="282"/>
      <c r="VEZ729" s="282"/>
      <c r="VFA729" s="282"/>
      <c r="VFB729" s="282"/>
      <c r="VFC729" s="282"/>
      <c r="VFD729" s="282"/>
      <c r="VFE729" s="282"/>
      <c r="VFF729" s="282"/>
      <c r="VFG729" s="282"/>
      <c r="VFH729" s="282"/>
      <c r="VFI729" s="282"/>
      <c r="VFJ729" s="282"/>
      <c r="VFK729" s="282"/>
      <c r="VFL729" s="282"/>
      <c r="VFM729" s="282"/>
      <c r="VFN729" s="282"/>
      <c r="VFO729" s="282"/>
      <c r="VFP729" s="282"/>
      <c r="VFQ729" s="282"/>
      <c r="VFR729" s="282"/>
      <c r="VFS729" s="282"/>
      <c r="VFT729" s="282"/>
      <c r="VFU729" s="282"/>
      <c r="VFV729" s="282"/>
      <c r="VFW729" s="282"/>
      <c r="VFX729" s="282"/>
      <c r="VFY729" s="282"/>
      <c r="VFZ729" s="282"/>
      <c r="VGA729" s="282"/>
      <c r="VGB729" s="282"/>
      <c r="VGC729" s="282"/>
      <c r="VGD729" s="282"/>
      <c r="VGE729" s="282"/>
      <c r="VGF729" s="282"/>
      <c r="VGG729" s="282"/>
      <c r="VGH729" s="282"/>
      <c r="VGI729" s="282"/>
      <c r="VGJ729" s="282"/>
      <c r="VGK729" s="282"/>
      <c r="VGL729" s="282"/>
      <c r="VGM729" s="282"/>
      <c r="VGN729" s="282"/>
      <c r="VGO729" s="282"/>
      <c r="VGP729" s="282"/>
      <c r="VGQ729" s="282"/>
      <c r="VGR729" s="282"/>
      <c r="VGS729" s="282"/>
      <c r="VGT729" s="282"/>
      <c r="VGU729" s="282"/>
      <c r="VGV729" s="282"/>
      <c r="VGW729" s="282"/>
      <c r="VGX729" s="282"/>
      <c r="VGY729" s="282"/>
      <c r="VGZ729" s="282"/>
      <c r="VHA729" s="282"/>
      <c r="VHB729" s="282"/>
      <c r="VHC729" s="282"/>
      <c r="VHD729" s="282"/>
      <c r="VHE729" s="282"/>
      <c r="VHF729" s="282"/>
      <c r="VHG729" s="282"/>
      <c r="VHH729" s="282"/>
      <c r="VHI729" s="282"/>
      <c r="VHJ729" s="282"/>
      <c r="VHK729" s="282"/>
      <c r="VHL729" s="282"/>
      <c r="VHM729" s="282"/>
      <c r="VHN729" s="282"/>
      <c r="VHO729" s="282"/>
      <c r="VHP729" s="282"/>
      <c r="VHQ729" s="282"/>
      <c r="VHR729" s="282"/>
      <c r="VHS729" s="282"/>
      <c r="VHT729" s="282"/>
      <c r="VHU729" s="282"/>
      <c r="VHV729" s="282"/>
      <c r="VHW729" s="282"/>
      <c r="VHX729" s="282"/>
      <c r="VHY729" s="282"/>
      <c r="VHZ729" s="282"/>
      <c r="VIA729" s="282"/>
      <c r="VIB729" s="282"/>
      <c r="VIC729" s="282"/>
      <c r="VID729" s="282"/>
      <c r="VIE729" s="282"/>
      <c r="VIF729" s="282"/>
      <c r="VIG729" s="282"/>
      <c r="VIH729" s="282"/>
      <c r="VII729" s="282"/>
      <c r="VIJ729" s="282"/>
      <c r="VIK729" s="282"/>
      <c r="VIL729" s="282"/>
      <c r="VIM729" s="282"/>
      <c r="VIN729" s="282"/>
      <c r="VIO729" s="282"/>
      <c r="VIP729" s="282"/>
      <c r="VIQ729" s="282"/>
      <c r="VIR729" s="282"/>
      <c r="VIS729" s="282"/>
      <c r="VIT729" s="282"/>
      <c r="VIU729" s="282"/>
      <c r="VIV729" s="282"/>
      <c r="VIW729" s="282"/>
      <c r="VIX729" s="282"/>
      <c r="VIY729" s="282"/>
      <c r="VIZ729" s="282"/>
      <c r="VJA729" s="282"/>
      <c r="VJB729" s="282"/>
      <c r="VJC729" s="282"/>
      <c r="VJD729" s="282"/>
      <c r="VJE729" s="282"/>
      <c r="VJF729" s="282"/>
      <c r="VJG729" s="282"/>
      <c r="VJH729" s="282"/>
      <c r="VJI729" s="282"/>
      <c r="VJJ729" s="282"/>
      <c r="VJK729" s="282"/>
      <c r="VJL729" s="282"/>
      <c r="VJM729" s="282"/>
      <c r="VJN729" s="282"/>
      <c r="VJO729" s="282"/>
      <c r="VJP729" s="282"/>
      <c r="VJQ729" s="282"/>
      <c r="VJR729" s="282"/>
      <c r="VJS729" s="282"/>
      <c r="VJT729" s="282"/>
      <c r="VJU729" s="282"/>
      <c r="VJV729" s="282"/>
      <c r="VJW729" s="282"/>
      <c r="VJX729" s="282"/>
      <c r="VJY729" s="282"/>
      <c r="VJZ729" s="282"/>
      <c r="VKA729" s="282"/>
      <c r="VKB729" s="282"/>
      <c r="VKC729" s="282"/>
      <c r="VKD729" s="282"/>
      <c r="VKE729" s="282"/>
      <c r="VKF729" s="282"/>
      <c r="VKG729" s="282"/>
      <c r="VKH729" s="282"/>
      <c r="VKI729" s="282"/>
      <c r="VKJ729" s="282"/>
      <c r="VKK729" s="282"/>
      <c r="VKL729" s="282"/>
      <c r="VKM729" s="282"/>
      <c r="VKN729" s="282"/>
      <c r="VKO729" s="282"/>
      <c r="VKP729" s="282"/>
      <c r="VKQ729" s="282"/>
      <c r="VKR729" s="282"/>
      <c r="VKS729" s="282"/>
      <c r="VKT729" s="282"/>
      <c r="VKU729" s="282"/>
      <c r="VKV729" s="282"/>
      <c r="VKW729" s="282"/>
      <c r="VKX729" s="282"/>
      <c r="VKY729" s="282"/>
      <c r="VKZ729" s="282"/>
      <c r="VLA729" s="282"/>
      <c r="VLB729" s="282"/>
      <c r="VLC729" s="282"/>
      <c r="VLD729" s="282"/>
      <c r="VLE729" s="282"/>
      <c r="VLF729" s="282"/>
      <c r="VLG729" s="282"/>
      <c r="VLH729" s="282"/>
      <c r="VLI729" s="282"/>
      <c r="VLJ729" s="282"/>
      <c r="VLK729" s="282"/>
      <c r="VLL729" s="282"/>
      <c r="VLM729" s="282"/>
      <c r="VLN729" s="282"/>
      <c r="VLO729" s="282"/>
      <c r="VLP729" s="282"/>
      <c r="VLQ729" s="282"/>
      <c r="VLR729" s="282"/>
      <c r="VLS729" s="282"/>
      <c r="VLT729" s="282"/>
      <c r="VLU729" s="282"/>
      <c r="VLV729" s="282"/>
      <c r="VLW729" s="282"/>
      <c r="VLX729" s="282"/>
      <c r="VLY729" s="282"/>
      <c r="VLZ729" s="282"/>
      <c r="VMA729" s="282"/>
      <c r="VMB729" s="282"/>
      <c r="VMC729" s="282"/>
      <c r="VMD729" s="282"/>
      <c r="VME729" s="282"/>
      <c r="VMF729" s="282"/>
      <c r="VMG729" s="282"/>
      <c r="VMH729" s="282"/>
      <c r="VMI729" s="282"/>
      <c r="VMJ729" s="282"/>
      <c r="VMK729" s="282"/>
      <c r="VML729" s="282"/>
      <c r="VMM729" s="282"/>
      <c r="VMN729" s="282"/>
      <c r="VMO729" s="282"/>
      <c r="VMP729" s="282"/>
      <c r="VMQ729" s="282"/>
      <c r="VMR729" s="282"/>
      <c r="VMS729" s="282"/>
      <c r="VMT729" s="282"/>
      <c r="VMU729" s="282"/>
      <c r="VMV729" s="282"/>
      <c r="VMW729" s="282"/>
      <c r="VMX729" s="282"/>
      <c r="VMY729" s="282"/>
      <c r="VMZ729" s="282"/>
      <c r="VNA729" s="282"/>
      <c r="VNB729" s="282"/>
      <c r="VNC729" s="282"/>
      <c r="VND729" s="282"/>
      <c r="VNE729" s="282"/>
      <c r="VNF729" s="282"/>
      <c r="VNG729" s="282"/>
      <c r="VNH729" s="282"/>
      <c r="VNI729" s="282"/>
      <c r="VNJ729" s="282"/>
      <c r="VNK729" s="282"/>
      <c r="VNL729" s="282"/>
      <c r="VNM729" s="282"/>
      <c r="VNN729" s="282"/>
      <c r="VNO729" s="282"/>
      <c r="VNP729" s="282"/>
      <c r="VNQ729" s="282"/>
      <c r="VNR729" s="282"/>
      <c r="VNS729" s="282"/>
      <c r="VNT729" s="282"/>
      <c r="VNU729" s="282"/>
      <c r="VNV729" s="282"/>
      <c r="VNW729" s="282"/>
      <c r="VNX729" s="282"/>
      <c r="VNY729" s="282"/>
      <c r="VNZ729" s="282"/>
      <c r="VOA729" s="282"/>
      <c r="VOB729" s="282"/>
      <c r="VOC729" s="282"/>
      <c r="VOD729" s="282"/>
      <c r="VOE729" s="282"/>
      <c r="VOF729" s="282"/>
      <c r="VOG729" s="282"/>
      <c r="VOH729" s="282"/>
      <c r="VOI729" s="282"/>
      <c r="VOJ729" s="282"/>
      <c r="VOK729" s="282"/>
      <c r="VOL729" s="282"/>
      <c r="VOM729" s="282"/>
      <c r="VON729" s="282"/>
      <c r="VOO729" s="282"/>
      <c r="VOP729" s="282"/>
      <c r="VOQ729" s="282"/>
      <c r="VOR729" s="282"/>
      <c r="VOS729" s="282"/>
      <c r="VOT729" s="282"/>
      <c r="VOU729" s="282"/>
      <c r="VOV729" s="282"/>
      <c r="VOW729" s="282"/>
      <c r="VOX729" s="282"/>
      <c r="VOY729" s="282"/>
      <c r="VOZ729" s="282"/>
      <c r="VPA729" s="282"/>
      <c r="VPB729" s="282"/>
      <c r="VPC729" s="282"/>
      <c r="VPD729" s="282"/>
      <c r="VPE729" s="282"/>
      <c r="VPF729" s="282"/>
      <c r="VPG729" s="282"/>
      <c r="VPH729" s="282"/>
      <c r="VPI729" s="282"/>
      <c r="VPJ729" s="282"/>
      <c r="VPK729" s="282"/>
      <c r="VPL729" s="282"/>
      <c r="VPM729" s="282"/>
      <c r="VPN729" s="282"/>
      <c r="VPO729" s="282"/>
      <c r="VPP729" s="282"/>
      <c r="VPQ729" s="282"/>
      <c r="VPR729" s="282"/>
      <c r="VPS729" s="282"/>
      <c r="VPT729" s="282"/>
      <c r="VPU729" s="282"/>
      <c r="VPV729" s="282"/>
      <c r="VPW729" s="282"/>
      <c r="VPX729" s="282"/>
      <c r="VPY729" s="282"/>
      <c r="VPZ729" s="282"/>
      <c r="VQA729" s="282"/>
      <c r="VQB729" s="282"/>
      <c r="VQC729" s="282"/>
      <c r="VQD729" s="282"/>
      <c r="VQE729" s="282"/>
      <c r="VQF729" s="282"/>
      <c r="VQG729" s="282"/>
      <c r="VQH729" s="282"/>
      <c r="VQI729" s="282"/>
      <c r="VQJ729" s="282"/>
      <c r="VQK729" s="282"/>
      <c r="VQL729" s="282"/>
      <c r="VQM729" s="282"/>
      <c r="VQN729" s="282"/>
      <c r="VQO729" s="282"/>
      <c r="VQP729" s="282"/>
      <c r="VQQ729" s="282"/>
      <c r="VQR729" s="282"/>
      <c r="VQS729" s="282"/>
      <c r="VQT729" s="282"/>
      <c r="VQU729" s="282"/>
      <c r="VQV729" s="282"/>
      <c r="VQW729" s="282"/>
      <c r="VQX729" s="282"/>
      <c r="VQY729" s="282"/>
      <c r="VQZ729" s="282"/>
      <c r="VRA729" s="282"/>
      <c r="VRB729" s="282"/>
      <c r="VRC729" s="282"/>
      <c r="VRD729" s="282"/>
      <c r="VRE729" s="282"/>
      <c r="VRF729" s="282"/>
      <c r="VRG729" s="282"/>
      <c r="VRH729" s="282"/>
      <c r="VRI729" s="282"/>
      <c r="VRJ729" s="282"/>
      <c r="VRK729" s="282"/>
      <c r="VRL729" s="282"/>
      <c r="VRM729" s="282"/>
      <c r="VRN729" s="282"/>
      <c r="VRO729" s="282"/>
      <c r="VRP729" s="282"/>
      <c r="VRQ729" s="282"/>
      <c r="VRR729" s="282"/>
      <c r="VRS729" s="282"/>
      <c r="VRT729" s="282"/>
      <c r="VRU729" s="282"/>
      <c r="VRV729" s="282"/>
      <c r="VRW729" s="282"/>
      <c r="VRX729" s="282"/>
      <c r="VRY729" s="282"/>
      <c r="VRZ729" s="282"/>
      <c r="VSA729" s="282"/>
      <c r="VSB729" s="282"/>
      <c r="VSC729" s="282"/>
      <c r="VSD729" s="282"/>
      <c r="VSE729" s="282"/>
      <c r="VSF729" s="282"/>
      <c r="VSG729" s="282"/>
      <c r="VSH729" s="282"/>
      <c r="VSI729" s="282"/>
      <c r="VSJ729" s="282"/>
      <c r="VSK729" s="282"/>
      <c r="VSL729" s="282"/>
      <c r="VSM729" s="282"/>
      <c r="VSN729" s="282"/>
      <c r="VSO729" s="282"/>
      <c r="VSP729" s="282"/>
      <c r="VSQ729" s="282"/>
      <c r="VSR729" s="282"/>
      <c r="VSS729" s="282"/>
      <c r="VST729" s="282"/>
      <c r="VSU729" s="282"/>
      <c r="VSV729" s="282"/>
      <c r="VSW729" s="282"/>
      <c r="VSX729" s="282"/>
      <c r="VSY729" s="282"/>
      <c r="VSZ729" s="282"/>
      <c r="VTA729" s="282"/>
      <c r="VTB729" s="282"/>
      <c r="VTC729" s="282"/>
      <c r="VTD729" s="282"/>
      <c r="VTE729" s="282"/>
      <c r="VTF729" s="282"/>
      <c r="VTG729" s="282"/>
      <c r="VTH729" s="282"/>
      <c r="VTI729" s="282"/>
      <c r="VTJ729" s="282"/>
      <c r="VTK729" s="282"/>
      <c r="VTL729" s="282"/>
      <c r="VTM729" s="282"/>
      <c r="VTN729" s="282"/>
      <c r="VTO729" s="282"/>
      <c r="VTP729" s="282"/>
      <c r="VTQ729" s="282"/>
      <c r="VTR729" s="282"/>
      <c r="VTS729" s="282"/>
      <c r="VTT729" s="282"/>
      <c r="VTU729" s="282"/>
      <c r="VTV729" s="282"/>
      <c r="VTW729" s="282"/>
      <c r="VTX729" s="282"/>
      <c r="VTY729" s="282"/>
      <c r="VTZ729" s="282"/>
      <c r="VUA729" s="282"/>
      <c r="VUB729" s="282"/>
      <c r="VUC729" s="282"/>
      <c r="VUD729" s="282"/>
      <c r="VUE729" s="282"/>
      <c r="VUF729" s="282"/>
      <c r="VUG729" s="282"/>
      <c r="VUH729" s="282"/>
      <c r="VUI729" s="282"/>
      <c r="VUJ729" s="282"/>
      <c r="VUK729" s="282"/>
      <c r="VUL729" s="282"/>
      <c r="VUM729" s="282"/>
      <c r="VUN729" s="282"/>
      <c r="VUO729" s="282"/>
      <c r="VUP729" s="282"/>
      <c r="VUQ729" s="282"/>
      <c r="VUR729" s="282"/>
      <c r="VUS729" s="282"/>
      <c r="VUT729" s="282"/>
      <c r="VUU729" s="282"/>
      <c r="VUV729" s="282"/>
      <c r="VUW729" s="282"/>
      <c r="VUX729" s="282"/>
      <c r="VUY729" s="282"/>
      <c r="VUZ729" s="282"/>
      <c r="VVA729" s="282"/>
      <c r="VVB729" s="282"/>
      <c r="VVC729" s="282"/>
      <c r="VVD729" s="282"/>
      <c r="VVE729" s="282"/>
      <c r="VVF729" s="282"/>
      <c r="VVG729" s="282"/>
      <c r="VVH729" s="282"/>
      <c r="VVI729" s="282"/>
      <c r="VVJ729" s="282"/>
      <c r="VVK729" s="282"/>
      <c r="VVL729" s="282"/>
      <c r="VVM729" s="282"/>
      <c r="VVN729" s="282"/>
      <c r="VVO729" s="282"/>
      <c r="VVP729" s="282"/>
      <c r="VVQ729" s="282"/>
      <c r="VVR729" s="282"/>
      <c r="VVS729" s="282"/>
      <c r="VVT729" s="282"/>
      <c r="VVU729" s="282"/>
      <c r="VVV729" s="282"/>
      <c r="VVW729" s="282"/>
      <c r="VVX729" s="282"/>
      <c r="VVY729" s="282"/>
      <c r="VVZ729" s="282"/>
      <c r="VWA729" s="282"/>
      <c r="VWB729" s="282"/>
      <c r="VWC729" s="282"/>
      <c r="VWD729" s="282"/>
      <c r="VWE729" s="282"/>
      <c r="VWF729" s="282"/>
      <c r="VWG729" s="282"/>
      <c r="VWH729" s="282"/>
      <c r="VWI729" s="282"/>
      <c r="VWJ729" s="282"/>
      <c r="VWK729" s="282"/>
      <c r="VWL729" s="282"/>
      <c r="VWM729" s="282"/>
      <c r="VWN729" s="282"/>
      <c r="VWO729" s="282"/>
      <c r="VWP729" s="282"/>
      <c r="VWQ729" s="282"/>
      <c r="VWR729" s="282"/>
      <c r="VWS729" s="282"/>
      <c r="VWT729" s="282"/>
      <c r="VWU729" s="282"/>
      <c r="VWV729" s="282"/>
      <c r="VWW729" s="282"/>
      <c r="VWX729" s="282"/>
      <c r="VWY729" s="282"/>
      <c r="VWZ729" s="282"/>
      <c r="VXA729" s="282"/>
      <c r="VXB729" s="282"/>
      <c r="VXC729" s="282"/>
      <c r="VXD729" s="282"/>
      <c r="VXE729" s="282"/>
      <c r="VXF729" s="282"/>
      <c r="VXG729" s="282"/>
      <c r="VXH729" s="282"/>
      <c r="VXI729" s="282"/>
      <c r="VXJ729" s="282"/>
      <c r="VXK729" s="282"/>
      <c r="VXL729" s="282"/>
      <c r="VXM729" s="282"/>
      <c r="VXN729" s="282"/>
      <c r="VXO729" s="282"/>
      <c r="VXP729" s="282"/>
      <c r="VXQ729" s="282"/>
      <c r="VXR729" s="282"/>
      <c r="VXS729" s="282"/>
      <c r="VXT729" s="282"/>
      <c r="VXU729" s="282"/>
      <c r="VXV729" s="282"/>
      <c r="VXW729" s="282"/>
      <c r="VXX729" s="282"/>
      <c r="VXY729" s="282"/>
      <c r="VXZ729" s="282"/>
      <c r="VYA729" s="282"/>
      <c r="VYB729" s="282"/>
      <c r="VYC729" s="282"/>
      <c r="VYD729" s="282"/>
      <c r="VYE729" s="282"/>
      <c r="VYF729" s="282"/>
      <c r="VYG729" s="282"/>
      <c r="VYH729" s="282"/>
      <c r="VYI729" s="282"/>
      <c r="VYJ729" s="282"/>
      <c r="VYK729" s="282"/>
      <c r="VYL729" s="282"/>
      <c r="VYM729" s="282"/>
      <c r="VYN729" s="282"/>
      <c r="VYO729" s="282"/>
      <c r="VYP729" s="282"/>
      <c r="VYQ729" s="282"/>
      <c r="VYR729" s="282"/>
      <c r="VYS729" s="282"/>
      <c r="VYT729" s="282"/>
      <c r="VYU729" s="282"/>
      <c r="VYV729" s="282"/>
      <c r="VYW729" s="282"/>
      <c r="VYX729" s="282"/>
      <c r="VYY729" s="282"/>
      <c r="VYZ729" s="282"/>
      <c r="VZA729" s="282"/>
      <c r="VZB729" s="282"/>
      <c r="VZC729" s="282"/>
      <c r="VZD729" s="282"/>
      <c r="VZE729" s="282"/>
      <c r="VZF729" s="282"/>
      <c r="VZG729" s="282"/>
      <c r="VZH729" s="282"/>
      <c r="VZI729" s="282"/>
      <c r="VZJ729" s="282"/>
      <c r="VZK729" s="282"/>
      <c r="VZL729" s="282"/>
      <c r="VZM729" s="282"/>
      <c r="VZN729" s="282"/>
      <c r="VZO729" s="282"/>
      <c r="VZP729" s="282"/>
      <c r="VZQ729" s="282"/>
      <c r="VZR729" s="282"/>
      <c r="VZS729" s="282"/>
      <c r="VZT729" s="282"/>
      <c r="VZU729" s="282"/>
      <c r="VZV729" s="282"/>
      <c r="VZW729" s="282"/>
      <c r="VZX729" s="282"/>
      <c r="VZY729" s="282"/>
      <c r="VZZ729" s="282"/>
      <c r="WAA729" s="282"/>
      <c r="WAB729" s="282"/>
      <c r="WAC729" s="282"/>
      <c r="WAD729" s="282"/>
      <c r="WAE729" s="282"/>
      <c r="WAF729" s="282"/>
      <c r="WAG729" s="282"/>
      <c r="WAH729" s="282"/>
      <c r="WAI729" s="282"/>
      <c r="WAJ729" s="282"/>
      <c r="WAK729" s="282"/>
      <c r="WAL729" s="282"/>
      <c r="WAM729" s="282"/>
      <c r="WAN729" s="282"/>
      <c r="WAO729" s="282"/>
      <c r="WAP729" s="282"/>
      <c r="WAQ729" s="282"/>
      <c r="WAR729" s="282"/>
      <c r="WAS729" s="282"/>
      <c r="WAT729" s="282"/>
      <c r="WAU729" s="282"/>
      <c r="WAV729" s="282"/>
      <c r="WAW729" s="282"/>
      <c r="WAX729" s="282"/>
      <c r="WAY729" s="282"/>
      <c r="WAZ729" s="282"/>
      <c r="WBA729" s="282"/>
      <c r="WBB729" s="282"/>
      <c r="WBC729" s="282"/>
      <c r="WBD729" s="282"/>
      <c r="WBE729" s="282"/>
      <c r="WBF729" s="282"/>
      <c r="WBG729" s="282"/>
      <c r="WBH729" s="282"/>
      <c r="WBI729" s="282"/>
      <c r="WBJ729" s="282"/>
      <c r="WBK729" s="282"/>
      <c r="WBL729" s="282"/>
      <c r="WBM729" s="282"/>
      <c r="WBN729" s="282"/>
      <c r="WBO729" s="282"/>
      <c r="WBP729" s="282"/>
      <c r="WBQ729" s="282"/>
      <c r="WBR729" s="282"/>
      <c r="WBS729" s="282"/>
      <c r="WBT729" s="282"/>
      <c r="WBU729" s="282"/>
      <c r="WBV729" s="282"/>
      <c r="WBW729" s="282"/>
      <c r="WBX729" s="282"/>
      <c r="WBY729" s="282"/>
      <c r="WBZ729" s="282"/>
      <c r="WCA729" s="282"/>
      <c r="WCB729" s="282"/>
      <c r="WCC729" s="282"/>
      <c r="WCD729" s="282"/>
      <c r="WCE729" s="282"/>
      <c r="WCF729" s="282"/>
      <c r="WCG729" s="282"/>
      <c r="WCH729" s="282"/>
      <c r="WCI729" s="282"/>
      <c r="WCJ729" s="282"/>
      <c r="WCK729" s="282"/>
      <c r="WCL729" s="282"/>
      <c r="WCM729" s="282"/>
      <c r="WCN729" s="282"/>
      <c r="WCO729" s="282"/>
      <c r="WCP729" s="282"/>
      <c r="WCQ729" s="282"/>
      <c r="WCR729" s="282"/>
      <c r="WCS729" s="282"/>
      <c r="WCT729" s="282"/>
      <c r="WCU729" s="282"/>
      <c r="WCV729" s="282"/>
      <c r="WCW729" s="282"/>
      <c r="WCX729" s="282"/>
      <c r="WCY729" s="282"/>
      <c r="WCZ729" s="282"/>
      <c r="WDA729" s="282"/>
      <c r="WDB729" s="282"/>
      <c r="WDC729" s="282"/>
      <c r="WDD729" s="282"/>
      <c r="WDE729" s="282"/>
      <c r="WDF729" s="282"/>
      <c r="WDG729" s="282"/>
      <c r="WDH729" s="282"/>
      <c r="WDI729" s="282"/>
      <c r="WDJ729" s="282"/>
      <c r="WDK729" s="282"/>
      <c r="WDL729" s="282"/>
      <c r="WDM729" s="282"/>
      <c r="WDN729" s="282"/>
      <c r="WDO729" s="282"/>
      <c r="WDP729" s="282"/>
      <c r="WDQ729" s="282"/>
      <c r="WDR729" s="282"/>
      <c r="WDS729" s="282"/>
      <c r="WDT729" s="282"/>
      <c r="WDU729" s="282"/>
      <c r="WDV729" s="282"/>
      <c r="WDW729" s="282"/>
      <c r="WDX729" s="282"/>
      <c r="WDY729" s="282"/>
      <c r="WDZ729" s="282"/>
      <c r="WEA729" s="282"/>
      <c r="WEB729" s="282"/>
      <c r="WEC729" s="282"/>
      <c r="WED729" s="282"/>
      <c r="WEE729" s="282"/>
      <c r="WEF729" s="282"/>
      <c r="WEG729" s="282"/>
      <c r="WEH729" s="282"/>
      <c r="WEI729" s="282"/>
      <c r="WEJ729" s="282"/>
      <c r="WEK729" s="282"/>
      <c r="WEL729" s="282"/>
      <c r="WEM729" s="282"/>
      <c r="WEN729" s="282"/>
      <c r="WEO729" s="282"/>
      <c r="WEP729" s="282"/>
      <c r="WEQ729" s="282"/>
      <c r="WER729" s="282"/>
      <c r="WES729" s="282"/>
      <c r="WET729" s="282"/>
      <c r="WEU729" s="282"/>
      <c r="WEV729" s="282"/>
      <c r="WEW729" s="282"/>
      <c r="WEX729" s="282"/>
      <c r="WEY729" s="282"/>
      <c r="WEZ729" s="282"/>
      <c r="WFA729" s="282"/>
      <c r="WFB729" s="282"/>
      <c r="WFC729" s="282"/>
      <c r="WFD729" s="282"/>
      <c r="WFE729" s="282"/>
      <c r="WFF729" s="282"/>
      <c r="WFG729" s="282"/>
      <c r="WFH729" s="282"/>
      <c r="WFI729" s="282"/>
      <c r="WFJ729" s="282"/>
      <c r="WFK729" s="282"/>
      <c r="WFL729" s="282"/>
      <c r="WFM729" s="282"/>
      <c r="WFN729" s="282"/>
      <c r="WFO729" s="282"/>
      <c r="WFP729" s="282"/>
      <c r="WFQ729" s="282"/>
      <c r="WFR729" s="282"/>
      <c r="WFS729" s="282"/>
      <c r="WFT729" s="282"/>
      <c r="WFU729" s="282"/>
      <c r="WFV729" s="282"/>
      <c r="WFW729" s="282"/>
      <c r="WFX729" s="282"/>
      <c r="WFY729" s="282"/>
      <c r="WFZ729" s="282"/>
      <c r="WGA729" s="282"/>
      <c r="WGB729" s="282"/>
      <c r="WGC729" s="282"/>
      <c r="WGD729" s="282"/>
      <c r="WGE729" s="282"/>
      <c r="WGF729" s="282"/>
      <c r="WGG729" s="282"/>
      <c r="WGH729" s="282"/>
      <c r="WGI729" s="282"/>
      <c r="WGJ729" s="282"/>
      <c r="WGK729" s="282"/>
      <c r="WGL729" s="282"/>
      <c r="WGM729" s="282"/>
      <c r="WGN729" s="282"/>
      <c r="WGO729" s="282"/>
      <c r="WGP729" s="282"/>
      <c r="WGQ729" s="282"/>
      <c r="WGR729" s="282"/>
      <c r="WGS729" s="282"/>
      <c r="WGT729" s="282"/>
      <c r="WGU729" s="282"/>
      <c r="WGV729" s="282"/>
      <c r="WGW729" s="282"/>
      <c r="WGX729" s="282"/>
      <c r="WGY729" s="282"/>
      <c r="WGZ729" s="282"/>
      <c r="WHA729" s="282"/>
      <c r="WHB729" s="282"/>
      <c r="WHC729" s="282"/>
      <c r="WHD729" s="282"/>
      <c r="WHE729" s="282"/>
      <c r="WHF729" s="282"/>
      <c r="WHG729" s="282"/>
      <c r="WHH729" s="282"/>
      <c r="WHI729" s="282"/>
      <c r="WHJ729" s="282"/>
      <c r="WHK729" s="282"/>
      <c r="WHL729" s="282"/>
      <c r="WHM729" s="282"/>
      <c r="WHN729" s="282"/>
      <c r="WHO729" s="282"/>
      <c r="WHP729" s="282"/>
      <c r="WHQ729" s="282"/>
      <c r="WHR729" s="282"/>
      <c r="WHS729" s="282"/>
      <c r="WHT729" s="282"/>
      <c r="WHU729" s="282"/>
      <c r="WHV729" s="282"/>
      <c r="WHW729" s="282"/>
      <c r="WHX729" s="282"/>
      <c r="WHY729" s="282"/>
      <c r="WHZ729" s="282"/>
      <c r="WIA729" s="282"/>
      <c r="WIB729" s="282"/>
      <c r="WIC729" s="282"/>
      <c r="WID729" s="282"/>
      <c r="WIE729" s="282"/>
      <c r="WIF729" s="282"/>
      <c r="WIG729" s="282"/>
      <c r="WIH729" s="282"/>
      <c r="WII729" s="282"/>
      <c r="WIJ729" s="282"/>
      <c r="WIK729" s="282"/>
      <c r="WIL729" s="282"/>
      <c r="WIM729" s="282"/>
      <c r="WIN729" s="282"/>
      <c r="WIO729" s="282"/>
      <c r="WIP729" s="282"/>
      <c r="WIQ729" s="282"/>
      <c r="WIR729" s="282"/>
      <c r="WIS729" s="282"/>
      <c r="WIT729" s="282"/>
      <c r="WIU729" s="282"/>
      <c r="WIV729" s="282"/>
      <c r="WIW729" s="282"/>
      <c r="WIX729" s="282"/>
      <c r="WIY729" s="282"/>
      <c r="WIZ729" s="282"/>
      <c r="WJA729" s="282"/>
      <c r="WJB729" s="282"/>
      <c r="WJC729" s="282"/>
      <c r="WJD729" s="282"/>
      <c r="WJE729" s="282"/>
      <c r="WJF729" s="282"/>
      <c r="WJG729" s="282"/>
      <c r="WJH729" s="282"/>
      <c r="WJI729" s="282"/>
      <c r="WJJ729" s="282"/>
      <c r="WJK729" s="282"/>
      <c r="WJL729" s="282"/>
      <c r="WJM729" s="282"/>
      <c r="WJN729" s="282"/>
      <c r="WJO729" s="282"/>
      <c r="WJP729" s="282"/>
      <c r="WJQ729" s="282"/>
      <c r="WJR729" s="282"/>
      <c r="WJS729" s="282"/>
      <c r="WJT729" s="282"/>
      <c r="WJU729" s="282"/>
      <c r="WJV729" s="282"/>
      <c r="WJW729" s="282"/>
      <c r="WJX729" s="282"/>
      <c r="WJY729" s="282"/>
      <c r="WJZ729" s="282"/>
      <c r="WKA729" s="282"/>
      <c r="WKB729" s="282"/>
      <c r="WKC729" s="282"/>
      <c r="WKD729" s="282"/>
      <c r="WKE729" s="282"/>
      <c r="WKF729" s="282"/>
      <c r="WKG729" s="282"/>
      <c r="WKH729" s="282"/>
      <c r="WKI729" s="282"/>
      <c r="WKJ729" s="282"/>
      <c r="WKK729" s="282"/>
      <c r="WKL729" s="282"/>
      <c r="WKM729" s="282"/>
      <c r="WKN729" s="282"/>
      <c r="WKO729" s="282"/>
      <c r="WKP729" s="282"/>
      <c r="WKQ729" s="282"/>
      <c r="WKR729" s="282"/>
      <c r="WKS729" s="282"/>
      <c r="WKT729" s="282"/>
      <c r="WKU729" s="282"/>
      <c r="WKV729" s="282"/>
      <c r="WKW729" s="282"/>
      <c r="WKX729" s="282"/>
      <c r="WKY729" s="282"/>
      <c r="WKZ729" s="282"/>
      <c r="WLA729" s="282"/>
      <c r="WLB729" s="282"/>
      <c r="WLC729" s="282"/>
      <c r="WLD729" s="282"/>
      <c r="WLE729" s="282"/>
      <c r="WLF729" s="282"/>
      <c r="WLG729" s="282"/>
      <c r="WLH729" s="282"/>
      <c r="WLI729" s="282"/>
      <c r="WLJ729" s="282"/>
      <c r="WLK729" s="282"/>
      <c r="WLL729" s="282"/>
      <c r="WLM729" s="282"/>
      <c r="WLN729" s="282"/>
      <c r="WLO729" s="282"/>
      <c r="WLP729" s="282"/>
      <c r="WLQ729" s="282"/>
      <c r="WLR729" s="282"/>
      <c r="WLS729" s="282"/>
      <c r="WLT729" s="282"/>
      <c r="WLU729" s="282"/>
      <c r="WLV729" s="282"/>
      <c r="WLW729" s="282"/>
      <c r="WLX729" s="282"/>
      <c r="WLY729" s="282"/>
      <c r="WLZ729" s="282"/>
      <c r="WMA729" s="282"/>
      <c r="WMB729" s="282"/>
      <c r="WMC729" s="282"/>
      <c r="WMD729" s="282"/>
      <c r="WME729" s="282"/>
      <c r="WMF729" s="282"/>
      <c r="WMG729" s="282"/>
      <c r="WMH729" s="282"/>
      <c r="WMI729" s="282"/>
      <c r="WMJ729" s="282"/>
      <c r="WMK729" s="282"/>
      <c r="WML729" s="282"/>
      <c r="WMM729" s="282"/>
      <c r="WMN729" s="282"/>
      <c r="WMO729" s="282"/>
      <c r="WMP729" s="282"/>
      <c r="WMQ729" s="282"/>
      <c r="WMR729" s="282"/>
      <c r="WMS729" s="282"/>
      <c r="WMT729" s="282"/>
      <c r="WMU729" s="282"/>
      <c r="WMV729" s="282"/>
      <c r="WMW729" s="282"/>
      <c r="WMX729" s="282"/>
      <c r="WMY729" s="282"/>
      <c r="WMZ729" s="282"/>
      <c r="WNA729" s="282"/>
      <c r="WNB729" s="282"/>
      <c r="WNC729" s="282"/>
      <c r="WND729" s="282"/>
      <c r="WNE729" s="282"/>
      <c r="WNF729" s="282"/>
      <c r="WNG729" s="282"/>
      <c r="WNH729" s="282"/>
      <c r="WNI729" s="282"/>
      <c r="WNJ729" s="282"/>
      <c r="WNK729" s="282"/>
      <c r="WNL729" s="282"/>
      <c r="WNM729" s="282"/>
      <c r="WNN729" s="282"/>
      <c r="WNO729" s="282"/>
      <c r="WNP729" s="282"/>
      <c r="WNQ729" s="282"/>
      <c r="WNR729" s="282"/>
      <c r="WNS729" s="282"/>
      <c r="WNT729" s="282"/>
      <c r="WNU729" s="282"/>
      <c r="WNV729" s="282"/>
      <c r="WNW729" s="282"/>
      <c r="WNX729" s="282"/>
      <c r="WNY729" s="282"/>
      <c r="WNZ729" s="282"/>
      <c r="WOA729" s="282"/>
      <c r="WOB729" s="282"/>
      <c r="WOC729" s="282"/>
      <c r="WOD729" s="282"/>
      <c r="WOE729" s="282"/>
      <c r="WOF729" s="282"/>
      <c r="WOG729" s="282"/>
      <c r="WOH729" s="282"/>
      <c r="WOI729" s="282"/>
      <c r="WOJ729" s="282"/>
      <c r="WOK729" s="282"/>
      <c r="WOL729" s="282"/>
      <c r="WOM729" s="282"/>
      <c r="WON729" s="282"/>
      <c r="WOO729" s="282"/>
      <c r="WOP729" s="282"/>
      <c r="WOQ729" s="282"/>
      <c r="WOR729" s="282"/>
      <c r="WOS729" s="282"/>
      <c r="WOT729" s="282"/>
      <c r="WOU729" s="282"/>
      <c r="WOV729" s="282"/>
      <c r="WOW729" s="282"/>
      <c r="WOX729" s="282"/>
      <c r="WOY729" s="282"/>
      <c r="WOZ729" s="282"/>
      <c r="WPA729" s="282"/>
      <c r="WPB729" s="282"/>
      <c r="WPC729" s="282"/>
      <c r="WPD729" s="282"/>
      <c r="WPE729" s="282"/>
      <c r="WPF729" s="282"/>
      <c r="WPG729" s="282"/>
      <c r="WPH729" s="282"/>
      <c r="WPI729" s="282"/>
      <c r="WPJ729" s="282"/>
      <c r="WPK729" s="282"/>
      <c r="WPL729" s="282"/>
      <c r="WPM729" s="282"/>
      <c r="WPN729" s="282"/>
      <c r="WPO729" s="282"/>
      <c r="WPP729" s="282"/>
      <c r="WPQ729" s="282"/>
      <c r="WPR729" s="282"/>
      <c r="WPS729" s="282"/>
      <c r="WPT729" s="282"/>
      <c r="WPU729" s="282"/>
      <c r="WPV729" s="282"/>
      <c r="WPW729" s="282"/>
      <c r="WPX729" s="282"/>
      <c r="WPY729" s="282"/>
      <c r="WPZ729" s="282"/>
      <c r="WQA729" s="282"/>
      <c r="WQB729" s="282"/>
      <c r="WQC729" s="282"/>
      <c r="WQD729" s="282"/>
      <c r="WQE729" s="282"/>
      <c r="WQF729" s="282"/>
      <c r="WQG729" s="282"/>
      <c r="WQH729" s="282"/>
      <c r="WQI729" s="282"/>
      <c r="WQJ729" s="282"/>
      <c r="WQK729" s="282"/>
      <c r="WQL729" s="282"/>
      <c r="WQM729" s="282"/>
      <c r="WQN729" s="282"/>
      <c r="WQO729" s="282"/>
      <c r="WQP729" s="282"/>
      <c r="WQQ729" s="282"/>
      <c r="WQR729" s="282"/>
      <c r="WQS729" s="282"/>
      <c r="WQT729" s="282"/>
      <c r="WQU729" s="282"/>
      <c r="WQV729" s="282"/>
      <c r="WQW729" s="282"/>
      <c r="WQX729" s="282"/>
      <c r="WQY729" s="282"/>
      <c r="WQZ729" s="282"/>
      <c r="WRA729" s="282"/>
      <c r="WRB729" s="282"/>
      <c r="WRC729" s="282"/>
      <c r="WRD729" s="282"/>
      <c r="WRE729" s="282"/>
      <c r="WRF729" s="282"/>
      <c r="WRG729" s="282"/>
      <c r="WRH729" s="282"/>
      <c r="WRI729" s="282"/>
      <c r="WRJ729" s="282"/>
      <c r="WRK729" s="282"/>
      <c r="WRL729" s="282"/>
      <c r="WRM729" s="282"/>
      <c r="WRN729" s="282"/>
      <c r="WRO729" s="282"/>
      <c r="WRP729" s="282"/>
      <c r="WRQ729" s="282"/>
      <c r="WRR729" s="282"/>
      <c r="WRS729" s="282"/>
      <c r="WRT729" s="282"/>
      <c r="WRU729" s="282"/>
      <c r="WRV729" s="282"/>
      <c r="WRW729" s="282"/>
      <c r="WRX729" s="282"/>
      <c r="WRY729" s="282"/>
      <c r="WRZ729" s="282"/>
      <c r="WSA729" s="282"/>
      <c r="WSB729" s="282"/>
      <c r="WSC729" s="282"/>
      <c r="WSD729" s="282"/>
      <c r="WSE729" s="282"/>
      <c r="WSF729" s="282"/>
      <c r="WSG729" s="282"/>
      <c r="WSH729" s="282"/>
      <c r="WSI729" s="282"/>
      <c r="WSJ729" s="282"/>
      <c r="WSK729" s="282"/>
      <c r="WSL729" s="282"/>
      <c r="WSM729" s="282"/>
      <c r="WSN729" s="282"/>
      <c r="WSO729" s="282"/>
      <c r="WSP729" s="282"/>
      <c r="WSQ729" s="282"/>
      <c r="WSR729" s="282"/>
      <c r="WSS729" s="282"/>
      <c r="WST729" s="282"/>
      <c r="WSU729" s="282"/>
      <c r="WSV729" s="282"/>
      <c r="WSW729" s="282"/>
      <c r="WSX729" s="282"/>
      <c r="WSY729" s="282"/>
      <c r="WSZ729" s="282"/>
      <c r="WTA729" s="282"/>
      <c r="WTB729" s="282"/>
      <c r="WTC729" s="282"/>
      <c r="WTD729" s="282"/>
      <c r="WTE729" s="282"/>
      <c r="WTF729" s="282"/>
      <c r="WTG729" s="282"/>
      <c r="WTH729" s="282"/>
      <c r="WTI729" s="282"/>
      <c r="WTJ729" s="282"/>
      <c r="WTK729" s="282"/>
      <c r="WTL729" s="282"/>
      <c r="WTM729" s="282"/>
      <c r="WTN729" s="282"/>
      <c r="WTO729" s="282"/>
      <c r="WTP729" s="282"/>
      <c r="WTQ729" s="282"/>
      <c r="WTR729" s="282"/>
      <c r="WTS729" s="282"/>
      <c r="WTT729" s="282"/>
      <c r="WTU729" s="282"/>
      <c r="WTV729" s="282"/>
      <c r="WTW729" s="282"/>
      <c r="WTX729" s="282"/>
      <c r="WTY729" s="282"/>
      <c r="WTZ729" s="282"/>
      <c r="WUA729" s="282"/>
      <c r="WUB729" s="282"/>
      <c r="WUC729" s="282"/>
      <c r="WUD729" s="282"/>
      <c r="WUE729" s="282"/>
      <c r="WUF729" s="282"/>
      <c r="WUG729" s="282"/>
      <c r="WUH729" s="282"/>
      <c r="WUI729" s="282"/>
      <c r="WUJ729" s="282"/>
      <c r="WUK729" s="282"/>
      <c r="WUL729" s="282"/>
      <c r="WUM729" s="282"/>
      <c r="WUN729" s="282"/>
      <c r="WUO729" s="282"/>
      <c r="WUP729" s="282"/>
      <c r="WUQ729" s="282"/>
      <c r="WUR729" s="282"/>
      <c r="WUS729" s="282"/>
      <c r="WUT729" s="282"/>
      <c r="WUU729" s="282"/>
      <c r="WUV729" s="282"/>
      <c r="WUW729" s="282"/>
      <c r="WUX729" s="282"/>
      <c r="WUY729" s="282"/>
      <c r="WUZ729" s="282"/>
      <c r="WVA729" s="282"/>
      <c r="WVB729" s="282"/>
      <c r="WVC729" s="282"/>
      <c r="WVD729" s="282"/>
      <c r="WVE729" s="282"/>
      <c r="WVF729" s="282"/>
      <c r="WVG729" s="282"/>
      <c r="WVH729" s="282"/>
      <c r="WVI729" s="282"/>
      <c r="WVJ729" s="282"/>
      <c r="WVK729" s="282"/>
      <c r="WVL729" s="282"/>
      <c r="WVM729" s="282"/>
      <c r="WVN729" s="282"/>
      <c r="WVO729" s="282"/>
      <c r="WVP729" s="282"/>
      <c r="WVQ729" s="282"/>
      <c r="WVR729" s="282"/>
      <c r="WVS729" s="282"/>
      <c r="WVT729" s="282"/>
      <c r="WVU729" s="282"/>
      <c r="WVV729" s="282"/>
      <c r="WVW729" s="282"/>
      <c r="WVX729" s="282"/>
      <c r="WVY729" s="282"/>
      <c r="WVZ729" s="282"/>
      <c r="WWA729" s="282"/>
      <c r="WWB729" s="282"/>
      <c r="WWC729" s="282"/>
      <c r="WWD729" s="282"/>
      <c r="WWE729" s="282"/>
      <c r="WWF729" s="282"/>
      <c r="WWG729" s="282"/>
      <c r="WWH729" s="282"/>
      <c r="WWI729" s="282"/>
      <c r="WWJ729" s="282"/>
      <c r="WWK729" s="282"/>
      <c r="WWL729" s="282"/>
      <c r="WWM729" s="282"/>
      <c r="WWN729" s="282"/>
      <c r="WWO729" s="282"/>
      <c r="WWP729" s="282"/>
      <c r="WWQ729" s="282"/>
      <c r="WWR729" s="282"/>
      <c r="WWS729" s="282"/>
      <c r="WWT729" s="282"/>
      <c r="WWU729" s="282"/>
      <c r="WWV729" s="282"/>
      <c r="WWW729" s="282"/>
      <c r="WWX729" s="282"/>
      <c r="WWY729" s="282"/>
      <c r="WWZ729" s="282"/>
      <c r="WXA729" s="282"/>
      <c r="WXB729" s="282"/>
      <c r="WXC729" s="282"/>
      <c r="WXD729" s="282"/>
      <c r="WXE729" s="282"/>
      <c r="WXF729" s="282"/>
      <c r="WXG729" s="282"/>
      <c r="WXH729" s="282"/>
      <c r="WXI729" s="282"/>
      <c r="WXJ729" s="282"/>
      <c r="WXK729" s="282"/>
      <c r="WXL729" s="282"/>
      <c r="WXM729" s="282"/>
      <c r="WXN729" s="282"/>
      <c r="WXO729" s="282"/>
      <c r="WXP729" s="282"/>
      <c r="WXQ729" s="282"/>
      <c r="WXR729" s="282"/>
      <c r="WXS729" s="282"/>
      <c r="WXT729" s="282"/>
      <c r="WXU729" s="282"/>
      <c r="WXV729" s="282"/>
      <c r="WXW729" s="282"/>
      <c r="WXX729" s="282"/>
      <c r="WXY729" s="282"/>
      <c r="WXZ729" s="282"/>
      <c r="WYA729" s="282"/>
      <c r="WYB729" s="282"/>
      <c r="WYC729" s="282"/>
      <c r="WYD729" s="282"/>
      <c r="WYE729" s="282"/>
      <c r="WYF729" s="282"/>
      <c r="WYG729" s="282"/>
      <c r="WYH729" s="282"/>
      <c r="WYI729" s="282"/>
      <c r="WYJ729" s="282"/>
      <c r="WYK729" s="282"/>
      <c r="WYL729" s="282"/>
      <c r="WYM729" s="282"/>
      <c r="WYN729" s="282"/>
      <c r="WYO729" s="282"/>
      <c r="WYP729" s="282"/>
      <c r="WYQ729" s="282"/>
      <c r="WYR729" s="282"/>
      <c r="WYS729" s="282"/>
      <c r="WYT729" s="282"/>
      <c r="WYU729" s="282"/>
      <c r="WYV729" s="282"/>
      <c r="WYW729" s="282"/>
      <c r="WYX729" s="282"/>
      <c r="WYY729" s="282"/>
      <c r="WYZ729" s="282"/>
      <c r="WZA729" s="282"/>
      <c r="WZB729" s="282"/>
      <c r="WZC729" s="282"/>
      <c r="WZD729" s="282"/>
      <c r="WZE729" s="282"/>
      <c r="WZF729" s="282"/>
      <c r="WZG729" s="282"/>
      <c r="WZH729" s="282"/>
      <c r="WZI729" s="282"/>
      <c r="WZJ729" s="282"/>
      <c r="WZK729" s="282"/>
      <c r="WZL729" s="282"/>
      <c r="WZM729" s="282"/>
      <c r="WZN729" s="282"/>
      <c r="WZO729" s="282"/>
      <c r="WZP729" s="282"/>
      <c r="WZQ729" s="282"/>
      <c r="WZR729" s="282"/>
      <c r="WZS729" s="282"/>
      <c r="WZT729" s="282"/>
      <c r="WZU729" s="282"/>
      <c r="WZV729" s="282"/>
      <c r="WZW729" s="282"/>
      <c r="WZX729" s="282"/>
      <c r="WZY729" s="282"/>
      <c r="WZZ729" s="282"/>
      <c r="XAA729" s="282"/>
      <c r="XAB729" s="282"/>
      <c r="XAC729" s="282"/>
      <c r="XAD729" s="282"/>
      <c r="XAE729" s="282"/>
      <c r="XAF729" s="282"/>
      <c r="XAG729" s="282"/>
      <c r="XAH729" s="282"/>
      <c r="XAI729" s="282"/>
      <c r="XAJ729" s="282"/>
      <c r="XAK729" s="282"/>
      <c r="XAL729" s="282"/>
      <c r="XAM729" s="282"/>
      <c r="XAN729" s="282"/>
      <c r="XAO729" s="282"/>
      <c r="XAP729" s="282"/>
      <c r="XAQ729" s="282"/>
      <c r="XAR729" s="282"/>
      <c r="XAS729" s="282"/>
      <c r="XAT729" s="282"/>
      <c r="XAU729" s="282"/>
      <c r="XAV729" s="282"/>
      <c r="XAW729" s="282"/>
      <c r="XAX729" s="282"/>
      <c r="XAY729" s="282"/>
      <c r="XAZ729" s="282"/>
      <c r="XBA729" s="282"/>
      <c r="XBB729" s="282"/>
      <c r="XBC729" s="282"/>
      <c r="XBD729" s="282"/>
      <c r="XBE729" s="282"/>
      <c r="XBF729" s="282"/>
      <c r="XBG729" s="282"/>
      <c r="XBH729" s="282"/>
      <c r="XBI729" s="282"/>
      <c r="XBJ729" s="282"/>
      <c r="XBK729" s="282"/>
      <c r="XBL729" s="282"/>
      <c r="XBM729" s="282"/>
      <c r="XBN729" s="282"/>
      <c r="XBO729" s="282"/>
      <c r="XBP729" s="282"/>
      <c r="XBQ729" s="282"/>
      <c r="XBR729" s="282"/>
      <c r="XBS729" s="282"/>
      <c r="XBT729" s="282"/>
      <c r="XBU729" s="282"/>
      <c r="XBV729" s="282"/>
      <c r="XBW729" s="282"/>
      <c r="XBX729" s="282"/>
      <c r="XBY729" s="282"/>
      <c r="XBZ729" s="282"/>
      <c r="XCA729" s="282"/>
      <c r="XCB729" s="282"/>
      <c r="XCC729" s="282"/>
      <c r="XCD729" s="282"/>
      <c r="XCE729" s="282"/>
      <c r="XCF729" s="282"/>
      <c r="XCG729" s="282"/>
      <c r="XCH729" s="282"/>
      <c r="XCI729" s="282"/>
      <c r="XCJ729" s="282"/>
      <c r="XCK729" s="282"/>
      <c r="XCL729" s="282"/>
      <c r="XCM729" s="282"/>
      <c r="XCN729" s="282"/>
      <c r="XCO729" s="282"/>
      <c r="XCP729" s="282"/>
      <c r="XCQ729" s="282"/>
      <c r="XCR729" s="282"/>
      <c r="XCS729" s="282"/>
      <c r="XCT729" s="282"/>
      <c r="XCU729" s="282"/>
      <c r="XCV729" s="282"/>
      <c r="XCW729" s="282"/>
      <c r="XCX729" s="282"/>
      <c r="XCY729" s="282"/>
      <c r="XCZ729" s="282"/>
      <c r="XDA729" s="282"/>
      <c r="XDB729" s="282"/>
      <c r="XDC729" s="282"/>
      <c r="XDD729" s="282"/>
      <c r="XDE729" s="282"/>
      <c r="XDF729" s="282"/>
      <c r="XDG729" s="282"/>
      <c r="XDH729" s="282"/>
      <c r="XDI729" s="282"/>
      <c r="XDJ729" s="282"/>
      <c r="XDK729" s="282"/>
      <c r="XDL729" s="282"/>
      <c r="XDM729" s="282"/>
      <c r="XDN729" s="282"/>
      <c r="XDO729" s="282"/>
      <c r="XDP729" s="282"/>
      <c r="XDQ729" s="282"/>
      <c r="XDR729" s="282"/>
      <c r="XDS729" s="282"/>
      <c r="XDT729" s="282"/>
      <c r="XDU729" s="282"/>
      <c r="XDV729" s="282"/>
      <c r="XDW729" s="282"/>
      <c r="XDX729" s="282"/>
      <c r="XDY729" s="282"/>
      <c r="XDZ729" s="282"/>
      <c r="XEA729" s="282"/>
      <c r="XEB729" s="282"/>
      <c r="XEC729" s="282"/>
      <c r="XED729" s="282"/>
      <c r="XEE729" s="282"/>
      <c r="XEF729" s="282"/>
      <c r="XEG729" s="282"/>
      <c r="XEH729" s="282"/>
      <c r="XEI729" s="282"/>
      <c r="XEJ729" s="282"/>
      <c r="XEK729" s="282"/>
      <c r="XEL729" s="282"/>
      <c r="XEM729" s="282"/>
      <c r="XEN729" s="282"/>
      <c r="XEO729" s="282"/>
      <c r="XEP729" s="282"/>
      <c r="XEQ729" s="282"/>
      <c r="XER729" s="282"/>
      <c r="XES729" s="282"/>
      <c r="XET729" s="282"/>
      <c r="XEU729" s="282"/>
      <c r="XEV729" s="282"/>
      <c r="XEW729" s="282"/>
      <c r="XEX729" s="282"/>
      <c r="XEY729" s="282"/>
      <c r="XEZ729" s="282"/>
      <c r="XFA729" s="282"/>
      <c r="XFB729" s="282"/>
      <c r="XFC729" s="282"/>
    </row>
    <row r="730" spans="1:16383" s="146" customFormat="1" ht="24" customHeight="1" x14ac:dyDescent="0.35">
      <c r="A730" s="278"/>
      <c r="B730" s="279"/>
      <c r="C730" s="279"/>
      <c r="D730" s="284" t="s">
        <v>590</v>
      </c>
      <c r="E730" s="279"/>
      <c r="F730" s="279"/>
      <c r="G730" s="964">
        <f>SUM(G727:J729)</f>
        <v>35683654.479999997</v>
      </c>
      <c r="H730" s="964"/>
      <c r="I730" s="964"/>
      <c r="J730" s="964"/>
      <c r="K730" s="280"/>
      <c r="L730" s="280"/>
      <c r="M730" s="280"/>
      <c r="N730" s="281"/>
      <c r="O730" s="964">
        <f>SUM(O727:S729)</f>
        <v>34222203.280000001</v>
      </c>
      <c r="P730" s="964"/>
      <c r="Q730" s="964"/>
      <c r="R730" s="964"/>
      <c r="S730" s="964"/>
      <c r="T730" s="282"/>
      <c r="U730" s="264"/>
      <c r="V730" s="182"/>
      <c r="W730" s="285" t="s">
        <v>591</v>
      </c>
      <c r="X730" s="283"/>
      <c r="Y730" s="145"/>
      <c r="Z730" s="144"/>
      <c r="AA730" s="286">
        <f>G730-[53]WS!M13</f>
        <v>0</v>
      </c>
      <c r="AB730" s="282"/>
      <c r="AC730" s="282"/>
      <c r="AD730" s="282"/>
      <c r="AE730" s="282"/>
      <c r="AF730" s="282"/>
      <c r="AG730" s="282"/>
      <c r="AH730" s="282"/>
      <c r="AI730" s="282"/>
      <c r="AJ730" s="282"/>
      <c r="AK730" s="282"/>
      <c r="AL730" s="282"/>
      <c r="AM730" s="282"/>
      <c r="AN730" s="282"/>
      <c r="AO730" s="282"/>
      <c r="AP730" s="282"/>
      <c r="AQ730" s="282"/>
      <c r="AR730" s="282"/>
      <c r="AS730" s="282"/>
      <c r="AT730" s="282"/>
      <c r="AU730" s="282"/>
      <c r="AV730" s="282"/>
      <c r="AW730" s="282"/>
      <c r="AX730" s="282"/>
      <c r="AY730" s="282"/>
      <c r="AZ730" s="282"/>
      <c r="BA730" s="282"/>
      <c r="BB730" s="282"/>
      <c r="BC730" s="282"/>
      <c r="BD730" s="282"/>
      <c r="BE730" s="282"/>
      <c r="BF730" s="282"/>
      <c r="BG730" s="282"/>
      <c r="BH730" s="282"/>
      <c r="BI730" s="282"/>
      <c r="BJ730" s="282"/>
      <c r="BK730" s="282"/>
      <c r="BL730" s="282"/>
      <c r="BM730" s="282"/>
      <c r="BN730" s="282"/>
      <c r="BO730" s="282"/>
      <c r="BP730" s="282"/>
      <c r="BQ730" s="282"/>
      <c r="BR730" s="282"/>
      <c r="BS730" s="282"/>
      <c r="BT730" s="282"/>
      <c r="BU730" s="282"/>
      <c r="BV730" s="282"/>
      <c r="BW730" s="282"/>
      <c r="BX730" s="282"/>
      <c r="BY730" s="282"/>
      <c r="BZ730" s="282"/>
      <c r="CA730" s="282"/>
      <c r="CB730" s="282"/>
      <c r="CC730" s="282"/>
      <c r="CD730" s="282"/>
      <c r="CE730" s="282"/>
      <c r="CF730" s="282"/>
      <c r="CG730" s="282"/>
      <c r="CH730" s="282"/>
      <c r="CI730" s="282"/>
      <c r="CJ730" s="282"/>
      <c r="CK730" s="282"/>
      <c r="CL730" s="282"/>
      <c r="CM730" s="282"/>
      <c r="CN730" s="282"/>
      <c r="CO730" s="282"/>
      <c r="CP730" s="282"/>
      <c r="CQ730" s="282"/>
      <c r="CR730" s="282"/>
      <c r="CS730" s="282"/>
      <c r="CT730" s="282"/>
      <c r="CU730" s="282"/>
      <c r="CV730" s="282"/>
      <c r="CW730" s="282"/>
      <c r="CX730" s="282"/>
      <c r="CY730" s="282"/>
      <c r="CZ730" s="282"/>
      <c r="DA730" s="282"/>
      <c r="DB730" s="282"/>
      <c r="DC730" s="282"/>
      <c r="DD730" s="282"/>
      <c r="DE730" s="282"/>
      <c r="DF730" s="282"/>
      <c r="DG730" s="282"/>
      <c r="DH730" s="282"/>
      <c r="DI730" s="282"/>
      <c r="DJ730" s="282"/>
      <c r="DK730" s="282"/>
      <c r="DL730" s="282"/>
      <c r="DM730" s="282"/>
      <c r="DN730" s="282"/>
      <c r="DO730" s="282"/>
      <c r="DP730" s="282"/>
      <c r="DQ730" s="282"/>
      <c r="DR730" s="282"/>
      <c r="DS730" s="282"/>
      <c r="DT730" s="282"/>
      <c r="DU730" s="282"/>
      <c r="DV730" s="282"/>
      <c r="DW730" s="282"/>
      <c r="DX730" s="282"/>
      <c r="DY730" s="282"/>
      <c r="DZ730" s="282"/>
      <c r="EA730" s="282"/>
      <c r="EB730" s="282"/>
      <c r="EC730" s="282"/>
      <c r="ED730" s="282"/>
      <c r="EE730" s="282"/>
      <c r="EF730" s="282"/>
      <c r="EG730" s="282"/>
      <c r="EH730" s="282"/>
      <c r="EI730" s="282"/>
      <c r="EJ730" s="282"/>
      <c r="EK730" s="282"/>
      <c r="EL730" s="282"/>
      <c r="EM730" s="282"/>
      <c r="EN730" s="282"/>
      <c r="EO730" s="282"/>
      <c r="EP730" s="282"/>
      <c r="EQ730" s="282"/>
      <c r="ER730" s="282"/>
      <c r="ES730" s="282"/>
      <c r="ET730" s="282"/>
      <c r="EU730" s="282"/>
      <c r="EV730" s="282"/>
      <c r="EW730" s="282"/>
      <c r="EX730" s="282"/>
      <c r="EY730" s="282"/>
      <c r="EZ730" s="282"/>
      <c r="FA730" s="282"/>
      <c r="FB730" s="282"/>
      <c r="FC730" s="282"/>
      <c r="FD730" s="282"/>
      <c r="FE730" s="282"/>
      <c r="FF730" s="282"/>
      <c r="FG730" s="282"/>
      <c r="FH730" s="282"/>
      <c r="FI730" s="282"/>
      <c r="FJ730" s="282"/>
      <c r="FK730" s="282"/>
      <c r="FL730" s="282"/>
      <c r="FM730" s="282"/>
      <c r="FN730" s="282"/>
      <c r="FO730" s="282"/>
      <c r="FP730" s="282"/>
      <c r="FQ730" s="282"/>
      <c r="FR730" s="282"/>
      <c r="FS730" s="282"/>
      <c r="FT730" s="282"/>
      <c r="FU730" s="282"/>
      <c r="FV730" s="282"/>
      <c r="FW730" s="282"/>
      <c r="FX730" s="282"/>
      <c r="FY730" s="282"/>
      <c r="FZ730" s="282"/>
      <c r="GA730" s="282"/>
      <c r="GB730" s="282"/>
      <c r="GC730" s="282"/>
      <c r="GD730" s="282"/>
      <c r="GE730" s="282"/>
      <c r="GF730" s="282"/>
      <c r="GG730" s="282"/>
      <c r="GH730" s="282"/>
      <c r="GI730" s="282"/>
      <c r="GJ730" s="282"/>
      <c r="GK730" s="282"/>
      <c r="GL730" s="282"/>
      <c r="GM730" s="282"/>
      <c r="GN730" s="282"/>
      <c r="GO730" s="282"/>
      <c r="GP730" s="282"/>
      <c r="GQ730" s="282"/>
      <c r="GR730" s="282"/>
      <c r="GS730" s="282"/>
      <c r="GT730" s="282"/>
      <c r="GU730" s="282"/>
      <c r="GV730" s="282"/>
      <c r="GW730" s="282"/>
      <c r="GX730" s="282"/>
      <c r="GY730" s="282"/>
      <c r="GZ730" s="282"/>
      <c r="HA730" s="282"/>
      <c r="HB730" s="282"/>
      <c r="HC730" s="282"/>
      <c r="HD730" s="282"/>
      <c r="HE730" s="282"/>
      <c r="HF730" s="282"/>
      <c r="HG730" s="282"/>
      <c r="HH730" s="282"/>
      <c r="HI730" s="282"/>
      <c r="HJ730" s="282"/>
      <c r="HK730" s="282"/>
      <c r="HL730" s="282"/>
      <c r="HM730" s="282"/>
      <c r="HN730" s="282"/>
      <c r="HO730" s="282"/>
      <c r="HP730" s="282"/>
      <c r="HQ730" s="282"/>
      <c r="HR730" s="282"/>
      <c r="HS730" s="282"/>
      <c r="HT730" s="282"/>
      <c r="HU730" s="282"/>
      <c r="HV730" s="282"/>
      <c r="HW730" s="282"/>
      <c r="HX730" s="282"/>
      <c r="HY730" s="282"/>
      <c r="HZ730" s="282"/>
      <c r="IA730" s="282"/>
      <c r="IB730" s="282"/>
      <c r="IC730" s="282"/>
      <c r="ID730" s="282"/>
      <c r="IE730" s="282"/>
      <c r="IF730" s="282"/>
      <c r="IG730" s="282"/>
      <c r="IH730" s="282"/>
      <c r="II730" s="282"/>
      <c r="IJ730" s="282"/>
      <c r="IK730" s="282"/>
      <c r="IL730" s="282"/>
      <c r="IM730" s="282"/>
      <c r="IN730" s="282"/>
      <c r="IO730" s="282"/>
      <c r="IP730" s="282"/>
      <c r="IQ730" s="282"/>
      <c r="IR730" s="282"/>
      <c r="IS730" s="282"/>
      <c r="IT730" s="282"/>
      <c r="IU730" s="282"/>
      <c r="IV730" s="282"/>
      <c r="IW730" s="282"/>
      <c r="IX730" s="282"/>
      <c r="IY730" s="282"/>
      <c r="IZ730" s="282"/>
      <c r="JA730" s="282"/>
      <c r="JB730" s="282"/>
      <c r="JC730" s="282"/>
      <c r="JD730" s="282"/>
      <c r="JE730" s="282"/>
      <c r="JF730" s="282"/>
      <c r="JG730" s="282"/>
      <c r="JH730" s="282"/>
      <c r="JI730" s="282"/>
      <c r="JJ730" s="282"/>
      <c r="JK730" s="282"/>
      <c r="JL730" s="282"/>
      <c r="JM730" s="282"/>
      <c r="JN730" s="282"/>
      <c r="JO730" s="282"/>
      <c r="JP730" s="282"/>
      <c r="JQ730" s="282"/>
      <c r="JR730" s="282"/>
      <c r="JS730" s="282"/>
      <c r="JT730" s="282"/>
      <c r="JU730" s="282"/>
      <c r="JV730" s="282"/>
      <c r="JW730" s="282"/>
      <c r="JX730" s="282"/>
      <c r="JY730" s="282"/>
      <c r="JZ730" s="282"/>
      <c r="KA730" s="282"/>
      <c r="KB730" s="282"/>
      <c r="KC730" s="282"/>
      <c r="KD730" s="282"/>
      <c r="KE730" s="282"/>
      <c r="KF730" s="282"/>
      <c r="KG730" s="282"/>
      <c r="KH730" s="282"/>
      <c r="KI730" s="282"/>
      <c r="KJ730" s="282"/>
      <c r="KK730" s="282"/>
      <c r="KL730" s="282"/>
      <c r="KM730" s="282"/>
      <c r="KN730" s="282"/>
      <c r="KO730" s="282"/>
      <c r="KP730" s="282"/>
      <c r="KQ730" s="282"/>
      <c r="KR730" s="282"/>
      <c r="KS730" s="282"/>
      <c r="KT730" s="282"/>
      <c r="KU730" s="282"/>
      <c r="KV730" s="282"/>
      <c r="KW730" s="282"/>
      <c r="KX730" s="282"/>
      <c r="KY730" s="282"/>
      <c r="KZ730" s="282"/>
      <c r="LA730" s="282"/>
      <c r="LB730" s="282"/>
      <c r="LC730" s="282"/>
      <c r="LD730" s="282"/>
      <c r="LE730" s="282"/>
      <c r="LF730" s="282"/>
      <c r="LG730" s="282"/>
      <c r="LH730" s="282"/>
      <c r="LI730" s="282"/>
      <c r="LJ730" s="282"/>
      <c r="LK730" s="282"/>
      <c r="LL730" s="282"/>
      <c r="LM730" s="282"/>
      <c r="LN730" s="282"/>
      <c r="LO730" s="282"/>
      <c r="LP730" s="282"/>
      <c r="LQ730" s="282"/>
      <c r="LR730" s="282"/>
      <c r="LS730" s="282"/>
      <c r="LT730" s="282"/>
      <c r="LU730" s="282"/>
      <c r="LV730" s="282"/>
      <c r="LW730" s="282"/>
      <c r="LX730" s="282"/>
      <c r="LY730" s="282"/>
      <c r="LZ730" s="282"/>
      <c r="MA730" s="282"/>
      <c r="MB730" s="282"/>
      <c r="MC730" s="282"/>
      <c r="MD730" s="282"/>
      <c r="ME730" s="282"/>
      <c r="MF730" s="282"/>
      <c r="MG730" s="282"/>
      <c r="MH730" s="282"/>
      <c r="MI730" s="282"/>
      <c r="MJ730" s="282"/>
      <c r="MK730" s="282"/>
      <c r="ML730" s="282"/>
      <c r="MM730" s="282"/>
      <c r="MN730" s="282"/>
      <c r="MO730" s="282"/>
      <c r="MP730" s="282"/>
      <c r="MQ730" s="282"/>
      <c r="MR730" s="282"/>
      <c r="MS730" s="282"/>
      <c r="MT730" s="282"/>
      <c r="MU730" s="282"/>
      <c r="MV730" s="282"/>
      <c r="MW730" s="282"/>
      <c r="MX730" s="282"/>
      <c r="MY730" s="282"/>
      <c r="MZ730" s="282"/>
      <c r="NA730" s="282"/>
      <c r="NB730" s="282"/>
      <c r="NC730" s="282"/>
      <c r="ND730" s="282"/>
      <c r="NE730" s="282"/>
      <c r="NF730" s="282"/>
      <c r="NG730" s="282"/>
      <c r="NH730" s="282"/>
      <c r="NI730" s="282"/>
      <c r="NJ730" s="282"/>
      <c r="NK730" s="282"/>
      <c r="NL730" s="282"/>
      <c r="NM730" s="282"/>
      <c r="NN730" s="282"/>
      <c r="NO730" s="282"/>
      <c r="NP730" s="282"/>
      <c r="NQ730" s="282"/>
      <c r="NR730" s="282"/>
      <c r="NS730" s="282"/>
      <c r="NT730" s="282"/>
      <c r="NU730" s="282"/>
      <c r="NV730" s="282"/>
      <c r="NW730" s="282"/>
      <c r="NX730" s="282"/>
      <c r="NY730" s="282"/>
      <c r="NZ730" s="282"/>
      <c r="OA730" s="282"/>
      <c r="OB730" s="282"/>
      <c r="OC730" s="282"/>
      <c r="OD730" s="282"/>
      <c r="OE730" s="282"/>
      <c r="OF730" s="282"/>
      <c r="OG730" s="282"/>
      <c r="OH730" s="282"/>
      <c r="OI730" s="282"/>
      <c r="OJ730" s="282"/>
      <c r="OK730" s="282"/>
      <c r="OL730" s="282"/>
      <c r="OM730" s="282"/>
      <c r="ON730" s="282"/>
      <c r="OO730" s="282"/>
      <c r="OP730" s="282"/>
      <c r="OQ730" s="282"/>
      <c r="OR730" s="282"/>
      <c r="OS730" s="282"/>
      <c r="OT730" s="282"/>
      <c r="OU730" s="282"/>
      <c r="OV730" s="282"/>
      <c r="OW730" s="282"/>
      <c r="OX730" s="282"/>
      <c r="OY730" s="282"/>
      <c r="OZ730" s="282"/>
      <c r="PA730" s="282"/>
      <c r="PB730" s="282"/>
      <c r="PC730" s="282"/>
      <c r="PD730" s="282"/>
      <c r="PE730" s="282"/>
      <c r="PF730" s="282"/>
      <c r="PG730" s="282"/>
      <c r="PH730" s="282"/>
      <c r="PI730" s="282"/>
      <c r="PJ730" s="282"/>
      <c r="PK730" s="282"/>
      <c r="PL730" s="282"/>
      <c r="PM730" s="282"/>
      <c r="PN730" s="282"/>
      <c r="PO730" s="282"/>
      <c r="PP730" s="282"/>
      <c r="PQ730" s="282"/>
      <c r="PR730" s="282"/>
      <c r="PS730" s="282"/>
      <c r="PT730" s="282"/>
      <c r="PU730" s="282"/>
      <c r="PV730" s="282"/>
      <c r="PW730" s="282"/>
      <c r="PX730" s="282"/>
      <c r="PY730" s="282"/>
      <c r="PZ730" s="282"/>
      <c r="QA730" s="282"/>
      <c r="QB730" s="282"/>
      <c r="QC730" s="282"/>
      <c r="QD730" s="282"/>
      <c r="QE730" s="282"/>
      <c r="QF730" s="282"/>
      <c r="QG730" s="282"/>
      <c r="QH730" s="282"/>
      <c r="QI730" s="282"/>
      <c r="QJ730" s="282"/>
      <c r="QK730" s="282"/>
      <c r="QL730" s="282"/>
      <c r="QM730" s="282"/>
      <c r="QN730" s="282"/>
      <c r="QO730" s="282"/>
      <c r="QP730" s="282"/>
      <c r="QQ730" s="282"/>
      <c r="QR730" s="282"/>
      <c r="QS730" s="282"/>
      <c r="QT730" s="282"/>
      <c r="QU730" s="282"/>
      <c r="QV730" s="282"/>
      <c r="QW730" s="282"/>
      <c r="QX730" s="282"/>
      <c r="QY730" s="282"/>
      <c r="QZ730" s="282"/>
      <c r="RA730" s="282"/>
      <c r="RB730" s="282"/>
      <c r="RC730" s="282"/>
      <c r="RD730" s="282"/>
      <c r="RE730" s="282"/>
      <c r="RF730" s="282"/>
      <c r="RG730" s="282"/>
      <c r="RH730" s="282"/>
      <c r="RI730" s="282"/>
      <c r="RJ730" s="282"/>
      <c r="RK730" s="282"/>
      <c r="RL730" s="282"/>
      <c r="RM730" s="282"/>
      <c r="RN730" s="282"/>
      <c r="RO730" s="282"/>
      <c r="RP730" s="282"/>
      <c r="RQ730" s="282"/>
      <c r="RR730" s="282"/>
      <c r="RS730" s="282"/>
      <c r="RT730" s="282"/>
      <c r="RU730" s="282"/>
      <c r="RV730" s="282"/>
      <c r="RW730" s="282"/>
      <c r="RX730" s="282"/>
      <c r="RY730" s="282"/>
      <c r="RZ730" s="282"/>
      <c r="SA730" s="282"/>
      <c r="SB730" s="282"/>
      <c r="SC730" s="282"/>
      <c r="SD730" s="282"/>
      <c r="SE730" s="282"/>
      <c r="SF730" s="282"/>
      <c r="SG730" s="282"/>
      <c r="SH730" s="282"/>
      <c r="SI730" s="282"/>
      <c r="SJ730" s="282"/>
      <c r="SK730" s="282"/>
      <c r="SL730" s="282"/>
      <c r="SM730" s="282"/>
      <c r="SN730" s="282"/>
      <c r="SO730" s="282"/>
      <c r="SP730" s="282"/>
      <c r="SQ730" s="282"/>
      <c r="SR730" s="282"/>
      <c r="SS730" s="282"/>
      <c r="ST730" s="282"/>
      <c r="SU730" s="282"/>
      <c r="SV730" s="282"/>
      <c r="SW730" s="282"/>
      <c r="SX730" s="282"/>
      <c r="SY730" s="282"/>
      <c r="SZ730" s="282"/>
      <c r="TA730" s="282"/>
      <c r="TB730" s="282"/>
      <c r="TC730" s="282"/>
      <c r="TD730" s="282"/>
      <c r="TE730" s="282"/>
      <c r="TF730" s="282"/>
      <c r="TG730" s="282"/>
      <c r="TH730" s="282"/>
      <c r="TI730" s="282"/>
      <c r="TJ730" s="282"/>
      <c r="TK730" s="282"/>
      <c r="TL730" s="282"/>
      <c r="TM730" s="282"/>
      <c r="TN730" s="282"/>
      <c r="TO730" s="282"/>
      <c r="TP730" s="282"/>
      <c r="TQ730" s="282"/>
      <c r="TR730" s="282"/>
      <c r="TS730" s="282"/>
      <c r="TT730" s="282"/>
      <c r="TU730" s="282"/>
      <c r="TV730" s="282"/>
      <c r="TW730" s="282"/>
      <c r="TX730" s="282"/>
      <c r="TY730" s="282"/>
      <c r="TZ730" s="282"/>
      <c r="UA730" s="282"/>
      <c r="UB730" s="282"/>
      <c r="UC730" s="282"/>
      <c r="UD730" s="282"/>
      <c r="UE730" s="282"/>
      <c r="UF730" s="282"/>
      <c r="UG730" s="282"/>
      <c r="UH730" s="282"/>
      <c r="UI730" s="282"/>
      <c r="UJ730" s="282"/>
      <c r="UK730" s="282"/>
      <c r="UL730" s="282"/>
      <c r="UM730" s="282"/>
      <c r="UN730" s="282"/>
      <c r="UO730" s="282"/>
      <c r="UP730" s="282"/>
      <c r="UQ730" s="282"/>
      <c r="UR730" s="282"/>
      <c r="US730" s="282"/>
      <c r="UT730" s="282"/>
      <c r="UU730" s="282"/>
      <c r="UV730" s="282"/>
      <c r="UW730" s="282"/>
      <c r="UX730" s="282"/>
      <c r="UY730" s="282"/>
      <c r="UZ730" s="282"/>
      <c r="VA730" s="282"/>
      <c r="VB730" s="282"/>
      <c r="VC730" s="282"/>
      <c r="VD730" s="282"/>
      <c r="VE730" s="282"/>
      <c r="VF730" s="282"/>
      <c r="VG730" s="282"/>
      <c r="VH730" s="282"/>
      <c r="VI730" s="282"/>
      <c r="VJ730" s="282"/>
      <c r="VK730" s="282"/>
      <c r="VL730" s="282"/>
      <c r="VM730" s="282"/>
      <c r="VN730" s="282"/>
      <c r="VO730" s="282"/>
      <c r="VP730" s="282"/>
      <c r="VQ730" s="282"/>
      <c r="VR730" s="282"/>
      <c r="VS730" s="282"/>
      <c r="VT730" s="282"/>
      <c r="VU730" s="282"/>
      <c r="VV730" s="282"/>
      <c r="VW730" s="282"/>
      <c r="VX730" s="282"/>
      <c r="VY730" s="282"/>
      <c r="VZ730" s="282"/>
      <c r="WA730" s="282"/>
      <c r="WB730" s="282"/>
      <c r="WC730" s="282"/>
      <c r="WD730" s="282"/>
      <c r="WE730" s="282"/>
      <c r="WF730" s="282"/>
      <c r="WG730" s="282"/>
      <c r="WH730" s="282"/>
      <c r="WI730" s="282"/>
      <c r="WJ730" s="282"/>
      <c r="WK730" s="282"/>
      <c r="WL730" s="282"/>
      <c r="WM730" s="282"/>
      <c r="WN730" s="282"/>
      <c r="WO730" s="282"/>
      <c r="WP730" s="282"/>
      <c r="WQ730" s="282"/>
      <c r="WR730" s="282"/>
      <c r="WS730" s="282"/>
      <c r="WT730" s="282"/>
      <c r="WU730" s="282"/>
      <c r="WV730" s="282"/>
      <c r="WW730" s="282"/>
      <c r="WX730" s="282"/>
      <c r="WY730" s="282"/>
      <c r="WZ730" s="282"/>
      <c r="XA730" s="282"/>
      <c r="XB730" s="282"/>
      <c r="XC730" s="282"/>
      <c r="XD730" s="282"/>
      <c r="XE730" s="282"/>
      <c r="XF730" s="282"/>
      <c r="XG730" s="282"/>
      <c r="XH730" s="282"/>
      <c r="XI730" s="282"/>
      <c r="XJ730" s="282"/>
      <c r="XK730" s="282"/>
      <c r="XL730" s="282"/>
      <c r="XM730" s="282"/>
      <c r="XN730" s="282"/>
      <c r="XO730" s="282"/>
      <c r="XP730" s="282"/>
      <c r="XQ730" s="282"/>
      <c r="XR730" s="282"/>
      <c r="XS730" s="282"/>
      <c r="XT730" s="282"/>
      <c r="XU730" s="282"/>
      <c r="XV730" s="282"/>
      <c r="XW730" s="282"/>
      <c r="XX730" s="282"/>
      <c r="XY730" s="282"/>
      <c r="XZ730" s="282"/>
      <c r="YA730" s="282"/>
      <c r="YB730" s="282"/>
      <c r="YC730" s="282"/>
      <c r="YD730" s="282"/>
      <c r="YE730" s="282"/>
      <c r="YF730" s="282"/>
      <c r="YG730" s="282"/>
      <c r="YH730" s="282"/>
      <c r="YI730" s="282"/>
      <c r="YJ730" s="282"/>
      <c r="YK730" s="282"/>
      <c r="YL730" s="282"/>
      <c r="YM730" s="282"/>
      <c r="YN730" s="282"/>
      <c r="YO730" s="282"/>
      <c r="YP730" s="282"/>
      <c r="YQ730" s="282"/>
      <c r="YR730" s="282"/>
      <c r="YS730" s="282"/>
      <c r="YT730" s="282"/>
      <c r="YU730" s="282"/>
      <c r="YV730" s="282"/>
      <c r="YW730" s="282"/>
      <c r="YX730" s="282"/>
      <c r="YY730" s="282"/>
      <c r="YZ730" s="282"/>
      <c r="ZA730" s="282"/>
      <c r="ZB730" s="282"/>
      <c r="ZC730" s="282"/>
      <c r="ZD730" s="282"/>
      <c r="ZE730" s="282"/>
      <c r="ZF730" s="282"/>
      <c r="ZG730" s="282"/>
      <c r="ZH730" s="282"/>
      <c r="ZI730" s="282"/>
      <c r="ZJ730" s="282"/>
      <c r="ZK730" s="282"/>
      <c r="ZL730" s="282"/>
      <c r="ZM730" s="282"/>
      <c r="ZN730" s="282"/>
      <c r="ZO730" s="282"/>
      <c r="ZP730" s="282"/>
      <c r="ZQ730" s="282"/>
      <c r="ZR730" s="282"/>
      <c r="ZS730" s="282"/>
      <c r="ZT730" s="282"/>
      <c r="ZU730" s="282"/>
      <c r="ZV730" s="282"/>
      <c r="ZW730" s="282"/>
      <c r="ZX730" s="282"/>
      <c r="ZY730" s="282"/>
      <c r="ZZ730" s="282"/>
      <c r="AAA730" s="282"/>
      <c r="AAB730" s="282"/>
      <c r="AAC730" s="282"/>
      <c r="AAD730" s="282"/>
      <c r="AAE730" s="282"/>
      <c r="AAF730" s="282"/>
      <c r="AAG730" s="282"/>
      <c r="AAH730" s="282"/>
      <c r="AAI730" s="282"/>
      <c r="AAJ730" s="282"/>
      <c r="AAK730" s="282"/>
      <c r="AAL730" s="282"/>
      <c r="AAM730" s="282"/>
      <c r="AAN730" s="282"/>
      <c r="AAO730" s="282"/>
      <c r="AAP730" s="282"/>
      <c r="AAQ730" s="282"/>
      <c r="AAR730" s="282"/>
      <c r="AAS730" s="282"/>
      <c r="AAT730" s="282"/>
      <c r="AAU730" s="282"/>
      <c r="AAV730" s="282"/>
      <c r="AAW730" s="282"/>
      <c r="AAX730" s="282"/>
      <c r="AAY730" s="282"/>
      <c r="AAZ730" s="282"/>
      <c r="ABA730" s="282"/>
      <c r="ABB730" s="282"/>
      <c r="ABC730" s="282"/>
      <c r="ABD730" s="282"/>
      <c r="ABE730" s="282"/>
      <c r="ABF730" s="282"/>
      <c r="ABG730" s="282"/>
      <c r="ABH730" s="282"/>
      <c r="ABI730" s="282"/>
      <c r="ABJ730" s="282"/>
      <c r="ABK730" s="282"/>
      <c r="ABL730" s="282"/>
      <c r="ABM730" s="282"/>
      <c r="ABN730" s="282"/>
      <c r="ABO730" s="282"/>
      <c r="ABP730" s="282"/>
      <c r="ABQ730" s="282"/>
      <c r="ABR730" s="282"/>
      <c r="ABS730" s="282"/>
      <c r="ABT730" s="282"/>
      <c r="ABU730" s="282"/>
      <c r="ABV730" s="282"/>
      <c r="ABW730" s="282"/>
      <c r="ABX730" s="282"/>
      <c r="ABY730" s="282"/>
      <c r="ABZ730" s="282"/>
      <c r="ACA730" s="282"/>
      <c r="ACB730" s="282"/>
      <c r="ACC730" s="282"/>
      <c r="ACD730" s="282"/>
      <c r="ACE730" s="282"/>
      <c r="ACF730" s="282"/>
      <c r="ACG730" s="282"/>
      <c r="ACH730" s="282"/>
      <c r="ACI730" s="282"/>
      <c r="ACJ730" s="282"/>
      <c r="ACK730" s="282"/>
      <c r="ACL730" s="282"/>
      <c r="ACM730" s="282"/>
      <c r="ACN730" s="282"/>
      <c r="ACO730" s="282"/>
      <c r="ACP730" s="282"/>
      <c r="ACQ730" s="282"/>
      <c r="ACR730" s="282"/>
      <c r="ACS730" s="282"/>
      <c r="ACT730" s="282"/>
      <c r="ACU730" s="282"/>
      <c r="ACV730" s="282"/>
      <c r="ACW730" s="282"/>
      <c r="ACX730" s="282"/>
      <c r="ACY730" s="282"/>
      <c r="ACZ730" s="282"/>
      <c r="ADA730" s="282"/>
      <c r="ADB730" s="282"/>
      <c r="ADC730" s="282"/>
      <c r="ADD730" s="282"/>
      <c r="ADE730" s="282"/>
      <c r="ADF730" s="282"/>
      <c r="ADG730" s="282"/>
      <c r="ADH730" s="282"/>
      <c r="ADI730" s="282"/>
      <c r="ADJ730" s="282"/>
      <c r="ADK730" s="282"/>
      <c r="ADL730" s="282"/>
      <c r="ADM730" s="282"/>
      <c r="ADN730" s="282"/>
      <c r="ADO730" s="282"/>
      <c r="ADP730" s="282"/>
      <c r="ADQ730" s="282"/>
      <c r="ADR730" s="282"/>
      <c r="ADS730" s="282"/>
      <c r="ADT730" s="282"/>
      <c r="ADU730" s="282"/>
      <c r="ADV730" s="282"/>
      <c r="ADW730" s="282"/>
      <c r="ADX730" s="282"/>
      <c r="ADY730" s="282"/>
      <c r="ADZ730" s="282"/>
      <c r="AEA730" s="282"/>
      <c r="AEB730" s="282"/>
      <c r="AEC730" s="282"/>
      <c r="AED730" s="282"/>
      <c r="AEE730" s="282"/>
      <c r="AEF730" s="282"/>
      <c r="AEG730" s="282"/>
      <c r="AEH730" s="282"/>
      <c r="AEI730" s="282"/>
      <c r="AEJ730" s="282"/>
      <c r="AEK730" s="282"/>
      <c r="AEL730" s="282"/>
      <c r="AEM730" s="282"/>
      <c r="AEN730" s="282"/>
      <c r="AEO730" s="282"/>
      <c r="AEP730" s="282"/>
      <c r="AEQ730" s="282"/>
      <c r="AER730" s="282"/>
      <c r="AES730" s="282"/>
      <c r="AET730" s="282"/>
      <c r="AEU730" s="282"/>
      <c r="AEV730" s="282"/>
      <c r="AEW730" s="282"/>
      <c r="AEX730" s="282"/>
      <c r="AEY730" s="282"/>
      <c r="AEZ730" s="282"/>
      <c r="AFA730" s="282"/>
      <c r="AFB730" s="282"/>
      <c r="AFC730" s="282"/>
      <c r="AFD730" s="282"/>
      <c r="AFE730" s="282"/>
      <c r="AFF730" s="282"/>
      <c r="AFG730" s="282"/>
      <c r="AFH730" s="282"/>
      <c r="AFI730" s="282"/>
      <c r="AFJ730" s="282"/>
      <c r="AFK730" s="282"/>
      <c r="AFL730" s="282"/>
      <c r="AFM730" s="282"/>
      <c r="AFN730" s="282"/>
      <c r="AFO730" s="282"/>
      <c r="AFP730" s="282"/>
      <c r="AFQ730" s="282"/>
      <c r="AFR730" s="282"/>
      <c r="AFS730" s="282"/>
      <c r="AFT730" s="282"/>
      <c r="AFU730" s="282"/>
      <c r="AFV730" s="282"/>
      <c r="AFW730" s="282"/>
      <c r="AFX730" s="282"/>
      <c r="AFY730" s="282"/>
      <c r="AFZ730" s="282"/>
      <c r="AGA730" s="282"/>
      <c r="AGB730" s="282"/>
      <c r="AGC730" s="282"/>
      <c r="AGD730" s="282"/>
      <c r="AGE730" s="282"/>
      <c r="AGF730" s="282"/>
      <c r="AGG730" s="282"/>
      <c r="AGH730" s="282"/>
      <c r="AGI730" s="282"/>
      <c r="AGJ730" s="282"/>
      <c r="AGK730" s="282"/>
      <c r="AGL730" s="282"/>
      <c r="AGM730" s="282"/>
      <c r="AGN730" s="282"/>
      <c r="AGO730" s="282"/>
      <c r="AGP730" s="282"/>
      <c r="AGQ730" s="282"/>
      <c r="AGR730" s="282"/>
      <c r="AGS730" s="282"/>
      <c r="AGT730" s="282"/>
      <c r="AGU730" s="282"/>
      <c r="AGV730" s="282"/>
      <c r="AGW730" s="282"/>
      <c r="AGX730" s="282"/>
      <c r="AGY730" s="282"/>
      <c r="AGZ730" s="282"/>
      <c r="AHA730" s="282"/>
      <c r="AHB730" s="282"/>
      <c r="AHC730" s="282"/>
      <c r="AHD730" s="282"/>
      <c r="AHE730" s="282"/>
      <c r="AHF730" s="282"/>
      <c r="AHG730" s="282"/>
      <c r="AHH730" s="282"/>
      <c r="AHI730" s="282"/>
      <c r="AHJ730" s="282"/>
      <c r="AHK730" s="282"/>
      <c r="AHL730" s="282"/>
      <c r="AHM730" s="282"/>
      <c r="AHN730" s="282"/>
      <c r="AHO730" s="282"/>
      <c r="AHP730" s="282"/>
      <c r="AHQ730" s="282"/>
      <c r="AHR730" s="282"/>
      <c r="AHS730" s="282"/>
      <c r="AHT730" s="282"/>
      <c r="AHU730" s="282"/>
      <c r="AHV730" s="282"/>
      <c r="AHW730" s="282"/>
      <c r="AHX730" s="282"/>
      <c r="AHY730" s="282"/>
      <c r="AHZ730" s="282"/>
      <c r="AIA730" s="282"/>
      <c r="AIB730" s="282"/>
      <c r="AIC730" s="282"/>
      <c r="AID730" s="282"/>
      <c r="AIE730" s="282"/>
      <c r="AIF730" s="282"/>
      <c r="AIG730" s="282"/>
      <c r="AIH730" s="282"/>
      <c r="AII730" s="282"/>
      <c r="AIJ730" s="282"/>
      <c r="AIK730" s="282"/>
      <c r="AIL730" s="282"/>
      <c r="AIM730" s="282"/>
      <c r="AIN730" s="282"/>
      <c r="AIO730" s="282"/>
      <c r="AIP730" s="282"/>
      <c r="AIQ730" s="282"/>
      <c r="AIR730" s="282"/>
      <c r="AIS730" s="282"/>
      <c r="AIT730" s="282"/>
      <c r="AIU730" s="282"/>
      <c r="AIV730" s="282"/>
      <c r="AIW730" s="282"/>
      <c r="AIX730" s="282"/>
      <c r="AIY730" s="282"/>
      <c r="AIZ730" s="282"/>
      <c r="AJA730" s="282"/>
      <c r="AJB730" s="282"/>
      <c r="AJC730" s="282"/>
      <c r="AJD730" s="282"/>
      <c r="AJE730" s="282"/>
      <c r="AJF730" s="282"/>
      <c r="AJG730" s="282"/>
      <c r="AJH730" s="282"/>
      <c r="AJI730" s="282"/>
      <c r="AJJ730" s="282"/>
      <c r="AJK730" s="282"/>
      <c r="AJL730" s="282"/>
      <c r="AJM730" s="282"/>
      <c r="AJN730" s="282"/>
      <c r="AJO730" s="282"/>
      <c r="AJP730" s="282"/>
      <c r="AJQ730" s="282"/>
      <c r="AJR730" s="282"/>
      <c r="AJS730" s="282"/>
      <c r="AJT730" s="282"/>
      <c r="AJU730" s="282"/>
      <c r="AJV730" s="282"/>
      <c r="AJW730" s="282"/>
      <c r="AJX730" s="282"/>
      <c r="AJY730" s="282"/>
      <c r="AJZ730" s="282"/>
      <c r="AKA730" s="282"/>
      <c r="AKB730" s="282"/>
      <c r="AKC730" s="282"/>
      <c r="AKD730" s="282"/>
      <c r="AKE730" s="282"/>
      <c r="AKF730" s="282"/>
      <c r="AKG730" s="282"/>
      <c r="AKH730" s="282"/>
      <c r="AKI730" s="282"/>
      <c r="AKJ730" s="282"/>
      <c r="AKK730" s="282"/>
      <c r="AKL730" s="282"/>
      <c r="AKM730" s="282"/>
      <c r="AKN730" s="282"/>
      <c r="AKO730" s="282"/>
      <c r="AKP730" s="282"/>
      <c r="AKQ730" s="282"/>
      <c r="AKR730" s="282"/>
      <c r="AKS730" s="282"/>
      <c r="AKT730" s="282"/>
      <c r="AKU730" s="282"/>
      <c r="AKV730" s="282"/>
      <c r="AKW730" s="282"/>
      <c r="AKX730" s="282"/>
      <c r="AKY730" s="282"/>
      <c r="AKZ730" s="282"/>
      <c r="ALA730" s="282"/>
      <c r="ALB730" s="282"/>
      <c r="ALC730" s="282"/>
      <c r="ALD730" s="282"/>
      <c r="ALE730" s="282"/>
      <c r="ALF730" s="282"/>
      <c r="ALG730" s="282"/>
      <c r="ALH730" s="282"/>
      <c r="ALI730" s="282"/>
      <c r="ALJ730" s="282"/>
      <c r="ALK730" s="282"/>
      <c r="ALL730" s="282"/>
      <c r="ALM730" s="282"/>
      <c r="ALN730" s="282"/>
      <c r="ALO730" s="282"/>
      <c r="ALP730" s="282"/>
      <c r="ALQ730" s="282"/>
      <c r="ALR730" s="282"/>
      <c r="ALS730" s="282"/>
      <c r="ALT730" s="282"/>
      <c r="ALU730" s="282"/>
      <c r="ALV730" s="282"/>
      <c r="ALW730" s="282"/>
      <c r="ALX730" s="282"/>
      <c r="ALY730" s="282"/>
      <c r="ALZ730" s="282"/>
      <c r="AMA730" s="282"/>
      <c r="AMB730" s="282"/>
      <c r="AMC730" s="282"/>
      <c r="AMD730" s="282"/>
      <c r="AME730" s="282"/>
      <c r="AMF730" s="282"/>
      <c r="AMG730" s="282"/>
      <c r="AMH730" s="282"/>
      <c r="AMI730" s="282"/>
      <c r="AMJ730" s="282"/>
      <c r="AMK730" s="282"/>
      <c r="AML730" s="282"/>
      <c r="AMM730" s="282"/>
      <c r="AMN730" s="282"/>
      <c r="AMO730" s="282"/>
      <c r="AMP730" s="282"/>
      <c r="AMQ730" s="282"/>
      <c r="AMR730" s="282"/>
      <c r="AMS730" s="282"/>
      <c r="AMT730" s="282"/>
      <c r="AMU730" s="282"/>
      <c r="AMV730" s="282"/>
      <c r="AMW730" s="282"/>
      <c r="AMX730" s="282"/>
      <c r="AMY730" s="282"/>
      <c r="AMZ730" s="282"/>
      <c r="ANA730" s="282"/>
      <c r="ANB730" s="282"/>
      <c r="ANC730" s="282"/>
      <c r="AND730" s="282"/>
      <c r="ANE730" s="282"/>
      <c r="ANF730" s="282"/>
      <c r="ANG730" s="282"/>
      <c r="ANH730" s="282"/>
      <c r="ANI730" s="282"/>
      <c r="ANJ730" s="282"/>
      <c r="ANK730" s="282"/>
      <c r="ANL730" s="282"/>
      <c r="ANM730" s="282"/>
      <c r="ANN730" s="282"/>
      <c r="ANO730" s="282"/>
      <c r="ANP730" s="282"/>
      <c r="ANQ730" s="282"/>
      <c r="ANR730" s="282"/>
      <c r="ANS730" s="282"/>
      <c r="ANT730" s="282"/>
      <c r="ANU730" s="282"/>
      <c r="ANV730" s="282"/>
      <c r="ANW730" s="282"/>
      <c r="ANX730" s="282"/>
      <c r="ANY730" s="282"/>
      <c r="ANZ730" s="282"/>
      <c r="AOA730" s="282"/>
      <c r="AOB730" s="282"/>
      <c r="AOC730" s="282"/>
      <c r="AOD730" s="282"/>
      <c r="AOE730" s="282"/>
      <c r="AOF730" s="282"/>
      <c r="AOG730" s="282"/>
      <c r="AOH730" s="282"/>
      <c r="AOI730" s="282"/>
      <c r="AOJ730" s="282"/>
      <c r="AOK730" s="282"/>
      <c r="AOL730" s="282"/>
      <c r="AOM730" s="282"/>
      <c r="AON730" s="282"/>
      <c r="AOO730" s="282"/>
      <c r="AOP730" s="282"/>
      <c r="AOQ730" s="282"/>
      <c r="AOR730" s="282"/>
      <c r="AOS730" s="282"/>
      <c r="AOT730" s="282"/>
      <c r="AOU730" s="282"/>
      <c r="AOV730" s="282"/>
      <c r="AOW730" s="282"/>
      <c r="AOX730" s="282"/>
      <c r="AOY730" s="282"/>
      <c r="AOZ730" s="282"/>
      <c r="APA730" s="282"/>
      <c r="APB730" s="282"/>
      <c r="APC730" s="282"/>
      <c r="APD730" s="282"/>
      <c r="APE730" s="282"/>
      <c r="APF730" s="282"/>
      <c r="APG730" s="282"/>
      <c r="APH730" s="282"/>
      <c r="API730" s="282"/>
      <c r="APJ730" s="282"/>
      <c r="APK730" s="282"/>
      <c r="APL730" s="282"/>
      <c r="APM730" s="282"/>
      <c r="APN730" s="282"/>
      <c r="APO730" s="282"/>
      <c r="APP730" s="282"/>
      <c r="APQ730" s="282"/>
      <c r="APR730" s="282"/>
      <c r="APS730" s="282"/>
      <c r="APT730" s="282"/>
      <c r="APU730" s="282"/>
      <c r="APV730" s="282"/>
      <c r="APW730" s="282"/>
      <c r="APX730" s="282"/>
      <c r="APY730" s="282"/>
      <c r="APZ730" s="282"/>
      <c r="AQA730" s="282"/>
      <c r="AQB730" s="282"/>
      <c r="AQC730" s="282"/>
      <c r="AQD730" s="282"/>
      <c r="AQE730" s="282"/>
      <c r="AQF730" s="282"/>
      <c r="AQG730" s="282"/>
      <c r="AQH730" s="282"/>
      <c r="AQI730" s="282"/>
      <c r="AQJ730" s="282"/>
      <c r="AQK730" s="282"/>
      <c r="AQL730" s="282"/>
      <c r="AQM730" s="282"/>
      <c r="AQN730" s="282"/>
      <c r="AQO730" s="282"/>
      <c r="AQP730" s="282"/>
      <c r="AQQ730" s="282"/>
      <c r="AQR730" s="282"/>
      <c r="AQS730" s="282"/>
      <c r="AQT730" s="282"/>
      <c r="AQU730" s="282"/>
      <c r="AQV730" s="282"/>
      <c r="AQW730" s="282"/>
      <c r="AQX730" s="282"/>
      <c r="AQY730" s="282"/>
      <c r="AQZ730" s="282"/>
      <c r="ARA730" s="282"/>
      <c r="ARB730" s="282"/>
      <c r="ARC730" s="282"/>
      <c r="ARD730" s="282"/>
      <c r="ARE730" s="282"/>
      <c r="ARF730" s="282"/>
      <c r="ARG730" s="282"/>
      <c r="ARH730" s="282"/>
      <c r="ARI730" s="282"/>
      <c r="ARJ730" s="282"/>
      <c r="ARK730" s="282"/>
      <c r="ARL730" s="282"/>
      <c r="ARM730" s="282"/>
      <c r="ARN730" s="282"/>
      <c r="ARO730" s="282"/>
      <c r="ARP730" s="282"/>
      <c r="ARQ730" s="282"/>
      <c r="ARR730" s="282"/>
      <c r="ARS730" s="282"/>
      <c r="ART730" s="282"/>
      <c r="ARU730" s="282"/>
      <c r="ARV730" s="282"/>
      <c r="ARW730" s="282"/>
      <c r="ARX730" s="282"/>
      <c r="ARY730" s="282"/>
      <c r="ARZ730" s="282"/>
      <c r="ASA730" s="282"/>
      <c r="ASB730" s="282"/>
      <c r="ASC730" s="282"/>
      <c r="ASD730" s="282"/>
      <c r="ASE730" s="282"/>
      <c r="ASF730" s="282"/>
      <c r="ASG730" s="282"/>
      <c r="ASH730" s="282"/>
      <c r="ASI730" s="282"/>
      <c r="ASJ730" s="282"/>
      <c r="ASK730" s="282"/>
      <c r="ASL730" s="282"/>
      <c r="ASM730" s="282"/>
      <c r="ASN730" s="282"/>
      <c r="ASO730" s="282"/>
      <c r="ASP730" s="282"/>
      <c r="ASQ730" s="282"/>
      <c r="ASR730" s="282"/>
      <c r="ASS730" s="282"/>
      <c r="AST730" s="282"/>
      <c r="ASU730" s="282"/>
      <c r="ASV730" s="282"/>
      <c r="ASW730" s="282"/>
      <c r="ASX730" s="282"/>
      <c r="ASY730" s="282"/>
      <c r="ASZ730" s="282"/>
      <c r="ATA730" s="282"/>
      <c r="ATB730" s="282"/>
      <c r="ATC730" s="282"/>
      <c r="ATD730" s="282"/>
      <c r="ATE730" s="282"/>
      <c r="ATF730" s="282"/>
      <c r="ATG730" s="282"/>
      <c r="ATH730" s="282"/>
      <c r="ATI730" s="282"/>
      <c r="ATJ730" s="282"/>
      <c r="ATK730" s="282"/>
      <c r="ATL730" s="282"/>
      <c r="ATM730" s="282"/>
      <c r="ATN730" s="282"/>
      <c r="ATO730" s="282"/>
      <c r="ATP730" s="282"/>
      <c r="ATQ730" s="282"/>
      <c r="ATR730" s="282"/>
      <c r="ATS730" s="282"/>
      <c r="ATT730" s="282"/>
      <c r="ATU730" s="282"/>
      <c r="ATV730" s="282"/>
      <c r="ATW730" s="282"/>
      <c r="ATX730" s="282"/>
      <c r="ATY730" s="282"/>
      <c r="ATZ730" s="282"/>
      <c r="AUA730" s="282"/>
      <c r="AUB730" s="282"/>
      <c r="AUC730" s="282"/>
      <c r="AUD730" s="282"/>
      <c r="AUE730" s="282"/>
      <c r="AUF730" s="282"/>
      <c r="AUG730" s="282"/>
      <c r="AUH730" s="282"/>
      <c r="AUI730" s="282"/>
      <c r="AUJ730" s="282"/>
      <c r="AUK730" s="282"/>
      <c r="AUL730" s="282"/>
      <c r="AUM730" s="282"/>
      <c r="AUN730" s="282"/>
      <c r="AUO730" s="282"/>
      <c r="AUP730" s="282"/>
      <c r="AUQ730" s="282"/>
      <c r="AUR730" s="282"/>
      <c r="AUS730" s="282"/>
      <c r="AUT730" s="282"/>
      <c r="AUU730" s="282"/>
      <c r="AUV730" s="282"/>
      <c r="AUW730" s="282"/>
      <c r="AUX730" s="282"/>
      <c r="AUY730" s="282"/>
      <c r="AUZ730" s="282"/>
      <c r="AVA730" s="282"/>
      <c r="AVB730" s="282"/>
      <c r="AVC730" s="282"/>
      <c r="AVD730" s="282"/>
      <c r="AVE730" s="282"/>
      <c r="AVF730" s="282"/>
      <c r="AVG730" s="282"/>
      <c r="AVH730" s="282"/>
      <c r="AVI730" s="282"/>
      <c r="AVJ730" s="282"/>
      <c r="AVK730" s="282"/>
      <c r="AVL730" s="282"/>
      <c r="AVM730" s="282"/>
      <c r="AVN730" s="282"/>
      <c r="AVO730" s="282"/>
      <c r="AVP730" s="282"/>
      <c r="AVQ730" s="282"/>
      <c r="AVR730" s="282"/>
      <c r="AVS730" s="282"/>
      <c r="AVT730" s="282"/>
      <c r="AVU730" s="282"/>
      <c r="AVV730" s="282"/>
      <c r="AVW730" s="282"/>
      <c r="AVX730" s="282"/>
      <c r="AVY730" s="282"/>
      <c r="AVZ730" s="282"/>
      <c r="AWA730" s="282"/>
      <c r="AWB730" s="282"/>
      <c r="AWC730" s="282"/>
      <c r="AWD730" s="282"/>
      <c r="AWE730" s="282"/>
      <c r="AWF730" s="282"/>
      <c r="AWG730" s="282"/>
      <c r="AWH730" s="282"/>
      <c r="AWI730" s="282"/>
      <c r="AWJ730" s="282"/>
      <c r="AWK730" s="282"/>
      <c r="AWL730" s="282"/>
      <c r="AWM730" s="282"/>
      <c r="AWN730" s="282"/>
      <c r="AWO730" s="282"/>
      <c r="AWP730" s="282"/>
      <c r="AWQ730" s="282"/>
      <c r="AWR730" s="282"/>
      <c r="AWS730" s="282"/>
      <c r="AWT730" s="282"/>
      <c r="AWU730" s="282"/>
      <c r="AWV730" s="282"/>
      <c r="AWW730" s="282"/>
      <c r="AWX730" s="282"/>
      <c r="AWY730" s="282"/>
      <c r="AWZ730" s="282"/>
      <c r="AXA730" s="282"/>
      <c r="AXB730" s="282"/>
      <c r="AXC730" s="282"/>
      <c r="AXD730" s="282"/>
      <c r="AXE730" s="282"/>
      <c r="AXF730" s="282"/>
      <c r="AXG730" s="282"/>
      <c r="AXH730" s="282"/>
      <c r="AXI730" s="282"/>
      <c r="AXJ730" s="282"/>
      <c r="AXK730" s="282"/>
      <c r="AXL730" s="282"/>
      <c r="AXM730" s="282"/>
      <c r="AXN730" s="282"/>
      <c r="AXO730" s="282"/>
      <c r="AXP730" s="282"/>
      <c r="AXQ730" s="282"/>
      <c r="AXR730" s="282"/>
      <c r="AXS730" s="282"/>
      <c r="AXT730" s="282"/>
      <c r="AXU730" s="282"/>
      <c r="AXV730" s="282"/>
      <c r="AXW730" s="282"/>
      <c r="AXX730" s="282"/>
      <c r="AXY730" s="282"/>
      <c r="AXZ730" s="282"/>
      <c r="AYA730" s="282"/>
      <c r="AYB730" s="282"/>
      <c r="AYC730" s="282"/>
      <c r="AYD730" s="282"/>
      <c r="AYE730" s="282"/>
      <c r="AYF730" s="282"/>
      <c r="AYG730" s="282"/>
      <c r="AYH730" s="282"/>
      <c r="AYI730" s="282"/>
      <c r="AYJ730" s="282"/>
      <c r="AYK730" s="282"/>
      <c r="AYL730" s="282"/>
      <c r="AYM730" s="282"/>
      <c r="AYN730" s="282"/>
      <c r="AYO730" s="282"/>
      <c r="AYP730" s="282"/>
      <c r="AYQ730" s="282"/>
      <c r="AYR730" s="282"/>
      <c r="AYS730" s="282"/>
      <c r="AYT730" s="282"/>
      <c r="AYU730" s="282"/>
      <c r="AYV730" s="282"/>
      <c r="AYW730" s="282"/>
      <c r="AYX730" s="282"/>
      <c r="AYY730" s="282"/>
      <c r="AYZ730" s="282"/>
      <c r="AZA730" s="282"/>
      <c r="AZB730" s="282"/>
      <c r="AZC730" s="282"/>
      <c r="AZD730" s="282"/>
      <c r="AZE730" s="282"/>
      <c r="AZF730" s="282"/>
      <c r="AZG730" s="282"/>
      <c r="AZH730" s="282"/>
      <c r="AZI730" s="282"/>
      <c r="AZJ730" s="282"/>
      <c r="AZK730" s="282"/>
      <c r="AZL730" s="282"/>
      <c r="AZM730" s="282"/>
      <c r="AZN730" s="282"/>
      <c r="AZO730" s="282"/>
      <c r="AZP730" s="282"/>
      <c r="AZQ730" s="282"/>
      <c r="AZR730" s="282"/>
      <c r="AZS730" s="282"/>
      <c r="AZT730" s="282"/>
      <c r="AZU730" s="282"/>
      <c r="AZV730" s="282"/>
      <c r="AZW730" s="282"/>
      <c r="AZX730" s="282"/>
      <c r="AZY730" s="282"/>
      <c r="AZZ730" s="282"/>
      <c r="BAA730" s="282"/>
      <c r="BAB730" s="282"/>
      <c r="BAC730" s="282"/>
      <c r="BAD730" s="282"/>
      <c r="BAE730" s="282"/>
      <c r="BAF730" s="282"/>
      <c r="BAG730" s="282"/>
      <c r="BAH730" s="282"/>
      <c r="BAI730" s="282"/>
      <c r="BAJ730" s="282"/>
      <c r="BAK730" s="282"/>
      <c r="BAL730" s="282"/>
      <c r="BAM730" s="282"/>
      <c r="BAN730" s="282"/>
      <c r="BAO730" s="282"/>
      <c r="BAP730" s="282"/>
      <c r="BAQ730" s="282"/>
      <c r="BAR730" s="282"/>
      <c r="BAS730" s="282"/>
      <c r="BAT730" s="282"/>
      <c r="BAU730" s="282"/>
      <c r="BAV730" s="282"/>
      <c r="BAW730" s="282"/>
      <c r="BAX730" s="282"/>
      <c r="BAY730" s="282"/>
      <c r="BAZ730" s="282"/>
      <c r="BBA730" s="282"/>
      <c r="BBB730" s="282"/>
      <c r="BBC730" s="282"/>
      <c r="BBD730" s="282"/>
      <c r="BBE730" s="282"/>
      <c r="BBF730" s="282"/>
      <c r="BBG730" s="282"/>
      <c r="BBH730" s="282"/>
      <c r="BBI730" s="282"/>
      <c r="BBJ730" s="282"/>
      <c r="BBK730" s="282"/>
      <c r="BBL730" s="282"/>
      <c r="BBM730" s="282"/>
      <c r="BBN730" s="282"/>
      <c r="BBO730" s="282"/>
      <c r="BBP730" s="282"/>
      <c r="BBQ730" s="282"/>
      <c r="BBR730" s="282"/>
      <c r="BBS730" s="282"/>
      <c r="BBT730" s="282"/>
      <c r="BBU730" s="282"/>
      <c r="BBV730" s="282"/>
      <c r="BBW730" s="282"/>
      <c r="BBX730" s="282"/>
      <c r="BBY730" s="282"/>
      <c r="BBZ730" s="282"/>
      <c r="BCA730" s="282"/>
      <c r="BCB730" s="282"/>
      <c r="BCC730" s="282"/>
      <c r="BCD730" s="282"/>
      <c r="BCE730" s="282"/>
      <c r="BCF730" s="282"/>
      <c r="BCG730" s="282"/>
      <c r="BCH730" s="282"/>
      <c r="BCI730" s="282"/>
      <c r="BCJ730" s="282"/>
      <c r="BCK730" s="282"/>
      <c r="BCL730" s="282"/>
      <c r="BCM730" s="282"/>
      <c r="BCN730" s="282"/>
      <c r="BCO730" s="282"/>
      <c r="BCP730" s="282"/>
      <c r="BCQ730" s="282"/>
      <c r="BCR730" s="282"/>
      <c r="BCS730" s="282"/>
      <c r="BCT730" s="282"/>
      <c r="BCU730" s="282"/>
      <c r="BCV730" s="282"/>
      <c r="BCW730" s="282"/>
      <c r="BCX730" s="282"/>
      <c r="BCY730" s="282"/>
      <c r="BCZ730" s="282"/>
      <c r="BDA730" s="282"/>
      <c r="BDB730" s="282"/>
      <c r="BDC730" s="282"/>
      <c r="BDD730" s="282"/>
      <c r="BDE730" s="282"/>
      <c r="BDF730" s="282"/>
      <c r="BDG730" s="282"/>
      <c r="BDH730" s="282"/>
      <c r="BDI730" s="282"/>
      <c r="BDJ730" s="282"/>
      <c r="BDK730" s="282"/>
      <c r="BDL730" s="282"/>
      <c r="BDM730" s="282"/>
      <c r="BDN730" s="282"/>
      <c r="BDO730" s="282"/>
      <c r="BDP730" s="282"/>
      <c r="BDQ730" s="282"/>
      <c r="BDR730" s="282"/>
      <c r="BDS730" s="282"/>
      <c r="BDT730" s="282"/>
      <c r="BDU730" s="282"/>
      <c r="BDV730" s="282"/>
      <c r="BDW730" s="282"/>
      <c r="BDX730" s="282"/>
      <c r="BDY730" s="282"/>
      <c r="BDZ730" s="282"/>
      <c r="BEA730" s="282"/>
      <c r="BEB730" s="282"/>
      <c r="BEC730" s="282"/>
      <c r="BED730" s="282"/>
      <c r="BEE730" s="282"/>
      <c r="BEF730" s="282"/>
      <c r="BEG730" s="282"/>
      <c r="BEH730" s="282"/>
      <c r="BEI730" s="282"/>
      <c r="BEJ730" s="282"/>
      <c r="BEK730" s="282"/>
      <c r="BEL730" s="282"/>
      <c r="BEM730" s="282"/>
      <c r="BEN730" s="282"/>
      <c r="BEO730" s="282"/>
      <c r="BEP730" s="282"/>
      <c r="BEQ730" s="282"/>
      <c r="BER730" s="282"/>
      <c r="BES730" s="282"/>
      <c r="BET730" s="282"/>
      <c r="BEU730" s="282"/>
      <c r="BEV730" s="282"/>
      <c r="BEW730" s="282"/>
      <c r="BEX730" s="282"/>
      <c r="BEY730" s="282"/>
      <c r="BEZ730" s="282"/>
      <c r="BFA730" s="282"/>
      <c r="BFB730" s="282"/>
      <c r="BFC730" s="282"/>
      <c r="BFD730" s="282"/>
      <c r="BFE730" s="282"/>
      <c r="BFF730" s="282"/>
      <c r="BFG730" s="282"/>
      <c r="BFH730" s="282"/>
      <c r="BFI730" s="282"/>
      <c r="BFJ730" s="282"/>
      <c r="BFK730" s="282"/>
      <c r="BFL730" s="282"/>
      <c r="BFM730" s="282"/>
      <c r="BFN730" s="282"/>
      <c r="BFO730" s="282"/>
      <c r="BFP730" s="282"/>
      <c r="BFQ730" s="282"/>
      <c r="BFR730" s="282"/>
      <c r="BFS730" s="282"/>
      <c r="BFT730" s="282"/>
      <c r="BFU730" s="282"/>
      <c r="BFV730" s="282"/>
      <c r="BFW730" s="282"/>
      <c r="BFX730" s="282"/>
      <c r="BFY730" s="282"/>
      <c r="BFZ730" s="282"/>
      <c r="BGA730" s="282"/>
      <c r="BGB730" s="282"/>
      <c r="BGC730" s="282"/>
      <c r="BGD730" s="282"/>
      <c r="BGE730" s="282"/>
      <c r="BGF730" s="282"/>
      <c r="BGG730" s="282"/>
      <c r="BGH730" s="282"/>
      <c r="BGI730" s="282"/>
      <c r="BGJ730" s="282"/>
      <c r="BGK730" s="282"/>
      <c r="BGL730" s="282"/>
      <c r="BGM730" s="282"/>
      <c r="BGN730" s="282"/>
      <c r="BGO730" s="282"/>
      <c r="BGP730" s="282"/>
      <c r="BGQ730" s="282"/>
      <c r="BGR730" s="282"/>
      <c r="BGS730" s="282"/>
      <c r="BGT730" s="282"/>
      <c r="BGU730" s="282"/>
      <c r="BGV730" s="282"/>
      <c r="BGW730" s="282"/>
      <c r="BGX730" s="282"/>
      <c r="BGY730" s="282"/>
      <c r="BGZ730" s="282"/>
      <c r="BHA730" s="282"/>
      <c r="BHB730" s="282"/>
      <c r="BHC730" s="282"/>
      <c r="BHD730" s="282"/>
      <c r="BHE730" s="282"/>
      <c r="BHF730" s="282"/>
      <c r="BHG730" s="282"/>
      <c r="BHH730" s="282"/>
      <c r="BHI730" s="282"/>
      <c r="BHJ730" s="282"/>
      <c r="BHK730" s="282"/>
      <c r="BHL730" s="282"/>
      <c r="BHM730" s="282"/>
      <c r="BHN730" s="282"/>
      <c r="BHO730" s="282"/>
      <c r="BHP730" s="282"/>
      <c r="BHQ730" s="282"/>
      <c r="BHR730" s="282"/>
      <c r="BHS730" s="282"/>
      <c r="BHT730" s="282"/>
      <c r="BHU730" s="282"/>
      <c r="BHV730" s="282"/>
      <c r="BHW730" s="282"/>
      <c r="BHX730" s="282"/>
      <c r="BHY730" s="282"/>
      <c r="BHZ730" s="282"/>
      <c r="BIA730" s="282"/>
      <c r="BIB730" s="282"/>
      <c r="BIC730" s="282"/>
      <c r="BID730" s="282"/>
      <c r="BIE730" s="282"/>
      <c r="BIF730" s="282"/>
      <c r="BIG730" s="282"/>
      <c r="BIH730" s="282"/>
      <c r="BII730" s="282"/>
      <c r="BIJ730" s="282"/>
      <c r="BIK730" s="282"/>
      <c r="BIL730" s="282"/>
      <c r="BIM730" s="282"/>
      <c r="BIN730" s="282"/>
      <c r="BIO730" s="282"/>
      <c r="BIP730" s="282"/>
      <c r="BIQ730" s="282"/>
      <c r="BIR730" s="282"/>
      <c r="BIS730" s="282"/>
      <c r="BIT730" s="282"/>
      <c r="BIU730" s="282"/>
      <c r="BIV730" s="282"/>
      <c r="BIW730" s="282"/>
      <c r="BIX730" s="282"/>
      <c r="BIY730" s="282"/>
      <c r="BIZ730" s="282"/>
      <c r="BJA730" s="282"/>
      <c r="BJB730" s="282"/>
      <c r="BJC730" s="282"/>
      <c r="BJD730" s="282"/>
      <c r="BJE730" s="282"/>
      <c r="BJF730" s="282"/>
      <c r="BJG730" s="282"/>
      <c r="BJH730" s="282"/>
      <c r="BJI730" s="282"/>
      <c r="BJJ730" s="282"/>
      <c r="BJK730" s="282"/>
      <c r="BJL730" s="282"/>
      <c r="BJM730" s="282"/>
      <c r="BJN730" s="282"/>
      <c r="BJO730" s="282"/>
      <c r="BJP730" s="282"/>
      <c r="BJQ730" s="282"/>
      <c r="BJR730" s="282"/>
      <c r="BJS730" s="282"/>
      <c r="BJT730" s="282"/>
      <c r="BJU730" s="282"/>
      <c r="BJV730" s="282"/>
      <c r="BJW730" s="282"/>
      <c r="BJX730" s="282"/>
      <c r="BJY730" s="282"/>
      <c r="BJZ730" s="282"/>
      <c r="BKA730" s="282"/>
      <c r="BKB730" s="282"/>
      <c r="BKC730" s="282"/>
      <c r="BKD730" s="282"/>
      <c r="BKE730" s="282"/>
      <c r="BKF730" s="282"/>
      <c r="BKG730" s="282"/>
      <c r="BKH730" s="282"/>
      <c r="BKI730" s="282"/>
      <c r="BKJ730" s="282"/>
      <c r="BKK730" s="282"/>
      <c r="BKL730" s="282"/>
      <c r="BKM730" s="282"/>
      <c r="BKN730" s="282"/>
      <c r="BKO730" s="282"/>
      <c r="BKP730" s="282"/>
      <c r="BKQ730" s="282"/>
      <c r="BKR730" s="282"/>
      <c r="BKS730" s="282"/>
      <c r="BKT730" s="282"/>
      <c r="BKU730" s="282"/>
      <c r="BKV730" s="282"/>
      <c r="BKW730" s="282"/>
      <c r="BKX730" s="282"/>
      <c r="BKY730" s="282"/>
      <c r="BKZ730" s="282"/>
      <c r="BLA730" s="282"/>
      <c r="BLB730" s="282"/>
      <c r="BLC730" s="282"/>
      <c r="BLD730" s="282"/>
      <c r="BLE730" s="282"/>
      <c r="BLF730" s="282"/>
      <c r="BLG730" s="282"/>
      <c r="BLH730" s="282"/>
      <c r="BLI730" s="282"/>
      <c r="BLJ730" s="282"/>
      <c r="BLK730" s="282"/>
      <c r="BLL730" s="282"/>
      <c r="BLM730" s="282"/>
      <c r="BLN730" s="282"/>
      <c r="BLO730" s="282"/>
      <c r="BLP730" s="282"/>
      <c r="BLQ730" s="282"/>
      <c r="BLR730" s="282"/>
      <c r="BLS730" s="282"/>
      <c r="BLT730" s="282"/>
      <c r="BLU730" s="282"/>
      <c r="BLV730" s="282"/>
      <c r="BLW730" s="282"/>
      <c r="BLX730" s="282"/>
      <c r="BLY730" s="282"/>
      <c r="BLZ730" s="282"/>
      <c r="BMA730" s="282"/>
      <c r="BMB730" s="282"/>
      <c r="BMC730" s="282"/>
      <c r="BMD730" s="282"/>
      <c r="BME730" s="282"/>
      <c r="BMF730" s="282"/>
      <c r="BMG730" s="282"/>
      <c r="BMH730" s="282"/>
      <c r="BMI730" s="282"/>
      <c r="BMJ730" s="282"/>
      <c r="BMK730" s="282"/>
      <c r="BML730" s="282"/>
      <c r="BMM730" s="282"/>
      <c r="BMN730" s="282"/>
      <c r="BMO730" s="282"/>
      <c r="BMP730" s="282"/>
      <c r="BMQ730" s="282"/>
      <c r="BMR730" s="282"/>
      <c r="BMS730" s="282"/>
      <c r="BMT730" s="282"/>
      <c r="BMU730" s="282"/>
      <c r="BMV730" s="282"/>
      <c r="BMW730" s="282"/>
      <c r="BMX730" s="282"/>
      <c r="BMY730" s="282"/>
      <c r="BMZ730" s="282"/>
      <c r="BNA730" s="282"/>
      <c r="BNB730" s="282"/>
      <c r="BNC730" s="282"/>
      <c r="BND730" s="282"/>
      <c r="BNE730" s="282"/>
      <c r="BNF730" s="282"/>
      <c r="BNG730" s="282"/>
      <c r="BNH730" s="282"/>
      <c r="BNI730" s="282"/>
      <c r="BNJ730" s="282"/>
      <c r="BNK730" s="282"/>
      <c r="BNL730" s="282"/>
      <c r="BNM730" s="282"/>
      <c r="BNN730" s="282"/>
      <c r="BNO730" s="282"/>
      <c r="BNP730" s="282"/>
      <c r="BNQ730" s="282"/>
      <c r="BNR730" s="282"/>
      <c r="BNS730" s="282"/>
      <c r="BNT730" s="282"/>
      <c r="BNU730" s="282"/>
      <c r="BNV730" s="282"/>
      <c r="BNW730" s="282"/>
      <c r="BNX730" s="282"/>
      <c r="BNY730" s="282"/>
      <c r="BNZ730" s="282"/>
      <c r="BOA730" s="282"/>
      <c r="BOB730" s="282"/>
      <c r="BOC730" s="282"/>
      <c r="BOD730" s="282"/>
      <c r="BOE730" s="282"/>
      <c r="BOF730" s="282"/>
      <c r="BOG730" s="282"/>
      <c r="BOH730" s="282"/>
      <c r="BOI730" s="282"/>
      <c r="BOJ730" s="282"/>
      <c r="BOK730" s="282"/>
      <c r="BOL730" s="282"/>
      <c r="BOM730" s="282"/>
      <c r="BON730" s="282"/>
      <c r="BOO730" s="282"/>
      <c r="BOP730" s="282"/>
      <c r="BOQ730" s="282"/>
      <c r="BOR730" s="282"/>
      <c r="BOS730" s="282"/>
      <c r="BOT730" s="282"/>
      <c r="BOU730" s="282"/>
      <c r="BOV730" s="282"/>
      <c r="BOW730" s="282"/>
      <c r="BOX730" s="282"/>
      <c r="BOY730" s="282"/>
      <c r="BOZ730" s="282"/>
      <c r="BPA730" s="282"/>
      <c r="BPB730" s="282"/>
      <c r="BPC730" s="282"/>
      <c r="BPD730" s="282"/>
      <c r="BPE730" s="282"/>
      <c r="BPF730" s="282"/>
      <c r="BPG730" s="282"/>
      <c r="BPH730" s="282"/>
      <c r="BPI730" s="282"/>
      <c r="BPJ730" s="282"/>
      <c r="BPK730" s="282"/>
      <c r="BPL730" s="282"/>
      <c r="BPM730" s="282"/>
      <c r="BPN730" s="282"/>
      <c r="BPO730" s="282"/>
      <c r="BPP730" s="282"/>
      <c r="BPQ730" s="282"/>
      <c r="BPR730" s="282"/>
      <c r="BPS730" s="282"/>
      <c r="BPT730" s="282"/>
      <c r="BPU730" s="282"/>
      <c r="BPV730" s="282"/>
      <c r="BPW730" s="282"/>
      <c r="BPX730" s="282"/>
      <c r="BPY730" s="282"/>
      <c r="BPZ730" s="282"/>
      <c r="BQA730" s="282"/>
      <c r="BQB730" s="282"/>
      <c r="BQC730" s="282"/>
      <c r="BQD730" s="282"/>
      <c r="BQE730" s="282"/>
      <c r="BQF730" s="282"/>
      <c r="BQG730" s="282"/>
      <c r="BQH730" s="282"/>
      <c r="BQI730" s="282"/>
      <c r="BQJ730" s="282"/>
      <c r="BQK730" s="282"/>
      <c r="BQL730" s="282"/>
      <c r="BQM730" s="282"/>
      <c r="BQN730" s="282"/>
      <c r="BQO730" s="282"/>
      <c r="BQP730" s="282"/>
      <c r="BQQ730" s="282"/>
      <c r="BQR730" s="282"/>
      <c r="BQS730" s="282"/>
      <c r="BQT730" s="282"/>
      <c r="BQU730" s="282"/>
      <c r="BQV730" s="282"/>
      <c r="BQW730" s="282"/>
      <c r="BQX730" s="282"/>
      <c r="BQY730" s="282"/>
      <c r="BQZ730" s="282"/>
      <c r="BRA730" s="282"/>
      <c r="BRB730" s="282"/>
      <c r="BRC730" s="282"/>
      <c r="BRD730" s="282"/>
      <c r="BRE730" s="282"/>
      <c r="BRF730" s="282"/>
      <c r="BRG730" s="282"/>
      <c r="BRH730" s="282"/>
      <c r="BRI730" s="282"/>
      <c r="BRJ730" s="282"/>
      <c r="BRK730" s="282"/>
      <c r="BRL730" s="282"/>
      <c r="BRM730" s="282"/>
      <c r="BRN730" s="282"/>
      <c r="BRO730" s="282"/>
      <c r="BRP730" s="282"/>
      <c r="BRQ730" s="282"/>
      <c r="BRR730" s="282"/>
      <c r="BRS730" s="282"/>
      <c r="BRT730" s="282"/>
      <c r="BRU730" s="282"/>
      <c r="BRV730" s="282"/>
      <c r="BRW730" s="282"/>
      <c r="BRX730" s="282"/>
      <c r="BRY730" s="282"/>
      <c r="BRZ730" s="282"/>
      <c r="BSA730" s="282"/>
      <c r="BSB730" s="282"/>
      <c r="BSC730" s="282"/>
      <c r="BSD730" s="282"/>
      <c r="BSE730" s="282"/>
      <c r="BSF730" s="282"/>
      <c r="BSG730" s="282"/>
      <c r="BSH730" s="282"/>
      <c r="BSI730" s="282"/>
      <c r="BSJ730" s="282"/>
      <c r="BSK730" s="282"/>
      <c r="BSL730" s="282"/>
      <c r="BSM730" s="282"/>
      <c r="BSN730" s="282"/>
      <c r="BSO730" s="282"/>
      <c r="BSP730" s="282"/>
      <c r="BSQ730" s="282"/>
      <c r="BSR730" s="282"/>
      <c r="BSS730" s="282"/>
      <c r="BST730" s="282"/>
      <c r="BSU730" s="282"/>
      <c r="BSV730" s="282"/>
      <c r="BSW730" s="282"/>
      <c r="BSX730" s="282"/>
      <c r="BSY730" s="282"/>
      <c r="BSZ730" s="282"/>
      <c r="BTA730" s="282"/>
      <c r="BTB730" s="282"/>
      <c r="BTC730" s="282"/>
      <c r="BTD730" s="282"/>
      <c r="BTE730" s="282"/>
      <c r="BTF730" s="282"/>
      <c r="BTG730" s="282"/>
      <c r="BTH730" s="282"/>
      <c r="BTI730" s="282"/>
      <c r="BTJ730" s="282"/>
      <c r="BTK730" s="282"/>
      <c r="BTL730" s="282"/>
      <c r="BTM730" s="282"/>
      <c r="BTN730" s="282"/>
      <c r="BTO730" s="282"/>
      <c r="BTP730" s="282"/>
      <c r="BTQ730" s="282"/>
      <c r="BTR730" s="282"/>
      <c r="BTS730" s="282"/>
      <c r="BTT730" s="282"/>
      <c r="BTU730" s="282"/>
      <c r="BTV730" s="282"/>
      <c r="BTW730" s="282"/>
      <c r="BTX730" s="282"/>
      <c r="BTY730" s="282"/>
      <c r="BTZ730" s="282"/>
      <c r="BUA730" s="282"/>
      <c r="BUB730" s="282"/>
      <c r="BUC730" s="282"/>
      <c r="BUD730" s="282"/>
      <c r="BUE730" s="282"/>
      <c r="BUF730" s="282"/>
      <c r="BUG730" s="282"/>
      <c r="BUH730" s="282"/>
      <c r="BUI730" s="282"/>
      <c r="BUJ730" s="282"/>
      <c r="BUK730" s="282"/>
      <c r="BUL730" s="282"/>
      <c r="BUM730" s="282"/>
      <c r="BUN730" s="282"/>
      <c r="BUO730" s="282"/>
      <c r="BUP730" s="282"/>
      <c r="BUQ730" s="282"/>
      <c r="BUR730" s="282"/>
      <c r="BUS730" s="282"/>
      <c r="BUT730" s="282"/>
      <c r="BUU730" s="282"/>
      <c r="BUV730" s="282"/>
      <c r="BUW730" s="282"/>
      <c r="BUX730" s="282"/>
      <c r="BUY730" s="282"/>
      <c r="BUZ730" s="282"/>
      <c r="BVA730" s="282"/>
      <c r="BVB730" s="282"/>
      <c r="BVC730" s="282"/>
      <c r="BVD730" s="282"/>
      <c r="BVE730" s="282"/>
      <c r="BVF730" s="282"/>
      <c r="BVG730" s="282"/>
      <c r="BVH730" s="282"/>
      <c r="BVI730" s="282"/>
      <c r="BVJ730" s="282"/>
      <c r="BVK730" s="282"/>
      <c r="BVL730" s="282"/>
      <c r="BVM730" s="282"/>
      <c r="BVN730" s="282"/>
      <c r="BVO730" s="282"/>
      <c r="BVP730" s="282"/>
      <c r="BVQ730" s="282"/>
      <c r="BVR730" s="282"/>
      <c r="BVS730" s="282"/>
      <c r="BVT730" s="282"/>
      <c r="BVU730" s="282"/>
      <c r="BVV730" s="282"/>
      <c r="BVW730" s="282"/>
      <c r="BVX730" s="282"/>
      <c r="BVY730" s="282"/>
      <c r="BVZ730" s="282"/>
      <c r="BWA730" s="282"/>
      <c r="BWB730" s="282"/>
      <c r="BWC730" s="282"/>
      <c r="BWD730" s="282"/>
      <c r="BWE730" s="282"/>
      <c r="BWF730" s="282"/>
      <c r="BWG730" s="282"/>
      <c r="BWH730" s="282"/>
      <c r="BWI730" s="282"/>
      <c r="BWJ730" s="282"/>
      <c r="BWK730" s="282"/>
      <c r="BWL730" s="282"/>
      <c r="BWM730" s="282"/>
      <c r="BWN730" s="282"/>
      <c r="BWO730" s="282"/>
      <c r="BWP730" s="282"/>
      <c r="BWQ730" s="282"/>
      <c r="BWR730" s="282"/>
      <c r="BWS730" s="282"/>
      <c r="BWT730" s="282"/>
      <c r="BWU730" s="282"/>
      <c r="BWV730" s="282"/>
      <c r="BWW730" s="282"/>
      <c r="BWX730" s="282"/>
      <c r="BWY730" s="282"/>
      <c r="BWZ730" s="282"/>
      <c r="BXA730" s="282"/>
      <c r="BXB730" s="282"/>
      <c r="BXC730" s="282"/>
      <c r="BXD730" s="282"/>
      <c r="BXE730" s="282"/>
      <c r="BXF730" s="282"/>
      <c r="BXG730" s="282"/>
      <c r="BXH730" s="282"/>
      <c r="BXI730" s="282"/>
      <c r="BXJ730" s="282"/>
      <c r="BXK730" s="282"/>
      <c r="BXL730" s="282"/>
      <c r="BXM730" s="282"/>
      <c r="BXN730" s="282"/>
      <c r="BXO730" s="282"/>
      <c r="BXP730" s="282"/>
      <c r="BXQ730" s="282"/>
      <c r="BXR730" s="282"/>
      <c r="BXS730" s="282"/>
      <c r="BXT730" s="282"/>
      <c r="BXU730" s="282"/>
      <c r="BXV730" s="282"/>
      <c r="BXW730" s="282"/>
      <c r="BXX730" s="282"/>
      <c r="BXY730" s="282"/>
      <c r="BXZ730" s="282"/>
      <c r="BYA730" s="282"/>
      <c r="BYB730" s="282"/>
      <c r="BYC730" s="282"/>
      <c r="BYD730" s="282"/>
      <c r="BYE730" s="282"/>
      <c r="BYF730" s="282"/>
      <c r="BYG730" s="282"/>
      <c r="BYH730" s="282"/>
      <c r="BYI730" s="282"/>
      <c r="BYJ730" s="282"/>
      <c r="BYK730" s="282"/>
      <c r="BYL730" s="282"/>
      <c r="BYM730" s="282"/>
      <c r="BYN730" s="282"/>
      <c r="BYO730" s="282"/>
      <c r="BYP730" s="282"/>
      <c r="BYQ730" s="282"/>
      <c r="BYR730" s="282"/>
      <c r="BYS730" s="282"/>
      <c r="BYT730" s="282"/>
      <c r="BYU730" s="282"/>
      <c r="BYV730" s="282"/>
      <c r="BYW730" s="282"/>
      <c r="BYX730" s="282"/>
      <c r="BYY730" s="282"/>
      <c r="BYZ730" s="282"/>
      <c r="BZA730" s="282"/>
      <c r="BZB730" s="282"/>
      <c r="BZC730" s="282"/>
      <c r="BZD730" s="282"/>
      <c r="BZE730" s="282"/>
      <c r="BZF730" s="282"/>
      <c r="BZG730" s="282"/>
      <c r="BZH730" s="282"/>
      <c r="BZI730" s="282"/>
      <c r="BZJ730" s="282"/>
      <c r="BZK730" s="282"/>
      <c r="BZL730" s="282"/>
      <c r="BZM730" s="282"/>
      <c r="BZN730" s="282"/>
      <c r="BZO730" s="282"/>
      <c r="BZP730" s="282"/>
      <c r="BZQ730" s="282"/>
      <c r="BZR730" s="282"/>
      <c r="BZS730" s="282"/>
      <c r="BZT730" s="282"/>
      <c r="BZU730" s="282"/>
      <c r="BZV730" s="282"/>
      <c r="BZW730" s="282"/>
      <c r="BZX730" s="282"/>
      <c r="BZY730" s="282"/>
      <c r="BZZ730" s="282"/>
      <c r="CAA730" s="282"/>
      <c r="CAB730" s="282"/>
      <c r="CAC730" s="282"/>
      <c r="CAD730" s="282"/>
      <c r="CAE730" s="282"/>
      <c r="CAF730" s="282"/>
      <c r="CAG730" s="282"/>
      <c r="CAH730" s="282"/>
      <c r="CAI730" s="282"/>
      <c r="CAJ730" s="282"/>
      <c r="CAK730" s="282"/>
      <c r="CAL730" s="282"/>
      <c r="CAM730" s="282"/>
      <c r="CAN730" s="282"/>
      <c r="CAO730" s="282"/>
      <c r="CAP730" s="282"/>
      <c r="CAQ730" s="282"/>
      <c r="CAR730" s="282"/>
      <c r="CAS730" s="282"/>
      <c r="CAT730" s="282"/>
      <c r="CAU730" s="282"/>
      <c r="CAV730" s="282"/>
      <c r="CAW730" s="282"/>
      <c r="CAX730" s="282"/>
      <c r="CAY730" s="282"/>
      <c r="CAZ730" s="282"/>
      <c r="CBA730" s="282"/>
      <c r="CBB730" s="282"/>
      <c r="CBC730" s="282"/>
      <c r="CBD730" s="282"/>
      <c r="CBE730" s="282"/>
      <c r="CBF730" s="282"/>
      <c r="CBG730" s="282"/>
      <c r="CBH730" s="282"/>
      <c r="CBI730" s="282"/>
      <c r="CBJ730" s="282"/>
      <c r="CBK730" s="282"/>
      <c r="CBL730" s="282"/>
      <c r="CBM730" s="282"/>
      <c r="CBN730" s="282"/>
      <c r="CBO730" s="282"/>
      <c r="CBP730" s="282"/>
      <c r="CBQ730" s="282"/>
      <c r="CBR730" s="282"/>
      <c r="CBS730" s="282"/>
      <c r="CBT730" s="282"/>
      <c r="CBU730" s="282"/>
      <c r="CBV730" s="282"/>
      <c r="CBW730" s="282"/>
      <c r="CBX730" s="282"/>
      <c r="CBY730" s="282"/>
      <c r="CBZ730" s="282"/>
      <c r="CCA730" s="282"/>
      <c r="CCB730" s="282"/>
      <c r="CCC730" s="282"/>
      <c r="CCD730" s="282"/>
      <c r="CCE730" s="282"/>
      <c r="CCF730" s="282"/>
      <c r="CCG730" s="282"/>
      <c r="CCH730" s="282"/>
      <c r="CCI730" s="282"/>
      <c r="CCJ730" s="282"/>
      <c r="CCK730" s="282"/>
      <c r="CCL730" s="282"/>
      <c r="CCM730" s="282"/>
      <c r="CCN730" s="282"/>
      <c r="CCO730" s="282"/>
      <c r="CCP730" s="282"/>
      <c r="CCQ730" s="282"/>
      <c r="CCR730" s="282"/>
      <c r="CCS730" s="282"/>
      <c r="CCT730" s="282"/>
      <c r="CCU730" s="282"/>
      <c r="CCV730" s="282"/>
      <c r="CCW730" s="282"/>
      <c r="CCX730" s="282"/>
      <c r="CCY730" s="282"/>
      <c r="CCZ730" s="282"/>
      <c r="CDA730" s="282"/>
      <c r="CDB730" s="282"/>
      <c r="CDC730" s="282"/>
      <c r="CDD730" s="282"/>
      <c r="CDE730" s="282"/>
      <c r="CDF730" s="282"/>
      <c r="CDG730" s="282"/>
      <c r="CDH730" s="282"/>
      <c r="CDI730" s="282"/>
      <c r="CDJ730" s="282"/>
      <c r="CDK730" s="282"/>
      <c r="CDL730" s="282"/>
      <c r="CDM730" s="282"/>
      <c r="CDN730" s="282"/>
      <c r="CDO730" s="282"/>
      <c r="CDP730" s="282"/>
      <c r="CDQ730" s="282"/>
      <c r="CDR730" s="282"/>
      <c r="CDS730" s="282"/>
      <c r="CDT730" s="282"/>
      <c r="CDU730" s="282"/>
      <c r="CDV730" s="282"/>
      <c r="CDW730" s="282"/>
      <c r="CDX730" s="282"/>
      <c r="CDY730" s="282"/>
      <c r="CDZ730" s="282"/>
      <c r="CEA730" s="282"/>
      <c r="CEB730" s="282"/>
      <c r="CEC730" s="282"/>
      <c r="CED730" s="282"/>
      <c r="CEE730" s="282"/>
      <c r="CEF730" s="282"/>
      <c r="CEG730" s="282"/>
      <c r="CEH730" s="282"/>
      <c r="CEI730" s="282"/>
      <c r="CEJ730" s="282"/>
      <c r="CEK730" s="282"/>
      <c r="CEL730" s="282"/>
      <c r="CEM730" s="282"/>
      <c r="CEN730" s="282"/>
      <c r="CEO730" s="282"/>
      <c r="CEP730" s="282"/>
      <c r="CEQ730" s="282"/>
      <c r="CER730" s="282"/>
      <c r="CES730" s="282"/>
      <c r="CET730" s="282"/>
      <c r="CEU730" s="282"/>
      <c r="CEV730" s="282"/>
      <c r="CEW730" s="282"/>
      <c r="CEX730" s="282"/>
      <c r="CEY730" s="282"/>
      <c r="CEZ730" s="282"/>
      <c r="CFA730" s="282"/>
      <c r="CFB730" s="282"/>
      <c r="CFC730" s="282"/>
      <c r="CFD730" s="282"/>
      <c r="CFE730" s="282"/>
      <c r="CFF730" s="282"/>
      <c r="CFG730" s="282"/>
      <c r="CFH730" s="282"/>
      <c r="CFI730" s="282"/>
      <c r="CFJ730" s="282"/>
      <c r="CFK730" s="282"/>
      <c r="CFL730" s="282"/>
      <c r="CFM730" s="282"/>
      <c r="CFN730" s="282"/>
      <c r="CFO730" s="282"/>
      <c r="CFP730" s="282"/>
      <c r="CFQ730" s="282"/>
      <c r="CFR730" s="282"/>
      <c r="CFS730" s="282"/>
      <c r="CFT730" s="282"/>
      <c r="CFU730" s="282"/>
      <c r="CFV730" s="282"/>
      <c r="CFW730" s="282"/>
      <c r="CFX730" s="282"/>
      <c r="CFY730" s="282"/>
      <c r="CFZ730" s="282"/>
      <c r="CGA730" s="282"/>
      <c r="CGB730" s="282"/>
      <c r="CGC730" s="282"/>
      <c r="CGD730" s="282"/>
      <c r="CGE730" s="282"/>
      <c r="CGF730" s="282"/>
      <c r="CGG730" s="282"/>
      <c r="CGH730" s="282"/>
      <c r="CGI730" s="282"/>
      <c r="CGJ730" s="282"/>
      <c r="CGK730" s="282"/>
      <c r="CGL730" s="282"/>
      <c r="CGM730" s="282"/>
      <c r="CGN730" s="282"/>
      <c r="CGO730" s="282"/>
      <c r="CGP730" s="282"/>
      <c r="CGQ730" s="282"/>
      <c r="CGR730" s="282"/>
      <c r="CGS730" s="282"/>
      <c r="CGT730" s="282"/>
      <c r="CGU730" s="282"/>
      <c r="CGV730" s="282"/>
      <c r="CGW730" s="282"/>
      <c r="CGX730" s="282"/>
      <c r="CGY730" s="282"/>
      <c r="CGZ730" s="282"/>
      <c r="CHA730" s="282"/>
      <c r="CHB730" s="282"/>
      <c r="CHC730" s="282"/>
      <c r="CHD730" s="282"/>
      <c r="CHE730" s="282"/>
      <c r="CHF730" s="282"/>
      <c r="CHG730" s="282"/>
      <c r="CHH730" s="282"/>
      <c r="CHI730" s="282"/>
      <c r="CHJ730" s="282"/>
      <c r="CHK730" s="282"/>
      <c r="CHL730" s="282"/>
      <c r="CHM730" s="282"/>
      <c r="CHN730" s="282"/>
      <c r="CHO730" s="282"/>
      <c r="CHP730" s="282"/>
      <c r="CHQ730" s="282"/>
      <c r="CHR730" s="282"/>
      <c r="CHS730" s="282"/>
      <c r="CHT730" s="282"/>
      <c r="CHU730" s="282"/>
      <c r="CHV730" s="282"/>
      <c r="CHW730" s="282"/>
      <c r="CHX730" s="282"/>
      <c r="CHY730" s="282"/>
      <c r="CHZ730" s="282"/>
      <c r="CIA730" s="282"/>
      <c r="CIB730" s="282"/>
      <c r="CIC730" s="282"/>
      <c r="CID730" s="282"/>
      <c r="CIE730" s="282"/>
      <c r="CIF730" s="282"/>
      <c r="CIG730" s="282"/>
      <c r="CIH730" s="282"/>
      <c r="CII730" s="282"/>
      <c r="CIJ730" s="282"/>
      <c r="CIK730" s="282"/>
      <c r="CIL730" s="282"/>
      <c r="CIM730" s="282"/>
      <c r="CIN730" s="282"/>
      <c r="CIO730" s="282"/>
      <c r="CIP730" s="282"/>
      <c r="CIQ730" s="282"/>
      <c r="CIR730" s="282"/>
      <c r="CIS730" s="282"/>
      <c r="CIT730" s="282"/>
      <c r="CIU730" s="282"/>
      <c r="CIV730" s="282"/>
      <c r="CIW730" s="282"/>
      <c r="CIX730" s="282"/>
      <c r="CIY730" s="282"/>
      <c r="CIZ730" s="282"/>
      <c r="CJA730" s="282"/>
      <c r="CJB730" s="282"/>
      <c r="CJC730" s="282"/>
      <c r="CJD730" s="282"/>
      <c r="CJE730" s="282"/>
      <c r="CJF730" s="282"/>
      <c r="CJG730" s="282"/>
      <c r="CJH730" s="282"/>
      <c r="CJI730" s="282"/>
      <c r="CJJ730" s="282"/>
      <c r="CJK730" s="282"/>
      <c r="CJL730" s="282"/>
      <c r="CJM730" s="282"/>
      <c r="CJN730" s="282"/>
      <c r="CJO730" s="282"/>
      <c r="CJP730" s="282"/>
      <c r="CJQ730" s="282"/>
      <c r="CJR730" s="282"/>
      <c r="CJS730" s="282"/>
      <c r="CJT730" s="282"/>
      <c r="CJU730" s="282"/>
      <c r="CJV730" s="282"/>
      <c r="CJW730" s="282"/>
      <c r="CJX730" s="282"/>
      <c r="CJY730" s="282"/>
      <c r="CJZ730" s="282"/>
      <c r="CKA730" s="282"/>
      <c r="CKB730" s="282"/>
      <c r="CKC730" s="282"/>
      <c r="CKD730" s="282"/>
      <c r="CKE730" s="282"/>
      <c r="CKF730" s="282"/>
      <c r="CKG730" s="282"/>
      <c r="CKH730" s="282"/>
      <c r="CKI730" s="282"/>
      <c r="CKJ730" s="282"/>
      <c r="CKK730" s="282"/>
      <c r="CKL730" s="282"/>
      <c r="CKM730" s="282"/>
      <c r="CKN730" s="282"/>
      <c r="CKO730" s="282"/>
      <c r="CKP730" s="282"/>
      <c r="CKQ730" s="282"/>
      <c r="CKR730" s="282"/>
      <c r="CKS730" s="282"/>
      <c r="CKT730" s="282"/>
      <c r="CKU730" s="282"/>
      <c r="CKV730" s="282"/>
      <c r="CKW730" s="282"/>
      <c r="CKX730" s="282"/>
      <c r="CKY730" s="282"/>
      <c r="CKZ730" s="282"/>
      <c r="CLA730" s="282"/>
      <c r="CLB730" s="282"/>
      <c r="CLC730" s="282"/>
      <c r="CLD730" s="282"/>
      <c r="CLE730" s="282"/>
      <c r="CLF730" s="282"/>
      <c r="CLG730" s="282"/>
      <c r="CLH730" s="282"/>
      <c r="CLI730" s="282"/>
      <c r="CLJ730" s="282"/>
      <c r="CLK730" s="282"/>
      <c r="CLL730" s="282"/>
      <c r="CLM730" s="282"/>
      <c r="CLN730" s="282"/>
      <c r="CLO730" s="282"/>
      <c r="CLP730" s="282"/>
      <c r="CLQ730" s="282"/>
      <c r="CLR730" s="282"/>
      <c r="CLS730" s="282"/>
      <c r="CLT730" s="282"/>
      <c r="CLU730" s="282"/>
      <c r="CLV730" s="282"/>
      <c r="CLW730" s="282"/>
      <c r="CLX730" s="282"/>
      <c r="CLY730" s="282"/>
      <c r="CLZ730" s="282"/>
      <c r="CMA730" s="282"/>
      <c r="CMB730" s="282"/>
      <c r="CMC730" s="282"/>
      <c r="CMD730" s="282"/>
      <c r="CME730" s="282"/>
      <c r="CMF730" s="282"/>
      <c r="CMG730" s="282"/>
      <c r="CMH730" s="282"/>
      <c r="CMI730" s="282"/>
      <c r="CMJ730" s="282"/>
      <c r="CMK730" s="282"/>
      <c r="CML730" s="282"/>
      <c r="CMM730" s="282"/>
      <c r="CMN730" s="282"/>
      <c r="CMO730" s="282"/>
      <c r="CMP730" s="282"/>
      <c r="CMQ730" s="282"/>
      <c r="CMR730" s="282"/>
      <c r="CMS730" s="282"/>
      <c r="CMT730" s="282"/>
      <c r="CMU730" s="282"/>
      <c r="CMV730" s="282"/>
      <c r="CMW730" s="282"/>
      <c r="CMX730" s="282"/>
      <c r="CMY730" s="282"/>
      <c r="CMZ730" s="282"/>
      <c r="CNA730" s="282"/>
      <c r="CNB730" s="282"/>
      <c r="CNC730" s="282"/>
      <c r="CND730" s="282"/>
      <c r="CNE730" s="282"/>
      <c r="CNF730" s="282"/>
      <c r="CNG730" s="282"/>
      <c r="CNH730" s="282"/>
      <c r="CNI730" s="282"/>
      <c r="CNJ730" s="282"/>
      <c r="CNK730" s="282"/>
      <c r="CNL730" s="282"/>
      <c r="CNM730" s="282"/>
      <c r="CNN730" s="282"/>
      <c r="CNO730" s="282"/>
      <c r="CNP730" s="282"/>
      <c r="CNQ730" s="282"/>
      <c r="CNR730" s="282"/>
      <c r="CNS730" s="282"/>
      <c r="CNT730" s="282"/>
      <c r="CNU730" s="282"/>
      <c r="CNV730" s="282"/>
      <c r="CNW730" s="282"/>
      <c r="CNX730" s="282"/>
      <c r="CNY730" s="282"/>
      <c r="CNZ730" s="282"/>
      <c r="COA730" s="282"/>
      <c r="COB730" s="282"/>
      <c r="COC730" s="282"/>
      <c r="COD730" s="282"/>
      <c r="COE730" s="282"/>
      <c r="COF730" s="282"/>
      <c r="COG730" s="282"/>
      <c r="COH730" s="282"/>
      <c r="COI730" s="282"/>
      <c r="COJ730" s="282"/>
      <c r="COK730" s="282"/>
      <c r="COL730" s="282"/>
      <c r="COM730" s="282"/>
      <c r="CON730" s="282"/>
      <c r="COO730" s="282"/>
      <c r="COP730" s="282"/>
      <c r="COQ730" s="282"/>
      <c r="COR730" s="282"/>
      <c r="COS730" s="282"/>
      <c r="COT730" s="282"/>
      <c r="COU730" s="282"/>
      <c r="COV730" s="282"/>
      <c r="COW730" s="282"/>
      <c r="COX730" s="282"/>
      <c r="COY730" s="282"/>
      <c r="COZ730" s="282"/>
      <c r="CPA730" s="282"/>
      <c r="CPB730" s="282"/>
      <c r="CPC730" s="282"/>
      <c r="CPD730" s="282"/>
      <c r="CPE730" s="282"/>
      <c r="CPF730" s="282"/>
      <c r="CPG730" s="282"/>
      <c r="CPH730" s="282"/>
      <c r="CPI730" s="282"/>
      <c r="CPJ730" s="282"/>
      <c r="CPK730" s="282"/>
      <c r="CPL730" s="282"/>
      <c r="CPM730" s="282"/>
      <c r="CPN730" s="282"/>
      <c r="CPO730" s="282"/>
      <c r="CPP730" s="282"/>
      <c r="CPQ730" s="282"/>
      <c r="CPR730" s="282"/>
      <c r="CPS730" s="282"/>
      <c r="CPT730" s="282"/>
      <c r="CPU730" s="282"/>
      <c r="CPV730" s="282"/>
      <c r="CPW730" s="282"/>
      <c r="CPX730" s="282"/>
      <c r="CPY730" s="282"/>
      <c r="CPZ730" s="282"/>
      <c r="CQA730" s="282"/>
      <c r="CQB730" s="282"/>
      <c r="CQC730" s="282"/>
      <c r="CQD730" s="282"/>
      <c r="CQE730" s="282"/>
      <c r="CQF730" s="282"/>
      <c r="CQG730" s="282"/>
      <c r="CQH730" s="282"/>
      <c r="CQI730" s="282"/>
      <c r="CQJ730" s="282"/>
      <c r="CQK730" s="282"/>
      <c r="CQL730" s="282"/>
      <c r="CQM730" s="282"/>
      <c r="CQN730" s="282"/>
      <c r="CQO730" s="282"/>
      <c r="CQP730" s="282"/>
      <c r="CQQ730" s="282"/>
      <c r="CQR730" s="282"/>
      <c r="CQS730" s="282"/>
      <c r="CQT730" s="282"/>
      <c r="CQU730" s="282"/>
      <c r="CQV730" s="282"/>
      <c r="CQW730" s="282"/>
      <c r="CQX730" s="282"/>
      <c r="CQY730" s="282"/>
      <c r="CQZ730" s="282"/>
      <c r="CRA730" s="282"/>
      <c r="CRB730" s="282"/>
      <c r="CRC730" s="282"/>
      <c r="CRD730" s="282"/>
      <c r="CRE730" s="282"/>
      <c r="CRF730" s="282"/>
      <c r="CRG730" s="282"/>
      <c r="CRH730" s="282"/>
      <c r="CRI730" s="282"/>
      <c r="CRJ730" s="282"/>
      <c r="CRK730" s="282"/>
      <c r="CRL730" s="282"/>
      <c r="CRM730" s="282"/>
      <c r="CRN730" s="282"/>
      <c r="CRO730" s="282"/>
      <c r="CRP730" s="282"/>
      <c r="CRQ730" s="282"/>
      <c r="CRR730" s="282"/>
      <c r="CRS730" s="282"/>
      <c r="CRT730" s="282"/>
      <c r="CRU730" s="282"/>
      <c r="CRV730" s="282"/>
      <c r="CRW730" s="282"/>
      <c r="CRX730" s="282"/>
      <c r="CRY730" s="282"/>
      <c r="CRZ730" s="282"/>
      <c r="CSA730" s="282"/>
      <c r="CSB730" s="282"/>
      <c r="CSC730" s="282"/>
      <c r="CSD730" s="282"/>
      <c r="CSE730" s="282"/>
      <c r="CSF730" s="282"/>
      <c r="CSG730" s="282"/>
      <c r="CSH730" s="282"/>
      <c r="CSI730" s="282"/>
      <c r="CSJ730" s="282"/>
      <c r="CSK730" s="282"/>
      <c r="CSL730" s="282"/>
      <c r="CSM730" s="282"/>
      <c r="CSN730" s="282"/>
      <c r="CSO730" s="282"/>
      <c r="CSP730" s="282"/>
      <c r="CSQ730" s="282"/>
      <c r="CSR730" s="282"/>
      <c r="CSS730" s="282"/>
      <c r="CST730" s="282"/>
      <c r="CSU730" s="282"/>
      <c r="CSV730" s="282"/>
      <c r="CSW730" s="282"/>
      <c r="CSX730" s="282"/>
      <c r="CSY730" s="282"/>
      <c r="CSZ730" s="282"/>
      <c r="CTA730" s="282"/>
      <c r="CTB730" s="282"/>
      <c r="CTC730" s="282"/>
      <c r="CTD730" s="282"/>
      <c r="CTE730" s="282"/>
      <c r="CTF730" s="282"/>
      <c r="CTG730" s="282"/>
      <c r="CTH730" s="282"/>
      <c r="CTI730" s="282"/>
      <c r="CTJ730" s="282"/>
      <c r="CTK730" s="282"/>
      <c r="CTL730" s="282"/>
      <c r="CTM730" s="282"/>
      <c r="CTN730" s="282"/>
      <c r="CTO730" s="282"/>
      <c r="CTP730" s="282"/>
      <c r="CTQ730" s="282"/>
      <c r="CTR730" s="282"/>
      <c r="CTS730" s="282"/>
      <c r="CTT730" s="282"/>
      <c r="CTU730" s="282"/>
      <c r="CTV730" s="282"/>
      <c r="CTW730" s="282"/>
      <c r="CTX730" s="282"/>
      <c r="CTY730" s="282"/>
      <c r="CTZ730" s="282"/>
      <c r="CUA730" s="282"/>
      <c r="CUB730" s="282"/>
      <c r="CUC730" s="282"/>
      <c r="CUD730" s="282"/>
      <c r="CUE730" s="282"/>
      <c r="CUF730" s="282"/>
      <c r="CUG730" s="282"/>
      <c r="CUH730" s="282"/>
      <c r="CUI730" s="282"/>
      <c r="CUJ730" s="282"/>
      <c r="CUK730" s="282"/>
      <c r="CUL730" s="282"/>
      <c r="CUM730" s="282"/>
      <c r="CUN730" s="282"/>
      <c r="CUO730" s="282"/>
      <c r="CUP730" s="282"/>
      <c r="CUQ730" s="282"/>
      <c r="CUR730" s="282"/>
      <c r="CUS730" s="282"/>
      <c r="CUT730" s="282"/>
      <c r="CUU730" s="282"/>
      <c r="CUV730" s="282"/>
      <c r="CUW730" s="282"/>
      <c r="CUX730" s="282"/>
      <c r="CUY730" s="282"/>
      <c r="CUZ730" s="282"/>
      <c r="CVA730" s="282"/>
      <c r="CVB730" s="282"/>
      <c r="CVC730" s="282"/>
      <c r="CVD730" s="282"/>
      <c r="CVE730" s="282"/>
      <c r="CVF730" s="282"/>
      <c r="CVG730" s="282"/>
      <c r="CVH730" s="282"/>
      <c r="CVI730" s="282"/>
      <c r="CVJ730" s="282"/>
      <c r="CVK730" s="282"/>
      <c r="CVL730" s="282"/>
      <c r="CVM730" s="282"/>
      <c r="CVN730" s="282"/>
      <c r="CVO730" s="282"/>
      <c r="CVP730" s="282"/>
      <c r="CVQ730" s="282"/>
      <c r="CVR730" s="282"/>
      <c r="CVS730" s="282"/>
      <c r="CVT730" s="282"/>
      <c r="CVU730" s="282"/>
      <c r="CVV730" s="282"/>
      <c r="CVW730" s="282"/>
      <c r="CVX730" s="282"/>
      <c r="CVY730" s="282"/>
      <c r="CVZ730" s="282"/>
      <c r="CWA730" s="282"/>
      <c r="CWB730" s="282"/>
      <c r="CWC730" s="282"/>
      <c r="CWD730" s="282"/>
      <c r="CWE730" s="282"/>
      <c r="CWF730" s="282"/>
      <c r="CWG730" s="282"/>
      <c r="CWH730" s="282"/>
      <c r="CWI730" s="282"/>
      <c r="CWJ730" s="282"/>
      <c r="CWK730" s="282"/>
      <c r="CWL730" s="282"/>
      <c r="CWM730" s="282"/>
      <c r="CWN730" s="282"/>
      <c r="CWO730" s="282"/>
      <c r="CWP730" s="282"/>
      <c r="CWQ730" s="282"/>
      <c r="CWR730" s="282"/>
      <c r="CWS730" s="282"/>
      <c r="CWT730" s="282"/>
      <c r="CWU730" s="282"/>
      <c r="CWV730" s="282"/>
      <c r="CWW730" s="282"/>
      <c r="CWX730" s="282"/>
      <c r="CWY730" s="282"/>
      <c r="CWZ730" s="282"/>
      <c r="CXA730" s="282"/>
      <c r="CXB730" s="282"/>
      <c r="CXC730" s="282"/>
      <c r="CXD730" s="282"/>
      <c r="CXE730" s="282"/>
      <c r="CXF730" s="282"/>
      <c r="CXG730" s="282"/>
      <c r="CXH730" s="282"/>
      <c r="CXI730" s="282"/>
      <c r="CXJ730" s="282"/>
      <c r="CXK730" s="282"/>
      <c r="CXL730" s="282"/>
      <c r="CXM730" s="282"/>
      <c r="CXN730" s="282"/>
      <c r="CXO730" s="282"/>
      <c r="CXP730" s="282"/>
      <c r="CXQ730" s="282"/>
      <c r="CXR730" s="282"/>
      <c r="CXS730" s="282"/>
      <c r="CXT730" s="282"/>
      <c r="CXU730" s="282"/>
      <c r="CXV730" s="282"/>
      <c r="CXW730" s="282"/>
      <c r="CXX730" s="282"/>
      <c r="CXY730" s="282"/>
      <c r="CXZ730" s="282"/>
      <c r="CYA730" s="282"/>
      <c r="CYB730" s="282"/>
      <c r="CYC730" s="282"/>
      <c r="CYD730" s="282"/>
      <c r="CYE730" s="282"/>
      <c r="CYF730" s="282"/>
      <c r="CYG730" s="282"/>
      <c r="CYH730" s="282"/>
      <c r="CYI730" s="282"/>
      <c r="CYJ730" s="282"/>
      <c r="CYK730" s="282"/>
      <c r="CYL730" s="282"/>
      <c r="CYM730" s="282"/>
      <c r="CYN730" s="282"/>
      <c r="CYO730" s="282"/>
      <c r="CYP730" s="282"/>
      <c r="CYQ730" s="282"/>
      <c r="CYR730" s="282"/>
      <c r="CYS730" s="282"/>
      <c r="CYT730" s="282"/>
      <c r="CYU730" s="282"/>
      <c r="CYV730" s="282"/>
      <c r="CYW730" s="282"/>
      <c r="CYX730" s="282"/>
      <c r="CYY730" s="282"/>
      <c r="CYZ730" s="282"/>
      <c r="CZA730" s="282"/>
      <c r="CZB730" s="282"/>
      <c r="CZC730" s="282"/>
      <c r="CZD730" s="282"/>
      <c r="CZE730" s="282"/>
      <c r="CZF730" s="282"/>
      <c r="CZG730" s="282"/>
      <c r="CZH730" s="282"/>
      <c r="CZI730" s="282"/>
      <c r="CZJ730" s="282"/>
      <c r="CZK730" s="282"/>
      <c r="CZL730" s="282"/>
      <c r="CZM730" s="282"/>
      <c r="CZN730" s="282"/>
      <c r="CZO730" s="282"/>
      <c r="CZP730" s="282"/>
      <c r="CZQ730" s="282"/>
      <c r="CZR730" s="282"/>
      <c r="CZS730" s="282"/>
      <c r="CZT730" s="282"/>
      <c r="CZU730" s="282"/>
      <c r="CZV730" s="282"/>
      <c r="CZW730" s="282"/>
      <c r="CZX730" s="282"/>
      <c r="CZY730" s="282"/>
      <c r="CZZ730" s="282"/>
      <c r="DAA730" s="282"/>
      <c r="DAB730" s="282"/>
      <c r="DAC730" s="282"/>
      <c r="DAD730" s="282"/>
      <c r="DAE730" s="282"/>
      <c r="DAF730" s="282"/>
      <c r="DAG730" s="282"/>
      <c r="DAH730" s="282"/>
      <c r="DAI730" s="282"/>
      <c r="DAJ730" s="282"/>
      <c r="DAK730" s="282"/>
      <c r="DAL730" s="282"/>
      <c r="DAM730" s="282"/>
      <c r="DAN730" s="282"/>
      <c r="DAO730" s="282"/>
      <c r="DAP730" s="282"/>
      <c r="DAQ730" s="282"/>
      <c r="DAR730" s="282"/>
      <c r="DAS730" s="282"/>
      <c r="DAT730" s="282"/>
      <c r="DAU730" s="282"/>
      <c r="DAV730" s="282"/>
      <c r="DAW730" s="282"/>
      <c r="DAX730" s="282"/>
      <c r="DAY730" s="282"/>
      <c r="DAZ730" s="282"/>
      <c r="DBA730" s="282"/>
      <c r="DBB730" s="282"/>
      <c r="DBC730" s="282"/>
      <c r="DBD730" s="282"/>
      <c r="DBE730" s="282"/>
      <c r="DBF730" s="282"/>
      <c r="DBG730" s="282"/>
      <c r="DBH730" s="282"/>
      <c r="DBI730" s="282"/>
      <c r="DBJ730" s="282"/>
      <c r="DBK730" s="282"/>
      <c r="DBL730" s="282"/>
      <c r="DBM730" s="282"/>
      <c r="DBN730" s="282"/>
      <c r="DBO730" s="282"/>
      <c r="DBP730" s="282"/>
      <c r="DBQ730" s="282"/>
      <c r="DBR730" s="282"/>
      <c r="DBS730" s="282"/>
      <c r="DBT730" s="282"/>
      <c r="DBU730" s="282"/>
      <c r="DBV730" s="282"/>
      <c r="DBW730" s="282"/>
      <c r="DBX730" s="282"/>
      <c r="DBY730" s="282"/>
      <c r="DBZ730" s="282"/>
      <c r="DCA730" s="282"/>
      <c r="DCB730" s="282"/>
      <c r="DCC730" s="282"/>
      <c r="DCD730" s="282"/>
      <c r="DCE730" s="282"/>
      <c r="DCF730" s="282"/>
      <c r="DCG730" s="282"/>
      <c r="DCH730" s="282"/>
      <c r="DCI730" s="282"/>
      <c r="DCJ730" s="282"/>
      <c r="DCK730" s="282"/>
      <c r="DCL730" s="282"/>
      <c r="DCM730" s="282"/>
      <c r="DCN730" s="282"/>
      <c r="DCO730" s="282"/>
      <c r="DCP730" s="282"/>
      <c r="DCQ730" s="282"/>
      <c r="DCR730" s="282"/>
      <c r="DCS730" s="282"/>
      <c r="DCT730" s="282"/>
      <c r="DCU730" s="282"/>
      <c r="DCV730" s="282"/>
      <c r="DCW730" s="282"/>
      <c r="DCX730" s="282"/>
      <c r="DCY730" s="282"/>
      <c r="DCZ730" s="282"/>
      <c r="DDA730" s="282"/>
      <c r="DDB730" s="282"/>
      <c r="DDC730" s="282"/>
      <c r="DDD730" s="282"/>
      <c r="DDE730" s="282"/>
      <c r="DDF730" s="282"/>
      <c r="DDG730" s="282"/>
      <c r="DDH730" s="282"/>
      <c r="DDI730" s="282"/>
      <c r="DDJ730" s="282"/>
      <c r="DDK730" s="282"/>
      <c r="DDL730" s="282"/>
      <c r="DDM730" s="282"/>
      <c r="DDN730" s="282"/>
      <c r="DDO730" s="282"/>
      <c r="DDP730" s="282"/>
      <c r="DDQ730" s="282"/>
      <c r="DDR730" s="282"/>
      <c r="DDS730" s="282"/>
      <c r="DDT730" s="282"/>
      <c r="DDU730" s="282"/>
      <c r="DDV730" s="282"/>
      <c r="DDW730" s="282"/>
      <c r="DDX730" s="282"/>
      <c r="DDY730" s="282"/>
      <c r="DDZ730" s="282"/>
      <c r="DEA730" s="282"/>
      <c r="DEB730" s="282"/>
      <c r="DEC730" s="282"/>
      <c r="DED730" s="282"/>
      <c r="DEE730" s="282"/>
      <c r="DEF730" s="282"/>
      <c r="DEG730" s="282"/>
      <c r="DEH730" s="282"/>
      <c r="DEI730" s="282"/>
      <c r="DEJ730" s="282"/>
      <c r="DEK730" s="282"/>
      <c r="DEL730" s="282"/>
      <c r="DEM730" s="282"/>
      <c r="DEN730" s="282"/>
      <c r="DEO730" s="282"/>
      <c r="DEP730" s="282"/>
      <c r="DEQ730" s="282"/>
      <c r="DER730" s="282"/>
      <c r="DES730" s="282"/>
      <c r="DET730" s="282"/>
      <c r="DEU730" s="282"/>
      <c r="DEV730" s="282"/>
      <c r="DEW730" s="282"/>
      <c r="DEX730" s="282"/>
      <c r="DEY730" s="282"/>
      <c r="DEZ730" s="282"/>
      <c r="DFA730" s="282"/>
      <c r="DFB730" s="282"/>
      <c r="DFC730" s="282"/>
      <c r="DFD730" s="282"/>
      <c r="DFE730" s="282"/>
      <c r="DFF730" s="282"/>
      <c r="DFG730" s="282"/>
      <c r="DFH730" s="282"/>
      <c r="DFI730" s="282"/>
      <c r="DFJ730" s="282"/>
      <c r="DFK730" s="282"/>
      <c r="DFL730" s="282"/>
      <c r="DFM730" s="282"/>
      <c r="DFN730" s="282"/>
      <c r="DFO730" s="282"/>
      <c r="DFP730" s="282"/>
      <c r="DFQ730" s="282"/>
      <c r="DFR730" s="282"/>
      <c r="DFS730" s="282"/>
      <c r="DFT730" s="282"/>
      <c r="DFU730" s="282"/>
      <c r="DFV730" s="282"/>
      <c r="DFW730" s="282"/>
      <c r="DFX730" s="282"/>
      <c r="DFY730" s="282"/>
      <c r="DFZ730" s="282"/>
      <c r="DGA730" s="282"/>
      <c r="DGB730" s="282"/>
      <c r="DGC730" s="282"/>
      <c r="DGD730" s="282"/>
      <c r="DGE730" s="282"/>
      <c r="DGF730" s="282"/>
      <c r="DGG730" s="282"/>
      <c r="DGH730" s="282"/>
      <c r="DGI730" s="282"/>
      <c r="DGJ730" s="282"/>
      <c r="DGK730" s="282"/>
      <c r="DGL730" s="282"/>
      <c r="DGM730" s="282"/>
      <c r="DGN730" s="282"/>
      <c r="DGO730" s="282"/>
      <c r="DGP730" s="282"/>
      <c r="DGQ730" s="282"/>
      <c r="DGR730" s="282"/>
      <c r="DGS730" s="282"/>
      <c r="DGT730" s="282"/>
      <c r="DGU730" s="282"/>
      <c r="DGV730" s="282"/>
      <c r="DGW730" s="282"/>
      <c r="DGX730" s="282"/>
      <c r="DGY730" s="282"/>
      <c r="DGZ730" s="282"/>
      <c r="DHA730" s="282"/>
      <c r="DHB730" s="282"/>
      <c r="DHC730" s="282"/>
      <c r="DHD730" s="282"/>
      <c r="DHE730" s="282"/>
      <c r="DHF730" s="282"/>
      <c r="DHG730" s="282"/>
      <c r="DHH730" s="282"/>
      <c r="DHI730" s="282"/>
      <c r="DHJ730" s="282"/>
      <c r="DHK730" s="282"/>
      <c r="DHL730" s="282"/>
      <c r="DHM730" s="282"/>
      <c r="DHN730" s="282"/>
      <c r="DHO730" s="282"/>
      <c r="DHP730" s="282"/>
      <c r="DHQ730" s="282"/>
      <c r="DHR730" s="282"/>
      <c r="DHS730" s="282"/>
      <c r="DHT730" s="282"/>
      <c r="DHU730" s="282"/>
      <c r="DHV730" s="282"/>
      <c r="DHW730" s="282"/>
      <c r="DHX730" s="282"/>
      <c r="DHY730" s="282"/>
      <c r="DHZ730" s="282"/>
      <c r="DIA730" s="282"/>
      <c r="DIB730" s="282"/>
      <c r="DIC730" s="282"/>
      <c r="DID730" s="282"/>
      <c r="DIE730" s="282"/>
      <c r="DIF730" s="282"/>
      <c r="DIG730" s="282"/>
      <c r="DIH730" s="282"/>
      <c r="DII730" s="282"/>
      <c r="DIJ730" s="282"/>
      <c r="DIK730" s="282"/>
      <c r="DIL730" s="282"/>
      <c r="DIM730" s="282"/>
      <c r="DIN730" s="282"/>
      <c r="DIO730" s="282"/>
      <c r="DIP730" s="282"/>
      <c r="DIQ730" s="282"/>
      <c r="DIR730" s="282"/>
      <c r="DIS730" s="282"/>
      <c r="DIT730" s="282"/>
      <c r="DIU730" s="282"/>
      <c r="DIV730" s="282"/>
      <c r="DIW730" s="282"/>
      <c r="DIX730" s="282"/>
      <c r="DIY730" s="282"/>
      <c r="DIZ730" s="282"/>
      <c r="DJA730" s="282"/>
      <c r="DJB730" s="282"/>
      <c r="DJC730" s="282"/>
      <c r="DJD730" s="282"/>
      <c r="DJE730" s="282"/>
      <c r="DJF730" s="282"/>
      <c r="DJG730" s="282"/>
      <c r="DJH730" s="282"/>
      <c r="DJI730" s="282"/>
      <c r="DJJ730" s="282"/>
      <c r="DJK730" s="282"/>
      <c r="DJL730" s="282"/>
      <c r="DJM730" s="282"/>
      <c r="DJN730" s="282"/>
      <c r="DJO730" s="282"/>
      <c r="DJP730" s="282"/>
      <c r="DJQ730" s="282"/>
      <c r="DJR730" s="282"/>
      <c r="DJS730" s="282"/>
      <c r="DJT730" s="282"/>
      <c r="DJU730" s="282"/>
      <c r="DJV730" s="282"/>
      <c r="DJW730" s="282"/>
      <c r="DJX730" s="282"/>
      <c r="DJY730" s="282"/>
      <c r="DJZ730" s="282"/>
      <c r="DKA730" s="282"/>
      <c r="DKB730" s="282"/>
      <c r="DKC730" s="282"/>
      <c r="DKD730" s="282"/>
      <c r="DKE730" s="282"/>
      <c r="DKF730" s="282"/>
      <c r="DKG730" s="282"/>
      <c r="DKH730" s="282"/>
      <c r="DKI730" s="282"/>
      <c r="DKJ730" s="282"/>
      <c r="DKK730" s="282"/>
      <c r="DKL730" s="282"/>
      <c r="DKM730" s="282"/>
      <c r="DKN730" s="282"/>
      <c r="DKO730" s="282"/>
      <c r="DKP730" s="282"/>
      <c r="DKQ730" s="282"/>
      <c r="DKR730" s="282"/>
      <c r="DKS730" s="282"/>
      <c r="DKT730" s="282"/>
      <c r="DKU730" s="282"/>
      <c r="DKV730" s="282"/>
      <c r="DKW730" s="282"/>
      <c r="DKX730" s="282"/>
      <c r="DKY730" s="282"/>
      <c r="DKZ730" s="282"/>
      <c r="DLA730" s="282"/>
      <c r="DLB730" s="282"/>
      <c r="DLC730" s="282"/>
      <c r="DLD730" s="282"/>
      <c r="DLE730" s="282"/>
      <c r="DLF730" s="282"/>
      <c r="DLG730" s="282"/>
      <c r="DLH730" s="282"/>
      <c r="DLI730" s="282"/>
      <c r="DLJ730" s="282"/>
      <c r="DLK730" s="282"/>
      <c r="DLL730" s="282"/>
      <c r="DLM730" s="282"/>
      <c r="DLN730" s="282"/>
      <c r="DLO730" s="282"/>
      <c r="DLP730" s="282"/>
      <c r="DLQ730" s="282"/>
      <c r="DLR730" s="282"/>
      <c r="DLS730" s="282"/>
      <c r="DLT730" s="282"/>
      <c r="DLU730" s="282"/>
      <c r="DLV730" s="282"/>
      <c r="DLW730" s="282"/>
      <c r="DLX730" s="282"/>
      <c r="DLY730" s="282"/>
      <c r="DLZ730" s="282"/>
      <c r="DMA730" s="282"/>
      <c r="DMB730" s="282"/>
      <c r="DMC730" s="282"/>
      <c r="DMD730" s="282"/>
      <c r="DME730" s="282"/>
      <c r="DMF730" s="282"/>
      <c r="DMG730" s="282"/>
      <c r="DMH730" s="282"/>
      <c r="DMI730" s="282"/>
      <c r="DMJ730" s="282"/>
      <c r="DMK730" s="282"/>
      <c r="DML730" s="282"/>
      <c r="DMM730" s="282"/>
      <c r="DMN730" s="282"/>
      <c r="DMO730" s="282"/>
      <c r="DMP730" s="282"/>
      <c r="DMQ730" s="282"/>
      <c r="DMR730" s="282"/>
      <c r="DMS730" s="282"/>
      <c r="DMT730" s="282"/>
      <c r="DMU730" s="282"/>
      <c r="DMV730" s="282"/>
      <c r="DMW730" s="282"/>
      <c r="DMX730" s="282"/>
      <c r="DMY730" s="282"/>
      <c r="DMZ730" s="282"/>
      <c r="DNA730" s="282"/>
      <c r="DNB730" s="282"/>
      <c r="DNC730" s="282"/>
      <c r="DND730" s="282"/>
      <c r="DNE730" s="282"/>
      <c r="DNF730" s="282"/>
      <c r="DNG730" s="282"/>
      <c r="DNH730" s="282"/>
      <c r="DNI730" s="282"/>
      <c r="DNJ730" s="282"/>
      <c r="DNK730" s="282"/>
      <c r="DNL730" s="282"/>
      <c r="DNM730" s="282"/>
      <c r="DNN730" s="282"/>
      <c r="DNO730" s="282"/>
      <c r="DNP730" s="282"/>
      <c r="DNQ730" s="282"/>
      <c r="DNR730" s="282"/>
      <c r="DNS730" s="282"/>
      <c r="DNT730" s="282"/>
      <c r="DNU730" s="282"/>
      <c r="DNV730" s="282"/>
      <c r="DNW730" s="282"/>
      <c r="DNX730" s="282"/>
      <c r="DNY730" s="282"/>
      <c r="DNZ730" s="282"/>
      <c r="DOA730" s="282"/>
      <c r="DOB730" s="282"/>
      <c r="DOC730" s="282"/>
      <c r="DOD730" s="282"/>
      <c r="DOE730" s="282"/>
      <c r="DOF730" s="282"/>
      <c r="DOG730" s="282"/>
      <c r="DOH730" s="282"/>
      <c r="DOI730" s="282"/>
      <c r="DOJ730" s="282"/>
      <c r="DOK730" s="282"/>
      <c r="DOL730" s="282"/>
      <c r="DOM730" s="282"/>
      <c r="DON730" s="282"/>
      <c r="DOO730" s="282"/>
      <c r="DOP730" s="282"/>
      <c r="DOQ730" s="282"/>
      <c r="DOR730" s="282"/>
      <c r="DOS730" s="282"/>
      <c r="DOT730" s="282"/>
      <c r="DOU730" s="282"/>
      <c r="DOV730" s="282"/>
      <c r="DOW730" s="282"/>
      <c r="DOX730" s="282"/>
      <c r="DOY730" s="282"/>
      <c r="DOZ730" s="282"/>
      <c r="DPA730" s="282"/>
      <c r="DPB730" s="282"/>
      <c r="DPC730" s="282"/>
      <c r="DPD730" s="282"/>
      <c r="DPE730" s="282"/>
      <c r="DPF730" s="282"/>
      <c r="DPG730" s="282"/>
      <c r="DPH730" s="282"/>
      <c r="DPI730" s="282"/>
      <c r="DPJ730" s="282"/>
      <c r="DPK730" s="282"/>
      <c r="DPL730" s="282"/>
      <c r="DPM730" s="282"/>
      <c r="DPN730" s="282"/>
      <c r="DPO730" s="282"/>
      <c r="DPP730" s="282"/>
      <c r="DPQ730" s="282"/>
      <c r="DPR730" s="282"/>
      <c r="DPS730" s="282"/>
      <c r="DPT730" s="282"/>
      <c r="DPU730" s="282"/>
      <c r="DPV730" s="282"/>
      <c r="DPW730" s="282"/>
      <c r="DPX730" s="282"/>
      <c r="DPY730" s="282"/>
      <c r="DPZ730" s="282"/>
      <c r="DQA730" s="282"/>
      <c r="DQB730" s="282"/>
      <c r="DQC730" s="282"/>
      <c r="DQD730" s="282"/>
      <c r="DQE730" s="282"/>
      <c r="DQF730" s="282"/>
      <c r="DQG730" s="282"/>
      <c r="DQH730" s="282"/>
      <c r="DQI730" s="282"/>
      <c r="DQJ730" s="282"/>
      <c r="DQK730" s="282"/>
      <c r="DQL730" s="282"/>
      <c r="DQM730" s="282"/>
      <c r="DQN730" s="282"/>
      <c r="DQO730" s="282"/>
      <c r="DQP730" s="282"/>
      <c r="DQQ730" s="282"/>
      <c r="DQR730" s="282"/>
      <c r="DQS730" s="282"/>
      <c r="DQT730" s="282"/>
      <c r="DQU730" s="282"/>
      <c r="DQV730" s="282"/>
      <c r="DQW730" s="282"/>
      <c r="DQX730" s="282"/>
      <c r="DQY730" s="282"/>
      <c r="DQZ730" s="282"/>
      <c r="DRA730" s="282"/>
      <c r="DRB730" s="282"/>
      <c r="DRC730" s="282"/>
      <c r="DRD730" s="282"/>
      <c r="DRE730" s="282"/>
      <c r="DRF730" s="282"/>
      <c r="DRG730" s="282"/>
      <c r="DRH730" s="282"/>
      <c r="DRI730" s="282"/>
      <c r="DRJ730" s="282"/>
      <c r="DRK730" s="282"/>
      <c r="DRL730" s="282"/>
      <c r="DRM730" s="282"/>
      <c r="DRN730" s="282"/>
      <c r="DRO730" s="282"/>
      <c r="DRP730" s="282"/>
      <c r="DRQ730" s="282"/>
      <c r="DRR730" s="282"/>
      <c r="DRS730" s="282"/>
      <c r="DRT730" s="282"/>
      <c r="DRU730" s="282"/>
      <c r="DRV730" s="282"/>
      <c r="DRW730" s="282"/>
      <c r="DRX730" s="282"/>
      <c r="DRY730" s="282"/>
      <c r="DRZ730" s="282"/>
      <c r="DSA730" s="282"/>
      <c r="DSB730" s="282"/>
      <c r="DSC730" s="282"/>
      <c r="DSD730" s="282"/>
      <c r="DSE730" s="282"/>
      <c r="DSF730" s="282"/>
      <c r="DSG730" s="282"/>
      <c r="DSH730" s="282"/>
      <c r="DSI730" s="282"/>
      <c r="DSJ730" s="282"/>
      <c r="DSK730" s="282"/>
      <c r="DSL730" s="282"/>
      <c r="DSM730" s="282"/>
      <c r="DSN730" s="282"/>
      <c r="DSO730" s="282"/>
      <c r="DSP730" s="282"/>
      <c r="DSQ730" s="282"/>
      <c r="DSR730" s="282"/>
      <c r="DSS730" s="282"/>
      <c r="DST730" s="282"/>
      <c r="DSU730" s="282"/>
      <c r="DSV730" s="282"/>
      <c r="DSW730" s="282"/>
      <c r="DSX730" s="282"/>
      <c r="DSY730" s="282"/>
      <c r="DSZ730" s="282"/>
      <c r="DTA730" s="282"/>
      <c r="DTB730" s="282"/>
      <c r="DTC730" s="282"/>
      <c r="DTD730" s="282"/>
      <c r="DTE730" s="282"/>
      <c r="DTF730" s="282"/>
      <c r="DTG730" s="282"/>
      <c r="DTH730" s="282"/>
      <c r="DTI730" s="282"/>
      <c r="DTJ730" s="282"/>
      <c r="DTK730" s="282"/>
      <c r="DTL730" s="282"/>
      <c r="DTM730" s="282"/>
      <c r="DTN730" s="282"/>
      <c r="DTO730" s="282"/>
      <c r="DTP730" s="282"/>
      <c r="DTQ730" s="282"/>
      <c r="DTR730" s="282"/>
      <c r="DTS730" s="282"/>
      <c r="DTT730" s="282"/>
      <c r="DTU730" s="282"/>
      <c r="DTV730" s="282"/>
      <c r="DTW730" s="282"/>
      <c r="DTX730" s="282"/>
      <c r="DTY730" s="282"/>
      <c r="DTZ730" s="282"/>
      <c r="DUA730" s="282"/>
      <c r="DUB730" s="282"/>
      <c r="DUC730" s="282"/>
      <c r="DUD730" s="282"/>
      <c r="DUE730" s="282"/>
      <c r="DUF730" s="282"/>
      <c r="DUG730" s="282"/>
      <c r="DUH730" s="282"/>
      <c r="DUI730" s="282"/>
      <c r="DUJ730" s="282"/>
      <c r="DUK730" s="282"/>
      <c r="DUL730" s="282"/>
      <c r="DUM730" s="282"/>
      <c r="DUN730" s="282"/>
      <c r="DUO730" s="282"/>
      <c r="DUP730" s="282"/>
      <c r="DUQ730" s="282"/>
      <c r="DUR730" s="282"/>
      <c r="DUS730" s="282"/>
      <c r="DUT730" s="282"/>
      <c r="DUU730" s="282"/>
      <c r="DUV730" s="282"/>
      <c r="DUW730" s="282"/>
      <c r="DUX730" s="282"/>
      <c r="DUY730" s="282"/>
      <c r="DUZ730" s="282"/>
      <c r="DVA730" s="282"/>
      <c r="DVB730" s="282"/>
      <c r="DVC730" s="282"/>
      <c r="DVD730" s="282"/>
      <c r="DVE730" s="282"/>
      <c r="DVF730" s="282"/>
      <c r="DVG730" s="282"/>
      <c r="DVH730" s="282"/>
      <c r="DVI730" s="282"/>
      <c r="DVJ730" s="282"/>
      <c r="DVK730" s="282"/>
      <c r="DVL730" s="282"/>
      <c r="DVM730" s="282"/>
      <c r="DVN730" s="282"/>
      <c r="DVO730" s="282"/>
      <c r="DVP730" s="282"/>
      <c r="DVQ730" s="282"/>
      <c r="DVR730" s="282"/>
      <c r="DVS730" s="282"/>
      <c r="DVT730" s="282"/>
      <c r="DVU730" s="282"/>
      <c r="DVV730" s="282"/>
      <c r="DVW730" s="282"/>
      <c r="DVX730" s="282"/>
      <c r="DVY730" s="282"/>
      <c r="DVZ730" s="282"/>
      <c r="DWA730" s="282"/>
      <c r="DWB730" s="282"/>
      <c r="DWC730" s="282"/>
      <c r="DWD730" s="282"/>
      <c r="DWE730" s="282"/>
      <c r="DWF730" s="282"/>
      <c r="DWG730" s="282"/>
      <c r="DWH730" s="282"/>
      <c r="DWI730" s="282"/>
      <c r="DWJ730" s="282"/>
      <c r="DWK730" s="282"/>
      <c r="DWL730" s="282"/>
      <c r="DWM730" s="282"/>
      <c r="DWN730" s="282"/>
      <c r="DWO730" s="282"/>
      <c r="DWP730" s="282"/>
      <c r="DWQ730" s="282"/>
      <c r="DWR730" s="282"/>
      <c r="DWS730" s="282"/>
      <c r="DWT730" s="282"/>
      <c r="DWU730" s="282"/>
      <c r="DWV730" s="282"/>
      <c r="DWW730" s="282"/>
      <c r="DWX730" s="282"/>
      <c r="DWY730" s="282"/>
      <c r="DWZ730" s="282"/>
      <c r="DXA730" s="282"/>
      <c r="DXB730" s="282"/>
      <c r="DXC730" s="282"/>
      <c r="DXD730" s="282"/>
      <c r="DXE730" s="282"/>
      <c r="DXF730" s="282"/>
      <c r="DXG730" s="282"/>
      <c r="DXH730" s="282"/>
      <c r="DXI730" s="282"/>
      <c r="DXJ730" s="282"/>
      <c r="DXK730" s="282"/>
      <c r="DXL730" s="282"/>
      <c r="DXM730" s="282"/>
      <c r="DXN730" s="282"/>
      <c r="DXO730" s="282"/>
      <c r="DXP730" s="282"/>
      <c r="DXQ730" s="282"/>
      <c r="DXR730" s="282"/>
      <c r="DXS730" s="282"/>
      <c r="DXT730" s="282"/>
      <c r="DXU730" s="282"/>
      <c r="DXV730" s="282"/>
      <c r="DXW730" s="282"/>
      <c r="DXX730" s="282"/>
      <c r="DXY730" s="282"/>
      <c r="DXZ730" s="282"/>
      <c r="DYA730" s="282"/>
      <c r="DYB730" s="282"/>
      <c r="DYC730" s="282"/>
      <c r="DYD730" s="282"/>
      <c r="DYE730" s="282"/>
      <c r="DYF730" s="282"/>
      <c r="DYG730" s="282"/>
      <c r="DYH730" s="282"/>
      <c r="DYI730" s="282"/>
      <c r="DYJ730" s="282"/>
      <c r="DYK730" s="282"/>
      <c r="DYL730" s="282"/>
      <c r="DYM730" s="282"/>
      <c r="DYN730" s="282"/>
      <c r="DYO730" s="282"/>
      <c r="DYP730" s="282"/>
      <c r="DYQ730" s="282"/>
      <c r="DYR730" s="282"/>
      <c r="DYS730" s="282"/>
      <c r="DYT730" s="282"/>
      <c r="DYU730" s="282"/>
      <c r="DYV730" s="282"/>
      <c r="DYW730" s="282"/>
      <c r="DYX730" s="282"/>
      <c r="DYY730" s="282"/>
      <c r="DYZ730" s="282"/>
      <c r="DZA730" s="282"/>
      <c r="DZB730" s="282"/>
      <c r="DZC730" s="282"/>
      <c r="DZD730" s="282"/>
      <c r="DZE730" s="282"/>
      <c r="DZF730" s="282"/>
      <c r="DZG730" s="282"/>
      <c r="DZH730" s="282"/>
      <c r="DZI730" s="282"/>
      <c r="DZJ730" s="282"/>
      <c r="DZK730" s="282"/>
      <c r="DZL730" s="282"/>
      <c r="DZM730" s="282"/>
      <c r="DZN730" s="282"/>
      <c r="DZO730" s="282"/>
      <c r="DZP730" s="282"/>
      <c r="DZQ730" s="282"/>
      <c r="DZR730" s="282"/>
      <c r="DZS730" s="282"/>
      <c r="DZT730" s="282"/>
      <c r="DZU730" s="282"/>
      <c r="DZV730" s="282"/>
      <c r="DZW730" s="282"/>
      <c r="DZX730" s="282"/>
      <c r="DZY730" s="282"/>
      <c r="DZZ730" s="282"/>
      <c r="EAA730" s="282"/>
      <c r="EAB730" s="282"/>
      <c r="EAC730" s="282"/>
      <c r="EAD730" s="282"/>
      <c r="EAE730" s="282"/>
      <c r="EAF730" s="282"/>
      <c r="EAG730" s="282"/>
      <c r="EAH730" s="282"/>
      <c r="EAI730" s="282"/>
      <c r="EAJ730" s="282"/>
      <c r="EAK730" s="282"/>
      <c r="EAL730" s="282"/>
      <c r="EAM730" s="282"/>
      <c r="EAN730" s="282"/>
      <c r="EAO730" s="282"/>
      <c r="EAP730" s="282"/>
      <c r="EAQ730" s="282"/>
      <c r="EAR730" s="282"/>
      <c r="EAS730" s="282"/>
      <c r="EAT730" s="282"/>
      <c r="EAU730" s="282"/>
      <c r="EAV730" s="282"/>
      <c r="EAW730" s="282"/>
      <c r="EAX730" s="282"/>
      <c r="EAY730" s="282"/>
      <c r="EAZ730" s="282"/>
      <c r="EBA730" s="282"/>
      <c r="EBB730" s="282"/>
      <c r="EBC730" s="282"/>
      <c r="EBD730" s="282"/>
      <c r="EBE730" s="282"/>
      <c r="EBF730" s="282"/>
      <c r="EBG730" s="282"/>
      <c r="EBH730" s="282"/>
      <c r="EBI730" s="282"/>
      <c r="EBJ730" s="282"/>
      <c r="EBK730" s="282"/>
      <c r="EBL730" s="282"/>
      <c r="EBM730" s="282"/>
      <c r="EBN730" s="282"/>
      <c r="EBO730" s="282"/>
      <c r="EBP730" s="282"/>
      <c r="EBQ730" s="282"/>
      <c r="EBR730" s="282"/>
      <c r="EBS730" s="282"/>
      <c r="EBT730" s="282"/>
      <c r="EBU730" s="282"/>
      <c r="EBV730" s="282"/>
      <c r="EBW730" s="282"/>
      <c r="EBX730" s="282"/>
      <c r="EBY730" s="282"/>
      <c r="EBZ730" s="282"/>
      <c r="ECA730" s="282"/>
      <c r="ECB730" s="282"/>
      <c r="ECC730" s="282"/>
      <c r="ECD730" s="282"/>
      <c r="ECE730" s="282"/>
      <c r="ECF730" s="282"/>
      <c r="ECG730" s="282"/>
      <c r="ECH730" s="282"/>
      <c r="ECI730" s="282"/>
      <c r="ECJ730" s="282"/>
      <c r="ECK730" s="282"/>
      <c r="ECL730" s="282"/>
      <c r="ECM730" s="282"/>
      <c r="ECN730" s="282"/>
      <c r="ECO730" s="282"/>
      <c r="ECP730" s="282"/>
      <c r="ECQ730" s="282"/>
      <c r="ECR730" s="282"/>
      <c r="ECS730" s="282"/>
      <c r="ECT730" s="282"/>
      <c r="ECU730" s="282"/>
      <c r="ECV730" s="282"/>
      <c r="ECW730" s="282"/>
      <c r="ECX730" s="282"/>
      <c r="ECY730" s="282"/>
      <c r="ECZ730" s="282"/>
      <c r="EDA730" s="282"/>
      <c r="EDB730" s="282"/>
      <c r="EDC730" s="282"/>
      <c r="EDD730" s="282"/>
      <c r="EDE730" s="282"/>
      <c r="EDF730" s="282"/>
      <c r="EDG730" s="282"/>
      <c r="EDH730" s="282"/>
      <c r="EDI730" s="282"/>
      <c r="EDJ730" s="282"/>
      <c r="EDK730" s="282"/>
      <c r="EDL730" s="282"/>
      <c r="EDM730" s="282"/>
      <c r="EDN730" s="282"/>
      <c r="EDO730" s="282"/>
      <c r="EDP730" s="282"/>
      <c r="EDQ730" s="282"/>
      <c r="EDR730" s="282"/>
      <c r="EDS730" s="282"/>
      <c r="EDT730" s="282"/>
      <c r="EDU730" s="282"/>
      <c r="EDV730" s="282"/>
      <c r="EDW730" s="282"/>
      <c r="EDX730" s="282"/>
      <c r="EDY730" s="282"/>
      <c r="EDZ730" s="282"/>
      <c r="EEA730" s="282"/>
      <c r="EEB730" s="282"/>
      <c r="EEC730" s="282"/>
      <c r="EED730" s="282"/>
      <c r="EEE730" s="282"/>
      <c r="EEF730" s="282"/>
      <c r="EEG730" s="282"/>
      <c r="EEH730" s="282"/>
      <c r="EEI730" s="282"/>
      <c r="EEJ730" s="282"/>
      <c r="EEK730" s="282"/>
      <c r="EEL730" s="282"/>
      <c r="EEM730" s="282"/>
      <c r="EEN730" s="282"/>
      <c r="EEO730" s="282"/>
      <c r="EEP730" s="282"/>
      <c r="EEQ730" s="282"/>
      <c r="EER730" s="282"/>
      <c r="EES730" s="282"/>
      <c r="EET730" s="282"/>
      <c r="EEU730" s="282"/>
      <c r="EEV730" s="282"/>
      <c r="EEW730" s="282"/>
      <c r="EEX730" s="282"/>
      <c r="EEY730" s="282"/>
      <c r="EEZ730" s="282"/>
      <c r="EFA730" s="282"/>
      <c r="EFB730" s="282"/>
      <c r="EFC730" s="282"/>
      <c r="EFD730" s="282"/>
      <c r="EFE730" s="282"/>
      <c r="EFF730" s="282"/>
      <c r="EFG730" s="282"/>
      <c r="EFH730" s="282"/>
      <c r="EFI730" s="282"/>
      <c r="EFJ730" s="282"/>
      <c r="EFK730" s="282"/>
      <c r="EFL730" s="282"/>
      <c r="EFM730" s="282"/>
      <c r="EFN730" s="282"/>
      <c r="EFO730" s="282"/>
      <c r="EFP730" s="282"/>
      <c r="EFQ730" s="282"/>
      <c r="EFR730" s="282"/>
      <c r="EFS730" s="282"/>
      <c r="EFT730" s="282"/>
      <c r="EFU730" s="282"/>
      <c r="EFV730" s="282"/>
      <c r="EFW730" s="282"/>
      <c r="EFX730" s="282"/>
      <c r="EFY730" s="282"/>
      <c r="EFZ730" s="282"/>
      <c r="EGA730" s="282"/>
      <c r="EGB730" s="282"/>
      <c r="EGC730" s="282"/>
      <c r="EGD730" s="282"/>
      <c r="EGE730" s="282"/>
      <c r="EGF730" s="282"/>
      <c r="EGG730" s="282"/>
      <c r="EGH730" s="282"/>
      <c r="EGI730" s="282"/>
      <c r="EGJ730" s="282"/>
      <c r="EGK730" s="282"/>
      <c r="EGL730" s="282"/>
      <c r="EGM730" s="282"/>
      <c r="EGN730" s="282"/>
      <c r="EGO730" s="282"/>
      <c r="EGP730" s="282"/>
      <c r="EGQ730" s="282"/>
      <c r="EGR730" s="282"/>
      <c r="EGS730" s="282"/>
      <c r="EGT730" s="282"/>
      <c r="EGU730" s="282"/>
      <c r="EGV730" s="282"/>
      <c r="EGW730" s="282"/>
      <c r="EGX730" s="282"/>
      <c r="EGY730" s="282"/>
      <c r="EGZ730" s="282"/>
      <c r="EHA730" s="282"/>
      <c r="EHB730" s="282"/>
      <c r="EHC730" s="282"/>
      <c r="EHD730" s="282"/>
      <c r="EHE730" s="282"/>
      <c r="EHF730" s="282"/>
      <c r="EHG730" s="282"/>
      <c r="EHH730" s="282"/>
      <c r="EHI730" s="282"/>
      <c r="EHJ730" s="282"/>
      <c r="EHK730" s="282"/>
      <c r="EHL730" s="282"/>
      <c r="EHM730" s="282"/>
      <c r="EHN730" s="282"/>
      <c r="EHO730" s="282"/>
      <c r="EHP730" s="282"/>
      <c r="EHQ730" s="282"/>
      <c r="EHR730" s="282"/>
      <c r="EHS730" s="282"/>
      <c r="EHT730" s="282"/>
      <c r="EHU730" s="282"/>
      <c r="EHV730" s="282"/>
      <c r="EHW730" s="282"/>
      <c r="EHX730" s="282"/>
      <c r="EHY730" s="282"/>
      <c r="EHZ730" s="282"/>
      <c r="EIA730" s="282"/>
      <c r="EIB730" s="282"/>
      <c r="EIC730" s="282"/>
      <c r="EID730" s="282"/>
      <c r="EIE730" s="282"/>
      <c r="EIF730" s="282"/>
      <c r="EIG730" s="282"/>
      <c r="EIH730" s="282"/>
      <c r="EII730" s="282"/>
      <c r="EIJ730" s="282"/>
      <c r="EIK730" s="282"/>
      <c r="EIL730" s="282"/>
      <c r="EIM730" s="282"/>
      <c r="EIN730" s="282"/>
      <c r="EIO730" s="282"/>
      <c r="EIP730" s="282"/>
      <c r="EIQ730" s="282"/>
      <c r="EIR730" s="282"/>
      <c r="EIS730" s="282"/>
      <c r="EIT730" s="282"/>
      <c r="EIU730" s="282"/>
      <c r="EIV730" s="282"/>
      <c r="EIW730" s="282"/>
      <c r="EIX730" s="282"/>
      <c r="EIY730" s="282"/>
      <c r="EIZ730" s="282"/>
      <c r="EJA730" s="282"/>
      <c r="EJB730" s="282"/>
      <c r="EJC730" s="282"/>
      <c r="EJD730" s="282"/>
      <c r="EJE730" s="282"/>
      <c r="EJF730" s="282"/>
      <c r="EJG730" s="282"/>
      <c r="EJH730" s="282"/>
      <c r="EJI730" s="282"/>
      <c r="EJJ730" s="282"/>
      <c r="EJK730" s="282"/>
      <c r="EJL730" s="282"/>
      <c r="EJM730" s="282"/>
      <c r="EJN730" s="282"/>
      <c r="EJO730" s="282"/>
      <c r="EJP730" s="282"/>
      <c r="EJQ730" s="282"/>
      <c r="EJR730" s="282"/>
      <c r="EJS730" s="282"/>
      <c r="EJT730" s="282"/>
      <c r="EJU730" s="282"/>
      <c r="EJV730" s="282"/>
      <c r="EJW730" s="282"/>
      <c r="EJX730" s="282"/>
      <c r="EJY730" s="282"/>
      <c r="EJZ730" s="282"/>
      <c r="EKA730" s="282"/>
      <c r="EKB730" s="282"/>
      <c r="EKC730" s="282"/>
      <c r="EKD730" s="282"/>
      <c r="EKE730" s="282"/>
      <c r="EKF730" s="282"/>
      <c r="EKG730" s="282"/>
      <c r="EKH730" s="282"/>
      <c r="EKI730" s="282"/>
      <c r="EKJ730" s="282"/>
      <c r="EKK730" s="282"/>
      <c r="EKL730" s="282"/>
      <c r="EKM730" s="282"/>
      <c r="EKN730" s="282"/>
      <c r="EKO730" s="282"/>
      <c r="EKP730" s="282"/>
      <c r="EKQ730" s="282"/>
      <c r="EKR730" s="282"/>
      <c r="EKS730" s="282"/>
      <c r="EKT730" s="282"/>
      <c r="EKU730" s="282"/>
      <c r="EKV730" s="282"/>
      <c r="EKW730" s="282"/>
      <c r="EKX730" s="282"/>
      <c r="EKY730" s="282"/>
      <c r="EKZ730" s="282"/>
      <c r="ELA730" s="282"/>
      <c r="ELB730" s="282"/>
      <c r="ELC730" s="282"/>
      <c r="ELD730" s="282"/>
      <c r="ELE730" s="282"/>
      <c r="ELF730" s="282"/>
      <c r="ELG730" s="282"/>
      <c r="ELH730" s="282"/>
      <c r="ELI730" s="282"/>
      <c r="ELJ730" s="282"/>
      <c r="ELK730" s="282"/>
      <c r="ELL730" s="282"/>
      <c r="ELM730" s="282"/>
      <c r="ELN730" s="282"/>
      <c r="ELO730" s="282"/>
      <c r="ELP730" s="282"/>
      <c r="ELQ730" s="282"/>
      <c r="ELR730" s="282"/>
      <c r="ELS730" s="282"/>
      <c r="ELT730" s="282"/>
      <c r="ELU730" s="282"/>
      <c r="ELV730" s="282"/>
      <c r="ELW730" s="282"/>
      <c r="ELX730" s="282"/>
      <c r="ELY730" s="282"/>
      <c r="ELZ730" s="282"/>
      <c r="EMA730" s="282"/>
      <c r="EMB730" s="282"/>
      <c r="EMC730" s="282"/>
      <c r="EMD730" s="282"/>
      <c r="EME730" s="282"/>
      <c r="EMF730" s="282"/>
      <c r="EMG730" s="282"/>
      <c r="EMH730" s="282"/>
      <c r="EMI730" s="282"/>
      <c r="EMJ730" s="282"/>
      <c r="EMK730" s="282"/>
      <c r="EML730" s="282"/>
      <c r="EMM730" s="282"/>
      <c r="EMN730" s="282"/>
      <c r="EMO730" s="282"/>
      <c r="EMP730" s="282"/>
      <c r="EMQ730" s="282"/>
      <c r="EMR730" s="282"/>
      <c r="EMS730" s="282"/>
      <c r="EMT730" s="282"/>
      <c r="EMU730" s="282"/>
      <c r="EMV730" s="282"/>
      <c r="EMW730" s="282"/>
      <c r="EMX730" s="282"/>
      <c r="EMY730" s="282"/>
      <c r="EMZ730" s="282"/>
      <c r="ENA730" s="282"/>
      <c r="ENB730" s="282"/>
      <c r="ENC730" s="282"/>
      <c r="END730" s="282"/>
      <c r="ENE730" s="282"/>
      <c r="ENF730" s="282"/>
      <c r="ENG730" s="282"/>
      <c r="ENH730" s="282"/>
      <c r="ENI730" s="282"/>
      <c r="ENJ730" s="282"/>
      <c r="ENK730" s="282"/>
      <c r="ENL730" s="282"/>
      <c r="ENM730" s="282"/>
      <c r="ENN730" s="282"/>
      <c r="ENO730" s="282"/>
      <c r="ENP730" s="282"/>
      <c r="ENQ730" s="282"/>
      <c r="ENR730" s="282"/>
      <c r="ENS730" s="282"/>
      <c r="ENT730" s="282"/>
      <c r="ENU730" s="282"/>
      <c r="ENV730" s="282"/>
      <c r="ENW730" s="282"/>
      <c r="ENX730" s="282"/>
      <c r="ENY730" s="282"/>
      <c r="ENZ730" s="282"/>
      <c r="EOA730" s="282"/>
      <c r="EOB730" s="282"/>
      <c r="EOC730" s="282"/>
      <c r="EOD730" s="282"/>
      <c r="EOE730" s="282"/>
      <c r="EOF730" s="282"/>
      <c r="EOG730" s="282"/>
      <c r="EOH730" s="282"/>
      <c r="EOI730" s="282"/>
      <c r="EOJ730" s="282"/>
      <c r="EOK730" s="282"/>
      <c r="EOL730" s="282"/>
      <c r="EOM730" s="282"/>
      <c r="EON730" s="282"/>
      <c r="EOO730" s="282"/>
      <c r="EOP730" s="282"/>
      <c r="EOQ730" s="282"/>
      <c r="EOR730" s="282"/>
      <c r="EOS730" s="282"/>
      <c r="EOT730" s="282"/>
      <c r="EOU730" s="282"/>
      <c r="EOV730" s="282"/>
      <c r="EOW730" s="282"/>
      <c r="EOX730" s="282"/>
      <c r="EOY730" s="282"/>
      <c r="EOZ730" s="282"/>
      <c r="EPA730" s="282"/>
      <c r="EPB730" s="282"/>
      <c r="EPC730" s="282"/>
      <c r="EPD730" s="282"/>
      <c r="EPE730" s="282"/>
      <c r="EPF730" s="282"/>
      <c r="EPG730" s="282"/>
      <c r="EPH730" s="282"/>
      <c r="EPI730" s="282"/>
      <c r="EPJ730" s="282"/>
      <c r="EPK730" s="282"/>
      <c r="EPL730" s="282"/>
      <c r="EPM730" s="282"/>
      <c r="EPN730" s="282"/>
      <c r="EPO730" s="282"/>
      <c r="EPP730" s="282"/>
      <c r="EPQ730" s="282"/>
      <c r="EPR730" s="282"/>
      <c r="EPS730" s="282"/>
      <c r="EPT730" s="282"/>
      <c r="EPU730" s="282"/>
      <c r="EPV730" s="282"/>
      <c r="EPW730" s="282"/>
      <c r="EPX730" s="282"/>
      <c r="EPY730" s="282"/>
      <c r="EPZ730" s="282"/>
      <c r="EQA730" s="282"/>
      <c r="EQB730" s="282"/>
      <c r="EQC730" s="282"/>
      <c r="EQD730" s="282"/>
      <c r="EQE730" s="282"/>
      <c r="EQF730" s="282"/>
      <c r="EQG730" s="282"/>
      <c r="EQH730" s="282"/>
      <c r="EQI730" s="282"/>
      <c r="EQJ730" s="282"/>
      <c r="EQK730" s="282"/>
      <c r="EQL730" s="282"/>
      <c r="EQM730" s="282"/>
      <c r="EQN730" s="282"/>
      <c r="EQO730" s="282"/>
      <c r="EQP730" s="282"/>
      <c r="EQQ730" s="282"/>
      <c r="EQR730" s="282"/>
      <c r="EQS730" s="282"/>
      <c r="EQT730" s="282"/>
      <c r="EQU730" s="282"/>
      <c r="EQV730" s="282"/>
      <c r="EQW730" s="282"/>
      <c r="EQX730" s="282"/>
      <c r="EQY730" s="282"/>
      <c r="EQZ730" s="282"/>
      <c r="ERA730" s="282"/>
      <c r="ERB730" s="282"/>
      <c r="ERC730" s="282"/>
      <c r="ERD730" s="282"/>
      <c r="ERE730" s="282"/>
      <c r="ERF730" s="282"/>
      <c r="ERG730" s="282"/>
      <c r="ERH730" s="282"/>
      <c r="ERI730" s="282"/>
      <c r="ERJ730" s="282"/>
      <c r="ERK730" s="282"/>
      <c r="ERL730" s="282"/>
      <c r="ERM730" s="282"/>
      <c r="ERN730" s="282"/>
      <c r="ERO730" s="282"/>
      <c r="ERP730" s="282"/>
      <c r="ERQ730" s="282"/>
      <c r="ERR730" s="282"/>
      <c r="ERS730" s="282"/>
      <c r="ERT730" s="282"/>
      <c r="ERU730" s="282"/>
      <c r="ERV730" s="282"/>
      <c r="ERW730" s="282"/>
      <c r="ERX730" s="282"/>
      <c r="ERY730" s="282"/>
      <c r="ERZ730" s="282"/>
      <c r="ESA730" s="282"/>
      <c r="ESB730" s="282"/>
      <c r="ESC730" s="282"/>
      <c r="ESD730" s="282"/>
      <c r="ESE730" s="282"/>
      <c r="ESF730" s="282"/>
      <c r="ESG730" s="282"/>
      <c r="ESH730" s="282"/>
      <c r="ESI730" s="282"/>
      <c r="ESJ730" s="282"/>
      <c r="ESK730" s="282"/>
      <c r="ESL730" s="282"/>
      <c r="ESM730" s="282"/>
      <c r="ESN730" s="282"/>
      <c r="ESO730" s="282"/>
      <c r="ESP730" s="282"/>
      <c r="ESQ730" s="282"/>
      <c r="ESR730" s="282"/>
      <c r="ESS730" s="282"/>
      <c r="EST730" s="282"/>
      <c r="ESU730" s="282"/>
      <c r="ESV730" s="282"/>
      <c r="ESW730" s="282"/>
      <c r="ESX730" s="282"/>
      <c r="ESY730" s="282"/>
      <c r="ESZ730" s="282"/>
      <c r="ETA730" s="282"/>
      <c r="ETB730" s="282"/>
      <c r="ETC730" s="282"/>
      <c r="ETD730" s="282"/>
      <c r="ETE730" s="282"/>
      <c r="ETF730" s="282"/>
      <c r="ETG730" s="282"/>
      <c r="ETH730" s="282"/>
      <c r="ETI730" s="282"/>
      <c r="ETJ730" s="282"/>
      <c r="ETK730" s="282"/>
      <c r="ETL730" s="282"/>
      <c r="ETM730" s="282"/>
      <c r="ETN730" s="282"/>
      <c r="ETO730" s="282"/>
      <c r="ETP730" s="282"/>
      <c r="ETQ730" s="282"/>
      <c r="ETR730" s="282"/>
      <c r="ETS730" s="282"/>
      <c r="ETT730" s="282"/>
      <c r="ETU730" s="282"/>
      <c r="ETV730" s="282"/>
      <c r="ETW730" s="282"/>
      <c r="ETX730" s="282"/>
      <c r="ETY730" s="282"/>
      <c r="ETZ730" s="282"/>
      <c r="EUA730" s="282"/>
      <c r="EUB730" s="282"/>
      <c r="EUC730" s="282"/>
      <c r="EUD730" s="282"/>
      <c r="EUE730" s="282"/>
      <c r="EUF730" s="282"/>
      <c r="EUG730" s="282"/>
      <c r="EUH730" s="282"/>
      <c r="EUI730" s="282"/>
      <c r="EUJ730" s="282"/>
      <c r="EUK730" s="282"/>
      <c r="EUL730" s="282"/>
      <c r="EUM730" s="282"/>
      <c r="EUN730" s="282"/>
      <c r="EUO730" s="282"/>
      <c r="EUP730" s="282"/>
      <c r="EUQ730" s="282"/>
      <c r="EUR730" s="282"/>
      <c r="EUS730" s="282"/>
      <c r="EUT730" s="282"/>
      <c r="EUU730" s="282"/>
      <c r="EUV730" s="282"/>
      <c r="EUW730" s="282"/>
      <c r="EUX730" s="282"/>
      <c r="EUY730" s="282"/>
      <c r="EUZ730" s="282"/>
      <c r="EVA730" s="282"/>
      <c r="EVB730" s="282"/>
      <c r="EVC730" s="282"/>
      <c r="EVD730" s="282"/>
      <c r="EVE730" s="282"/>
      <c r="EVF730" s="282"/>
      <c r="EVG730" s="282"/>
      <c r="EVH730" s="282"/>
      <c r="EVI730" s="282"/>
      <c r="EVJ730" s="282"/>
      <c r="EVK730" s="282"/>
      <c r="EVL730" s="282"/>
      <c r="EVM730" s="282"/>
      <c r="EVN730" s="282"/>
      <c r="EVO730" s="282"/>
      <c r="EVP730" s="282"/>
      <c r="EVQ730" s="282"/>
      <c r="EVR730" s="282"/>
      <c r="EVS730" s="282"/>
      <c r="EVT730" s="282"/>
      <c r="EVU730" s="282"/>
      <c r="EVV730" s="282"/>
      <c r="EVW730" s="282"/>
      <c r="EVX730" s="282"/>
      <c r="EVY730" s="282"/>
      <c r="EVZ730" s="282"/>
      <c r="EWA730" s="282"/>
      <c r="EWB730" s="282"/>
      <c r="EWC730" s="282"/>
      <c r="EWD730" s="282"/>
      <c r="EWE730" s="282"/>
      <c r="EWF730" s="282"/>
      <c r="EWG730" s="282"/>
      <c r="EWH730" s="282"/>
      <c r="EWI730" s="282"/>
      <c r="EWJ730" s="282"/>
      <c r="EWK730" s="282"/>
      <c r="EWL730" s="282"/>
      <c r="EWM730" s="282"/>
      <c r="EWN730" s="282"/>
      <c r="EWO730" s="282"/>
      <c r="EWP730" s="282"/>
      <c r="EWQ730" s="282"/>
      <c r="EWR730" s="282"/>
      <c r="EWS730" s="282"/>
      <c r="EWT730" s="282"/>
      <c r="EWU730" s="282"/>
      <c r="EWV730" s="282"/>
      <c r="EWW730" s="282"/>
      <c r="EWX730" s="282"/>
      <c r="EWY730" s="282"/>
      <c r="EWZ730" s="282"/>
      <c r="EXA730" s="282"/>
      <c r="EXB730" s="282"/>
      <c r="EXC730" s="282"/>
      <c r="EXD730" s="282"/>
      <c r="EXE730" s="282"/>
      <c r="EXF730" s="282"/>
      <c r="EXG730" s="282"/>
      <c r="EXH730" s="282"/>
      <c r="EXI730" s="282"/>
      <c r="EXJ730" s="282"/>
      <c r="EXK730" s="282"/>
      <c r="EXL730" s="282"/>
      <c r="EXM730" s="282"/>
      <c r="EXN730" s="282"/>
      <c r="EXO730" s="282"/>
      <c r="EXP730" s="282"/>
      <c r="EXQ730" s="282"/>
      <c r="EXR730" s="282"/>
      <c r="EXS730" s="282"/>
      <c r="EXT730" s="282"/>
      <c r="EXU730" s="282"/>
      <c r="EXV730" s="282"/>
      <c r="EXW730" s="282"/>
      <c r="EXX730" s="282"/>
      <c r="EXY730" s="282"/>
      <c r="EXZ730" s="282"/>
      <c r="EYA730" s="282"/>
      <c r="EYB730" s="282"/>
      <c r="EYC730" s="282"/>
      <c r="EYD730" s="282"/>
      <c r="EYE730" s="282"/>
      <c r="EYF730" s="282"/>
      <c r="EYG730" s="282"/>
      <c r="EYH730" s="282"/>
      <c r="EYI730" s="282"/>
      <c r="EYJ730" s="282"/>
      <c r="EYK730" s="282"/>
      <c r="EYL730" s="282"/>
      <c r="EYM730" s="282"/>
      <c r="EYN730" s="282"/>
      <c r="EYO730" s="282"/>
      <c r="EYP730" s="282"/>
      <c r="EYQ730" s="282"/>
      <c r="EYR730" s="282"/>
      <c r="EYS730" s="282"/>
      <c r="EYT730" s="282"/>
      <c r="EYU730" s="282"/>
      <c r="EYV730" s="282"/>
      <c r="EYW730" s="282"/>
      <c r="EYX730" s="282"/>
      <c r="EYY730" s="282"/>
      <c r="EYZ730" s="282"/>
      <c r="EZA730" s="282"/>
      <c r="EZB730" s="282"/>
      <c r="EZC730" s="282"/>
      <c r="EZD730" s="282"/>
      <c r="EZE730" s="282"/>
      <c r="EZF730" s="282"/>
      <c r="EZG730" s="282"/>
      <c r="EZH730" s="282"/>
      <c r="EZI730" s="282"/>
      <c r="EZJ730" s="282"/>
      <c r="EZK730" s="282"/>
      <c r="EZL730" s="282"/>
      <c r="EZM730" s="282"/>
      <c r="EZN730" s="282"/>
      <c r="EZO730" s="282"/>
      <c r="EZP730" s="282"/>
      <c r="EZQ730" s="282"/>
      <c r="EZR730" s="282"/>
      <c r="EZS730" s="282"/>
      <c r="EZT730" s="282"/>
      <c r="EZU730" s="282"/>
      <c r="EZV730" s="282"/>
      <c r="EZW730" s="282"/>
      <c r="EZX730" s="282"/>
      <c r="EZY730" s="282"/>
      <c r="EZZ730" s="282"/>
      <c r="FAA730" s="282"/>
      <c r="FAB730" s="282"/>
      <c r="FAC730" s="282"/>
      <c r="FAD730" s="282"/>
      <c r="FAE730" s="282"/>
      <c r="FAF730" s="282"/>
      <c r="FAG730" s="282"/>
      <c r="FAH730" s="282"/>
      <c r="FAI730" s="282"/>
      <c r="FAJ730" s="282"/>
      <c r="FAK730" s="282"/>
      <c r="FAL730" s="282"/>
      <c r="FAM730" s="282"/>
      <c r="FAN730" s="282"/>
      <c r="FAO730" s="282"/>
      <c r="FAP730" s="282"/>
      <c r="FAQ730" s="282"/>
      <c r="FAR730" s="282"/>
      <c r="FAS730" s="282"/>
      <c r="FAT730" s="282"/>
      <c r="FAU730" s="282"/>
      <c r="FAV730" s="282"/>
      <c r="FAW730" s="282"/>
      <c r="FAX730" s="282"/>
      <c r="FAY730" s="282"/>
      <c r="FAZ730" s="282"/>
      <c r="FBA730" s="282"/>
      <c r="FBB730" s="282"/>
      <c r="FBC730" s="282"/>
      <c r="FBD730" s="282"/>
      <c r="FBE730" s="282"/>
      <c r="FBF730" s="282"/>
      <c r="FBG730" s="282"/>
      <c r="FBH730" s="282"/>
      <c r="FBI730" s="282"/>
      <c r="FBJ730" s="282"/>
      <c r="FBK730" s="282"/>
      <c r="FBL730" s="282"/>
      <c r="FBM730" s="282"/>
      <c r="FBN730" s="282"/>
      <c r="FBO730" s="282"/>
      <c r="FBP730" s="282"/>
      <c r="FBQ730" s="282"/>
      <c r="FBR730" s="282"/>
      <c r="FBS730" s="282"/>
      <c r="FBT730" s="282"/>
      <c r="FBU730" s="282"/>
      <c r="FBV730" s="282"/>
      <c r="FBW730" s="282"/>
      <c r="FBX730" s="282"/>
      <c r="FBY730" s="282"/>
      <c r="FBZ730" s="282"/>
      <c r="FCA730" s="282"/>
      <c r="FCB730" s="282"/>
      <c r="FCC730" s="282"/>
      <c r="FCD730" s="282"/>
      <c r="FCE730" s="282"/>
      <c r="FCF730" s="282"/>
      <c r="FCG730" s="282"/>
      <c r="FCH730" s="282"/>
      <c r="FCI730" s="282"/>
      <c r="FCJ730" s="282"/>
      <c r="FCK730" s="282"/>
      <c r="FCL730" s="282"/>
      <c r="FCM730" s="282"/>
      <c r="FCN730" s="282"/>
      <c r="FCO730" s="282"/>
      <c r="FCP730" s="282"/>
      <c r="FCQ730" s="282"/>
      <c r="FCR730" s="282"/>
      <c r="FCS730" s="282"/>
      <c r="FCT730" s="282"/>
      <c r="FCU730" s="282"/>
      <c r="FCV730" s="282"/>
      <c r="FCW730" s="282"/>
      <c r="FCX730" s="282"/>
      <c r="FCY730" s="282"/>
      <c r="FCZ730" s="282"/>
      <c r="FDA730" s="282"/>
      <c r="FDB730" s="282"/>
      <c r="FDC730" s="282"/>
      <c r="FDD730" s="282"/>
      <c r="FDE730" s="282"/>
      <c r="FDF730" s="282"/>
      <c r="FDG730" s="282"/>
      <c r="FDH730" s="282"/>
      <c r="FDI730" s="282"/>
      <c r="FDJ730" s="282"/>
      <c r="FDK730" s="282"/>
      <c r="FDL730" s="282"/>
      <c r="FDM730" s="282"/>
      <c r="FDN730" s="282"/>
      <c r="FDO730" s="282"/>
      <c r="FDP730" s="282"/>
      <c r="FDQ730" s="282"/>
      <c r="FDR730" s="282"/>
      <c r="FDS730" s="282"/>
      <c r="FDT730" s="282"/>
      <c r="FDU730" s="282"/>
      <c r="FDV730" s="282"/>
      <c r="FDW730" s="282"/>
      <c r="FDX730" s="282"/>
      <c r="FDY730" s="282"/>
      <c r="FDZ730" s="282"/>
      <c r="FEA730" s="282"/>
      <c r="FEB730" s="282"/>
      <c r="FEC730" s="282"/>
      <c r="FED730" s="282"/>
      <c r="FEE730" s="282"/>
      <c r="FEF730" s="282"/>
      <c r="FEG730" s="282"/>
      <c r="FEH730" s="282"/>
      <c r="FEI730" s="282"/>
      <c r="FEJ730" s="282"/>
      <c r="FEK730" s="282"/>
      <c r="FEL730" s="282"/>
      <c r="FEM730" s="282"/>
      <c r="FEN730" s="282"/>
      <c r="FEO730" s="282"/>
      <c r="FEP730" s="282"/>
      <c r="FEQ730" s="282"/>
      <c r="FER730" s="282"/>
      <c r="FES730" s="282"/>
      <c r="FET730" s="282"/>
      <c r="FEU730" s="282"/>
      <c r="FEV730" s="282"/>
      <c r="FEW730" s="282"/>
      <c r="FEX730" s="282"/>
      <c r="FEY730" s="282"/>
      <c r="FEZ730" s="282"/>
      <c r="FFA730" s="282"/>
      <c r="FFB730" s="282"/>
      <c r="FFC730" s="282"/>
      <c r="FFD730" s="282"/>
      <c r="FFE730" s="282"/>
      <c r="FFF730" s="282"/>
      <c r="FFG730" s="282"/>
      <c r="FFH730" s="282"/>
      <c r="FFI730" s="282"/>
      <c r="FFJ730" s="282"/>
      <c r="FFK730" s="282"/>
      <c r="FFL730" s="282"/>
      <c r="FFM730" s="282"/>
      <c r="FFN730" s="282"/>
      <c r="FFO730" s="282"/>
      <c r="FFP730" s="282"/>
      <c r="FFQ730" s="282"/>
      <c r="FFR730" s="282"/>
      <c r="FFS730" s="282"/>
      <c r="FFT730" s="282"/>
      <c r="FFU730" s="282"/>
      <c r="FFV730" s="282"/>
      <c r="FFW730" s="282"/>
      <c r="FFX730" s="282"/>
      <c r="FFY730" s="282"/>
      <c r="FFZ730" s="282"/>
      <c r="FGA730" s="282"/>
      <c r="FGB730" s="282"/>
      <c r="FGC730" s="282"/>
      <c r="FGD730" s="282"/>
      <c r="FGE730" s="282"/>
      <c r="FGF730" s="282"/>
      <c r="FGG730" s="282"/>
      <c r="FGH730" s="282"/>
      <c r="FGI730" s="282"/>
      <c r="FGJ730" s="282"/>
      <c r="FGK730" s="282"/>
      <c r="FGL730" s="282"/>
      <c r="FGM730" s="282"/>
      <c r="FGN730" s="282"/>
      <c r="FGO730" s="282"/>
      <c r="FGP730" s="282"/>
      <c r="FGQ730" s="282"/>
      <c r="FGR730" s="282"/>
      <c r="FGS730" s="282"/>
      <c r="FGT730" s="282"/>
      <c r="FGU730" s="282"/>
      <c r="FGV730" s="282"/>
      <c r="FGW730" s="282"/>
      <c r="FGX730" s="282"/>
      <c r="FGY730" s="282"/>
      <c r="FGZ730" s="282"/>
      <c r="FHA730" s="282"/>
      <c r="FHB730" s="282"/>
      <c r="FHC730" s="282"/>
      <c r="FHD730" s="282"/>
      <c r="FHE730" s="282"/>
      <c r="FHF730" s="282"/>
      <c r="FHG730" s="282"/>
      <c r="FHH730" s="282"/>
      <c r="FHI730" s="282"/>
      <c r="FHJ730" s="282"/>
      <c r="FHK730" s="282"/>
      <c r="FHL730" s="282"/>
      <c r="FHM730" s="282"/>
      <c r="FHN730" s="282"/>
      <c r="FHO730" s="282"/>
      <c r="FHP730" s="282"/>
      <c r="FHQ730" s="282"/>
      <c r="FHR730" s="282"/>
      <c r="FHS730" s="282"/>
      <c r="FHT730" s="282"/>
      <c r="FHU730" s="282"/>
      <c r="FHV730" s="282"/>
      <c r="FHW730" s="282"/>
      <c r="FHX730" s="282"/>
      <c r="FHY730" s="282"/>
      <c r="FHZ730" s="282"/>
      <c r="FIA730" s="282"/>
      <c r="FIB730" s="282"/>
      <c r="FIC730" s="282"/>
      <c r="FID730" s="282"/>
      <c r="FIE730" s="282"/>
      <c r="FIF730" s="282"/>
      <c r="FIG730" s="282"/>
      <c r="FIH730" s="282"/>
      <c r="FII730" s="282"/>
      <c r="FIJ730" s="282"/>
      <c r="FIK730" s="282"/>
      <c r="FIL730" s="282"/>
      <c r="FIM730" s="282"/>
      <c r="FIN730" s="282"/>
      <c r="FIO730" s="282"/>
      <c r="FIP730" s="282"/>
      <c r="FIQ730" s="282"/>
      <c r="FIR730" s="282"/>
      <c r="FIS730" s="282"/>
      <c r="FIT730" s="282"/>
      <c r="FIU730" s="282"/>
      <c r="FIV730" s="282"/>
      <c r="FIW730" s="282"/>
      <c r="FIX730" s="282"/>
      <c r="FIY730" s="282"/>
      <c r="FIZ730" s="282"/>
      <c r="FJA730" s="282"/>
      <c r="FJB730" s="282"/>
      <c r="FJC730" s="282"/>
      <c r="FJD730" s="282"/>
      <c r="FJE730" s="282"/>
      <c r="FJF730" s="282"/>
      <c r="FJG730" s="282"/>
      <c r="FJH730" s="282"/>
      <c r="FJI730" s="282"/>
      <c r="FJJ730" s="282"/>
      <c r="FJK730" s="282"/>
      <c r="FJL730" s="282"/>
      <c r="FJM730" s="282"/>
      <c r="FJN730" s="282"/>
      <c r="FJO730" s="282"/>
      <c r="FJP730" s="282"/>
      <c r="FJQ730" s="282"/>
      <c r="FJR730" s="282"/>
      <c r="FJS730" s="282"/>
      <c r="FJT730" s="282"/>
      <c r="FJU730" s="282"/>
      <c r="FJV730" s="282"/>
      <c r="FJW730" s="282"/>
      <c r="FJX730" s="282"/>
      <c r="FJY730" s="282"/>
      <c r="FJZ730" s="282"/>
      <c r="FKA730" s="282"/>
      <c r="FKB730" s="282"/>
      <c r="FKC730" s="282"/>
      <c r="FKD730" s="282"/>
      <c r="FKE730" s="282"/>
      <c r="FKF730" s="282"/>
      <c r="FKG730" s="282"/>
      <c r="FKH730" s="282"/>
      <c r="FKI730" s="282"/>
      <c r="FKJ730" s="282"/>
      <c r="FKK730" s="282"/>
      <c r="FKL730" s="282"/>
      <c r="FKM730" s="282"/>
      <c r="FKN730" s="282"/>
      <c r="FKO730" s="282"/>
      <c r="FKP730" s="282"/>
      <c r="FKQ730" s="282"/>
      <c r="FKR730" s="282"/>
      <c r="FKS730" s="282"/>
      <c r="FKT730" s="282"/>
      <c r="FKU730" s="282"/>
      <c r="FKV730" s="282"/>
      <c r="FKW730" s="282"/>
      <c r="FKX730" s="282"/>
      <c r="FKY730" s="282"/>
      <c r="FKZ730" s="282"/>
      <c r="FLA730" s="282"/>
      <c r="FLB730" s="282"/>
      <c r="FLC730" s="282"/>
      <c r="FLD730" s="282"/>
      <c r="FLE730" s="282"/>
      <c r="FLF730" s="282"/>
      <c r="FLG730" s="282"/>
      <c r="FLH730" s="282"/>
      <c r="FLI730" s="282"/>
      <c r="FLJ730" s="282"/>
      <c r="FLK730" s="282"/>
      <c r="FLL730" s="282"/>
      <c r="FLM730" s="282"/>
      <c r="FLN730" s="282"/>
      <c r="FLO730" s="282"/>
      <c r="FLP730" s="282"/>
      <c r="FLQ730" s="282"/>
      <c r="FLR730" s="282"/>
      <c r="FLS730" s="282"/>
      <c r="FLT730" s="282"/>
      <c r="FLU730" s="282"/>
      <c r="FLV730" s="282"/>
      <c r="FLW730" s="282"/>
      <c r="FLX730" s="282"/>
      <c r="FLY730" s="282"/>
      <c r="FLZ730" s="282"/>
      <c r="FMA730" s="282"/>
      <c r="FMB730" s="282"/>
      <c r="FMC730" s="282"/>
      <c r="FMD730" s="282"/>
      <c r="FME730" s="282"/>
      <c r="FMF730" s="282"/>
      <c r="FMG730" s="282"/>
      <c r="FMH730" s="282"/>
      <c r="FMI730" s="282"/>
      <c r="FMJ730" s="282"/>
      <c r="FMK730" s="282"/>
      <c r="FML730" s="282"/>
      <c r="FMM730" s="282"/>
      <c r="FMN730" s="282"/>
      <c r="FMO730" s="282"/>
      <c r="FMP730" s="282"/>
      <c r="FMQ730" s="282"/>
      <c r="FMR730" s="282"/>
      <c r="FMS730" s="282"/>
      <c r="FMT730" s="282"/>
      <c r="FMU730" s="282"/>
      <c r="FMV730" s="282"/>
      <c r="FMW730" s="282"/>
      <c r="FMX730" s="282"/>
      <c r="FMY730" s="282"/>
      <c r="FMZ730" s="282"/>
      <c r="FNA730" s="282"/>
      <c r="FNB730" s="282"/>
      <c r="FNC730" s="282"/>
      <c r="FND730" s="282"/>
      <c r="FNE730" s="282"/>
      <c r="FNF730" s="282"/>
      <c r="FNG730" s="282"/>
      <c r="FNH730" s="282"/>
      <c r="FNI730" s="282"/>
      <c r="FNJ730" s="282"/>
      <c r="FNK730" s="282"/>
      <c r="FNL730" s="282"/>
      <c r="FNM730" s="282"/>
      <c r="FNN730" s="282"/>
      <c r="FNO730" s="282"/>
      <c r="FNP730" s="282"/>
      <c r="FNQ730" s="282"/>
      <c r="FNR730" s="282"/>
      <c r="FNS730" s="282"/>
      <c r="FNT730" s="282"/>
      <c r="FNU730" s="282"/>
      <c r="FNV730" s="282"/>
      <c r="FNW730" s="282"/>
      <c r="FNX730" s="282"/>
      <c r="FNY730" s="282"/>
      <c r="FNZ730" s="282"/>
      <c r="FOA730" s="282"/>
      <c r="FOB730" s="282"/>
      <c r="FOC730" s="282"/>
      <c r="FOD730" s="282"/>
      <c r="FOE730" s="282"/>
      <c r="FOF730" s="282"/>
      <c r="FOG730" s="282"/>
      <c r="FOH730" s="282"/>
      <c r="FOI730" s="282"/>
      <c r="FOJ730" s="282"/>
      <c r="FOK730" s="282"/>
      <c r="FOL730" s="282"/>
      <c r="FOM730" s="282"/>
      <c r="FON730" s="282"/>
      <c r="FOO730" s="282"/>
      <c r="FOP730" s="282"/>
      <c r="FOQ730" s="282"/>
      <c r="FOR730" s="282"/>
      <c r="FOS730" s="282"/>
      <c r="FOT730" s="282"/>
      <c r="FOU730" s="282"/>
      <c r="FOV730" s="282"/>
      <c r="FOW730" s="282"/>
      <c r="FOX730" s="282"/>
      <c r="FOY730" s="282"/>
      <c r="FOZ730" s="282"/>
      <c r="FPA730" s="282"/>
      <c r="FPB730" s="282"/>
      <c r="FPC730" s="282"/>
      <c r="FPD730" s="282"/>
      <c r="FPE730" s="282"/>
      <c r="FPF730" s="282"/>
      <c r="FPG730" s="282"/>
      <c r="FPH730" s="282"/>
      <c r="FPI730" s="282"/>
      <c r="FPJ730" s="282"/>
      <c r="FPK730" s="282"/>
      <c r="FPL730" s="282"/>
      <c r="FPM730" s="282"/>
      <c r="FPN730" s="282"/>
      <c r="FPO730" s="282"/>
      <c r="FPP730" s="282"/>
      <c r="FPQ730" s="282"/>
      <c r="FPR730" s="282"/>
      <c r="FPS730" s="282"/>
      <c r="FPT730" s="282"/>
      <c r="FPU730" s="282"/>
      <c r="FPV730" s="282"/>
      <c r="FPW730" s="282"/>
      <c r="FPX730" s="282"/>
      <c r="FPY730" s="282"/>
      <c r="FPZ730" s="282"/>
      <c r="FQA730" s="282"/>
      <c r="FQB730" s="282"/>
      <c r="FQC730" s="282"/>
      <c r="FQD730" s="282"/>
      <c r="FQE730" s="282"/>
      <c r="FQF730" s="282"/>
      <c r="FQG730" s="282"/>
      <c r="FQH730" s="282"/>
      <c r="FQI730" s="282"/>
      <c r="FQJ730" s="282"/>
      <c r="FQK730" s="282"/>
      <c r="FQL730" s="282"/>
      <c r="FQM730" s="282"/>
      <c r="FQN730" s="282"/>
      <c r="FQO730" s="282"/>
      <c r="FQP730" s="282"/>
      <c r="FQQ730" s="282"/>
      <c r="FQR730" s="282"/>
      <c r="FQS730" s="282"/>
      <c r="FQT730" s="282"/>
      <c r="FQU730" s="282"/>
      <c r="FQV730" s="282"/>
      <c r="FQW730" s="282"/>
      <c r="FQX730" s="282"/>
      <c r="FQY730" s="282"/>
      <c r="FQZ730" s="282"/>
      <c r="FRA730" s="282"/>
      <c r="FRB730" s="282"/>
      <c r="FRC730" s="282"/>
      <c r="FRD730" s="282"/>
      <c r="FRE730" s="282"/>
      <c r="FRF730" s="282"/>
      <c r="FRG730" s="282"/>
      <c r="FRH730" s="282"/>
      <c r="FRI730" s="282"/>
      <c r="FRJ730" s="282"/>
      <c r="FRK730" s="282"/>
      <c r="FRL730" s="282"/>
      <c r="FRM730" s="282"/>
      <c r="FRN730" s="282"/>
      <c r="FRO730" s="282"/>
      <c r="FRP730" s="282"/>
      <c r="FRQ730" s="282"/>
      <c r="FRR730" s="282"/>
      <c r="FRS730" s="282"/>
      <c r="FRT730" s="282"/>
      <c r="FRU730" s="282"/>
      <c r="FRV730" s="282"/>
      <c r="FRW730" s="282"/>
      <c r="FRX730" s="282"/>
      <c r="FRY730" s="282"/>
      <c r="FRZ730" s="282"/>
      <c r="FSA730" s="282"/>
      <c r="FSB730" s="282"/>
      <c r="FSC730" s="282"/>
      <c r="FSD730" s="282"/>
      <c r="FSE730" s="282"/>
      <c r="FSF730" s="282"/>
      <c r="FSG730" s="282"/>
      <c r="FSH730" s="282"/>
      <c r="FSI730" s="282"/>
      <c r="FSJ730" s="282"/>
      <c r="FSK730" s="282"/>
      <c r="FSL730" s="282"/>
      <c r="FSM730" s="282"/>
      <c r="FSN730" s="282"/>
      <c r="FSO730" s="282"/>
      <c r="FSP730" s="282"/>
      <c r="FSQ730" s="282"/>
      <c r="FSR730" s="282"/>
      <c r="FSS730" s="282"/>
      <c r="FST730" s="282"/>
      <c r="FSU730" s="282"/>
      <c r="FSV730" s="282"/>
      <c r="FSW730" s="282"/>
      <c r="FSX730" s="282"/>
      <c r="FSY730" s="282"/>
      <c r="FSZ730" s="282"/>
      <c r="FTA730" s="282"/>
      <c r="FTB730" s="282"/>
      <c r="FTC730" s="282"/>
      <c r="FTD730" s="282"/>
      <c r="FTE730" s="282"/>
      <c r="FTF730" s="282"/>
      <c r="FTG730" s="282"/>
      <c r="FTH730" s="282"/>
      <c r="FTI730" s="282"/>
      <c r="FTJ730" s="282"/>
      <c r="FTK730" s="282"/>
      <c r="FTL730" s="282"/>
      <c r="FTM730" s="282"/>
      <c r="FTN730" s="282"/>
      <c r="FTO730" s="282"/>
      <c r="FTP730" s="282"/>
      <c r="FTQ730" s="282"/>
      <c r="FTR730" s="282"/>
      <c r="FTS730" s="282"/>
      <c r="FTT730" s="282"/>
      <c r="FTU730" s="282"/>
      <c r="FTV730" s="282"/>
      <c r="FTW730" s="282"/>
      <c r="FTX730" s="282"/>
      <c r="FTY730" s="282"/>
      <c r="FTZ730" s="282"/>
      <c r="FUA730" s="282"/>
      <c r="FUB730" s="282"/>
      <c r="FUC730" s="282"/>
      <c r="FUD730" s="282"/>
      <c r="FUE730" s="282"/>
      <c r="FUF730" s="282"/>
      <c r="FUG730" s="282"/>
      <c r="FUH730" s="282"/>
      <c r="FUI730" s="282"/>
      <c r="FUJ730" s="282"/>
      <c r="FUK730" s="282"/>
      <c r="FUL730" s="282"/>
      <c r="FUM730" s="282"/>
      <c r="FUN730" s="282"/>
      <c r="FUO730" s="282"/>
      <c r="FUP730" s="282"/>
      <c r="FUQ730" s="282"/>
      <c r="FUR730" s="282"/>
      <c r="FUS730" s="282"/>
      <c r="FUT730" s="282"/>
      <c r="FUU730" s="282"/>
      <c r="FUV730" s="282"/>
      <c r="FUW730" s="282"/>
      <c r="FUX730" s="282"/>
      <c r="FUY730" s="282"/>
      <c r="FUZ730" s="282"/>
      <c r="FVA730" s="282"/>
      <c r="FVB730" s="282"/>
      <c r="FVC730" s="282"/>
      <c r="FVD730" s="282"/>
      <c r="FVE730" s="282"/>
      <c r="FVF730" s="282"/>
      <c r="FVG730" s="282"/>
      <c r="FVH730" s="282"/>
      <c r="FVI730" s="282"/>
      <c r="FVJ730" s="282"/>
      <c r="FVK730" s="282"/>
      <c r="FVL730" s="282"/>
      <c r="FVM730" s="282"/>
      <c r="FVN730" s="282"/>
      <c r="FVO730" s="282"/>
      <c r="FVP730" s="282"/>
      <c r="FVQ730" s="282"/>
      <c r="FVR730" s="282"/>
      <c r="FVS730" s="282"/>
      <c r="FVT730" s="282"/>
      <c r="FVU730" s="282"/>
      <c r="FVV730" s="282"/>
      <c r="FVW730" s="282"/>
      <c r="FVX730" s="282"/>
      <c r="FVY730" s="282"/>
      <c r="FVZ730" s="282"/>
      <c r="FWA730" s="282"/>
      <c r="FWB730" s="282"/>
      <c r="FWC730" s="282"/>
      <c r="FWD730" s="282"/>
      <c r="FWE730" s="282"/>
      <c r="FWF730" s="282"/>
      <c r="FWG730" s="282"/>
      <c r="FWH730" s="282"/>
      <c r="FWI730" s="282"/>
      <c r="FWJ730" s="282"/>
      <c r="FWK730" s="282"/>
      <c r="FWL730" s="282"/>
      <c r="FWM730" s="282"/>
      <c r="FWN730" s="282"/>
      <c r="FWO730" s="282"/>
      <c r="FWP730" s="282"/>
      <c r="FWQ730" s="282"/>
      <c r="FWR730" s="282"/>
      <c r="FWS730" s="282"/>
      <c r="FWT730" s="282"/>
      <c r="FWU730" s="282"/>
      <c r="FWV730" s="282"/>
      <c r="FWW730" s="282"/>
      <c r="FWX730" s="282"/>
      <c r="FWY730" s="282"/>
      <c r="FWZ730" s="282"/>
      <c r="FXA730" s="282"/>
      <c r="FXB730" s="282"/>
      <c r="FXC730" s="282"/>
      <c r="FXD730" s="282"/>
      <c r="FXE730" s="282"/>
      <c r="FXF730" s="282"/>
      <c r="FXG730" s="282"/>
      <c r="FXH730" s="282"/>
      <c r="FXI730" s="282"/>
      <c r="FXJ730" s="282"/>
      <c r="FXK730" s="282"/>
      <c r="FXL730" s="282"/>
      <c r="FXM730" s="282"/>
      <c r="FXN730" s="282"/>
      <c r="FXO730" s="282"/>
      <c r="FXP730" s="282"/>
      <c r="FXQ730" s="282"/>
      <c r="FXR730" s="282"/>
      <c r="FXS730" s="282"/>
      <c r="FXT730" s="282"/>
      <c r="FXU730" s="282"/>
      <c r="FXV730" s="282"/>
      <c r="FXW730" s="282"/>
      <c r="FXX730" s="282"/>
      <c r="FXY730" s="282"/>
      <c r="FXZ730" s="282"/>
      <c r="FYA730" s="282"/>
      <c r="FYB730" s="282"/>
      <c r="FYC730" s="282"/>
      <c r="FYD730" s="282"/>
      <c r="FYE730" s="282"/>
      <c r="FYF730" s="282"/>
      <c r="FYG730" s="282"/>
      <c r="FYH730" s="282"/>
      <c r="FYI730" s="282"/>
      <c r="FYJ730" s="282"/>
      <c r="FYK730" s="282"/>
      <c r="FYL730" s="282"/>
      <c r="FYM730" s="282"/>
      <c r="FYN730" s="282"/>
      <c r="FYO730" s="282"/>
      <c r="FYP730" s="282"/>
      <c r="FYQ730" s="282"/>
      <c r="FYR730" s="282"/>
      <c r="FYS730" s="282"/>
      <c r="FYT730" s="282"/>
      <c r="FYU730" s="282"/>
      <c r="FYV730" s="282"/>
      <c r="FYW730" s="282"/>
      <c r="FYX730" s="282"/>
      <c r="FYY730" s="282"/>
      <c r="FYZ730" s="282"/>
      <c r="FZA730" s="282"/>
      <c r="FZB730" s="282"/>
      <c r="FZC730" s="282"/>
      <c r="FZD730" s="282"/>
      <c r="FZE730" s="282"/>
      <c r="FZF730" s="282"/>
      <c r="FZG730" s="282"/>
      <c r="FZH730" s="282"/>
      <c r="FZI730" s="282"/>
      <c r="FZJ730" s="282"/>
      <c r="FZK730" s="282"/>
      <c r="FZL730" s="282"/>
      <c r="FZM730" s="282"/>
      <c r="FZN730" s="282"/>
      <c r="FZO730" s="282"/>
      <c r="FZP730" s="282"/>
      <c r="FZQ730" s="282"/>
      <c r="FZR730" s="282"/>
      <c r="FZS730" s="282"/>
      <c r="FZT730" s="282"/>
      <c r="FZU730" s="282"/>
      <c r="FZV730" s="282"/>
      <c r="FZW730" s="282"/>
      <c r="FZX730" s="282"/>
      <c r="FZY730" s="282"/>
      <c r="FZZ730" s="282"/>
      <c r="GAA730" s="282"/>
      <c r="GAB730" s="282"/>
      <c r="GAC730" s="282"/>
      <c r="GAD730" s="282"/>
      <c r="GAE730" s="282"/>
      <c r="GAF730" s="282"/>
      <c r="GAG730" s="282"/>
      <c r="GAH730" s="282"/>
      <c r="GAI730" s="282"/>
      <c r="GAJ730" s="282"/>
      <c r="GAK730" s="282"/>
      <c r="GAL730" s="282"/>
      <c r="GAM730" s="282"/>
      <c r="GAN730" s="282"/>
      <c r="GAO730" s="282"/>
      <c r="GAP730" s="282"/>
      <c r="GAQ730" s="282"/>
      <c r="GAR730" s="282"/>
      <c r="GAS730" s="282"/>
      <c r="GAT730" s="282"/>
      <c r="GAU730" s="282"/>
      <c r="GAV730" s="282"/>
      <c r="GAW730" s="282"/>
      <c r="GAX730" s="282"/>
      <c r="GAY730" s="282"/>
      <c r="GAZ730" s="282"/>
      <c r="GBA730" s="282"/>
      <c r="GBB730" s="282"/>
      <c r="GBC730" s="282"/>
      <c r="GBD730" s="282"/>
      <c r="GBE730" s="282"/>
      <c r="GBF730" s="282"/>
      <c r="GBG730" s="282"/>
      <c r="GBH730" s="282"/>
      <c r="GBI730" s="282"/>
      <c r="GBJ730" s="282"/>
      <c r="GBK730" s="282"/>
      <c r="GBL730" s="282"/>
      <c r="GBM730" s="282"/>
      <c r="GBN730" s="282"/>
      <c r="GBO730" s="282"/>
      <c r="GBP730" s="282"/>
      <c r="GBQ730" s="282"/>
      <c r="GBR730" s="282"/>
      <c r="GBS730" s="282"/>
      <c r="GBT730" s="282"/>
      <c r="GBU730" s="282"/>
      <c r="GBV730" s="282"/>
      <c r="GBW730" s="282"/>
      <c r="GBX730" s="282"/>
      <c r="GBY730" s="282"/>
      <c r="GBZ730" s="282"/>
      <c r="GCA730" s="282"/>
      <c r="GCB730" s="282"/>
      <c r="GCC730" s="282"/>
      <c r="GCD730" s="282"/>
      <c r="GCE730" s="282"/>
      <c r="GCF730" s="282"/>
      <c r="GCG730" s="282"/>
      <c r="GCH730" s="282"/>
      <c r="GCI730" s="282"/>
      <c r="GCJ730" s="282"/>
      <c r="GCK730" s="282"/>
      <c r="GCL730" s="282"/>
      <c r="GCM730" s="282"/>
      <c r="GCN730" s="282"/>
      <c r="GCO730" s="282"/>
      <c r="GCP730" s="282"/>
      <c r="GCQ730" s="282"/>
      <c r="GCR730" s="282"/>
      <c r="GCS730" s="282"/>
      <c r="GCT730" s="282"/>
      <c r="GCU730" s="282"/>
      <c r="GCV730" s="282"/>
      <c r="GCW730" s="282"/>
      <c r="GCX730" s="282"/>
      <c r="GCY730" s="282"/>
      <c r="GCZ730" s="282"/>
      <c r="GDA730" s="282"/>
      <c r="GDB730" s="282"/>
      <c r="GDC730" s="282"/>
      <c r="GDD730" s="282"/>
      <c r="GDE730" s="282"/>
      <c r="GDF730" s="282"/>
      <c r="GDG730" s="282"/>
      <c r="GDH730" s="282"/>
      <c r="GDI730" s="282"/>
      <c r="GDJ730" s="282"/>
      <c r="GDK730" s="282"/>
      <c r="GDL730" s="282"/>
      <c r="GDM730" s="282"/>
      <c r="GDN730" s="282"/>
      <c r="GDO730" s="282"/>
      <c r="GDP730" s="282"/>
      <c r="GDQ730" s="282"/>
      <c r="GDR730" s="282"/>
      <c r="GDS730" s="282"/>
      <c r="GDT730" s="282"/>
      <c r="GDU730" s="282"/>
      <c r="GDV730" s="282"/>
      <c r="GDW730" s="282"/>
      <c r="GDX730" s="282"/>
      <c r="GDY730" s="282"/>
      <c r="GDZ730" s="282"/>
      <c r="GEA730" s="282"/>
      <c r="GEB730" s="282"/>
      <c r="GEC730" s="282"/>
      <c r="GED730" s="282"/>
      <c r="GEE730" s="282"/>
      <c r="GEF730" s="282"/>
      <c r="GEG730" s="282"/>
      <c r="GEH730" s="282"/>
      <c r="GEI730" s="282"/>
      <c r="GEJ730" s="282"/>
      <c r="GEK730" s="282"/>
      <c r="GEL730" s="282"/>
      <c r="GEM730" s="282"/>
      <c r="GEN730" s="282"/>
      <c r="GEO730" s="282"/>
      <c r="GEP730" s="282"/>
      <c r="GEQ730" s="282"/>
      <c r="GER730" s="282"/>
      <c r="GES730" s="282"/>
      <c r="GET730" s="282"/>
      <c r="GEU730" s="282"/>
      <c r="GEV730" s="282"/>
      <c r="GEW730" s="282"/>
      <c r="GEX730" s="282"/>
      <c r="GEY730" s="282"/>
      <c r="GEZ730" s="282"/>
      <c r="GFA730" s="282"/>
      <c r="GFB730" s="282"/>
      <c r="GFC730" s="282"/>
      <c r="GFD730" s="282"/>
      <c r="GFE730" s="282"/>
      <c r="GFF730" s="282"/>
      <c r="GFG730" s="282"/>
      <c r="GFH730" s="282"/>
      <c r="GFI730" s="282"/>
      <c r="GFJ730" s="282"/>
      <c r="GFK730" s="282"/>
      <c r="GFL730" s="282"/>
      <c r="GFM730" s="282"/>
      <c r="GFN730" s="282"/>
      <c r="GFO730" s="282"/>
      <c r="GFP730" s="282"/>
      <c r="GFQ730" s="282"/>
      <c r="GFR730" s="282"/>
      <c r="GFS730" s="282"/>
      <c r="GFT730" s="282"/>
      <c r="GFU730" s="282"/>
      <c r="GFV730" s="282"/>
      <c r="GFW730" s="282"/>
      <c r="GFX730" s="282"/>
      <c r="GFY730" s="282"/>
      <c r="GFZ730" s="282"/>
      <c r="GGA730" s="282"/>
      <c r="GGB730" s="282"/>
      <c r="GGC730" s="282"/>
      <c r="GGD730" s="282"/>
      <c r="GGE730" s="282"/>
      <c r="GGF730" s="282"/>
      <c r="GGG730" s="282"/>
      <c r="GGH730" s="282"/>
      <c r="GGI730" s="282"/>
      <c r="GGJ730" s="282"/>
      <c r="GGK730" s="282"/>
      <c r="GGL730" s="282"/>
      <c r="GGM730" s="282"/>
      <c r="GGN730" s="282"/>
      <c r="GGO730" s="282"/>
      <c r="GGP730" s="282"/>
      <c r="GGQ730" s="282"/>
      <c r="GGR730" s="282"/>
      <c r="GGS730" s="282"/>
      <c r="GGT730" s="282"/>
      <c r="GGU730" s="282"/>
      <c r="GGV730" s="282"/>
      <c r="GGW730" s="282"/>
      <c r="GGX730" s="282"/>
      <c r="GGY730" s="282"/>
      <c r="GGZ730" s="282"/>
      <c r="GHA730" s="282"/>
      <c r="GHB730" s="282"/>
      <c r="GHC730" s="282"/>
      <c r="GHD730" s="282"/>
      <c r="GHE730" s="282"/>
      <c r="GHF730" s="282"/>
      <c r="GHG730" s="282"/>
      <c r="GHH730" s="282"/>
      <c r="GHI730" s="282"/>
      <c r="GHJ730" s="282"/>
      <c r="GHK730" s="282"/>
      <c r="GHL730" s="282"/>
      <c r="GHM730" s="282"/>
      <c r="GHN730" s="282"/>
      <c r="GHO730" s="282"/>
      <c r="GHP730" s="282"/>
      <c r="GHQ730" s="282"/>
      <c r="GHR730" s="282"/>
      <c r="GHS730" s="282"/>
      <c r="GHT730" s="282"/>
      <c r="GHU730" s="282"/>
      <c r="GHV730" s="282"/>
      <c r="GHW730" s="282"/>
      <c r="GHX730" s="282"/>
      <c r="GHY730" s="282"/>
      <c r="GHZ730" s="282"/>
      <c r="GIA730" s="282"/>
      <c r="GIB730" s="282"/>
      <c r="GIC730" s="282"/>
      <c r="GID730" s="282"/>
      <c r="GIE730" s="282"/>
      <c r="GIF730" s="282"/>
      <c r="GIG730" s="282"/>
      <c r="GIH730" s="282"/>
      <c r="GII730" s="282"/>
      <c r="GIJ730" s="282"/>
      <c r="GIK730" s="282"/>
      <c r="GIL730" s="282"/>
      <c r="GIM730" s="282"/>
      <c r="GIN730" s="282"/>
      <c r="GIO730" s="282"/>
      <c r="GIP730" s="282"/>
      <c r="GIQ730" s="282"/>
      <c r="GIR730" s="282"/>
      <c r="GIS730" s="282"/>
      <c r="GIT730" s="282"/>
      <c r="GIU730" s="282"/>
      <c r="GIV730" s="282"/>
      <c r="GIW730" s="282"/>
      <c r="GIX730" s="282"/>
      <c r="GIY730" s="282"/>
      <c r="GIZ730" s="282"/>
      <c r="GJA730" s="282"/>
      <c r="GJB730" s="282"/>
      <c r="GJC730" s="282"/>
      <c r="GJD730" s="282"/>
      <c r="GJE730" s="282"/>
      <c r="GJF730" s="282"/>
      <c r="GJG730" s="282"/>
      <c r="GJH730" s="282"/>
      <c r="GJI730" s="282"/>
      <c r="GJJ730" s="282"/>
      <c r="GJK730" s="282"/>
      <c r="GJL730" s="282"/>
      <c r="GJM730" s="282"/>
      <c r="GJN730" s="282"/>
      <c r="GJO730" s="282"/>
      <c r="GJP730" s="282"/>
      <c r="GJQ730" s="282"/>
      <c r="GJR730" s="282"/>
      <c r="GJS730" s="282"/>
      <c r="GJT730" s="282"/>
      <c r="GJU730" s="282"/>
      <c r="GJV730" s="282"/>
      <c r="GJW730" s="282"/>
      <c r="GJX730" s="282"/>
      <c r="GJY730" s="282"/>
      <c r="GJZ730" s="282"/>
      <c r="GKA730" s="282"/>
      <c r="GKB730" s="282"/>
      <c r="GKC730" s="282"/>
      <c r="GKD730" s="282"/>
      <c r="GKE730" s="282"/>
      <c r="GKF730" s="282"/>
      <c r="GKG730" s="282"/>
      <c r="GKH730" s="282"/>
      <c r="GKI730" s="282"/>
      <c r="GKJ730" s="282"/>
      <c r="GKK730" s="282"/>
      <c r="GKL730" s="282"/>
      <c r="GKM730" s="282"/>
      <c r="GKN730" s="282"/>
      <c r="GKO730" s="282"/>
      <c r="GKP730" s="282"/>
      <c r="GKQ730" s="282"/>
      <c r="GKR730" s="282"/>
      <c r="GKS730" s="282"/>
      <c r="GKT730" s="282"/>
      <c r="GKU730" s="282"/>
      <c r="GKV730" s="282"/>
      <c r="GKW730" s="282"/>
      <c r="GKX730" s="282"/>
      <c r="GKY730" s="282"/>
      <c r="GKZ730" s="282"/>
      <c r="GLA730" s="282"/>
      <c r="GLB730" s="282"/>
      <c r="GLC730" s="282"/>
      <c r="GLD730" s="282"/>
      <c r="GLE730" s="282"/>
      <c r="GLF730" s="282"/>
      <c r="GLG730" s="282"/>
      <c r="GLH730" s="282"/>
      <c r="GLI730" s="282"/>
      <c r="GLJ730" s="282"/>
      <c r="GLK730" s="282"/>
      <c r="GLL730" s="282"/>
      <c r="GLM730" s="282"/>
      <c r="GLN730" s="282"/>
      <c r="GLO730" s="282"/>
      <c r="GLP730" s="282"/>
      <c r="GLQ730" s="282"/>
      <c r="GLR730" s="282"/>
      <c r="GLS730" s="282"/>
      <c r="GLT730" s="282"/>
      <c r="GLU730" s="282"/>
      <c r="GLV730" s="282"/>
      <c r="GLW730" s="282"/>
      <c r="GLX730" s="282"/>
      <c r="GLY730" s="282"/>
      <c r="GLZ730" s="282"/>
      <c r="GMA730" s="282"/>
      <c r="GMB730" s="282"/>
      <c r="GMC730" s="282"/>
      <c r="GMD730" s="282"/>
      <c r="GME730" s="282"/>
      <c r="GMF730" s="282"/>
      <c r="GMG730" s="282"/>
      <c r="GMH730" s="282"/>
      <c r="GMI730" s="282"/>
      <c r="GMJ730" s="282"/>
      <c r="GMK730" s="282"/>
      <c r="GML730" s="282"/>
      <c r="GMM730" s="282"/>
      <c r="GMN730" s="282"/>
      <c r="GMO730" s="282"/>
      <c r="GMP730" s="282"/>
      <c r="GMQ730" s="282"/>
      <c r="GMR730" s="282"/>
      <c r="GMS730" s="282"/>
      <c r="GMT730" s="282"/>
      <c r="GMU730" s="282"/>
      <c r="GMV730" s="282"/>
      <c r="GMW730" s="282"/>
      <c r="GMX730" s="282"/>
      <c r="GMY730" s="282"/>
      <c r="GMZ730" s="282"/>
      <c r="GNA730" s="282"/>
      <c r="GNB730" s="282"/>
      <c r="GNC730" s="282"/>
      <c r="GND730" s="282"/>
      <c r="GNE730" s="282"/>
      <c r="GNF730" s="282"/>
      <c r="GNG730" s="282"/>
      <c r="GNH730" s="282"/>
      <c r="GNI730" s="282"/>
      <c r="GNJ730" s="282"/>
      <c r="GNK730" s="282"/>
      <c r="GNL730" s="282"/>
      <c r="GNM730" s="282"/>
      <c r="GNN730" s="282"/>
      <c r="GNO730" s="282"/>
      <c r="GNP730" s="282"/>
      <c r="GNQ730" s="282"/>
      <c r="GNR730" s="282"/>
      <c r="GNS730" s="282"/>
      <c r="GNT730" s="282"/>
      <c r="GNU730" s="282"/>
      <c r="GNV730" s="282"/>
      <c r="GNW730" s="282"/>
      <c r="GNX730" s="282"/>
      <c r="GNY730" s="282"/>
      <c r="GNZ730" s="282"/>
      <c r="GOA730" s="282"/>
      <c r="GOB730" s="282"/>
      <c r="GOC730" s="282"/>
      <c r="GOD730" s="282"/>
      <c r="GOE730" s="282"/>
      <c r="GOF730" s="282"/>
      <c r="GOG730" s="282"/>
      <c r="GOH730" s="282"/>
      <c r="GOI730" s="282"/>
      <c r="GOJ730" s="282"/>
      <c r="GOK730" s="282"/>
      <c r="GOL730" s="282"/>
      <c r="GOM730" s="282"/>
      <c r="GON730" s="282"/>
      <c r="GOO730" s="282"/>
      <c r="GOP730" s="282"/>
      <c r="GOQ730" s="282"/>
      <c r="GOR730" s="282"/>
      <c r="GOS730" s="282"/>
      <c r="GOT730" s="282"/>
      <c r="GOU730" s="282"/>
      <c r="GOV730" s="282"/>
      <c r="GOW730" s="282"/>
      <c r="GOX730" s="282"/>
      <c r="GOY730" s="282"/>
      <c r="GOZ730" s="282"/>
      <c r="GPA730" s="282"/>
      <c r="GPB730" s="282"/>
      <c r="GPC730" s="282"/>
      <c r="GPD730" s="282"/>
      <c r="GPE730" s="282"/>
      <c r="GPF730" s="282"/>
      <c r="GPG730" s="282"/>
      <c r="GPH730" s="282"/>
      <c r="GPI730" s="282"/>
      <c r="GPJ730" s="282"/>
      <c r="GPK730" s="282"/>
      <c r="GPL730" s="282"/>
      <c r="GPM730" s="282"/>
      <c r="GPN730" s="282"/>
      <c r="GPO730" s="282"/>
      <c r="GPP730" s="282"/>
      <c r="GPQ730" s="282"/>
      <c r="GPR730" s="282"/>
      <c r="GPS730" s="282"/>
      <c r="GPT730" s="282"/>
      <c r="GPU730" s="282"/>
      <c r="GPV730" s="282"/>
      <c r="GPW730" s="282"/>
      <c r="GPX730" s="282"/>
      <c r="GPY730" s="282"/>
      <c r="GPZ730" s="282"/>
      <c r="GQA730" s="282"/>
      <c r="GQB730" s="282"/>
      <c r="GQC730" s="282"/>
      <c r="GQD730" s="282"/>
      <c r="GQE730" s="282"/>
      <c r="GQF730" s="282"/>
      <c r="GQG730" s="282"/>
      <c r="GQH730" s="282"/>
      <c r="GQI730" s="282"/>
      <c r="GQJ730" s="282"/>
      <c r="GQK730" s="282"/>
      <c r="GQL730" s="282"/>
      <c r="GQM730" s="282"/>
      <c r="GQN730" s="282"/>
      <c r="GQO730" s="282"/>
      <c r="GQP730" s="282"/>
      <c r="GQQ730" s="282"/>
      <c r="GQR730" s="282"/>
      <c r="GQS730" s="282"/>
      <c r="GQT730" s="282"/>
      <c r="GQU730" s="282"/>
      <c r="GQV730" s="282"/>
      <c r="GQW730" s="282"/>
      <c r="GQX730" s="282"/>
      <c r="GQY730" s="282"/>
      <c r="GQZ730" s="282"/>
      <c r="GRA730" s="282"/>
      <c r="GRB730" s="282"/>
      <c r="GRC730" s="282"/>
      <c r="GRD730" s="282"/>
      <c r="GRE730" s="282"/>
      <c r="GRF730" s="282"/>
      <c r="GRG730" s="282"/>
      <c r="GRH730" s="282"/>
      <c r="GRI730" s="282"/>
      <c r="GRJ730" s="282"/>
      <c r="GRK730" s="282"/>
      <c r="GRL730" s="282"/>
      <c r="GRM730" s="282"/>
      <c r="GRN730" s="282"/>
      <c r="GRO730" s="282"/>
      <c r="GRP730" s="282"/>
      <c r="GRQ730" s="282"/>
      <c r="GRR730" s="282"/>
      <c r="GRS730" s="282"/>
      <c r="GRT730" s="282"/>
      <c r="GRU730" s="282"/>
      <c r="GRV730" s="282"/>
      <c r="GRW730" s="282"/>
      <c r="GRX730" s="282"/>
      <c r="GRY730" s="282"/>
      <c r="GRZ730" s="282"/>
      <c r="GSA730" s="282"/>
      <c r="GSB730" s="282"/>
      <c r="GSC730" s="282"/>
      <c r="GSD730" s="282"/>
      <c r="GSE730" s="282"/>
      <c r="GSF730" s="282"/>
      <c r="GSG730" s="282"/>
      <c r="GSH730" s="282"/>
      <c r="GSI730" s="282"/>
      <c r="GSJ730" s="282"/>
      <c r="GSK730" s="282"/>
      <c r="GSL730" s="282"/>
      <c r="GSM730" s="282"/>
      <c r="GSN730" s="282"/>
      <c r="GSO730" s="282"/>
      <c r="GSP730" s="282"/>
      <c r="GSQ730" s="282"/>
      <c r="GSR730" s="282"/>
      <c r="GSS730" s="282"/>
      <c r="GST730" s="282"/>
      <c r="GSU730" s="282"/>
      <c r="GSV730" s="282"/>
      <c r="GSW730" s="282"/>
      <c r="GSX730" s="282"/>
      <c r="GSY730" s="282"/>
      <c r="GSZ730" s="282"/>
      <c r="GTA730" s="282"/>
      <c r="GTB730" s="282"/>
      <c r="GTC730" s="282"/>
      <c r="GTD730" s="282"/>
      <c r="GTE730" s="282"/>
      <c r="GTF730" s="282"/>
      <c r="GTG730" s="282"/>
      <c r="GTH730" s="282"/>
      <c r="GTI730" s="282"/>
      <c r="GTJ730" s="282"/>
      <c r="GTK730" s="282"/>
      <c r="GTL730" s="282"/>
      <c r="GTM730" s="282"/>
      <c r="GTN730" s="282"/>
      <c r="GTO730" s="282"/>
      <c r="GTP730" s="282"/>
      <c r="GTQ730" s="282"/>
      <c r="GTR730" s="282"/>
      <c r="GTS730" s="282"/>
      <c r="GTT730" s="282"/>
      <c r="GTU730" s="282"/>
      <c r="GTV730" s="282"/>
      <c r="GTW730" s="282"/>
      <c r="GTX730" s="282"/>
      <c r="GTY730" s="282"/>
      <c r="GTZ730" s="282"/>
      <c r="GUA730" s="282"/>
      <c r="GUB730" s="282"/>
      <c r="GUC730" s="282"/>
      <c r="GUD730" s="282"/>
      <c r="GUE730" s="282"/>
      <c r="GUF730" s="282"/>
      <c r="GUG730" s="282"/>
      <c r="GUH730" s="282"/>
      <c r="GUI730" s="282"/>
      <c r="GUJ730" s="282"/>
      <c r="GUK730" s="282"/>
      <c r="GUL730" s="282"/>
      <c r="GUM730" s="282"/>
      <c r="GUN730" s="282"/>
      <c r="GUO730" s="282"/>
      <c r="GUP730" s="282"/>
      <c r="GUQ730" s="282"/>
      <c r="GUR730" s="282"/>
      <c r="GUS730" s="282"/>
      <c r="GUT730" s="282"/>
      <c r="GUU730" s="282"/>
      <c r="GUV730" s="282"/>
      <c r="GUW730" s="282"/>
      <c r="GUX730" s="282"/>
      <c r="GUY730" s="282"/>
      <c r="GUZ730" s="282"/>
      <c r="GVA730" s="282"/>
      <c r="GVB730" s="282"/>
      <c r="GVC730" s="282"/>
      <c r="GVD730" s="282"/>
      <c r="GVE730" s="282"/>
      <c r="GVF730" s="282"/>
      <c r="GVG730" s="282"/>
      <c r="GVH730" s="282"/>
      <c r="GVI730" s="282"/>
      <c r="GVJ730" s="282"/>
      <c r="GVK730" s="282"/>
      <c r="GVL730" s="282"/>
      <c r="GVM730" s="282"/>
      <c r="GVN730" s="282"/>
      <c r="GVO730" s="282"/>
      <c r="GVP730" s="282"/>
      <c r="GVQ730" s="282"/>
      <c r="GVR730" s="282"/>
      <c r="GVS730" s="282"/>
      <c r="GVT730" s="282"/>
      <c r="GVU730" s="282"/>
      <c r="GVV730" s="282"/>
      <c r="GVW730" s="282"/>
      <c r="GVX730" s="282"/>
      <c r="GVY730" s="282"/>
      <c r="GVZ730" s="282"/>
      <c r="GWA730" s="282"/>
      <c r="GWB730" s="282"/>
      <c r="GWC730" s="282"/>
      <c r="GWD730" s="282"/>
      <c r="GWE730" s="282"/>
      <c r="GWF730" s="282"/>
      <c r="GWG730" s="282"/>
      <c r="GWH730" s="282"/>
      <c r="GWI730" s="282"/>
      <c r="GWJ730" s="282"/>
      <c r="GWK730" s="282"/>
      <c r="GWL730" s="282"/>
      <c r="GWM730" s="282"/>
      <c r="GWN730" s="282"/>
      <c r="GWO730" s="282"/>
      <c r="GWP730" s="282"/>
      <c r="GWQ730" s="282"/>
      <c r="GWR730" s="282"/>
      <c r="GWS730" s="282"/>
      <c r="GWT730" s="282"/>
      <c r="GWU730" s="282"/>
      <c r="GWV730" s="282"/>
      <c r="GWW730" s="282"/>
      <c r="GWX730" s="282"/>
      <c r="GWY730" s="282"/>
      <c r="GWZ730" s="282"/>
      <c r="GXA730" s="282"/>
      <c r="GXB730" s="282"/>
      <c r="GXC730" s="282"/>
      <c r="GXD730" s="282"/>
      <c r="GXE730" s="282"/>
      <c r="GXF730" s="282"/>
      <c r="GXG730" s="282"/>
      <c r="GXH730" s="282"/>
      <c r="GXI730" s="282"/>
      <c r="GXJ730" s="282"/>
      <c r="GXK730" s="282"/>
      <c r="GXL730" s="282"/>
      <c r="GXM730" s="282"/>
      <c r="GXN730" s="282"/>
      <c r="GXO730" s="282"/>
      <c r="GXP730" s="282"/>
      <c r="GXQ730" s="282"/>
      <c r="GXR730" s="282"/>
      <c r="GXS730" s="282"/>
      <c r="GXT730" s="282"/>
      <c r="GXU730" s="282"/>
      <c r="GXV730" s="282"/>
      <c r="GXW730" s="282"/>
      <c r="GXX730" s="282"/>
      <c r="GXY730" s="282"/>
      <c r="GXZ730" s="282"/>
      <c r="GYA730" s="282"/>
      <c r="GYB730" s="282"/>
      <c r="GYC730" s="282"/>
      <c r="GYD730" s="282"/>
      <c r="GYE730" s="282"/>
      <c r="GYF730" s="282"/>
      <c r="GYG730" s="282"/>
      <c r="GYH730" s="282"/>
      <c r="GYI730" s="282"/>
      <c r="GYJ730" s="282"/>
      <c r="GYK730" s="282"/>
      <c r="GYL730" s="282"/>
      <c r="GYM730" s="282"/>
      <c r="GYN730" s="282"/>
      <c r="GYO730" s="282"/>
      <c r="GYP730" s="282"/>
      <c r="GYQ730" s="282"/>
      <c r="GYR730" s="282"/>
      <c r="GYS730" s="282"/>
      <c r="GYT730" s="282"/>
      <c r="GYU730" s="282"/>
      <c r="GYV730" s="282"/>
      <c r="GYW730" s="282"/>
      <c r="GYX730" s="282"/>
      <c r="GYY730" s="282"/>
      <c r="GYZ730" s="282"/>
      <c r="GZA730" s="282"/>
      <c r="GZB730" s="282"/>
      <c r="GZC730" s="282"/>
      <c r="GZD730" s="282"/>
      <c r="GZE730" s="282"/>
      <c r="GZF730" s="282"/>
      <c r="GZG730" s="282"/>
      <c r="GZH730" s="282"/>
      <c r="GZI730" s="282"/>
      <c r="GZJ730" s="282"/>
      <c r="GZK730" s="282"/>
      <c r="GZL730" s="282"/>
      <c r="GZM730" s="282"/>
      <c r="GZN730" s="282"/>
      <c r="GZO730" s="282"/>
      <c r="GZP730" s="282"/>
      <c r="GZQ730" s="282"/>
      <c r="GZR730" s="282"/>
      <c r="GZS730" s="282"/>
      <c r="GZT730" s="282"/>
      <c r="GZU730" s="282"/>
      <c r="GZV730" s="282"/>
      <c r="GZW730" s="282"/>
      <c r="GZX730" s="282"/>
      <c r="GZY730" s="282"/>
      <c r="GZZ730" s="282"/>
      <c r="HAA730" s="282"/>
      <c r="HAB730" s="282"/>
      <c r="HAC730" s="282"/>
      <c r="HAD730" s="282"/>
      <c r="HAE730" s="282"/>
      <c r="HAF730" s="282"/>
      <c r="HAG730" s="282"/>
      <c r="HAH730" s="282"/>
      <c r="HAI730" s="282"/>
      <c r="HAJ730" s="282"/>
      <c r="HAK730" s="282"/>
      <c r="HAL730" s="282"/>
      <c r="HAM730" s="282"/>
      <c r="HAN730" s="282"/>
      <c r="HAO730" s="282"/>
      <c r="HAP730" s="282"/>
      <c r="HAQ730" s="282"/>
      <c r="HAR730" s="282"/>
      <c r="HAS730" s="282"/>
      <c r="HAT730" s="282"/>
      <c r="HAU730" s="282"/>
      <c r="HAV730" s="282"/>
      <c r="HAW730" s="282"/>
      <c r="HAX730" s="282"/>
      <c r="HAY730" s="282"/>
      <c r="HAZ730" s="282"/>
      <c r="HBA730" s="282"/>
      <c r="HBB730" s="282"/>
      <c r="HBC730" s="282"/>
      <c r="HBD730" s="282"/>
      <c r="HBE730" s="282"/>
      <c r="HBF730" s="282"/>
      <c r="HBG730" s="282"/>
      <c r="HBH730" s="282"/>
      <c r="HBI730" s="282"/>
      <c r="HBJ730" s="282"/>
      <c r="HBK730" s="282"/>
      <c r="HBL730" s="282"/>
      <c r="HBM730" s="282"/>
      <c r="HBN730" s="282"/>
      <c r="HBO730" s="282"/>
      <c r="HBP730" s="282"/>
      <c r="HBQ730" s="282"/>
      <c r="HBR730" s="282"/>
      <c r="HBS730" s="282"/>
      <c r="HBT730" s="282"/>
      <c r="HBU730" s="282"/>
      <c r="HBV730" s="282"/>
      <c r="HBW730" s="282"/>
      <c r="HBX730" s="282"/>
      <c r="HBY730" s="282"/>
      <c r="HBZ730" s="282"/>
      <c r="HCA730" s="282"/>
      <c r="HCB730" s="282"/>
      <c r="HCC730" s="282"/>
      <c r="HCD730" s="282"/>
      <c r="HCE730" s="282"/>
      <c r="HCF730" s="282"/>
      <c r="HCG730" s="282"/>
      <c r="HCH730" s="282"/>
      <c r="HCI730" s="282"/>
      <c r="HCJ730" s="282"/>
      <c r="HCK730" s="282"/>
      <c r="HCL730" s="282"/>
      <c r="HCM730" s="282"/>
      <c r="HCN730" s="282"/>
      <c r="HCO730" s="282"/>
      <c r="HCP730" s="282"/>
      <c r="HCQ730" s="282"/>
      <c r="HCR730" s="282"/>
      <c r="HCS730" s="282"/>
      <c r="HCT730" s="282"/>
      <c r="HCU730" s="282"/>
      <c r="HCV730" s="282"/>
      <c r="HCW730" s="282"/>
      <c r="HCX730" s="282"/>
      <c r="HCY730" s="282"/>
      <c r="HCZ730" s="282"/>
      <c r="HDA730" s="282"/>
      <c r="HDB730" s="282"/>
      <c r="HDC730" s="282"/>
      <c r="HDD730" s="282"/>
      <c r="HDE730" s="282"/>
      <c r="HDF730" s="282"/>
      <c r="HDG730" s="282"/>
      <c r="HDH730" s="282"/>
      <c r="HDI730" s="282"/>
      <c r="HDJ730" s="282"/>
      <c r="HDK730" s="282"/>
      <c r="HDL730" s="282"/>
      <c r="HDM730" s="282"/>
      <c r="HDN730" s="282"/>
      <c r="HDO730" s="282"/>
      <c r="HDP730" s="282"/>
      <c r="HDQ730" s="282"/>
      <c r="HDR730" s="282"/>
      <c r="HDS730" s="282"/>
      <c r="HDT730" s="282"/>
      <c r="HDU730" s="282"/>
      <c r="HDV730" s="282"/>
      <c r="HDW730" s="282"/>
      <c r="HDX730" s="282"/>
      <c r="HDY730" s="282"/>
      <c r="HDZ730" s="282"/>
      <c r="HEA730" s="282"/>
      <c r="HEB730" s="282"/>
      <c r="HEC730" s="282"/>
      <c r="HED730" s="282"/>
      <c r="HEE730" s="282"/>
      <c r="HEF730" s="282"/>
      <c r="HEG730" s="282"/>
      <c r="HEH730" s="282"/>
      <c r="HEI730" s="282"/>
      <c r="HEJ730" s="282"/>
      <c r="HEK730" s="282"/>
      <c r="HEL730" s="282"/>
      <c r="HEM730" s="282"/>
      <c r="HEN730" s="282"/>
      <c r="HEO730" s="282"/>
      <c r="HEP730" s="282"/>
      <c r="HEQ730" s="282"/>
      <c r="HER730" s="282"/>
      <c r="HES730" s="282"/>
      <c r="HET730" s="282"/>
      <c r="HEU730" s="282"/>
      <c r="HEV730" s="282"/>
      <c r="HEW730" s="282"/>
      <c r="HEX730" s="282"/>
      <c r="HEY730" s="282"/>
      <c r="HEZ730" s="282"/>
      <c r="HFA730" s="282"/>
      <c r="HFB730" s="282"/>
      <c r="HFC730" s="282"/>
      <c r="HFD730" s="282"/>
      <c r="HFE730" s="282"/>
      <c r="HFF730" s="282"/>
      <c r="HFG730" s="282"/>
      <c r="HFH730" s="282"/>
      <c r="HFI730" s="282"/>
      <c r="HFJ730" s="282"/>
      <c r="HFK730" s="282"/>
      <c r="HFL730" s="282"/>
      <c r="HFM730" s="282"/>
      <c r="HFN730" s="282"/>
      <c r="HFO730" s="282"/>
      <c r="HFP730" s="282"/>
      <c r="HFQ730" s="282"/>
      <c r="HFR730" s="282"/>
      <c r="HFS730" s="282"/>
      <c r="HFT730" s="282"/>
      <c r="HFU730" s="282"/>
      <c r="HFV730" s="282"/>
      <c r="HFW730" s="282"/>
      <c r="HFX730" s="282"/>
      <c r="HFY730" s="282"/>
      <c r="HFZ730" s="282"/>
      <c r="HGA730" s="282"/>
      <c r="HGB730" s="282"/>
      <c r="HGC730" s="282"/>
      <c r="HGD730" s="282"/>
      <c r="HGE730" s="282"/>
      <c r="HGF730" s="282"/>
      <c r="HGG730" s="282"/>
      <c r="HGH730" s="282"/>
      <c r="HGI730" s="282"/>
      <c r="HGJ730" s="282"/>
      <c r="HGK730" s="282"/>
      <c r="HGL730" s="282"/>
      <c r="HGM730" s="282"/>
      <c r="HGN730" s="282"/>
      <c r="HGO730" s="282"/>
      <c r="HGP730" s="282"/>
      <c r="HGQ730" s="282"/>
      <c r="HGR730" s="282"/>
      <c r="HGS730" s="282"/>
      <c r="HGT730" s="282"/>
      <c r="HGU730" s="282"/>
      <c r="HGV730" s="282"/>
      <c r="HGW730" s="282"/>
      <c r="HGX730" s="282"/>
      <c r="HGY730" s="282"/>
      <c r="HGZ730" s="282"/>
      <c r="HHA730" s="282"/>
      <c r="HHB730" s="282"/>
      <c r="HHC730" s="282"/>
      <c r="HHD730" s="282"/>
      <c r="HHE730" s="282"/>
      <c r="HHF730" s="282"/>
      <c r="HHG730" s="282"/>
      <c r="HHH730" s="282"/>
      <c r="HHI730" s="282"/>
      <c r="HHJ730" s="282"/>
      <c r="HHK730" s="282"/>
      <c r="HHL730" s="282"/>
      <c r="HHM730" s="282"/>
      <c r="HHN730" s="282"/>
      <c r="HHO730" s="282"/>
      <c r="HHP730" s="282"/>
      <c r="HHQ730" s="282"/>
      <c r="HHR730" s="282"/>
      <c r="HHS730" s="282"/>
      <c r="HHT730" s="282"/>
      <c r="HHU730" s="282"/>
      <c r="HHV730" s="282"/>
      <c r="HHW730" s="282"/>
      <c r="HHX730" s="282"/>
      <c r="HHY730" s="282"/>
      <c r="HHZ730" s="282"/>
      <c r="HIA730" s="282"/>
      <c r="HIB730" s="282"/>
      <c r="HIC730" s="282"/>
      <c r="HID730" s="282"/>
      <c r="HIE730" s="282"/>
      <c r="HIF730" s="282"/>
      <c r="HIG730" s="282"/>
      <c r="HIH730" s="282"/>
      <c r="HII730" s="282"/>
      <c r="HIJ730" s="282"/>
      <c r="HIK730" s="282"/>
      <c r="HIL730" s="282"/>
      <c r="HIM730" s="282"/>
      <c r="HIN730" s="282"/>
      <c r="HIO730" s="282"/>
      <c r="HIP730" s="282"/>
      <c r="HIQ730" s="282"/>
      <c r="HIR730" s="282"/>
      <c r="HIS730" s="282"/>
      <c r="HIT730" s="282"/>
      <c r="HIU730" s="282"/>
      <c r="HIV730" s="282"/>
      <c r="HIW730" s="282"/>
      <c r="HIX730" s="282"/>
      <c r="HIY730" s="282"/>
      <c r="HIZ730" s="282"/>
      <c r="HJA730" s="282"/>
      <c r="HJB730" s="282"/>
      <c r="HJC730" s="282"/>
      <c r="HJD730" s="282"/>
      <c r="HJE730" s="282"/>
      <c r="HJF730" s="282"/>
      <c r="HJG730" s="282"/>
      <c r="HJH730" s="282"/>
      <c r="HJI730" s="282"/>
      <c r="HJJ730" s="282"/>
      <c r="HJK730" s="282"/>
      <c r="HJL730" s="282"/>
      <c r="HJM730" s="282"/>
      <c r="HJN730" s="282"/>
      <c r="HJO730" s="282"/>
      <c r="HJP730" s="282"/>
      <c r="HJQ730" s="282"/>
      <c r="HJR730" s="282"/>
      <c r="HJS730" s="282"/>
      <c r="HJT730" s="282"/>
      <c r="HJU730" s="282"/>
      <c r="HJV730" s="282"/>
      <c r="HJW730" s="282"/>
      <c r="HJX730" s="282"/>
      <c r="HJY730" s="282"/>
      <c r="HJZ730" s="282"/>
      <c r="HKA730" s="282"/>
      <c r="HKB730" s="282"/>
      <c r="HKC730" s="282"/>
      <c r="HKD730" s="282"/>
      <c r="HKE730" s="282"/>
      <c r="HKF730" s="282"/>
      <c r="HKG730" s="282"/>
      <c r="HKH730" s="282"/>
      <c r="HKI730" s="282"/>
      <c r="HKJ730" s="282"/>
      <c r="HKK730" s="282"/>
      <c r="HKL730" s="282"/>
      <c r="HKM730" s="282"/>
      <c r="HKN730" s="282"/>
      <c r="HKO730" s="282"/>
      <c r="HKP730" s="282"/>
      <c r="HKQ730" s="282"/>
      <c r="HKR730" s="282"/>
      <c r="HKS730" s="282"/>
      <c r="HKT730" s="282"/>
      <c r="HKU730" s="282"/>
      <c r="HKV730" s="282"/>
      <c r="HKW730" s="282"/>
      <c r="HKX730" s="282"/>
      <c r="HKY730" s="282"/>
      <c r="HKZ730" s="282"/>
      <c r="HLA730" s="282"/>
      <c r="HLB730" s="282"/>
      <c r="HLC730" s="282"/>
      <c r="HLD730" s="282"/>
      <c r="HLE730" s="282"/>
      <c r="HLF730" s="282"/>
      <c r="HLG730" s="282"/>
      <c r="HLH730" s="282"/>
      <c r="HLI730" s="282"/>
      <c r="HLJ730" s="282"/>
      <c r="HLK730" s="282"/>
      <c r="HLL730" s="282"/>
      <c r="HLM730" s="282"/>
      <c r="HLN730" s="282"/>
      <c r="HLO730" s="282"/>
      <c r="HLP730" s="282"/>
      <c r="HLQ730" s="282"/>
      <c r="HLR730" s="282"/>
      <c r="HLS730" s="282"/>
      <c r="HLT730" s="282"/>
      <c r="HLU730" s="282"/>
      <c r="HLV730" s="282"/>
      <c r="HLW730" s="282"/>
      <c r="HLX730" s="282"/>
      <c r="HLY730" s="282"/>
      <c r="HLZ730" s="282"/>
      <c r="HMA730" s="282"/>
      <c r="HMB730" s="282"/>
      <c r="HMC730" s="282"/>
      <c r="HMD730" s="282"/>
      <c r="HME730" s="282"/>
      <c r="HMF730" s="282"/>
      <c r="HMG730" s="282"/>
      <c r="HMH730" s="282"/>
      <c r="HMI730" s="282"/>
      <c r="HMJ730" s="282"/>
      <c r="HMK730" s="282"/>
      <c r="HML730" s="282"/>
      <c r="HMM730" s="282"/>
      <c r="HMN730" s="282"/>
      <c r="HMO730" s="282"/>
      <c r="HMP730" s="282"/>
      <c r="HMQ730" s="282"/>
      <c r="HMR730" s="282"/>
      <c r="HMS730" s="282"/>
      <c r="HMT730" s="282"/>
      <c r="HMU730" s="282"/>
      <c r="HMV730" s="282"/>
      <c r="HMW730" s="282"/>
      <c r="HMX730" s="282"/>
      <c r="HMY730" s="282"/>
      <c r="HMZ730" s="282"/>
      <c r="HNA730" s="282"/>
      <c r="HNB730" s="282"/>
      <c r="HNC730" s="282"/>
      <c r="HND730" s="282"/>
      <c r="HNE730" s="282"/>
      <c r="HNF730" s="282"/>
      <c r="HNG730" s="282"/>
      <c r="HNH730" s="282"/>
      <c r="HNI730" s="282"/>
      <c r="HNJ730" s="282"/>
      <c r="HNK730" s="282"/>
      <c r="HNL730" s="282"/>
      <c r="HNM730" s="282"/>
      <c r="HNN730" s="282"/>
      <c r="HNO730" s="282"/>
      <c r="HNP730" s="282"/>
      <c r="HNQ730" s="282"/>
      <c r="HNR730" s="282"/>
      <c r="HNS730" s="282"/>
      <c r="HNT730" s="282"/>
      <c r="HNU730" s="282"/>
      <c r="HNV730" s="282"/>
      <c r="HNW730" s="282"/>
      <c r="HNX730" s="282"/>
      <c r="HNY730" s="282"/>
      <c r="HNZ730" s="282"/>
      <c r="HOA730" s="282"/>
      <c r="HOB730" s="282"/>
      <c r="HOC730" s="282"/>
      <c r="HOD730" s="282"/>
      <c r="HOE730" s="282"/>
      <c r="HOF730" s="282"/>
      <c r="HOG730" s="282"/>
      <c r="HOH730" s="282"/>
      <c r="HOI730" s="282"/>
      <c r="HOJ730" s="282"/>
      <c r="HOK730" s="282"/>
      <c r="HOL730" s="282"/>
      <c r="HOM730" s="282"/>
      <c r="HON730" s="282"/>
      <c r="HOO730" s="282"/>
      <c r="HOP730" s="282"/>
      <c r="HOQ730" s="282"/>
      <c r="HOR730" s="282"/>
      <c r="HOS730" s="282"/>
      <c r="HOT730" s="282"/>
      <c r="HOU730" s="282"/>
      <c r="HOV730" s="282"/>
      <c r="HOW730" s="282"/>
      <c r="HOX730" s="282"/>
      <c r="HOY730" s="282"/>
      <c r="HOZ730" s="282"/>
      <c r="HPA730" s="282"/>
      <c r="HPB730" s="282"/>
      <c r="HPC730" s="282"/>
      <c r="HPD730" s="282"/>
      <c r="HPE730" s="282"/>
      <c r="HPF730" s="282"/>
      <c r="HPG730" s="282"/>
      <c r="HPH730" s="282"/>
      <c r="HPI730" s="282"/>
      <c r="HPJ730" s="282"/>
      <c r="HPK730" s="282"/>
      <c r="HPL730" s="282"/>
      <c r="HPM730" s="282"/>
      <c r="HPN730" s="282"/>
      <c r="HPO730" s="282"/>
      <c r="HPP730" s="282"/>
      <c r="HPQ730" s="282"/>
      <c r="HPR730" s="282"/>
      <c r="HPS730" s="282"/>
      <c r="HPT730" s="282"/>
      <c r="HPU730" s="282"/>
      <c r="HPV730" s="282"/>
      <c r="HPW730" s="282"/>
      <c r="HPX730" s="282"/>
      <c r="HPY730" s="282"/>
      <c r="HPZ730" s="282"/>
      <c r="HQA730" s="282"/>
      <c r="HQB730" s="282"/>
      <c r="HQC730" s="282"/>
      <c r="HQD730" s="282"/>
      <c r="HQE730" s="282"/>
      <c r="HQF730" s="282"/>
      <c r="HQG730" s="282"/>
      <c r="HQH730" s="282"/>
      <c r="HQI730" s="282"/>
      <c r="HQJ730" s="282"/>
      <c r="HQK730" s="282"/>
      <c r="HQL730" s="282"/>
      <c r="HQM730" s="282"/>
      <c r="HQN730" s="282"/>
      <c r="HQO730" s="282"/>
      <c r="HQP730" s="282"/>
      <c r="HQQ730" s="282"/>
      <c r="HQR730" s="282"/>
      <c r="HQS730" s="282"/>
      <c r="HQT730" s="282"/>
      <c r="HQU730" s="282"/>
      <c r="HQV730" s="282"/>
      <c r="HQW730" s="282"/>
      <c r="HQX730" s="282"/>
      <c r="HQY730" s="282"/>
      <c r="HQZ730" s="282"/>
      <c r="HRA730" s="282"/>
      <c r="HRB730" s="282"/>
      <c r="HRC730" s="282"/>
      <c r="HRD730" s="282"/>
      <c r="HRE730" s="282"/>
      <c r="HRF730" s="282"/>
      <c r="HRG730" s="282"/>
      <c r="HRH730" s="282"/>
      <c r="HRI730" s="282"/>
      <c r="HRJ730" s="282"/>
      <c r="HRK730" s="282"/>
      <c r="HRL730" s="282"/>
      <c r="HRM730" s="282"/>
      <c r="HRN730" s="282"/>
      <c r="HRO730" s="282"/>
      <c r="HRP730" s="282"/>
      <c r="HRQ730" s="282"/>
      <c r="HRR730" s="282"/>
      <c r="HRS730" s="282"/>
      <c r="HRT730" s="282"/>
      <c r="HRU730" s="282"/>
      <c r="HRV730" s="282"/>
      <c r="HRW730" s="282"/>
      <c r="HRX730" s="282"/>
      <c r="HRY730" s="282"/>
      <c r="HRZ730" s="282"/>
      <c r="HSA730" s="282"/>
      <c r="HSB730" s="282"/>
      <c r="HSC730" s="282"/>
      <c r="HSD730" s="282"/>
      <c r="HSE730" s="282"/>
      <c r="HSF730" s="282"/>
      <c r="HSG730" s="282"/>
      <c r="HSH730" s="282"/>
      <c r="HSI730" s="282"/>
      <c r="HSJ730" s="282"/>
      <c r="HSK730" s="282"/>
      <c r="HSL730" s="282"/>
      <c r="HSM730" s="282"/>
      <c r="HSN730" s="282"/>
      <c r="HSO730" s="282"/>
      <c r="HSP730" s="282"/>
      <c r="HSQ730" s="282"/>
      <c r="HSR730" s="282"/>
      <c r="HSS730" s="282"/>
      <c r="HST730" s="282"/>
      <c r="HSU730" s="282"/>
      <c r="HSV730" s="282"/>
      <c r="HSW730" s="282"/>
      <c r="HSX730" s="282"/>
      <c r="HSY730" s="282"/>
      <c r="HSZ730" s="282"/>
      <c r="HTA730" s="282"/>
      <c r="HTB730" s="282"/>
      <c r="HTC730" s="282"/>
      <c r="HTD730" s="282"/>
      <c r="HTE730" s="282"/>
      <c r="HTF730" s="282"/>
      <c r="HTG730" s="282"/>
      <c r="HTH730" s="282"/>
      <c r="HTI730" s="282"/>
      <c r="HTJ730" s="282"/>
      <c r="HTK730" s="282"/>
      <c r="HTL730" s="282"/>
      <c r="HTM730" s="282"/>
      <c r="HTN730" s="282"/>
      <c r="HTO730" s="282"/>
      <c r="HTP730" s="282"/>
      <c r="HTQ730" s="282"/>
      <c r="HTR730" s="282"/>
      <c r="HTS730" s="282"/>
      <c r="HTT730" s="282"/>
      <c r="HTU730" s="282"/>
      <c r="HTV730" s="282"/>
      <c r="HTW730" s="282"/>
      <c r="HTX730" s="282"/>
      <c r="HTY730" s="282"/>
      <c r="HTZ730" s="282"/>
      <c r="HUA730" s="282"/>
      <c r="HUB730" s="282"/>
      <c r="HUC730" s="282"/>
      <c r="HUD730" s="282"/>
      <c r="HUE730" s="282"/>
      <c r="HUF730" s="282"/>
      <c r="HUG730" s="282"/>
      <c r="HUH730" s="282"/>
      <c r="HUI730" s="282"/>
      <c r="HUJ730" s="282"/>
      <c r="HUK730" s="282"/>
      <c r="HUL730" s="282"/>
      <c r="HUM730" s="282"/>
      <c r="HUN730" s="282"/>
      <c r="HUO730" s="282"/>
      <c r="HUP730" s="282"/>
      <c r="HUQ730" s="282"/>
      <c r="HUR730" s="282"/>
      <c r="HUS730" s="282"/>
      <c r="HUT730" s="282"/>
      <c r="HUU730" s="282"/>
      <c r="HUV730" s="282"/>
      <c r="HUW730" s="282"/>
      <c r="HUX730" s="282"/>
      <c r="HUY730" s="282"/>
      <c r="HUZ730" s="282"/>
      <c r="HVA730" s="282"/>
      <c r="HVB730" s="282"/>
      <c r="HVC730" s="282"/>
      <c r="HVD730" s="282"/>
      <c r="HVE730" s="282"/>
      <c r="HVF730" s="282"/>
      <c r="HVG730" s="282"/>
      <c r="HVH730" s="282"/>
      <c r="HVI730" s="282"/>
      <c r="HVJ730" s="282"/>
      <c r="HVK730" s="282"/>
      <c r="HVL730" s="282"/>
      <c r="HVM730" s="282"/>
      <c r="HVN730" s="282"/>
      <c r="HVO730" s="282"/>
      <c r="HVP730" s="282"/>
      <c r="HVQ730" s="282"/>
      <c r="HVR730" s="282"/>
      <c r="HVS730" s="282"/>
      <c r="HVT730" s="282"/>
      <c r="HVU730" s="282"/>
      <c r="HVV730" s="282"/>
      <c r="HVW730" s="282"/>
      <c r="HVX730" s="282"/>
      <c r="HVY730" s="282"/>
      <c r="HVZ730" s="282"/>
      <c r="HWA730" s="282"/>
      <c r="HWB730" s="282"/>
      <c r="HWC730" s="282"/>
      <c r="HWD730" s="282"/>
      <c r="HWE730" s="282"/>
      <c r="HWF730" s="282"/>
      <c r="HWG730" s="282"/>
      <c r="HWH730" s="282"/>
      <c r="HWI730" s="282"/>
      <c r="HWJ730" s="282"/>
      <c r="HWK730" s="282"/>
      <c r="HWL730" s="282"/>
      <c r="HWM730" s="282"/>
      <c r="HWN730" s="282"/>
      <c r="HWO730" s="282"/>
      <c r="HWP730" s="282"/>
      <c r="HWQ730" s="282"/>
      <c r="HWR730" s="282"/>
      <c r="HWS730" s="282"/>
      <c r="HWT730" s="282"/>
      <c r="HWU730" s="282"/>
      <c r="HWV730" s="282"/>
      <c r="HWW730" s="282"/>
      <c r="HWX730" s="282"/>
      <c r="HWY730" s="282"/>
      <c r="HWZ730" s="282"/>
      <c r="HXA730" s="282"/>
      <c r="HXB730" s="282"/>
      <c r="HXC730" s="282"/>
      <c r="HXD730" s="282"/>
      <c r="HXE730" s="282"/>
      <c r="HXF730" s="282"/>
      <c r="HXG730" s="282"/>
      <c r="HXH730" s="282"/>
      <c r="HXI730" s="282"/>
      <c r="HXJ730" s="282"/>
      <c r="HXK730" s="282"/>
      <c r="HXL730" s="282"/>
      <c r="HXM730" s="282"/>
      <c r="HXN730" s="282"/>
      <c r="HXO730" s="282"/>
      <c r="HXP730" s="282"/>
      <c r="HXQ730" s="282"/>
      <c r="HXR730" s="282"/>
      <c r="HXS730" s="282"/>
      <c r="HXT730" s="282"/>
      <c r="HXU730" s="282"/>
      <c r="HXV730" s="282"/>
      <c r="HXW730" s="282"/>
      <c r="HXX730" s="282"/>
      <c r="HXY730" s="282"/>
      <c r="HXZ730" s="282"/>
      <c r="HYA730" s="282"/>
      <c r="HYB730" s="282"/>
      <c r="HYC730" s="282"/>
      <c r="HYD730" s="282"/>
      <c r="HYE730" s="282"/>
      <c r="HYF730" s="282"/>
      <c r="HYG730" s="282"/>
      <c r="HYH730" s="282"/>
      <c r="HYI730" s="282"/>
      <c r="HYJ730" s="282"/>
      <c r="HYK730" s="282"/>
      <c r="HYL730" s="282"/>
      <c r="HYM730" s="282"/>
      <c r="HYN730" s="282"/>
      <c r="HYO730" s="282"/>
      <c r="HYP730" s="282"/>
      <c r="HYQ730" s="282"/>
      <c r="HYR730" s="282"/>
      <c r="HYS730" s="282"/>
      <c r="HYT730" s="282"/>
      <c r="HYU730" s="282"/>
      <c r="HYV730" s="282"/>
      <c r="HYW730" s="282"/>
      <c r="HYX730" s="282"/>
      <c r="HYY730" s="282"/>
      <c r="HYZ730" s="282"/>
      <c r="HZA730" s="282"/>
      <c r="HZB730" s="282"/>
      <c r="HZC730" s="282"/>
      <c r="HZD730" s="282"/>
      <c r="HZE730" s="282"/>
      <c r="HZF730" s="282"/>
      <c r="HZG730" s="282"/>
      <c r="HZH730" s="282"/>
      <c r="HZI730" s="282"/>
      <c r="HZJ730" s="282"/>
      <c r="HZK730" s="282"/>
      <c r="HZL730" s="282"/>
      <c r="HZM730" s="282"/>
      <c r="HZN730" s="282"/>
      <c r="HZO730" s="282"/>
      <c r="HZP730" s="282"/>
      <c r="HZQ730" s="282"/>
      <c r="HZR730" s="282"/>
      <c r="HZS730" s="282"/>
      <c r="HZT730" s="282"/>
      <c r="HZU730" s="282"/>
      <c r="HZV730" s="282"/>
      <c r="HZW730" s="282"/>
      <c r="HZX730" s="282"/>
      <c r="HZY730" s="282"/>
      <c r="HZZ730" s="282"/>
      <c r="IAA730" s="282"/>
      <c r="IAB730" s="282"/>
      <c r="IAC730" s="282"/>
      <c r="IAD730" s="282"/>
      <c r="IAE730" s="282"/>
      <c r="IAF730" s="282"/>
      <c r="IAG730" s="282"/>
      <c r="IAH730" s="282"/>
      <c r="IAI730" s="282"/>
      <c r="IAJ730" s="282"/>
      <c r="IAK730" s="282"/>
      <c r="IAL730" s="282"/>
      <c r="IAM730" s="282"/>
      <c r="IAN730" s="282"/>
      <c r="IAO730" s="282"/>
      <c r="IAP730" s="282"/>
      <c r="IAQ730" s="282"/>
      <c r="IAR730" s="282"/>
      <c r="IAS730" s="282"/>
      <c r="IAT730" s="282"/>
      <c r="IAU730" s="282"/>
      <c r="IAV730" s="282"/>
      <c r="IAW730" s="282"/>
      <c r="IAX730" s="282"/>
      <c r="IAY730" s="282"/>
      <c r="IAZ730" s="282"/>
      <c r="IBA730" s="282"/>
      <c r="IBB730" s="282"/>
      <c r="IBC730" s="282"/>
      <c r="IBD730" s="282"/>
      <c r="IBE730" s="282"/>
      <c r="IBF730" s="282"/>
      <c r="IBG730" s="282"/>
      <c r="IBH730" s="282"/>
      <c r="IBI730" s="282"/>
      <c r="IBJ730" s="282"/>
      <c r="IBK730" s="282"/>
      <c r="IBL730" s="282"/>
      <c r="IBM730" s="282"/>
      <c r="IBN730" s="282"/>
      <c r="IBO730" s="282"/>
      <c r="IBP730" s="282"/>
      <c r="IBQ730" s="282"/>
      <c r="IBR730" s="282"/>
      <c r="IBS730" s="282"/>
      <c r="IBT730" s="282"/>
      <c r="IBU730" s="282"/>
      <c r="IBV730" s="282"/>
      <c r="IBW730" s="282"/>
      <c r="IBX730" s="282"/>
      <c r="IBY730" s="282"/>
      <c r="IBZ730" s="282"/>
      <c r="ICA730" s="282"/>
      <c r="ICB730" s="282"/>
      <c r="ICC730" s="282"/>
      <c r="ICD730" s="282"/>
      <c r="ICE730" s="282"/>
      <c r="ICF730" s="282"/>
      <c r="ICG730" s="282"/>
      <c r="ICH730" s="282"/>
      <c r="ICI730" s="282"/>
      <c r="ICJ730" s="282"/>
      <c r="ICK730" s="282"/>
      <c r="ICL730" s="282"/>
      <c r="ICM730" s="282"/>
      <c r="ICN730" s="282"/>
      <c r="ICO730" s="282"/>
      <c r="ICP730" s="282"/>
      <c r="ICQ730" s="282"/>
      <c r="ICR730" s="282"/>
      <c r="ICS730" s="282"/>
      <c r="ICT730" s="282"/>
      <c r="ICU730" s="282"/>
      <c r="ICV730" s="282"/>
      <c r="ICW730" s="282"/>
      <c r="ICX730" s="282"/>
      <c r="ICY730" s="282"/>
      <c r="ICZ730" s="282"/>
      <c r="IDA730" s="282"/>
      <c r="IDB730" s="282"/>
      <c r="IDC730" s="282"/>
      <c r="IDD730" s="282"/>
      <c r="IDE730" s="282"/>
      <c r="IDF730" s="282"/>
      <c r="IDG730" s="282"/>
      <c r="IDH730" s="282"/>
      <c r="IDI730" s="282"/>
      <c r="IDJ730" s="282"/>
      <c r="IDK730" s="282"/>
      <c r="IDL730" s="282"/>
      <c r="IDM730" s="282"/>
      <c r="IDN730" s="282"/>
      <c r="IDO730" s="282"/>
      <c r="IDP730" s="282"/>
      <c r="IDQ730" s="282"/>
      <c r="IDR730" s="282"/>
      <c r="IDS730" s="282"/>
      <c r="IDT730" s="282"/>
      <c r="IDU730" s="282"/>
      <c r="IDV730" s="282"/>
      <c r="IDW730" s="282"/>
      <c r="IDX730" s="282"/>
      <c r="IDY730" s="282"/>
      <c r="IDZ730" s="282"/>
      <c r="IEA730" s="282"/>
      <c r="IEB730" s="282"/>
      <c r="IEC730" s="282"/>
      <c r="IED730" s="282"/>
      <c r="IEE730" s="282"/>
      <c r="IEF730" s="282"/>
      <c r="IEG730" s="282"/>
      <c r="IEH730" s="282"/>
      <c r="IEI730" s="282"/>
      <c r="IEJ730" s="282"/>
      <c r="IEK730" s="282"/>
      <c r="IEL730" s="282"/>
      <c r="IEM730" s="282"/>
      <c r="IEN730" s="282"/>
      <c r="IEO730" s="282"/>
      <c r="IEP730" s="282"/>
      <c r="IEQ730" s="282"/>
      <c r="IER730" s="282"/>
      <c r="IES730" s="282"/>
      <c r="IET730" s="282"/>
      <c r="IEU730" s="282"/>
      <c r="IEV730" s="282"/>
      <c r="IEW730" s="282"/>
      <c r="IEX730" s="282"/>
      <c r="IEY730" s="282"/>
      <c r="IEZ730" s="282"/>
      <c r="IFA730" s="282"/>
      <c r="IFB730" s="282"/>
      <c r="IFC730" s="282"/>
      <c r="IFD730" s="282"/>
      <c r="IFE730" s="282"/>
      <c r="IFF730" s="282"/>
      <c r="IFG730" s="282"/>
      <c r="IFH730" s="282"/>
      <c r="IFI730" s="282"/>
      <c r="IFJ730" s="282"/>
      <c r="IFK730" s="282"/>
      <c r="IFL730" s="282"/>
      <c r="IFM730" s="282"/>
      <c r="IFN730" s="282"/>
      <c r="IFO730" s="282"/>
      <c r="IFP730" s="282"/>
      <c r="IFQ730" s="282"/>
      <c r="IFR730" s="282"/>
      <c r="IFS730" s="282"/>
      <c r="IFT730" s="282"/>
      <c r="IFU730" s="282"/>
      <c r="IFV730" s="282"/>
      <c r="IFW730" s="282"/>
      <c r="IFX730" s="282"/>
      <c r="IFY730" s="282"/>
      <c r="IFZ730" s="282"/>
      <c r="IGA730" s="282"/>
      <c r="IGB730" s="282"/>
      <c r="IGC730" s="282"/>
      <c r="IGD730" s="282"/>
      <c r="IGE730" s="282"/>
      <c r="IGF730" s="282"/>
      <c r="IGG730" s="282"/>
      <c r="IGH730" s="282"/>
      <c r="IGI730" s="282"/>
      <c r="IGJ730" s="282"/>
      <c r="IGK730" s="282"/>
      <c r="IGL730" s="282"/>
      <c r="IGM730" s="282"/>
      <c r="IGN730" s="282"/>
      <c r="IGO730" s="282"/>
      <c r="IGP730" s="282"/>
      <c r="IGQ730" s="282"/>
      <c r="IGR730" s="282"/>
      <c r="IGS730" s="282"/>
      <c r="IGT730" s="282"/>
      <c r="IGU730" s="282"/>
      <c r="IGV730" s="282"/>
      <c r="IGW730" s="282"/>
      <c r="IGX730" s="282"/>
      <c r="IGY730" s="282"/>
      <c r="IGZ730" s="282"/>
      <c r="IHA730" s="282"/>
      <c r="IHB730" s="282"/>
      <c r="IHC730" s="282"/>
      <c r="IHD730" s="282"/>
      <c r="IHE730" s="282"/>
      <c r="IHF730" s="282"/>
      <c r="IHG730" s="282"/>
      <c r="IHH730" s="282"/>
      <c r="IHI730" s="282"/>
      <c r="IHJ730" s="282"/>
      <c r="IHK730" s="282"/>
      <c r="IHL730" s="282"/>
      <c r="IHM730" s="282"/>
      <c r="IHN730" s="282"/>
      <c r="IHO730" s="282"/>
      <c r="IHP730" s="282"/>
      <c r="IHQ730" s="282"/>
      <c r="IHR730" s="282"/>
      <c r="IHS730" s="282"/>
      <c r="IHT730" s="282"/>
      <c r="IHU730" s="282"/>
      <c r="IHV730" s="282"/>
      <c r="IHW730" s="282"/>
      <c r="IHX730" s="282"/>
      <c r="IHY730" s="282"/>
      <c r="IHZ730" s="282"/>
      <c r="IIA730" s="282"/>
      <c r="IIB730" s="282"/>
      <c r="IIC730" s="282"/>
      <c r="IID730" s="282"/>
      <c r="IIE730" s="282"/>
      <c r="IIF730" s="282"/>
      <c r="IIG730" s="282"/>
      <c r="IIH730" s="282"/>
      <c r="III730" s="282"/>
      <c r="IIJ730" s="282"/>
      <c r="IIK730" s="282"/>
      <c r="IIL730" s="282"/>
      <c r="IIM730" s="282"/>
      <c r="IIN730" s="282"/>
      <c r="IIO730" s="282"/>
      <c r="IIP730" s="282"/>
      <c r="IIQ730" s="282"/>
      <c r="IIR730" s="282"/>
      <c r="IIS730" s="282"/>
      <c r="IIT730" s="282"/>
      <c r="IIU730" s="282"/>
      <c r="IIV730" s="282"/>
      <c r="IIW730" s="282"/>
      <c r="IIX730" s="282"/>
      <c r="IIY730" s="282"/>
      <c r="IIZ730" s="282"/>
      <c r="IJA730" s="282"/>
      <c r="IJB730" s="282"/>
      <c r="IJC730" s="282"/>
      <c r="IJD730" s="282"/>
      <c r="IJE730" s="282"/>
      <c r="IJF730" s="282"/>
      <c r="IJG730" s="282"/>
      <c r="IJH730" s="282"/>
      <c r="IJI730" s="282"/>
      <c r="IJJ730" s="282"/>
      <c r="IJK730" s="282"/>
      <c r="IJL730" s="282"/>
      <c r="IJM730" s="282"/>
      <c r="IJN730" s="282"/>
      <c r="IJO730" s="282"/>
      <c r="IJP730" s="282"/>
      <c r="IJQ730" s="282"/>
      <c r="IJR730" s="282"/>
      <c r="IJS730" s="282"/>
      <c r="IJT730" s="282"/>
      <c r="IJU730" s="282"/>
      <c r="IJV730" s="282"/>
      <c r="IJW730" s="282"/>
      <c r="IJX730" s="282"/>
      <c r="IJY730" s="282"/>
      <c r="IJZ730" s="282"/>
      <c r="IKA730" s="282"/>
      <c r="IKB730" s="282"/>
      <c r="IKC730" s="282"/>
      <c r="IKD730" s="282"/>
      <c r="IKE730" s="282"/>
      <c r="IKF730" s="282"/>
      <c r="IKG730" s="282"/>
      <c r="IKH730" s="282"/>
      <c r="IKI730" s="282"/>
      <c r="IKJ730" s="282"/>
      <c r="IKK730" s="282"/>
      <c r="IKL730" s="282"/>
      <c r="IKM730" s="282"/>
      <c r="IKN730" s="282"/>
      <c r="IKO730" s="282"/>
      <c r="IKP730" s="282"/>
      <c r="IKQ730" s="282"/>
      <c r="IKR730" s="282"/>
      <c r="IKS730" s="282"/>
      <c r="IKT730" s="282"/>
      <c r="IKU730" s="282"/>
      <c r="IKV730" s="282"/>
      <c r="IKW730" s="282"/>
      <c r="IKX730" s="282"/>
      <c r="IKY730" s="282"/>
      <c r="IKZ730" s="282"/>
      <c r="ILA730" s="282"/>
      <c r="ILB730" s="282"/>
      <c r="ILC730" s="282"/>
      <c r="ILD730" s="282"/>
      <c r="ILE730" s="282"/>
      <c r="ILF730" s="282"/>
      <c r="ILG730" s="282"/>
      <c r="ILH730" s="282"/>
      <c r="ILI730" s="282"/>
      <c r="ILJ730" s="282"/>
      <c r="ILK730" s="282"/>
      <c r="ILL730" s="282"/>
      <c r="ILM730" s="282"/>
      <c r="ILN730" s="282"/>
      <c r="ILO730" s="282"/>
      <c r="ILP730" s="282"/>
      <c r="ILQ730" s="282"/>
      <c r="ILR730" s="282"/>
      <c r="ILS730" s="282"/>
      <c r="ILT730" s="282"/>
      <c r="ILU730" s="282"/>
      <c r="ILV730" s="282"/>
      <c r="ILW730" s="282"/>
      <c r="ILX730" s="282"/>
      <c r="ILY730" s="282"/>
      <c r="ILZ730" s="282"/>
      <c r="IMA730" s="282"/>
      <c r="IMB730" s="282"/>
      <c r="IMC730" s="282"/>
      <c r="IMD730" s="282"/>
      <c r="IME730" s="282"/>
      <c r="IMF730" s="282"/>
      <c r="IMG730" s="282"/>
      <c r="IMH730" s="282"/>
      <c r="IMI730" s="282"/>
      <c r="IMJ730" s="282"/>
      <c r="IMK730" s="282"/>
      <c r="IML730" s="282"/>
      <c r="IMM730" s="282"/>
      <c r="IMN730" s="282"/>
      <c r="IMO730" s="282"/>
      <c r="IMP730" s="282"/>
      <c r="IMQ730" s="282"/>
      <c r="IMR730" s="282"/>
      <c r="IMS730" s="282"/>
      <c r="IMT730" s="282"/>
      <c r="IMU730" s="282"/>
      <c r="IMV730" s="282"/>
      <c r="IMW730" s="282"/>
      <c r="IMX730" s="282"/>
      <c r="IMY730" s="282"/>
      <c r="IMZ730" s="282"/>
      <c r="INA730" s="282"/>
      <c r="INB730" s="282"/>
      <c r="INC730" s="282"/>
      <c r="IND730" s="282"/>
      <c r="INE730" s="282"/>
      <c r="INF730" s="282"/>
      <c r="ING730" s="282"/>
      <c r="INH730" s="282"/>
      <c r="INI730" s="282"/>
      <c r="INJ730" s="282"/>
      <c r="INK730" s="282"/>
      <c r="INL730" s="282"/>
      <c r="INM730" s="282"/>
      <c r="INN730" s="282"/>
      <c r="INO730" s="282"/>
      <c r="INP730" s="282"/>
      <c r="INQ730" s="282"/>
      <c r="INR730" s="282"/>
      <c r="INS730" s="282"/>
      <c r="INT730" s="282"/>
      <c r="INU730" s="282"/>
      <c r="INV730" s="282"/>
      <c r="INW730" s="282"/>
      <c r="INX730" s="282"/>
      <c r="INY730" s="282"/>
      <c r="INZ730" s="282"/>
      <c r="IOA730" s="282"/>
      <c r="IOB730" s="282"/>
      <c r="IOC730" s="282"/>
      <c r="IOD730" s="282"/>
      <c r="IOE730" s="282"/>
      <c r="IOF730" s="282"/>
      <c r="IOG730" s="282"/>
      <c r="IOH730" s="282"/>
      <c r="IOI730" s="282"/>
      <c r="IOJ730" s="282"/>
      <c r="IOK730" s="282"/>
      <c r="IOL730" s="282"/>
      <c r="IOM730" s="282"/>
      <c r="ION730" s="282"/>
      <c r="IOO730" s="282"/>
      <c r="IOP730" s="282"/>
      <c r="IOQ730" s="282"/>
      <c r="IOR730" s="282"/>
      <c r="IOS730" s="282"/>
      <c r="IOT730" s="282"/>
      <c r="IOU730" s="282"/>
      <c r="IOV730" s="282"/>
      <c r="IOW730" s="282"/>
      <c r="IOX730" s="282"/>
      <c r="IOY730" s="282"/>
      <c r="IOZ730" s="282"/>
      <c r="IPA730" s="282"/>
      <c r="IPB730" s="282"/>
      <c r="IPC730" s="282"/>
      <c r="IPD730" s="282"/>
      <c r="IPE730" s="282"/>
      <c r="IPF730" s="282"/>
      <c r="IPG730" s="282"/>
      <c r="IPH730" s="282"/>
      <c r="IPI730" s="282"/>
      <c r="IPJ730" s="282"/>
      <c r="IPK730" s="282"/>
      <c r="IPL730" s="282"/>
      <c r="IPM730" s="282"/>
      <c r="IPN730" s="282"/>
      <c r="IPO730" s="282"/>
      <c r="IPP730" s="282"/>
      <c r="IPQ730" s="282"/>
      <c r="IPR730" s="282"/>
      <c r="IPS730" s="282"/>
      <c r="IPT730" s="282"/>
      <c r="IPU730" s="282"/>
      <c r="IPV730" s="282"/>
      <c r="IPW730" s="282"/>
      <c r="IPX730" s="282"/>
      <c r="IPY730" s="282"/>
      <c r="IPZ730" s="282"/>
      <c r="IQA730" s="282"/>
      <c r="IQB730" s="282"/>
      <c r="IQC730" s="282"/>
      <c r="IQD730" s="282"/>
      <c r="IQE730" s="282"/>
      <c r="IQF730" s="282"/>
      <c r="IQG730" s="282"/>
      <c r="IQH730" s="282"/>
      <c r="IQI730" s="282"/>
      <c r="IQJ730" s="282"/>
      <c r="IQK730" s="282"/>
      <c r="IQL730" s="282"/>
      <c r="IQM730" s="282"/>
      <c r="IQN730" s="282"/>
      <c r="IQO730" s="282"/>
      <c r="IQP730" s="282"/>
      <c r="IQQ730" s="282"/>
      <c r="IQR730" s="282"/>
      <c r="IQS730" s="282"/>
      <c r="IQT730" s="282"/>
      <c r="IQU730" s="282"/>
      <c r="IQV730" s="282"/>
      <c r="IQW730" s="282"/>
      <c r="IQX730" s="282"/>
      <c r="IQY730" s="282"/>
      <c r="IQZ730" s="282"/>
      <c r="IRA730" s="282"/>
      <c r="IRB730" s="282"/>
      <c r="IRC730" s="282"/>
      <c r="IRD730" s="282"/>
      <c r="IRE730" s="282"/>
      <c r="IRF730" s="282"/>
      <c r="IRG730" s="282"/>
      <c r="IRH730" s="282"/>
      <c r="IRI730" s="282"/>
      <c r="IRJ730" s="282"/>
      <c r="IRK730" s="282"/>
      <c r="IRL730" s="282"/>
      <c r="IRM730" s="282"/>
      <c r="IRN730" s="282"/>
      <c r="IRO730" s="282"/>
      <c r="IRP730" s="282"/>
      <c r="IRQ730" s="282"/>
      <c r="IRR730" s="282"/>
      <c r="IRS730" s="282"/>
      <c r="IRT730" s="282"/>
      <c r="IRU730" s="282"/>
      <c r="IRV730" s="282"/>
      <c r="IRW730" s="282"/>
      <c r="IRX730" s="282"/>
      <c r="IRY730" s="282"/>
      <c r="IRZ730" s="282"/>
      <c r="ISA730" s="282"/>
      <c r="ISB730" s="282"/>
      <c r="ISC730" s="282"/>
      <c r="ISD730" s="282"/>
      <c r="ISE730" s="282"/>
      <c r="ISF730" s="282"/>
      <c r="ISG730" s="282"/>
      <c r="ISH730" s="282"/>
      <c r="ISI730" s="282"/>
      <c r="ISJ730" s="282"/>
      <c r="ISK730" s="282"/>
      <c r="ISL730" s="282"/>
      <c r="ISM730" s="282"/>
      <c r="ISN730" s="282"/>
      <c r="ISO730" s="282"/>
      <c r="ISP730" s="282"/>
      <c r="ISQ730" s="282"/>
      <c r="ISR730" s="282"/>
      <c r="ISS730" s="282"/>
      <c r="IST730" s="282"/>
      <c r="ISU730" s="282"/>
      <c r="ISV730" s="282"/>
      <c r="ISW730" s="282"/>
      <c r="ISX730" s="282"/>
      <c r="ISY730" s="282"/>
      <c r="ISZ730" s="282"/>
      <c r="ITA730" s="282"/>
      <c r="ITB730" s="282"/>
      <c r="ITC730" s="282"/>
      <c r="ITD730" s="282"/>
      <c r="ITE730" s="282"/>
      <c r="ITF730" s="282"/>
      <c r="ITG730" s="282"/>
      <c r="ITH730" s="282"/>
      <c r="ITI730" s="282"/>
      <c r="ITJ730" s="282"/>
      <c r="ITK730" s="282"/>
      <c r="ITL730" s="282"/>
      <c r="ITM730" s="282"/>
      <c r="ITN730" s="282"/>
      <c r="ITO730" s="282"/>
      <c r="ITP730" s="282"/>
      <c r="ITQ730" s="282"/>
      <c r="ITR730" s="282"/>
      <c r="ITS730" s="282"/>
      <c r="ITT730" s="282"/>
      <c r="ITU730" s="282"/>
      <c r="ITV730" s="282"/>
      <c r="ITW730" s="282"/>
      <c r="ITX730" s="282"/>
      <c r="ITY730" s="282"/>
      <c r="ITZ730" s="282"/>
      <c r="IUA730" s="282"/>
      <c r="IUB730" s="282"/>
      <c r="IUC730" s="282"/>
      <c r="IUD730" s="282"/>
      <c r="IUE730" s="282"/>
      <c r="IUF730" s="282"/>
      <c r="IUG730" s="282"/>
      <c r="IUH730" s="282"/>
      <c r="IUI730" s="282"/>
      <c r="IUJ730" s="282"/>
      <c r="IUK730" s="282"/>
      <c r="IUL730" s="282"/>
      <c r="IUM730" s="282"/>
      <c r="IUN730" s="282"/>
      <c r="IUO730" s="282"/>
      <c r="IUP730" s="282"/>
      <c r="IUQ730" s="282"/>
      <c r="IUR730" s="282"/>
      <c r="IUS730" s="282"/>
      <c r="IUT730" s="282"/>
      <c r="IUU730" s="282"/>
      <c r="IUV730" s="282"/>
      <c r="IUW730" s="282"/>
      <c r="IUX730" s="282"/>
      <c r="IUY730" s="282"/>
      <c r="IUZ730" s="282"/>
      <c r="IVA730" s="282"/>
      <c r="IVB730" s="282"/>
      <c r="IVC730" s="282"/>
      <c r="IVD730" s="282"/>
      <c r="IVE730" s="282"/>
      <c r="IVF730" s="282"/>
      <c r="IVG730" s="282"/>
      <c r="IVH730" s="282"/>
      <c r="IVI730" s="282"/>
      <c r="IVJ730" s="282"/>
      <c r="IVK730" s="282"/>
      <c r="IVL730" s="282"/>
      <c r="IVM730" s="282"/>
      <c r="IVN730" s="282"/>
      <c r="IVO730" s="282"/>
      <c r="IVP730" s="282"/>
      <c r="IVQ730" s="282"/>
      <c r="IVR730" s="282"/>
      <c r="IVS730" s="282"/>
      <c r="IVT730" s="282"/>
      <c r="IVU730" s="282"/>
      <c r="IVV730" s="282"/>
      <c r="IVW730" s="282"/>
      <c r="IVX730" s="282"/>
      <c r="IVY730" s="282"/>
      <c r="IVZ730" s="282"/>
      <c r="IWA730" s="282"/>
      <c r="IWB730" s="282"/>
      <c r="IWC730" s="282"/>
      <c r="IWD730" s="282"/>
      <c r="IWE730" s="282"/>
      <c r="IWF730" s="282"/>
      <c r="IWG730" s="282"/>
      <c r="IWH730" s="282"/>
      <c r="IWI730" s="282"/>
      <c r="IWJ730" s="282"/>
      <c r="IWK730" s="282"/>
      <c r="IWL730" s="282"/>
      <c r="IWM730" s="282"/>
      <c r="IWN730" s="282"/>
      <c r="IWO730" s="282"/>
      <c r="IWP730" s="282"/>
      <c r="IWQ730" s="282"/>
      <c r="IWR730" s="282"/>
      <c r="IWS730" s="282"/>
      <c r="IWT730" s="282"/>
      <c r="IWU730" s="282"/>
      <c r="IWV730" s="282"/>
      <c r="IWW730" s="282"/>
      <c r="IWX730" s="282"/>
      <c r="IWY730" s="282"/>
      <c r="IWZ730" s="282"/>
      <c r="IXA730" s="282"/>
      <c r="IXB730" s="282"/>
      <c r="IXC730" s="282"/>
      <c r="IXD730" s="282"/>
      <c r="IXE730" s="282"/>
      <c r="IXF730" s="282"/>
      <c r="IXG730" s="282"/>
      <c r="IXH730" s="282"/>
      <c r="IXI730" s="282"/>
      <c r="IXJ730" s="282"/>
      <c r="IXK730" s="282"/>
      <c r="IXL730" s="282"/>
      <c r="IXM730" s="282"/>
      <c r="IXN730" s="282"/>
      <c r="IXO730" s="282"/>
      <c r="IXP730" s="282"/>
      <c r="IXQ730" s="282"/>
      <c r="IXR730" s="282"/>
      <c r="IXS730" s="282"/>
      <c r="IXT730" s="282"/>
      <c r="IXU730" s="282"/>
      <c r="IXV730" s="282"/>
      <c r="IXW730" s="282"/>
      <c r="IXX730" s="282"/>
      <c r="IXY730" s="282"/>
      <c r="IXZ730" s="282"/>
      <c r="IYA730" s="282"/>
      <c r="IYB730" s="282"/>
      <c r="IYC730" s="282"/>
      <c r="IYD730" s="282"/>
      <c r="IYE730" s="282"/>
      <c r="IYF730" s="282"/>
      <c r="IYG730" s="282"/>
      <c r="IYH730" s="282"/>
      <c r="IYI730" s="282"/>
      <c r="IYJ730" s="282"/>
      <c r="IYK730" s="282"/>
      <c r="IYL730" s="282"/>
      <c r="IYM730" s="282"/>
      <c r="IYN730" s="282"/>
      <c r="IYO730" s="282"/>
      <c r="IYP730" s="282"/>
      <c r="IYQ730" s="282"/>
      <c r="IYR730" s="282"/>
      <c r="IYS730" s="282"/>
      <c r="IYT730" s="282"/>
      <c r="IYU730" s="282"/>
      <c r="IYV730" s="282"/>
      <c r="IYW730" s="282"/>
      <c r="IYX730" s="282"/>
      <c r="IYY730" s="282"/>
      <c r="IYZ730" s="282"/>
      <c r="IZA730" s="282"/>
      <c r="IZB730" s="282"/>
      <c r="IZC730" s="282"/>
      <c r="IZD730" s="282"/>
      <c r="IZE730" s="282"/>
      <c r="IZF730" s="282"/>
      <c r="IZG730" s="282"/>
      <c r="IZH730" s="282"/>
      <c r="IZI730" s="282"/>
      <c r="IZJ730" s="282"/>
      <c r="IZK730" s="282"/>
      <c r="IZL730" s="282"/>
      <c r="IZM730" s="282"/>
      <c r="IZN730" s="282"/>
      <c r="IZO730" s="282"/>
      <c r="IZP730" s="282"/>
      <c r="IZQ730" s="282"/>
      <c r="IZR730" s="282"/>
      <c r="IZS730" s="282"/>
      <c r="IZT730" s="282"/>
      <c r="IZU730" s="282"/>
      <c r="IZV730" s="282"/>
      <c r="IZW730" s="282"/>
      <c r="IZX730" s="282"/>
      <c r="IZY730" s="282"/>
      <c r="IZZ730" s="282"/>
      <c r="JAA730" s="282"/>
      <c r="JAB730" s="282"/>
      <c r="JAC730" s="282"/>
      <c r="JAD730" s="282"/>
      <c r="JAE730" s="282"/>
      <c r="JAF730" s="282"/>
      <c r="JAG730" s="282"/>
      <c r="JAH730" s="282"/>
      <c r="JAI730" s="282"/>
      <c r="JAJ730" s="282"/>
      <c r="JAK730" s="282"/>
      <c r="JAL730" s="282"/>
      <c r="JAM730" s="282"/>
      <c r="JAN730" s="282"/>
      <c r="JAO730" s="282"/>
      <c r="JAP730" s="282"/>
      <c r="JAQ730" s="282"/>
      <c r="JAR730" s="282"/>
      <c r="JAS730" s="282"/>
      <c r="JAT730" s="282"/>
      <c r="JAU730" s="282"/>
      <c r="JAV730" s="282"/>
      <c r="JAW730" s="282"/>
      <c r="JAX730" s="282"/>
      <c r="JAY730" s="282"/>
      <c r="JAZ730" s="282"/>
      <c r="JBA730" s="282"/>
      <c r="JBB730" s="282"/>
      <c r="JBC730" s="282"/>
      <c r="JBD730" s="282"/>
      <c r="JBE730" s="282"/>
      <c r="JBF730" s="282"/>
      <c r="JBG730" s="282"/>
      <c r="JBH730" s="282"/>
      <c r="JBI730" s="282"/>
      <c r="JBJ730" s="282"/>
      <c r="JBK730" s="282"/>
      <c r="JBL730" s="282"/>
      <c r="JBM730" s="282"/>
      <c r="JBN730" s="282"/>
      <c r="JBO730" s="282"/>
      <c r="JBP730" s="282"/>
      <c r="JBQ730" s="282"/>
      <c r="JBR730" s="282"/>
      <c r="JBS730" s="282"/>
      <c r="JBT730" s="282"/>
      <c r="JBU730" s="282"/>
      <c r="JBV730" s="282"/>
      <c r="JBW730" s="282"/>
      <c r="JBX730" s="282"/>
      <c r="JBY730" s="282"/>
      <c r="JBZ730" s="282"/>
      <c r="JCA730" s="282"/>
      <c r="JCB730" s="282"/>
      <c r="JCC730" s="282"/>
      <c r="JCD730" s="282"/>
      <c r="JCE730" s="282"/>
      <c r="JCF730" s="282"/>
      <c r="JCG730" s="282"/>
      <c r="JCH730" s="282"/>
      <c r="JCI730" s="282"/>
      <c r="JCJ730" s="282"/>
      <c r="JCK730" s="282"/>
      <c r="JCL730" s="282"/>
      <c r="JCM730" s="282"/>
      <c r="JCN730" s="282"/>
      <c r="JCO730" s="282"/>
      <c r="JCP730" s="282"/>
      <c r="JCQ730" s="282"/>
      <c r="JCR730" s="282"/>
      <c r="JCS730" s="282"/>
      <c r="JCT730" s="282"/>
      <c r="JCU730" s="282"/>
      <c r="JCV730" s="282"/>
      <c r="JCW730" s="282"/>
      <c r="JCX730" s="282"/>
      <c r="JCY730" s="282"/>
      <c r="JCZ730" s="282"/>
      <c r="JDA730" s="282"/>
      <c r="JDB730" s="282"/>
      <c r="JDC730" s="282"/>
      <c r="JDD730" s="282"/>
      <c r="JDE730" s="282"/>
      <c r="JDF730" s="282"/>
      <c r="JDG730" s="282"/>
      <c r="JDH730" s="282"/>
      <c r="JDI730" s="282"/>
      <c r="JDJ730" s="282"/>
      <c r="JDK730" s="282"/>
      <c r="JDL730" s="282"/>
      <c r="JDM730" s="282"/>
      <c r="JDN730" s="282"/>
      <c r="JDO730" s="282"/>
      <c r="JDP730" s="282"/>
      <c r="JDQ730" s="282"/>
      <c r="JDR730" s="282"/>
      <c r="JDS730" s="282"/>
      <c r="JDT730" s="282"/>
      <c r="JDU730" s="282"/>
      <c r="JDV730" s="282"/>
      <c r="JDW730" s="282"/>
      <c r="JDX730" s="282"/>
      <c r="JDY730" s="282"/>
      <c r="JDZ730" s="282"/>
      <c r="JEA730" s="282"/>
      <c r="JEB730" s="282"/>
      <c r="JEC730" s="282"/>
      <c r="JED730" s="282"/>
      <c r="JEE730" s="282"/>
      <c r="JEF730" s="282"/>
      <c r="JEG730" s="282"/>
      <c r="JEH730" s="282"/>
      <c r="JEI730" s="282"/>
      <c r="JEJ730" s="282"/>
      <c r="JEK730" s="282"/>
      <c r="JEL730" s="282"/>
      <c r="JEM730" s="282"/>
      <c r="JEN730" s="282"/>
      <c r="JEO730" s="282"/>
      <c r="JEP730" s="282"/>
      <c r="JEQ730" s="282"/>
      <c r="JER730" s="282"/>
      <c r="JES730" s="282"/>
      <c r="JET730" s="282"/>
      <c r="JEU730" s="282"/>
      <c r="JEV730" s="282"/>
      <c r="JEW730" s="282"/>
      <c r="JEX730" s="282"/>
      <c r="JEY730" s="282"/>
      <c r="JEZ730" s="282"/>
      <c r="JFA730" s="282"/>
      <c r="JFB730" s="282"/>
      <c r="JFC730" s="282"/>
      <c r="JFD730" s="282"/>
      <c r="JFE730" s="282"/>
      <c r="JFF730" s="282"/>
      <c r="JFG730" s="282"/>
      <c r="JFH730" s="282"/>
      <c r="JFI730" s="282"/>
      <c r="JFJ730" s="282"/>
      <c r="JFK730" s="282"/>
      <c r="JFL730" s="282"/>
      <c r="JFM730" s="282"/>
      <c r="JFN730" s="282"/>
      <c r="JFO730" s="282"/>
      <c r="JFP730" s="282"/>
      <c r="JFQ730" s="282"/>
      <c r="JFR730" s="282"/>
      <c r="JFS730" s="282"/>
      <c r="JFT730" s="282"/>
      <c r="JFU730" s="282"/>
      <c r="JFV730" s="282"/>
      <c r="JFW730" s="282"/>
      <c r="JFX730" s="282"/>
      <c r="JFY730" s="282"/>
      <c r="JFZ730" s="282"/>
      <c r="JGA730" s="282"/>
      <c r="JGB730" s="282"/>
      <c r="JGC730" s="282"/>
      <c r="JGD730" s="282"/>
      <c r="JGE730" s="282"/>
      <c r="JGF730" s="282"/>
      <c r="JGG730" s="282"/>
      <c r="JGH730" s="282"/>
      <c r="JGI730" s="282"/>
      <c r="JGJ730" s="282"/>
      <c r="JGK730" s="282"/>
      <c r="JGL730" s="282"/>
      <c r="JGM730" s="282"/>
      <c r="JGN730" s="282"/>
      <c r="JGO730" s="282"/>
      <c r="JGP730" s="282"/>
      <c r="JGQ730" s="282"/>
      <c r="JGR730" s="282"/>
      <c r="JGS730" s="282"/>
      <c r="JGT730" s="282"/>
      <c r="JGU730" s="282"/>
      <c r="JGV730" s="282"/>
      <c r="JGW730" s="282"/>
      <c r="JGX730" s="282"/>
      <c r="JGY730" s="282"/>
      <c r="JGZ730" s="282"/>
      <c r="JHA730" s="282"/>
      <c r="JHB730" s="282"/>
      <c r="JHC730" s="282"/>
      <c r="JHD730" s="282"/>
      <c r="JHE730" s="282"/>
      <c r="JHF730" s="282"/>
      <c r="JHG730" s="282"/>
      <c r="JHH730" s="282"/>
      <c r="JHI730" s="282"/>
      <c r="JHJ730" s="282"/>
      <c r="JHK730" s="282"/>
      <c r="JHL730" s="282"/>
      <c r="JHM730" s="282"/>
      <c r="JHN730" s="282"/>
      <c r="JHO730" s="282"/>
      <c r="JHP730" s="282"/>
      <c r="JHQ730" s="282"/>
      <c r="JHR730" s="282"/>
      <c r="JHS730" s="282"/>
      <c r="JHT730" s="282"/>
      <c r="JHU730" s="282"/>
      <c r="JHV730" s="282"/>
      <c r="JHW730" s="282"/>
      <c r="JHX730" s="282"/>
      <c r="JHY730" s="282"/>
      <c r="JHZ730" s="282"/>
      <c r="JIA730" s="282"/>
      <c r="JIB730" s="282"/>
      <c r="JIC730" s="282"/>
      <c r="JID730" s="282"/>
      <c r="JIE730" s="282"/>
      <c r="JIF730" s="282"/>
      <c r="JIG730" s="282"/>
      <c r="JIH730" s="282"/>
      <c r="JII730" s="282"/>
      <c r="JIJ730" s="282"/>
      <c r="JIK730" s="282"/>
      <c r="JIL730" s="282"/>
      <c r="JIM730" s="282"/>
      <c r="JIN730" s="282"/>
      <c r="JIO730" s="282"/>
      <c r="JIP730" s="282"/>
      <c r="JIQ730" s="282"/>
      <c r="JIR730" s="282"/>
      <c r="JIS730" s="282"/>
      <c r="JIT730" s="282"/>
      <c r="JIU730" s="282"/>
      <c r="JIV730" s="282"/>
      <c r="JIW730" s="282"/>
      <c r="JIX730" s="282"/>
      <c r="JIY730" s="282"/>
      <c r="JIZ730" s="282"/>
      <c r="JJA730" s="282"/>
      <c r="JJB730" s="282"/>
      <c r="JJC730" s="282"/>
      <c r="JJD730" s="282"/>
      <c r="JJE730" s="282"/>
      <c r="JJF730" s="282"/>
      <c r="JJG730" s="282"/>
      <c r="JJH730" s="282"/>
      <c r="JJI730" s="282"/>
      <c r="JJJ730" s="282"/>
      <c r="JJK730" s="282"/>
      <c r="JJL730" s="282"/>
      <c r="JJM730" s="282"/>
      <c r="JJN730" s="282"/>
      <c r="JJO730" s="282"/>
      <c r="JJP730" s="282"/>
      <c r="JJQ730" s="282"/>
      <c r="JJR730" s="282"/>
      <c r="JJS730" s="282"/>
      <c r="JJT730" s="282"/>
      <c r="JJU730" s="282"/>
      <c r="JJV730" s="282"/>
      <c r="JJW730" s="282"/>
      <c r="JJX730" s="282"/>
      <c r="JJY730" s="282"/>
      <c r="JJZ730" s="282"/>
      <c r="JKA730" s="282"/>
      <c r="JKB730" s="282"/>
      <c r="JKC730" s="282"/>
      <c r="JKD730" s="282"/>
      <c r="JKE730" s="282"/>
      <c r="JKF730" s="282"/>
      <c r="JKG730" s="282"/>
      <c r="JKH730" s="282"/>
      <c r="JKI730" s="282"/>
      <c r="JKJ730" s="282"/>
      <c r="JKK730" s="282"/>
      <c r="JKL730" s="282"/>
      <c r="JKM730" s="282"/>
      <c r="JKN730" s="282"/>
      <c r="JKO730" s="282"/>
      <c r="JKP730" s="282"/>
      <c r="JKQ730" s="282"/>
      <c r="JKR730" s="282"/>
      <c r="JKS730" s="282"/>
      <c r="JKT730" s="282"/>
      <c r="JKU730" s="282"/>
      <c r="JKV730" s="282"/>
      <c r="JKW730" s="282"/>
      <c r="JKX730" s="282"/>
      <c r="JKY730" s="282"/>
      <c r="JKZ730" s="282"/>
      <c r="JLA730" s="282"/>
      <c r="JLB730" s="282"/>
      <c r="JLC730" s="282"/>
      <c r="JLD730" s="282"/>
      <c r="JLE730" s="282"/>
      <c r="JLF730" s="282"/>
      <c r="JLG730" s="282"/>
      <c r="JLH730" s="282"/>
      <c r="JLI730" s="282"/>
      <c r="JLJ730" s="282"/>
      <c r="JLK730" s="282"/>
      <c r="JLL730" s="282"/>
      <c r="JLM730" s="282"/>
      <c r="JLN730" s="282"/>
      <c r="JLO730" s="282"/>
      <c r="JLP730" s="282"/>
      <c r="JLQ730" s="282"/>
      <c r="JLR730" s="282"/>
      <c r="JLS730" s="282"/>
      <c r="JLT730" s="282"/>
      <c r="JLU730" s="282"/>
      <c r="JLV730" s="282"/>
      <c r="JLW730" s="282"/>
      <c r="JLX730" s="282"/>
      <c r="JLY730" s="282"/>
      <c r="JLZ730" s="282"/>
      <c r="JMA730" s="282"/>
      <c r="JMB730" s="282"/>
      <c r="JMC730" s="282"/>
      <c r="JMD730" s="282"/>
      <c r="JME730" s="282"/>
      <c r="JMF730" s="282"/>
      <c r="JMG730" s="282"/>
      <c r="JMH730" s="282"/>
      <c r="JMI730" s="282"/>
      <c r="JMJ730" s="282"/>
      <c r="JMK730" s="282"/>
      <c r="JML730" s="282"/>
      <c r="JMM730" s="282"/>
      <c r="JMN730" s="282"/>
      <c r="JMO730" s="282"/>
      <c r="JMP730" s="282"/>
      <c r="JMQ730" s="282"/>
      <c r="JMR730" s="282"/>
      <c r="JMS730" s="282"/>
      <c r="JMT730" s="282"/>
      <c r="JMU730" s="282"/>
      <c r="JMV730" s="282"/>
      <c r="JMW730" s="282"/>
      <c r="JMX730" s="282"/>
      <c r="JMY730" s="282"/>
      <c r="JMZ730" s="282"/>
      <c r="JNA730" s="282"/>
      <c r="JNB730" s="282"/>
      <c r="JNC730" s="282"/>
      <c r="JND730" s="282"/>
      <c r="JNE730" s="282"/>
      <c r="JNF730" s="282"/>
      <c r="JNG730" s="282"/>
      <c r="JNH730" s="282"/>
      <c r="JNI730" s="282"/>
      <c r="JNJ730" s="282"/>
      <c r="JNK730" s="282"/>
      <c r="JNL730" s="282"/>
      <c r="JNM730" s="282"/>
      <c r="JNN730" s="282"/>
      <c r="JNO730" s="282"/>
      <c r="JNP730" s="282"/>
      <c r="JNQ730" s="282"/>
      <c r="JNR730" s="282"/>
      <c r="JNS730" s="282"/>
      <c r="JNT730" s="282"/>
      <c r="JNU730" s="282"/>
      <c r="JNV730" s="282"/>
      <c r="JNW730" s="282"/>
      <c r="JNX730" s="282"/>
      <c r="JNY730" s="282"/>
      <c r="JNZ730" s="282"/>
      <c r="JOA730" s="282"/>
      <c r="JOB730" s="282"/>
      <c r="JOC730" s="282"/>
      <c r="JOD730" s="282"/>
      <c r="JOE730" s="282"/>
      <c r="JOF730" s="282"/>
      <c r="JOG730" s="282"/>
      <c r="JOH730" s="282"/>
      <c r="JOI730" s="282"/>
      <c r="JOJ730" s="282"/>
      <c r="JOK730" s="282"/>
      <c r="JOL730" s="282"/>
      <c r="JOM730" s="282"/>
      <c r="JON730" s="282"/>
      <c r="JOO730" s="282"/>
      <c r="JOP730" s="282"/>
      <c r="JOQ730" s="282"/>
      <c r="JOR730" s="282"/>
      <c r="JOS730" s="282"/>
      <c r="JOT730" s="282"/>
      <c r="JOU730" s="282"/>
      <c r="JOV730" s="282"/>
      <c r="JOW730" s="282"/>
      <c r="JOX730" s="282"/>
      <c r="JOY730" s="282"/>
      <c r="JOZ730" s="282"/>
      <c r="JPA730" s="282"/>
      <c r="JPB730" s="282"/>
      <c r="JPC730" s="282"/>
      <c r="JPD730" s="282"/>
      <c r="JPE730" s="282"/>
      <c r="JPF730" s="282"/>
      <c r="JPG730" s="282"/>
      <c r="JPH730" s="282"/>
      <c r="JPI730" s="282"/>
      <c r="JPJ730" s="282"/>
      <c r="JPK730" s="282"/>
      <c r="JPL730" s="282"/>
      <c r="JPM730" s="282"/>
      <c r="JPN730" s="282"/>
      <c r="JPO730" s="282"/>
      <c r="JPP730" s="282"/>
      <c r="JPQ730" s="282"/>
      <c r="JPR730" s="282"/>
      <c r="JPS730" s="282"/>
      <c r="JPT730" s="282"/>
      <c r="JPU730" s="282"/>
      <c r="JPV730" s="282"/>
      <c r="JPW730" s="282"/>
      <c r="JPX730" s="282"/>
      <c r="JPY730" s="282"/>
      <c r="JPZ730" s="282"/>
      <c r="JQA730" s="282"/>
      <c r="JQB730" s="282"/>
      <c r="JQC730" s="282"/>
      <c r="JQD730" s="282"/>
      <c r="JQE730" s="282"/>
      <c r="JQF730" s="282"/>
      <c r="JQG730" s="282"/>
      <c r="JQH730" s="282"/>
      <c r="JQI730" s="282"/>
      <c r="JQJ730" s="282"/>
      <c r="JQK730" s="282"/>
      <c r="JQL730" s="282"/>
      <c r="JQM730" s="282"/>
      <c r="JQN730" s="282"/>
      <c r="JQO730" s="282"/>
      <c r="JQP730" s="282"/>
      <c r="JQQ730" s="282"/>
      <c r="JQR730" s="282"/>
      <c r="JQS730" s="282"/>
      <c r="JQT730" s="282"/>
      <c r="JQU730" s="282"/>
      <c r="JQV730" s="282"/>
      <c r="JQW730" s="282"/>
      <c r="JQX730" s="282"/>
      <c r="JQY730" s="282"/>
      <c r="JQZ730" s="282"/>
      <c r="JRA730" s="282"/>
      <c r="JRB730" s="282"/>
      <c r="JRC730" s="282"/>
      <c r="JRD730" s="282"/>
      <c r="JRE730" s="282"/>
      <c r="JRF730" s="282"/>
      <c r="JRG730" s="282"/>
      <c r="JRH730" s="282"/>
      <c r="JRI730" s="282"/>
      <c r="JRJ730" s="282"/>
      <c r="JRK730" s="282"/>
      <c r="JRL730" s="282"/>
      <c r="JRM730" s="282"/>
      <c r="JRN730" s="282"/>
      <c r="JRO730" s="282"/>
      <c r="JRP730" s="282"/>
      <c r="JRQ730" s="282"/>
      <c r="JRR730" s="282"/>
      <c r="JRS730" s="282"/>
      <c r="JRT730" s="282"/>
      <c r="JRU730" s="282"/>
      <c r="JRV730" s="282"/>
      <c r="JRW730" s="282"/>
      <c r="JRX730" s="282"/>
      <c r="JRY730" s="282"/>
      <c r="JRZ730" s="282"/>
      <c r="JSA730" s="282"/>
      <c r="JSB730" s="282"/>
      <c r="JSC730" s="282"/>
      <c r="JSD730" s="282"/>
      <c r="JSE730" s="282"/>
      <c r="JSF730" s="282"/>
      <c r="JSG730" s="282"/>
      <c r="JSH730" s="282"/>
      <c r="JSI730" s="282"/>
      <c r="JSJ730" s="282"/>
      <c r="JSK730" s="282"/>
      <c r="JSL730" s="282"/>
      <c r="JSM730" s="282"/>
      <c r="JSN730" s="282"/>
      <c r="JSO730" s="282"/>
      <c r="JSP730" s="282"/>
      <c r="JSQ730" s="282"/>
      <c r="JSR730" s="282"/>
      <c r="JSS730" s="282"/>
      <c r="JST730" s="282"/>
      <c r="JSU730" s="282"/>
      <c r="JSV730" s="282"/>
      <c r="JSW730" s="282"/>
      <c r="JSX730" s="282"/>
      <c r="JSY730" s="282"/>
      <c r="JSZ730" s="282"/>
      <c r="JTA730" s="282"/>
      <c r="JTB730" s="282"/>
      <c r="JTC730" s="282"/>
      <c r="JTD730" s="282"/>
      <c r="JTE730" s="282"/>
      <c r="JTF730" s="282"/>
      <c r="JTG730" s="282"/>
      <c r="JTH730" s="282"/>
      <c r="JTI730" s="282"/>
      <c r="JTJ730" s="282"/>
      <c r="JTK730" s="282"/>
      <c r="JTL730" s="282"/>
      <c r="JTM730" s="282"/>
      <c r="JTN730" s="282"/>
      <c r="JTO730" s="282"/>
      <c r="JTP730" s="282"/>
      <c r="JTQ730" s="282"/>
      <c r="JTR730" s="282"/>
      <c r="JTS730" s="282"/>
      <c r="JTT730" s="282"/>
      <c r="JTU730" s="282"/>
      <c r="JTV730" s="282"/>
      <c r="JTW730" s="282"/>
      <c r="JTX730" s="282"/>
      <c r="JTY730" s="282"/>
      <c r="JTZ730" s="282"/>
      <c r="JUA730" s="282"/>
      <c r="JUB730" s="282"/>
      <c r="JUC730" s="282"/>
      <c r="JUD730" s="282"/>
      <c r="JUE730" s="282"/>
      <c r="JUF730" s="282"/>
      <c r="JUG730" s="282"/>
      <c r="JUH730" s="282"/>
      <c r="JUI730" s="282"/>
      <c r="JUJ730" s="282"/>
      <c r="JUK730" s="282"/>
      <c r="JUL730" s="282"/>
      <c r="JUM730" s="282"/>
      <c r="JUN730" s="282"/>
      <c r="JUO730" s="282"/>
      <c r="JUP730" s="282"/>
      <c r="JUQ730" s="282"/>
      <c r="JUR730" s="282"/>
      <c r="JUS730" s="282"/>
      <c r="JUT730" s="282"/>
      <c r="JUU730" s="282"/>
      <c r="JUV730" s="282"/>
      <c r="JUW730" s="282"/>
      <c r="JUX730" s="282"/>
      <c r="JUY730" s="282"/>
      <c r="JUZ730" s="282"/>
      <c r="JVA730" s="282"/>
      <c r="JVB730" s="282"/>
      <c r="JVC730" s="282"/>
      <c r="JVD730" s="282"/>
      <c r="JVE730" s="282"/>
      <c r="JVF730" s="282"/>
      <c r="JVG730" s="282"/>
      <c r="JVH730" s="282"/>
      <c r="JVI730" s="282"/>
      <c r="JVJ730" s="282"/>
      <c r="JVK730" s="282"/>
      <c r="JVL730" s="282"/>
      <c r="JVM730" s="282"/>
      <c r="JVN730" s="282"/>
      <c r="JVO730" s="282"/>
      <c r="JVP730" s="282"/>
      <c r="JVQ730" s="282"/>
      <c r="JVR730" s="282"/>
      <c r="JVS730" s="282"/>
      <c r="JVT730" s="282"/>
      <c r="JVU730" s="282"/>
      <c r="JVV730" s="282"/>
      <c r="JVW730" s="282"/>
      <c r="JVX730" s="282"/>
      <c r="JVY730" s="282"/>
      <c r="JVZ730" s="282"/>
      <c r="JWA730" s="282"/>
      <c r="JWB730" s="282"/>
      <c r="JWC730" s="282"/>
      <c r="JWD730" s="282"/>
      <c r="JWE730" s="282"/>
      <c r="JWF730" s="282"/>
      <c r="JWG730" s="282"/>
      <c r="JWH730" s="282"/>
      <c r="JWI730" s="282"/>
      <c r="JWJ730" s="282"/>
      <c r="JWK730" s="282"/>
      <c r="JWL730" s="282"/>
      <c r="JWM730" s="282"/>
      <c r="JWN730" s="282"/>
      <c r="JWO730" s="282"/>
      <c r="JWP730" s="282"/>
      <c r="JWQ730" s="282"/>
      <c r="JWR730" s="282"/>
      <c r="JWS730" s="282"/>
      <c r="JWT730" s="282"/>
      <c r="JWU730" s="282"/>
      <c r="JWV730" s="282"/>
      <c r="JWW730" s="282"/>
      <c r="JWX730" s="282"/>
      <c r="JWY730" s="282"/>
      <c r="JWZ730" s="282"/>
      <c r="JXA730" s="282"/>
      <c r="JXB730" s="282"/>
      <c r="JXC730" s="282"/>
      <c r="JXD730" s="282"/>
      <c r="JXE730" s="282"/>
      <c r="JXF730" s="282"/>
      <c r="JXG730" s="282"/>
      <c r="JXH730" s="282"/>
      <c r="JXI730" s="282"/>
      <c r="JXJ730" s="282"/>
      <c r="JXK730" s="282"/>
      <c r="JXL730" s="282"/>
      <c r="JXM730" s="282"/>
      <c r="JXN730" s="282"/>
      <c r="JXO730" s="282"/>
      <c r="JXP730" s="282"/>
      <c r="JXQ730" s="282"/>
      <c r="JXR730" s="282"/>
      <c r="JXS730" s="282"/>
      <c r="JXT730" s="282"/>
      <c r="JXU730" s="282"/>
      <c r="JXV730" s="282"/>
      <c r="JXW730" s="282"/>
      <c r="JXX730" s="282"/>
      <c r="JXY730" s="282"/>
      <c r="JXZ730" s="282"/>
      <c r="JYA730" s="282"/>
      <c r="JYB730" s="282"/>
      <c r="JYC730" s="282"/>
      <c r="JYD730" s="282"/>
      <c r="JYE730" s="282"/>
      <c r="JYF730" s="282"/>
      <c r="JYG730" s="282"/>
      <c r="JYH730" s="282"/>
      <c r="JYI730" s="282"/>
      <c r="JYJ730" s="282"/>
      <c r="JYK730" s="282"/>
      <c r="JYL730" s="282"/>
      <c r="JYM730" s="282"/>
      <c r="JYN730" s="282"/>
      <c r="JYO730" s="282"/>
      <c r="JYP730" s="282"/>
      <c r="JYQ730" s="282"/>
      <c r="JYR730" s="282"/>
      <c r="JYS730" s="282"/>
      <c r="JYT730" s="282"/>
      <c r="JYU730" s="282"/>
      <c r="JYV730" s="282"/>
      <c r="JYW730" s="282"/>
      <c r="JYX730" s="282"/>
      <c r="JYY730" s="282"/>
      <c r="JYZ730" s="282"/>
      <c r="JZA730" s="282"/>
      <c r="JZB730" s="282"/>
      <c r="JZC730" s="282"/>
      <c r="JZD730" s="282"/>
      <c r="JZE730" s="282"/>
      <c r="JZF730" s="282"/>
      <c r="JZG730" s="282"/>
      <c r="JZH730" s="282"/>
      <c r="JZI730" s="282"/>
      <c r="JZJ730" s="282"/>
      <c r="JZK730" s="282"/>
      <c r="JZL730" s="282"/>
      <c r="JZM730" s="282"/>
      <c r="JZN730" s="282"/>
      <c r="JZO730" s="282"/>
      <c r="JZP730" s="282"/>
      <c r="JZQ730" s="282"/>
      <c r="JZR730" s="282"/>
      <c r="JZS730" s="282"/>
      <c r="JZT730" s="282"/>
      <c r="JZU730" s="282"/>
      <c r="JZV730" s="282"/>
      <c r="JZW730" s="282"/>
      <c r="JZX730" s="282"/>
      <c r="JZY730" s="282"/>
      <c r="JZZ730" s="282"/>
      <c r="KAA730" s="282"/>
      <c r="KAB730" s="282"/>
      <c r="KAC730" s="282"/>
      <c r="KAD730" s="282"/>
      <c r="KAE730" s="282"/>
      <c r="KAF730" s="282"/>
      <c r="KAG730" s="282"/>
      <c r="KAH730" s="282"/>
      <c r="KAI730" s="282"/>
      <c r="KAJ730" s="282"/>
      <c r="KAK730" s="282"/>
      <c r="KAL730" s="282"/>
      <c r="KAM730" s="282"/>
      <c r="KAN730" s="282"/>
      <c r="KAO730" s="282"/>
      <c r="KAP730" s="282"/>
      <c r="KAQ730" s="282"/>
      <c r="KAR730" s="282"/>
      <c r="KAS730" s="282"/>
      <c r="KAT730" s="282"/>
      <c r="KAU730" s="282"/>
      <c r="KAV730" s="282"/>
      <c r="KAW730" s="282"/>
      <c r="KAX730" s="282"/>
      <c r="KAY730" s="282"/>
      <c r="KAZ730" s="282"/>
      <c r="KBA730" s="282"/>
      <c r="KBB730" s="282"/>
      <c r="KBC730" s="282"/>
      <c r="KBD730" s="282"/>
      <c r="KBE730" s="282"/>
      <c r="KBF730" s="282"/>
      <c r="KBG730" s="282"/>
      <c r="KBH730" s="282"/>
      <c r="KBI730" s="282"/>
      <c r="KBJ730" s="282"/>
      <c r="KBK730" s="282"/>
      <c r="KBL730" s="282"/>
      <c r="KBM730" s="282"/>
      <c r="KBN730" s="282"/>
      <c r="KBO730" s="282"/>
      <c r="KBP730" s="282"/>
      <c r="KBQ730" s="282"/>
      <c r="KBR730" s="282"/>
      <c r="KBS730" s="282"/>
      <c r="KBT730" s="282"/>
      <c r="KBU730" s="282"/>
      <c r="KBV730" s="282"/>
      <c r="KBW730" s="282"/>
      <c r="KBX730" s="282"/>
      <c r="KBY730" s="282"/>
      <c r="KBZ730" s="282"/>
      <c r="KCA730" s="282"/>
      <c r="KCB730" s="282"/>
      <c r="KCC730" s="282"/>
      <c r="KCD730" s="282"/>
      <c r="KCE730" s="282"/>
      <c r="KCF730" s="282"/>
      <c r="KCG730" s="282"/>
      <c r="KCH730" s="282"/>
      <c r="KCI730" s="282"/>
      <c r="KCJ730" s="282"/>
      <c r="KCK730" s="282"/>
      <c r="KCL730" s="282"/>
      <c r="KCM730" s="282"/>
      <c r="KCN730" s="282"/>
      <c r="KCO730" s="282"/>
      <c r="KCP730" s="282"/>
      <c r="KCQ730" s="282"/>
      <c r="KCR730" s="282"/>
      <c r="KCS730" s="282"/>
      <c r="KCT730" s="282"/>
      <c r="KCU730" s="282"/>
      <c r="KCV730" s="282"/>
      <c r="KCW730" s="282"/>
      <c r="KCX730" s="282"/>
      <c r="KCY730" s="282"/>
      <c r="KCZ730" s="282"/>
      <c r="KDA730" s="282"/>
      <c r="KDB730" s="282"/>
      <c r="KDC730" s="282"/>
      <c r="KDD730" s="282"/>
      <c r="KDE730" s="282"/>
      <c r="KDF730" s="282"/>
      <c r="KDG730" s="282"/>
      <c r="KDH730" s="282"/>
      <c r="KDI730" s="282"/>
      <c r="KDJ730" s="282"/>
      <c r="KDK730" s="282"/>
      <c r="KDL730" s="282"/>
      <c r="KDM730" s="282"/>
      <c r="KDN730" s="282"/>
      <c r="KDO730" s="282"/>
      <c r="KDP730" s="282"/>
      <c r="KDQ730" s="282"/>
      <c r="KDR730" s="282"/>
      <c r="KDS730" s="282"/>
      <c r="KDT730" s="282"/>
      <c r="KDU730" s="282"/>
      <c r="KDV730" s="282"/>
      <c r="KDW730" s="282"/>
      <c r="KDX730" s="282"/>
      <c r="KDY730" s="282"/>
      <c r="KDZ730" s="282"/>
      <c r="KEA730" s="282"/>
      <c r="KEB730" s="282"/>
      <c r="KEC730" s="282"/>
      <c r="KED730" s="282"/>
      <c r="KEE730" s="282"/>
      <c r="KEF730" s="282"/>
      <c r="KEG730" s="282"/>
      <c r="KEH730" s="282"/>
      <c r="KEI730" s="282"/>
      <c r="KEJ730" s="282"/>
      <c r="KEK730" s="282"/>
      <c r="KEL730" s="282"/>
      <c r="KEM730" s="282"/>
      <c r="KEN730" s="282"/>
      <c r="KEO730" s="282"/>
      <c r="KEP730" s="282"/>
      <c r="KEQ730" s="282"/>
      <c r="KER730" s="282"/>
      <c r="KES730" s="282"/>
      <c r="KET730" s="282"/>
      <c r="KEU730" s="282"/>
      <c r="KEV730" s="282"/>
      <c r="KEW730" s="282"/>
      <c r="KEX730" s="282"/>
      <c r="KEY730" s="282"/>
      <c r="KEZ730" s="282"/>
      <c r="KFA730" s="282"/>
      <c r="KFB730" s="282"/>
      <c r="KFC730" s="282"/>
      <c r="KFD730" s="282"/>
      <c r="KFE730" s="282"/>
      <c r="KFF730" s="282"/>
      <c r="KFG730" s="282"/>
      <c r="KFH730" s="282"/>
      <c r="KFI730" s="282"/>
      <c r="KFJ730" s="282"/>
      <c r="KFK730" s="282"/>
      <c r="KFL730" s="282"/>
      <c r="KFM730" s="282"/>
      <c r="KFN730" s="282"/>
      <c r="KFO730" s="282"/>
      <c r="KFP730" s="282"/>
      <c r="KFQ730" s="282"/>
      <c r="KFR730" s="282"/>
      <c r="KFS730" s="282"/>
      <c r="KFT730" s="282"/>
      <c r="KFU730" s="282"/>
      <c r="KFV730" s="282"/>
      <c r="KFW730" s="282"/>
      <c r="KFX730" s="282"/>
      <c r="KFY730" s="282"/>
      <c r="KFZ730" s="282"/>
      <c r="KGA730" s="282"/>
      <c r="KGB730" s="282"/>
      <c r="KGC730" s="282"/>
      <c r="KGD730" s="282"/>
      <c r="KGE730" s="282"/>
      <c r="KGF730" s="282"/>
      <c r="KGG730" s="282"/>
      <c r="KGH730" s="282"/>
      <c r="KGI730" s="282"/>
      <c r="KGJ730" s="282"/>
      <c r="KGK730" s="282"/>
      <c r="KGL730" s="282"/>
      <c r="KGM730" s="282"/>
      <c r="KGN730" s="282"/>
      <c r="KGO730" s="282"/>
      <c r="KGP730" s="282"/>
      <c r="KGQ730" s="282"/>
      <c r="KGR730" s="282"/>
      <c r="KGS730" s="282"/>
      <c r="KGT730" s="282"/>
      <c r="KGU730" s="282"/>
      <c r="KGV730" s="282"/>
      <c r="KGW730" s="282"/>
      <c r="KGX730" s="282"/>
      <c r="KGY730" s="282"/>
      <c r="KGZ730" s="282"/>
      <c r="KHA730" s="282"/>
      <c r="KHB730" s="282"/>
      <c r="KHC730" s="282"/>
      <c r="KHD730" s="282"/>
      <c r="KHE730" s="282"/>
      <c r="KHF730" s="282"/>
      <c r="KHG730" s="282"/>
      <c r="KHH730" s="282"/>
      <c r="KHI730" s="282"/>
      <c r="KHJ730" s="282"/>
      <c r="KHK730" s="282"/>
      <c r="KHL730" s="282"/>
      <c r="KHM730" s="282"/>
      <c r="KHN730" s="282"/>
      <c r="KHO730" s="282"/>
      <c r="KHP730" s="282"/>
      <c r="KHQ730" s="282"/>
      <c r="KHR730" s="282"/>
      <c r="KHS730" s="282"/>
      <c r="KHT730" s="282"/>
      <c r="KHU730" s="282"/>
      <c r="KHV730" s="282"/>
      <c r="KHW730" s="282"/>
      <c r="KHX730" s="282"/>
      <c r="KHY730" s="282"/>
      <c r="KHZ730" s="282"/>
      <c r="KIA730" s="282"/>
      <c r="KIB730" s="282"/>
      <c r="KIC730" s="282"/>
      <c r="KID730" s="282"/>
      <c r="KIE730" s="282"/>
      <c r="KIF730" s="282"/>
      <c r="KIG730" s="282"/>
      <c r="KIH730" s="282"/>
      <c r="KII730" s="282"/>
      <c r="KIJ730" s="282"/>
      <c r="KIK730" s="282"/>
      <c r="KIL730" s="282"/>
      <c r="KIM730" s="282"/>
      <c r="KIN730" s="282"/>
      <c r="KIO730" s="282"/>
      <c r="KIP730" s="282"/>
      <c r="KIQ730" s="282"/>
      <c r="KIR730" s="282"/>
      <c r="KIS730" s="282"/>
      <c r="KIT730" s="282"/>
      <c r="KIU730" s="282"/>
      <c r="KIV730" s="282"/>
      <c r="KIW730" s="282"/>
      <c r="KIX730" s="282"/>
      <c r="KIY730" s="282"/>
      <c r="KIZ730" s="282"/>
      <c r="KJA730" s="282"/>
      <c r="KJB730" s="282"/>
      <c r="KJC730" s="282"/>
      <c r="KJD730" s="282"/>
      <c r="KJE730" s="282"/>
      <c r="KJF730" s="282"/>
      <c r="KJG730" s="282"/>
      <c r="KJH730" s="282"/>
      <c r="KJI730" s="282"/>
      <c r="KJJ730" s="282"/>
      <c r="KJK730" s="282"/>
      <c r="KJL730" s="282"/>
      <c r="KJM730" s="282"/>
      <c r="KJN730" s="282"/>
      <c r="KJO730" s="282"/>
      <c r="KJP730" s="282"/>
      <c r="KJQ730" s="282"/>
      <c r="KJR730" s="282"/>
      <c r="KJS730" s="282"/>
      <c r="KJT730" s="282"/>
      <c r="KJU730" s="282"/>
      <c r="KJV730" s="282"/>
      <c r="KJW730" s="282"/>
      <c r="KJX730" s="282"/>
      <c r="KJY730" s="282"/>
      <c r="KJZ730" s="282"/>
      <c r="KKA730" s="282"/>
      <c r="KKB730" s="282"/>
      <c r="KKC730" s="282"/>
      <c r="KKD730" s="282"/>
      <c r="KKE730" s="282"/>
      <c r="KKF730" s="282"/>
      <c r="KKG730" s="282"/>
      <c r="KKH730" s="282"/>
      <c r="KKI730" s="282"/>
      <c r="KKJ730" s="282"/>
      <c r="KKK730" s="282"/>
      <c r="KKL730" s="282"/>
      <c r="KKM730" s="282"/>
      <c r="KKN730" s="282"/>
      <c r="KKO730" s="282"/>
      <c r="KKP730" s="282"/>
      <c r="KKQ730" s="282"/>
      <c r="KKR730" s="282"/>
      <c r="KKS730" s="282"/>
      <c r="KKT730" s="282"/>
      <c r="KKU730" s="282"/>
      <c r="KKV730" s="282"/>
      <c r="KKW730" s="282"/>
      <c r="KKX730" s="282"/>
      <c r="KKY730" s="282"/>
      <c r="KKZ730" s="282"/>
      <c r="KLA730" s="282"/>
      <c r="KLB730" s="282"/>
      <c r="KLC730" s="282"/>
      <c r="KLD730" s="282"/>
      <c r="KLE730" s="282"/>
      <c r="KLF730" s="282"/>
      <c r="KLG730" s="282"/>
      <c r="KLH730" s="282"/>
      <c r="KLI730" s="282"/>
      <c r="KLJ730" s="282"/>
      <c r="KLK730" s="282"/>
      <c r="KLL730" s="282"/>
      <c r="KLM730" s="282"/>
      <c r="KLN730" s="282"/>
      <c r="KLO730" s="282"/>
      <c r="KLP730" s="282"/>
      <c r="KLQ730" s="282"/>
      <c r="KLR730" s="282"/>
      <c r="KLS730" s="282"/>
      <c r="KLT730" s="282"/>
      <c r="KLU730" s="282"/>
      <c r="KLV730" s="282"/>
      <c r="KLW730" s="282"/>
      <c r="KLX730" s="282"/>
      <c r="KLY730" s="282"/>
      <c r="KLZ730" s="282"/>
      <c r="KMA730" s="282"/>
      <c r="KMB730" s="282"/>
      <c r="KMC730" s="282"/>
      <c r="KMD730" s="282"/>
      <c r="KME730" s="282"/>
      <c r="KMF730" s="282"/>
      <c r="KMG730" s="282"/>
      <c r="KMH730" s="282"/>
      <c r="KMI730" s="282"/>
      <c r="KMJ730" s="282"/>
      <c r="KMK730" s="282"/>
      <c r="KML730" s="282"/>
      <c r="KMM730" s="282"/>
      <c r="KMN730" s="282"/>
      <c r="KMO730" s="282"/>
      <c r="KMP730" s="282"/>
      <c r="KMQ730" s="282"/>
      <c r="KMR730" s="282"/>
      <c r="KMS730" s="282"/>
      <c r="KMT730" s="282"/>
      <c r="KMU730" s="282"/>
      <c r="KMV730" s="282"/>
      <c r="KMW730" s="282"/>
      <c r="KMX730" s="282"/>
      <c r="KMY730" s="282"/>
      <c r="KMZ730" s="282"/>
      <c r="KNA730" s="282"/>
      <c r="KNB730" s="282"/>
      <c r="KNC730" s="282"/>
      <c r="KND730" s="282"/>
      <c r="KNE730" s="282"/>
      <c r="KNF730" s="282"/>
      <c r="KNG730" s="282"/>
      <c r="KNH730" s="282"/>
      <c r="KNI730" s="282"/>
      <c r="KNJ730" s="282"/>
      <c r="KNK730" s="282"/>
      <c r="KNL730" s="282"/>
      <c r="KNM730" s="282"/>
      <c r="KNN730" s="282"/>
      <c r="KNO730" s="282"/>
      <c r="KNP730" s="282"/>
      <c r="KNQ730" s="282"/>
      <c r="KNR730" s="282"/>
      <c r="KNS730" s="282"/>
      <c r="KNT730" s="282"/>
      <c r="KNU730" s="282"/>
      <c r="KNV730" s="282"/>
      <c r="KNW730" s="282"/>
      <c r="KNX730" s="282"/>
      <c r="KNY730" s="282"/>
      <c r="KNZ730" s="282"/>
      <c r="KOA730" s="282"/>
      <c r="KOB730" s="282"/>
      <c r="KOC730" s="282"/>
      <c r="KOD730" s="282"/>
      <c r="KOE730" s="282"/>
      <c r="KOF730" s="282"/>
      <c r="KOG730" s="282"/>
      <c r="KOH730" s="282"/>
      <c r="KOI730" s="282"/>
      <c r="KOJ730" s="282"/>
      <c r="KOK730" s="282"/>
      <c r="KOL730" s="282"/>
      <c r="KOM730" s="282"/>
      <c r="KON730" s="282"/>
      <c r="KOO730" s="282"/>
      <c r="KOP730" s="282"/>
      <c r="KOQ730" s="282"/>
      <c r="KOR730" s="282"/>
      <c r="KOS730" s="282"/>
      <c r="KOT730" s="282"/>
      <c r="KOU730" s="282"/>
      <c r="KOV730" s="282"/>
      <c r="KOW730" s="282"/>
      <c r="KOX730" s="282"/>
      <c r="KOY730" s="282"/>
      <c r="KOZ730" s="282"/>
      <c r="KPA730" s="282"/>
      <c r="KPB730" s="282"/>
      <c r="KPC730" s="282"/>
      <c r="KPD730" s="282"/>
      <c r="KPE730" s="282"/>
      <c r="KPF730" s="282"/>
      <c r="KPG730" s="282"/>
      <c r="KPH730" s="282"/>
      <c r="KPI730" s="282"/>
      <c r="KPJ730" s="282"/>
      <c r="KPK730" s="282"/>
      <c r="KPL730" s="282"/>
      <c r="KPM730" s="282"/>
      <c r="KPN730" s="282"/>
      <c r="KPO730" s="282"/>
      <c r="KPP730" s="282"/>
      <c r="KPQ730" s="282"/>
      <c r="KPR730" s="282"/>
      <c r="KPS730" s="282"/>
      <c r="KPT730" s="282"/>
      <c r="KPU730" s="282"/>
      <c r="KPV730" s="282"/>
      <c r="KPW730" s="282"/>
      <c r="KPX730" s="282"/>
      <c r="KPY730" s="282"/>
      <c r="KPZ730" s="282"/>
      <c r="KQA730" s="282"/>
      <c r="KQB730" s="282"/>
      <c r="KQC730" s="282"/>
      <c r="KQD730" s="282"/>
      <c r="KQE730" s="282"/>
      <c r="KQF730" s="282"/>
      <c r="KQG730" s="282"/>
      <c r="KQH730" s="282"/>
      <c r="KQI730" s="282"/>
      <c r="KQJ730" s="282"/>
      <c r="KQK730" s="282"/>
      <c r="KQL730" s="282"/>
      <c r="KQM730" s="282"/>
      <c r="KQN730" s="282"/>
      <c r="KQO730" s="282"/>
      <c r="KQP730" s="282"/>
      <c r="KQQ730" s="282"/>
      <c r="KQR730" s="282"/>
      <c r="KQS730" s="282"/>
      <c r="KQT730" s="282"/>
      <c r="KQU730" s="282"/>
      <c r="KQV730" s="282"/>
      <c r="KQW730" s="282"/>
      <c r="KQX730" s="282"/>
      <c r="KQY730" s="282"/>
      <c r="KQZ730" s="282"/>
      <c r="KRA730" s="282"/>
      <c r="KRB730" s="282"/>
      <c r="KRC730" s="282"/>
      <c r="KRD730" s="282"/>
      <c r="KRE730" s="282"/>
      <c r="KRF730" s="282"/>
      <c r="KRG730" s="282"/>
      <c r="KRH730" s="282"/>
      <c r="KRI730" s="282"/>
      <c r="KRJ730" s="282"/>
      <c r="KRK730" s="282"/>
      <c r="KRL730" s="282"/>
      <c r="KRM730" s="282"/>
      <c r="KRN730" s="282"/>
      <c r="KRO730" s="282"/>
      <c r="KRP730" s="282"/>
      <c r="KRQ730" s="282"/>
      <c r="KRR730" s="282"/>
      <c r="KRS730" s="282"/>
      <c r="KRT730" s="282"/>
      <c r="KRU730" s="282"/>
      <c r="KRV730" s="282"/>
      <c r="KRW730" s="282"/>
      <c r="KRX730" s="282"/>
      <c r="KRY730" s="282"/>
      <c r="KRZ730" s="282"/>
      <c r="KSA730" s="282"/>
      <c r="KSB730" s="282"/>
      <c r="KSC730" s="282"/>
      <c r="KSD730" s="282"/>
      <c r="KSE730" s="282"/>
      <c r="KSF730" s="282"/>
      <c r="KSG730" s="282"/>
      <c r="KSH730" s="282"/>
      <c r="KSI730" s="282"/>
      <c r="KSJ730" s="282"/>
      <c r="KSK730" s="282"/>
      <c r="KSL730" s="282"/>
      <c r="KSM730" s="282"/>
      <c r="KSN730" s="282"/>
      <c r="KSO730" s="282"/>
      <c r="KSP730" s="282"/>
      <c r="KSQ730" s="282"/>
      <c r="KSR730" s="282"/>
      <c r="KSS730" s="282"/>
      <c r="KST730" s="282"/>
      <c r="KSU730" s="282"/>
      <c r="KSV730" s="282"/>
      <c r="KSW730" s="282"/>
      <c r="KSX730" s="282"/>
      <c r="KSY730" s="282"/>
      <c r="KSZ730" s="282"/>
      <c r="KTA730" s="282"/>
      <c r="KTB730" s="282"/>
      <c r="KTC730" s="282"/>
      <c r="KTD730" s="282"/>
      <c r="KTE730" s="282"/>
      <c r="KTF730" s="282"/>
      <c r="KTG730" s="282"/>
      <c r="KTH730" s="282"/>
      <c r="KTI730" s="282"/>
      <c r="KTJ730" s="282"/>
      <c r="KTK730" s="282"/>
      <c r="KTL730" s="282"/>
      <c r="KTM730" s="282"/>
      <c r="KTN730" s="282"/>
      <c r="KTO730" s="282"/>
      <c r="KTP730" s="282"/>
      <c r="KTQ730" s="282"/>
      <c r="KTR730" s="282"/>
      <c r="KTS730" s="282"/>
      <c r="KTT730" s="282"/>
      <c r="KTU730" s="282"/>
      <c r="KTV730" s="282"/>
      <c r="KTW730" s="282"/>
      <c r="KTX730" s="282"/>
      <c r="KTY730" s="282"/>
      <c r="KTZ730" s="282"/>
      <c r="KUA730" s="282"/>
      <c r="KUB730" s="282"/>
      <c r="KUC730" s="282"/>
      <c r="KUD730" s="282"/>
      <c r="KUE730" s="282"/>
      <c r="KUF730" s="282"/>
      <c r="KUG730" s="282"/>
      <c r="KUH730" s="282"/>
      <c r="KUI730" s="282"/>
      <c r="KUJ730" s="282"/>
      <c r="KUK730" s="282"/>
      <c r="KUL730" s="282"/>
      <c r="KUM730" s="282"/>
      <c r="KUN730" s="282"/>
      <c r="KUO730" s="282"/>
      <c r="KUP730" s="282"/>
      <c r="KUQ730" s="282"/>
      <c r="KUR730" s="282"/>
      <c r="KUS730" s="282"/>
      <c r="KUT730" s="282"/>
      <c r="KUU730" s="282"/>
      <c r="KUV730" s="282"/>
      <c r="KUW730" s="282"/>
      <c r="KUX730" s="282"/>
      <c r="KUY730" s="282"/>
      <c r="KUZ730" s="282"/>
      <c r="KVA730" s="282"/>
      <c r="KVB730" s="282"/>
      <c r="KVC730" s="282"/>
      <c r="KVD730" s="282"/>
      <c r="KVE730" s="282"/>
      <c r="KVF730" s="282"/>
      <c r="KVG730" s="282"/>
      <c r="KVH730" s="282"/>
      <c r="KVI730" s="282"/>
      <c r="KVJ730" s="282"/>
      <c r="KVK730" s="282"/>
      <c r="KVL730" s="282"/>
      <c r="KVM730" s="282"/>
      <c r="KVN730" s="282"/>
      <c r="KVO730" s="282"/>
      <c r="KVP730" s="282"/>
      <c r="KVQ730" s="282"/>
      <c r="KVR730" s="282"/>
      <c r="KVS730" s="282"/>
      <c r="KVT730" s="282"/>
      <c r="KVU730" s="282"/>
      <c r="KVV730" s="282"/>
      <c r="KVW730" s="282"/>
      <c r="KVX730" s="282"/>
      <c r="KVY730" s="282"/>
      <c r="KVZ730" s="282"/>
      <c r="KWA730" s="282"/>
      <c r="KWB730" s="282"/>
      <c r="KWC730" s="282"/>
      <c r="KWD730" s="282"/>
      <c r="KWE730" s="282"/>
      <c r="KWF730" s="282"/>
      <c r="KWG730" s="282"/>
      <c r="KWH730" s="282"/>
      <c r="KWI730" s="282"/>
      <c r="KWJ730" s="282"/>
      <c r="KWK730" s="282"/>
      <c r="KWL730" s="282"/>
      <c r="KWM730" s="282"/>
      <c r="KWN730" s="282"/>
      <c r="KWO730" s="282"/>
      <c r="KWP730" s="282"/>
      <c r="KWQ730" s="282"/>
      <c r="KWR730" s="282"/>
      <c r="KWS730" s="282"/>
      <c r="KWT730" s="282"/>
      <c r="KWU730" s="282"/>
      <c r="KWV730" s="282"/>
      <c r="KWW730" s="282"/>
      <c r="KWX730" s="282"/>
      <c r="KWY730" s="282"/>
      <c r="KWZ730" s="282"/>
      <c r="KXA730" s="282"/>
      <c r="KXB730" s="282"/>
      <c r="KXC730" s="282"/>
      <c r="KXD730" s="282"/>
      <c r="KXE730" s="282"/>
      <c r="KXF730" s="282"/>
      <c r="KXG730" s="282"/>
      <c r="KXH730" s="282"/>
      <c r="KXI730" s="282"/>
      <c r="KXJ730" s="282"/>
      <c r="KXK730" s="282"/>
      <c r="KXL730" s="282"/>
      <c r="KXM730" s="282"/>
      <c r="KXN730" s="282"/>
      <c r="KXO730" s="282"/>
      <c r="KXP730" s="282"/>
      <c r="KXQ730" s="282"/>
      <c r="KXR730" s="282"/>
      <c r="KXS730" s="282"/>
      <c r="KXT730" s="282"/>
      <c r="KXU730" s="282"/>
      <c r="KXV730" s="282"/>
      <c r="KXW730" s="282"/>
      <c r="KXX730" s="282"/>
      <c r="KXY730" s="282"/>
      <c r="KXZ730" s="282"/>
      <c r="KYA730" s="282"/>
      <c r="KYB730" s="282"/>
      <c r="KYC730" s="282"/>
      <c r="KYD730" s="282"/>
      <c r="KYE730" s="282"/>
      <c r="KYF730" s="282"/>
      <c r="KYG730" s="282"/>
      <c r="KYH730" s="282"/>
      <c r="KYI730" s="282"/>
      <c r="KYJ730" s="282"/>
      <c r="KYK730" s="282"/>
      <c r="KYL730" s="282"/>
      <c r="KYM730" s="282"/>
      <c r="KYN730" s="282"/>
      <c r="KYO730" s="282"/>
      <c r="KYP730" s="282"/>
      <c r="KYQ730" s="282"/>
      <c r="KYR730" s="282"/>
      <c r="KYS730" s="282"/>
      <c r="KYT730" s="282"/>
      <c r="KYU730" s="282"/>
      <c r="KYV730" s="282"/>
      <c r="KYW730" s="282"/>
      <c r="KYX730" s="282"/>
      <c r="KYY730" s="282"/>
      <c r="KYZ730" s="282"/>
      <c r="KZA730" s="282"/>
      <c r="KZB730" s="282"/>
      <c r="KZC730" s="282"/>
      <c r="KZD730" s="282"/>
      <c r="KZE730" s="282"/>
      <c r="KZF730" s="282"/>
      <c r="KZG730" s="282"/>
      <c r="KZH730" s="282"/>
      <c r="KZI730" s="282"/>
      <c r="KZJ730" s="282"/>
      <c r="KZK730" s="282"/>
      <c r="KZL730" s="282"/>
      <c r="KZM730" s="282"/>
      <c r="KZN730" s="282"/>
      <c r="KZO730" s="282"/>
      <c r="KZP730" s="282"/>
      <c r="KZQ730" s="282"/>
      <c r="KZR730" s="282"/>
      <c r="KZS730" s="282"/>
      <c r="KZT730" s="282"/>
      <c r="KZU730" s="282"/>
      <c r="KZV730" s="282"/>
      <c r="KZW730" s="282"/>
      <c r="KZX730" s="282"/>
      <c r="KZY730" s="282"/>
      <c r="KZZ730" s="282"/>
      <c r="LAA730" s="282"/>
      <c r="LAB730" s="282"/>
      <c r="LAC730" s="282"/>
      <c r="LAD730" s="282"/>
      <c r="LAE730" s="282"/>
      <c r="LAF730" s="282"/>
      <c r="LAG730" s="282"/>
      <c r="LAH730" s="282"/>
      <c r="LAI730" s="282"/>
      <c r="LAJ730" s="282"/>
      <c r="LAK730" s="282"/>
      <c r="LAL730" s="282"/>
      <c r="LAM730" s="282"/>
      <c r="LAN730" s="282"/>
      <c r="LAO730" s="282"/>
      <c r="LAP730" s="282"/>
      <c r="LAQ730" s="282"/>
      <c r="LAR730" s="282"/>
      <c r="LAS730" s="282"/>
      <c r="LAT730" s="282"/>
      <c r="LAU730" s="282"/>
      <c r="LAV730" s="282"/>
      <c r="LAW730" s="282"/>
      <c r="LAX730" s="282"/>
      <c r="LAY730" s="282"/>
      <c r="LAZ730" s="282"/>
      <c r="LBA730" s="282"/>
      <c r="LBB730" s="282"/>
      <c r="LBC730" s="282"/>
      <c r="LBD730" s="282"/>
      <c r="LBE730" s="282"/>
      <c r="LBF730" s="282"/>
      <c r="LBG730" s="282"/>
      <c r="LBH730" s="282"/>
      <c r="LBI730" s="282"/>
      <c r="LBJ730" s="282"/>
      <c r="LBK730" s="282"/>
      <c r="LBL730" s="282"/>
      <c r="LBM730" s="282"/>
      <c r="LBN730" s="282"/>
      <c r="LBO730" s="282"/>
      <c r="LBP730" s="282"/>
      <c r="LBQ730" s="282"/>
      <c r="LBR730" s="282"/>
      <c r="LBS730" s="282"/>
      <c r="LBT730" s="282"/>
      <c r="LBU730" s="282"/>
      <c r="LBV730" s="282"/>
      <c r="LBW730" s="282"/>
      <c r="LBX730" s="282"/>
      <c r="LBY730" s="282"/>
      <c r="LBZ730" s="282"/>
      <c r="LCA730" s="282"/>
      <c r="LCB730" s="282"/>
      <c r="LCC730" s="282"/>
      <c r="LCD730" s="282"/>
      <c r="LCE730" s="282"/>
      <c r="LCF730" s="282"/>
      <c r="LCG730" s="282"/>
      <c r="LCH730" s="282"/>
      <c r="LCI730" s="282"/>
      <c r="LCJ730" s="282"/>
      <c r="LCK730" s="282"/>
      <c r="LCL730" s="282"/>
      <c r="LCM730" s="282"/>
      <c r="LCN730" s="282"/>
      <c r="LCO730" s="282"/>
      <c r="LCP730" s="282"/>
      <c r="LCQ730" s="282"/>
      <c r="LCR730" s="282"/>
      <c r="LCS730" s="282"/>
      <c r="LCT730" s="282"/>
      <c r="LCU730" s="282"/>
      <c r="LCV730" s="282"/>
      <c r="LCW730" s="282"/>
      <c r="LCX730" s="282"/>
      <c r="LCY730" s="282"/>
      <c r="LCZ730" s="282"/>
      <c r="LDA730" s="282"/>
      <c r="LDB730" s="282"/>
      <c r="LDC730" s="282"/>
      <c r="LDD730" s="282"/>
      <c r="LDE730" s="282"/>
      <c r="LDF730" s="282"/>
      <c r="LDG730" s="282"/>
      <c r="LDH730" s="282"/>
      <c r="LDI730" s="282"/>
      <c r="LDJ730" s="282"/>
      <c r="LDK730" s="282"/>
      <c r="LDL730" s="282"/>
      <c r="LDM730" s="282"/>
      <c r="LDN730" s="282"/>
      <c r="LDO730" s="282"/>
      <c r="LDP730" s="282"/>
      <c r="LDQ730" s="282"/>
      <c r="LDR730" s="282"/>
      <c r="LDS730" s="282"/>
      <c r="LDT730" s="282"/>
      <c r="LDU730" s="282"/>
      <c r="LDV730" s="282"/>
      <c r="LDW730" s="282"/>
      <c r="LDX730" s="282"/>
      <c r="LDY730" s="282"/>
      <c r="LDZ730" s="282"/>
      <c r="LEA730" s="282"/>
      <c r="LEB730" s="282"/>
      <c r="LEC730" s="282"/>
      <c r="LED730" s="282"/>
      <c r="LEE730" s="282"/>
      <c r="LEF730" s="282"/>
      <c r="LEG730" s="282"/>
      <c r="LEH730" s="282"/>
      <c r="LEI730" s="282"/>
      <c r="LEJ730" s="282"/>
      <c r="LEK730" s="282"/>
      <c r="LEL730" s="282"/>
      <c r="LEM730" s="282"/>
      <c r="LEN730" s="282"/>
      <c r="LEO730" s="282"/>
      <c r="LEP730" s="282"/>
      <c r="LEQ730" s="282"/>
      <c r="LER730" s="282"/>
      <c r="LES730" s="282"/>
      <c r="LET730" s="282"/>
      <c r="LEU730" s="282"/>
      <c r="LEV730" s="282"/>
      <c r="LEW730" s="282"/>
      <c r="LEX730" s="282"/>
      <c r="LEY730" s="282"/>
      <c r="LEZ730" s="282"/>
      <c r="LFA730" s="282"/>
      <c r="LFB730" s="282"/>
      <c r="LFC730" s="282"/>
      <c r="LFD730" s="282"/>
      <c r="LFE730" s="282"/>
      <c r="LFF730" s="282"/>
      <c r="LFG730" s="282"/>
      <c r="LFH730" s="282"/>
      <c r="LFI730" s="282"/>
      <c r="LFJ730" s="282"/>
      <c r="LFK730" s="282"/>
      <c r="LFL730" s="282"/>
      <c r="LFM730" s="282"/>
      <c r="LFN730" s="282"/>
      <c r="LFO730" s="282"/>
      <c r="LFP730" s="282"/>
      <c r="LFQ730" s="282"/>
      <c r="LFR730" s="282"/>
      <c r="LFS730" s="282"/>
      <c r="LFT730" s="282"/>
      <c r="LFU730" s="282"/>
      <c r="LFV730" s="282"/>
      <c r="LFW730" s="282"/>
      <c r="LFX730" s="282"/>
      <c r="LFY730" s="282"/>
      <c r="LFZ730" s="282"/>
      <c r="LGA730" s="282"/>
      <c r="LGB730" s="282"/>
      <c r="LGC730" s="282"/>
      <c r="LGD730" s="282"/>
      <c r="LGE730" s="282"/>
      <c r="LGF730" s="282"/>
      <c r="LGG730" s="282"/>
      <c r="LGH730" s="282"/>
      <c r="LGI730" s="282"/>
      <c r="LGJ730" s="282"/>
      <c r="LGK730" s="282"/>
      <c r="LGL730" s="282"/>
      <c r="LGM730" s="282"/>
      <c r="LGN730" s="282"/>
      <c r="LGO730" s="282"/>
      <c r="LGP730" s="282"/>
      <c r="LGQ730" s="282"/>
      <c r="LGR730" s="282"/>
      <c r="LGS730" s="282"/>
      <c r="LGT730" s="282"/>
      <c r="LGU730" s="282"/>
      <c r="LGV730" s="282"/>
      <c r="LGW730" s="282"/>
      <c r="LGX730" s="282"/>
      <c r="LGY730" s="282"/>
      <c r="LGZ730" s="282"/>
      <c r="LHA730" s="282"/>
      <c r="LHB730" s="282"/>
      <c r="LHC730" s="282"/>
      <c r="LHD730" s="282"/>
      <c r="LHE730" s="282"/>
      <c r="LHF730" s="282"/>
      <c r="LHG730" s="282"/>
      <c r="LHH730" s="282"/>
      <c r="LHI730" s="282"/>
      <c r="LHJ730" s="282"/>
      <c r="LHK730" s="282"/>
      <c r="LHL730" s="282"/>
      <c r="LHM730" s="282"/>
      <c r="LHN730" s="282"/>
      <c r="LHO730" s="282"/>
      <c r="LHP730" s="282"/>
      <c r="LHQ730" s="282"/>
      <c r="LHR730" s="282"/>
      <c r="LHS730" s="282"/>
      <c r="LHT730" s="282"/>
      <c r="LHU730" s="282"/>
      <c r="LHV730" s="282"/>
      <c r="LHW730" s="282"/>
      <c r="LHX730" s="282"/>
      <c r="LHY730" s="282"/>
      <c r="LHZ730" s="282"/>
      <c r="LIA730" s="282"/>
      <c r="LIB730" s="282"/>
      <c r="LIC730" s="282"/>
      <c r="LID730" s="282"/>
      <c r="LIE730" s="282"/>
      <c r="LIF730" s="282"/>
      <c r="LIG730" s="282"/>
      <c r="LIH730" s="282"/>
      <c r="LII730" s="282"/>
      <c r="LIJ730" s="282"/>
      <c r="LIK730" s="282"/>
      <c r="LIL730" s="282"/>
      <c r="LIM730" s="282"/>
      <c r="LIN730" s="282"/>
      <c r="LIO730" s="282"/>
      <c r="LIP730" s="282"/>
      <c r="LIQ730" s="282"/>
      <c r="LIR730" s="282"/>
      <c r="LIS730" s="282"/>
      <c r="LIT730" s="282"/>
      <c r="LIU730" s="282"/>
      <c r="LIV730" s="282"/>
      <c r="LIW730" s="282"/>
      <c r="LIX730" s="282"/>
      <c r="LIY730" s="282"/>
      <c r="LIZ730" s="282"/>
      <c r="LJA730" s="282"/>
      <c r="LJB730" s="282"/>
      <c r="LJC730" s="282"/>
      <c r="LJD730" s="282"/>
      <c r="LJE730" s="282"/>
      <c r="LJF730" s="282"/>
      <c r="LJG730" s="282"/>
      <c r="LJH730" s="282"/>
      <c r="LJI730" s="282"/>
      <c r="LJJ730" s="282"/>
      <c r="LJK730" s="282"/>
      <c r="LJL730" s="282"/>
      <c r="LJM730" s="282"/>
      <c r="LJN730" s="282"/>
      <c r="LJO730" s="282"/>
      <c r="LJP730" s="282"/>
      <c r="LJQ730" s="282"/>
      <c r="LJR730" s="282"/>
      <c r="LJS730" s="282"/>
      <c r="LJT730" s="282"/>
      <c r="LJU730" s="282"/>
      <c r="LJV730" s="282"/>
      <c r="LJW730" s="282"/>
      <c r="LJX730" s="282"/>
      <c r="LJY730" s="282"/>
      <c r="LJZ730" s="282"/>
      <c r="LKA730" s="282"/>
      <c r="LKB730" s="282"/>
      <c r="LKC730" s="282"/>
      <c r="LKD730" s="282"/>
      <c r="LKE730" s="282"/>
      <c r="LKF730" s="282"/>
      <c r="LKG730" s="282"/>
      <c r="LKH730" s="282"/>
      <c r="LKI730" s="282"/>
      <c r="LKJ730" s="282"/>
      <c r="LKK730" s="282"/>
      <c r="LKL730" s="282"/>
      <c r="LKM730" s="282"/>
      <c r="LKN730" s="282"/>
      <c r="LKO730" s="282"/>
      <c r="LKP730" s="282"/>
      <c r="LKQ730" s="282"/>
      <c r="LKR730" s="282"/>
      <c r="LKS730" s="282"/>
      <c r="LKT730" s="282"/>
      <c r="LKU730" s="282"/>
      <c r="LKV730" s="282"/>
      <c r="LKW730" s="282"/>
      <c r="LKX730" s="282"/>
      <c r="LKY730" s="282"/>
      <c r="LKZ730" s="282"/>
      <c r="LLA730" s="282"/>
      <c r="LLB730" s="282"/>
      <c r="LLC730" s="282"/>
      <c r="LLD730" s="282"/>
      <c r="LLE730" s="282"/>
      <c r="LLF730" s="282"/>
      <c r="LLG730" s="282"/>
      <c r="LLH730" s="282"/>
      <c r="LLI730" s="282"/>
      <c r="LLJ730" s="282"/>
      <c r="LLK730" s="282"/>
      <c r="LLL730" s="282"/>
      <c r="LLM730" s="282"/>
      <c r="LLN730" s="282"/>
      <c r="LLO730" s="282"/>
      <c r="LLP730" s="282"/>
      <c r="LLQ730" s="282"/>
      <c r="LLR730" s="282"/>
      <c r="LLS730" s="282"/>
      <c r="LLT730" s="282"/>
      <c r="LLU730" s="282"/>
      <c r="LLV730" s="282"/>
      <c r="LLW730" s="282"/>
      <c r="LLX730" s="282"/>
      <c r="LLY730" s="282"/>
      <c r="LLZ730" s="282"/>
      <c r="LMA730" s="282"/>
      <c r="LMB730" s="282"/>
      <c r="LMC730" s="282"/>
      <c r="LMD730" s="282"/>
      <c r="LME730" s="282"/>
      <c r="LMF730" s="282"/>
      <c r="LMG730" s="282"/>
      <c r="LMH730" s="282"/>
      <c r="LMI730" s="282"/>
      <c r="LMJ730" s="282"/>
      <c r="LMK730" s="282"/>
      <c r="LML730" s="282"/>
      <c r="LMM730" s="282"/>
      <c r="LMN730" s="282"/>
      <c r="LMO730" s="282"/>
      <c r="LMP730" s="282"/>
      <c r="LMQ730" s="282"/>
      <c r="LMR730" s="282"/>
      <c r="LMS730" s="282"/>
      <c r="LMT730" s="282"/>
      <c r="LMU730" s="282"/>
      <c r="LMV730" s="282"/>
      <c r="LMW730" s="282"/>
      <c r="LMX730" s="282"/>
      <c r="LMY730" s="282"/>
      <c r="LMZ730" s="282"/>
      <c r="LNA730" s="282"/>
      <c r="LNB730" s="282"/>
      <c r="LNC730" s="282"/>
      <c r="LND730" s="282"/>
      <c r="LNE730" s="282"/>
      <c r="LNF730" s="282"/>
      <c r="LNG730" s="282"/>
      <c r="LNH730" s="282"/>
      <c r="LNI730" s="282"/>
      <c r="LNJ730" s="282"/>
      <c r="LNK730" s="282"/>
      <c r="LNL730" s="282"/>
      <c r="LNM730" s="282"/>
      <c r="LNN730" s="282"/>
      <c r="LNO730" s="282"/>
      <c r="LNP730" s="282"/>
      <c r="LNQ730" s="282"/>
      <c r="LNR730" s="282"/>
      <c r="LNS730" s="282"/>
      <c r="LNT730" s="282"/>
      <c r="LNU730" s="282"/>
      <c r="LNV730" s="282"/>
      <c r="LNW730" s="282"/>
      <c r="LNX730" s="282"/>
      <c r="LNY730" s="282"/>
      <c r="LNZ730" s="282"/>
      <c r="LOA730" s="282"/>
      <c r="LOB730" s="282"/>
      <c r="LOC730" s="282"/>
      <c r="LOD730" s="282"/>
      <c r="LOE730" s="282"/>
      <c r="LOF730" s="282"/>
      <c r="LOG730" s="282"/>
      <c r="LOH730" s="282"/>
      <c r="LOI730" s="282"/>
      <c r="LOJ730" s="282"/>
      <c r="LOK730" s="282"/>
      <c r="LOL730" s="282"/>
      <c r="LOM730" s="282"/>
      <c r="LON730" s="282"/>
      <c r="LOO730" s="282"/>
      <c r="LOP730" s="282"/>
      <c r="LOQ730" s="282"/>
      <c r="LOR730" s="282"/>
      <c r="LOS730" s="282"/>
      <c r="LOT730" s="282"/>
      <c r="LOU730" s="282"/>
      <c r="LOV730" s="282"/>
      <c r="LOW730" s="282"/>
      <c r="LOX730" s="282"/>
      <c r="LOY730" s="282"/>
      <c r="LOZ730" s="282"/>
      <c r="LPA730" s="282"/>
      <c r="LPB730" s="282"/>
      <c r="LPC730" s="282"/>
      <c r="LPD730" s="282"/>
      <c r="LPE730" s="282"/>
      <c r="LPF730" s="282"/>
      <c r="LPG730" s="282"/>
      <c r="LPH730" s="282"/>
      <c r="LPI730" s="282"/>
      <c r="LPJ730" s="282"/>
      <c r="LPK730" s="282"/>
      <c r="LPL730" s="282"/>
      <c r="LPM730" s="282"/>
      <c r="LPN730" s="282"/>
      <c r="LPO730" s="282"/>
      <c r="LPP730" s="282"/>
      <c r="LPQ730" s="282"/>
      <c r="LPR730" s="282"/>
      <c r="LPS730" s="282"/>
      <c r="LPT730" s="282"/>
      <c r="LPU730" s="282"/>
      <c r="LPV730" s="282"/>
      <c r="LPW730" s="282"/>
      <c r="LPX730" s="282"/>
      <c r="LPY730" s="282"/>
      <c r="LPZ730" s="282"/>
      <c r="LQA730" s="282"/>
      <c r="LQB730" s="282"/>
      <c r="LQC730" s="282"/>
      <c r="LQD730" s="282"/>
      <c r="LQE730" s="282"/>
      <c r="LQF730" s="282"/>
      <c r="LQG730" s="282"/>
      <c r="LQH730" s="282"/>
      <c r="LQI730" s="282"/>
      <c r="LQJ730" s="282"/>
      <c r="LQK730" s="282"/>
      <c r="LQL730" s="282"/>
      <c r="LQM730" s="282"/>
      <c r="LQN730" s="282"/>
      <c r="LQO730" s="282"/>
      <c r="LQP730" s="282"/>
      <c r="LQQ730" s="282"/>
      <c r="LQR730" s="282"/>
      <c r="LQS730" s="282"/>
      <c r="LQT730" s="282"/>
      <c r="LQU730" s="282"/>
      <c r="LQV730" s="282"/>
      <c r="LQW730" s="282"/>
      <c r="LQX730" s="282"/>
      <c r="LQY730" s="282"/>
      <c r="LQZ730" s="282"/>
      <c r="LRA730" s="282"/>
      <c r="LRB730" s="282"/>
      <c r="LRC730" s="282"/>
      <c r="LRD730" s="282"/>
      <c r="LRE730" s="282"/>
      <c r="LRF730" s="282"/>
      <c r="LRG730" s="282"/>
      <c r="LRH730" s="282"/>
      <c r="LRI730" s="282"/>
      <c r="LRJ730" s="282"/>
      <c r="LRK730" s="282"/>
      <c r="LRL730" s="282"/>
      <c r="LRM730" s="282"/>
      <c r="LRN730" s="282"/>
      <c r="LRO730" s="282"/>
      <c r="LRP730" s="282"/>
      <c r="LRQ730" s="282"/>
      <c r="LRR730" s="282"/>
      <c r="LRS730" s="282"/>
      <c r="LRT730" s="282"/>
      <c r="LRU730" s="282"/>
      <c r="LRV730" s="282"/>
      <c r="LRW730" s="282"/>
      <c r="LRX730" s="282"/>
      <c r="LRY730" s="282"/>
      <c r="LRZ730" s="282"/>
      <c r="LSA730" s="282"/>
      <c r="LSB730" s="282"/>
      <c r="LSC730" s="282"/>
      <c r="LSD730" s="282"/>
      <c r="LSE730" s="282"/>
      <c r="LSF730" s="282"/>
      <c r="LSG730" s="282"/>
      <c r="LSH730" s="282"/>
      <c r="LSI730" s="282"/>
      <c r="LSJ730" s="282"/>
      <c r="LSK730" s="282"/>
      <c r="LSL730" s="282"/>
      <c r="LSM730" s="282"/>
      <c r="LSN730" s="282"/>
      <c r="LSO730" s="282"/>
      <c r="LSP730" s="282"/>
      <c r="LSQ730" s="282"/>
      <c r="LSR730" s="282"/>
      <c r="LSS730" s="282"/>
      <c r="LST730" s="282"/>
      <c r="LSU730" s="282"/>
      <c r="LSV730" s="282"/>
      <c r="LSW730" s="282"/>
      <c r="LSX730" s="282"/>
      <c r="LSY730" s="282"/>
      <c r="LSZ730" s="282"/>
      <c r="LTA730" s="282"/>
      <c r="LTB730" s="282"/>
      <c r="LTC730" s="282"/>
      <c r="LTD730" s="282"/>
      <c r="LTE730" s="282"/>
      <c r="LTF730" s="282"/>
      <c r="LTG730" s="282"/>
      <c r="LTH730" s="282"/>
      <c r="LTI730" s="282"/>
      <c r="LTJ730" s="282"/>
      <c r="LTK730" s="282"/>
      <c r="LTL730" s="282"/>
      <c r="LTM730" s="282"/>
      <c r="LTN730" s="282"/>
      <c r="LTO730" s="282"/>
      <c r="LTP730" s="282"/>
      <c r="LTQ730" s="282"/>
      <c r="LTR730" s="282"/>
      <c r="LTS730" s="282"/>
      <c r="LTT730" s="282"/>
      <c r="LTU730" s="282"/>
      <c r="LTV730" s="282"/>
      <c r="LTW730" s="282"/>
      <c r="LTX730" s="282"/>
      <c r="LTY730" s="282"/>
      <c r="LTZ730" s="282"/>
      <c r="LUA730" s="282"/>
      <c r="LUB730" s="282"/>
      <c r="LUC730" s="282"/>
      <c r="LUD730" s="282"/>
      <c r="LUE730" s="282"/>
      <c r="LUF730" s="282"/>
      <c r="LUG730" s="282"/>
      <c r="LUH730" s="282"/>
      <c r="LUI730" s="282"/>
      <c r="LUJ730" s="282"/>
      <c r="LUK730" s="282"/>
      <c r="LUL730" s="282"/>
      <c r="LUM730" s="282"/>
      <c r="LUN730" s="282"/>
      <c r="LUO730" s="282"/>
      <c r="LUP730" s="282"/>
      <c r="LUQ730" s="282"/>
      <c r="LUR730" s="282"/>
      <c r="LUS730" s="282"/>
      <c r="LUT730" s="282"/>
      <c r="LUU730" s="282"/>
      <c r="LUV730" s="282"/>
      <c r="LUW730" s="282"/>
      <c r="LUX730" s="282"/>
      <c r="LUY730" s="282"/>
      <c r="LUZ730" s="282"/>
      <c r="LVA730" s="282"/>
      <c r="LVB730" s="282"/>
      <c r="LVC730" s="282"/>
      <c r="LVD730" s="282"/>
      <c r="LVE730" s="282"/>
      <c r="LVF730" s="282"/>
      <c r="LVG730" s="282"/>
      <c r="LVH730" s="282"/>
      <c r="LVI730" s="282"/>
      <c r="LVJ730" s="282"/>
      <c r="LVK730" s="282"/>
      <c r="LVL730" s="282"/>
      <c r="LVM730" s="282"/>
      <c r="LVN730" s="282"/>
      <c r="LVO730" s="282"/>
      <c r="LVP730" s="282"/>
      <c r="LVQ730" s="282"/>
      <c r="LVR730" s="282"/>
      <c r="LVS730" s="282"/>
      <c r="LVT730" s="282"/>
      <c r="LVU730" s="282"/>
      <c r="LVV730" s="282"/>
      <c r="LVW730" s="282"/>
      <c r="LVX730" s="282"/>
      <c r="LVY730" s="282"/>
      <c r="LVZ730" s="282"/>
      <c r="LWA730" s="282"/>
      <c r="LWB730" s="282"/>
      <c r="LWC730" s="282"/>
      <c r="LWD730" s="282"/>
      <c r="LWE730" s="282"/>
      <c r="LWF730" s="282"/>
      <c r="LWG730" s="282"/>
      <c r="LWH730" s="282"/>
      <c r="LWI730" s="282"/>
      <c r="LWJ730" s="282"/>
      <c r="LWK730" s="282"/>
      <c r="LWL730" s="282"/>
      <c r="LWM730" s="282"/>
      <c r="LWN730" s="282"/>
      <c r="LWO730" s="282"/>
      <c r="LWP730" s="282"/>
      <c r="LWQ730" s="282"/>
      <c r="LWR730" s="282"/>
      <c r="LWS730" s="282"/>
      <c r="LWT730" s="282"/>
      <c r="LWU730" s="282"/>
      <c r="LWV730" s="282"/>
      <c r="LWW730" s="282"/>
      <c r="LWX730" s="282"/>
      <c r="LWY730" s="282"/>
      <c r="LWZ730" s="282"/>
      <c r="LXA730" s="282"/>
      <c r="LXB730" s="282"/>
      <c r="LXC730" s="282"/>
      <c r="LXD730" s="282"/>
      <c r="LXE730" s="282"/>
      <c r="LXF730" s="282"/>
      <c r="LXG730" s="282"/>
      <c r="LXH730" s="282"/>
      <c r="LXI730" s="282"/>
      <c r="LXJ730" s="282"/>
      <c r="LXK730" s="282"/>
      <c r="LXL730" s="282"/>
      <c r="LXM730" s="282"/>
      <c r="LXN730" s="282"/>
      <c r="LXO730" s="282"/>
      <c r="LXP730" s="282"/>
      <c r="LXQ730" s="282"/>
      <c r="LXR730" s="282"/>
      <c r="LXS730" s="282"/>
      <c r="LXT730" s="282"/>
      <c r="LXU730" s="282"/>
      <c r="LXV730" s="282"/>
      <c r="LXW730" s="282"/>
      <c r="LXX730" s="282"/>
      <c r="LXY730" s="282"/>
      <c r="LXZ730" s="282"/>
      <c r="LYA730" s="282"/>
      <c r="LYB730" s="282"/>
      <c r="LYC730" s="282"/>
      <c r="LYD730" s="282"/>
      <c r="LYE730" s="282"/>
      <c r="LYF730" s="282"/>
      <c r="LYG730" s="282"/>
      <c r="LYH730" s="282"/>
      <c r="LYI730" s="282"/>
      <c r="LYJ730" s="282"/>
      <c r="LYK730" s="282"/>
      <c r="LYL730" s="282"/>
      <c r="LYM730" s="282"/>
      <c r="LYN730" s="282"/>
      <c r="LYO730" s="282"/>
      <c r="LYP730" s="282"/>
      <c r="LYQ730" s="282"/>
      <c r="LYR730" s="282"/>
      <c r="LYS730" s="282"/>
      <c r="LYT730" s="282"/>
      <c r="LYU730" s="282"/>
      <c r="LYV730" s="282"/>
      <c r="LYW730" s="282"/>
      <c r="LYX730" s="282"/>
      <c r="LYY730" s="282"/>
      <c r="LYZ730" s="282"/>
      <c r="LZA730" s="282"/>
      <c r="LZB730" s="282"/>
      <c r="LZC730" s="282"/>
      <c r="LZD730" s="282"/>
      <c r="LZE730" s="282"/>
      <c r="LZF730" s="282"/>
      <c r="LZG730" s="282"/>
      <c r="LZH730" s="282"/>
      <c r="LZI730" s="282"/>
      <c r="LZJ730" s="282"/>
      <c r="LZK730" s="282"/>
      <c r="LZL730" s="282"/>
      <c r="LZM730" s="282"/>
      <c r="LZN730" s="282"/>
      <c r="LZO730" s="282"/>
      <c r="LZP730" s="282"/>
      <c r="LZQ730" s="282"/>
      <c r="LZR730" s="282"/>
      <c r="LZS730" s="282"/>
      <c r="LZT730" s="282"/>
      <c r="LZU730" s="282"/>
      <c r="LZV730" s="282"/>
      <c r="LZW730" s="282"/>
      <c r="LZX730" s="282"/>
      <c r="LZY730" s="282"/>
      <c r="LZZ730" s="282"/>
      <c r="MAA730" s="282"/>
      <c r="MAB730" s="282"/>
      <c r="MAC730" s="282"/>
      <c r="MAD730" s="282"/>
      <c r="MAE730" s="282"/>
      <c r="MAF730" s="282"/>
      <c r="MAG730" s="282"/>
      <c r="MAH730" s="282"/>
      <c r="MAI730" s="282"/>
      <c r="MAJ730" s="282"/>
      <c r="MAK730" s="282"/>
      <c r="MAL730" s="282"/>
      <c r="MAM730" s="282"/>
      <c r="MAN730" s="282"/>
      <c r="MAO730" s="282"/>
      <c r="MAP730" s="282"/>
      <c r="MAQ730" s="282"/>
      <c r="MAR730" s="282"/>
      <c r="MAS730" s="282"/>
      <c r="MAT730" s="282"/>
      <c r="MAU730" s="282"/>
      <c r="MAV730" s="282"/>
      <c r="MAW730" s="282"/>
      <c r="MAX730" s="282"/>
      <c r="MAY730" s="282"/>
      <c r="MAZ730" s="282"/>
      <c r="MBA730" s="282"/>
      <c r="MBB730" s="282"/>
      <c r="MBC730" s="282"/>
      <c r="MBD730" s="282"/>
      <c r="MBE730" s="282"/>
      <c r="MBF730" s="282"/>
      <c r="MBG730" s="282"/>
      <c r="MBH730" s="282"/>
      <c r="MBI730" s="282"/>
      <c r="MBJ730" s="282"/>
      <c r="MBK730" s="282"/>
      <c r="MBL730" s="282"/>
      <c r="MBM730" s="282"/>
      <c r="MBN730" s="282"/>
      <c r="MBO730" s="282"/>
      <c r="MBP730" s="282"/>
      <c r="MBQ730" s="282"/>
      <c r="MBR730" s="282"/>
      <c r="MBS730" s="282"/>
      <c r="MBT730" s="282"/>
      <c r="MBU730" s="282"/>
      <c r="MBV730" s="282"/>
      <c r="MBW730" s="282"/>
      <c r="MBX730" s="282"/>
      <c r="MBY730" s="282"/>
      <c r="MBZ730" s="282"/>
      <c r="MCA730" s="282"/>
      <c r="MCB730" s="282"/>
      <c r="MCC730" s="282"/>
      <c r="MCD730" s="282"/>
      <c r="MCE730" s="282"/>
      <c r="MCF730" s="282"/>
      <c r="MCG730" s="282"/>
      <c r="MCH730" s="282"/>
      <c r="MCI730" s="282"/>
      <c r="MCJ730" s="282"/>
      <c r="MCK730" s="282"/>
      <c r="MCL730" s="282"/>
      <c r="MCM730" s="282"/>
      <c r="MCN730" s="282"/>
      <c r="MCO730" s="282"/>
      <c r="MCP730" s="282"/>
      <c r="MCQ730" s="282"/>
      <c r="MCR730" s="282"/>
      <c r="MCS730" s="282"/>
      <c r="MCT730" s="282"/>
      <c r="MCU730" s="282"/>
      <c r="MCV730" s="282"/>
      <c r="MCW730" s="282"/>
      <c r="MCX730" s="282"/>
      <c r="MCY730" s="282"/>
      <c r="MCZ730" s="282"/>
      <c r="MDA730" s="282"/>
      <c r="MDB730" s="282"/>
      <c r="MDC730" s="282"/>
      <c r="MDD730" s="282"/>
      <c r="MDE730" s="282"/>
      <c r="MDF730" s="282"/>
      <c r="MDG730" s="282"/>
      <c r="MDH730" s="282"/>
      <c r="MDI730" s="282"/>
      <c r="MDJ730" s="282"/>
      <c r="MDK730" s="282"/>
      <c r="MDL730" s="282"/>
      <c r="MDM730" s="282"/>
      <c r="MDN730" s="282"/>
      <c r="MDO730" s="282"/>
      <c r="MDP730" s="282"/>
      <c r="MDQ730" s="282"/>
      <c r="MDR730" s="282"/>
      <c r="MDS730" s="282"/>
      <c r="MDT730" s="282"/>
      <c r="MDU730" s="282"/>
      <c r="MDV730" s="282"/>
      <c r="MDW730" s="282"/>
      <c r="MDX730" s="282"/>
      <c r="MDY730" s="282"/>
      <c r="MDZ730" s="282"/>
      <c r="MEA730" s="282"/>
      <c r="MEB730" s="282"/>
      <c r="MEC730" s="282"/>
      <c r="MED730" s="282"/>
      <c r="MEE730" s="282"/>
      <c r="MEF730" s="282"/>
      <c r="MEG730" s="282"/>
      <c r="MEH730" s="282"/>
      <c r="MEI730" s="282"/>
      <c r="MEJ730" s="282"/>
      <c r="MEK730" s="282"/>
      <c r="MEL730" s="282"/>
      <c r="MEM730" s="282"/>
      <c r="MEN730" s="282"/>
      <c r="MEO730" s="282"/>
      <c r="MEP730" s="282"/>
      <c r="MEQ730" s="282"/>
      <c r="MER730" s="282"/>
      <c r="MES730" s="282"/>
      <c r="MET730" s="282"/>
      <c r="MEU730" s="282"/>
      <c r="MEV730" s="282"/>
      <c r="MEW730" s="282"/>
      <c r="MEX730" s="282"/>
      <c r="MEY730" s="282"/>
      <c r="MEZ730" s="282"/>
      <c r="MFA730" s="282"/>
      <c r="MFB730" s="282"/>
      <c r="MFC730" s="282"/>
      <c r="MFD730" s="282"/>
      <c r="MFE730" s="282"/>
      <c r="MFF730" s="282"/>
      <c r="MFG730" s="282"/>
      <c r="MFH730" s="282"/>
      <c r="MFI730" s="282"/>
      <c r="MFJ730" s="282"/>
      <c r="MFK730" s="282"/>
      <c r="MFL730" s="282"/>
      <c r="MFM730" s="282"/>
      <c r="MFN730" s="282"/>
      <c r="MFO730" s="282"/>
      <c r="MFP730" s="282"/>
      <c r="MFQ730" s="282"/>
      <c r="MFR730" s="282"/>
      <c r="MFS730" s="282"/>
      <c r="MFT730" s="282"/>
      <c r="MFU730" s="282"/>
      <c r="MFV730" s="282"/>
      <c r="MFW730" s="282"/>
      <c r="MFX730" s="282"/>
      <c r="MFY730" s="282"/>
      <c r="MFZ730" s="282"/>
      <c r="MGA730" s="282"/>
      <c r="MGB730" s="282"/>
      <c r="MGC730" s="282"/>
      <c r="MGD730" s="282"/>
      <c r="MGE730" s="282"/>
      <c r="MGF730" s="282"/>
      <c r="MGG730" s="282"/>
      <c r="MGH730" s="282"/>
      <c r="MGI730" s="282"/>
      <c r="MGJ730" s="282"/>
      <c r="MGK730" s="282"/>
      <c r="MGL730" s="282"/>
      <c r="MGM730" s="282"/>
      <c r="MGN730" s="282"/>
      <c r="MGO730" s="282"/>
      <c r="MGP730" s="282"/>
      <c r="MGQ730" s="282"/>
      <c r="MGR730" s="282"/>
      <c r="MGS730" s="282"/>
      <c r="MGT730" s="282"/>
      <c r="MGU730" s="282"/>
      <c r="MGV730" s="282"/>
      <c r="MGW730" s="282"/>
      <c r="MGX730" s="282"/>
      <c r="MGY730" s="282"/>
      <c r="MGZ730" s="282"/>
      <c r="MHA730" s="282"/>
      <c r="MHB730" s="282"/>
      <c r="MHC730" s="282"/>
      <c r="MHD730" s="282"/>
      <c r="MHE730" s="282"/>
      <c r="MHF730" s="282"/>
      <c r="MHG730" s="282"/>
      <c r="MHH730" s="282"/>
      <c r="MHI730" s="282"/>
      <c r="MHJ730" s="282"/>
      <c r="MHK730" s="282"/>
      <c r="MHL730" s="282"/>
      <c r="MHM730" s="282"/>
      <c r="MHN730" s="282"/>
      <c r="MHO730" s="282"/>
      <c r="MHP730" s="282"/>
      <c r="MHQ730" s="282"/>
      <c r="MHR730" s="282"/>
      <c r="MHS730" s="282"/>
      <c r="MHT730" s="282"/>
      <c r="MHU730" s="282"/>
      <c r="MHV730" s="282"/>
      <c r="MHW730" s="282"/>
      <c r="MHX730" s="282"/>
      <c r="MHY730" s="282"/>
      <c r="MHZ730" s="282"/>
      <c r="MIA730" s="282"/>
      <c r="MIB730" s="282"/>
      <c r="MIC730" s="282"/>
      <c r="MID730" s="282"/>
      <c r="MIE730" s="282"/>
      <c r="MIF730" s="282"/>
      <c r="MIG730" s="282"/>
      <c r="MIH730" s="282"/>
      <c r="MII730" s="282"/>
      <c r="MIJ730" s="282"/>
      <c r="MIK730" s="282"/>
      <c r="MIL730" s="282"/>
      <c r="MIM730" s="282"/>
      <c r="MIN730" s="282"/>
      <c r="MIO730" s="282"/>
      <c r="MIP730" s="282"/>
      <c r="MIQ730" s="282"/>
      <c r="MIR730" s="282"/>
      <c r="MIS730" s="282"/>
      <c r="MIT730" s="282"/>
      <c r="MIU730" s="282"/>
      <c r="MIV730" s="282"/>
      <c r="MIW730" s="282"/>
      <c r="MIX730" s="282"/>
      <c r="MIY730" s="282"/>
      <c r="MIZ730" s="282"/>
      <c r="MJA730" s="282"/>
      <c r="MJB730" s="282"/>
      <c r="MJC730" s="282"/>
      <c r="MJD730" s="282"/>
      <c r="MJE730" s="282"/>
      <c r="MJF730" s="282"/>
      <c r="MJG730" s="282"/>
      <c r="MJH730" s="282"/>
      <c r="MJI730" s="282"/>
      <c r="MJJ730" s="282"/>
      <c r="MJK730" s="282"/>
      <c r="MJL730" s="282"/>
      <c r="MJM730" s="282"/>
      <c r="MJN730" s="282"/>
      <c r="MJO730" s="282"/>
      <c r="MJP730" s="282"/>
      <c r="MJQ730" s="282"/>
      <c r="MJR730" s="282"/>
      <c r="MJS730" s="282"/>
      <c r="MJT730" s="282"/>
      <c r="MJU730" s="282"/>
      <c r="MJV730" s="282"/>
      <c r="MJW730" s="282"/>
      <c r="MJX730" s="282"/>
      <c r="MJY730" s="282"/>
      <c r="MJZ730" s="282"/>
      <c r="MKA730" s="282"/>
      <c r="MKB730" s="282"/>
      <c r="MKC730" s="282"/>
      <c r="MKD730" s="282"/>
      <c r="MKE730" s="282"/>
      <c r="MKF730" s="282"/>
      <c r="MKG730" s="282"/>
      <c r="MKH730" s="282"/>
      <c r="MKI730" s="282"/>
      <c r="MKJ730" s="282"/>
      <c r="MKK730" s="282"/>
      <c r="MKL730" s="282"/>
      <c r="MKM730" s="282"/>
      <c r="MKN730" s="282"/>
      <c r="MKO730" s="282"/>
      <c r="MKP730" s="282"/>
      <c r="MKQ730" s="282"/>
      <c r="MKR730" s="282"/>
      <c r="MKS730" s="282"/>
      <c r="MKT730" s="282"/>
      <c r="MKU730" s="282"/>
      <c r="MKV730" s="282"/>
      <c r="MKW730" s="282"/>
      <c r="MKX730" s="282"/>
      <c r="MKY730" s="282"/>
      <c r="MKZ730" s="282"/>
      <c r="MLA730" s="282"/>
      <c r="MLB730" s="282"/>
      <c r="MLC730" s="282"/>
      <c r="MLD730" s="282"/>
      <c r="MLE730" s="282"/>
      <c r="MLF730" s="282"/>
      <c r="MLG730" s="282"/>
      <c r="MLH730" s="282"/>
      <c r="MLI730" s="282"/>
      <c r="MLJ730" s="282"/>
      <c r="MLK730" s="282"/>
      <c r="MLL730" s="282"/>
      <c r="MLM730" s="282"/>
      <c r="MLN730" s="282"/>
      <c r="MLO730" s="282"/>
      <c r="MLP730" s="282"/>
      <c r="MLQ730" s="282"/>
      <c r="MLR730" s="282"/>
      <c r="MLS730" s="282"/>
      <c r="MLT730" s="282"/>
      <c r="MLU730" s="282"/>
      <c r="MLV730" s="282"/>
      <c r="MLW730" s="282"/>
      <c r="MLX730" s="282"/>
      <c r="MLY730" s="282"/>
      <c r="MLZ730" s="282"/>
      <c r="MMA730" s="282"/>
      <c r="MMB730" s="282"/>
      <c r="MMC730" s="282"/>
      <c r="MMD730" s="282"/>
      <c r="MME730" s="282"/>
      <c r="MMF730" s="282"/>
      <c r="MMG730" s="282"/>
      <c r="MMH730" s="282"/>
      <c r="MMI730" s="282"/>
      <c r="MMJ730" s="282"/>
      <c r="MMK730" s="282"/>
      <c r="MML730" s="282"/>
      <c r="MMM730" s="282"/>
      <c r="MMN730" s="282"/>
      <c r="MMO730" s="282"/>
      <c r="MMP730" s="282"/>
      <c r="MMQ730" s="282"/>
      <c r="MMR730" s="282"/>
      <c r="MMS730" s="282"/>
      <c r="MMT730" s="282"/>
      <c r="MMU730" s="282"/>
      <c r="MMV730" s="282"/>
      <c r="MMW730" s="282"/>
      <c r="MMX730" s="282"/>
      <c r="MMY730" s="282"/>
      <c r="MMZ730" s="282"/>
      <c r="MNA730" s="282"/>
      <c r="MNB730" s="282"/>
      <c r="MNC730" s="282"/>
      <c r="MND730" s="282"/>
      <c r="MNE730" s="282"/>
      <c r="MNF730" s="282"/>
      <c r="MNG730" s="282"/>
      <c r="MNH730" s="282"/>
      <c r="MNI730" s="282"/>
      <c r="MNJ730" s="282"/>
      <c r="MNK730" s="282"/>
      <c r="MNL730" s="282"/>
      <c r="MNM730" s="282"/>
      <c r="MNN730" s="282"/>
      <c r="MNO730" s="282"/>
      <c r="MNP730" s="282"/>
      <c r="MNQ730" s="282"/>
      <c r="MNR730" s="282"/>
      <c r="MNS730" s="282"/>
      <c r="MNT730" s="282"/>
      <c r="MNU730" s="282"/>
      <c r="MNV730" s="282"/>
      <c r="MNW730" s="282"/>
      <c r="MNX730" s="282"/>
      <c r="MNY730" s="282"/>
      <c r="MNZ730" s="282"/>
      <c r="MOA730" s="282"/>
      <c r="MOB730" s="282"/>
      <c r="MOC730" s="282"/>
      <c r="MOD730" s="282"/>
      <c r="MOE730" s="282"/>
      <c r="MOF730" s="282"/>
      <c r="MOG730" s="282"/>
      <c r="MOH730" s="282"/>
      <c r="MOI730" s="282"/>
      <c r="MOJ730" s="282"/>
      <c r="MOK730" s="282"/>
      <c r="MOL730" s="282"/>
      <c r="MOM730" s="282"/>
      <c r="MON730" s="282"/>
      <c r="MOO730" s="282"/>
      <c r="MOP730" s="282"/>
      <c r="MOQ730" s="282"/>
      <c r="MOR730" s="282"/>
      <c r="MOS730" s="282"/>
      <c r="MOT730" s="282"/>
      <c r="MOU730" s="282"/>
      <c r="MOV730" s="282"/>
      <c r="MOW730" s="282"/>
      <c r="MOX730" s="282"/>
      <c r="MOY730" s="282"/>
      <c r="MOZ730" s="282"/>
      <c r="MPA730" s="282"/>
      <c r="MPB730" s="282"/>
      <c r="MPC730" s="282"/>
      <c r="MPD730" s="282"/>
      <c r="MPE730" s="282"/>
      <c r="MPF730" s="282"/>
      <c r="MPG730" s="282"/>
      <c r="MPH730" s="282"/>
      <c r="MPI730" s="282"/>
      <c r="MPJ730" s="282"/>
      <c r="MPK730" s="282"/>
      <c r="MPL730" s="282"/>
      <c r="MPM730" s="282"/>
      <c r="MPN730" s="282"/>
      <c r="MPO730" s="282"/>
      <c r="MPP730" s="282"/>
      <c r="MPQ730" s="282"/>
      <c r="MPR730" s="282"/>
      <c r="MPS730" s="282"/>
      <c r="MPT730" s="282"/>
      <c r="MPU730" s="282"/>
      <c r="MPV730" s="282"/>
      <c r="MPW730" s="282"/>
      <c r="MPX730" s="282"/>
      <c r="MPY730" s="282"/>
      <c r="MPZ730" s="282"/>
      <c r="MQA730" s="282"/>
      <c r="MQB730" s="282"/>
      <c r="MQC730" s="282"/>
      <c r="MQD730" s="282"/>
      <c r="MQE730" s="282"/>
      <c r="MQF730" s="282"/>
      <c r="MQG730" s="282"/>
      <c r="MQH730" s="282"/>
      <c r="MQI730" s="282"/>
      <c r="MQJ730" s="282"/>
      <c r="MQK730" s="282"/>
      <c r="MQL730" s="282"/>
      <c r="MQM730" s="282"/>
      <c r="MQN730" s="282"/>
      <c r="MQO730" s="282"/>
      <c r="MQP730" s="282"/>
      <c r="MQQ730" s="282"/>
      <c r="MQR730" s="282"/>
      <c r="MQS730" s="282"/>
      <c r="MQT730" s="282"/>
      <c r="MQU730" s="282"/>
      <c r="MQV730" s="282"/>
      <c r="MQW730" s="282"/>
      <c r="MQX730" s="282"/>
      <c r="MQY730" s="282"/>
      <c r="MQZ730" s="282"/>
      <c r="MRA730" s="282"/>
      <c r="MRB730" s="282"/>
      <c r="MRC730" s="282"/>
      <c r="MRD730" s="282"/>
      <c r="MRE730" s="282"/>
      <c r="MRF730" s="282"/>
      <c r="MRG730" s="282"/>
      <c r="MRH730" s="282"/>
      <c r="MRI730" s="282"/>
      <c r="MRJ730" s="282"/>
      <c r="MRK730" s="282"/>
      <c r="MRL730" s="282"/>
      <c r="MRM730" s="282"/>
      <c r="MRN730" s="282"/>
      <c r="MRO730" s="282"/>
      <c r="MRP730" s="282"/>
      <c r="MRQ730" s="282"/>
      <c r="MRR730" s="282"/>
      <c r="MRS730" s="282"/>
      <c r="MRT730" s="282"/>
      <c r="MRU730" s="282"/>
      <c r="MRV730" s="282"/>
      <c r="MRW730" s="282"/>
      <c r="MRX730" s="282"/>
      <c r="MRY730" s="282"/>
      <c r="MRZ730" s="282"/>
      <c r="MSA730" s="282"/>
      <c r="MSB730" s="282"/>
      <c r="MSC730" s="282"/>
      <c r="MSD730" s="282"/>
      <c r="MSE730" s="282"/>
      <c r="MSF730" s="282"/>
      <c r="MSG730" s="282"/>
      <c r="MSH730" s="282"/>
      <c r="MSI730" s="282"/>
      <c r="MSJ730" s="282"/>
      <c r="MSK730" s="282"/>
      <c r="MSL730" s="282"/>
      <c r="MSM730" s="282"/>
      <c r="MSN730" s="282"/>
      <c r="MSO730" s="282"/>
      <c r="MSP730" s="282"/>
      <c r="MSQ730" s="282"/>
      <c r="MSR730" s="282"/>
      <c r="MSS730" s="282"/>
      <c r="MST730" s="282"/>
      <c r="MSU730" s="282"/>
      <c r="MSV730" s="282"/>
      <c r="MSW730" s="282"/>
      <c r="MSX730" s="282"/>
      <c r="MSY730" s="282"/>
      <c r="MSZ730" s="282"/>
      <c r="MTA730" s="282"/>
      <c r="MTB730" s="282"/>
      <c r="MTC730" s="282"/>
      <c r="MTD730" s="282"/>
      <c r="MTE730" s="282"/>
      <c r="MTF730" s="282"/>
      <c r="MTG730" s="282"/>
      <c r="MTH730" s="282"/>
      <c r="MTI730" s="282"/>
      <c r="MTJ730" s="282"/>
      <c r="MTK730" s="282"/>
      <c r="MTL730" s="282"/>
      <c r="MTM730" s="282"/>
      <c r="MTN730" s="282"/>
      <c r="MTO730" s="282"/>
      <c r="MTP730" s="282"/>
      <c r="MTQ730" s="282"/>
      <c r="MTR730" s="282"/>
      <c r="MTS730" s="282"/>
      <c r="MTT730" s="282"/>
      <c r="MTU730" s="282"/>
      <c r="MTV730" s="282"/>
      <c r="MTW730" s="282"/>
      <c r="MTX730" s="282"/>
      <c r="MTY730" s="282"/>
      <c r="MTZ730" s="282"/>
      <c r="MUA730" s="282"/>
      <c r="MUB730" s="282"/>
      <c r="MUC730" s="282"/>
      <c r="MUD730" s="282"/>
      <c r="MUE730" s="282"/>
      <c r="MUF730" s="282"/>
      <c r="MUG730" s="282"/>
      <c r="MUH730" s="282"/>
      <c r="MUI730" s="282"/>
      <c r="MUJ730" s="282"/>
      <c r="MUK730" s="282"/>
      <c r="MUL730" s="282"/>
      <c r="MUM730" s="282"/>
      <c r="MUN730" s="282"/>
      <c r="MUO730" s="282"/>
      <c r="MUP730" s="282"/>
      <c r="MUQ730" s="282"/>
      <c r="MUR730" s="282"/>
      <c r="MUS730" s="282"/>
      <c r="MUT730" s="282"/>
      <c r="MUU730" s="282"/>
      <c r="MUV730" s="282"/>
      <c r="MUW730" s="282"/>
      <c r="MUX730" s="282"/>
      <c r="MUY730" s="282"/>
      <c r="MUZ730" s="282"/>
      <c r="MVA730" s="282"/>
      <c r="MVB730" s="282"/>
      <c r="MVC730" s="282"/>
      <c r="MVD730" s="282"/>
      <c r="MVE730" s="282"/>
      <c r="MVF730" s="282"/>
      <c r="MVG730" s="282"/>
      <c r="MVH730" s="282"/>
      <c r="MVI730" s="282"/>
      <c r="MVJ730" s="282"/>
      <c r="MVK730" s="282"/>
      <c r="MVL730" s="282"/>
      <c r="MVM730" s="282"/>
      <c r="MVN730" s="282"/>
      <c r="MVO730" s="282"/>
      <c r="MVP730" s="282"/>
      <c r="MVQ730" s="282"/>
      <c r="MVR730" s="282"/>
      <c r="MVS730" s="282"/>
      <c r="MVT730" s="282"/>
      <c r="MVU730" s="282"/>
      <c r="MVV730" s="282"/>
      <c r="MVW730" s="282"/>
      <c r="MVX730" s="282"/>
      <c r="MVY730" s="282"/>
      <c r="MVZ730" s="282"/>
      <c r="MWA730" s="282"/>
      <c r="MWB730" s="282"/>
      <c r="MWC730" s="282"/>
      <c r="MWD730" s="282"/>
      <c r="MWE730" s="282"/>
      <c r="MWF730" s="282"/>
      <c r="MWG730" s="282"/>
      <c r="MWH730" s="282"/>
      <c r="MWI730" s="282"/>
      <c r="MWJ730" s="282"/>
      <c r="MWK730" s="282"/>
      <c r="MWL730" s="282"/>
      <c r="MWM730" s="282"/>
      <c r="MWN730" s="282"/>
      <c r="MWO730" s="282"/>
      <c r="MWP730" s="282"/>
      <c r="MWQ730" s="282"/>
      <c r="MWR730" s="282"/>
      <c r="MWS730" s="282"/>
      <c r="MWT730" s="282"/>
      <c r="MWU730" s="282"/>
      <c r="MWV730" s="282"/>
      <c r="MWW730" s="282"/>
      <c r="MWX730" s="282"/>
      <c r="MWY730" s="282"/>
      <c r="MWZ730" s="282"/>
      <c r="MXA730" s="282"/>
      <c r="MXB730" s="282"/>
      <c r="MXC730" s="282"/>
      <c r="MXD730" s="282"/>
      <c r="MXE730" s="282"/>
      <c r="MXF730" s="282"/>
      <c r="MXG730" s="282"/>
      <c r="MXH730" s="282"/>
      <c r="MXI730" s="282"/>
      <c r="MXJ730" s="282"/>
      <c r="MXK730" s="282"/>
      <c r="MXL730" s="282"/>
      <c r="MXM730" s="282"/>
      <c r="MXN730" s="282"/>
      <c r="MXO730" s="282"/>
      <c r="MXP730" s="282"/>
      <c r="MXQ730" s="282"/>
      <c r="MXR730" s="282"/>
      <c r="MXS730" s="282"/>
      <c r="MXT730" s="282"/>
      <c r="MXU730" s="282"/>
      <c r="MXV730" s="282"/>
      <c r="MXW730" s="282"/>
      <c r="MXX730" s="282"/>
      <c r="MXY730" s="282"/>
      <c r="MXZ730" s="282"/>
      <c r="MYA730" s="282"/>
      <c r="MYB730" s="282"/>
      <c r="MYC730" s="282"/>
      <c r="MYD730" s="282"/>
      <c r="MYE730" s="282"/>
      <c r="MYF730" s="282"/>
      <c r="MYG730" s="282"/>
      <c r="MYH730" s="282"/>
      <c r="MYI730" s="282"/>
      <c r="MYJ730" s="282"/>
      <c r="MYK730" s="282"/>
      <c r="MYL730" s="282"/>
      <c r="MYM730" s="282"/>
      <c r="MYN730" s="282"/>
      <c r="MYO730" s="282"/>
      <c r="MYP730" s="282"/>
      <c r="MYQ730" s="282"/>
      <c r="MYR730" s="282"/>
      <c r="MYS730" s="282"/>
      <c r="MYT730" s="282"/>
      <c r="MYU730" s="282"/>
      <c r="MYV730" s="282"/>
      <c r="MYW730" s="282"/>
      <c r="MYX730" s="282"/>
      <c r="MYY730" s="282"/>
      <c r="MYZ730" s="282"/>
      <c r="MZA730" s="282"/>
      <c r="MZB730" s="282"/>
      <c r="MZC730" s="282"/>
      <c r="MZD730" s="282"/>
      <c r="MZE730" s="282"/>
      <c r="MZF730" s="282"/>
      <c r="MZG730" s="282"/>
      <c r="MZH730" s="282"/>
      <c r="MZI730" s="282"/>
      <c r="MZJ730" s="282"/>
      <c r="MZK730" s="282"/>
      <c r="MZL730" s="282"/>
      <c r="MZM730" s="282"/>
      <c r="MZN730" s="282"/>
      <c r="MZO730" s="282"/>
      <c r="MZP730" s="282"/>
      <c r="MZQ730" s="282"/>
      <c r="MZR730" s="282"/>
      <c r="MZS730" s="282"/>
      <c r="MZT730" s="282"/>
      <c r="MZU730" s="282"/>
      <c r="MZV730" s="282"/>
      <c r="MZW730" s="282"/>
      <c r="MZX730" s="282"/>
      <c r="MZY730" s="282"/>
      <c r="MZZ730" s="282"/>
      <c r="NAA730" s="282"/>
      <c r="NAB730" s="282"/>
      <c r="NAC730" s="282"/>
      <c r="NAD730" s="282"/>
      <c r="NAE730" s="282"/>
      <c r="NAF730" s="282"/>
      <c r="NAG730" s="282"/>
      <c r="NAH730" s="282"/>
      <c r="NAI730" s="282"/>
      <c r="NAJ730" s="282"/>
      <c r="NAK730" s="282"/>
      <c r="NAL730" s="282"/>
      <c r="NAM730" s="282"/>
      <c r="NAN730" s="282"/>
      <c r="NAO730" s="282"/>
      <c r="NAP730" s="282"/>
      <c r="NAQ730" s="282"/>
      <c r="NAR730" s="282"/>
      <c r="NAS730" s="282"/>
      <c r="NAT730" s="282"/>
      <c r="NAU730" s="282"/>
      <c r="NAV730" s="282"/>
      <c r="NAW730" s="282"/>
      <c r="NAX730" s="282"/>
      <c r="NAY730" s="282"/>
      <c r="NAZ730" s="282"/>
      <c r="NBA730" s="282"/>
      <c r="NBB730" s="282"/>
      <c r="NBC730" s="282"/>
      <c r="NBD730" s="282"/>
      <c r="NBE730" s="282"/>
      <c r="NBF730" s="282"/>
      <c r="NBG730" s="282"/>
      <c r="NBH730" s="282"/>
      <c r="NBI730" s="282"/>
      <c r="NBJ730" s="282"/>
      <c r="NBK730" s="282"/>
      <c r="NBL730" s="282"/>
      <c r="NBM730" s="282"/>
      <c r="NBN730" s="282"/>
      <c r="NBO730" s="282"/>
      <c r="NBP730" s="282"/>
      <c r="NBQ730" s="282"/>
      <c r="NBR730" s="282"/>
      <c r="NBS730" s="282"/>
      <c r="NBT730" s="282"/>
      <c r="NBU730" s="282"/>
      <c r="NBV730" s="282"/>
      <c r="NBW730" s="282"/>
      <c r="NBX730" s="282"/>
      <c r="NBY730" s="282"/>
      <c r="NBZ730" s="282"/>
      <c r="NCA730" s="282"/>
      <c r="NCB730" s="282"/>
      <c r="NCC730" s="282"/>
      <c r="NCD730" s="282"/>
      <c r="NCE730" s="282"/>
      <c r="NCF730" s="282"/>
      <c r="NCG730" s="282"/>
      <c r="NCH730" s="282"/>
      <c r="NCI730" s="282"/>
      <c r="NCJ730" s="282"/>
      <c r="NCK730" s="282"/>
      <c r="NCL730" s="282"/>
      <c r="NCM730" s="282"/>
      <c r="NCN730" s="282"/>
      <c r="NCO730" s="282"/>
      <c r="NCP730" s="282"/>
      <c r="NCQ730" s="282"/>
      <c r="NCR730" s="282"/>
      <c r="NCS730" s="282"/>
      <c r="NCT730" s="282"/>
      <c r="NCU730" s="282"/>
      <c r="NCV730" s="282"/>
      <c r="NCW730" s="282"/>
      <c r="NCX730" s="282"/>
      <c r="NCY730" s="282"/>
      <c r="NCZ730" s="282"/>
      <c r="NDA730" s="282"/>
      <c r="NDB730" s="282"/>
      <c r="NDC730" s="282"/>
      <c r="NDD730" s="282"/>
      <c r="NDE730" s="282"/>
      <c r="NDF730" s="282"/>
      <c r="NDG730" s="282"/>
      <c r="NDH730" s="282"/>
      <c r="NDI730" s="282"/>
      <c r="NDJ730" s="282"/>
      <c r="NDK730" s="282"/>
      <c r="NDL730" s="282"/>
      <c r="NDM730" s="282"/>
      <c r="NDN730" s="282"/>
      <c r="NDO730" s="282"/>
      <c r="NDP730" s="282"/>
      <c r="NDQ730" s="282"/>
      <c r="NDR730" s="282"/>
      <c r="NDS730" s="282"/>
      <c r="NDT730" s="282"/>
      <c r="NDU730" s="282"/>
      <c r="NDV730" s="282"/>
      <c r="NDW730" s="282"/>
      <c r="NDX730" s="282"/>
      <c r="NDY730" s="282"/>
      <c r="NDZ730" s="282"/>
      <c r="NEA730" s="282"/>
      <c r="NEB730" s="282"/>
      <c r="NEC730" s="282"/>
      <c r="NED730" s="282"/>
      <c r="NEE730" s="282"/>
      <c r="NEF730" s="282"/>
      <c r="NEG730" s="282"/>
      <c r="NEH730" s="282"/>
      <c r="NEI730" s="282"/>
      <c r="NEJ730" s="282"/>
      <c r="NEK730" s="282"/>
      <c r="NEL730" s="282"/>
      <c r="NEM730" s="282"/>
      <c r="NEN730" s="282"/>
      <c r="NEO730" s="282"/>
      <c r="NEP730" s="282"/>
      <c r="NEQ730" s="282"/>
      <c r="NER730" s="282"/>
      <c r="NES730" s="282"/>
      <c r="NET730" s="282"/>
      <c r="NEU730" s="282"/>
      <c r="NEV730" s="282"/>
      <c r="NEW730" s="282"/>
      <c r="NEX730" s="282"/>
      <c r="NEY730" s="282"/>
      <c r="NEZ730" s="282"/>
      <c r="NFA730" s="282"/>
      <c r="NFB730" s="282"/>
      <c r="NFC730" s="282"/>
      <c r="NFD730" s="282"/>
      <c r="NFE730" s="282"/>
      <c r="NFF730" s="282"/>
      <c r="NFG730" s="282"/>
      <c r="NFH730" s="282"/>
      <c r="NFI730" s="282"/>
      <c r="NFJ730" s="282"/>
      <c r="NFK730" s="282"/>
      <c r="NFL730" s="282"/>
      <c r="NFM730" s="282"/>
      <c r="NFN730" s="282"/>
      <c r="NFO730" s="282"/>
      <c r="NFP730" s="282"/>
      <c r="NFQ730" s="282"/>
      <c r="NFR730" s="282"/>
      <c r="NFS730" s="282"/>
      <c r="NFT730" s="282"/>
      <c r="NFU730" s="282"/>
      <c r="NFV730" s="282"/>
      <c r="NFW730" s="282"/>
      <c r="NFX730" s="282"/>
      <c r="NFY730" s="282"/>
      <c r="NFZ730" s="282"/>
      <c r="NGA730" s="282"/>
      <c r="NGB730" s="282"/>
      <c r="NGC730" s="282"/>
      <c r="NGD730" s="282"/>
      <c r="NGE730" s="282"/>
      <c r="NGF730" s="282"/>
      <c r="NGG730" s="282"/>
      <c r="NGH730" s="282"/>
      <c r="NGI730" s="282"/>
      <c r="NGJ730" s="282"/>
      <c r="NGK730" s="282"/>
      <c r="NGL730" s="282"/>
      <c r="NGM730" s="282"/>
      <c r="NGN730" s="282"/>
      <c r="NGO730" s="282"/>
      <c r="NGP730" s="282"/>
      <c r="NGQ730" s="282"/>
      <c r="NGR730" s="282"/>
      <c r="NGS730" s="282"/>
      <c r="NGT730" s="282"/>
      <c r="NGU730" s="282"/>
      <c r="NGV730" s="282"/>
      <c r="NGW730" s="282"/>
      <c r="NGX730" s="282"/>
      <c r="NGY730" s="282"/>
      <c r="NGZ730" s="282"/>
      <c r="NHA730" s="282"/>
      <c r="NHB730" s="282"/>
      <c r="NHC730" s="282"/>
      <c r="NHD730" s="282"/>
      <c r="NHE730" s="282"/>
      <c r="NHF730" s="282"/>
      <c r="NHG730" s="282"/>
      <c r="NHH730" s="282"/>
      <c r="NHI730" s="282"/>
      <c r="NHJ730" s="282"/>
      <c r="NHK730" s="282"/>
      <c r="NHL730" s="282"/>
      <c r="NHM730" s="282"/>
      <c r="NHN730" s="282"/>
      <c r="NHO730" s="282"/>
      <c r="NHP730" s="282"/>
      <c r="NHQ730" s="282"/>
      <c r="NHR730" s="282"/>
      <c r="NHS730" s="282"/>
      <c r="NHT730" s="282"/>
      <c r="NHU730" s="282"/>
      <c r="NHV730" s="282"/>
      <c r="NHW730" s="282"/>
      <c r="NHX730" s="282"/>
      <c r="NHY730" s="282"/>
      <c r="NHZ730" s="282"/>
      <c r="NIA730" s="282"/>
      <c r="NIB730" s="282"/>
      <c r="NIC730" s="282"/>
      <c r="NID730" s="282"/>
      <c r="NIE730" s="282"/>
      <c r="NIF730" s="282"/>
      <c r="NIG730" s="282"/>
      <c r="NIH730" s="282"/>
      <c r="NII730" s="282"/>
      <c r="NIJ730" s="282"/>
      <c r="NIK730" s="282"/>
      <c r="NIL730" s="282"/>
      <c r="NIM730" s="282"/>
      <c r="NIN730" s="282"/>
      <c r="NIO730" s="282"/>
      <c r="NIP730" s="282"/>
      <c r="NIQ730" s="282"/>
      <c r="NIR730" s="282"/>
      <c r="NIS730" s="282"/>
      <c r="NIT730" s="282"/>
      <c r="NIU730" s="282"/>
      <c r="NIV730" s="282"/>
      <c r="NIW730" s="282"/>
      <c r="NIX730" s="282"/>
      <c r="NIY730" s="282"/>
      <c r="NIZ730" s="282"/>
      <c r="NJA730" s="282"/>
      <c r="NJB730" s="282"/>
      <c r="NJC730" s="282"/>
      <c r="NJD730" s="282"/>
      <c r="NJE730" s="282"/>
      <c r="NJF730" s="282"/>
      <c r="NJG730" s="282"/>
      <c r="NJH730" s="282"/>
      <c r="NJI730" s="282"/>
      <c r="NJJ730" s="282"/>
      <c r="NJK730" s="282"/>
      <c r="NJL730" s="282"/>
      <c r="NJM730" s="282"/>
      <c r="NJN730" s="282"/>
      <c r="NJO730" s="282"/>
      <c r="NJP730" s="282"/>
      <c r="NJQ730" s="282"/>
      <c r="NJR730" s="282"/>
      <c r="NJS730" s="282"/>
      <c r="NJT730" s="282"/>
      <c r="NJU730" s="282"/>
      <c r="NJV730" s="282"/>
      <c r="NJW730" s="282"/>
      <c r="NJX730" s="282"/>
      <c r="NJY730" s="282"/>
      <c r="NJZ730" s="282"/>
      <c r="NKA730" s="282"/>
      <c r="NKB730" s="282"/>
      <c r="NKC730" s="282"/>
      <c r="NKD730" s="282"/>
      <c r="NKE730" s="282"/>
      <c r="NKF730" s="282"/>
      <c r="NKG730" s="282"/>
      <c r="NKH730" s="282"/>
      <c r="NKI730" s="282"/>
      <c r="NKJ730" s="282"/>
      <c r="NKK730" s="282"/>
      <c r="NKL730" s="282"/>
      <c r="NKM730" s="282"/>
      <c r="NKN730" s="282"/>
      <c r="NKO730" s="282"/>
      <c r="NKP730" s="282"/>
      <c r="NKQ730" s="282"/>
      <c r="NKR730" s="282"/>
      <c r="NKS730" s="282"/>
      <c r="NKT730" s="282"/>
      <c r="NKU730" s="282"/>
      <c r="NKV730" s="282"/>
      <c r="NKW730" s="282"/>
      <c r="NKX730" s="282"/>
      <c r="NKY730" s="282"/>
      <c r="NKZ730" s="282"/>
      <c r="NLA730" s="282"/>
      <c r="NLB730" s="282"/>
      <c r="NLC730" s="282"/>
      <c r="NLD730" s="282"/>
      <c r="NLE730" s="282"/>
      <c r="NLF730" s="282"/>
      <c r="NLG730" s="282"/>
      <c r="NLH730" s="282"/>
      <c r="NLI730" s="282"/>
      <c r="NLJ730" s="282"/>
      <c r="NLK730" s="282"/>
      <c r="NLL730" s="282"/>
      <c r="NLM730" s="282"/>
      <c r="NLN730" s="282"/>
      <c r="NLO730" s="282"/>
      <c r="NLP730" s="282"/>
      <c r="NLQ730" s="282"/>
      <c r="NLR730" s="282"/>
      <c r="NLS730" s="282"/>
      <c r="NLT730" s="282"/>
      <c r="NLU730" s="282"/>
      <c r="NLV730" s="282"/>
      <c r="NLW730" s="282"/>
      <c r="NLX730" s="282"/>
      <c r="NLY730" s="282"/>
      <c r="NLZ730" s="282"/>
      <c r="NMA730" s="282"/>
      <c r="NMB730" s="282"/>
      <c r="NMC730" s="282"/>
      <c r="NMD730" s="282"/>
      <c r="NME730" s="282"/>
      <c r="NMF730" s="282"/>
      <c r="NMG730" s="282"/>
      <c r="NMH730" s="282"/>
      <c r="NMI730" s="282"/>
      <c r="NMJ730" s="282"/>
      <c r="NMK730" s="282"/>
      <c r="NML730" s="282"/>
      <c r="NMM730" s="282"/>
      <c r="NMN730" s="282"/>
      <c r="NMO730" s="282"/>
      <c r="NMP730" s="282"/>
      <c r="NMQ730" s="282"/>
      <c r="NMR730" s="282"/>
      <c r="NMS730" s="282"/>
      <c r="NMT730" s="282"/>
      <c r="NMU730" s="282"/>
      <c r="NMV730" s="282"/>
      <c r="NMW730" s="282"/>
      <c r="NMX730" s="282"/>
      <c r="NMY730" s="282"/>
      <c r="NMZ730" s="282"/>
      <c r="NNA730" s="282"/>
      <c r="NNB730" s="282"/>
      <c r="NNC730" s="282"/>
      <c r="NND730" s="282"/>
      <c r="NNE730" s="282"/>
      <c r="NNF730" s="282"/>
      <c r="NNG730" s="282"/>
      <c r="NNH730" s="282"/>
      <c r="NNI730" s="282"/>
      <c r="NNJ730" s="282"/>
      <c r="NNK730" s="282"/>
      <c r="NNL730" s="282"/>
      <c r="NNM730" s="282"/>
      <c r="NNN730" s="282"/>
      <c r="NNO730" s="282"/>
      <c r="NNP730" s="282"/>
      <c r="NNQ730" s="282"/>
      <c r="NNR730" s="282"/>
      <c r="NNS730" s="282"/>
      <c r="NNT730" s="282"/>
      <c r="NNU730" s="282"/>
      <c r="NNV730" s="282"/>
      <c r="NNW730" s="282"/>
      <c r="NNX730" s="282"/>
      <c r="NNY730" s="282"/>
      <c r="NNZ730" s="282"/>
      <c r="NOA730" s="282"/>
      <c r="NOB730" s="282"/>
      <c r="NOC730" s="282"/>
      <c r="NOD730" s="282"/>
      <c r="NOE730" s="282"/>
      <c r="NOF730" s="282"/>
      <c r="NOG730" s="282"/>
      <c r="NOH730" s="282"/>
      <c r="NOI730" s="282"/>
      <c r="NOJ730" s="282"/>
      <c r="NOK730" s="282"/>
      <c r="NOL730" s="282"/>
      <c r="NOM730" s="282"/>
      <c r="NON730" s="282"/>
      <c r="NOO730" s="282"/>
      <c r="NOP730" s="282"/>
      <c r="NOQ730" s="282"/>
      <c r="NOR730" s="282"/>
      <c r="NOS730" s="282"/>
      <c r="NOT730" s="282"/>
      <c r="NOU730" s="282"/>
      <c r="NOV730" s="282"/>
      <c r="NOW730" s="282"/>
      <c r="NOX730" s="282"/>
      <c r="NOY730" s="282"/>
      <c r="NOZ730" s="282"/>
      <c r="NPA730" s="282"/>
      <c r="NPB730" s="282"/>
      <c r="NPC730" s="282"/>
      <c r="NPD730" s="282"/>
      <c r="NPE730" s="282"/>
      <c r="NPF730" s="282"/>
      <c r="NPG730" s="282"/>
      <c r="NPH730" s="282"/>
      <c r="NPI730" s="282"/>
      <c r="NPJ730" s="282"/>
      <c r="NPK730" s="282"/>
      <c r="NPL730" s="282"/>
      <c r="NPM730" s="282"/>
      <c r="NPN730" s="282"/>
      <c r="NPO730" s="282"/>
      <c r="NPP730" s="282"/>
      <c r="NPQ730" s="282"/>
      <c r="NPR730" s="282"/>
      <c r="NPS730" s="282"/>
      <c r="NPT730" s="282"/>
      <c r="NPU730" s="282"/>
      <c r="NPV730" s="282"/>
      <c r="NPW730" s="282"/>
      <c r="NPX730" s="282"/>
      <c r="NPY730" s="282"/>
      <c r="NPZ730" s="282"/>
      <c r="NQA730" s="282"/>
      <c r="NQB730" s="282"/>
      <c r="NQC730" s="282"/>
      <c r="NQD730" s="282"/>
      <c r="NQE730" s="282"/>
      <c r="NQF730" s="282"/>
      <c r="NQG730" s="282"/>
      <c r="NQH730" s="282"/>
      <c r="NQI730" s="282"/>
      <c r="NQJ730" s="282"/>
      <c r="NQK730" s="282"/>
      <c r="NQL730" s="282"/>
      <c r="NQM730" s="282"/>
      <c r="NQN730" s="282"/>
      <c r="NQO730" s="282"/>
      <c r="NQP730" s="282"/>
      <c r="NQQ730" s="282"/>
      <c r="NQR730" s="282"/>
      <c r="NQS730" s="282"/>
      <c r="NQT730" s="282"/>
      <c r="NQU730" s="282"/>
      <c r="NQV730" s="282"/>
      <c r="NQW730" s="282"/>
      <c r="NQX730" s="282"/>
      <c r="NQY730" s="282"/>
      <c r="NQZ730" s="282"/>
      <c r="NRA730" s="282"/>
      <c r="NRB730" s="282"/>
      <c r="NRC730" s="282"/>
      <c r="NRD730" s="282"/>
      <c r="NRE730" s="282"/>
      <c r="NRF730" s="282"/>
      <c r="NRG730" s="282"/>
      <c r="NRH730" s="282"/>
      <c r="NRI730" s="282"/>
      <c r="NRJ730" s="282"/>
      <c r="NRK730" s="282"/>
      <c r="NRL730" s="282"/>
      <c r="NRM730" s="282"/>
      <c r="NRN730" s="282"/>
      <c r="NRO730" s="282"/>
      <c r="NRP730" s="282"/>
      <c r="NRQ730" s="282"/>
      <c r="NRR730" s="282"/>
      <c r="NRS730" s="282"/>
      <c r="NRT730" s="282"/>
      <c r="NRU730" s="282"/>
      <c r="NRV730" s="282"/>
      <c r="NRW730" s="282"/>
      <c r="NRX730" s="282"/>
      <c r="NRY730" s="282"/>
      <c r="NRZ730" s="282"/>
      <c r="NSA730" s="282"/>
      <c r="NSB730" s="282"/>
      <c r="NSC730" s="282"/>
      <c r="NSD730" s="282"/>
      <c r="NSE730" s="282"/>
      <c r="NSF730" s="282"/>
      <c r="NSG730" s="282"/>
      <c r="NSH730" s="282"/>
      <c r="NSI730" s="282"/>
      <c r="NSJ730" s="282"/>
      <c r="NSK730" s="282"/>
      <c r="NSL730" s="282"/>
      <c r="NSM730" s="282"/>
      <c r="NSN730" s="282"/>
      <c r="NSO730" s="282"/>
      <c r="NSP730" s="282"/>
      <c r="NSQ730" s="282"/>
      <c r="NSR730" s="282"/>
      <c r="NSS730" s="282"/>
      <c r="NST730" s="282"/>
      <c r="NSU730" s="282"/>
      <c r="NSV730" s="282"/>
      <c r="NSW730" s="282"/>
      <c r="NSX730" s="282"/>
      <c r="NSY730" s="282"/>
      <c r="NSZ730" s="282"/>
      <c r="NTA730" s="282"/>
      <c r="NTB730" s="282"/>
      <c r="NTC730" s="282"/>
      <c r="NTD730" s="282"/>
      <c r="NTE730" s="282"/>
      <c r="NTF730" s="282"/>
      <c r="NTG730" s="282"/>
      <c r="NTH730" s="282"/>
      <c r="NTI730" s="282"/>
      <c r="NTJ730" s="282"/>
      <c r="NTK730" s="282"/>
      <c r="NTL730" s="282"/>
      <c r="NTM730" s="282"/>
      <c r="NTN730" s="282"/>
      <c r="NTO730" s="282"/>
      <c r="NTP730" s="282"/>
      <c r="NTQ730" s="282"/>
      <c r="NTR730" s="282"/>
      <c r="NTS730" s="282"/>
      <c r="NTT730" s="282"/>
      <c r="NTU730" s="282"/>
      <c r="NTV730" s="282"/>
      <c r="NTW730" s="282"/>
      <c r="NTX730" s="282"/>
      <c r="NTY730" s="282"/>
      <c r="NTZ730" s="282"/>
      <c r="NUA730" s="282"/>
      <c r="NUB730" s="282"/>
      <c r="NUC730" s="282"/>
      <c r="NUD730" s="282"/>
      <c r="NUE730" s="282"/>
      <c r="NUF730" s="282"/>
      <c r="NUG730" s="282"/>
      <c r="NUH730" s="282"/>
      <c r="NUI730" s="282"/>
      <c r="NUJ730" s="282"/>
      <c r="NUK730" s="282"/>
      <c r="NUL730" s="282"/>
      <c r="NUM730" s="282"/>
      <c r="NUN730" s="282"/>
      <c r="NUO730" s="282"/>
      <c r="NUP730" s="282"/>
      <c r="NUQ730" s="282"/>
      <c r="NUR730" s="282"/>
      <c r="NUS730" s="282"/>
      <c r="NUT730" s="282"/>
      <c r="NUU730" s="282"/>
      <c r="NUV730" s="282"/>
      <c r="NUW730" s="282"/>
      <c r="NUX730" s="282"/>
      <c r="NUY730" s="282"/>
      <c r="NUZ730" s="282"/>
      <c r="NVA730" s="282"/>
      <c r="NVB730" s="282"/>
      <c r="NVC730" s="282"/>
      <c r="NVD730" s="282"/>
      <c r="NVE730" s="282"/>
      <c r="NVF730" s="282"/>
      <c r="NVG730" s="282"/>
      <c r="NVH730" s="282"/>
      <c r="NVI730" s="282"/>
      <c r="NVJ730" s="282"/>
      <c r="NVK730" s="282"/>
      <c r="NVL730" s="282"/>
      <c r="NVM730" s="282"/>
      <c r="NVN730" s="282"/>
      <c r="NVO730" s="282"/>
      <c r="NVP730" s="282"/>
      <c r="NVQ730" s="282"/>
      <c r="NVR730" s="282"/>
      <c r="NVS730" s="282"/>
      <c r="NVT730" s="282"/>
      <c r="NVU730" s="282"/>
      <c r="NVV730" s="282"/>
      <c r="NVW730" s="282"/>
      <c r="NVX730" s="282"/>
      <c r="NVY730" s="282"/>
      <c r="NVZ730" s="282"/>
      <c r="NWA730" s="282"/>
      <c r="NWB730" s="282"/>
      <c r="NWC730" s="282"/>
      <c r="NWD730" s="282"/>
      <c r="NWE730" s="282"/>
      <c r="NWF730" s="282"/>
      <c r="NWG730" s="282"/>
      <c r="NWH730" s="282"/>
      <c r="NWI730" s="282"/>
      <c r="NWJ730" s="282"/>
      <c r="NWK730" s="282"/>
      <c r="NWL730" s="282"/>
      <c r="NWM730" s="282"/>
      <c r="NWN730" s="282"/>
      <c r="NWO730" s="282"/>
      <c r="NWP730" s="282"/>
      <c r="NWQ730" s="282"/>
      <c r="NWR730" s="282"/>
      <c r="NWS730" s="282"/>
      <c r="NWT730" s="282"/>
      <c r="NWU730" s="282"/>
      <c r="NWV730" s="282"/>
      <c r="NWW730" s="282"/>
      <c r="NWX730" s="282"/>
      <c r="NWY730" s="282"/>
      <c r="NWZ730" s="282"/>
      <c r="NXA730" s="282"/>
      <c r="NXB730" s="282"/>
      <c r="NXC730" s="282"/>
      <c r="NXD730" s="282"/>
      <c r="NXE730" s="282"/>
      <c r="NXF730" s="282"/>
      <c r="NXG730" s="282"/>
      <c r="NXH730" s="282"/>
      <c r="NXI730" s="282"/>
      <c r="NXJ730" s="282"/>
      <c r="NXK730" s="282"/>
      <c r="NXL730" s="282"/>
      <c r="NXM730" s="282"/>
      <c r="NXN730" s="282"/>
      <c r="NXO730" s="282"/>
      <c r="NXP730" s="282"/>
      <c r="NXQ730" s="282"/>
      <c r="NXR730" s="282"/>
      <c r="NXS730" s="282"/>
      <c r="NXT730" s="282"/>
      <c r="NXU730" s="282"/>
      <c r="NXV730" s="282"/>
      <c r="NXW730" s="282"/>
      <c r="NXX730" s="282"/>
      <c r="NXY730" s="282"/>
      <c r="NXZ730" s="282"/>
      <c r="NYA730" s="282"/>
      <c r="NYB730" s="282"/>
      <c r="NYC730" s="282"/>
      <c r="NYD730" s="282"/>
      <c r="NYE730" s="282"/>
      <c r="NYF730" s="282"/>
      <c r="NYG730" s="282"/>
      <c r="NYH730" s="282"/>
      <c r="NYI730" s="282"/>
      <c r="NYJ730" s="282"/>
      <c r="NYK730" s="282"/>
      <c r="NYL730" s="282"/>
      <c r="NYM730" s="282"/>
      <c r="NYN730" s="282"/>
      <c r="NYO730" s="282"/>
      <c r="NYP730" s="282"/>
      <c r="NYQ730" s="282"/>
      <c r="NYR730" s="282"/>
      <c r="NYS730" s="282"/>
      <c r="NYT730" s="282"/>
      <c r="NYU730" s="282"/>
      <c r="NYV730" s="282"/>
      <c r="NYW730" s="282"/>
      <c r="NYX730" s="282"/>
      <c r="NYY730" s="282"/>
      <c r="NYZ730" s="282"/>
      <c r="NZA730" s="282"/>
      <c r="NZB730" s="282"/>
      <c r="NZC730" s="282"/>
      <c r="NZD730" s="282"/>
      <c r="NZE730" s="282"/>
      <c r="NZF730" s="282"/>
      <c r="NZG730" s="282"/>
      <c r="NZH730" s="282"/>
      <c r="NZI730" s="282"/>
      <c r="NZJ730" s="282"/>
      <c r="NZK730" s="282"/>
      <c r="NZL730" s="282"/>
      <c r="NZM730" s="282"/>
      <c r="NZN730" s="282"/>
      <c r="NZO730" s="282"/>
      <c r="NZP730" s="282"/>
      <c r="NZQ730" s="282"/>
      <c r="NZR730" s="282"/>
      <c r="NZS730" s="282"/>
      <c r="NZT730" s="282"/>
      <c r="NZU730" s="282"/>
      <c r="NZV730" s="282"/>
      <c r="NZW730" s="282"/>
      <c r="NZX730" s="282"/>
      <c r="NZY730" s="282"/>
      <c r="NZZ730" s="282"/>
      <c r="OAA730" s="282"/>
      <c r="OAB730" s="282"/>
      <c r="OAC730" s="282"/>
      <c r="OAD730" s="282"/>
      <c r="OAE730" s="282"/>
      <c r="OAF730" s="282"/>
      <c r="OAG730" s="282"/>
      <c r="OAH730" s="282"/>
      <c r="OAI730" s="282"/>
      <c r="OAJ730" s="282"/>
      <c r="OAK730" s="282"/>
      <c r="OAL730" s="282"/>
      <c r="OAM730" s="282"/>
      <c r="OAN730" s="282"/>
      <c r="OAO730" s="282"/>
      <c r="OAP730" s="282"/>
      <c r="OAQ730" s="282"/>
      <c r="OAR730" s="282"/>
      <c r="OAS730" s="282"/>
      <c r="OAT730" s="282"/>
      <c r="OAU730" s="282"/>
      <c r="OAV730" s="282"/>
      <c r="OAW730" s="282"/>
      <c r="OAX730" s="282"/>
      <c r="OAY730" s="282"/>
      <c r="OAZ730" s="282"/>
      <c r="OBA730" s="282"/>
      <c r="OBB730" s="282"/>
      <c r="OBC730" s="282"/>
      <c r="OBD730" s="282"/>
      <c r="OBE730" s="282"/>
      <c r="OBF730" s="282"/>
      <c r="OBG730" s="282"/>
      <c r="OBH730" s="282"/>
      <c r="OBI730" s="282"/>
      <c r="OBJ730" s="282"/>
      <c r="OBK730" s="282"/>
      <c r="OBL730" s="282"/>
      <c r="OBM730" s="282"/>
      <c r="OBN730" s="282"/>
      <c r="OBO730" s="282"/>
      <c r="OBP730" s="282"/>
      <c r="OBQ730" s="282"/>
      <c r="OBR730" s="282"/>
      <c r="OBS730" s="282"/>
      <c r="OBT730" s="282"/>
      <c r="OBU730" s="282"/>
      <c r="OBV730" s="282"/>
      <c r="OBW730" s="282"/>
      <c r="OBX730" s="282"/>
      <c r="OBY730" s="282"/>
      <c r="OBZ730" s="282"/>
      <c r="OCA730" s="282"/>
      <c r="OCB730" s="282"/>
      <c r="OCC730" s="282"/>
      <c r="OCD730" s="282"/>
      <c r="OCE730" s="282"/>
      <c r="OCF730" s="282"/>
      <c r="OCG730" s="282"/>
      <c r="OCH730" s="282"/>
      <c r="OCI730" s="282"/>
      <c r="OCJ730" s="282"/>
      <c r="OCK730" s="282"/>
      <c r="OCL730" s="282"/>
      <c r="OCM730" s="282"/>
      <c r="OCN730" s="282"/>
      <c r="OCO730" s="282"/>
      <c r="OCP730" s="282"/>
      <c r="OCQ730" s="282"/>
      <c r="OCR730" s="282"/>
      <c r="OCS730" s="282"/>
      <c r="OCT730" s="282"/>
      <c r="OCU730" s="282"/>
      <c r="OCV730" s="282"/>
      <c r="OCW730" s="282"/>
      <c r="OCX730" s="282"/>
      <c r="OCY730" s="282"/>
      <c r="OCZ730" s="282"/>
      <c r="ODA730" s="282"/>
      <c r="ODB730" s="282"/>
      <c r="ODC730" s="282"/>
      <c r="ODD730" s="282"/>
      <c r="ODE730" s="282"/>
      <c r="ODF730" s="282"/>
      <c r="ODG730" s="282"/>
      <c r="ODH730" s="282"/>
      <c r="ODI730" s="282"/>
      <c r="ODJ730" s="282"/>
      <c r="ODK730" s="282"/>
      <c r="ODL730" s="282"/>
      <c r="ODM730" s="282"/>
      <c r="ODN730" s="282"/>
      <c r="ODO730" s="282"/>
      <c r="ODP730" s="282"/>
      <c r="ODQ730" s="282"/>
      <c r="ODR730" s="282"/>
      <c r="ODS730" s="282"/>
      <c r="ODT730" s="282"/>
      <c r="ODU730" s="282"/>
      <c r="ODV730" s="282"/>
      <c r="ODW730" s="282"/>
      <c r="ODX730" s="282"/>
      <c r="ODY730" s="282"/>
      <c r="ODZ730" s="282"/>
      <c r="OEA730" s="282"/>
      <c r="OEB730" s="282"/>
      <c r="OEC730" s="282"/>
      <c r="OED730" s="282"/>
      <c r="OEE730" s="282"/>
      <c r="OEF730" s="282"/>
      <c r="OEG730" s="282"/>
      <c r="OEH730" s="282"/>
      <c r="OEI730" s="282"/>
      <c r="OEJ730" s="282"/>
      <c r="OEK730" s="282"/>
      <c r="OEL730" s="282"/>
      <c r="OEM730" s="282"/>
      <c r="OEN730" s="282"/>
      <c r="OEO730" s="282"/>
      <c r="OEP730" s="282"/>
      <c r="OEQ730" s="282"/>
      <c r="OER730" s="282"/>
      <c r="OES730" s="282"/>
      <c r="OET730" s="282"/>
      <c r="OEU730" s="282"/>
      <c r="OEV730" s="282"/>
      <c r="OEW730" s="282"/>
      <c r="OEX730" s="282"/>
      <c r="OEY730" s="282"/>
      <c r="OEZ730" s="282"/>
      <c r="OFA730" s="282"/>
      <c r="OFB730" s="282"/>
      <c r="OFC730" s="282"/>
      <c r="OFD730" s="282"/>
      <c r="OFE730" s="282"/>
      <c r="OFF730" s="282"/>
      <c r="OFG730" s="282"/>
      <c r="OFH730" s="282"/>
      <c r="OFI730" s="282"/>
      <c r="OFJ730" s="282"/>
      <c r="OFK730" s="282"/>
      <c r="OFL730" s="282"/>
      <c r="OFM730" s="282"/>
      <c r="OFN730" s="282"/>
      <c r="OFO730" s="282"/>
      <c r="OFP730" s="282"/>
      <c r="OFQ730" s="282"/>
      <c r="OFR730" s="282"/>
      <c r="OFS730" s="282"/>
      <c r="OFT730" s="282"/>
      <c r="OFU730" s="282"/>
      <c r="OFV730" s="282"/>
      <c r="OFW730" s="282"/>
      <c r="OFX730" s="282"/>
      <c r="OFY730" s="282"/>
      <c r="OFZ730" s="282"/>
      <c r="OGA730" s="282"/>
      <c r="OGB730" s="282"/>
      <c r="OGC730" s="282"/>
      <c r="OGD730" s="282"/>
      <c r="OGE730" s="282"/>
      <c r="OGF730" s="282"/>
      <c r="OGG730" s="282"/>
      <c r="OGH730" s="282"/>
      <c r="OGI730" s="282"/>
      <c r="OGJ730" s="282"/>
      <c r="OGK730" s="282"/>
      <c r="OGL730" s="282"/>
      <c r="OGM730" s="282"/>
      <c r="OGN730" s="282"/>
      <c r="OGO730" s="282"/>
      <c r="OGP730" s="282"/>
      <c r="OGQ730" s="282"/>
      <c r="OGR730" s="282"/>
      <c r="OGS730" s="282"/>
      <c r="OGT730" s="282"/>
      <c r="OGU730" s="282"/>
      <c r="OGV730" s="282"/>
      <c r="OGW730" s="282"/>
      <c r="OGX730" s="282"/>
      <c r="OGY730" s="282"/>
      <c r="OGZ730" s="282"/>
      <c r="OHA730" s="282"/>
      <c r="OHB730" s="282"/>
      <c r="OHC730" s="282"/>
      <c r="OHD730" s="282"/>
      <c r="OHE730" s="282"/>
      <c r="OHF730" s="282"/>
      <c r="OHG730" s="282"/>
      <c r="OHH730" s="282"/>
      <c r="OHI730" s="282"/>
      <c r="OHJ730" s="282"/>
      <c r="OHK730" s="282"/>
      <c r="OHL730" s="282"/>
      <c r="OHM730" s="282"/>
      <c r="OHN730" s="282"/>
      <c r="OHO730" s="282"/>
      <c r="OHP730" s="282"/>
      <c r="OHQ730" s="282"/>
      <c r="OHR730" s="282"/>
      <c r="OHS730" s="282"/>
      <c r="OHT730" s="282"/>
      <c r="OHU730" s="282"/>
      <c r="OHV730" s="282"/>
      <c r="OHW730" s="282"/>
      <c r="OHX730" s="282"/>
      <c r="OHY730" s="282"/>
      <c r="OHZ730" s="282"/>
      <c r="OIA730" s="282"/>
      <c r="OIB730" s="282"/>
      <c r="OIC730" s="282"/>
      <c r="OID730" s="282"/>
      <c r="OIE730" s="282"/>
      <c r="OIF730" s="282"/>
      <c r="OIG730" s="282"/>
      <c r="OIH730" s="282"/>
      <c r="OII730" s="282"/>
      <c r="OIJ730" s="282"/>
      <c r="OIK730" s="282"/>
      <c r="OIL730" s="282"/>
      <c r="OIM730" s="282"/>
      <c r="OIN730" s="282"/>
      <c r="OIO730" s="282"/>
      <c r="OIP730" s="282"/>
      <c r="OIQ730" s="282"/>
      <c r="OIR730" s="282"/>
      <c r="OIS730" s="282"/>
      <c r="OIT730" s="282"/>
      <c r="OIU730" s="282"/>
      <c r="OIV730" s="282"/>
      <c r="OIW730" s="282"/>
      <c r="OIX730" s="282"/>
      <c r="OIY730" s="282"/>
      <c r="OIZ730" s="282"/>
      <c r="OJA730" s="282"/>
      <c r="OJB730" s="282"/>
      <c r="OJC730" s="282"/>
      <c r="OJD730" s="282"/>
      <c r="OJE730" s="282"/>
      <c r="OJF730" s="282"/>
      <c r="OJG730" s="282"/>
      <c r="OJH730" s="282"/>
      <c r="OJI730" s="282"/>
      <c r="OJJ730" s="282"/>
      <c r="OJK730" s="282"/>
      <c r="OJL730" s="282"/>
      <c r="OJM730" s="282"/>
      <c r="OJN730" s="282"/>
      <c r="OJO730" s="282"/>
      <c r="OJP730" s="282"/>
      <c r="OJQ730" s="282"/>
      <c r="OJR730" s="282"/>
      <c r="OJS730" s="282"/>
      <c r="OJT730" s="282"/>
      <c r="OJU730" s="282"/>
      <c r="OJV730" s="282"/>
      <c r="OJW730" s="282"/>
      <c r="OJX730" s="282"/>
      <c r="OJY730" s="282"/>
      <c r="OJZ730" s="282"/>
      <c r="OKA730" s="282"/>
      <c r="OKB730" s="282"/>
      <c r="OKC730" s="282"/>
      <c r="OKD730" s="282"/>
      <c r="OKE730" s="282"/>
      <c r="OKF730" s="282"/>
      <c r="OKG730" s="282"/>
      <c r="OKH730" s="282"/>
      <c r="OKI730" s="282"/>
      <c r="OKJ730" s="282"/>
      <c r="OKK730" s="282"/>
      <c r="OKL730" s="282"/>
      <c r="OKM730" s="282"/>
      <c r="OKN730" s="282"/>
      <c r="OKO730" s="282"/>
      <c r="OKP730" s="282"/>
      <c r="OKQ730" s="282"/>
      <c r="OKR730" s="282"/>
      <c r="OKS730" s="282"/>
      <c r="OKT730" s="282"/>
      <c r="OKU730" s="282"/>
      <c r="OKV730" s="282"/>
      <c r="OKW730" s="282"/>
      <c r="OKX730" s="282"/>
      <c r="OKY730" s="282"/>
      <c r="OKZ730" s="282"/>
      <c r="OLA730" s="282"/>
      <c r="OLB730" s="282"/>
      <c r="OLC730" s="282"/>
      <c r="OLD730" s="282"/>
      <c r="OLE730" s="282"/>
      <c r="OLF730" s="282"/>
      <c r="OLG730" s="282"/>
      <c r="OLH730" s="282"/>
      <c r="OLI730" s="282"/>
      <c r="OLJ730" s="282"/>
      <c r="OLK730" s="282"/>
      <c r="OLL730" s="282"/>
      <c r="OLM730" s="282"/>
      <c r="OLN730" s="282"/>
      <c r="OLO730" s="282"/>
      <c r="OLP730" s="282"/>
      <c r="OLQ730" s="282"/>
      <c r="OLR730" s="282"/>
      <c r="OLS730" s="282"/>
      <c r="OLT730" s="282"/>
      <c r="OLU730" s="282"/>
      <c r="OLV730" s="282"/>
      <c r="OLW730" s="282"/>
      <c r="OLX730" s="282"/>
      <c r="OLY730" s="282"/>
      <c r="OLZ730" s="282"/>
      <c r="OMA730" s="282"/>
      <c r="OMB730" s="282"/>
      <c r="OMC730" s="282"/>
      <c r="OMD730" s="282"/>
      <c r="OME730" s="282"/>
      <c r="OMF730" s="282"/>
      <c r="OMG730" s="282"/>
      <c r="OMH730" s="282"/>
      <c r="OMI730" s="282"/>
      <c r="OMJ730" s="282"/>
      <c r="OMK730" s="282"/>
      <c r="OML730" s="282"/>
      <c r="OMM730" s="282"/>
      <c r="OMN730" s="282"/>
      <c r="OMO730" s="282"/>
      <c r="OMP730" s="282"/>
      <c r="OMQ730" s="282"/>
      <c r="OMR730" s="282"/>
      <c r="OMS730" s="282"/>
      <c r="OMT730" s="282"/>
      <c r="OMU730" s="282"/>
      <c r="OMV730" s="282"/>
      <c r="OMW730" s="282"/>
      <c r="OMX730" s="282"/>
      <c r="OMY730" s="282"/>
      <c r="OMZ730" s="282"/>
      <c r="ONA730" s="282"/>
      <c r="ONB730" s="282"/>
      <c r="ONC730" s="282"/>
      <c r="OND730" s="282"/>
      <c r="ONE730" s="282"/>
      <c r="ONF730" s="282"/>
      <c r="ONG730" s="282"/>
      <c r="ONH730" s="282"/>
      <c r="ONI730" s="282"/>
      <c r="ONJ730" s="282"/>
      <c r="ONK730" s="282"/>
      <c r="ONL730" s="282"/>
      <c r="ONM730" s="282"/>
      <c r="ONN730" s="282"/>
      <c r="ONO730" s="282"/>
      <c r="ONP730" s="282"/>
      <c r="ONQ730" s="282"/>
      <c r="ONR730" s="282"/>
      <c r="ONS730" s="282"/>
      <c r="ONT730" s="282"/>
      <c r="ONU730" s="282"/>
      <c r="ONV730" s="282"/>
      <c r="ONW730" s="282"/>
      <c r="ONX730" s="282"/>
      <c r="ONY730" s="282"/>
      <c r="ONZ730" s="282"/>
      <c r="OOA730" s="282"/>
      <c r="OOB730" s="282"/>
      <c r="OOC730" s="282"/>
      <c r="OOD730" s="282"/>
      <c r="OOE730" s="282"/>
      <c r="OOF730" s="282"/>
      <c r="OOG730" s="282"/>
      <c r="OOH730" s="282"/>
      <c r="OOI730" s="282"/>
      <c r="OOJ730" s="282"/>
      <c r="OOK730" s="282"/>
      <c r="OOL730" s="282"/>
      <c r="OOM730" s="282"/>
      <c r="OON730" s="282"/>
      <c r="OOO730" s="282"/>
      <c r="OOP730" s="282"/>
      <c r="OOQ730" s="282"/>
      <c r="OOR730" s="282"/>
      <c r="OOS730" s="282"/>
      <c r="OOT730" s="282"/>
      <c r="OOU730" s="282"/>
      <c r="OOV730" s="282"/>
      <c r="OOW730" s="282"/>
      <c r="OOX730" s="282"/>
      <c r="OOY730" s="282"/>
      <c r="OOZ730" s="282"/>
      <c r="OPA730" s="282"/>
      <c r="OPB730" s="282"/>
      <c r="OPC730" s="282"/>
      <c r="OPD730" s="282"/>
      <c r="OPE730" s="282"/>
      <c r="OPF730" s="282"/>
      <c r="OPG730" s="282"/>
      <c r="OPH730" s="282"/>
      <c r="OPI730" s="282"/>
      <c r="OPJ730" s="282"/>
      <c r="OPK730" s="282"/>
      <c r="OPL730" s="282"/>
      <c r="OPM730" s="282"/>
      <c r="OPN730" s="282"/>
      <c r="OPO730" s="282"/>
      <c r="OPP730" s="282"/>
      <c r="OPQ730" s="282"/>
      <c r="OPR730" s="282"/>
      <c r="OPS730" s="282"/>
      <c r="OPT730" s="282"/>
      <c r="OPU730" s="282"/>
      <c r="OPV730" s="282"/>
      <c r="OPW730" s="282"/>
      <c r="OPX730" s="282"/>
      <c r="OPY730" s="282"/>
      <c r="OPZ730" s="282"/>
      <c r="OQA730" s="282"/>
      <c r="OQB730" s="282"/>
      <c r="OQC730" s="282"/>
      <c r="OQD730" s="282"/>
      <c r="OQE730" s="282"/>
      <c r="OQF730" s="282"/>
      <c r="OQG730" s="282"/>
      <c r="OQH730" s="282"/>
      <c r="OQI730" s="282"/>
      <c r="OQJ730" s="282"/>
      <c r="OQK730" s="282"/>
      <c r="OQL730" s="282"/>
      <c r="OQM730" s="282"/>
      <c r="OQN730" s="282"/>
      <c r="OQO730" s="282"/>
      <c r="OQP730" s="282"/>
      <c r="OQQ730" s="282"/>
      <c r="OQR730" s="282"/>
      <c r="OQS730" s="282"/>
      <c r="OQT730" s="282"/>
      <c r="OQU730" s="282"/>
      <c r="OQV730" s="282"/>
      <c r="OQW730" s="282"/>
      <c r="OQX730" s="282"/>
      <c r="OQY730" s="282"/>
      <c r="OQZ730" s="282"/>
      <c r="ORA730" s="282"/>
      <c r="ORB730" s="282"/>
      <c r="ORC730" s="282"/>
      <c r="ORD730" s="282"/>
      <c r="ORE730" s="282"/>
      <c r="ORF730" s="282"/>
      <c r="ORG730" s="282"/>
      <c r="ORH730" s="282"/>
      <c r="ORI730" s="282"/>
      <c r="ORJ730" s="282"/>
      <c r="ORK730" s="282"/>
      <c r="ORL730" s="282"/>
      <c r="ORM730" s="282"/>
      <c r="ORN730" s="282"/>
      <c r="ORO730" s="282"/>
      <c r="ORP730" s="282"/>
      <c r="ORQ730" s="282"/>
      <c r="ORR730" s="282"/>
      <c r="ORS730" s="282"/>
      <c r="ORT730" s="282"/>
      <c r="ORU730" s="282"/>
      <c r="ORV730" s="282"/>
      <c r="ORW730" s="282"/>
      <c r="ORX730" s="282"/>
      <c r="ORY730" s="282"/>
      <c r="ORZ730" s="282"/>
      <c r="OSA730" s="282"/>
      <c r="OSB730" s="282"/>
      <c r="OSC730" s="282"/>
      <c r="OSD730" s="282"/>
      <c r="OSE730" s="282"/>
      <c r="OSF730" s="282"/>
      <c r="OSG730" s="282"/>
      <c r="OSH730" s="282"/>
      <c r="OSI730" s="282"/>
      <c r="OSJ730" s="282"/>
      <c r="OSK730" s="282"/>
      <c r="OSL730" s="282"/>
      <c r="OSM730" s="282"/>
      <c r="OSN730" s="282"/>
      <c r="OSO730" s="282"/>
      <c r="OSP730" s="282"/>
      <c r="OSQ730" s="282"/>
      <c r="OSR730" s="282"/>
      <c r="OSS730" s="282"/>
      <c r="OST730" s="282"/>
      <c r="OSU730" s="282"/>
      <c r="OSV730" s="282"/>
      <c r="OSW730" s="282"/>
      <c r="OSX730" s="282"/>
      <c r="OSY730" s="282"/>
      <c r="OSZ730" s="282"/>
      <c r="OTA730" s="282"/>
      <c r="OTB730" s="282"/>
      <c r="OTC730" s="282"/>
      <c r="OTD730" s="282"/>
      <c r="OTE730" s="282"/>
      <c r="OTF730" s="282"/>
      <c r="OTG730" s="282"/>
      <c r="OTH730" s="282"/>
      <c r="OTI730" s="282"/>
      <c r="OTJ730" s="282"/>
      <c r="OTK730" s="282"/>
      <c r="OTL730" s="282"/>
      <c r="OTM730" s="282"/>
      <c r="OTN730" s="282"/>
      <c r="OTO730" s="282"/>
      <c r="OTP730" s="282"/>
      <c r="OTQ730" s="282"/>
      <c r="OTR730" s="282"/>
      <c r="OTS730" s="282"/>
      <c r="OTT730" s="282"/>
      <c r="OTU730" s="282"/>
      <c r="OTV730" s="282"/>
      <c r="OTW730" s="282"/>
      <c r="OTX730" s="282"/>
      <c r="OTY730" s="282"/>
      <c r="OTZ730" s="282"/>
      <c r="OUA730" s="282"/>
      <c r="OUB730" s="282"/>
      <c r="OUC730" s="282"/>
      <c r="OUD730" s="282"/>
      <c r="OUE730" s="282"/>
      <c r="OUF730" s="282"/>
      <c r="OUG730" s="282"/>
      <c r="OUH730" s="282"/>
      <c r="OUI730" s="282"/>
      <c r="OUJ730" s="282"/>
      <c r="OUK730" s="282"/>
      <c r="OUL730" s="282"/>
      <c r="OUM730" s="282"/>
      <c r="OUN730" s="282"/>
      <c r="OUO730" s="282"/>
      <c r="OUP730" s="282"/>
      <c r="OUQ730" s="282"/>
      <c r="OUR730" s="282"/>
      <c r="OUS730" s="282"/>
      <c r="OUT730" s="282"/>
      <c r="OUU730" s="282"/>
      <c r="OUV730" s="282"/>
      <c r="OUW730" s="282"/>
      <c r="OUX730" s="282"/>
      <c r="OUY730" s="282"/>
      <c r="OUZ730" s="282"/>
      <c r="OVA730" s="282"/>
      <c r="OVB730" s="282"/>
      <c r="OVC730" s="282"/>
      <c r="OVD730" s="282"/>
      <c r="OVE730" s="282"/>
      <c r="OVF730" s="282"/>
      <c r="OVG730" s="282"/>
      <c r="OVH730" s="282"/>
      <c r="OVI730" s="282"/>
      <c r="OVJ730" s="282"/>
      <c r="OVK730" s="282"/>
      <c r="OVL730" s="282"/>
      <c r="OVM730" s="282"/>
      <c r="OVN730" s="282"/>
      <c r="OVO730" s="282"/>
      <c r="OVP730" s="282"/>
      <c r="OVQ730" s="282"/>
      <c r="OVR730" s="282"/>
      <c r="OVS730" s="282"/>
      <c r="OVT730" s="282"/>
      <c r="OVU730" s="282"/>
      <c r="OVV730" s="282"/>
      <c r="OVW730" s="282"/>
      <c r="OVX730" s="282"/>
      <c r="OVY730" s="282"/>
      <c r="OVZ730" s="282"/>
      <c r="OWA730" s="282"/>
      <c r="OWB730" s="282"/>
      <c r="OWC730" s="282"/>
      <c r="OWD730" s="282"/>
      <c r="OWE730" s="282"/>
      <c r="OWF730" s="282"/>
      <c r="OWG730" s="282"/>
      <c r="OWH730" s="282"/>
      <c r="OWI730" s="282"/>
      <c r="OWJ730" s="282"/>
      <c r="OWK730" s="282"/>
      <c r="OWL730" s="282"/>
      <c r="OWM730" s="282"/>
      <c r="OWN730" s="282"/>
      <c r="OWO730" s="282"/>
      <c r="OWP730" s="282"/>
      <c r="OWQ730" s="282"/>
      <c r="OWR730" s="282"/>
      <c r="OWS730" s="282"/>
      <c r="OWT730" s="282"/>
      <c r="OWU730" s="282"/>
      <c r="OWV730" s="282"/>
      <c r="OWW730" s="282"/>
      <c r="OWX730" s="282"/>
      <c r="OWY730" s="282"/>
      <c r="OWZ730" s="282"/>
      <c r="OXA730" s="282"/>
      <c r="OXB730" s="282"/>
      <c r="OXC730" s="282"/>
      <c r="OXD730" s="282"/>
      <c r="OXE730" s="282"/>
      <c r="OXF730" s="282"/>
      <c r="OXG730" s="282"/>
      <c r="OXH730" s="282"/>
      <c r="OXI730" s="282"/>
      <c r="OXJ730" s="282"/>
      <c r="OXK730" s="282"/>
      <c r="OXL730" s="282"/>
      <c r="OXM730" s="282"/>
      <c r="OXN730" s="282"/>
      <c r="OXO730" s="282"/>
      <c r="OXP730" s="282"/>
      <c r="OXQ730" s="282"/>
      <c r="OXR730" s="282"/>
      <c r="OXS730" s="282"/>
      <c r="OXT730" s="282"/>
      <c r="OXU730" s="282"/>
      <c r="OXV730" s="282"/>
      <c r="OXW730" s="282"/>
      <c r="OXX730" s="282"/>
      <c r="OXY730" s="282"/>
      <c r="OXZ730" s="282"/>
      <c r="OYA730" s="282"/>
      <c r="OYB730" s="282"/>
      <c r="OYC730" s="282"/>
      <c r="OYD730" s="282"/>
      <c r="OYE730" s="282"/>
      <c r="OYF730" s="282"/>
      <c r="OYG730" s="282"/>
      <c r="OYH730" s="282"/>
      <c r="OYI730" s="282"/>
      <c r="OYJ730" s="282"/>
      <c r="OYK730" s="282"/>
      <c r="OYL730" s="282"/>
      <c r="OYM730" s="282"/>
      <c r="OYN730" s="282"/>
      <c r="OYO730" s="282"/>
      <c r="OYP730" s="282"/>
      <c r="OYQ730" s="282"/>
      <c r="OYR730" s="282"/>
      <c r="OYS730" s="282"/>
      <c r="OYT730" s="282"/>
      <c r="OYU730" s="282"/>
      <c r="OYV730" s="282"/>
      <c r="OYW730" s="282"/>
      <c r="OYX730" s="282"/>
      <c r="OYY730" s="282"/>
      <c r="OYZ730" s="282"/>
      <c r="OZA730" s="282"/>
      <c r="OZB730" s="282"/>
      <c r="OZC730" s="282"/>
      <c r="OZD730" s="282"/>
      <c r="OZE730" s="282"/>
      <c r="OZF730" s="282"/>
      <c r="OZG730" s="282"/>
      <c r="OZH730" s="282"/>
      <c r="OZI730" s="282"/>
      <c r="OZJ730" s="282"/>
      <c r="OZK730" s="282"/>
      <c r="OZL730" s="282"/>
      <c r="OZM730" s="282"/>
      <c r="OZN730" s="282"/>
      <c r="OZO730" s="282"/>
      <c r="OZP730" s="282"/>
      <c r="OZQ730" s="282"/>
      <c r="OZR730" s="282"/>
      <c r="OZS730" s="282"/>
      <c r="OZT730" s="282"/>
      <c r="OZU730" s="282"/>
      <c r="OZV730" s="282"/>
      <c r="OZW730" s="282"/>
      <c r="OZX730" s="282"/>
      <c r="OZY730" s="282"/>
      <c r="OZZ730" s="282"/>
      <c r="PAA730" s="282"/>
      <c r="PAB730" s="282"/>
      <c r="PAC730" s="282"/>
      <c r="PAD730" s="282"/>
      <c r="PAE730" s="282"/>
      <c r="PAF730" s="282"/>
      <c r="PAG730" s="282"/>
      <c r="PAH730" s="282"/>
      <c r="PAI730" s="282"/>
      <c r="PAJ730" s="282"/>
      <c r="PAK730" s="282"/>
      <c r="PAL730" s="282"/>
      <c r="PAM730" s="282"/>
      <c r="PAN730" s="282"/>
      <c r="PAO730" s="282"/>
      <c r="PAP730" s="282"/>
      <c r="PAQ730" s="282"/>
      <c r="PAR730" s="282"/>
      <c r="PAS730" s="282"/>
      <c r="PAT730" s="282"/>
      <c r="PAU730" s="282"/>
      <c r="PAV730" s="282"/>
      <c r="PAW730" s="282"/>
      <c r="PAX730" s="282"/>
      <c r="PAY730" s="282"/>
      <c r="PAZ730" s="282"/>
      <c r="PBA730" s="282"/>
      <c r="PBB730" s="282"/>
      <c r="PBC730" s="282"/>
      <c r="PBD730" s="282"/>
      <c r="PBE730" s="282"/>
      <c r="PBF730" s="282"/>
      <c r="PBG730" s="282"/>
      <c r="PBH730" s="282"/>
      <c r="PBI730" s="282"/>
      <c r="PBJ730" s="282"/>
      <c r="PBK730" s="282"/>
      <c r="PBL730" s="282"/>
      <c r="PBM730" s="282"/>
      <c r="PBN730" s="282"/>
      <c r="PBO730" s="282"/>
      <c r="PBP730" s="282"/>
      <c r="PBQ730" s="282"/>
      <c r="PBR730" s="282"/>
      <c r="PBS730" s="282"/>
      <c r="PBT730" s="282"/>
      <c r="PBU730" s="282"/>
      <c r="PBV730" s="282"/>
      <c r="PBW730" s="282"/>
      <c r="PBX730" s="282"/>
      <c r="PBY730" s="282"/>
      <c r="PBZ730" s="282"/>
      <c r="PCA730" s="282"/>
      <c r="PCB730" s="282"/>
      <c r="PCC730" s="282"/>
      <c r="PCD730" s="282"/>
      <c r="PCE730" s="282"/>
      <c r="PCF730" s="282"/>
      <c r="PCG730" s="282"/>
      <c r="PCH730" s="282"/>
      <c r="PCI730" s="282"/>
      <c r="PCJ730" s="282"/>
      <c r="PCK730" s="282"/>
      <c r="PCL730" s="282"/>
      <c r="PCM730" s="282"/>
      <c r="PCN730" s="282"/>
      <c r="PCO730" s="282"/>
      <c r="PCP730" s="282"/>
      <c r="PCQ730" s="282"/>
      <c r="PCR730" s="282"/>
      <c r="PCS730" s="282"/>
      <c r="PCT730" s="282"/>
      <c r="PCU730" s="282"/>
      <c r="PCV730" s="282"/>
      <c r="PCW730" s="282"/>
      <c r="PCX730" s="282"/>
      <c r="PCY730" s="282"/>
      <c r="PCZ730" s="282"/>
      <c r="PDA730" s="282"/>
      <c r="PDB730" s="282"/>
      <c r="PDC730" s="282"/>
      <c r="PDD730" s="282"/>
      <c r="PDE730" s="282"/>
      <c r="PDF730" s="282"/>
      <c r="PDG730" s="282"/>
      <c r="PDH730" s="282"/>
      <c r="PDI730" s="282"/>
      <c r="PDJ730" s="282"/>
      <c r="PDK730" s="282"/>
      <c r="PDL730" s="282"/>
      <c r="PDM730" s="282"/>
      <c r="PDN730" s="282"/>
      <c r="PDO730" s="282"/>
      <c r="PDP730" s="282"/>
      <c r="PDQ730" s="282"/>
      <c r="PDR730" s="282"/>
      <c r="PDS730" s="282"/>
      <c r="PDT730" s="282"/>
      <c r="PDU730" s="282"/>
      <c r="PDV730" s="282"/>
      <c r="PDW730" s="282"/>
      <c r="PDX730" s="282"/>
      <c r="PDY730" s="282"/>
      <c r="PDZ730" s="282"/>
      <c r="PEA730" s="282"/>
      <c r="PEB730" s="282"/>
      <c r="PEC730" s="282"/>
      <c r="PED730" s="282"/>
      <c r="PEE730" s="282"/>
      <c r="PEF730" s="282"/>
      <c r="PEG730" s="282"/>
      <c r="PEH730" s="282"/>
      <c r="PEI730" s="282"/>
      <c r="PEJ730" s="282"/>
      <c r="PEK730" s="282"/>
      <c r="PEL730" s="282"/>
      <c r="PEM730" s="282"/>
      <c r="PEN730" s="282"/>
      <c r="PEO730" s="282"/>
      <c r="PEP730" s="282"/>
      <c r="PEQ730" s="282"/>
      <c r="PER730" s="282"/>
      <c r="PES730" s="282"/>
      <c r="PET730" s="282"/>
      <c r="PEU730" s="282"/>
      <c r="PEV730" s="282"/>
      <c r="PEW730" s="282"/>
      <c r="PEX730" s="282"/>
      <c r="PEY730" s="282"/>
      <c r="PEZ730" s="282"/>
      <c r="PFA730" s="282"/>
      <c r="PFB730" s="282"/>
      <c r="PFC730" s="282"/>
      <c r="PFD730" s="282"/>
      <c r="PFE730" s="282"/>
      <c r="PFF730" s="282"/>
      <c r="PFG730" s="282"/>
      <c r="PFH730" s="282"/>
      <c r="PFI730" s="282"/>
      <c r="PFJ730" s="282"/>
      <c r="PFK730" s="282"/>
      <c r="PFL730" s="282"/>
      <c r="PFM730" s="282"/>
      <c r="PFN730" s="282"/>
      <c r="PFO730" s="282"/>
      <c r="PFP730" s="282"/>
      <c r="PFQ730" s="282"/>
      <c r="PFR730" s="282"/>
      <c r="PFS730" s="282"/>
      <c r="PFT730" s="282"/>
      <c r="PFU730" s="282"/>
      <c r="PFV730" s="282"/>
      <c r="PFW730" s="282"/>
      <c r="PFX730" s="282"/>
      <c r="PFY730" s="282"/>
      <c r="PFZ730" s="282"/>
      <c r="PGA730" s="282"/>
      <c r="PGB730" s="282"/>
      <c r="PGC730" s="282"/>
      <c r="PGD730" s="282"/>
      <c r="PGE730" s="282"/>
      <c r="PGF730" s="282"/>
      <c r="PGG730" s="282"/>
      <c r="PGH730" s="282"/>
      <c r="PGI730" s="282"/>
      <c r="PGJ730" s="282"/>
      <c r="PGK730" s="282"/>
      <c r="PGL730" s="282"/>
      <c r="PGM730" s="282"/>
      <c r="PGN730" s="282"/>
      <c r="PGO730" s="282"/>
      <c r="PGP730" s="282"/>
      <c r="PGQ730" s="282"/>
      <c r="PGR730" s="282"/>
      <c r="PGS730" s="282"/>
      <c r="PGT730" s="282"/>
      <c r="PGU730" s="282"/>
      <c r="PGV730" s="282"/>
      <c r="PGW730" s="282"/>
      <c r="PGX730" s="282"/>
      <c r="PGY730" s="282"/>
      <c r="PGZ730" s="282"/>
      <c r="PHA730" s="282"/>
      <c r="PHB730" s="282"/>
      <c r="PHC730" s="282"/>
      <c r="PHD730" s="282"/>
      <c r="PHE730" s="282"/>
      <c r="PHF730" s="282"/>
      <c r="PHG730" s="282"/>
      <c r="PHH730" s="282"/>
      <c r="PHI730" s="282"/>
      <c r="PHJ730" s="282"/>
      <c r="PHK730" s="282"/>
      <c r="PHL730" s="282"/>
      <c r="PHM730" s="282"/>
      <c r="PHN730" s="282"/>
      <c r="PHO730" s="282"/>
      <c r="PHP730" s="282"/>
      <c r="PHQ730" s="282"/>
      <c r="PHR730" s="282"/>
      <c r="PHS730" s="282"/>
      <c r="PHT730" s="282"/>
      <c r="PHU730" s="282"/>
      <c r="PHV730" s="282"/>
      <c r="PHW730" s="282"/>
      <c r="PHX730" s="282"/>
      <c r="PHY730" s="282"/>
      <c r="PHZ730" s="282"/>
      <c r="PIA730" s="282"/>
      <c r="PIB730" s="282"/>
      <c r="PIC730" s="282"/>
      <c r="PID730" s="282"/>
      <c r="PIE730" s="282"/>
      <c r="PIF730" s="282"/>
      <c r="PIG730" s="282"/>
      <c r="PIH730" s="282"/>
      <c r="PII730" s="282"/>
      <c r="PIJ730" s="282"/>
      <c r="PIK730" s="282"/>
      <c r="PIL730" s="282"/>
      <c r="PIM730" s="282"/>
      <c r="PIN730" s="282"/>
      <c r="PIO730" s="282"/>
      <c r="PIP730" s="282"/>
      <c r="PIQ730" s="282"/>
      <c r="PIR730" s="282"/>
      <c r="PIS730" s="282"/>
      <c r="PIT730" s="282"/>
      <c r="PIU730" s="282"/>
      <c r="PIV730" s="282"/>
      <c r="PIW730" s="282"/>
      <c r="PIX730" s="282"/>
      <c r="PIY730" s="282"/>
      <c r="PIZ730" s="282"/>
      <c r="PJA730" s="282"/>
      <c r="PJB730" s="282"/>
      <c r="PJC730" s="282"/>
      <c r="PJD730" s="282"/>
      <c r="PJE730" s="282"/>
      <c r="PJF730" s="282"/>
      <c r="PJG730" s="282"/>
      <c r="PJH730" s="282"/>
      <c r="PJI730" s="282"/>
      <c r="PJJ730" s="282"/>
      <c r="PJK730" s="282"/>
      <c r="PJL730" s="282"/>
      <c r="PJM730" s="282"/>
      <c r="PJN730" s="282"/>
      <c r="PJO730" s="282"/>
      <c r="PJP730" s="282"/>
      <c r="PJQ730" s="282"/>
      <c r="PJR730" s="282"/>
      <c r="PJS730" s="282"/>
      <c r="PJT730" s="282"/>
      <c r="PJU730" s="282"/>
      <c r="PJV730" s="282"/>
      <c r="PJW730" s="282"/>
      <c r="PJX730" s="282"/>
      <c r="PJY730" s="282"/>
      <c r="PJZ730" s="282"/>
      <c r="PKA730" s="282"/>
      <c r="PKB730" s="282"/>
      <c r="PKC730" s="282"/>
      <c r="PKD730" s="282"/>
      <c r="PKE730" s="282"/>
      <c r="PKF730" s="282"/>
      <c r="PKG730" s="282"/>
      <c r="PKH730" s="282"/>
      <c r="PKI730" s="282"/>
      <c r="PKJ730" s="282"/>
      <c r="PKK730" s="282"/>
      <c r="PKL730" s="282"/>
      <c r="PKM730" s="282"/>
      <c r="PKN730" s="282"/>
      <c r="PKO730" s="282"/>
      <c r="PKP730" s="282"/>
      <c r="PKQ730" s="282"/>
      <c r="PKR730" s="282"/>
      <c r="PKS730" s="282"/>
      <c r="PKT730" s="282"/>
      <c r="PKU730" s="282"/>
      <c r="PKV730" s="282"/>
      <c r="PKW730" s="282"/>
      <c r="PKX730" s="282"/>
      <c r="PKY730" s="282"/>
      <c r="PKZ730" s="282"/>
      <c r="PLA730" s="282"/>
      <c r="PLB730" s="282"/>
      <c r="PLC730" s="282"/>
      <c r="PLD730" s="282"/>
      <c r="PLE730" s="282"/>
      <c r="PLF730" s="282"/>
      <c r="PLG730" s="282"/>
      <c r="PLH730" s="282"/>
      <c r="PLI730" s="282"/>
      <c r="PLJ730" s="282"/>
      <c r="PLK730" s="282"/>
      <c r="PLL730" s="282"/>
      <c r="PLM730" s="282"/>
      <c r="PLN730" s="282"/>
      <c r="PLO730" s="282"/>
      <c r="PLP730" s="282"/>
      <c r="PLQ730" s="282"/>
      <c r="PLR730" s="282"/>
      <c r="PLS730" s="282"/>
      <c r="PLT730" s="282"/>
      <c r="PLU730" s="282"/>
      <c r="PLV730" s="282"/>
      <c r="PLW730" s="282"/>
      <c r="PLX730" s="282"/>
      <c r="PLY730" s="282"/>
      <c r="PLZ730" s="282"/>
      <c r="PMA730" s="282"/>
      <c r="PMB730" s="282"/>
      <c r="PMC730" s="282"/>
      <c r="PMD730" s="282"/>
      <c r="PME730" s="282"/>
      <c r="PMF730" s="282"/>
      <c r="PMG730" s="282"/>
      <c r="PMH730" s="282"/>
      <c r="PMI730" s="282"/>
      <c r="PMJ730" s="282"/>
      <c r="PMK730" s="282"/>
      <c r="PML730" s="282"/>
      <c r="PMM730" s="282"/>
      <c r="PMN730" s="282"/>
      <c r="PMO730" s="282"/>
      <c r="PMP730" s="282"/>
      <c r="PMQ730" s="282"/>
      <c r="PMR730" s="282"/>
      <c r="PMS730" s="282"/>
      <c r="PMT730" s="282"/>
      <c r="PMU730" s="282"/>
      <c r="PMV730" s="282"/>
      <c r="PMW730" s="282"/>
      <c r="PMX730" s="282"/>
      <c r="PMY730" s="282"/>
      <c r="PMZ730" s="282"/>
      <c r="PNA730" s="282"/>
      <c r="PNB730" s="282"/>
      <c r="PNC730" s="282"/>
      <c r="PND730" s="282"/>
      <c r="PNE730" s="282"/>
      <c r="PNF730" s="282"/>
      <c r="PNG730" s="282"/>
      <c r="PNH730" s="282"/>
      <c r="PNI730" s="282"/>
      <c r="PNJ730" s="282"/>
      <c r="PNK730" s="282"/>
      <c r="PNL730" s="282"/>
      <c r="PNM730" s="282"/>
      <c r="PNN730" s="282"/>
      <c r="PNO730" s="282"/>
      <c r="PNP730" s="282"/>
      <c r="PNQ730" s="282"/>
      <c r="PNR730" s="282"/>
      <c r="PNS730" s="282"/>
      <c r="PNT730" s="282"/>
      <c r="PNU730" s="282"/>
      <c r="PNV730" s="282"/>
      <c r="PNW730" s="282"/>
      <c r="PNX730" s="282"/>
      <c r="PNY730" s="282"/>
      <c r="PNZ730" s="282"/>
      <c r="POA730" s="282"/>
      <c r="POB730" s="282"/>
      <c r="POC730" s="282"/>
      <c r="POD730" s="282"/>
      <c r="POE730" s="282"/>
      <c r="POF730" s="282"/>
      <c r="POG730" s="282"/>
      <c r="POH730" s="282"/>
      <c r="POI730" s="282"/>
      <c r="POJ730" s="282"/>
      <c r="POK730" s="282"/>
      <c r="POL730" s="282"/>
      <c r="POM730" s="282"/>
      <c r="PON730" s="282"/>
      <c r="POO730" s="282"/>
      <c r="POP730" s="282"/>
      <c r="POQ730" s="282"/>
      <c r="POR730" s="282"/>
      <c r="POS730" s="282"/>
      <c r="POT730" s="282"/>
      <c r="POU730" s="282"/>
      <c r="POV730" s="282"/>
      <c r="POW730" s="282"/>
      <c r="POX730" s="282"/>
      <c r="POY730" s="282"/>
      <c r="POZ730" s="282"/>
      <c r="PPA730" s="282"/>
      <c r="PPB730" s="282"/>
      <c r="PPC730" s="282"/>
      <c r="PPD730" s="282"/>
      <c r="PPE730" s="282"/>
      <c r="PPF730" s="282"/>
      <c r="PPG730" s="282"/>
      <c r="PPH730" s="282"/>
      <c r="PPI730" s="282"/>
      <c r="PPJ730" s="282"/>
      <c r="PPK730" s="282"/>
      <c r="PPL730" s="282"/>
      <c r="PPM730" s="282"/>
      <c r="PPN730" s="282"/>
      <c r="PPO730" s="282"/>
      <c r="PPP730" s="282"/>
      <c r="PPQ730" s="282"/>
      <c r="PPR730" s="282"/>
      <c r="PPS730" s="282"/>
      <c r="PPT730" s="282"/>
      <c r="PPU730" s="282"/>
      <c r="PPV730" s="282"/>
      <c r="PPW730" s="282"/>
      <c r="PPX730" s="282"/>
      <c r="PPY730" s="282"/>
      <c r="PPZ730" s="282"/>
      <c r="PQA730" s="282"/>
      <c r="PQB730" s="282"/>
      <c r="PQC730" s="282"/>
      <c r="PQD730" s="282"/>
      <c r="PQE730" s="282"/>
      <c r="PQF730" s="282"/>
      <c r="PQG730" s="282"/>
      <c r="PQH730" s="282"/>
      <c r="PQI730" s="282"/>
      <c r="PQJ730" s="282"/>
      <c r="PQK730" s="282"/>
      <c r="PQL730" s="282"/>
      <c r="PQM730" s="282"/>
      <c r="PQN730" s="282"/>
      <c r="PQO730" s="282"/>
      <c r="PQP730" s="282"/>
      <c r="PQQ730" s="282"/>
      <c r="PQR730" s="282"/>
      <c r="PQS730" s="282"/>
      <c r="PQT730" s="282"/>
      <c r="PQU730" s="282"/>
      <c r="PQV730" s="282"/>
      <c r="PQW730" s="282"/>
      <c r="PQX730" s="282"/>
      <c r="PQY730" s="282"/>
      <c r="PQZ730" s="282"/>
      <c r="PRA730" s="282"/>
      <c r="PRB730" s="282"/>
      <c r="PRC730" s="282"/>
      <c r="PRD730" s="282"/>
      <c r="PRE730" s="282"/>
      <c r="PRF730" s="282"/>
      <c r="PRG730" s="282"/>
      <c r="PRH730" s="282"/>
      <c r="PRI730" s="282"/>
      <c r="PRJ730" s="282"/>
      <c r="PRK730" s="282"/>
      <c r="PRL730" s="282"/>
      <c r="PRM730" s="282"/>
      <c r="PRN730" s="282"/>
      <c r="PRO730" s="282"/>
      <c r="PRP730" s="282"/>
      <c r="PRQ730" s="282"/>
      <c r="PRR730" s="282"/>
      <c r="PRS730" s="282"/>
      <c r="PRT730" s="282"/>
      <c r="PRU730" s="282"/>
      <c r="PRV730" s="282"/>
      <c r="PRW730" s="282"/>
      <c r="PRX730" s="282"/>
      <c r="PRY730" s="282"/>
      <c r="PRZ730" s="282"/>
      <c r="PSA730" s="282"/>
      <c r="PSB730" s="282"/>
      <c r="PSC730" s="282"/>
      <c r="PSD730" s="282"/>
      <c r="PSE730" s="282"/>
      <c r="PSF730" s="282"/>
      <c r="PSG730" s="282"/>
      <c r="PSH730" s="282"/>
      <c r="PSI730" s="282"/>
      <c r="PSJ730" s="282"/>
      <c r="PSK730" s="282"/>
      <c r="PSL730" s="282"/>
      <c r="PSM730" s="282"/>
      <c r="PSN730" s="282"/>
      <c r="PSO730" s="282"/>
      <c r="PSP730" s="282"/>
      <c r="PSQ730" s="282"/>
      <c r="PSR730" s="282"/>
      <c r="PSS730" s="282"/>
      <c r="PST730" s="282"/>
      <c r="PSU730" s="282"/>
      <c r="PSV730" s="282"/>
      <c r="PSW730" s="282"/>
      <c r="PSX730" s="282"/>
      <c r="PSY730" s="282"/>
      <c r="PSZ730" s="282"/>
      <c r="PTA730" s="282"/>
      <c r="PTB730" s="282"/>
      <c r="PTC730" s="282"/>
      <c r="PTD730" s="282"/>
      <c r="PTE730" s="282"/>
      <c r="PTF730" s="282"/>
      <c r="PTG730" s="282"/>
      <c r="PTH730" s="282"/>
      <c r="PTI730" s="282"/>
      <c r="PTJ730" s="282"/>
      <c r="PTK730" s="282"/>
      <c r="PTL730" s="282"/>
      <c r="PTM730" s="282"/>
      <c r="PTN730" s="282"/>
      <c r="PTO730" s="282"/>
      <c r="PTP730" s="282"/>
      <c r="PTQ730" s="282"/>
      <c r="PTR730" s="282"/>
      <c r="PTS730" s="282"/>
      <c r="PTT730" s="282"/>
      <c r="PTU730" s="282"/>
      <c r="PTV730" s="282"/>
      <c r="PTW730" s="282"/>
      <c r="PTX730" s="282"/>
      <c r="PTY730" s="282"/>
      <c r="PTZ730" s="282"/>
      <c r="PUA730" s="282"/>
      <c r="PUB730" s="282"/>
      <c r="PUC730" s="282"/>
      <c r="PUD730" s="282"/>
      <c r="PUE730" s="282"/>
      <c r="PUF730" s="282"/>
      <c r="PUG730" s="282"/>
      <c r="PUH730" s="282"/>
      <c r="PUI730" s="282"/>
      <c r="PUJ730" s="282"/>
      <c r="PUK730" s="282"/>
      <c r="PUL730" s="282"/>
      <c r="PUM730" s="282"/>
      <c r="PUN730" s="282"/>
      <c r="PUO730" s="282"/>
      <c r="PUP730" s="282"/>
      <c r="PUQ730" s="282"/>
      <c r="PUR730" s="282"/>
      <c r="PUS730" s="282"/>
      <c r="PUT730" s="282"/>
      <c r="PUU730" s="282"/>
      <c r="PUV730" s="282"/>
      <c r="PUW730" s="282"/>
      <c r="PUX730" s="282"/>
      <c r="PUY730" s="282"/>
      <c r="PUZ730" s="282"/>
      <c r="PVA730" s="282"/>
      <c r="PVB730" s="282"/>
      <c r="PVC730" s="282"/>
      <c r="PVD730" s="282"/>
      <c r="PVE730" s="282"/>
      <c r="PVF730" s="282"/>
      <c r="PVG730" s="282"/>
      <c r="PVH730" s="282"/>
      <c r="PVI730" s="282"/>
      <c r="PVJ730" s="282"/>
      <c r="PVK730" s="282"/>
      <c r="PVL730" s="282"/>
      <c r="PVM730" s="282"/>
      <c r="PVN730" s="282"/>
      <c r="PVO730" s="282"/>
      <c r="PVP730" s="282"/>
      <c r="PVQ730" s="282"/>
      <c r="PVR730" s="282"/>
      <c r="PVS730" s="282"/>
      <c r="PVT730" s="282"/>
      <c r="PVU730" s="282"/>
      <c r="PVV730" s="282"/>
      <c r="PVW730" s="282"/>
      <c r="PVX730" s="282"/>
      <c r="PVY730" s="282"/>
      <c r="PVZ730" s="282"/>
      <c r="PWA730" s="282"/>
      <c r="PWB730" s="282"/>
      <c r="PWC730" s="282"/>
      <c r="PWD730" s="282"/>
      <c r="PWE730" s="282"/>
      <c r="PWF730" s="282"/>
      <c r="PWG730" s="282"/>
      <c r="PWH730" s="282"/>
      <c r="PWI730" s="282"/>
      <c r="PWJ730" s="282"/>
      <c r="PWK730" s="282"/>
      <c r="PWL730" s="282"/>
      <c r="PWM730" s="282"/>
      <c r="PWN730" s="282"/>
      <c r="PWO730" s="282"/>
      <c r="PWP730" s="282"/>
      <c r="PWQ730" s="282"/>
      <c r="PWR730" s="282"/>
      <c r="PWS730" s="282"/>
      <c r="PWT730" s="282"/>
      <c r="PWU730" s="282"/>
      <c r="PWV730" s="282"/>
      <c r="PWW730" s="282"/>
      <c r="PWX730" s="282"/>
      <c r="PWY730" s="282"/>
      <c r="PWZ730" s="282"/>
      <c r="PXA730" s="282"/>
      <c r="PXB730" s="282"/>
      <c r="PXC730" s="282"/>
      <c r="PXD730" s="282"/>
      <c r="PXE730" s="282"/>
      <c r="PXF730" s="282"/>
      <c r="PXG730" s="282"/>
      <c r="PXH730" s="282"/>
      <c r="PXI730" s="282"/>
      <c r="PXJ730" s="282"/>
      <c r="PXK730" s="282"/>
      <c r="PXL730" s="282"/>
      <c r="PXM730" s="282"/>
      <c r="PXN730" s="282"/>
      <c r="PXO730" s="282"/>
      <c r="PXP730" s="282"/>
      <c r="PXQ730" s="282"/>
      <c r="PXR730" s="282"/>
      <c r="PXS730" s="282"/>
      <c r="PXT730" s="282"/>
      <c r="PXU730" s="282"/>
      <c r="PXV730" s="282"/>
      <c r="PXW730" s="282"/>
      <c r="PXX730" s="282"/>
      <c r="PXY730" s="282"/>
      <c r="PXZ730" s="282"/>
      <c r="PYA730" s="282"/>
      <c r="PYB730" s="282"/>
      <c r="PYC730" s="282"/>
      <c r="PYD730" s="282"/>
      <c r="PYE730" s="282"/>
      <c r="PYF730" s="282"/>
      <c r="PYG730" s="282"/>
      <c r="PYH730" s="282"/>
      <c r="PYI730" s="282"/>
      <c r="PYJ730" s="282"/>
      <c r="PYK730" s="282"/>
      <c r="PYL730" s="282"/>
      <c r="PYM730" s="282"/>
      <c r="PYN730" s="282"/>
      <c r="PYO730" s="282"/>
      <c r="PYP730" s="282"/>
      <c r="PYQ730" s="282"/>
      <c r="PYR730" s="282"/>
      <c r="PYS730" s="282"/>
      <c r="PYT730" s="282"/>
      <c r="PYU730" s="282"/>
      <c r="PYV730" s="282"/>
      <c r="PYW730" s="282"/>
      <c r="PYX730" s="282"/>
      <c r="PYY730" s="282"/>
      <c r="PYZ730" s="282"/>
      <c r="PZA730" s="282"/>
      <c r="PZB730" s="282"/>
      <c r="PZC730" s="282"/>
      <c r="PZD730" s="282"/>
      <c r="PZE730" s="282"/>
      <c r="PZF730" s="282"/>
      <c r="PZG730" s="282"/>
      <c r="PZH730" s="282"/>
      <c r="PZI730" s="282"/>
      <c r="PZJ730" s="282"/>
      <c r="PZK730" s="282"/>
      <c r="PZL730" s="282"/>
      <c r="PZM730" s="282"/>
      <c r="PZN730" s="282"/>
      <c r="PZO730" s="282"/>
      <c r="PZP730" s="282"/>
      <c r="PZQ730" s="282"/>
      <c r="PZR730" s="282"/>
      <c r="PZS730" s="282"/>
      <c r="PZT730" s="282"/>
      <c r="PZU730" s="282"/>
      <c r="PZV730" s="282"/>
      <c r="PZW730" s="282"/>
      <c r="PZX730" s="282"/>
      <c r="PZY730" s="282"/>
      <c r="PZZ730" s="282"/>
      <c r="QAA730" s="282"/>
      <c r="QAB730" s="282"/>
      <c r="QAC730" s="282"/>
      <c r="QAD730" s="282"/>
      <c r="QAE730" s="282"/>
      <c r="QAF730" s="282"/>
      <c r="QAG730" s="282"/>
      <c r="QAH730" s="282"/>
      <c r="QAI730" s="282"/>
      <c r="QAJ730" s="282"/>
      <c r="QAK730" s="282"/>
      <c r="QAL730" s="282"/>
      <c r="QAM730" s="282"/>
      <c r="QAN730" s="282"/>
      <c r="QAO730" s="282"/>
      <c r="QAP730" s="282"/>
      <c r="QAQ730" s="282"/>
      <c r="QAR730" s="282"/>
      <c r="QAS730" s="282"/>
      <c r="QAT730" s="282"/>
      <c r="QAU730" s="282"/>
      <c r="QAV730" s="282"/>
      <c r="QAW730" s="282"/>
      <c r="QAX730" s="282"/>
      <c r="QAY730" s="282"/>
      <c r="QAZ730" s="282"/>
      <c r="QBA730" s="282"/>
      <c r="QBB730" s="282"/>
      <c r="QBC730" s="282"/>
      <c r="QBD730" s="282"/>
      <c r="QBE730" s="282"/>
      <c r="QBF730" s="282"/>
      <c r="QBG730" s="282"/>
      <c r="QBH730" s="282"/>
      <c r="QBI730" s="282"/>
      <c r="QBJ730" s="282"/>
      <c r="QBK730" s="282"/>
      <c r="QBL730" s="282"/>
      <c r="QBM730" s="282"/>
      <c r="QBN730" s="282"/>
      <c r="QBO730" s="282"/>
      <c r="QBP730" s="282"/>
      <c r="QBQ730" s="282"/>
      <c r="QBR730" s="282"/>
      <c r="QBS730" s="282"/>
      <c r="QBT730" s="282"/>
      <c r="QBU730" s="282"/>
      <c r="QBV730" s="282"/>
      <c r="QBW730" s="282"/>
      <c r="QBX730" s="282"/>
      <c r="QBY730" s="282"/>
      <c r="QBZ730" s="282"/>
      <c r="QCA730" s="282"/>
      <c r="QCB730" s="282"/>
      <c r="QCC730" s="282"/>
      <c r="QCD730" s="282"/>
      <c r="QCE730" s="282"/>
      <c r="QCF730" s="282"/>
      <c r="QCG730" s="282"/>
      <c r="QCH730" s="282"/>
      <c r="QCI730" s="282"/>
      <c r="QCJ730" s="282"/>
      <c r="QCK730" s="282"/>
      <c r="QCL730" s="282"/>
      <c r="QCM730" s="282"/>
      <c r="QCN730" s="282"/>
      <c r="QCO730" s="282"/>
      <c r="QCP730" s="282"/>
      <c r="QCQ730" s="282"/>
      <c r="QCR730" s="282"/>
      <c r="QCS730" s="282"/>
      <c r="QCT730" s="282"/>
      <c r="QCU730" s="282"/>
      <c r="QCV730" s="282"/>
      <c r="QCW730" s="282"/>
      <c r="QCX730" s="282"/>
      <c r="QCY730" s="282"/>
      <c r="QCZ730" s="282"/>
      <c r="QDA730" s="282"/>
      <c r="QDB730" s="282"/>
      <c r="QDC730" s="282"/>
      <c r="QDD730" s="282"/>
      <c r="QDE730" s="282"/>
      <c r="QDF730" s="282"/>
      <c r="QDG730" s="282"/>
      <c r="QDH730" s="282"/>
      <c r="QDI730" s="282"/>
      <c r="QDJ730" s="282"/>
      <c r="QDK730" s="282"/>
      <c r="QDL730" s="282"/>
      <c r="QDM730" s="282"/>
      <c r="QDN730" s="282"/>
      <c r="QDO730" s="282"/>
      <c r="QDP730" s="282"/>
      <c r="QDQ730" s="282"/>
      <c r="QDR730" s="282"/>
      <c r="QDS730" s="282"/>
      <c r="QDT730" s="282"/>
      <c r="QDU730" s="282"/>
      <c r="QDV730" s="282"/>
      <c r="QDW730" s="282"/>
      <c r="QDX730" s="282"/>
      <c r="QDY730" s="282"/>
      <c r="QDZ730" s="282"/>
      <c r="QEA730" s="282"/>
      <c r="QEB730" s="282"/>
      <c r="QEC730" s="282"/>
      <c r="QED730" s="282"/>
      <c r="QEE730" s="282"/>
      <c r="QEF730" s="282"/>
      <c r="QEG730" s="282"/>
      <c r="QEH730" s="282"/>
      <c r="QEI730" s="282"/>
      <c r="QEJ730" s="282"/>
      <c r="QEK730" s="282"/>
      <c r="QEL730" s="282"/>
      <c r="QEM730" s="282"/>
      <c r="QEN730" s="282"/>
      <c r="QEO730" s="282"/>
      <c r="QEP730" s="282"/>
      <c r="QEQ730" s="282"/>
      <c r="QER730" s="282"/>
      <c r="QES730" s="282"/>
      <c r="QET730" s="282"/>
      <c r="QEU730" s="282"/>
      <c r="QEV730" s="282"/>
      <c r="QEW730" s="282"/>
      <c r="QEX730" s="282"/>
      <c r="QEY730" s="282"/>
      <c r="QEZ730" s="282"/>
      <c r="QFA730" s="282"/>
      <c r="QFB730" s="282"/>
      <c r="QFC730" s="282"/>
      <c r="QFD730" s="282"/>
      <c r="QFE730" s="282"/>
      <c r="QFF730" s="282"/>
      <c r="QFG730" s="282"/>
      <c r="QFH730" s="282"/>
      <c r="QFI730" s="282"/>
      <c r="QFJ730" s="282"/>
      <c r="QFK730" s="282"/>
      <c r="QFL730" s="282"/>
      <c r="QFM730" s="282"/>
      <c r="QFN730" s="282"/>
      <c r="QFO730" s="282"/>
      <c r="QFP730" s="282"/>
      <c r="QFQ730" s="282"/>
      <c r="QFR730" s="282"/>
      <c r="QFS730" s="282"/>
      <c r="QFT730" s="282"/>
      <c r="QFU730" s="282"/>
      <c r="QFV730" s="282"/>
      <c r="QFW730" s="282"/>
      <c r="QFX730" s="282"/>
      <c r="QFY730" s="282"/>
      <c r="QFZ730" s="282"/>
      <c r="QGA730" s="282"/>
      <c r="QGB730" s="282"/>
      <c r="QGC730" s="282"/>
      <c r="QGD730" s="282"/>
      <c r="QGE730" s="282"/>
      <c r="QGF730" s="282"/>
      <c r="QGG730" s="282"/>
      <c r="QGH730" s="282"/>
      <c r="QGI730" s="282"/>
      <c r="QGJ730" s="282"/>
      <c r="QGK730" s="282"/>
      <c r="QGL730" s="282"/>
      <c r="QGM730" s="282"/>
      <c r="QGN730" s="282"/>
      <c r="QGO730" s="282"/>
      <c r="QGP730" s="282"/>
      <c r="QGQ730" s="282"/>
      <c r="QGR730" s="282"/>
      <c r="QGS730" s="282"/>
      <c r="QGT730" s="282"/>
      <c r="QGU730" s="282"/>
      <c r="QGV730" s="282"/>
      <c r="QGW730" s="282"/>
      <c r="QGX730" s="282"/>
      <c r="QGY730" s="282"/>
      <c r="QGZ730" s="282"/>
      <c r="QHA730" s="282"/>
      <c r="QHB730" s="282"/>
      <c r="QHC730" s="282"/>
      <c r="QHD730" s="282"/>
      <c r="QHE730" s="282"/>
      <c r="QHF730" s="282"/>
      <c r="QHG730" s="282"/>
      <c r="QHH730" s="282"/>
      <c r="QHI730" s="282"/>
      <c r="QHJ730" s="282"/>
      <c r="QHK730" s="282"/>
      <c r="QHL730" s="282"/>
      <c r="QHM730" s="282"/>
      <c r="QHN730" s="282"/>
      <c r="QHO730" s="282"/>
      <c r="QHP730" s="282"/>
      <c r="QHQ730" s="282"/>
      <c r="QHR730" s="282"/>
      <c r="QHS730" s="282"/>
      <c r="QHT730" s="282"/>
      <c r="QHU730" s="282"/>
      <c r="QHV730" s="282"/>
      <c r="QHW730" s="282"/>
      <c r="QHX730" s="282"/>
      <c r="QHY730" s="282"/>
      <c r="QHZ730" s="282"/>
      <c r="QIA730" s="282"/>
      <c r="QIB730" s="282"/>
      <c r="QIC730" s="282"/>
      <c r="QID730" s="282"/>
      <c r="QIE730" s="282"/>
      <c r="QIF730" s="282"/>
      <c r="QIG730" s="282"/>
      <c r="QIH730" s="282"/>
      <c r="QII730" s="282"/>
      <c r="QIJ730" s="282"/>
      <c r="QIK730" s="282"/>
      <c r="QIL730" s="282"/>
      <c r="QIM730" s="282"/>
      <c r="QIN730" s="282"/>
      <c r="QIO730" s="282"/>
      <c r="QIP730" s="282"/>
      <c r="QIQ730" s="282"/>
      <c r="QIR730" s="282"/>
      <c r="QIS730" s="282"/>
      <c r="QIT730" s="282"/>
      <c r="QIU730" s="282"/>
      <c r="QIV730" s="282"/>
      <c r="QIW730" s="282"/>
      <c r="QIX730" s="282"/>
      <c r="QIY730" s="282"/>
      <c r="QIZ730" s="282"/>
      <c r="QJA730" s="282"/>
      <c r="QJB730" s="282"/>
      <c r="QJC730" s="282"/>
      <c r="QJD730" s="282"/>
      <c r="QJE730" s="282"/>
      <c r="QJF730" s="282"/>
      <c r="QJG730" s="282"/>
      <c r="QJH730" s="282"/>
      <c r="QJI730" s="282"/>
      <c r="QJJ730" s="282"/>
      <c r="QJK730" s="282"/>
      <c r="QJL730" s="282"/>
      <c r="QJM730" s="282"/>
      <c r="QJN730" s="282"/>
      <c r="QJO730" s="282"/>
      <c r="QJP730" s="282"/>
      <c r="QJQ730" s="282"/>
      <c r="QJR730" s="282"/>
      <c r="QJS730" s="282"/>
      <c r="QJT730" s="282"/>
      <c r="QJU730" s="282"/>
      <c r="QJV730" s="282"/>
      <c r="QJW730" s="282"/>
      <c r="QJX730" s="282"/>
      <c r="QJY730" s="282"/>
      <c r="QJZ730" s="282"/>
      <c r="QKA730" s="282"/>
      <c r="QKB730" s="282"/>
      <c r="QKC730" s="282"/>
      <c r="QKD730" s="282"/>
      <c r="QKE730" s="282"/>
      <c r="QKF730" s="282"/>
      <c r="QKG730" s="282"/>
      <c r="QKH730" s="282"/>
      <c r="QKI730" s="282"/>
      <c r="QKJ730" s="282"/>
      <c r="QKK730" s="282"/>
      <c r="QKL730" s="282"/>
      <c r="QKM730" s="282"/>
      <c r="QKN730" s="282"/>
      <c r="QKO730" s="282"/>
      <c r="QKP730" s="282"/>
      <c r="QKQ730" s="282"/>
      <c r="QKR730" s="282"/>
      <c r="QKS730" s="282"/>
      <c r="QKT730" s="282"/>
      <c r="QKU730" s="282"/>
      <c r="QKV730" s="282"/>
      <c r="QKW730" s="282"/>
      <c r="QKX730" s="282"/>
      <c r="QKY730" s="282"/>
      <c r="QKZ730" s="282"/>
      <c r="QLA730" s="282"/>
      <c r="QLB730" s="282"/>
      <c r="QLC730" s="282"/>
      <c r="QLD730" s="282"/>
      <c r="QLE730" s="282"/>
      <c r="QLF730" s="282"/>
      <c r="QLG730" s="282"/>
      <c r="QLH730" s="282"/>
      <c r="QLI730" s="282"/>
      <c r="QLJ730" s="282"/>
      <c r="QLK730" s="282"/>
      <c r="QLL730" s="282"/>
      <c r="QLM730" s="282"/>
      <c r="QLN730" s="282"/>
      <c r="QLO730" s="282"/>
      <c r="QLP730" s="282"/>
      <c r="QLQ730" s="282"/>
      <c r="QLR730" s="282"/>
      <c r="QLS730" s="282"/>
      <c r="QLT730" s="282"/>
      <c r="QLU730" s="282"/>
      <c r="QLV730" s="282"/>
      <c r="QLW730" s="282"/>
      <c r="QLX730" s="282"/>
      <c r="QLY730" s="282"/>
      <c r="QLZ730" s="282"/>
      <c r="QMA730" s="282"/>
      <c r="QMB730" s="282"/>
      <c r="QMC730" s="282"/>
      <c r="QMD730" s="282"/>
      <c r="QME730" s="282"/>
      <c r="QMF730" s="282"/>
      <c r="QMG730" s="282"/>
      <c r="QMH730" s="282"/>
      <c r="QMI730" s="282"/>
      <c r="QMJ730" s="282"/>
      <c r="QMK730" s="282"/>
      <c r="QML730" s="282"/>
      <c r="QMM730" s="282"/>
      <c r="QMN730" s="282"/>
      <c r="QMO730" s="282"/>
      <c r="QMP730" s="282"/>
      <c r="QMQ730" s="282"/>
      <c r="QMR730" s="282"/>
      <c r="QMS730" s="282"/>
      <c r="QMT730" s="282"/>
      <c r="QMU730" s="282"/>
      <c r="QMV730" s="282"/>
      <c r="QMW730" s="282"/>
      <c r="QMX730" s="282"/>
      <c r="QMY730" s="282"/>
      <c r="QMZ730" s="282"/>
      <c r="QNA730" s="282"/>
      <c r="QNB730" s="282"/>
      <c r="QNC730" s="282"/>
      <c r="QND730" s="282"/>
      <c r="QNE730" s="282"/>
      <c r="QNF730" s="282"/>
      <c r="QNG730" s="282"/>
      <c r="QNH730" s="282"/>
      <c r="QNI730" s="282"/>
      <c r="QNJ730" s="282"/>
      <c r="QNK730" s="282"/>
      <c r="QNL730" s="282"/>
      <c r="QNM730" s="282"/>
      <c r="QNN730" s="282"/>
      <c r="QNO730" s="282"/>
      <c r="QNP730" s="282"/>
      <c r="QNQ730" s="282"/>
      <c r="QNR730" s="282"/>
      <c r="QNS730" s="282"/>
      <c r="QNT730" s="282"/>
      <c r="QNU730" s="282"/>
      <c r="QNV730" s="282"/>
      <c r="QNW730" s="282"/>
      <c r="QNX730" s="282"/>
      <c r="QNY730" s="282"/>
      <c r="QNZ730" s="282"/>
      <c r="QOA730" s="282"/>
      <c r="QOB730" s="282"/>
      <c r="QOC730" s="282"/>
      <c r="QOD730" s="282"/>
      <c r="QOE730" s="282"/>
      <c r="QOF730" s="282"/>
      <c r="QOG730" s="282"/>
      <c r="QOH730" s="282"/>
      <c r="QOI730" s="282"/>
      <c r="QOJ730" s="282"/>
      <c r="QOK730" s="282"/>
      <c r="QOL730" s="282"/>
      <c r="QOM730" s="282"/>
      <c r="QON730" s="282"/>
      <c r="QOO730" s="282"/>
      <c r="QOP730" s="282"/>
      <c r="QOQ730" s="282"/>
      <c r="QOR730" s="282"/>
      <c r="QOS730" s="282"/>
      <c r="QOT730" s="282"/>
      <c r="QOU730" s="282"/>
      <c r="QOV730" s="282"/>
      <c r="QOW730" s="282"/>
      <c r="QOX730" s="282"/>
      <c r="QOY730" s="282"/>
      <c r="QOZ730" s="282"/>
      <c r="QPA730" s="282"/>
      <c r="QPB730" s="282"/>
      <c r="QPC730" s="282"/>
      <c r="QPD730" s="282"/>
      <c r="QPE730" s="282"/>
      <c r="QPF730" s="282"/>
      <c r="QPG730" s="282"/>
      <c r="QPH730" s="282"/>
      <c r="QPI730" s="282"/>
      <c r="QPJ730" s="282"/>
      <c r="QPK730" s="282"/>
      <c r="QPL730" s="282"/>
      <c r="QPM730" s="282"/>
      <c r="QPN730" s="282"/>
      <c r="QPO730" s="282"/>
      <c r="QPP730" s="282"/>
      <c r="QPQ730" s="282"/>
      <c r="QPR730" s="282"/>
      <c r="QPS730" s="282"/>
      <c r="QPT730" s="282"/>
      <c r="QPU730" s="282"/>
      <c r="QPV730" s="282"/>
      <c r="QPW730" s="282"/>
      <c r="QPX730" s="282"/>
      <c r="QPY730" s="282"/>
      <c r="QPZ730" s="282"/>
      <c r="QQA730" s="282"/>
      <c r="QQB730" s="282"/>
      <c r="QQC730" s="282"/>
      <c r="QQD730" s="282"/>
      <c r="QQE730" s="282"/>
      <c r="QQF730" s="282"/>
      <c r="QQG730" s="282"/>
      <c r="QQH730" s="282"/>
      <c r="QQI730" s="282"/>
      <c r="QQJ730" s="282"/>
      <c r="QQK730" s="282"/>
      <c r="QQL730" s="282"/>
      <c r="QQM730" s="282"/>
      <c r="QQN730" s="282"/>
      <c r="QQO730" s="282"/>
      <c r="QQP730" s="282"/>
      <c r="QQQ730" s="282"/>
      <c r="QQR730" s="282"/>
      <c r="QQS730" s="282"/>
      <c r="QQT730" s="282"/>
      <c r="QQU730" s="282"/>
      <c r="QQV730" s="282"/>
      <c r="QQW730" s="282"/>
      <c r="QQX730" s="282"/>
      <c r="QQY730" s="282"/>
      <c r="QQZ730" s="282"/>
      <c r="QRA730" s="282"/>
      <c r="QRB730" s="282"/>
      <c r="QRC730" s="282"/>
      <c r="QRD730" s="282"/>
      <c r="QRE730" s="282"/>
      <c r="QRF730" s="282"/>
      <c r="QRG730" s="282"/>
      <c r="QRH730" s="282"/>
      <c r="QRI730" s="282"/>
      <c r="QRJ730" s="282"/>
      <c r="QRK730" s="282"/>
      <c r="QRL730" s="282"/>
      <c r="QRM730" s="282"/>
      <c r="QRN730" s="282"/>
      <c r="QRO730" s="282"/>
      <c r="QRP730" s="282"/>
      <c r="QRQ730" s="282"/>
      <c r="QRR730" s="282"/>
      <c r="QRS730" s="282"/>
      <c r="QRT730" s="282"/>
      <c r="QRU730" s="282"/>
      <c r="QRV730" s="282"/>
      <c r="QRW730" s="282"/>
      <c r="QRX730" s="282"/>
      <c r="QRY730" s="282"/>
      <c r="QRZ730" s="282"/>
      <c r="QSA730" s="282"/>
      <c r="QSB730" s="282"/>
      <c r="QSC730" s="282"/>
      <c r="QSD730" s="282"/>
      <c r="QSE730" s="282"/>
      <c r="QSF730" s="282"/>
      <c r="QSG730" s="282"/>
      <c r="QSH730" s="282"/>
      <c r="QSI730" s="282"/>
      <c r="QSJ730" s="282"/>
      <c r="QSK730" s="282"/>
      <c r="QSL730" s="282"/>
      <c r="QSM730" s="282"/>
      <c r="QSN730" s="282"/>
      <c r="QSO730" s="282"/>
      <c r="QSP730" s="282"/>
      <c r="QSQ730" s="282"/>
      <c r="QSR730" s="282"/>
      <c r="QSS730" s="282"/>
      <c r="QST730" s="282"/>
      <c r="QSU730" s="282"/>
      <c r="QSV730" s="282"/>
      <c r="QSW730" s="282"/>
      <c r="QSX730" s="282"/>
      <c r="QSY730" s="282"/>
      <c r="QSZ730" s="282"/>
      <c r="QTA730" s="282"/>
      <c r="QTB730" s="282"/>
      <c r="QTC730" s="282"/>
      <c r="QTD730" s="282"/>
      <c r="QTE730" s="282"/>
      <c r="QTF730" s="282"/>
      <c r="QTG730" s="282"/>
      <c r="QTH730" s="282"/>
      <c r="QTI730" s="282"/>
      <c r="QTJ730" s="282"/>
      <c r="QTK730" s="282"/>
      <c r="QTL730" s="282"/>
      <c r="QTM730" s="282"/>
      <c r="QTN730" s="282"/>
      <c r="QTO730" s="282"/>
      <c r="QTP730" s="282"/>
      <c r="QTQ730" s="282"/>
      <c r="QTR730" s="282"/>
      <c r="QTS730" s="282"/>
      <c r="QTT730" s="282"/>
      <c r="QTU730" s="282"/>
      <c r="QTV730" s="282"/>
      <c r="QTW730" s="282"/>
      <c r="QTX730" s="282"/>
      <c r="QTY730" s="282"/>
      <c r="QTZ730" s="282"/>
      <c r="QUA730" s="282"/>
      <c r="QUB730" s="282"/>
      <c r="QUC730" s="282"/>
      <c r="QUD730" s="282"/>
      <c r="QUE730" s="282"/>
      <c r="QUF730" s="282"/>
      <c r="QUG730" s="282"/>
      <c r="QUH730" s="282"/>
      <c r="QUI730" s="282"/>
      <c r="QUJ730" s="282"/>
      <c r="QUK730" s="282"/>
      <c r="QUL730" s="282"/>
      <c r="QUM730" s="282"/>
      <c r="QUN730" s="282"/>
      <c r="QUO730" s="282"/>
      <c r="QUP730" s="282"/>
      <c r="QUQ730" s="282"/>
      <c r="QUR730" s="282"/>
      <c r="QUS730" s="282"/>
      <c r="QUT730" s="282"/>
      <c r="QUU730" s="282"/>
      <c r="QUV730" s="282"/>
      <c r="QUW730" s="282"/>
      <c r="QUX730" s="282"/>
      <c r="QUY730" s="282"/>
      <c r="QUZ730" s="282"/>
      <c r="QVA730" s="282"/>
      <c r="QVB730" s="282"/>
      <c r="QVC730" s="282"/>
      <c r="QVD730" s="282"/>
      <c r="QVE730" s="282"/>
      <c r="QVF730" s="282"/>
      <c r="QVG730" s="282"/>
      <c r="QVH730" s="282"/>
      <c r="QVI730" s="282"/>
      <c r="QVJ730" s="282"/>
      <c r="QVK730" s="282"/>
      <c r="QVL730" s="282"/>
      <c r="QVM730" s="282"/>
      <c r="QVN730" s="282"/>
      <c r="QVO730" s="282"/>
      <c r="QVP730" s="282"/>
      <c r="QVQ730" s="282"/>
      <c r="QVR730" s="282"/>
      <c r="QVS730" s="282"/>
      <c r="QVT730" s="282"/>
      <c r="QVU730" s="282"/>
      <c r="QVV730" s="282"/>
      <c r="QVW730" s="282"/>
      <c r="QVX730" s="282"/>
      <c r="QVY730" s="282"/>
      <c r="QVZ730" s="282"/>
      <c r="QWA730" s="282"/>
      <c r="QWB730" s="282"/>
      <c r="QWC730" s="282"/>
      <c r="QWD730" s="282"/>
      <c r="QWE730" s="282"/>
      <c r="QWF730" s="282"/>
      <c r="QWG730" s="282"/>
      <c r="QWH730" s="282"/>
      <c r="QWI730" s="282"/>
      <c r="QWJ730" s="282"/>
      <c r="QWK730" s="282"/>
      <c r="QWL730" s="282"/>
      <c r="QWM730" s="282"/>
      <c r="QWN730" s="282"/>
      <c r="QWO730" s="282"/>
      <c r="QWP730" s="282"/>
      <c r="QWQ730" s="282"/>
      <c r="QWR730" s="282"/>
      <c r="QWS730" s="282"/>
      <c r="QWT730" s="282"/>
      <c r="QWU730" s="282"/>
      <c r="QWV730" s="282"/>
      <c r="QWW730" s="282"/>
      <c r="QWX730" s="282"/>
      <c r="QWY730" s="282"/>
      <c r="QWZ730" s="282"/>
      <c r="QXA730" s="282"/>
      <c r="QXB730" s="282"/>
      <c r="QXC730" s="282"/>
      <c r="QXD730" s="282"/>
      <c r="QXE730" s="282"/>
      <c r="QXF730" s="282"/>
      <c r="QXG730" s="282"/>
      <c r="QXH730" s="282"/>
      <c r="QXI730" s="282"/>
      <c r="QXJ730" s="282"/>
      <c r="QXK730" s="282"/>
      <c r="QXL730" s="282"/>
      <c r="QXM730" s="282"/>
      <c r="QXN730" s="282"/>
      <c r="QXO730" s="282"/>
      <c r="QXP730" s="282"/>
      <c r="QXQ730" s="282"/>
      <c r="QXR730" s="282"/>
      <c r="QXS730" s="282"/>
      <c r="QXT730" s="282"/>
      <c r="QXU730" s="282"/>
      <c r="QXV730" s="282"/>
      <c r="QXW730" s="282"/>
      <c r="QXX730" s="282"/>
      <c r="QXY730" s="282"/>
      <c r="QXZ730" s="282"/>
      <c r="QYA730" s="282"/>
      <c r="QYB730" s="282"/>
      <c r="QYC730" s="282"/>
      <c r="QYD730" s="282"/>
      <c r="QYE730" s="282"/>
      <c r="QYF730" s="282"/>
      <c r="QYG730" s="282"/>
      <c r="QYH730" s="282"/>
      <c r="QYI730" s="282"/>
      <c r="QYJ730" s="282"/>
      <c r="QYK730" s="282"/>
      <c r="QYL730" s="282"/>
      <c r="QYM730" s="282"/>
      <c r="QYN730" s="282"/>
      <c r="QYO730" s="282"/>
      <c r="QYP730" s="282"/>
      <c r="QYQ730" s="282"/>
      <c r="QYR730" s="282"/>
      <c r="QYS730" s="282"/>
      <c r="QYT730" s="282"/>
      <c r="QYU730" s="282"/>
      <c r="QYV730" s="282"/>
      <c r="QYW730" s="282"/>
      <c r="QYX730" s="282"/>
      <c r="QYY730" s="282"/>
      <c r="QYZ730" s="282"/>
      <c r="QZA730" s="282"/>
      <c r="QZB730" s="282"/>
      <c r="QZC730" s="282"/>
      <c r="QZD730" s="282"/>
      <c r="QZE730" s="282"/>
      <c r="QZF730" s="282"/>
      <c r="QZG730" s="282"/>
      <c r="QZH730" s="282"/>
      <c r="QZI730" s="282"/>
      <c r="QZJ730" s="282"/>
      <c r="QZK730" s="282"/>
      <c r="QZL730" s="282"/>
      <c r="QZM730" s="282"/>
      <c r="QZN730" s="282"/>
      <c r="QZO730" s="282"/>
      <c r="QZP730" s="282"/>
      <c r="QZQ730" s="282"/>
      <c r="QZR730" s="282"/>
      <c r="QZS730" s="282"/>
      <c r="QZT730" s="282"/>
      <c r="QZU730" s="282"/>
      <c r="QZV730" s="282"/>
      <c r="QZW730" s="282"/>
      <c r="QZX730" s="282"/>
      <c r="QZY730" s="282"/>
      <c r="QZZ730" s="282"/>
      <c r="RAA730" s="282"/>
      <c r="RAB730" s="282"/>
      <c r="RAC730" s="282"/>
      <c r="RAD730" s="282"/>
      <c r="RAE730" s="282"/>
      <c r="RAF730" s="282"/>
      <c r="RAG730" s="282"/>
      <c r="RAH730" s="282"/>
      <c r="RAI730" s="282"/>
      <c r="RAJ730" s="282"/>
      <c r="RAK730" s="282"/>
      <c r="RAL730" s="282"/>
      <c r="RAM730" s="282"/>
      <c r="RAN730" s="282"/>
      <c r="RAO730" s="282"/>
      <c r="RAP730" s="282"/>
      <c r="RAQ730" s="282"/>
      <c r="RAR730" s="282"/>
      <c r="RAS730" s="282"/>
      <c r="RAT730" s="282"/>
      <c r="RAU730" s="282"/>
      <c r="RAV730" s="282"/>
      <c r="RAW730" s="282"/>
      <c r="RAX730" s="282"/>
      <c r="RAY730" s="282"/>
      <c r="RAZ730" s="282"/>
      <c r="RBA730" s="282"/>
      <c r="RBB730" s="282"/>
      <c r="RBC730" s="282"/>
      <c r="RBD730" s="282"/>
      <c r="RBE730" s="282"/>
      <c r="RBF730" s="282"/>
      <c r="RBG730" s="282"/>
      <c r="RBH730" s="282"/>
      <c r="RBI730" s="282"/>
      <c r="RBJ730" s="282"/>
      <c r="RBK730" s="282"/>
      <c r="RBL730" s="282"/>
      <c r="RBM730" s="282"/>
      <c r="RBN730" s="282"/>
      <c r="RBO730" s="282"/>
      <c r="RBP730" s="282"/>
      <c r="RBQ730" s="282"/>
      <c r="RBR730" s="282"/>
      <c r="RBS730" s="282"/>
      <c r="RBT730" s="282"/>
      <c r="RBU730" s="282"/>
      <c r="RBV730" s="282"/>
      <c r="RBW730" s="282"/>
      <c r="RBX730" s="282"/>
      <c r="RBY730" s="282"/>
      <c r="RBZ730" s="282"/>
      <c r="RCA730" s="282"/>
      <c r="RCB730" s="282"/>
      <c r="RCC730" s="282"/>
      <c r="RCD730" s="282"/>
      <c r="RCE730" s="282"/>
      <c r="RCF730" s="282"/>
      <c r="RCG730" s="282"/>
      <c r="RCH730" s="282"/>
      <c r="RCI730" s="282"/>
      <c r="RCJ730" s="282"/>
      <c r="RCK730" s="282"/>
      <c r="RCL730" s="282"/>
      <c r="RCM730" s="282"/>
      <c r="RCN730" s="282"/>
      <c r="RCO730" s="282"/>
      <c r="RCP730" s="282"/>
      <c r="RCQ730" s="282"/>
      <c r="RCR730" s="282"/>
      <c r="RCS730" s="282"/>
      <c r="RCT730" s="282"/>
      <c r="RCU730" s="282"/>
      <c r="RCV730" s="282"/>
      <c r="RCW730" s="282"/>
      <c r="RCX730" s="282"/>
      <c r="RCY730" s="282"/>
      <c r="RCZ730" s="282"/>
      <c r="RDA730" s="282"/>
      <c r="RDB730" s="282"/>
      <c r="RDC730" s="282"/>
      <c r="RDD730" s="282"/>
      <c r="RDE730" s="282"/>
      <c r="RDF730" s="282"/>
      <c r="RDG730" s="282"/>
      <c r="RDH730" s="282"/>
      <c r="RDI730" s="282"/>
      <c r="RDJ730" s="282"/>
      <c r="RDK730" s="282"/>
      <c r="RDL730" s="282"/>
      <c r="RDM730" s="282"/>
      <c r="RDN730" s="282"/>
      <c r="RDO730" s="282"/>
      <c r="RDP730" s="282"/>
      <c r="RDQ730" s="282"/>
      <c r="RDR730" s="282"/>
      <c r="RDS730" s="282"/>
      <c r="RDT730" s="282"/>
      <c r="RDU730" s="282"/>
      <c r="RDV730" s="282"/>
      <c r="RDW730" s="282"/>
      <c r="RDX730" s="282"/>
      <c r="RDY730" s="282"/>
      <c r="RDZ730" s="282"/>
      <c r="REA730" s="282"/>
      <c r="REB730" s="282"/>
      <c r="REC730" s="282"/>
      <c r="RED730" s="282"/>
      <c r="REE730" s="282"/>
      <c r="REF730" s="282"/>
      <c r="REG730" s="282"/>
      <c r="REH730" s="282"/>
      <c r="REI730" s="282"/>
      <c r="REJ730" s="282"/>
      <c r="REK730" s="282"/>
      <c r="REL730" s="282"/>
      <c r="REM730" s="282"/>
      <c r="REN730" s="282"/>
      <c r="REO730" s="282"/>
      <c r="REP730" s="282"/>
      <c r="REQ730" s="282"/>
      <c r="RER730" s="282"/>
      <c r="RES730" s="282"/>
      <c r="RET730" s="282"/>
      <c r="REU730" s="282"/>
      <c r="REV730" s="282"/>
      <c r="REW730" s="282"/>
      <c r="REX730" s="282"/>
      <c r="REY730" s="282"/>
      <c r="REZ730" s="282"/>
      <c r="RFA730" s="282"/>
      <c r="RFB730" s="282"/>
      <c r="RFC730" s="282"/>
      <c r="RFD730" s="282"/>
      <c r="RFE730" s="282"/>
      <c r="RFF730" s="282"/>
      <c r="RFG730" s="282"/>
      <c r="RFH730" s="282"/>
      <c r="RFI730" s="282"/>
      <c r="RFJ730" s="282"/>
      <c r="RFK730" s="282"/>
      <c r="RFL730" s="282"/>
      <c r="RFM730" s="282"/>
      <c r="RFN730" s="282"/>
      <c r="RFO730" s="282"/>
      <c r="RFP730" s="282"/>
      <c r="RFQ730" s="282"/>
      <c r="RFR730" s="282"/>
      <c r="RFS730" s="282"/>
      <c r="RFT730" s="282"/>
      <c r="RFU730" s="282"/>
      <c r="RFV730" s="282"/>
      <c r="RFW730" s="282"/>
      <c r="RFX730" s="282"/>
      <c r="RFY730" s="282"/>
      <c r="RFZ730" s="282"/>
      <c r="RGA730" s="282"/>
      <c r="RGB730" s="282"/>
      <c r="RGC730" s="282"/>
      <c r="RGD730" s="282"/>
      <c r="RGE730" s="282"/>
      <c r="RGF730" s="282"/>
      <c r="RGG730" s="282"/>
      <c r="RGH730" s="282"/>
      <c r="RGI730" s="282"/>
      <c r="RGJ730" s="282"/>
      <c r="RGK730" s="282"/>
      <c r="RGL730" s="282"/>
      <c r="RGM730" s="282"/>
      <c r="RGN730" s="282"/>
      <c r="RGO730" s="282"/>
      <c r="RGP730" s="282"/>
      <c r="RGQ730" s="282"/>
      <c r="RGR730" s="282"/>
      <c r="RGS730" s="282"/>
      <c r="RGT730" s="282"/>
      <c r="RGU730" s="282"/>
      <c r="RGV730" s="282"/>
      <c r="RGW730" s="282"/>
      <c r="RGX730" s="282"/>
      <c r="RGY730" s="282"/>
      <c r="RGZ730" s="282"/>
      <c r="RHA730" s="282"/>
      <c r="RHB730" s="282"/>
      <c r="RHC730" s="282"/>
      <c r="RHD730" s="282"/>
      <c r="RHE730" s="282"/>
      <c r="RHF730" s="282"/>
      <c r="RHG730" s="282"/>
      <c r="RHH730" s="282"/>
      <c r="RHI730" s="282"/>
      <c r="RHJ730" s="282"/>
      <c r="RHK730" s="282"/>
      <c r="RHL730" s="282"/>
      <c r="RHM730" s="282"/>
      <c r="RHN730" s="282"/>
      <c r="RHO730" s="282"/>
      <c r="RHP730" s="282"/>
      <c r="RHQ730" s="282"/>
      <c r="RHR730" s="282"/>
      <c r="RHS730" s="282"/>
      <c r="RHT730" s="282"/>
      <c r="RHU730" s="282"/>
      <c r="RHV730" s="282"/>
      <c r="RHW730" s="282"/>
      <c r="RHX730" s="282"/>
      <c r="RHY730" s="282"/>
      <c r="RHZ730" s="282"/>
      <c r="RIA730" s="282"/>
      <c r="RIB730" s="282"/>
      <c r="RIC730" s="282"/>
      <c r="RID730" s="282"/>
      <c r="RIE730" s="282"/>
      <c r="RIF730" s="282"/>
      <c r="RIG730" s="282"/>
      <c r="RIH730" s="282"/>
      <c r="RII730" s="282"/>
      <c r="RIJ730" s="282"/>
      <c r="RIK730" s="282"/>
      <c r="RIL730" s="282"/>
      <c r="RIM730" s="282"/>
      <c r="RIN730" s="282"/>
      <c r="RIO730" s="282"/>
      <c r="RIP730" s="282"/>
      <c r="RIQ730" s="282"/>
      <c r="RIR730" s="282"/>
      <c r="RIS730" s="282"/>
      <c r="RIT730" s="282"/>
      <c r="RIU730" s="282"/>
      <c r="RIV730" s="282"/>
      <c r="RIW730" s="282"/>
      <c r="RIX730" s="282"/>
      <c r="RIY730" s="282"/>
      <c r="RIZ730" s="282"/>
      <c r="RJA730" s="282"/>
      <c r="RJB730" s="282"/>
      <c r="RJC730" s="282"/>
      <c r="RJD730" s="282"/>
      <c r="RJE730" s="282"/>
      <c r="RJF730" s="282"/>
      <c r="RJG730" s="282"/>
      <c r="RJH730" s="282"/>
      <c r="RJI730" s="282"/>
      <c r="RJJ730" s="282"/>
      <c r="RJK730" s="282"/>
      <c r="RJL730" s="282"/>
      <c r="RJM730" s="282"/>
      <c r="RJN730" s="282"/>
      <c r="RJO730" s="282"/>
      <c r="RJP730" s="282"/>
      <c r="RJQ730" s="282"/>
      <c r="RJR730" s="282"/>
      <c r="RJS730" s="282"/>
      <c r="RJT730" s="282"/>
      <c r="RJU730" s="282"/>
      <c r="RJV730" s="282"/>
      <c r="RJW730" s="282"/>
      <c r="RJX730" s="282"/>
      <c r="RJY730" s="282"/>
      <c r="RJZ730" s="282"/>
      <c r="RKA730" s="282"/>
      <c r="RKB730" s="282"/>
      <c r="RKC730" s="282"/>
      <c r="RKD730" s="282"/>
      <c r="RKE730" s="282"/>
      <c r="RKF730" s="282"/>
      <c r="RKG730" s="282"/>
      <c r="RKH730" s="282"/>
      <c r="RKI730" s="282"/>
      <c r="RKJ730" s="282"/>
      <c r="RKK730" s="282"/>
      <c r="RKL730" s="282"/>
      <c r="RKM730" s="282"/>
      <c r="RKN730" s="282"/>
      <c r="RKO730" s="282"/>
      <c r="RKP730" s="282"/>
      <c r="RKQ730" s="282"/>
      <c r="RKR730" s="282"/>
      <c r="RKS730" s="282"/>
      <c r="RKT730" s="282"/>
      <c r="RKU730" s="282"/>
      <c r="RKV730" s="282"/>
      <c r="RKW730" s="282"/>
      <c r="RKX730" s="282"/>
      <c r="RKY730" s="282"/>
      <c r="RKZ730" s="282"/>
      <c r="RLA730" s="282"/>
      <c r="RLB730" s="282"/>
      <c r="RLC730" s="282"/>
      <c r="RLD730" s="282"/>
      <c r="RLE730" s="282"/>
      <c r="RLF730" s="282"/>
      <c r="RLG730" s="282"/>
      <c r="RLH730" s="282"/>
      <c r="RLI730" s="282"/>
      <c r="RLJ730" s="282"/>
      <c r="RLK730" s="282"/>
      <c r="RLL730" s="282"/>
      <c r="RLM730" s="282"/>
      <c r="RLN730" s="282"/>
      <c r="RLO730" s="282"/>
      <c r="RLP730" s="282"/>
      <c r="RLQ730" s="282"/>
      <c r="RLR730" s="282"/>
      <c r="RLS730" s="282"/>
      <c r="RLT730" s="282"/>
      <c r="RLU730" s="282"/>
      <c r="RLV730" s="282"/>
      <c r="RLW730" s="282"/>
      <c r="RLX730" s="282"/>
      <c r="RLY730" s="282"/>
      <c r="RLZ730" s="282"/>
      <c r="RMA730" s="282"/>
      <c r="RMB730" s="282"/>
      <c r="RMC730" s="282"/>
      <c r="RMD730" s="282"/>
      <c r="RME730" s="282"/>
      <c r="RMF730" s="282"/>
      <c r="RMG730" s="282"/>
      <c r="RMH730" s="282"/>
      <c r="RMI730" s="282"/>
      <c r="RMJ730" s="282"/>
      <c r="RMK730" s="282"/>
      <c r="RML730" s="282"/>
      <c r="RMM730" s="282"/>
      <c r="RMN730" s="282"/>
      <c r="RMO730" s="282"/>
      <c r="RMP730" s="282"/>
      <c r="RMQ730" s="282"/>
      <c r="RMR730" s="282"/>
      <c r="RMS730" s="282"/>
      <c r="RMT730" s="282"/>
      <c r="RMU730" s="282"/>
      <c r="RMV730" s="282"/>
      <c r="RMW730" s="282"/>
      <c r="RMX730" s="282"/>
      <c r="RMY730" s="282"/>
      <c r="RMZ730" s="282"/>
      <c r="RNA730" s="282"/>
      <c r="RNB730" s="282"/>
      <c r="RNC730" s="282"/>
      <c r="RND730" s="282"/>
      <c r="RNE730" s="282"/>
      <c r="RNF730" s="282"/>
      <c r="RNG730" s="282"/>
      <c r="RNH730" s="282"/>
      <c r="RNI730" s="282"/>
      <c r="RNJ730" s="282"/>
      <c r="RNK730" s="282"/>
      <c r="RNL730" s="282"/>
      <c r="RNM730" s="282"/>
      <c r="RNN730" s="282"/>
      <c r="RNO730" s="282"/>
      <c r="RNP730" s="282"/>
      <c r="RNQ730" s="282"/>
      <c r="RNR730" s="282"/>
      <c r="RNS730" s="282"/>
      <c r="RNT730" s="282"/>
      <c r="RNU730" s="282"/>
      <c r="RNV730" s="282"/>
      <c r="RNW730" s="282"/>
      <c r="RNX730" s="282"/>
      <c r="RNY730" s="282"/>
      <c r="RNZ730" s="282"/>
      <c r="ROA730" s="282"/>
      <c r="ROB730" s="282"/>
      <c r="ROC730" s="282"/>
      <c r="ROD730" s="282"/>
      <c r="ROE730" s="282"/>
      <c r="ROF730" s="282"/>
      <c r="ROG730" s="282"/>
      <c r="ROH730" s="282"/>
      <c r="ROI730" s="282"/>
      <c r="ROJ730" s="282"/>
      <c r="ROK730" s="282"/>
      <c r="ROL730" s="282"/>
      <c r="ROM730" s="282"/>
      <c r="RON730" s="282"/>
      <c r="ROO730" s="282"/>
      <c r="ROP730" s="282"/>
      <c r="ROQ730" s="282"/>
      <c r="ROR730" s="282"/>
      <c r="ROS730" s="282"/>
      <c r="ROT730" s="282"/>
      <c r="ROU730" s="282"/>
      <c r="ROV730" s="282"/>
      <c r="ROW730" s="282"/>
      <c r="ROX730" s="282"/>
      <c r="ROY730" s="282"/>
      <c r="ROZ730" s="282"/>
      <c r="RPA730" s="282"/>
      <c r="RPB730" s="282"/>
      <c r="RPC730" s="282"/>
      <c r="RPD730" s="282"/>
      <c r="RPE730" s="282"/>
      <c r="RPF730" s="282"/>
      <c r="RPG730" s="282"/>
      <c r="RPH730" s="282"/>
      <c r="RPI730" s="282"/>
      <c r="RPJ730" s="282"/>
      <c r="RPK730" s="282"/>
      <c r="RPL730" s="282"/>
      <c r="RPM730" s="282"/>
      <c r="RPN730" s="282"/>
      <c r="RPO730" s="282"/>
      <c r="RPP730" s="282"/>
      <c r="RPQ730" s="282"/>
      <c r="RPR730" s="282"/>
      <c r="RPS730" s="282"/>
      <c r="RPT730" s="282"/>
      <c r="RPU730" s="282"/>
      <c r="RPV730" s="282"/>
      <c r="RPW730" s="282"/>
      <c r="RPX730" s="282"/>
      <c r="RPY730" s="282"/>
      <c r="RPZ730" s="282"/>
      <c r="RQA730" s="282"/>
      <c r="RQB730" s="282"/>
      <c r="RQC730" s="282"/>
      <c r="RQD730" s="282"/>
      <c r="RQE730" s="282"/>
      <c r="RQF730" s="282"/>
      <c r="RQG730" s="282"/>
      <c r="RQH730" s="282"/>
      <c r="RQI730" s="282"/>
      <c r="RQJ730" s="282"/>
      <c r="RQK730" s="282"/>
      <c r="RQL730" s="282"/>
      <c r="RQM730" s="282"/>
      <c r="RQN730" s="282"/>
      <c r="RQO730" s="282"/>
      <c r="RQP730" s="282"/>
      <c r="RQQ730" s="282"/>
      <c r="RQR730" s="282"/>
      <c r="RQS730" s="282"/>
      <c r="RQT730" s="282"/>
      <c r="RQU730" s="282"/>
      <c r="RQV730" s="282"/>
      <c r="RQW730" s="282"/>
      <c r="RQX730" s="282"/>
      <c r="RQY730" s="282"/>
      <c r="RQZ730" s="282"/>
      <c r="RRA730" s="282"/>
      <c r="RRB730" s="282"/>
      <c r="RRC730" s="282"/>
      <c r="RRD730" s="282"/>
      <c r="RRE730" s="282"/>
      <c r="RRF730" s="282"/>
      <c r="RRG730" s="282"/>
      <c r="RRH730" s="282"/>
      <c r="RRI730" s="282"/>
      <c r="RRJ730" s="282"/>
      <c r="RRK730" s="282"/>
      <c r="RRL730" s="282"/>
      <c r="RRM730" s="282"/>
      <c r="RRN730" s="282"/>
      <c r="RRO730" s="282"/>
      <c r="RRP730" s="282"/>
      <c r="RRQ730" s="282"/>
      <c r="RRR730" s="282"/>
      <c r="RRS730" s="282"/>
      <c r="RRT730" s="282"/>
      <c r="RRU730" s="282"/>
      <c r="RRV730" s="282"/>
      <c r="RRW730" s="282"/>
      <c r="RRX730" s="282"/>
      <c r="RRY730" s="282"/>
      <c r="RRZ730" s="282"/>
      <c r="RSA730" s="282"/>
      <c r="RSB730" s="282"/>
      <c r="RSC730" s="282"/>
      <c r="RSD730" s="282"/>
      <c r="RSE730" s="282"/>
      <c r="RSF730" s="282"/>
      <c r="RSG730" s="282"/>
      <c r="RSH730" s="282"/>
      <c r="RSI730" s="282"/>
      <c r="RSJ730" s="282"/>
      <c r="RSK730" s="282"/>
      <c r="RSL730" s="282"/>
      <c r="RSM730" s="282"/>
      <c r="RSN730" s="282"/>
      <c r="RSO730" s="282"/>
      <c r="RSP730" s="282"/>
      <c r="RSQ730" s="282"/>
      <c r="RSR730" s="282"/>
      <c r="RSS730" s="282"/>
      <c r="RST730" s="282"/>
      <c r="RSU730" s="282"/>
      <c r="RSV730" s="282"/>
      <c r="RSW730" s="282"/>
      <c r="RSX730" s="282"/>
      <c r="RSY730" s="282"/>
      <c r="RSZ730" s="282"/>
      <c r="RTA730" s="282"/>
      <c r="RTB730" s="282"/>
      <c r="RTC730" s="282"/>
      <c r="RTD730" s="282"/>
      <c r="RTE730" s="282"/>
      <c r="RTF730" s="282"/>
      <c r="RTG730" s="282"/>
      <c r="RTH730" s="282"/>
      <c r="RTI730" s="282"/>
      <c r="RTJ730" s="282"/>
      <c r="RTK730" s="282"/>
      <c r="RTL730" s="282"/>
      <c r="RTM730" s="282"/>
      <c r="RTN730" s="282"/>
      <c r="RTO730" s="282"/>
      <c r="RTP730" s="282"/>
      <c r="RTQ730" s="282"/>
      <c r="RTR730" s="282"/>
      <c r="RTS730" s="282"/>
      <c r="RTT730" s="282"/>
      <c r="RTU730" s="282"/>
      <c r="RTV730" s="282"/>
      <c r="RTW730" s="282"/>
      <c r="RTX730" s="282"/>
      <c r="RTY730" s="282"/>
      <c r="RTZ730" s="282"/>
      <c r="RUA730" s="282"/>
      <c r="RUB730" s="282"/>
      <c r="RUC730" s="282"/>
      <c r="RUD730" s="282"/>
      <c r="RUE730" s="282"/>
      <c r="RUF730" s="282"/>
      <c r="RUG730" s="282"/>
      <c r="RUH730" s="282"/>
      <c r="RUI730" s="282"/>
      <c r="RUJ730" s="282"/>
      <c r="RUK730" s="282"/>
      <c r="RUL730" s="282"/>
      <c r="RUM730" s="282"/>
      <c r="RUN730" s="282"/>
      <c r="RUO730" s="282"/>
      <c r="RUP730" s="282"/>
      <c r="RUQ730" s="282"/>
      <c r="RUR730" s="282"/>
      <c r="RUS730" s="282"/>
      <c r="RUT730" s="282"/>
      <c r="RUU730" s="282"/>
      <c r="RUV730" s="282"/>
      <c r="RUW730" s="282"/>
      <c r="RUX730" s="282"/>
      <c r="RUY730" s="282"/>
      <c r="RUZ730" s="282"/>
      <c r="RVA730" s="282"/>
      <c r="RVB730" s="282"/>
      <c r="RVC730" s="282"/>
      <c r="RVD730" s="282"/>
      <c r="RVE730" s="282"/>
      <c r="RVF730" s="282"/>
      <c r="RVG730" s="282"/>
      <c r="RVH730" s="282"/>
      <c r="RVI730" s="282"/>
      <c r="RVJ730" s="282"/>
      <c r="RVK730" s="282"/>
      <c r="RVL730" s="282"/>
      <c r="RVM730" s="282"/>
      <c r="RVN730" s="282"/>
      <c r="RVO730" s="282"/>
      <c r="RVP730" s="282"/>
      <c r="RVQ730" s="282"/>
      <c r="RVR730" s="282"/>
      <c r="RVS730" s="282"/>
      <c r="RVT730" s="282"/>
      <c r="RVU730" s="282"/>
      <c r="RVV730" s="282"/>
      <c r="RVW730" s="282"/>
      <c r="RVX730" s="282"/>
      <c r="RVY730" s="282"/>
      <c r="RVZ730" s="282"/>
      <c r="RWA730" s="282"/>
      <c r="RWB730" s="282"/>
      <c r="RWC730" s="282"/>
      <c r="RWD730" s="282"/>
      <c r="RWE730" s="282"/>
      <c r="RWF730" s="282"/>
      <c r="RWG730" s="282"/>
      <c r="RWH730" s="282"/>
      <c r="RWI730" s="282"/>
      <c r="RWJ730" s="282"/>
      <c r="RWK730" s="282"/>
      <c r="RWL730" s="282"/>
      <c r="RWM730" s="282"/>
      <c r="RWN730" s="282"/>
      <c r="RWO730" s="282"/>
      <c r="RWP730" s="282"/>
      <c r="RWQ730" s="282"/>
      <c r="RWR730" s="282"/>
      <c r="RWS730" s="282"/>
      <c r="RWT730" s="282"/>
      <c r="RWU730" s="282"/>
      <c r="RWV730" s="282"/>
      <c r="RWW730" s="282"/>
      <c r="RWX730" s="282"/>
      <c r="RWY730" s="282"/>
      <c r="RWZ730" s="282"/>
      <c r="RXA730" s="282"/>
      <c r="RXB730" s="282"/>
      <c r="RXC730" s="282"/>
      <c r="RXD730" s="282"/>
      <c r="RXE730" s="282"/>
      <c r="RXF730" s="282"/>
      <c r="RXG730" s="282"/>
      <c r="RXH730" s="282"/>
      <c r="RXI730" s="282"/>
      <c r="RXJ730" s="282"/>
      <c r="RXK730" s="282"/>
      <c r="RXL730" s="282"/>
      <c r="RXM730" s="282"/>
      <c r="RXN730" s="282"/>
      <c r="RXO730" s="282"/>
      <c r="RXP730" s="282"/>
      <c r="RXQ730" s="282"/>
      <c r="RXR730" s="282"/>
      <c r="RXS730" s="282"/>
      <c r="RXT730" s="282"/>
      <c r="RXU730" s="282"/>
      <c r="RXV730" s="282"/>
      <c r="RXW730" s="282"/>
      <c r="RXX730" s="282"/>
      <c r="RXY730" s="282"/>
      <c r="RXZ730" s="282"/>
      <c r="RYA730" s="282"/>
      <c r="RYB730" s="282"/>
      <c r="RYC730" s="282"/>
      <c r="RYD730" s="282"/>
      <c r="RYE730" s="282"/>
      <c r="RYF730" s="282"/>
      <c r="RYG730" s="282"/>
      <c r="RYH730" s="282"/>
      <c r="RYI730" s="282"/>
      <c r="RYJ730" s="282"/>
      <c r="RYK730" s="282"/>
      <c r="RYL730" s="282"/>
      <c r="RYM730" s="282"/>
      <c r="RYN730" s="282"/>
      <c r="RYO730" s="282"/>
      <c r="RYP730" s="282"/>
      <c r="RYQ730" s="282"/>
      <c r="RYR730" s="282"/>
      <c r="RYS730" s="282"/>
      <c r="RYT730" s="282"/>
      <c r="RYU730" s="282"/>
      <c r="RYV730" s="282"/>
      <c r="RYW730" s="282"/>
      <c r="RYX730" s="282"/>
      <c r="RYY730" s="282"/>
      <c r="RYZ730" s="282"/>
      <c r="RZA730" s="282"/>
      <c r="RZB730" s="282"/>
      <c r="RZC730" s="282"/>
      <c r="RZD730" s="282"/>
      <c r="RZE730" s="282"/>
      <c r="RZF730" s="282"/>
      <c r="RZG730" s="282"/>
      <c r="RZH730" s="282"/>
      <c r="RZI730" s="282"/>
      <c r="RZJ730" s="282"/>
      <c r="RZK730" s="282"/>
      <c r="RZL730" s="282"/>
      <c r="RZM730" s="282"/>
      <c r="RZN730" s="282"/>
      <c r="RZO730" s="282"/>
      <c r="RZP730" s="282"/>
      <c r="RZQ730" s="282"/>
      <c r="RZR730" s="282"/>
      <c r="RZS730" s="282"/>
      <c r="RZT730" s="282"/>
      <c r="RZU730" s="282"/>
      <c r="RZV730" s="282"/>
      <c r="RZW730" s="282"/>
      <c r="RZX730" s="282"/>
      <c r="RZY730" s="282"/>
      <c r="RZZ730" s="282"/>
      <c r="SAA730" s="282"/>
      <c r="SAB730" s="282"/>
      <c r="SAC730" s="282"/>
      <c r="SAD730" s="282"/>
      <c r="SAE730" s="282"/>
      <c r="SAF730" s="282"/>
      <c r="SAG730" s="282"/>
      <c r="SAH730" s="282"/>
      <c r="SAI730" s="282"/>
      <c r="SAJ730" s="282"/>
      <c r="SAK730" s="282"/>
      <c r="SAL730" s="282"/>
      <c r="SAM730" s="282"/>
      <c r="SAN730" s="282"/>
      <c r="SAO730" s="282"/>
      <c r="SAP730" s="282"/>
      <c r="SAQ730" s="282"/>
      <c r="SAR730" s="282"/>
      <c r="SAS730" s="282"/>
      <c r="SAT730" s="282"/>
      <c r="SAU730" s="282"/>
      <c r="SAV730" s="282"/>
      <c r="SAW730" s="282"/>
      <c r="SAX730" s="282"/>
      <c r="SAY730" s="282"/>
      <c r="SAZ730" s="282"/>
      <c r="SBA730" s="282"/>
      <c r="SBB730" s="282"/>
      <c r="SBC730" s="282"/>
      <c r="SBD730" s="282"/>
      <c r="SBE730" s="282"/>
      <c r="SBF730" s="282"/>
      <c r="SBG730" s="282"/>
      <c r="SBH730" s="282"/>
      <c r="SBI730" s="282"/>
      <c r="SBJ730" s="282"/>
      <c r="SBK730" s="282"/>
      <c r="SBL730" s="282"/>
      <c r="SBM730" s="282"/>
      <c r="SBN730" s="282"/>
      <c r="SBO730" s="282"/>
      <c r="SBP730" s="282"/>
      <c r="SBQ730" s="282"/>
      <c r="SBR730" s="282"/>
      <c r="SBS730" s="282"/>
      <c r="SBT730" s="282"/>
      <c r="SBU730" s="282"/>
      <c r="SBV730" s="282"/>
      <c r="SBW730" s="282"/>
      <c r="SBX730" s="282"/>
      <c r="SBY730" s="282"/>
      <c r="SBZ730" s="282"/>
      <c r="SCA730" s="282"/>
      <c r="SCB730" s="282"/>
      <c r="SCC730" s="282"/>
      <c r="SCD730" s="282"/>
      <c r="SCE730" s="282"/>
      <c r="SCF730" s="282"/>
      <c r="SCG730" s="282"/>
      <c r="SCH730" s="282"/>
      <c r="SCI730" s="282"/>
      <c r="SCJ730" s="282"/>
      <c r="SCK730" s="282"/>
      <c r="SCL730" s="282"/>
      <c r="SCM730" s="282"/>
      <c r="SCN730" s="282"/>
      <c r="SCO730" s="282"/>
      <c r="SCP730" s="282"/>
      <c r="SCQ730" s="282"/>
      <c r="SCR730" s="282"/>
      <c r="SCS730" s="282"/>
      <c r="SCT730" s="282"/>
      <c r="SCU730" s="282"/>
      <c r="SCV730" s="282"/>
      <c r="SCW730" s="282"/>
      <c r="SCX730" s="282"/>
      <c r="SCY730" s="282"/>
      <c r="SCZ730" s="282"/>
      <c r="SDA730" s="282"/>
      <c r="SDB730" s="282"/>
      <c r="SDC730" s="282"/>
      <c r="SDD730" s="282"/>
      <c r="SDE730" s="282"/>
      <c r="SDF730" s="282"/>
      <c r="SDG730" s="282"/>
      <c r="SDH730" s="282"/>
      <c r="SDI730" s="282"/>
      <c r="SDJ730" s="282"/>
      <c r="SDK730" s="282"/>
      <c r="SDL730" s="282"/>
      <c r="SDM730" s="282"/>
      <c r="SDN730" s="282"/>
      <c r="SDO730" s="282"/>
      <c r="SDP730" s="282"/>
      <c r="SDQ730" s="282"/>
      <c r="SDR730" s="282"/>
      <c r="SDS730" s="282"/>
      <c r="SDT730" s="282"/>
      <c r="SDU730" s="282"/>
      <c r="SDV730" s="282"/>
      <c r="SDW730" s="282"/>
      <c r="SDX730" s="282"/>
      <c r="SDY730" s="282"/>
      <c r="SDZ730" s="282"/>
      <c r="SEA730" s="282"/>
      <c r="SEB730" s="282"/>
      <c r="SEC730" s="282"/>
      <c r="SED730" s="282"/>
      <c r="SEE730" s="282"/>
      <c r="SEF730" s="282"/>
      <c r="SEG730" s="282"/>
      <c r="SEH730" s="282"/>
      <c r="SEI730" s="282"/>
      <c r="SEJ730" s="282"/>
      <c r="SEK730" s="282"/>
      <c r="SEL730" s="282"/>
      <c r="SEM730" s="282"/>
      <c r="SEN730" s="282"/>
      <c r="SEO730" s="282"/>
      <c r="SEP730" s="282"/>
      <c r="SEQ730" s="282"/>
      <c r="SER730" s="282"/>
      <c r="SES730" s="282"/>
      <c r="SET730" s="282"/>
      <c r="SEU730" s="282"/>
      <c r="SEV730" s="282"/>
      <c r="SEW730" s="282"/>
      <c r="SEX730" s="282"/>
      <c r="SEY730" s="282"/>
      <c r="SEZ730" s="282"/>
      <c r="SFA730" s="282"/>
      <c r="SFB730" s="282"/>
      <c r="SFC730" s="282"/>
      <c r="SFD730" s="282"/>
      <c r="SFE730" s="282"/>
      <c r="SFF730" s="282"/>
      <c r="SFG730" s="282"/>
      <c r="SFH730" s="282"/>
      <c r="SFI730" s="282"/>
      <c r="SFJ730" s="282"/>
      <c r="SFK730" s="282"/>
      <c r="SFL730" s="282"/>
      <c r="SFM730" s="282"/>
      <c r="SFN730" s="282"/>
      <c r="SFO730" s="282"/>
      <c r="SFP730" s="282"/>
      <c r="SFQ730" s="282"/>
      <c r="SFR730" s="282"/>
      <c r="SFS730" s="282"/>
      <c r="SFT730" s="282"/>
      <c r="SFU730" s="282"/>
      <c r="SFV730" s="282"/>
      <c r="SFW730" s="282"/>
      <c r="SFX730" s="282"/>
      <c r="SFY730" s="282"/>
      <c r="SFZ730" s="282"/>
      <c r="SGA730" s="282"/>
      <c r="SGB730" s="282"/>
      <c r="SGC730" s="282"/>
      <c r="SGD730" s="282"/>
      <c r="SGE730" s="282"/>
      <c r="SGF730" s="282"/>
      <c r="SGG730" s="282"/>
      <c r="SGH730" s="282"/>
      <c r="SGI730" s="282"/>
      <c r="SGJ730" s="282"/>
      <c r="SGK730" s="282"/>
      <c r="SGL730" s="282"/>
      <c r="SGM730" s="282"/>
      <c r="SGN730" s="282"/>
      <c r="SGO730" s="282"/>
      <c r="SGP730" s="282"/>
      <c r="SGQ730" s="282"/>
      <c r="SGR730" s="282"/>
      <c r="SGS730" s="282"/>
      <c r="SGT730" s="282"/>
      <c r="SGU730" s="282"/>
      <c r="SGV730" s="282"/>
      <c r="SGW730" s="282"/>
      <c r="SGX730" s="282"/>
      <c r="SGY730" s="282"/>
      <c r="SGZ730" s="282"/>
      <c r="SHA730" s="282"/>
      <c r="SHB730" s="282"/>
      <c r="SHC730" s="282"/>
      <c r="SHD730" s="282"/>
      <c r="SHE730" s="282"/>
      <c r="SHF730" s="282"/>
      <c r="SHG730" s="282"/>
      <c r="SHH730" s="282"/>
      <c r="SHI730" s="282"/>
      <c r="SHJ730" s="282"/>
      <c r="SHK730" s="282"/>
      <c r="SHL730" s="282"/>
      <c r="SHM730" s="282"/>
      <c r="SHN730" s="282"/>
      <c r="SHO730" s="282"/>
      <c r="SHP730" s="282"/>
      <c r="SHQ730" s="282"/>
      <c r="SHR730" s="282"/>
      <c r="SHS730" s="282"/>
      <c r="SHT730" s="282"/>
      <c r="SHU730" s="282"/>
      <c r="SHV730" s="282"/>
      <c r="SHW730" s="282"/>
      <c r="SHX730" s="282"/>
      <c r="SHY730" s="282"/>
      <c r="SHZ730" s="282"/>
      <c r="SIA730" s="282"/>
      <c r="SIB730" s="282"/>
      <c r="SIC730" s="282"/>
      <c r="SID730" s="282"/>
      <c r="SIE730" s="282"/>
      <c r="SIF730" s="282"/>
      <c r="SIG730" s="282"/>
      <c r="SIH730" s="282"/>
      <c r="SII730" s="282"/>
      <c r="SIJ730" s="282"/>
      <c r="SIK730" s="282"/>
      <c r="SIL730" s="282"/>
      <c r="SIM730" s="282"/>
      <c r="SIN730" s="282"/>
      <c r="SIO730" s="282"/>
      <c r="SIP730" s="282"/>
      <c r="SIQ730" s="282"/>
      <c r="SIR730" s="282"/>
      <c r="SIS730" s="282"/>
      <c r="SIT730" s="282"/>
      <c r="SIU730" s="282"/>
      <c r="SIV730" s="282"/>
      <c r="SIW730" s="282"/>
      <c r="SIX730" s="282"/>
      <c r="SIY730" s="282"/>
      <c r="SIZ730" s="282"/>
      <c r="SJA730" s="282"/>
      <c r="SJB730" s="282"/>
      <c r="SJC730" s="282"/>
      <c r="SJD730" s="282"/>
      <c r="SJE730" s="282"/>
      <c r="SJF730" s="282"/>
      <c r="SJG730" s="282"/>
      <c r="SJH730" s="282"/>
      <c r="SJI730" s="282"/>
      <c r="SJJ730" s="282"/>
      <c r="SJK730" s="282"/>
      <c r="SJL730" s="282"/>
      <c r="SJM730" s="282"/>
      <c r="SJN730" s="282"/>
      <c r="SJO730" s="282"/>
      <c r="SJP730" s="282"/>
      <c r="SJQ730" s="282"/>
      <c r="SJR730" s="282"/>
      <c r="SJS730" s="282"/>
      <c r="SJT730" s="282"/>
      <c r="SJU730" s="282"/>
      <c r="SJV730" s="282"/>
      <c r="SJW730" s="282"/>
      <c r="SJX730" s="282"/>
      <c r="SJY730" s="282"/>
      <c r="SJZ730" s="282"/>
      <c r="SKA730" s="282"/>
      <c r="SKB730" s="282"/>
      <c r="SKC730" s="282"/>
      <c r="SKD730" s="282"/>
      <c r="SKE730" s="282"/>
      <c r="SKF730" s="282"/>
      <c r="SKG730" s="282"/>
      <c r="SKH730" s="282"/>
      <c r="SKI730" s="282"/>
      <c r="SKJ730" s="282"/>
      <c r="SKK730" s="282"/>
      <c r="SKL730" s="282"/>
      <c r="SKM730" s="282"/>
      <c r="SKN730" s="282"/>
      <c r="SKO730" s="282"/>
      <c r="SKP730" s="282"/>
      <c r="SKQ730" s="282"/>
      <c r="SKR730" s="282"/>
      <c r="SKS730" s="282"/>
      <c r="SKT730" s="282"/>
      <c r="SKU730" s="282"/>
      <c r="SKV730" s="282"/>
      <c r="SKW730" s="282"/>
      <c r="SKX730" s="282"/>
      <c r="SKY730" s="282"/>
      <c r="SKZ730" s="282"/>
      <c r="SLA730" s="282"/>
      <c r="SLB730" s="282"/>
      <c r="SLC730" s="282"/>
      <c r="SLD730" s="282"/>
      <c r="SLE730" s="282"/>
      <c r="SLF730" s="282"/>
      <c r="SLG730" s="282"/>
      <c r="SLH730" s="282"/>
      <c r="SLI730" s="282"/>
      <c r="SLJ730" s="282"/>
      <c r="SLK730" s="282"/>
      <c r="SLL730" s="282"/>
      <c r="SLM730" s="282"/>
      <c r="SLN730" s="282"/>
      <c r="SLO730" s="282"/>
      <c r="SLP730" s="282"/>
      <c r="SLQ730" s="282"/>
      <c r="SLR730" s="282"/>
      <c r="SLS730" s="282"/>
      <c r="SLT730" s="282"/>
      <c r="SLU730" s="282"/>
      <c r="SLV730" s="282"/>
      <c r="SLW730" s="282"/>
      <c r="SLX730" s="282"/>
      <c r="SLY730" s="282"/>
      <c r="SLZ730" s="282"/>
      <c r="SMA730" s="282"/>
      <c r="SMB730" s="282"/>
      <c r="SMC730" s="282"/>
      <c r="SMD730" s="282"/>
      <c r="SME730" s="282"/>
      <c r="SMF730" s="282"/>
      <c r="SMG730" s="282"/>
      <c r="SMH730" s="282"/>
      <c r="SMI730" s="282"/>
      <c r="SMJ730" s="282"/>
      <c r="SMK730" s="282"/>
      <c r="SML730" s="282"/>
      <c r="SMM730" s="282"/>
      <c r="SMN730" s="282"/>
      <c r="SMO730" s="282"/>
      <c r="SMP730" s="282"/>
      <c r="SMQ730" s="282"/>
      <c r="SMR730" s="282"/>
      <c r="SMS730" s="282"/>
      <c r="SMT730" s="282"/>
      <c r="SMU730" s="282"/>
      <c r="SMV730" s="282"/>
      <c r="SMW730" s="282"/>
      <c r="SMX730" s="282"/>
      <c r="SMY730" s="282"/>
      <c r="SMZ730" s="282"/>
      <c r="SNA730" s="282"/>
      <c r="SNB730" s="282"/>
      <c r="SNC730" s="282"/>
      <c r="SND730" s="282"/>
      <c r="SNE730" s="282"/>
      <c r="SNF730" s="282"/>
      <c r="SNG730" s="282"/>
      <c r="SNH730" s="282"/>
      <c r="SNI730" s="282"/>
      <c r="SNJ730" s="282"/>
      <c r="SNK730" s="282"/>
      <c r="SNL730" s="282"/>
      <c r="SNM730" s="282"/>
      <c r="SNN730" s="282"/>
      <c r="SNO730" s="282"/>
      <c r="SNP730" s="282"/>
      <c r="SNQ730" s="282"/>
      <c r="SNR730" s="282"/>
      <c r="SNS730" s="282"/>
      <c r="SNT730" s="282"/>
      <c r="SNU730" s="282"/>
      <c r="SNV730" s="282"/>
      <c r="SNW730" s="282"/>
      <c r="SNX730" s="282"/>
      <c r="SNY730" s="282"/>
      <c r="SNZ730" s="282"/>
      <c r="SOA730" s="282"/>
      <c r="SOB730" s="282"/>
      <c r="SOC730" s="282"/>
      <c r="SOD730" s="282"/>
      <c r="SOE730" s="282"/>
      <c r="SOF730" s="282"/>
      <c r="SOG730" s="282"/>
      <c r="SOH730" s="282"/>
      <c r="SOI730" s="282"/>
      <c r="SOJ730" s="282"/>
      <c r="SOK730" s="282"/>
      <c r="SOL730" s="282"/>
      <c r="SOM730" s="282"/>
      <c r="SON730" s="282"/>
      <c r="SOO730" s="282"/>
      <c r="SOP730" s="282"/>
      <c r="SOQ730" s="282"/>
      <c r="SOR730" s="282"/>
      <c r="SOS730" s="282"/>
      <c r="SOT730" s="282"/>
      <c r="SOU730" s="282"/>
      <c r="SOV730" s="282"/>
      <c r="SOW730" s="282"/>
      <c r="SOX730" s="282"/>
      <c r="SOY730" s="282"/>
      <c r="SOZ730" s="282"/>
      <c r="SPA730" s="282"/>
      <c r="SPB730" s="282"/>
      <c r="SPC730" s="282"/>
      <c r="SPD730" s="282"/>
      <c r="SPE730" s="282"/>
      <c r="SPF730" s="282"/>
      <c r="SPG730" s="282"/>
      <c r="SPH730" s="282"/>
      <c r="SPI730" s="282"/>
      <c r="SPJ730" s="282"/>
      <c r="SPK730" s="282"/>
      <c r="SPL730" s="282"/>
      <c r="SPM730" s="282"/>
      <c r="SPN730" s="282"/>
      <c r="SPO730" s="282"/>
      <c r="SPP730" s="282"/>
      <c r="SPQ730" s="282"/>
      <c r="SPR730" s="282"/>
      <c r="SPS730" s="282"/>
      <c r="SPT730" s="282"/>
      <c r="SPU730" s="282"/>
      <c r="SPV730" s="282"/>
      <c r="SPW730" s="282"/>
      <c r="SPX730" s="282"/>
      <c r="SPY730" s="282"/>
      <c r="SPZ730" s="282"/>
      <c r="SQA730" s="282"/>
      <c r="SQB730" s="282"/>
      <c r="SQC730" s="282"/>
      <c r="SQD730" s="282"/>
      <c r="SQE730" s="282"/>
      <c r="SQF730" s="282"/>
      <c r="SQG730" s="282"/>
      <c r="SQH730" s="282"/>
      <c r="SQI730" s="282"/>
      <c r="SQJ730" s="282"/>
      <c r="SQK730" s="282"/>
      <c r="SQL730" s="282"/>
      <c r="SQM730" s="282"/>
      <c r="SQN730" s="282"/>
      <c r="SQO730" s="282"/>
      <c r="SQP730" s="282"/>
      <c r="SQQ730" s="282"/>
      <c r="SQR730" s="282"/>
      <c r="SQS730" s="282"/>
      <c r="SQT730" s="282"/>
      <c r="SQU730" s="282"/>
      <c r="SQV730" s="282"/>
      <c r="SQW730" s="282"/>
      <c r="SQX730" s="282"/>
      <c r="SQY730" s="282"/>
      <c r="SQZ730" s="282"/>
      <c r="SRA730" s="282"/>
      <c r="SRB730" s="282"/>
      <c r="SRC730" s="282"/>
      <c r="SRD730" s="282"/>
      <c r="SRE730" s="282"/>
      <c r="SRF730" s="282"/>
      <c r="SRG730" s="282"/>
      <c r="SRH730" s="282"/>
      <c r="SRI730" s="282"/>
      <c r="SRJ730" s="282"/>
      <c r="SRK730" s="282"/>
      <c r="SRL730" s="282"/>
      <c r="SRM730" s="282"/>
      <c r="SRN730" s="282"/>
      <c r="SRO730" s="282"/>
      <c r="SRP730" s="282"/>
      <c r="SRQ730" s="282"/>
      <c r="SRR730" s="282"/>
      <c r="SRS730" s="282"/>
      <c r="SRT730" s="282"/>
      <c r="SRU730" s="282"/>
      <c r="SRV730" s="282"/>
      <c r="SRW730" s="282"/>
      <c r="SRX730" s="282"/>
      <c r="SRY730" s="282"/>
      <c r="SRZ730" s="282"/>
      <c r="SSA730" s="282"/>
      <c r="SSB730" s="282"/>
      <c r="SSC730" s="282"/>
      <c r="SSD730" s="282"/>
      <c r="SSE730" s="282"/>
      <c r="SSF730" s="282"/>
      <c r="SSG730" s="282"/>
      <c r="SSH730" s="282"/>
      <c r="SSI730" s="282"/>
      <c r="SSJ730" s="282"/>
      <c r="SSK730" s="282"/>
      <c r="SSL730" s="282"/>
      <c r="SSM730" s="282"/>
      <c r="SSN730" s="282"/>
      <c r="SSO730" s="282"/>
      <c r="SSP730" s="282"/>
      <c r="SSQ730" s="282"/>
      <c r="SSR730" s="282"/>
      <c r="SSS730" s="282"/>
      <c r="SST730" s="282"/>
      <c r="SSU730" s="282"/>
      <c r="SSV730" s="282"/>
      <c r="SSW730" s="282"/>
      <c r="SSX730" s="282"/>
      <c r="SSY730" s="282"/>
      <c r="SSZ730" s="282"/>
      <c r="STA730" s="282"/>
      <c r="STB730" s="282"/>
      <c r="STC730" s="282"/>
      <c r="STD730" s="282"/>
      <c r="STE730" s="282"/>
      <c r="STF730" s="282"/>
      <c r="STG730" s="282"/>
      <c r="STH730" s="282"/>
      <c r="STI730" s="282"/>
      <c r="STJ730" s="282"/>
      <c r="STK730" s="282"/>
      <c r="STL730" s="282"/>
      <c r="STM730" s="282"/>
      <c r="STN730" s="282"/>
      <c r="STO730" s="282"/>
      <c r="STP730" s="282"/>
      <c r="STQ730" s="282"/>
      <c r="STR730" s="282"/>
      <c r="STS730" s="282"/>
      <c r="STT730" s="282"/>
      <c r="STU730" s="282"/>
      <c r="STV730" s="282"/>
      <c r="STW730" s="282"/>
      <c r="STX730" s="282"/>
      <c r="STY730" s="282"/>
      <c r="STZ730" s="282"/>
      <c r="SUA730" s="282"/>
      <c r="SUB730" s="282"/>
      <c r="SUC730" s="282"/>
      <c r="SUD730" s="282"/>
      <c r="SUE730" s="282"/>
      <c r="SUF730" s="282"/>
      <c r="SUG730" s="282"/>
      <c r="SUH730" s="282"/>
      <c r="SUI730" s="282"/>
      <c r="SUJ730" s="282"/>
      <c r="SUK730" s="282"/>
      <c r="SUL730" s="282"/>
      <c r="SUM730" s="282"/>
      <c r="SUN730" s="282"/>
      <c r="SUO730" s="282"/>
      <c r="SUP730" s="282"/>
      <c r="SUQ730" s="282"/>
      <c r="SUR730" s="282"/>
      <c r="SUS730" s="282"/>
      <c r="SUT730" s="282"/>
      <c r="SUU730" s="282"/>
      <c r="SUV730" s="282"/>
      <c r="SUW730" s="282"/>
      <c r="SUX730" s="282"/>
      <c r="SUY730" s="282"/>
      <c r="SUZ730" s="282"/>
      <c r="SVA730" s="282"/>
      <c r="SVB730" s="282"/>
      <c r="SVC730" s="282"/>
      <c r="SVD730" s="282"/>
      <c r="SVE730" s="282"/>
      <c r="SVF730" s="282"/>
      <c r="SVG730" s="282"/>
      <c r="SVH730" s="282"/>
      <c r="SVI730" s="282"/>
      <c r="SVJ730" s="282"/>
      <c r="SVK730" s="282"/>
      <c r="SVL730" s="282"/>
      <c r="SVM730" s="282"/>
      <c r="SVN730" s="282"/>
      <c r="SVO730" s="282"/>
      <c r="SVP730" s="282"/>
      <c r="SVQ730" s="282"/>
      <c r="SVR730" s="282"/>
      <c r="SVS730" s="282"/>
      <c r="SVT730" s="282"/>
      <c r="SVU730" s="282"/>
      <c r="SVV730" s="282"/>
      <c r="SVW730" s="282"/>
      <c r="SVX730" s="282"/>
      <c r="SVY730" s="282"/>
      <c r="SVZ730" s="282"/>
      <c r="SWA730" s="282"/>
      <c r="SWB730" s="282"/>
      <c r="SWC730" s="282"/>
      <c r="SWD730" s="282"/>
      <c r="SWE730" s="282"/>
      <c r="SWF730" s="282"/>
      <c r="SWG730" s="282"/>
      <c r="SWH730" s="282"/>
      <c r="SWI730" s="282"/>
      <c r="SWJ730" s="282"/>
      <c r="SWK730" s="282"/>
      <c r="SWL730" s="282"/>
      <c r="SWM730" s="282"/>
      <c r="SWN730" s="282"/>
      <c r="SWO730" s="282"/>
      <c r="SWP730" s="282"/>
      <c r="SWQ730" s="282"/>
      <c r="SWR730" s="282"/>
      <c r="SWS730" s="282"/>
      <c r="SWT730" s="282"/>
      <c r="SWU730" s="282"/>
      <c r="SWV730" s="282"/>
      <c r="SWW730" s="282"/>
      <c r="SWX730" s="282"/>
      <c r="SWY730" s="282"/>
      <c r="SWZ730" s="282"/>
      <c r="SXA730" s="282"/>
      <c r="SXB730" s="282"/>
      <c r="SXC730" s="282"/>
      <c r="SXD730" s="282"/>
      <c r="SXE730" s="282"/>
      <c r="SXF730" s="282"/>
      <c r="SXG730" s="282"/>
      <c r="SXH730" s="282"/>
      <c r="SXI730" s="282"/>
      <c r="SXJ730" s="282"/>
      <c r="SXK730" s="282"/>
      <c r="SXL730" s="282"/>
      <c r="SXM730" s="282"/>
      <c r="SXN730" s="282"/>
      <c r="SXO730" s="282"/>
      <c r="SXP730" s="282"/>
      <c r="SXQ730" s="282"/>
      <c r="SXR730" s="282"/>
      <c r="SXS730" s="282"/>
      <c r="SXT730" s="282"/>
      <c r="SXU730" s="282"/>
      <c r="SXV730" s="282"/>
      <c r="SXW730" s="282"/>
      <c r="SXX730" s="282"/>
      <c r="SXY730" s="282"/>
      <c r="SXZ730" s="282"/>
      <c r="SYA730" s="282"/>
      <c r="SYB730" s="282"/>
      <c r="SYC730" s="282"/>
      <c r="SYD730" s="282"/>
      <c r="SYE730" s="282"/>
      <c r="SYF730" s="282"/>
      <c r="SYG730" s="282"/>
      <c r="SYH730" s="282"/>
      <c r="SYI730" s="282"/>
      <c r="SYJ730" s="282"/>
      <c r="SYK730" s="282"/>
      <c r="SYL730" s="282"/>
      <c r="SYM730" s="282"/>
      <c r="SYN730" s="282"/>
      <c r="SYO730" s="282"/>
      <c r="SYP730" s="282"/>
      <c r="SYQ730" s="282"/>
      <c r="SYR730" s="282"/>
      <c r="SYS730" s="282"/>
      <c r="SYT730" s="282"/>
      <c r="SYU730" s="282"/>
      <c r="SYV730" s="282"/>
      <c r="SYW730" s="282"/>
      <c r="SYX730" s="282"/>
      <c r="SYY730" s="282"/>
      <c r="SYZ730" s="282"/>
      <c r="SZA730" s="282"/>
      <c r="SZB730" s="282"/>
      <c r="SZC730" s="282"/>
      <c r="SZD730" s="282"/>
      <c r="SZE730" s="282"/>
      <c r="SZF730" s="282"/>
      <c r="SZG730" s="282"/>
      <c r="SZH730" s="282"/>
      <c r="SZI730" s="282"/>
      <c r="SZJ730" s="282"/>
      <c r="SZK730" s="282"/>
      <c r="SZL730" s="282"/>
      <c r="SZM730" s="282"/>
      <c r="SZN730" s="282"/>
      <c r="SZO730" s="282"/>
      <c r="SZP730" s="282"/>
      <c r="SZQ730" s="282"/>
      <c r="SZR730" s="282"/>
      <c r="SZS730" s="282"/>
      <c r="SZT730" s="282"/>
      <c r="SZU730" s="282"/>
      <c r="SZV730" s="282"/>
      <c r="SZW730" s="282"/>
      <c r="SZX730" s="282"/>
      <c r="SZY730" s="282"/>
      <c r="SZZ730" s="282"/>
      <c r="TAA730" s="282"/>
      <c r="TAB730" s="282"/>
      <c r="TAC730" s="282"/>
      <c r="TAD730" s="282"/>
      <c r="TAE730" s="282"/>
      <c r="TAF730" s="282"/>
      <c r="TAG730" s="282"/>
      <c r="TAH730" s="282"/>
      <c r="TAI730" s="282"/>
      <c r="TAJ730" s="282"/>
      <c r="TAK730" s="282"/>
      <c r="TAL730" s="282"/>
      <c r="TAM730" s="282"/>
      <c r="TAN730" s="282"/>
      <c r="TAO730" s="282"/>
      <c r="TAP730" s="282"/>
      <c r="TAQ730" s="282"/>
      <c r="TAR730" s="282"/>
      <c r="TAS730" s="282"/>
      <c r="TAT730" s="282"/>
      <c r="TAU730" s="282"/>
      <c r="TAV730" s="282"/>
      <c r="TAW730" s="282"/>
      <c r="TAX730" s="282"/>
      <c r="TAY730" s="282"/>
      <c r="TAZ730" s="282"/>
      <c r="TBA730" s="282"/>
      <c r="TBB730" s="282"/>
      <c r="TBC730" s="282"/>
      <c r="TBD730" s="282"/>
      <c r="TBE730" s="282"/>
      <c r="TBF730" s="282"/>
      <c r="TBG730" s="282"/>
      <c r="TBH730" s="282"/>
      <c r="TBI730" s="282"/>
      <c r="TBJ730" s="282"/>
      <c r="TBK730" s="282"/>
      <c r="TBL730" s="282"/>
      <c r="TBM730" s="282"/>
      <c r="TBN730" s="282"/>
      <c r="TBO730" s="282"/>
      <c r="TBP730" s="282"/>
      <c r="TBQ730" s="282"/>
      <c r="TBR730" s="282"/>
      <c r="TBS730" s="282"/>
      <c r="TBT730" s="282"/>
      <c r="TBU730" s="282"/>
      <c r="TBV730" s="282"/>
      <c r="TBW730" s="282"/>
      <c r="TBX730" s="282"/>
      <c r="TBY730" s="282"/>
      <c r="TBZ730" s="282"/>
      <c r="TCA730" s="282"/>
      <c r="TCB730" s="282"/>
      <c r="TCC730" s="282"/>
      <c r="TCD730" s="282"/>
      <c r="TCE730" s="282"/>
      <c r="TCF730" s="282"/>
      <c r="TCG730" s="282"/>
      <c r="TCH730" s="282"/>
      <c r="TCI730" s="282"/>
      <c r="TCJ730" s="282"/>
      <c r="TCK730" s="282"/>
      <c r="TCL730" s="282"/>
      <c r="TCM730" s="282"/>
      <c r="TCN730" s="282"/>
      <c r="TCO730" s="282"/>
      <c r="TCP730" s="282"/>
      <c r="TCQ730" s="282"/>
      <c r="TCR730" s="282"/>
      <c r="TCS730" s="282"/>
      <c r="TCT730" s="282"/>
      <c r="TCU730" s="282"/>
      <c r="TCV730" s="282"/>
      <c r="TCW730" s="282"/>
      <c r="TCX730" s="282"/>
      <c r="TCY730" s="282"/>
      <c r="TCZ730" s="282"/>
      <c r="TDA730" s="282"/>
      <c r="TDB730" s="282"/>
      <c r="TDC730" s="282"/>
      <c r="TDD730" s="282"/>
      <c r="TDE730" s="282"/>
      <c r="TDF730" s="282"/>
      <c r="TDG730" s="282"/>
      <c r="TDH730" s="282"/>
      <c r="TDI730" s="282"/>
      <c r="TDJ730" s="282"/>
      <c r="TDK730" s="282"/>
      <c r="TDL730" s="282"/>
      <c r="TDM730" s="282"/>
      <c r="TDN730" s="282"/>
      <c r="TDO730" s="282"/>
      <c r="TDP730" s="282"/>
      <c r="TDQ730" s="282"/>
      <c r="TDR730" s="282"/>
      <c r="TDS730" s="282"/>
      <c r="TDT730" s="282"/>
      <c r="TDU730" s="282"/>
      <c r="TDV730" s="282"/>
      <c r="TDW730" s="282"/>
      <c r="TDX730" s="282"/>
      <c r="TDY730" s="282"/>
      <c r="TDZ730" s="282"/>
      <c r="TEA730" s="282"/>
      <c r="TEB730" s="282"/>
      <c r="TEC730" s="282"/>
      <c r="TED730" s="282"/>
      <c r="TEE730" s="282"/>
      <c r="TEF730" s="282"/>
      <c r="TEG730" s="282"/>
      <c r="TEH730" s="282"/>
      <c r="TEI730" s="282"/>
      <c r="TEJ730" s="282"/>
      <c r="TEK730" s="282"/>
      <c r="TEL730" s="282"/>
      <c r="TEM730" s="282"/>
      <c r="TEN730" s="282"/>
      <c r="TEO730" s="282"/>
      <c r="TEP730" s="282"/>
      <c r="TEQ730" s="282"/>
      <c r="TER730" s="282"/>
      <c r="TES730" s="282"/>
      <c r="TET730" s="282"/>
      <c r="TEU730" s="282"/>
      <c r="TEV730" s="282"/>
      <c r="TEW730" s="282"/>
      <c r="TEX730" s="282"/>
      <c r="TEY730" s="282"/>
      <c r="TEZ730" s="282"/>
      <c r="TFA730" s="282"/>
      <c r="TFB730" s="282"/>
      <c r="TFC730" s="282"/>
      <c r="TFD730" s="282"/>
      <c r="TFE730" s="282"/>
      <c r="TFF730" s="282"/>
      <c r="TFG730" s="282"/>
      <c r="TFH730" s="282"/>
      <c r="TFI730" s="282"/>
      <c r="TFJ730" s="282"/>
      <c r="TFK730" s="282"/>
      <c r="TFL730" s="282"/>
      <c r="TFM730" s="282"/>
      <c r="TFN730" s="282"/>
      <c r="TFO730" s="282"/>
      <c r="TFP730" s="282"/>
      <c r="TFQ730" s="282"/>
      <c r="TFR730" s="282"/>
      <c r="TFS730" s="282"/>
      <c r="TFT730" s="282"/>
      <c r="TFU730" s="282"/>
      <c r="TFV730" s="282"/>
      <c r="TFW730" s="282"/>
      <c r="TFX730" s="282"/>
      <c r="TFY730" s="282"/>
      <c r="TFZ730" s="282"/>
      <c r="TGA730" s="282"/>
      <c r="TGB730" s="282"/>
      <c r="TGC730" s="282"/>
      <c r="TGD730" s="282"/>
      <c r="TGE730" s="282"/>
      <c r="TGF730" s="282"/>
      <c r="TGG730" s="282"/>
      <c r="TGH730" s="282"/>
      <c r="TGI730" s="282"/>
      <c r="TGJ730" s="282"/>
      <c r="TGK730" s="282"/>
      <c r="TGL730" s="282"/>
      <c r="TGM730" s="282"/>
      <c r="TGN730" s="282"/>
      <c r="TGO730" s="282"/>
      <c r="TGP730" s="282"/>
      <c r="TGQ730" s="282"/>
      <c r="TGR730" s="282"/>
      <c r="TGS730" s="282"/>
      <c r="TGT730" s="282"/>
      <c r="TGU730" s="282"/>
      <c r="TGV730" s="282"/>
      <c r="TGW730" s="282"/>
      <c r="TGX730" s="282"/>
      <c r="TGY730" s="282"/>
      <c r="TGZ730" s="282"/>
      <c r="THA730" s="282"/>
      <c r="THB730" s="282"/>
      <c r="THC730" s="282"/>
      <c r="THD730" s="282"/>
      <c r="THE730" s="282"/>
      <c r="THF730" s="282"/>
      <c r="THG730" s="282"/>
      <c r="THH730" s="282"/>
      <c r="THI730" s="282"/>
      <c r="THJ730" s="282"/>
      <c r="THK730" s="282"/>
      <c r="THL730" s="282"/>
      <c r="THM730" s="282"/>
      <c r="THN730" s="282"/>
      <c r="THO730" s="282"/>
      <c r="THP730" s="282"/>
      <c r="THQ730" s="282"/>
      <c r="THR730" s="282"/>
      <c r="THS730" s="282"/>
      <c r="THT730" s="282"/>
      <c r="THU730" s="282"/>
      <c r="THV730" s="282"/>
      <c r="THW730" s="282"/>
      <c r="THX730" s="282"/>
      <c r="THY730" s="282"/>
      <c r="THZ730" s="282"/>
      <c r="TIA730" s="282"/>
      <c r="TIB730" s="282"/>
      <c r="TIC730" s="282"/>
      <c r="TID730" s="282"/>
      <c r="TIE730" s="282"/>
      <c r="TIF730" s="282"/>
      <c r="TIG730" s="282"/>
      <c r="TIH730" s="282"/>
      <c r="TII730" s="282"/>
      <c r="TIJ730" s="282"/>
      <c r="TIK730" s="282"/>
      <c r="TIL730" s="282"/>
      <c r="TIM730" s="282"/>
      <c r="TIN730" s="282"/>
      <c r="TIO730" s="282"/>
      <c r="TIP730" s="282"/>
      <c r="TIQ730" s="282"/>
      <c r="TIR730" s="282"/>
      <c r="TIS730" s="282"/>
      <c r="TIT730" s="282"/>
      <c r="TIU730" s="282"/>
      <c r="TIV730" s="282"/>
      <c r="TIW730" s="282"/>
      <c r="TIX730" s="282"/>
      <c r="TIY730" s="282"/>
      <c r="TIZ730" s="282"/>
      <c r="TJA730" s="282"/>
      <c r="TJB730" s="282"/>
      <c r="TJC730" s="282"/>
      <c r="TJD730" s="282"/>
      <c r="TJE730" s="282"/>
      <c r="TJF730" s="282"/>
      <c r="TJG730" s="282"/>
      <c r="TJH730" s="282"/>
      <c r="TJI730" s="282"/>
      <c r="TJJ730" s="282"/>
      <c r="TJK730" s="282"/>
      <c r="TJL730" s="282"/>
      <c r="TJM730" s="282"/>
      <c r="TJN730" s="282"/>
      <c r="TJO730" s="282"/>
      <c r="TJP730" s="282"/>
      <c r="TJQ730" s="282"/>
      <c r="TJR730" s="282"/>
      <c r="TJS730" s="282"/>
      <c r="TJT730" s="282"/>
      <c r="TJU730" s="282"/>
      <c r="TJV730" s="282"/>
      <c r="TJW730" s="282"/>
      <c r="TJX730" s="282"/>
      <c r="TJY730" s="282"/>
      <c r="TJZ730" s="282"/>
      <c r="TKA730" s="282"/>
      <c r="TKB730" s="282"/>
      <c r="TKC730" s="282"/>
      <c r="TKD730" s="282"/>
      <c r="TKE730" s="282"/>
      <c r="TKF730" s="282"/>
      <c r="TKG730" s="282"/>
      <c r="TKH730" s="282"/>
      <c r="TKI730" s="282"/>
      <c r="TKJ730" s="282"/>
      <c r="TKK730" s="282"/>
      <c r="TKL730" s="282"/>
      <c r="TKM730" s="282"/>
      <c r="TKN730" s="282"/>
      <c r="TKO730" s="282"/>
      <c r="TKP730" s="282"/>
      <c r="TKQ730" s="282"/>
      <c r="TKR730" s="282"/>
      <c r="TKS730" s="282"/>
      <c r="TKT730" s="282"/>
      <c r="TKU730" s="282"/>
      <c r="TKV730" s="282"/>
      <c r="TKW730" s="282"/>
      <c r="TKX730" s="282"/>
      <c r="TKY730" s="282"/>
      <c r="TKZ730" s="282"/>
      <c r="TLA730" s="282"/>
      <c r="TLB730" s="282"/>
      <c r="TLC730" s="282"/>
      <c r="TLD730" s="282"/>
      <c r="TLE730" s="282"/>
      <c r="TLF730" s="282"/>
      <c r="TLG730" s="282"/>
      <c r="TLH730" s="282"/>
      <c r="TLI730" s="282"/>
      <c r="TLJ730" s="282"/>
      <c r="TLK730" s="282"/>
      <c r="TLL730" s="282"/>
      <c r="TLM730" s="282"/>
      <c r="TLN730" s="282"/>
      <c r="TLO730" s="282"/>
      <c r="TLP730" s="282"/>
      <c r="TLQ730" s="282"/>
      <c r="TLR730" s="282"/>
      <c r="TLS730" s="282"/>
      <c r="TLT730" s="282"/>
      <c r="TLU730" s="282"/>
      <c r="TLV730" s="282"/>
      <c r="TLW730" s="282"/>
      <c r="TLX730" s="282"/>
      <c r="TLY730" s="282"/>
      <c r="TLZ730" s="282"/>
      <c r="TMA730" s="282"/>
      <c r="TMB730" s="282"/>
      <c r="TMC730" s="282"/>
      <c r="TMD730" s="282"/>
      <c r="TME730" s="282"/>
      <c r="TMF730" s="282"/>
      <c r="TMG730" s="282"/>
      <c r="TMH730" s="282"/>
      <c r="TMI730" s="282"/>
      <c r="TMJ730" s="282"/>
      <c r="TMK730" s="282"/>
      <c r="TML730" s="282"/>
      <c r="TMM730" s="282"/>
      <c r="TMN730" s="282"/>
      <c r="TMO730" s="282"/>
      <c r="TMP730" s="282"/>
      <c r="TMQ730" s="282"/>
      <c r="TMR730" s="282"/>
      <c r="TMS730" s="282"/>
      <c r="TMT730" s="282"/>
      <c r="TMU730" s="282"/>
      <c r="TMV730" s="282"/>
      <c r="TMW730" s="282"/>
      <c r="TMX730" s="282"/>
      <c r="TMY730" s="282"/>
      <c r="TMZ730" s="282"/>
      <c r="TNA730" s="282"/>
      <c r="TNB730" s="282"/>
      <c r="TNC730" s="282"/>
      <c r="TND730" s="282"/>
      <c r="TNE730" s="282"/>
      <c r="TNF730" s="282"/>
      <c r="TNG730" s="282"/>
      <c r="TNH730" s="282"/>
      <c r="TNI730" s="282"/>
      <c r="TNJ730" s="282"/>
      <c r="TNK730" s="282"/>
      <c r="TNL730" s="282"/>
      <c r="TNM730" s="282"/>
      <c r="TNN730" s="282"/>
      <c r="TNO730" s="282"/>
      <c r="TNP730" s="282"/>
      <c r="TNQ730" s="282"/>
      <c r="TNR730" s="282"/>
      <c r="TNS730" s="282"/>
      <c r="TNT730" s="282"/>
      <c r="TNU730" s="282"/>
      <c r="TNV730" s="282"/>
      <c r="TNW730" s="282"/>
      <c r="TNX730" s="282"/>
      <c r="TNY730" s="282"/>
      <c r="TNZ730" s="282"/>
      <c r="TOA730" s="282"/>
      <c r="TOB730" s="282"/>
      <c r="TOC730" s="282"/>
      <c r="TOD730" s="282"/>
      <c r="TOE730" s="282"/>
      <c r="TOF730" s="282"/>
      <c r="TOG730" s="282"/>
      <c r="TOH730" s="282"/>
      <c r="TOI730" s="282"/>
      <c r="TOJ730" s="282"/>
      <c r="TOK730" s="282"/>
      <c r="TOL730" s="282"/>
      <c r="TOM730" s="282"/>
      <c r="TON730" s="282"/>
      <c r="TOO730" s="282"/>
      <c r="TOP730" s="282"/>
      <c r="TOQ730" s="282"/>
      <c r="TOR730" s="282"/>
      <c r="TOS730" s="282"/>
      <c r="TOT730" s="282"/>
      <c r="TOU730" s="282"/>
      <c r="TOV730" s="282"/>
      <c r="TOW730" s="282"/>
      <c r="TOX730" s="282"/>
      <c r="TOY730" s="282"/>
      <c r="TOZ730" s="282"/>
      <c r="TPA730" s="282"/>
      <c r="TPB730" s="282"/>
      <c r="TPC730" s="282"/>
      <c r="TPD730" s="282"/>
      <c r="TPE730" s="282"/>
      <c r="TPF730" s="282"/>
      <c r="TPG730" s="282"/>
      <c r="TPH730" s="282"/>
      <c r="TPI730" s="282"/>
      <c r="TPJ730" s="282"/>
      <c r="TPK730" s="282"/>
      <c r="TPL730" s="282"/>
      <c r="TPM730" s="282"/>
      <c r="TPN730" s="282"/>
      <c r="TPO730" s="282"/>
      <c r="TPP730" s="282"/>
      <c r="TPQ730" s="282"/>
      <c r="TPR730" s="282"/>
      <c r="TPS730" s="282"/>
      <c r="TPT730" s="282"/>
      <c r="TPU730" s="282"/>
      <c r="TPV730" s="282"/>
      <c r="TPW730" s="282"/>
      <c r="TPX730" s="282"/>
      <c r="TPY730" s="282"/>
      <c r="TPZ730" s="282"/>
      <c r="TQA730" s="282"/>
      <c r="TQB730" s="282"/>
      <c r="TQC730" s="282"/>
      <c r="TQD730" s="282"/>
      <c r="TQE730" s="282"/>
      <c r="TQF730" s="282"/>
      <c r="TQG730" s="282"/>
      <c r="TQH730" s="282"/>
      <c r="TQI730" s="282"/>
      <c r="TQJ730" s="282"/>
      <c r="TQK730" s="282"/>
      <c r="TQL730" s="282"/>
      <c r="TQM730" s="282"/>
      <c r="TQN730" s="282"/>
      <c r="TQO730" s="282"/>
      <c r="TQP730" s="282"/>
      <c r="TQQ730" s="282"/>
      <c r="TQR730" s="282"/>
      <c r="TQS730" s="282"/>
      <c r="TQT730" s="282"/>
      <c r="TQU730" s="282"/>
      <c r="TQV730" s="282"/>
      <c r="TQW730" s="282"/>
      <c r="TQX730" s="282"/>
      <c r="TQY730" s="282"/>
      <c r="TQZ730" s="282"/>
      <c r="TRA730" s="282"/>
      <c r="TRB730" s="282"/>
      <c r="TRC730" s="282"/>
      <c r="TRD730" s="282"/>
      <c r="TRE730" s="282"/>
      <c r="TRF730" s="282"/>
      <c r="TRG730" s="282"/>
      <c r="TRH730" s="282"/>
      <c r="TRI730" s="282"/>
      <c r="TRJ730" s="282"/>
      <c r="TRK730" s="282"/>
      <c r="TRL730" s="282"/>
      <c r="TRM730" s="282"/>
      <c r="TRN730" s="282"/>
      <c r="TRO730" s="282"/>
      <c r="TRP730" s="282"/>
      <c r="TRQ730" s="282"/>
      <c r="TRR730" s="282"/>
      <c r="TRS730" s="282"/>
      <c r="TRT730" s="282"/>
      <c r="TRU730" s="282"/>
      <c r="TRV730" s="282"/>
      <c r="TRW730" s="282"/>
      <c r="TRX730" s="282"/>
      <c r="TRY730" s="282"/>
      <c r="TRZ730" s="282"/>
      <c r="TSA730" s="282"/>
      <c r="TSB730" s="282"/>
      <c r="TSC730" s="282"/>
      <c r="TSD730" s="282"/>
      <c r="TSE730" s="282"/>
      <c r="TSF730" s="282"/>
      <c r="TSG730" s="282"/>
      <c r="TSH730" s="282"/>
      <c r="TSI730" s="282"/>
      <c r="TSJ730" s="282"/>
      <c r="TSK730" s="282"/>
      <c r="TSL730" s="282"/>
      <c r="TSM730" s="282"/>
      <c r="TSN730" s="282"/>
      <c r="TSO730" s="282"/>
      <c r="TSP730" s="282"/>
      <c r="TSQ730" s="282"/>
      <c r="TSR730" s="282"/>
      <c r="TSS730" s="282"/>
      <c r="TST730" s="282"/>
      <c r="TSU730" s="282"/>
      <c r="TSV730" s="282"/>
      <c r="TSW730" s="282"/>
      <c r="TSX730" s="282"/>
      <c r="TSY730" s="282"/>
      <c r="TSZ730" s="282"/>
      <c r="TTA730" s="282"/>
      <c r="TTB730" s="282"/>
      <c r="TTC730" s="282"/>
      <c r="TTD730" s="282"/>
      <c r="TTE730" s="282"/>
      <c r="TTF730" s="282"/>
      <c r="TTG730" s="282"/>
      <c r="TTH730" s="282"/>
      <c r="TTI730" s="282"/>
      <c r="TTJ730" s="282"/>
      <c r="TTK730" s="282"/>
      <c r="TTL730" s="282"/>
      <c r="TTM730" s="282"/>
      <c r="TTN730" s="282"/>
      <c r="TTO730" s="282"/>
      <c r="TTP730" s="282"/>
      <c r="TTQ730" s="282"/>
      <c r="TTR730" s="282"/>
      <c r="TTS730" s="282"/>
      <c r="TTT730" s="282"/>
      <c r="TTU730" s="282"/>
      <c r="TTV730" s="282"/>
      <c r="TTW730" s="282"/>
      <c r="TTX730" s="282"/>
      <c r="TTY730" s="282"/>
      <c r="TTZ730" s="282"/>
      <c r="TUA730" s="282"/>
      <c r="TUB730" s="282"/>
      <c r="TUC730" s="282"/>
      <c r="TUD730" s="282"/>
      <c r="TUE730" s="282"/>
      <c r="TUF730" s="282"/>
      <c r="TUG730" s="282"/>
      <c r="TUH730" s="282"/>
      <c r="TUI730" s="282"/>
      <c r="TUJ730" s="282"/>
      <c r="TUK730" s="282"/>
      <c r="TUL730" s="282"/>
      <c r="TUM730" s="282"/>
      <c r="TUN730" s="282"/>
      <c r="TUO730" s="282"/>
      <c r="TUP730" s="282"/>
      <c r="TUQ730" s="282"/>
      <c r="TUR730" s="282"/>
      <c r="TUS730" s="282"/>
      <c r="TUT730" s="282"/>
      <c r="TUU730" s="282"/>
      <c r="TUV730" s="282"/>
      <c r="TUW730" s="282"/>
      <c r="TUX730" s="282"/>
      <c r="TUY730" s="282"/>
      <c r="TUZ730" s="282"/>
      <c r="TVA730" s="282"/>
      <c r="TVB730" s="282"/>
      <c r="TVC730" s="282"/>
      <c r="TVD730" s="282"/>
      <c r="TVE730" s="282"/>
      <c r="TVF730" s="282"/>
      <c r="TVG730" s="282"/>
      <c r="TVH730" s="282"/>
      <c r="TVI730" s="282"/>
      <c r="TVJ730" s="282"/>
      <c r="TVK730" s="282"/>
      <c r="TVL730" s="282"/>
      <c r="TVM730" s="282"/>
      <c r="TVN730" s="282"/>
      <c r="TVO730" s="282"/>
      <c r="TVP730" s="282"/>
      <c r="TVQ730" s="282"/>
      <c r="TVR730" s="282"/>
      <c r="TVS730" s="282"/>
      <c r="TVT730" s="282"/>
      <c r="TVU730" s="282"/>
      <c r="TVV730" s="282"/>
      <c r="TVW730" s="282"/>
      <c r="TVX730" s="282"/>
      <c r="TVY730" s="282"/>
      <c r="TVZ730" s="282"/>
      <c r="TWA730" s="282"/>
      <c r="TWB730" s="282"/>
      <c r="TWC730" s="282"/>
      <c r="TWD730" s="282"/>
      <c r="TWE730" s="282"/>
      <c r="TWF730" s="282"/>
      <c r="TWG730" s="282"/>
      <c r="TWH730" s="282"/>
      <c r="TWI730" s="282"/>
      <c r="TWJ730" s="282"/>
      <c r="TWK730" s="282"/>
      <c r="TWL730" s="282"/>
      <c r="TWM730" s="282"/>
      <c r="TWN730" s="282"/>
      <c r="TWO730" s="282"/>
      <c r="TWP730" s="282"/>
      <c r="TWQ730" s="282"/>
      <c r="TWR730" s="282"/>
      <c r="TWS730" s="282"/>
      <c r="TWT730" s="282"/>
      <c r="TWU730" s="282"/>
      <c r="TWV730" s="282"/>
      <c r="TWW730" s="282"/>
      <c r="TWX730" s="282"/>
      <c r="TWY730" s="282"/>
      <c r="TWZ730" s="282"/>
      <c r="TXA730" s="282"/>
      <c r="TXB730" s="282"/>
      <c r="TXC730" s="282"/>
      <c r="TXD730" s="282"/>
      <c r="TXE730" s="282"/>
      <c r="TXF730" s="282"/>
      <c r="TXG730" s="282"/>
      <c r="TXH730" s="282"/>
      <c r="TXI730" s="282"/>
      <c r="TXJ730" s="282"/>
      <c r="TXK730" s="282"/>
      <c r="TXL730" s="282"/>
      <c r="TXM730" s="282"/>
      <c r="TXN730" s="282"/>
      <c r="TXO730" s="282"/>
      <c r="TXP730" s="282"/>
      <c r="TXQ730" s="282"/>
      <c r="TXR730" s="282"/>
      <c r="TXS730" s="282"/>
      <c r="TXT730" s="282"/>
      <c r="TXU730" s="282"/>
      <c r="TXV730" s="282"/>
      <c r="TXW730" s="282"/>
      <c r="TXX730" s="282"/>
      <c r="TXY730" s="282"/>
      <c r="TXZ730" s="282"/>
      <c r="TYA730" s="282"/>
      <c r="TYB730" s="282"/>
      <c r="TYC730" s="282"/>
      <c r="TYD730" s="282"/>
      <c r="TYE730" s="282"/>
      <c r="TYF730" s="282"/>
      <c r="TYG730" s="282"/>
      <c r="TYH730" s="282"/>
      <c r="TYI730" s="282"/>
      <c r="TYJ730" s="282"/>
      <c r="TYK730" s="282"/>
      <c r="TYL730" s="282"/>
      <c r="TYM730" s="282"/>
      <c r="TYN730" s="282"/>
      <c r="TYO730" s="282"/>
      <c r="TYP730" s="282"/>
      <c r="TYQ730" s="282"/>
      <c r="TYR730" s="282"/>
      <c r="TYS730" s="282"/>
      <c r="TYT730" s="282"/>
      <c r="TYU730" s="282"/>
      <c r="TYV730" s="282"/>
      <c r="TYW730" s="282"/>
      <c r="TYX730" s="282"/>
      <c r="TYY730" s="282"/>
      <c r="TYZ730" s="282"/>
      <c r="TZA730" s="282"/>
      <c r="TZB730" s="282"/>
      <c r="TZC730" s="282"/>
      <c r="TZD730" s="282"/>
      <c r="TZE730" s="282"/>
      <c r="TZF730" s="282"/>
      <c r="TZG730" s="282"/>
      <c r="TZH730" s="282"/>
      <c r="TZI730" s="282"/>
      <c r="TZJ730" s="282"/>
      <c r="TZK730" s="282"/>
      <c r="TZL730" s="282"/>
      <c r="TZM730" s="282"/>
      <c r="TZN730" s="282"/>
      <c r="TZO730" s="282"/>
      <c r="TZP730" s="282"/>
      <c r="TZQ730" s="282"/>
      <c r="TZR730" s="282"/>
      <c r="TZS730" s="282"/>
      <c r="TZT730" s="282"/>
      <c r="TZU730" s="282"/>
      <c r="TZV730" s="282"/>
      <c r="TZW730" s="282"/>
      <c r="TZX730" s="282"/>
      <c r="TZY730" s="282"/>
      <c r="TZZ730" s="282"/>
      <c r="UAA730" s="282"/>
      <c r="UAB730" s="282"/>
      <c r="UAC730" s="282"/>
      <c r="UAD730" s="282"/>
      <c r="UAE730" s="282"/>
      <c r="UAF730" s="282"/>
      <c r="UAG730" s="282"/>
      <c r="UAH730" s="282"/>
      <c r="UAI730" s="282"/>
      <c r="UAJ730" s="282"/>
      <c r="UAK730" s="282"/>
      <c r="UAL730" s="282"/>
      <c r="UAM730" s="282"/>
      <c r="UAN730" s="282"/>
      <c r="UAO730" s="282"/>
      <c r="UAP730" s="282"/>
      <c r="UAQ730" s="282"/>
      <c r="UAR730" s="282"/>
      <c r="UAS730" s="282"/>
      <c r="UAT730" s="282"/>
      <c r="UAU730" s="282"/>
      <c r="UAV730" s="282"/>
      <c r="UAW730" s="282"/>
      <c r="UAX730" s="282"/>
      <c r="UAY730" s="282"/>
      <c r="UAZ730" s="282"/>
      <c r="UBA730" s="282"/>
      <c r="UBB730" s="282"/>
      <c r="UBC730" s="282"/>
      <c r="UBD730" s="282"/>
      <c r="UBE730" s="282"/>
      <c r="UBF730" s="282"/>
      <c r="UBG730" s="282"/>
      <c r="UBH730" s="282"/>
      <c r="UBI730" s="282"/>
      <c r="UBJ730" s="282"/>
      <c r="UBK730" s="282"/>
      <c r="UBL730" s="282"/>
      <c r="UBM730" s="282"/>
      <c r="UBN730" s="282"/>
      <c r="UBO730" s="282"/>
      <c r="UBP730" s="282"/>
      <c r="UBQ730" s="282"/>
      <c r="UBR730" s="282"/>
      <c r="UBS730" s="282"/>
      <c r="UBT730" s="282"/>
      <c r="UBU730" s="282"/>
      <c r="UBV730" s="282"/>
      <c r="UBW730" s="282"/>
      <c r="UBX730" s="282"/>
      <c r="UBY730" s="282"/>
      <c r="UBZ730" s="282"/>
      <c r="UCA730" s="282"/>
      <c r="UCB730" s="282"/>
      <c r="UCC730" s="282"/>
      <c r="UCD730" s="282"/>
      <c r="UCE730" s="282"/>
      <c r="UCF730" s="282"/>
      <c r="UCG730" s="282"/>
      <c r="UCH730" s="282"/>
      <c r="UCI730" s="282"/>
      <c r="UCJ730" s="282"/>
      <c r="UCK730" s="282"/>
      <c r="UCL730" s="282"/>
      <c r="UCM730" s="282"/>
      <c r="UCN730" s="282"/>
      <c r="UCO730" s="282"/>
      <c r="UCP730" s="282"/>
      <c r="UCQ730" s="282"/>
      <c r="UCR730" s="282"/>
      <c r="UCS730" s="282"/>
      <c r="UCT730" s="282"/>
      <c r="UCU730" s="282"/>
      <c r="UCV730" s="282"/>
      <c r="UCW730" s="282"/>
      <c r="UCX730" s="282"/>
      <c r="UCY730" s="282"/>
      <c r="UCZ730" s="282"/>
      <c r="UDA730" s="282"/>
      <c r="UDB730" s="282"/>
      <c r="UDC730" s="282"/>
      <c r="UDD730" s="282"/>
      <c r="UDE730" s="282"/>
      <c r="UDF730" s="282"/>
      <c r="UDG730" s="282"/>
      <c r="UDH730" s="282"/>
      <c r="UDI730" s="282"/>
      <c r="UDJ730" s="282"/>
      <c r="UDK730" s="282"/>
      <c r="UDL730" s="282"/>
      <c r="UDM730" s="282"/>
      <c r="UDN730" s="282"/>
      <c r="UDO730" s="282"/>
      <c r="UDP730" s="282"/>
      <c r="UDQ730" s="282"/>
      <c r="UDR730" s="282"/>
      <c r="UDS730" s="282"/>
      <c r="UDT730" s="282"/>
      <c r="UDU730" s="282"/>
      <c r="UDV730" s="282"/>
      <c r="UDW730" s="282"/>
      <c r="UDX730" s="282"/>
      <c r="UDY730" s="282"/>
      <c r="UDZ730" s="282"/>
      <c r="UEA730" s="282"/>
      <c r="UEB730" s="282"/>
      <c r="UEC730" s="282"/>
      <c r="UED730" s="282"/>
      <c r="UEE730" s="282"/>
      <c r="UEF730" s="282"/>
      <c r="UEG730" s="282"/>
      <c r="UEH730" s="282"/>
      <c r="UEI730" s="282"/>
      <c r="UEJ730" s="282"/>
      <c r="UEK730" s="282"/>
      <c r="UEL730" s="282"/>
      <c r="UEM730" s="282"/>
      <c r="UEN730" s="282"/>
      <c r="UEO730" s="282"/>
      <c r="UEP730" s="282"/>
      <c r="UEQ730" s="282"/>
      <c r="UER730" s="282"/>
      <c r="UES730" s="282"/>
      <c r="UET730" s="282"/>
      <c r="UEU730" s="282"/>
      <c r="UEV730" s="282"/>
      <c r="UEW730" s="282"/>
      <c r="UEX730" s="282"/>
      <c r="UEY730" s="282"/>
      <c r="UEZ730" s="282"/>
      <c r="UFA730" s="282"/>
      <c r="UFB730" s="282"/>
      <c r="UFC730" s="282"/>
      <c r="UFD730" s="282"/>
      <c r="UFE730" s="282"/>
      <c r="UFF730" s="282"/>
      <c r="UFG730" s="282"/>
      <c r="UFH730" s="282"/>
      <c r="UFI730" s="282"/>
      <c r="UFJ730" s="282"/>
      <c r="UFK730" s="282"/>
      <c r="UFL730" s="282"/>
      <c r="UFM730" s="282"/>
      <c r="UFN730" s="282"/>
      <c r="UFO730" s="282"/>
      <c r="UFP730" s="282"/>
      <c r="UFQ730" s="282"/>
      <c r="UFR730" s="282"/>
      <c r="UFS730" s="282"/>
      <c r="UFT730" s="282"/>
      <c r="UFU730" s="282"/>
      <c r="UFV730" s="282"/>
      <c r="UFW730" s="282"/>
      <c r="UFX730" s="282"/>
      <c r="UFY730" s="282"/>
      <c r="UFZ730" s="282"/>
      <c r="UGA730" s="282"/>
      <c r="UGB730" s="282"/>
      <c r="UGC730" s="282"/>
      <c r="UGD730" s="282"/>
      <c r="UGE730" s="282"/>
      <c r="UGF730" s="282"/>
      <c r="UGG730" s="282"/>
      <c r="UGH730" s="282"/>
      <c r="UGI730" s="282"/>
      <c r="UGJ730" s="282"/>
      <c r="UGK730" s="282"/>
      <c r="UGL730" s="282"/>
      <c r="UGM730" s="282"/>
      <c r="UGN730" s="282"/>
      <c r="UGO730" s="282"/>
      <c r="UGP730" s="282"/>
      <c r="UGQ730" s="282"/>
      <c r="UGR730" s="282"/>
      <c r="UGS730" s="282"/>
      <c r="UGT730" s="282"/>
      <c r="UGU730" s="282"/>
      <c r="UGV730" s="282"/>
      <c r="UGW730" s="282"/>
      <c r="UGX730" s="282"/>
      <c r="UGY730" s="282"/>
      <c r="UGZ730" s="282"/>
      <c r="UHA730" s="282"/>
      <c r="UHB730" s="282"/>
      <c r="UHC730" s="282"/>
      <c r="UHD730" s="282"/>
      <c r="UHE730" s="282"/>
      <c r="UHF730" s="282"/>
      <c r="UHG730" s="282"/>
      <c r="UHH730" s="282"/>
      <c r="UHI730" s="282"/>
      <c r="UHJ730" s="282"/>
      <c r="UHK730" s="282"/>
      <c r="UHL730" s="282"/>
      <c r="UHM730" s="282"/>
      <c r="UHN730" s="282"/>
      <c r="UHO730" s="282"/>
      <c r="UHP730" s="282"/>
      <c r="UHQ730" s="282"/>
      <c r="UHR730" s="282"/>
      <c r="UHS730" s="282"/>
      <c r="UHT730" s="282"/>
      <c r="UHU730" s="282"/>
      <c r="UHV730" s="282"/>
      <c r="UHW730" s="282"/>
      <c r="UHX730" s="282"/>
      <c r="UHY730" s="282"/>
      <c r="UHZ730" s="282"/>
      <c r="UIA730" s="282"/>
      <c r="UIB730" s="282"/>
      <c r="UIC730" s="282"/>
      <c r="UID730" s="282"/>
      <c r="UIE730" s="282"/>
      <c r="UIF730" s="282"/>
      <c r="UIG730" s="282"/>
      <c r="UIH730" s="282"/>
      <c r="UII730" s="282"/>
      <c r="UIJ730" s="282"/>
      <c r="UIK730" s="282"/>
      <c r="UIL730" s="282"/>
      <c r="UIM730" s="282"/>
      <c r="UIN730" s="282"/>
      <c r="UIO730" s="282"/>
      <c r="UIP730" s="282"/>
      <c r="UIQ730" s="282"/>
      <c r="UIR730" s="282"/>
      <c r="UIS730" s="282"/>
      <c r="UIT730" s="282"/>
      <c r="UIU730" s="282"/>
      <c r="UIV730" s="282"/>
      <c r="UIW730" s="282"/>
      <c r="UIX730" s="282"/>
      <c r="UIY730" s="282"/>
      <c r="UIZ730" s="282"/>
      <c r="UJA730" s="282"/>
      <c r="UJB730" s="282"/>
      <c r="UJC730" s="282"/>
      <c r="UJD730" s="282"/>
      <c r="UJE730" s="282"/>
      <c r="UJF730" s="282"/>
      <c r="UJG730" s="282"/>
      <c r="UJH730" s="282"/>
      <c r="UJI730" s="282"/>
      <c r="UJJ730" s="282"/>
      <c r="UJK730" s="282"/>
      <c r="UJL730" s="282"/>
      <c r="UJM730" s="282"/>
      <c r="UJN730" s="282"/>
      <c r="UJO730" s="282"/>
      <c r="UJP730" s="282"/>
      <c r="UJQ730" s="282"/>
      <c r="UJR730" s="282"/>
      <c r="UJS730" s="282"/>
      <c r="UJT730" s="282"/>
      <c r="UJU730" s="282"/>
      <c r="UJV730" s="282"/>
      <c r="UJW730" s="282"/>
      <c r="UJX730" s="282"/>
      <c r="UJY730" s="282"/>
      <c r="UJZ730" s="282"/>
      <c r="UKA730" s="282"/>
      <c r="UKB730" s="282"/>
      <c r="UKC730" s="282"/>
      <c r="UKD730" s="282"/>
      <c r="UKE730" s="282"/>
      <c r="UKF730" s="282"/>
      <c r="UKG730" s="282"/>
      <c r="UKH730" s="282"/>
      <c r="UKI730" s="282"/>
      <c r="UKJ730" s="282"/>
      <c r="UKK730" s="282"/>
      <c r="UKL730" s="282"/>
      <c r="UKM730" s="282"/>
      <c r="UKN730" s="282"/>
      <c r="UKO730" s="282"/>
      <c r="UKP730" s="282"/>
      <c r="UKQ730" s="282"/>
      <c r="UKR730" s="282"/>
      <c r="UKS730" s="282"/>
      <c r="UKT730" s="282"/>
      <c r="UKU730" s="282"/>
      <c r="UKV730" s="282"/>
      <c r="UKW730" s="282"/>
      <c r="UKX730" s="282"/>
      <c r="UKY730" s="282"/>
      <c r="UKZ730" s="282"/>
      <c r="ULA730" s="282"/>
      <c r="ULB730" s="282"/>
      <c r="ULC730" s="282"/>
      <c r="ULD730" s="282"/>
      <c r="ULE730" s="282"/>
      <c r="ULF730" s="282"/>
      <c r="ULG730" s="282"/>
      <c r="ULH730" s="282"/>
      <c r="ULI730" s="282"/>
      <c r="ULJ730" s="282"/>
      <c r="ULK730" s="282"/>
      <c r="ULL730" s="282"/>
      <c r="ULM730" s="282"/>
      <c r="ULN730" s="282"/>
      <c r="ULO730" s="282"/>
      <c r="ULP730" s="282"/>
      <c r="ULQ730" s="282"/>
      <c r="ULR730" s="282"/>
      <c r="ULS730" s="282"/>
      <c r="ULT730" s="282"/>
      <c r="ULU730" s="282"/>
      <c r="ULV730" s="282"/>
      <c r="ULW730" s="282"/>
      <c r="ULX730" s="282"/>
      <c r="ULY730" s="282"/>
      <c r="ULZ730" s="282"/>
      <c r="UMA730" s="282"/>
      <c r="UMB730" s="282"/>
      <c r="UMC730" s="282"/>
      <c r="UMD730" s="282"/>
      <c r="UME730" s="282"/>
      <c r="UMF730" s="282"/>
      <c r="UMG730" s="282"/>
      <c r="UMH730" s="282"/>
      <c r="UMI730" s="282"/>
      <c r="UMJ730" s="282"/>
      <c r="UMK730" s="282"/>
      <c r="UML730" s="282"/>
      <c r="UMM730" s="282"/>
      <c r="UMN730" s="282"/>
      <c r="UMO730" s="282"/>
      <c r="UMP730" s="282"/>
      <c r="UMQ730" s="282"/>
      <c r="UMR730" s="282"/>
      <c r="UMS730" s="282"/>
      <c r="UMT730" s="282"/>
      <c r="UMU730" s="282"/>
      <c r="UMV730" s="282"/>
      <c r="UMW730" s="282"/>
      <c r="UMX730" s="282"/>
      <c r="UMY730" s="282"/>
      <c r="UMZ730" s="282"/>
      <c r="UNA730" s="282"/>
      <c r="UNB730" s="282"/>
      <c r="UNC730" s="282"/>
      <c r="UND730" s="282"/>
      <c r="UNE730" s="282"/>
      <c r="UNF730" s="282"/>
      <c r="UNG730" s="282"/>
      <c r="UNH730" s="282"/>
      <c r="UNI730" s="282"/>
      <c r="UNJ730" s="282"/>
      <c r="UNK730" s="282"/>
      <c r="UNL730" s="282"/>
      <c r="UNM730" s="282"/>
      <c r="UNN730" s="282"/>
      <c r="UNO730" s="282"/>
      <c r="UNP730" s="282"/>
      <c r="UNQ730" s="282"/>
      <c r="UNR730" s="282"/>
      <c r="UNS730" s="282"/>
      <c r="UNT730" s="282"/>
      <c r="UNU730" s="282"/>
      <c r="UNV730" s="282"/>
      <c r="UNW730" s="282"/>
      <c r="UNX730" s="282"/>
      <c r="UNY730" s="282"/>
      <c r="UNZ730" s="282"/>
      <c r="UOA730" s="282"/>
      <c r="UOB730" s="282"/>
      <c r="UOC730" s="282"/>
      <c r="UOD730" s="282"/>
      <c r="UOE730" s="282"/>
      <c r="UOF730" s="282"/>
      <c r="UOG730" s="282"/>
      <c r="UOH730" s="282"/>
      <c r="UOI730" s="282"/>
      <c r="UOJ730" s="282"/>
      <c r="UOK730" s="282"/>
      <c r="UOL730" s="282"/>
      <c r="UOM730" s="282"/>
      <c r="UON730" s="282"/>
      <c r="UOO730" s="282"/>
      <c r="UOP730" s="282"/>
      <c r="UOQ730" s="282"/>
      <c r="UOR730" s="282"/>
      <c r="UOS730" s="282"/>
      <c r="UOT730" s="282"/>
      <c r="UOU730" s="282"/>
      <c r="UOV730" s="282"/>
      <c r="UOW730" s="282"/>
      <c r="UOX730" s="282"/>
      <c r="UOY730" s="282"/>
      <c r="UOZ730" s="282"/>
      <c r="UPA730" s="282"/>
      <c r="UPB730" s="282"/>
      <c r="UPC730" s="282"/>
      <c r="UPD730" s="282"/>
      <c r="UPE730" s="282"/>
      <c r="UPF730" s="282"/>
      <c r="UPG730" s="282"/>
      <c r="UPH730" s="282"/>
      <c r="UPI730" s="282"/>
      <c r="UPJ730" s="282"/>
      <c r="UPK730" s="282"/>
      <c r="UPL730" s="282"/>
      <c r="UPM730" s="282"/>
      <c r="UPN730" s="282"/>
      <c r="UPO730" s="282"/>
      <c r="UPP730" s="282"/>
      <c r="UPQ730" s="282"/>
      <c r="UPR730" s="282"/>
      <c r="UPS730" s="282"/>
      <c r="UPT730" s="282"/>
      <c r="UPU730" s="282"/>
      <c r="UPV730" s="282"/>
      <c r="UPW730" s="282"/>
      <c r="UPX730" s="282"/>
      <c r="UPY730" s="282"/>
      <c r="UPZ730" s="282"/>
      <c r="UQA730" s="282"/>
      <c r="UQB730" s="282"/>
      <c r="UQC730" s="282"/>
      <c r="UQD730" s="282"/>
      <c r="UQE730" s="282"/>
      <c r="UQF730" s="282"/>
      <c r="UQG730" s="282"/>
      <c r="UQH730" s="282"/>
      <c r="UQI730" s="282"/>
      <c r="UQJ730" s="282"/>
      <c r="UQK730" s="282"/>
      <c r="UQL730" s="282"/>
      <c r="UQM730" s="282"/>
      <c r="UQN730" s="282"/>
      <c r="UQO730" s="282"/>
      <c r="UQP730" s="282"/>
      <c r="UQQ730" s="282"/>
      <c r="UQR730" s="282"/>
      <c r="UQS730" s="282"/>
      <c r="UQT730" s="282"/>
      <c r="UQU730" s="282"/>
      <c r="UQV730" s="282"/>
      <c r="UQW730" s="282"/>
      <c r="UQX730" s="282"/>
      <c r="UQY730" s="282"/>
      <c r="UQZ730" s="282"/>
      <c r="URA730" s="282"/>
      <c r="URB730" s="282"/>
      <c r="URC730" s="282"/>
      <c r="URD730" s="282"/>
      <c r="URE730" s="282"/>
      <c r="URF730" s="282"/>
      <c r="URG730" s="282"/>
      <c r="URH730" s="282"/>
      <c r="URI730" s="282"/>
      <c r="URJ730" s="282"/>
      <c r="URK730" s="282"/>
      <c r="URL730" s="282"/>
      <c r="URM730" s="282"/>
      <c r="URN730" s="282"/>
      <c r="URO730" s="282"/>
      <c r="URP730" s="282"/>
      <c r="URQ730" s="282"/>
      <c r="URR730" s="282"/>
      <c r="URS730" s="282"/>
      <c r="URT730" s="282"/>
      <c r="URU730" s="282"/>
      <c r="URV730" s="282"/>
      <c r="URW730" s="282"/>
      <c r="URX730" s="282"/>
      <c r="URY730" s="282"/>
      <c r="URZ730" s="282"/>
      <c r="USA730" s="282"/>
      <c r="USB730" s="282"/>
      <c r="USC730" s="282"/>
      <c r="USD730" s="282"/>
      <c r="USE730" s="282"/>
      <c r="USF730" s="282"/>
      <c r="USG730" s="282"/>
      <c r="USH730" s="282"/>
      <c r="USI730" s="282"/>
      <c r="USJ730" s="282"/>
      <c r="USK730" s="282"/>
      <c r="USL730" s="282"/>
      <c r="USM730" s="282"/>
      <c r="USN730" s="282"/>
      <c r="USO730" s="282"/>
      <c r="USP730" s="282"/>
      <c r="USQ730" s="282"/>
      <c r="USR730" s="282"/>
      <c r="USS730" s="282"/>
      <c r="UST730" s="282"/>
      <c r="USU730" s="282"/>
      <c r="USV730" s="282"/>
      <c r="USW730" s="282"/>
      <c r="USX730" s="282"/>
      <c r="USY730" s="282"/>
      <c r="USZ730" s="282"/>
      <c r="UTA730" s="282"/>
      <c r="UTB730" s="282"/>
      <c r="UTC730" s="282"/>
      <c r="UTD730" s="282"/>
      <c r="UTE730" s="282"/>
      <c r="UTF730" s="282"/>
      <c r="UTG730" s="282"/>
      <c r="UTH730" s="282"/>
      <c r="UTI730" s="282"/>
      <c r="UTJ730" s="282"/>
      <c r="UTK730" s="282"/>
      <c r="UTL730" s="282"/>
      <c r="UTM730" s="282"/>
      <c r="UTN730" s="282"/>
      <c r="UTO730" s="282"/>
      <c r="UTP730" s="282"/>
      <c r="UTQ730" s="282"/>
      <c r="UTR730" s="282"/>
      <c r="UTS730" s="282"/>
      <c r="UTT730" s="282"/>
      <c r="UTU730" s="282"/>
      <c r="UTV730" s="282"/>
      <c r="UTW730" s="282"/>
      <c r="UTX730" s="282"/>
      <c r="UTY730" s="282"/>
      <c r="UTZ730" s="282"/>
      <c r="UUA730" s="282"/>
      <c r="UUB730" s="282"/>
      <c r="UUC730" s="282"/>
      <c r="UUD730" s="282"/>
      <c r="UUE730" s="282"/>
      <c r="UUF730" s="282"/>
      <c r="UUG730" s="282"/>
      <c r="UUH730" s="282"/>
      <c r="UUI730" s="282"/>
      <c r="UUJ730" s="282"/>
      <c r="UUK730" s="282"/>
      <c r="UUL730" s="282"/>
      <c r="UUM730" s="282"/>
      <c r="UUN730" s="282"/>
      <c r="UUO730" s="282"/>
      <c r="UUP730" s="282"/>
      <c r="UUQ730" s="282"/>
      <c r="UUR730" s="282"/>
      <c r="UUS730" s="282"/>
      <c r="UUT730" s="282"/>
      <c r="UUU730" s="282"/>
      <c r="UUV730" s="282"/>
      <c r="UUW730" s="282"/>
      <c r="UUX730" s="282"/>
      <c r="UUY730" s="282"/>
      <c r="UUZ730" s="282"/>
      <c r="UVA730" s="282"/>
      <c r="UVB730" s="282"/>
      <c r="UVC730" s="282"/>
      <c r="UVD730" s="282"/>
      <c r="UVE730" s="282"/>
      <c r="UVF730" s="282"/>
      <c r="UVG730" s="282"/>
      <c r="UVH730" s="282"/>
      <c r="UVI730" s="282"/>
      <c r="UVJ730" s="282"/>
      <c r="UVK730" s="282"/>
      <c r="UVL730" s="282"/>
      <c r="UVM730" s="282"/>
      <c r="UVN730" s="282"/>
      <c r="UVO730" s="282"/>
      <c r="UVP730" s="282"/>
      <c r="UVQ730" s="282"/>
      <c r="UVR730" s="282"/>
      <c r="UVS730" s="282"/>
      <c r="UVT730" s="282"/>
      <c r="UVU730" s="282"/>
      <c r="UVV730" s="282"/>
      <c r="UVW730" s="282"/>
      <c r="UVX730" s="282"/>
      <c r="UVY730" s="282"/>
      <c r="UVZ730" s="282"/>
      <c r="UWA730" s="282"/>
      <c r="UWB730" s="282"/>
      <c r="UWC730" s="282"/>
      <c r="UWD730" s="282"/>
      <c r="UWE730" s="282"/>
      <c r="UWF730" s="282"/>
      <c r="UWG730" s="282"/>
      <c r="UWH730" s="282"/>
      <c r="UWI730" s="282"/>
      <c r="UWJ730" s="282"/>
      <c r="UWK730" s="282"/>
      <c r="UWL730" s="282"/>
      <c r="UWM730" s="282"/>
      <c r="UWN730" s="282"/>
      <c r="UWO730" s="282"/>
      <c r="UWP730" s="282"/>
      <c r="UWQ730" s="282"/>
      <c r="UWR730" s="282"/>
      <c r="UWS730" s="282"/>
      <c r="UWT730" s="282"/>
      <c r="UWU730" s="282"/>
      <c r="UWV730" s="282"/>
      <c r="UWW730" s="282"/>
      <c r="UWX730" s="282"/>
      <c r="UWY730" s="282"/>
      <c r="UWZ730" s="282"/>
      <c r="UXA730" s="282"/>
      <c r="UXB730" s="282"/>
      <c r="UXC730" s="282"/>
      <c r="UXD730" s="282"/>
      <c r="UXE730" s="282"/>
      <c r="UXF730" s="282"/>
      <c r="UXG730" s="282"/>
      <c r="UXH730" s="282"/>
      <c r="UXI730" s="282"/>
      <c r="UXJ730" s="282"/>
      <c r="UXK730" s="282"/>
      <c r="UXL730" s="282"/>
      <c r="UXM730" s="282"/>
      <c r="UXN730" s="282"/>
      <c r="UXO730" s="282"/>
      <c r="UXP730" s="282"/>
      <c r="UXQ730" s="282"/>
      <c r="UXR730" s="282"/>
      <c r="UXS730" s="282"/>
      <c r="UXT730" s="282"/>
      <c r="UXU730" s="282"/>
      <c r="UXV730" s="282"/>
      <c r="UXW730" s="282"/>
      <c r="UXX730" s="282"/>
      <c r="UXY730" s="282"/>
      <c r="UXZ730" s="282"/>
      <c r="UYA730" s="282"/>
      <c r="UYB730" s="282"/>
      <c r="UYC730" s="282"/>
      <c r="UYD730" s="282"/>
      <c r="UYE730" s="282"/>
      <c r="UYF730" s="282"/>
      <c r="UYG730" s="282"/>
      <c r="UYH730" s="282"/>
      <c r="UYI730" s="282"/>
      <c r="UYJ730" s="282"/>
      <c r="UYK730" s="282"/>
      <c r="UYL730" s="282"/>
      <c r="UYM730" s="282"/>
      <c r="UYN730" s="282"/>
      <c r="UYO730" s="282"/>
      <c r="UYP730" s="282"/>
      <c r="UYQ730" s="282"/>
      <c r="UYR730" s="282"/>
      <c r="UYS730" s="282"/>
      <c r="UYT730" s="282"/>
      <c r="UYU730" s="282"/>
      <c r="UYV730" s="282"/>
      <c r="UYW730" s="282"/>
      <c r="UYX730" s="282"/>
      <c r="UYY730" s="282"/>
      <c r="UYZ730" s="282"/>
      <c r="UZA730" s="282"/>
      <c r="UZB730" s="282"/>
      <c r="UZC730" s="282"/>
      <c r="UZD730" s="282"/>
      <c r="UZE730" s="282"/>
      <c r="UZF730" s="282"/>
      <c r="UZG730" s="282"/>
      <c r="UZH730" s="282"/>
      <c r="UZI730" s="282"/>
      <c r="UZJ730" s="282"/>
      <c r="UZK730" s="282"/>
      <c r="UZL730" s="282"/>
      <c r="UZM730" s="282"/>
      <c r="UZN730" s="282"/>
      <c r="UZO730" s="282"/>
      <c r="UZP730" s="282"/>
      <c r="UZQ730" s="282"/>
      <c r="UZR730" s="282"/>
      <c r="UZS730" s="282"/>
      <c r="UZT730" s="282"/>
      <c r="UZU730" s="282"/>
      <c r="UZV730" s="282"/>
      <c r="UZW730" s="282"/>
      <c r="UZX730" s="282"/>
      <c r="UZY730" s="282"/>
      <c r="UZZ730" s="282"/>
      <c r="VAA730" s="282"/>
      <c r="VAB730" s="282"/>
      <c r="VAC730" s="282"/>
      <c r="VAD730" s="282"/>
      <c r="VAE730" s="282"/>
      <c r="VAF730" s="282"/>
      <c r="VAG730" s="282"/>
      <c r="VAH730" s="282"/>
      <c r="VAI730" s="282"/>
      <c r="VAJ730" s="282"/>
      <c r="VAK730" s="282"/>
      <c r="VAL730" s="282"/>
      <c r="VAM730" s="282"/>
      <c r="VAN730" s="282"/>
      <c r="VAO730" s="282"/>
      <c r="VAP730" s="282"/>
      <c r="VAQ730" s="282"/>
      <c r="VAR730" s="282"/>
      <c r="VAS730" s="282"/>
      <c r="VAT730" s="282"/>
      <c r="VAU730" s="282"/>
      <c r="VAV730" s="282"/>
      <c r="VAW730" s="282"/>
      <c r="VAX730" s="282"/>
      <c r="VAY730" s="282"/>
      <c r="VAZ730" s="282"/>
      <c r="VBA730" s="282"/>
      <c r="VBB730" s="282"/>
      <c r="VBC730" s="282"/>
      <c r="VBD730" s="282"/>
      <c r="VBE730" s="282"/>
      <c r="VBF730" s="282"/>
      <c r="VBG730" s="282"/>
      <c r="VBH730" s="282"/>
      <c r="VBI730" s="282"/>
      <c r="VBJ730" s="282"/>
      <c r="VBK730" s="282"/>
      <c r="VBL730" s="282"/>
      <c r="VBM730" s="282"/>
      <c r="VBN730" s="282"/>
      <c r="VBO730" s="282"/>
      <c r="VBP730" s="282"/>
      <c r="VBQ730" s="282"/>
      <c r="VBR730" s="282"/>
      <c r="VBS730" s="282"/>
      <c r="VBT730" s="282"/>
      <c r="VBU730" s="282"/>
      <c r="VBV730" s="282"/>
      <c r="VBW730" s="282"/>
      <c r="VBX730" s="282"/>
      <c r="VBY730" s="282"/>
      <c r="VBZ730" s="282"/>
      <c r="VCA730" s="282"/>
      <c r="VCB730" s="282"/>
      <c r="VCC730" s="282"/>
      <c r="VCD730" s="282"/>
      <c r="VCE730" s="282"/>
      <c r="VCF730" s="282"/>
      <c r="VCG730" s="282"/>
      <c r="VCH730" s="282"/>
      <c r="VCI730" s="282"/>
      <c r="VCJ730" s="282"/>
      <c r="VCK730" s="282"/>
      <c r="VCL730" s="282"/>
      <c r="VCM730" s="282"/>
      <c r="VCN730" s="282"/>
      <c r="VCO730" s="282"/>
      <c r="VCP730" s="282"/>
      <c r="VCQ730" s="282"/>
      <c r="VCR730" s="282"/>
      <c r="VCS730" s="282"/>
      <c r="VCT730" s="282"/>
      <c r="VCU730" s="282"/>
      <c r="VCV730" s="282"/>
      <c r="VCW730" s="282"/>
      <c r="VCX730" s="282"/>
      <c r="VCY730" s="282"/>
      <c r="VCZ730" s="282"/>
      <c r="VDA730" s="282"/>
      <c r="VDB730" s="282"/>
      <c r="VDC730" s="282"/>
      <c r="VDD730" s="282"/>
      <c r="VDE730" s="282"/>
      <c r="VDF730" s="282"/>
      <c r="VDG730" s="282"/>
      <c r="VDH730" s="282"/>
      <c r="VDI730" s="282"/>
      <c r="VDJ730" s="282"/>
      <c r="VDK730" s="282"/>
      <c r="VDL730" s="282"/>
      <c r="VDM730" s="282"/>
      <c r="VDN730" s="282"/>
      <c r="VDO730" s="282"/>
      <c r="VDP730" s="282"/>
      <c r="VDQ730" s="282"/>
      <c r="VDR730" s="282"/>
      <c r="VDS730" s="282"/>
      <c r="VDT730" s="282"/>
      <c r="VDU730" s="282"/>
      <c r="VDV730" s="282"/>
      <c r="VDW730" s="282"/>
      <c r="VDX730" s="282"/>
      <c r="VDY730" s="282"/>
      <c r="VDZ730" s="282"/>
      <c r="VEA730" s="282"/>
      <c r="VEB730" s="282"/>
      <c r="VEC730" s="282"/>
      <c r="VED730" s="282"/>
      <c r="VEE730" s="282"/>
      <c r="VEF730" s="282"/>
      <c r="VEG730" s="282"/>
      <c r="VEH730" s="282"/>
      <c r="VEI730" s="282"/>
      <c r="VEJ730" s="282"/>
      <c r="VEK730" s="282"/>
      <c r="VEL730" s="282"/>
      <c r="VEM730" s="282"/>
      <c r="VEN730" s="282"/>
      <c r="VEO730" s="282"/>
      <c r="VEP730" s="282"/>
      <c r="VEQ730" s="282"/>
      <c r="VER730" s="282"/>
      <c r="VES730" s="282"/>
      <c r="VET730" s="282"/>
      <c r="VEU730" s="282"/>
      <c r="VEV730" s="282"/>
      <c r="VEW730" s="282"/>
      <c r="VEX730" s="282"/>
      <c r="VEY730" s="282"/>
      <c r="VEZ730" s="282"/>
      <c r="VFA730" s="282"/>
      <c r="VFB730" s="282"/>
      <c r="VFC730" s="282"/>
      <c r="VFD730" s="282"/>
      <c r="VFE730" s="282"/>
      <c r="VFF730" s="282"/>
      <c r="VFG730" s="282"/>
      <c r="VFH730" s="282"/>
      <c r="VFI730" s="282"/>
      <c r="VFJ730" s="282"/>
      <c r="VFK730" s="282"/>
      <c r="VFL730" s="282"/>
      <c r="VFM730" s="282"/>
      <c r="VFN730" s="282"/>
      <c r="VFO730" s="282"/>
      <c r="VFP730" s="282"/>
      <c r="VFQ730" s="282"/>
      <c r="VFR730" s="282"/>
      <c r="VFS730" s="282"/>
      <c r="VFT730" s="282"/>
      <c r="VFU730" s="282"/>
      <c r="VFV730" s="282"/>
      <c r="VFW730" s="282"/>
      <c r="VFX730" s="282"/>
      <c r="VFY730" s="282"/>
      <c r="VFZ730" s="282"/>
      <c r="VGA730" s="282"/>
      <c r="VGB730" s="282"/>
      <c r="VGC730" s="282"/>
      <c r="VGD730" s="282"/>
      <c r="VGE730" s="282"/>
      <c r="VGF730" s="282"/>
      <c r="VGG730" s="282"/>
      <c r="VGH730" s="282"/>
      <c r="VGI730" s="282"/>
      <c r="VGJ730" s="282"/>
      <c r="VGK730" s="282"/>
      <c r="VGL730" s="282"/>
      <c r="VGM730" s="282"/>
      <c r="VGN730" s="282"/>
      <c r="VGO730" s="282"/>
      <c r="VGP730" s="282"/>
      <c r="VGQ730" s="282"/>
      <c r="VGR730" s="282"/>
      <c r="VGS730" s="282"/>
      <c r="VGT730" s="282"/>
      <c r="VGU730" s="282"/>
      <c r="VGV730" s="282"/>
      <c r="VGW730" s="282"/>
      <c r="VGX730" s="282"/>
      <c r="VGY730" s="282"/>
      <c r="VGZ730" s="282"/>
      <c r="VHA730" s="282"/>
      <c r="VHB730" s="282"/>
      <c r="VHC730" s="282"/>
      <c r="VHD730" s="282"/>
      <c r="VHE730" s="282"/>
      <c r="VHF730" s="282"/>
      <c r="VHG730" s="282"/>
      <c r="VHH730" s="282"/>
      <c r="VHI730" s="282"/>
      <c r="VHJ730" s="282"/>
      <c r="VHK730" s="282"/>
      <c r="VHL730" s="282"/>
      <c r="VHM730" s="282"/>
      <c r="VHN730" s="282"/>
      <c r="VHO730" s="282"/>
      <c r="VHP730" s="282"/>
      <c r="VHQ730" s="282"/>
      <c r="VHR730" s="282"/>
      <c r="VHS730" s="282"/>
      <c r="VHT730" s="282"/>
      <c r="VHU730" s="282"/>
      <c r="VHV730" s="282"/>
      <c r="VHW730" s="282"/>
      <c r="VHX730" s="282"/>
      <c r="VHY730" s="282"/>
      <c r="VHZ730" s="282"/>
      <c r="VIA730" s="282"/>
      <c r="VIB730" s="282"/>
      <c r="VIC730" s="282"/>
      <c r="VID730" s="282"/>
      <c r="VIE730" s="282"/>
      <c r="VIF730" s="282"/>
      <c r="VIG730" s="282"/>
      <c r="VIH730" s="282"/>
      <c r="VII730" s="282"/>
      <c r="VIJ730" s="282"/>
      <c r="VIK730" s="282"/>
      <c r="VIL730" s="282"/>
      <c r="VIM730" s="282"/>
      <c r="VIN730" s="282"/>
      <c r="VIO730" s="282"/>
      <c r="VIP730" s="282"/>
      <c r="VIQ730" s="282"/>
      <c r="VIR730" s="282"/>
      <c r="VIS730" s="282"/>
      <c r="VIT730" s="282"/>
      <c r="VIU730" s="282"/>
      <c r="VIV730" s="282"/>
      <c r="VIW730" s="282"/>
      <c r="VIX730" s="282"/>
      <c r="VIY730" s="282"/>
      <c r="VIZ730" s="282"/>
      <c r="VJA730" s="282"/>
      <c r="VJB730" s="282"/>
      <c r="VJC730" s="282"/>
      <c r="VJD730" s="282"/>
      <c r="VJE730" s="282"/>
      <c r="VJF730" s="282"/>
      <c r="VJG730" s="282"/>
      <c r="VJH730" s="282"/>
      <c r="VJI730" s="282"/>
      <c r="VJJ730" s="282"/>
      <c r="VJK730" s="282"/>
      <c r="VJL730" s="282"/>
      <c r="VJM730" s="282"/>
      <c r="VJN730" s="282"/>
      <c r="VJO730" s="282"/>
      <c r="VJP730" s="282"/>
      <c r="VJQ730" s="282"/>
      <c r="VJR730" s="282"/>
      <c r="VJS730" s="282"/>
      <c r="VJT730" s="282"/>
      <c r="VJU730" s="282"/>
      <c r="VJV730" s="282"/>
      <c r="VJW730" s="282"/>
      <c r="VJX730" s="282"/>
      <c r="VJY730" s="282"/>
      <c r="VJZ730" s="282"/>
      <c r="VKA730" s="282"/>
      <c r="VKB730" s="282"/>
      <c r="VKC730" s="282"/>
      <c r="VKD730" s="282"/>
      <c r="VKE730" s="282"/>
      <c r="VKF730" s="282"/>
      <c r="VKG730" s="282"/>
      <c r="VKH730" s="282"/>
      <c r="VKI730" s="282"/>
      <c r="VKJ730" s="282"/>
      <c r="VKK730" s="282"/>
      <c r="VKL730" s="282"/>
      <c r="VKM730" s="282"/>
      <c r="VKN730" s="282"/>
      <c r="VKO730" s="282"/>
      <c r="VKP730" s="282"/>
      <c r="VKQ730" s="282"/>
      <c r="VKR730" s="282"/>
      <c r="VKS730" s="282"/>
      <c r="VKT730" s="282"/>
      <c r="VKU730" s="282"/>
      <c r="VKV730" s="282"/>
      <c r="VKW730" s="282"/>
      <c r="VKX730" s="282"/>
      <c r="VKY730" s="282"/>
      <c r="VKZ730" s="282"/>
      <c r="VLA730" s="282"/>
      <c r="VLB730" s="282"/>
      <c r="VLC730" s="282"/>
      <c r="VLD730" s="282"/>
      <c r="VLE730" s="282"/>
      <c r="VLF730" s="282"/>
      <c r="VLG730" s="282"/>
      <c r="VLH730" s="282"/>
      <c r="VLI730" s="282"/>
      <c r="VLJ730" s="282"/>
      <c r="VLK730" s="282"/>
      <c r="VLL730" s="282"/>
      <c r="VLM730" s="282"/>
      <c r="VLN730" s="282"/>
      <c r="VLO730" s="282"/>
      <c r="VLP730" s="282"/>
      <c r="VLQ730" s="282"/>
      <c r="VLR730" s="282"/>
      <c r="VLS730" s="282"/>
      <c r="VLT730" s="282"/>
      <c r="VLU730" s="282"/>
      <c r="VLV730" s="282"/>
      <c r="VLW730" s="282"/>
      <c r="VLX730" s="282"/>
      <c r="VLY730" s="282"/>
      <c r="VLZ730" s="282"/>
      <c r="VMA730" s="282"/>
      <c r="VMB730" s="282"/>
      <c r="VMC730" s="282"/>
      <c r="VMD730" s="282"/>
      <c r="VME730" s="282"/>
      <c r="VMF730" s="282"/>
      <c r="VMG730" s="282"/>
      <c r="VMH730" s="282"/>
      <c r="VMI730" s="282"/>
      <c r="VMJ730" s="282"/>
      <c r="VMK730" s="282"/>
      <c r="VML730" s="282"/>
      <c r="VMM730" s="282"/>
      <c r="VMN730" s="282"/>
      <c r="VMO730" s="282"/>
      <c r="VMP730" s="282"/>
      <c r="VMQ730" s="282"/>
      <c r="VMR730" s="282"/>
      <c r="VMS730" s="282"/>
      <c r="VMT730" s="282"/>
      <c r="VMU730" s="282"/>
      <c r="VMV730" s="282"/>
      <c r="VMW730" s="282"/>
      <c r="VMX730" s="282"/>
      <c r="VMY730" s="282"/>
      <c r="VMZ730" s="282"/>
      <c r="VNA730" s="282"/>
      <c r="VNB730" s="282"/>
      <c r="VNC730" s="282"/>
      <c r="VND730" s="282"/>
      <c r="VNE730" s="282"/>
      <c r="VNF730" s="282"/>
      <c r="VNG730" s="282"/>
      <c r="VNH730" s="282"/>
      <c r="VNI730" s="282"/>
      <c r="VNJ730" s="282"/>
      <c r="VNK730" s="282"/>
      <c r="VNL730" s="282"/>
      <c r="VNM730" s="282"/>
      <c r="VNN730" s="282"/>
      <c r="VNO730" s="282"/>
      <c r="VNP730" s="282"/>
      <c r="VNQ730" s="282"/>
      <c r="VNR730" s="282"/>
      <c r="VNS730" s="282"/>
      <c r="VNT730" s="282"/>
      <c r="VNU730" s="282"/>
      <c r="VNV730" s="282"/>
      <c r="VNW730" s="282"/>
      <c r="VNX730" s="282"/>
      <c r="VNY730" s="282"/>
      <c r="VNZ730" s="282"/>
      <c r="VOA730" s="282"/>
      <c r="VOB730" s="282"/>
      <c r="VOC730" s="282"/>
      <c r="VOD730" s="282"/>
      <c r="VOE730" s="282"/>
      <c r="VOF730" s="282"/>
      <c r="VOG730" s="282"/>
      <c r="VOH730" s="282"/>
      <c r="VOI730" s="282"/>
      <c r="VOJ730" s="282"/>
      <c r="VOK730" s="282"/>
      <c r="VOL730" s="282"/>
      <c r="VOM730" s="282"/>
      <c r="VON730" s="282"/>
      <c r="VOO730" s="282"/>
      <c r="VOP730" s="282"/>
      <c r="VOQ730" s="282"/>
      <c r="VOR730" s="282"/>
      <c r="VOS730" s="282"/>
      <c r="VOT730" s="282"/>
      <c r="VOU730" s="282"/>
      <c r="VOV730" s="282"/>
      <c r="VOW730" s="282"/>
      <c r="VOX730" s="282"/>
      <c r="VOY730" s="282"/>
      <c r="VOZ730" s="282"/>
      <c r="VPA730" s="282"/>
      <c r="VPB730" s="282"/>
      <c r="VPC730" s="282"/>
      <c r="VPD730" s="282"/>
      <c r="VPE730" s="282"/>
      <c r="VPF730" s="282"/>
      <c r="VPG730" s="282"/>
      <c r="VPH730" s="282"/>
      <c r="VPI730" s="282"/>
      <c r="VPJ730" s="282"/>
      <c r="VPK730" s="282"/>
      <c r="VPL730" s="282"/>
      <c r="VPM730" s="282"/>
      <c r="VPN730" s="282"/>
      <c r="VPO730" s="282"/>
      <c r="VPP730" s="282"/>
      <c r="VPQ730" s="282"/>
      <c r="VPR730" s="282"/>
      <c r="VPS730" s="282"/>
      <c r="VPT730" s="282"/>
      <c r="VPU730" s="282"/>
      <c r="VPV730" s="282"/>
      <c r="VPW730" s="282"/>
      <c r="VPX730" s="282"/>
      <c r="VPY730" s="282"/>
      <c r="VPZ730" s="282"/>
      <c r="VQA730" s="282"/>
      <c r="VQB730" s="282"/>
      <c r="VQC730" s="282"/>
      <c r="VQD730" s="282"/>
      <c r="VQE730" s="282"/>
      <c r="VQF730" s="282"/>
      <c r="VQG730" s="282"/>
      <c r="VQH730" s="282"/>
      <c r="VQI730" s="282"/>
      <c r="VQJ730" s="282"/>
      <c r="VQK730" s="282"/>
      <c r="VQL730" s="282"/>
      <c r="VQM730" s="282"/>
      <c r="VQN730" s="282"/>
      <c r="VQO730" s="282"/>
      <c r="VQP730" s="282"/>
      <c r="VQQ730" s="282"/>
      <c r="VQR730" s="282"/>
      <c r="VQS730" s="282"/>
      <c r="VQT730" s="282"/>
      <c r="VQU730" s="282"/>
      <c r="VQV730" s="282"/>
      <c r="VQW730" s="282"/>
      <c r="VQX730" s="282"/>
      <c r="VQY730" s="282"/>
      <c r="VQZ730" s="282"/>
      <c r="VRA730" s="282"/>
      <c r="VRB730" s="282"/>
      <c r="VRC730" s="282"/>
      <c r="VRD730" s="282"/>
      <c r="VRE730" s="282"/>
      <c r="VRF730" s="282"/>
      <c r="VRG730" s="282"/>
      <c r="VRH730" s="282"/>
      <c r="VRI730" s="282"/>
      <c r="VRJ730" s="282"/>
      <c r="VRK730" s="282"/>
      <c r="VRL730" s="282"/>
      <c r="VRM730" s="282"/>
      <c r="VRN730" s="282"/>
      <c r="VRO730" s="282"/>
      <c r="VRP730" s="282"/>
      <c r="VRQ730" s="282"/>
      <c r="VRR730" s="282"/>
      <c r="VRS730" s="282"/>
      <c r="VRT730" s="282"/>
      <c r="VRU730" s="282"/>
      <c r="VRV730" s="282"/>
      <c r="VRW730" s="282"/>
      <c r="VRX730" s="282"/>
      <c r="VRY730" s="282"/>
      <c r="VRZ730" s="282"/>
      <c r="VSA730" s="282"/>
      <c r="VSB730" s="282"/>
      <c r="VSC730" s="282"/>
      <c r="VSD730" s="282"/>
      <c r="VSE730" s="282"/>
      <c r="VSF730" s="282"/>
      <c r="VSG730" s="282"/>
      <c r="VSH730" s="282"/>
      <c r="VSI730" s="282"/>
      <c r="VSJ730" s="282"/>
      <c r="VSK730" s="282"/>
      <c r="VSL730" s="282"/>
      <c r="VSM730" s="282"/>
      <c r="VSN730" s="282"/>
      <c r="VSO730" s="282"/>
      <c r="VSP730" s="282"/>
      <c r="VSQ730" s="282"/>
      <c r="VSR730" s="282"/>
      <c r="VSS730" s="282"/>
      <c r="VST730" s="282"/>
      <c r="VSU730" s="282"/>
      <c r="VSV730" s="282"/>
      <c r="VSW730" s="282"/>
      <c r="VSX730" s="282"/>
      <c r="VSY730" s="282"/>
      <c r="VSZ730" s="282"/>
      <c r="VTA730" s="282"/>
      <c r="VTB730" s="282"/>
      <c r="VTC730" s="282"/>
      <c r="VTD730" s="282"/>
      <c r="VTE730" s="282"/>
      <c r="VTF730" s="282"/>
      <c r="VTG730" s="282"/>
      <c r="VTH730" s="282"/>
      <c r="VTI730" s="282"/>
      <c r="VTJ730" s="282"/>
      <c r="VTK730" s="282"/>
      <c r="VTL730" s="282"/>
      <c r="VTM730" s="282"/>
      <c r="VTN730" s="282"/>
      <c r="VTO730" s="282"/>
      <c r="VTP730" s="282"/>
      <c r="VTQ730" s="282"/>
      <c r="VTR730" s="282"/>
      <c r="VTS730" s="282"/>
      <c r="VTT730" s="282"/>
      <c r="VTU730" s="282"/>
      <c r="VTV730" s="282"/>
      <c r="VTW730" s="282"/>
      <c r="VTX730" s="282"/>
      <c r="VTY730" s="282"/>
      <c r="VTZ730" s="282"/>
      <c r="VUA730" s="282"/>
      <c r="VUB730" s="282"/>
      <c r="VUC730" s="282"/>
      <c r="VUD730" s="282"/>
      <c r="VUE730" s="282"/>
      <c r="VUF730" s="282"/>
      <c r="VUG730" s="282"/>
      <c r="VUH730" s="282"/>
      <c r="VUI730" s="282"/>
      <c r="VUJ730" s="282"/>
      <c r="VUK730" s="282"/>
      <c r="VUL730" s="282"/>
      <c r="VUM730" s="282"/>
      <c r="VUN730" s="282"/>
      <c r="VUO730" s="282"/>
      <c r="VUP730" s="282"/>
      <c r="VUQ730" s="282"/>
      <c r="VUR730" s="282"/>
      <c r="VUS730" s="282"/>
      <c r="VUT730" s="282"/>
      <c r="VUU730" s="282"/>
      <c r="VUV730" s="282"/>
      <c r="VUW730" s="282"/>
      <c r="VUX730" s="282"/>
      <c r="VUY730" s="282"/>
      <c r="VUZ730" s="282"/>
      <c r="VVA730" s="282"/>
      <c r="VVB730" s="282"/>
      <c r="VVC730" s="282"/>
      <c r="VVD730" s="282"/>
      <c r="VVE730" s="282"/>
      <c r="VVF730" s="282"/>
      <c r="VVG730" s="282"/>
      <c r="VVH730" s="282"/>
      <c r="VVI730" s="282"/>
      <c r="VVJ730" s="282"/>
      <c r="VVK730" s="282"/>
      <c r="VVL730" s="282"/>
      <c r="VVM730" s="282"/>
      <c r="VVN730" s="282"/>
      <c r="VVO730" s="282"/>
      <c r="VVP730" s="282"/>
      <c r="VVQ730" s="282"/>
      <c r="VVR730" s="282"/>
      <c r="VVS730" s="282"/>
      <c r="VVT730" s="282"/>
      <c r="VVU730" s="282"/>
      <c r="VVV730" s="282"/>
      <c r="VVW730" s="282"/>
      <c r="VVX730" s="282"/>
      <c r="VVY730" s="282"/>
      <c r="VVZ730" s="282"/>
      <c r="VWA730" s="282"/>
      <c r="VWB730" s="282"/>
      <c r="VWC730" s="282"/>
      <c r="VWD730" s="282"/>
      <c r="VWE730" s="282"/>
      <c r="VWF730" s="282"/>
      <c r="VWG730" s="282"/>
      <c r="VWH730" s="282"/>
      <c r="VWI730" s="282"/>
      <c r="VWJ730" s="282"/>
      <c r="VWK730" s="282"/>
      <c r="VWL730" s="282"/>
      <c r="VWM730" s="282"/>
      <c r="VWN730" s="282"/>
      <c r="VWO730" s="282"/>
      <c r="VWP730" s="282"/>
      <c r="VWQ730" s="282"/>
      <c r="VWR730" s="282"/>
      <c r="VWS730" s="282"/>
      <c r="VWT730" s="282"/>
      <c r="VWU730" s="282"/>
      <c r="VWV730" s="282"/>
      <c r="VWW730" s="282"/>
      <c r="VWX730" s="282"/>
      <c r="VWY730" s="282"/>
      <c r="VWZ730" s="282"/>
      <c r="VXA730" s="282"/>
      <c r="VXB730" s="282"/>
      <c r="VXC730" s="282"/>
      <c r="VXD730" s="282"/>
      <c r="VXE730" s="282"/>
      <c r="VXF730" s="282"/>
      <c r="VXG730" s="282"/>
      <c r="VXH730" s="282"/>
      <c r="VXI730" s="282"/>
      <c r="VXJ730" s="282"/>
      <c r="VXK730" s="282"/>
      <c r="VXL730" s="282"/>
      <c r="VXM730" s="282"/>
      <c r="VXN730" s="282"/>
      <c r="VXO730" s="282"/>
      <c r="VXP730" s="282"/>
      <c r="VXQ730" s="282"/>
      <c r="VXR730" s="282"/>
      <c r="VXS730" s="282"/>
      <c r="VXT730" s="282"/>
      <c r="VXU730" s="282"/>
      <c r="VXV730" s="282"/>
      <c r="VXW730" s="282"/>
      <c r="VXX730" s="282"/>
      <c r="VXY730" s="282"/>
      <c r="VXZ730" s="282"/>
      <c r="VYA730" s="282"/>
      <c r="VYB730" s="282"/>
      <c r="VYC730" s="282"/>
      <c r="VYD730" s="282"/>
      <c r="VYE730" s="282"/>
      <c r="VYF730" s="282"/>
      <c r="VYG730" s="282"/>
      <c r="VYH730" s="282"/>
      <c r="VYI730" s="282"/>
      <c r="VYJ730" s="282"/>
      <c r="VYK730" s="282"/>
      <c r="VYL730" s="282"/>
      <c r="VYM730" s="282"/>
      <c r="VYN730" s="282"/>
      <c r="VYO730" s="282"/>
      <c r="VYP730" s="282"/>
      <c r="VYQ730" s="282"/>
      <c r="VYR730" s="282"/>
      <c r="VYS730" s="282"/>
      <c r="VYT730" s="282"/>
      <c r="VYU730" s="282"/>
      <c r="VYV730" s="282"/>
      <c r="VYW730" s="282"/>
      <c r="VYX730" s="282"/>
      <c r="VYY730" s="282"/>
      <c r="VYZ730" s="282"/>
      <c r="VZA730" s="282"/>
      <c r="VZB730" s="282"/>
      <c r="VZC730" s="282"/>
      <c r="VZD730" s="282"/>
      <c r="VZE730" s="282"/>
      <c r="VZF730" s="282"/>
      <c r="VZG730" s="282"/>
      <c r="VZH730" s="282"/>
      <c r="VZI730" s="282"/>
      <c r="VZJ730" s="282"/>
      <c r="VZK730" s="282"/>
      <c r="VZL730" s="282"/>
      <c r="VZM730" s="282"/>
      <c r="VZN730" s="282"/>
      <c r="VZO730" s="282"/>
      <c r="VZP730" s="282"/>
      <c r="VZQ730" s="282"/>
      <c r="VZR730" s="282"/>
      <c r="VZS730" s="282"/>
      <c r="VZT730" s="282"/>
      <c r="VZU730" s="282"/>
      <c r="VZV730" s="282"/>
      <c r="VZW730" s="282"/>
      <c r="VZX730" s="282"/>
      <c r="VZY730" s="282"/>
      <c r="VZZ730" s="282"/>
      <c r="WAA730" s="282"/>
      <c r="WAB730" s="282"/>
      <c r="WAC730" s="282"/>
      <c r="WAD730" s="282"/>
      <c r="WAE730" s="282"/>
      <c r="WAF730" s="282"/>
      <c r="WAG730" s="282"/>
      <c r="WAH730" s="282"/>
      <c r="WAI730" s="282"/>
      <c r="WAJ730" s="282"/>
      <c r="WAK730" s="282"/>
      <c r="WAL730" s="282"/>
      <c r="WAM730" s="282"/>
      <c r="WAN730" s="282"/>
      <c r="WAO730" s="282"/>
      <c r="WAP730" s="282"/>
      <c r="WAQ730" s="282"/>
      <c r="WAR730" s="282"/>
      <c r="WAS730" s="282"/>
      <c r="WAT730" s="282"/>
      <c r="WAU730" s="282"/>
      <c r="WAV730" s="282"/>
      <c r="WAW730" s="282"/>
      <c r="WAX730" s="282"/>
      <c r="WAY730" s="282"/>
      <c r="WAZ730" s="282"/>
      <c r="WBA730" s="282"/>
      <c r="WBB730" s="282"/>
      <c r="WBC730" s="282"/>
      <c r="WBD730" s="282"/>
      <c r="WBE730" s="282"/>
      <c r="WBF730" s="282"/>
      <c r="WBG730" s="282"/>
      <c r="WBH730" s="282"/>
      <c r="WBI730" s="282"/>
      <c r="WBJ730" s="282"/>
      <c r="WBK730" s="282"/>
      <c r="WBL730" s="282"/>
      <c r="WBM730" s="282"/>
      <c r="WBN730" s="282"/>
      <c r="WBO730" s="282"/>
      <c r="WBP730" s="282"/>
      <c r="WBQ730" s="282"/>
      <c r="WBR730" s="282"/>
      <c r="WBS730" s="282"/>
      <c r="WBT730" s="282"/>
      <c r="WBU730" s="282"/>
      <c r="WBV730" s="282"/>
      <c r="WBW730" s="282"/>
      <c r="WBX730" s="282"/>
      <c r="WBY730" s="282"/>
      <c r="WBZ730" s="282"/>
      <c r="WCA730" s="282"/>
      <c r="WCB730" s="282"/>
      <c r="WCC730" s="282"/>
      <c r="WCD730" s="282"/>
      <c r="WCE730" s="282"/>
      <c r="WCF730" s="282"/>
      <c r="WCG730" s="282"/>
      <c r="WCH730" s="282"/>
      <c r="WCI730" s="282"/>
      <c r="WCJ730" s="282"/>
      <c r="WCK730" s="282"/>
      <c r="WCL730" s="282"/>
      <c r="WCM730" s="282"/>
      <c r="WCN730" s="282"/>
      <c r="WCO730" s="282"/>
      <c r="WCP730" s="282"/>
      <c r="WCQ730" s="282"/>
      <c r="WCR730" s="282"/>
      <c r="WCS730" s="282"/>
      <c r="WCT730" s="282"/>
      <c r="WCU730" s="282"/>
      <c r="WCV730" s="282"/>
      <c r="WCW730" s="282"/>
      <c r="WCX730" s="282"/>
      <c r="WCY730" s="282"/>
      <c r="WCZ730" s="282"/>
      <c r="WDA730" s="282"/>
      <c r="WDB730" s="282"/>
      <c r="WDC730" s="282"/>
      <c r="WDD730" s="282"/>
      <c r="WDE730" s="282"/>
      <c r="WDF730" s="282"/>
      <c r="WDG730" s="282"/>
      <c r="WDH730" s="282"/>
      <c r="WDI730" s="282"/>
      <c r="WDJ730" s="282"/>
      <c r="WDK730" s="282"/>
      <c r="WDL730" s="282"/>
      <c r="WDM730" s="282"/>
      <c r="WDN730" s="282"/>
      <c r="WDO730" s="282"/>
      <c r="WDP730" s="282"/>
      <c r="WDQ730" s="282"/>
      <c r="WDR730" s="282"/>
      <c r="WDS730" s="282"/>
      <c r="WDT730" s="282"/>
      <c r="WDU730" s="282"/>
      <c r="WDV730" s="282"/>
      <c r="WDW730" s="282"/>
      <c r="WDX730" s="282"/>
      <c r="WDY730" s="282"/>
      <c r="WDZ730" s="282"/>
      <c r="WEA730" s="282"/>
      <c r="WEB730" s="282"/>
      <c r="WEC730" s="282"/>
      <c r="WED730" s="282"/>
      <c r="WEE730" s="282"/>
      <c r="WEF730" s="282"/>
      <c r="WEG730" s="282"/>
      <c r="WEH730" s="282"/>
      <c r="WEI730" s="282"/>
      <c r="WEJ730" s="282"/>
      <c r="WEK730" s="282"/>
      <c r="WEL730" s="282"/>
      <c r="WEM730" s="282"/>
      <c r="WEN730" s="282"/>
      <c r="WEO730" s="282"/>
      <c r="WEP730" s="282"/>
      <c r="WEQ730" s="282"/>
      <c r="WER730" s="282"/>
      <c r="WES730" s="282"/>
      <c r="WET730" s="282"/>
      <c r="WEU730" s="282"/>
      <c r="WEV730" s="282"/>
      <c r="WEW730" s="282"/>
      <c r="WEX730" s="282"/>
      <c r="WEY730" s="282"/>
      <c r="WEZ730" s="282"/>
      <c r="WFA730" s="282"/>
      <c r="WFB730" s="282"/>
      <c r="WFC730" s="282"/>
      <c r="WFD730" s="282"/>
      <c r="WFE730" s="282"/>
      <c r="WFF730" s="282"/>
      <c r="WFG730" s="282"/>
      <c r="WFH730" s="282"/>
      <c r="WFI730" s="282"/>
      <c r="WFJ730" s="282"/>
      <c r="WFK730" s="282"/>
      <c r="WFL730" s="282"/>
      <c r="WFM730" s="282"/>
      <c r="WFN730" s="282"/>
      <c r="WFO730" s="282"/>
      <c r="WFP730" s="282"/>
      <c r="WFQ730" s="282"/>
      <c r="WFR730" s="282"/>
      <c r="WFS730" s="282"/>
      <c r="WFT730" s="282"/>
      <c r="WFU730" s="282"/>
      <c r="WFV730" s="282"/>
      <c r="WFW730" s="282"/>
      <c r="WFX730" s="282"/>
      <c r="WFY730" s="282"/>
      <c r="WFZ730" s="282"/>
      <c r="WGA730" s="282"/>
      <c r="WGB730" s="282"/>
      <c r="WGC730" s="282"/>
      <c r="WGD730" s="282"/>
      <c r="WGE730" s="282"/>
      <c r="WGF730" s="282"/>
      <c r="WGG730" s="282"/>
      <c r="WGH730" s="282"/>
      <c r="WGI730" s="282"/>
      <c r="WGJ730" s="282"/>
      <c r="WGK730" s="282"/>
      <c r="WGL730" s="282"/>
      <c r="WGM730" s="282"/>
      <c r="WGN730" s="282"/>
      <c r="WGO730" s="282"/>
      <c r="WGP730" s="282"/>
      <c r="WGQ730" s="282"/>
      <c r="WGR730" s="282"/>
      <c r="WGS730" s="282"/>
      <c r="WGT730" s="282"/>
      <c r="WGU730" s="282"/>
      <c r="WGV730" s="282"/>
      <c r="WGW730" s="282"/>
      <c r="WGX730" s="282"/>
      <c r="WGY730" s="282"/>
      <c r="WGZ730" s="282"/>
      <c r="WHA730" s="282"/>
      <c r="WHB730" s="282"/>
      <c r="WHC730" s="282"/>
      <c r="WHD730" s="282"/>
      <c r="WHE730" s="282"/>
      <c r="WHF730" s="282"/>
      <c r="WHG730" s="282"/>
      <c r="WHH730" s="282"/>
      <c r="WHI730" s="282"/>
      <c r="WHJ730" s="282"/>
      <c r="WHK730" s="282"/>
      <c r="WHL730" s="282"/>
      <c r="WHM730" s="282"/>
      <c r="WHN730" s="282"/>
      <c r="WHO730" s="282"/>
      <c r="WHP730" s="282"/>
      <c r="WHQ730" s="282"/>
      <c r="WHR730" s="282"/>
      <c r="WHS730" s="282"/>
      <c r="WHT730" s="282"/>
      <c r="WHU730" s="282"/>
      <c r="WHV730" s="282"/>
      <c r="WHW730" s="282"/>
      <c r="WHX730" s="282"/>
      <c r="WHY730" s="282"/>
      <c r="WHZ730" s="282"/>
      <c r="WIA730" s="282"/>
      <c r="WIB730" s="282"/>
      <c r="WIC730" s="282"/>
      <c r="WID730" s="282"/>
      <c r="WIE730" s="282"/>
      <c r="WIF730" s="282"/>
      <c r="WIG730" s="282"/>
      <c r="WIH730" s="282"/>
      <c r="WII730" s="282"/>
      <c r="WIJ730" s="282"/>
      <c r="WIK730" s="282"/>
      <c r="WIL730" s="282"/>
      <c r="WIM730" s="282"/>
      <c r="WIN730" s="282"/>
      <c r="WIO730" s="282"/>
      <c r="WIP730" s="282"/>
      <c r="WIQ730" s="282"/>
      <c r="WIR730" s="282"/>
      <c r="WIS730" s="282"/>
      <c r="WIT730" s="282"/>
      <c r="WIU730" s="282"/>
      <c r="WIV730" s="282"/>
      <c r="WIW730" s="282"/>
      <c r="WIX730" s="282"/>
      <c r="WIY730" s="282"/>
      <c r="WIZ730" s="282"/>
      <c r="WJA730" s="282"/>
      <c r="WJB730" s="282"/>
      <c r="WJC730" s="282"/>
      <c r="WJD730" s="282"/>
      <c r="WJE730" s="282"/>
      <c r="WJF730" s="282"/>
      <c r="WJG730" s="282"/>
      <c r="WJH730" s="282"/>
      <c r="WJI730" s="282"/>
      <c r="WJJ730" s="282"/>
      <c r="WJK730" s="282"/>
      <c r="WJL730" s="282"/>
      <c r="WJM730" s="282"/>
      <c r="WJN730" s="282"/>
      <c r="WJO730" s="282"/>
      <c r="WJP730" s="282"/>
      <c r="WJQ730" s="282"/>
      <c r="WJR730" s="282"/>
      <c r="WJS730" s="282"/>
      <c r="WJT730" s="282"/>
      <c r="WJU730" s="282"/>
      <c r="WJV730" s="282"/>
      <c r="WJW730" s="282"/>
      <c r="WJX730" s="282"/>
      <c r="WJY730" s="282"/>
      <c r="WJZ730" s="282"/>
      <c r="WKA730" s="282"/>
      <c r="WKB730" s="282"/>
      <c r="WKC730" s="282"/>
      <c r="WKD730" s="282"/>
      <c r="WKE730" s="282"/>
      <c r="WKF730" s="282"/>
      <c r="WKG730" s="282"/>
      <c r="WKH730" s="282"/>
      <c r="WKI730" s="282"/>
      <c r="WKJ730" s="282"/>
      <c r="WKK730" s="282"/>
      <c r="WKL730" s="282"/>
      <c r="WKM730" s="282"/>
      <c r="WKN730" s="282"/>
      <c r="WKO730" s="282"/>
      <c r="WKP730" s="282"/>
      <c r="WKQ730" s="282"/>
      <c r="WKR730" s="282"/>
      <c r="WKS730" s="282"/>
      <c r="WKT730" s="282"/>
      <c r="WKU730" s="282"/>
      <c r="WKV730" s="282"/>
      <c r="WKW730" s="282"/>
      <c r="WKX730" s="282"/>
      <c r="WKY730" s="282"/>
      <c r="WKZ730" s="282"/>
      <c r="WLA730" s="282"/>
      <c r="WLB730" s="282"/>
      <c r="WLC730" s="282"/>
      <c r="WLD730" s="282"/>
      <c r="WLE730" s="282"/>
      <c r="WLF730" s="282"/>
      <c r="WLG730" s="282"/>
      <c r="WLH730" s="282"/>
      <c r="WLI730" s="282"/>
      <c r="WLJ730" s="282"/>
      <c r="WLK730" s="282"/>
      <c r="WLL730" s="282"/>
      <c r="WLM730" s="282"/>
      <c r="WLN730" s="282"/>
      <c r="WLO730" s="282"/>
      <c r="WLP730" s="282"/>
      <c r="WLQ730" s="282"/>
      <c r="WLR730" s="282"/>
      <c r="WLS730" s="282"/>
      <c r="WLT730" s="282"/>
      <c r="WLU730" s="282"/>
      <c r="WLV730" s="282"/>
      <c r="WLW730" s="282"/>
      <c r="WLX730" s="282"/>
      <c r="WLY730" s="282"/>
      <c r="WLZ730" s="282"/>
      <c r="WMA730" s="282"/>
      <c r="WMB730" s="282"/>
      <c r="WMC730" s="282"/>
      <c r="WMD730" s="282"/>
      <c r="WME730" s="282"/>
      <c r="WMF730" s="282"/>
      <c r="WMG730" s="282"/>
      <c r="WMH730" s="282"/>
      <c r="WMI730" s="282"/>
      <c r="WMJ730" s="282"/>
      <c r="WMK730" s="282"/>
      <c r="WML730" s="282"/>
      <c r="WMM730" s="282"/>
      <c r="WMN730" s="282"/>
      <c r="WMO730" s="282"/>
      <c r="WMP730" s="282"/>
      <c r="WMQ730" s="282"/>
      <c r="WMR730" s="282"/>
      <c r="WMS730" s="282"/>
      <c r="WMT730" s="282"/>
      <c r="WMU730" s="282"/>
      <c r="WMV730" s="282"/>
      <c r="WMW730" s="282"/>
      <c r="WMX730" s="282"/>
      <c r="WMY730" s="282"/>
      <c r="WMZ730" s="282"/>
      <c r="WNA730" s="282"/>
      <c r="WNB730" s="282"/>
      <c r="WNC730" s="282"/>
      <c r="WND730" s="282"/>
      <c r="WNE730" s="282"/>
      <c r="WNF730" s="282"/>
      <c r="WNG730" s="282"/>
      <c r="WNH730" s="282"/>
      <c r="WNI730" s="282"/>
      <c r="WNJ730" s="282"/>
      <c r="WNK730" s="282"/>
      <c r="WNL730" s="282"/>
      <c r="WNM730" s="282"/>
      <c r="WNN730" s="282"/>
      <c r="WNO730" s="282"/>
      <c r="WNP730" s="282"/>
      <c r="WNQ730" s="282"/>
      <c r="WNR730" s="282"/>
      <c r="WNS730" s="282"/>
      <c r="WNT730" s="282"/>
      <c r="WNU730" s="282"/>
      <c r="WNV730" s="282"/>
      <c r="WNW730" s="282"/>
      <c r="WNX730" s="282"/>
      <c r="WNY730" s="282"/>
      <c r="WNZ730" s="282"/>
      <c r="WOA730" s="282"/>
      <c r="WOB730" s="282"/>
      <c r="WOC730" s="282"/>
      <c r="WOD730" s="282"/>
      <c r="WOE730" s="282"/>
      <c r="WOF730" s="282"/>
      <c r="WOG730" s="282"/>
      <c r="WOH730" s="282"/>
      <c r="WOI730" s="282"/>
      <c r="WOJ730" s="282"/>
      <c r="WOK730" s="282"/>
      <c r="WOL730" s="282"/>
      <c r="WOM730" s="282"/>
      <c r="WON730" s="282"/>
      <c r="WOO730" s="282"/>
      <c r="WOP730" s="282"/>
      <c r="WOQ730" s="282"/>
      <c r="WOR730" s="282"/>
      <c r="WOS730" s="282"/>
      <c r="WOT730" s="282"/>
      <c r="WOU730" s="282"/>
      <c r="WOV730" s="282"/>
      <c r="WOW730" s="282"/>
      <c r="WOX730" s="282"/>
      <c r="WOY730" s="282"/>
      <c r="WOZ730" s="282"/>
      <c r="WPA730" s="282"/>
      <c r="WPB730" s="282"/>
      <c r="WPC730" s="282"/>
      <c r="WPD730" s="282"/>
      <c r="WPE730" s="282"/>
      <c r="WPF730" s="282"/>
      <c r="WPG730" s="282"/>
      <c r="WPH730" s="282"/>
      <c r="WPI730" s="282"/>
      <c r="WPJ730" s="282"/>
      <c r="WPK730" s="282"/>
      <c r="WPL730" s="282"/>
      <c r="WPM730" s="282"/>
      <c r="WPN730" s="282"/>
      <c r="WPO730" s="282"/>
      <c r="WPP730" s="282"/>
      <c r="WPQ730" s="282"/>
      <c r="WPR730" s="282"/>
      <c r="WPS730" s="282"/>
      <c r="WPT730" s="282"/>
      <c r="WPU730" s="282"/>
      <c r="WPV730" s="282"/>
      <c r="WPW730" s="282"/>
      <c r="WPX730" s="282"/>
      <c r="WPY730" s="282"/>
      <c r="WPZ730" s="282"/>
      <c r="WQA730" s="282"/>
      <c r="WQB730" s="282"/>
      <c r="WQC730" s="282"/>
      <c r="WQD730" s="282"/>
      <c r="WQE730" s="282"/>
      <c r="WQF730" s="282"/>
      <c r="WQG730" s="282"/>
      <c r="WQH730" s="282"/>
      <c r="WQI730" s="282"/>
      <c r="WQJ730" s="282"/>
      <c r="WQK730" s="282"/>
      <c r="WQL730" s="282"/>
      <c r="WQM730" s="282"/>
      <c r="WQN730" s="282"/>
      <c r="WQO730" s="282"/>
      <c r="WQP730" s="282"/>
      <c r="WQQ730" s="282"/>
      <c r="WQR730" s="282"/>
      <c r="WQS730" s="282"/>
      <c r="WQT730" s="282"/>
      <c r="WQU730" s="282"/>
      <c r="WQV730" s="282"/>
      <c r="WQW730" s="282"/>
      <c r="WQX730" s="282"/>
      <c r="WQY730" s="282"/>
      <c r="WQZ730" s="282"/>
      <c r="WRA730" s="282"/>
      <c r="WRB730" s="282"/>
      <c r="WRC730" s="282"/>
      <c r="WRD730" s="282"/>
      <c r="WRE730" s="282"/>
      <c r="WRF730" s="282"/>
      <c r="WRG730" s="282"/>
      <c r="WRH730" s="282"/>
      <c r="WRI730" s="282"/>
      <c r="WRJ730" s="282"/>
      <c r="WRK730" s="282"/>
      <c r="WRL730" s="282"/>
      <c r="WRM730" s="282"/>
      <c r="WRN730" s="282"/>
      <c r="WRO730" s="282"/>
      <c r="WRP730" s="282"/>
      <c r="WRQ730" s="282"/>
      <c r="WRR730" s="282"/>
      <c r="WRS730" s="282"/>
      <c r="WRT730" s="282"/>
      <c r="WRU730" s="282"/>
      <c r="WRV730" s="282"/>
      <c r="WRW730" s="282"/>
      <c r="WRX730" s="282"/>
      <c r="WRY730" s="282"/>
      <c r="WRZ730" s="282"/>
      <c r="WSA730" s="282"/>
      <c r="WSB730" s="282"/>
      <c r="WSC730" s="282"/>
      <c r="WSD730" s="282"/>
      <c r="WSE730" s="282"/>
      <c r="WSF730" s="282"/>
      <c r="WSG730" s="282"/>
      <c r="WSH730" s="282"/>
      <c r="WSI730" s="282"/>
      <c r="WSJ730" s="282"/>
      <c r="WSK730" s="282"/>
      <c r="WSL730" s="282"/>
      <c r="WSM730" s="282"/>
      <c r="WSN730" s="282"/>
      <c r="WSO730" s="282"/>
      <c r="WSP730" s="282"/>
      <c r="WSQ730" s="282"/>
      <c r="WSR730" s="282"/>
      <c r="WSS730" s="282"/>
      <c r="WST730" s="282"/>
      <c r="WSU730" s="282"/>
      <c r="WSV730" s="282"/>
      <c r="WSW730" s="282"/>
      <c r="WSX730" s="282"/>
      <c r="WSY730" s="282"/>
      <c r="WSZ730" s="282"/>
      <c r="WTA730" s="282"/>
      <c r="WTB730" s="282"/>
      <c r="WTC730" s="282"/>
      <c r="WTD730" s="282"/>
      <c r="WTE730" s="282"/>
      <c r="WTF730" s="282"/>
      <c r="WTG730" s="282"/>
      <c r="WTH730" s="282"/>
      <c r="WTI730" s="282"/>
      <c r="WTJ730" s="282"/>
      <c r="WTK730" s="282"/>
      <c r="WTL730" s="282"/>
      <c r="WTM730" s="282"/>
      <c r="WTN730" s="282"/>
      <c r="WTO730" s="282"/>
      <c r="WTP730" s="282"/>
      <c r="WTQ730" s="282"/>
      <c r="WTR730" s="282"/>
      <c r="WTS730" s="282"/>
      <c r="WTT730" s="282"/>
      <c r="WTU730" s="282"/>
      <c r="WTV730" s="282"/>
      <c r="WTW730" s="282"/>
      <c r="WTX730" s="282"/>
      <c r="WTY730" s="282"/>
      <c r="WTZ730" s="282"/>
      <c r="WUA730" s="282"/>
      <c r="WUB730" s="282"/>
      <c r="WUC730" s="282"/>
      <c r="WUD730" s="282"/>
      <c r="WUE730" s="282"/>
      <c r="WUF730" s="282"/>
      <c r="WUG730" s="282"/>
      <c r="WUH730" s="282"/>
      <c r="WUI730" s="282"/>
      <c r="WUJ730" s="282"/>
      <c r="WUK730" s="282"/>
      <c r="WUL730" s="282"/>
      <c r="WUM730" s="282"/>
      <c r="WUN730" s="282"/>
      <c r="WUO730" s="282"/>
      <c r="WUP730" s="282"/>
      <c r="WUQ730" s="282"/>
      <c r="WUR730" s="282"/>
      <c r="WUS730" s="282"/>
      <c r="WUT730" s="282"/>
      <c r="WUU730" s="282"/>
      <c r="WUV730" s="282"/>
      <c r="WUW730" s="282"/>
      <c r="WUX730" s="282"/>
      <c r="WUY730" s="282"/>
      <c r="WUZ730" s="282"/>
      <c r="WVA730" s="282"/>
      <c r="WVB730" s="282"/>
      <c r="WVC730" s="282"/>
      <c r="WVD730" s="282"/>
      <c r="WVE730" s="282"/>
      <c r="WVF730" s="282"/>
      <c r="WVG730" s="282"/>
      <c r="WVH730" s="282"/>
      <c r="WVI730" s="282"/>
      <c r="WVJ730" s="282"/>
      <c r="WVK730" s="282"/>
      <c r="WVL730" s="282"/>
      <c r="WVM730" s="282"/>
      <c r="WVN730" s="282"/>
      <c r="WVO730" s="282"/>
      <c r="WVP730" s="282"/>
      <c r="WVQ730" s="282"/>
      <c r="WVR730" s="282"/>
      <c r="WVS730" s="282"/>
      <c r="WVT730" s="282"/>
      <c r="WVU730" s="282"/>
      <c r="WVV730" s="282"/>
      <c r="WVW730" s="282"/>
      <c r="WVX730" s="282"/>
      <c r="WVY730" s="282"/>
      <c r="WVZ730" s="282"/>
      <c r="WWA730" s="282"/>
      <c r="WWB730" s="282"/>
      <c r="WWC730" s="282"/>
      <c r="WWD730" s="282"/>
      <c r="WWE730" s="282"/>
      <c r="WWF730" s="282"/>
      <c r="WWG730" s="282"/>
      <c r="WWH730" s="282"/>
      <c r="WWI730" s="282"/>
      <c r="WWJ730" s="282"/>
      <c r="WWK730" s="282"/>
      <c r="WWL730" s="282"/>
      <c r="WWM730" s="282"/>
      <c r="WWN730" s="282"/>
      <c r="WWO730" s="282"/>
      <c r="WWP730" s="282"/>
      <c r="WWQ730" s="282"/>
      <c r="WWR730" s="282"/>
      <c r="WWS730" s="282"/>
      <c r="WWT730" s="282"/>
      <c r="WWU730" s="282"/>
      <c r="WWV730" s="282"/>
      <c r="WWW730" s="282"/>
      <c r="WWX730" s="282"/>
      <c r="WWY730" s="282"/>
      <c r="WWZ730" s="282"/>
      <c r="WXA730" s="282"/>
      <c r="WXB730" s="282"/>
      <c r="WXC730" s="282"/>
      <c r="WXD730" s="282"/>
      <c r="WXE730" s="282"/>
      <c r="WXF730" s="282"/>
      <c r="WXG730" s="282"/>
      <c r="WXH730" s="282"/>
      <c r="WXI730" s="282"/>
      <c r="WXJ730" s="282"/>
      <c r="WXK730" s="282"/>
      <c r="WXL730" s="282"/>
      <c r="WXM730" s="282"/>
      <c r="WXN730" s="282"/>
      <c r="WXO730" s="282"/>
      <c r="WXP730" s="282"/>
      <c r="WXQ730" s="282"/>
      <c r="WXR730" s="282"/>
      <c r="WXS730" s="282"/>
      <c r="WXT730" s="282"/>
      <c r="WXU730" s="282"/>
      <c r="WXV730" s="282"/>
      <c r="WXW730" s="282"/>
      <c r="WXX730" s="282"/>
      <c r="WXY730" s="282"/>
      <c r="WXZ730" s="282"/>
      <c r="WYA730" s="282"/>
      <c r="WYB730" s="282"/>
      <c r="WYC730" s="282"/>
      <c r="WYD730" s="282"/>
      <c r="WYE730" s="282"/>
      <c r="WYF730" s="282"/>
      <c r="WYG730" s="282"/>
      <c r="WYH730" s="282"/>
      <c r="WYI730" s="282"/>
      <c r="WYJ730" s="282"/>
      <c r="WYK730" s="282"/>
      <c r="WYL730" s="282"/>
      <c r="WYM730" s="282"/>
      <c r="WYN730" s="282"/>
      <c r="WYO730" s="282"/>
      <c r="WYP730" s="282"/>
      <c r="WYQ730" s="282"/>
      <c r="WYR730" s="282"/>
      <c r="WYS730" s="282"/>
      <c r="WYT730" s="282"/>
      <c r="WYU730" s="282"/>
      <c r="WYV730" s="282"/>
      <c r="WYW730" s="282"/>
      <c r="WYX730" s="282"/>
      <c r="WYY730" s="282"/>
      <c r="WYZ730" s="282"/>
      <c r="WZA730" s="282"/>
      <c r="WZB730" s="282"/>
      <c r="WZC730" s="282"/>
      <c r="WZD730" s="282"/>
      <c r="WZE730" s="282"/>
      <c r="WZF730" s="282"/>
      <c r="WZG730" s="282"/>
      <c r="WZH730" s="282"/>
      <c r="WZI730" s="282"/>
      <c r="WZJ730" s="282"/>
      <c r="WZK730" s="282"/>
      <c r="WZL730" s="282"/>
      <c r="WZM730" s="282"/>
      <c r="WZN730" s="282"/>
      <c r="WZO730" s="282"/>
      <c r="WZP730" s="282"/>
      <c r="WZQ730" s="282"/>
      <c r="WZR730" s="282"/>
      <c r="WZS730" s="282"/>
      <c r="WZT730" s="282"/>
      <c r="WZU730" s="282"/>
      <c r="WZV730" s="282"/>
      <c r="WZW730" s="282"/>
      <c r="WZX730" s="282"/>
      <c r="WZY730" s="282"/>
      <c r="WZZ730" s="282"/>
      <c r="XAA730" s="282"/>
      <c r="XAB730" s="282"/>
      <c r="XAC730" s="282"/>
      <c r="XAD730" s="282"/>
      <c r="XAE730" s="282"/>
      <c r="XAF730" s="282"/>
      <c r="XAG730" s="282"/>
      <c r="XAH730" s="282"/>
      <c r="XAI730" s="282"/>
      <c r="XAJ730" s="282"/>
      <c r="XAK730" s="282"/>
      <c r="XAL730" s="282"/>
      <c r="XAM730" s="282"/>
      <c r="XAN730" s="282"/>
      <c r="XAO730" s="282"/>
      <c r="XAP730" s="282"/>
      <c r="XAQ730" s="282"/>
      <c r="XAR730" s="282"/>
      <c r="XAS730" s="282"/>
      <c r="XAT730" s="282"/>
      <c r="XAU730" s="282"/>
      <c r="XAV730" s="282"/>
      <c r="XAW730" s="282"/>
      <c r="XAX730" s="282"/>
      <c r="XAY730" s="282"/>
      <c r="XAZ730" s="282"/>
      <c r="XBA730" s="282"/>
      <c r="XBB730" s="282"/>
      <c r="XBC730" s="282"/>
      <c r="XBD730" s="282"/>
      <c r="XBE730" s="282"/>
      <c r="XBF730" s="282"/>
      <c r="XBG730" s="282"/>
      <c r="XBH730" s="282"/>
      <c r="XBI730" s="282"/>
      <c r="XBJ730" s="282"/>
      <c r="XBK730" s="282"/>
      <c r="XBL730" s="282"/>
      <c r="XBM730" s="282"/>
      <c r="XBN730" s="282"/>
      <c r="XBO730" s="282"/>
      <c r="XBP730" s="282"/>
      <c r="XBQ730" s="282"/>
      <c r="XBR730" s="282"/>
      <c r="XBS730" s="282"/>
      <c r="XBT730" s="282"/>
      <c r="XBU730" s="282"/>
      <c r="XBV730" s="282"/>
      <c r="XBW730" s="282"/>
      <c r="XBX730" s="282"/>
      <c r="XBY730" s="282"/>
      <c r="XBZ730" s="282"/>
      <c r="XCA730" s="282"/>
      <c r="XCB730" s="282"/>
      <c r="XCC730" s="282"/>
      <c r="XCD730" s="282"/>
      <c r="XCE730" s="282"/>
      <c r="XCF730" s="282"/>
      <c r="XCG730" s="282"/>
      <c r="XCH730" s="282"/>
      <c r="XCI730" s="282"/>
      <c r="XCJ730" s="282"/>
      <c r="XCK730" s="282"/>
      <c r="XCL730" s="282"/>
      <c r="XCM730" s="282"/>
      <c r="XCN730" s="282"/>
      <c r="XCO730" s="282"/>
      <c r="XCP730" s="282"/>
      <c r="XCQ730" s="282"/>
      <c r="XCR730" s="282"/>
      <c r="XCS730" s="282"/>
      <c r="XCT730" s="282"/>
      <c r="XCU730" s="282"/>
      <c r="XCV730" s="282"/>
      <c r="XCW730" s="282"/>
      <c r="XCX730" s="282"/>
      <c r="XCY730" s="282"/>
      <c r="XCZ730" s="282"/>
      <c r="XDA730" s="282"/>
      <c r="XDB730" s="282"/>
      <c r="XDC730" s="282"/>
      <c r="XDD730" s="282"/>
      <c r="XDE730" s="282"/>
      <c r="XDF730" s="282"/>
      <c r="XDG730" s="282"/>
      <c r="XDH730" s="282"/>
      <c r="XDI730" s="282"/>
      <c r="XDJ730" s="282"/>
      <c r="XDK730" s="282"/>
      <c r="XDL730" s="282"/>
      <c r="XDM730" s="282"/>
      <c r="XDN730" s="282"/>
      <c r="XDO730" s="282"/>
      <c r="XDP730" s="282"/>
      <c r="XDQ730" s="282"/>
      <c r="XDR730" s="282"/>
      <c r="XDS730" s="282"/>
      <c r="XDT730" s="282"/>
      <c r="XDU730" s="282"/>
      <c r="XDV730" s="282"/>
      <c r="XDW730" s="282"/>
      <c r="XDX730" s="282"/>
      <c r="XDY730" s="282"/>
      <c r="XDZ730" s="282"/>
      <c r="XEA730" s="282"/>
      <c r="XEB730" s="282"/>
      <c r="XEC730" s="282"/>
      <c r="XED730" s="282"/>
      <c r="XEE730" s="282"/>
      <c r="XEF730" s="282"/>
      <c r="XEG730" s="282"/>
      <c r="XEH730" s="282"/>
      <c r="XEI730" s="282"/>
      <c r="XEJ730" s="282"/>
      <c r="XEK730" s="282"/>
      <c r="XEL730" s="282"/>
      <c r="XEM730" s="282"/>
      <c r="XEN730" s="282"/>
      <c r="XEO730" s="282"/>
      <c r="XEP730" s="282"/>
      <c r="XEQ730" s="282"/>
      <c r="XER730" s="282"/>
      <c r="XES730" s="282"/>
      <c r="XET730" s="282"/>
      <c r="XEU730" s="282"/>
      <c r="XEV730" s="282"/>
      <c r="XEW730" s="282"/>
      <c r="XEX730" s="282"/>
      <c r="XEY730" s="282"/>
      <c r="XEZ730" s="282"/>
      <c r="XFA730" s="282"/>
      <c r="XFB730" s="282"/>
      <c r="XFC730" s="282"/>
    </row>
    <row r="731" spans="1:16383" s="146" customFormat="1" ht="12.6" customHeight="1" x14ac:dyDescent="0.35">
      <c r="A731" s="278"/>
      <c r="B731" s="279"/>
      <c r="C731" s="279"/>
      <c r="D731" s="279"/>
      <c r="E731" s="279"/>
      <c r="F731" s="279"/>
      <c r="G731" s="279"/>
      <c r="H731" s="279"/>
      <c r="I731" s="282"/>
      <c r="J731" s="282"/>
      <c r="K731" s="282"/>
      <c r="L731" s="282"/>
      <c r="M731" s="282"/>
      <c r="N731" s="279"/>
      <c r="O731" s="279"/>
      <c r="P731" s="282"/>
      <c r="Q731" s="282"/>
      <c r="R731" s="282"/>
      <c r="S731" s="282"/>
      <c r="T731" s="282"/>
      <c r="U731" s="264"/>
      <c r="V731" s="182"/>
      <c r="W731" s="283"/>
      <c r="X731" s="283"/>
      <c r="Y731" s="283"/>
      <c r="Z731" s="283"/>
      <c r="AA731" s="282"/>
      <c r="AB731" s="282"/>
      <c r="AC731" s="282"/>
      <c r="AD731" s="282"/>
      <c r="AE731" s="282"/>
      <c r="AF731" s="282"/>
      <c r="AG731" s="282"/>
      <c r="AH731" s="282"/>
      <c r="AI731" s="282"/>
      <c r="AJ731" s="282"/>
      <c r="AK731" s="282"/>
      <c r="AL731" s="282"/>
      <c r="AM731" s="282"/>
      <c r="AN731" s="282"/>
      <c r="AO731" s="282"/>
      <c r="AP731" s="282"/>
      <c r="AQ731" s="282"/>
      <c r="AR731" s="282"/>
      <c r="AS731" s="282"/>
      <c r="AT731" s="282"/>
      <c r="AU731" s="282"/>
      <c r="AV731" s="282"/>
      <c r="AW731" s="282"/>
      <c r="AX731" s="282"/>
      <c r="AY731" s="282"/>
      <c r="AZ731" s="282"/>
      <c r="BA731" s="282"/>
      <c r="BB731" s="282"/>
      <c r="BC731" s="282"/>
      <c r="BD731" s="282"/>
      <c r="BE731" s="282"/>
      <c r="BF731" s="282"/>
      <c r="BG731" s="282"/>
      <c r="BH731" s="282"/>
      <c r="BI731" s="282"/>
      <c r="BJ731" s="282"/>
      <c r="BK731" s="282"/>
      <c r="BL731" s="282"/>
      <c r="BM731" s="282"/>
      <c r="BN731" s="282"/>
      <c r="BO731" s="282"/>
      <c r="BP731" s="282"/>
      <c r="BQ731" s="282"/>
      <c r="BR731" s="282"/>
      <c r="BS731" s="282"/>
      <c r="BT731" s="282"/>
      <c r="BU731" s="282"/>
      <c r="BV731" s="282"/>
      <c r="BW731" s="282"/>
      <c r="BX731" s="282"/>
      <c r="BY731" s="282"/>
      <c r="BZ731" s="282"/>
      <c r="CA731" s="282"/>
      <c r="CB731" s="282"/>
      <c r="CC731" s="282"/>
      <c r="CD731" s="282"/>
      <c r="CE731" s="282"/>
      <c r="CF731" s="282"/>
      <c r="CG731" s="282"/>
      <c r="CH731" s="282"/>
      <c r="CI731" s="282"/>
      <c r="CJ731" s="282"/>
      <c r="CK731" s="282"/>
      <c r="CL731" s="282"/>
      <c r="CM731" s="282"/>
      <c r="CN731" s="282"/>
      <c r="CO731" s="282"/>
      <c r="CP731" s="282"/>
      <c r="CQ731" s="282"/>
      <c r="CR731" s="282"/>
      <c r="CS731" s="282"/>
      <c r="CT731" s="282"/>
      <c r="CU731" s="282"/>
      <c r="CV731" s="282"/>
      <c r="CW731" s="282"/>
      <c r="CX731" s="282"/>
      <c r="CY731" s="282"/>
      <c r="CZ731" s="282"/>
      <c r="DA731" s="282"/>
      <c r="DB731" s="282"/>
      <c r="DC731" s="282"/>
      <c r="DD731" s="282"/>
      <c r="DE731" s="282"/>
      <c r="DF731" s="282"/>
      <c r="DG731" s="282"/>
      <c r="DH731" s="282"/>
      <c r="DI731" s="282"/>
      <c r="DJ731" s="282"/>
      <c r="DK731" s="282"/>
      <c r="DL731" s="282"/>
      <c r="DM731" s="282"/>
      <c r="DN731" s="282"/>
      <c r="DO731" s="282"/>
      <c r="DP731" s="282"/>
      <c r="DQ731" s="282"/>
      <c r="DR731" s="282"/>
      <c r="DS731" s="282"/>
      <c r="DT731" s="282"/>
      <c r="DU731" s="282"/>
      <c r="DV731" s="282"/>
      <c r="DW731" s="282"/>
      <c r="DX731" s="282"/>
      <c r="DY731" s="282"/>
      <c r="DZ731" s="282"/>
      <c r="EA731" s="282"/>
      <c r="EB731" s="282"/>
      <c r="EC731" s="282"/>
      <c r="ED731" s="282"/>
      <c r="EE731" s="282"/>
      <c r="EF731" s="282"/>
      <c r="EG731" s="282"/>
      <c r="EH731" s="282"/>
      <c r="EI731" s="282"/>
      <c r="EJ731" s="282"/>
      <c r="EK731" s="282"/>
      <c r="EL731" s="282"/>
      <c r="EM731" s="282"/>
      <c r="EN731" s="282"/>
      <c r="EO731" s="282"/>
      <c r="EP731" s="282"/>
      <c r="EQ731" s="282"/>
      <c r="ER731" s="282"/>
      <c r="ES731" s="282"/>
      <c r="ET731" s="282"/>
      <c r="EU731" s="282"/>
      <c r="EV731" s="282"/>
      <c r="EW731" s="282"/>
      <c r="EX731" s="282"/>
      <c r="EY731" s="282"/>
      <c r="EZ731" s="282"/>
      <c r="FA731" s="282"/>
      <c r="FB731" s="282"/>
      <c r="FC731" s="282"/>
      <c r="FD731" s="282"/>
      <c r="FE731" s="282"/>
      <c r="FF731" s="282"/>
      <c r="FG731" s="282"/>
      <c r="FH731" s="282"/>
      <c r="FI731" s="282"/>
      <c r="FJ731" s="282"/>
      <c r="FK731" s="282"/>
      <c r="FL731" s="282"/>
      <c r="FM731" s="282"/>
      <c r="FN731" s="282"/>
      <c r="FO731" s="282"/>
      <c r="FP731" s="282"/>
      <c r="FQ731" s="282"/>
      <c r="FR731" s="282"/>
      <c r="FS731" s="282"/>
      <c r="FT731" s="282"/>
      <c r="FU731" s="282"/>
      <c r="FV731" s="282"/>
      <c r="FW731" s="282"/>
      <c r="FX731" s="282"/>
      <c r="FY731" s="282"/>
      <c r="FZ731" s="282"/>
      <c r="GA731" s="282"/>
      <c r="GB731" s="282"/>
      <c r="GC731" s="282"/>
      <c r="GD731" s="282"/>
      <c r="GE731" s="282"/>
      <c r="GF731" s="282"/>
      <c r="GG731" s="282"/>
      <c r="GH731" s="282"/>
      <c r="GI731" s="282"/>
      <c r="GJ731" s="282"/>
      <c r="GK731" s="282"/>
      <c r="GL731" s="282"/>
      <c r="GM731" s="282"/>
      <c r="GN731" s="282"/>
      <c r="GO731" s="282"/>
      <c r="GP731" s="282"/>
      <c r="GQ731" s="282"/>
      <c r="GR731" s="282"/>
      <c r="GS731" s="282"/>
      <c r="GT731" s="282"/>
      <c r="GU731" s="282"/>
      <c r="GV731" s="282"/>
      <c r="GW731" s="282"/>
      <c r="GX731" s="282"/>
      <c r="GY731" s="282"/>
      <c r="GZ731" s="282"/>
      <c r="HA731" s="282"/>
      <c r="HB731" s="282"/>
      <c r="HC731" s="282"/>
      <c r="HD731" s="282"/>
      <c r="HE731" s="282"/>
      <c r="HF731" s="282"/>
      <c r="HG731" s="282"/>
      <c r="HH731" s="282"/>
      <c r="HI731" s="282"/>
      <c r="HJ731" s="282"/>
      <c r="HK731" s="282"/>
      <c r="HL731" s="282"/>
      <c r="HM731" s="282"/>
      <c r="HN731" s="282"/>
      <c r="HO731" s="282"/>
      <c r="HP731" s="282"/>
      <c r="HQ731" s="282"/>
      <c r="HR731" s="282"/>
      <c r="HS731" s="282"/>
      <c r="HT731" s="282"/>
      <c r="HU731" s="282"/>
      <c r="HV731" s="282"/>
      <c r="HW731" s="282"/>
      <c r="HX731" s="282"/>
      <c r="HY731" s="282"/>
      <c r="HZ731" s="282"/>
      <c r="IA731" s="282"/>
      <c r="IB731" s="282"/>
      <c r="IC731" s="282"/>
      <c r="ID731" s="282"/>
      <c r="IE731" s="282"/>
      <c r="IF731" s="282"/>
      <c r="IG731" s="282"/>
      <c r="IH731" s="282"/>
      <c r="II731" s="282"/>
      <c r="IJ731" s="282"/>
      <c r="IK731" s="282"/>
      <c r="IL731" s="282"/>
      <c r="IM731" s="282"/>
      <c r="IN731" s="282"/>
      <c r="IO731" s="282"/>
      <c r="IP731" s="282"/>
      <c r="IQ731" s="282"/>
      <c r="IR731" s="282"/>
      <c r="IS731" s="282"/>
      <c r="IT731" s="282"/>
      <c r="IU731" s="282"/>
      <c r="IV731" s="282"/>
      <c r="IW731" s="282"/>
      <c r="IX731" s="282"/>
      <c r="IY731" s="282"/>
      <c r="IZ731" s="282"/>
      <c r="JA731" s="282"/>
      <c r="JB731" s="282"/>
      <c r="JC731" s="282"/>
      <c r="JD731" s="282"/>
      <c r="JE731" s="282"/>
      <c r="JF731" s="282"/>
      <c r="JG731" s="282"/>
      <c r="JH731" s="282"/>
      <c r="JI731" s="282"/>
      <c r="JJ731" s="282"/>
      <c r="JK731" s="282"/>
      <c r="JL731" s="282"/>
      <c r="JM731" s="282"/>
      <c r="JN731" s="282"/>
      <c r="JO731" s="282"/>
      <c r="JP731" s="282"/>
      <c r="JQ731" s="282"/>
      <c r="JR731" s="282"/>
      <c r="JS731" s="282"/>
      <c r="JT731" s="282"/>
      <c r="JU731" s="282"/>
      <c r="JV731" s="282"/>
      <c r="JW731" s="282"/>
      <c r="JX731" s="282"/>
      <c r="JY731" s="282"/>
      <c r="JZ731" s="282"/>
      <c r="KA731" s="282"/>
      <c r="KB731" s="282"/>
      <c r="KC731" s="282"/>
      <c r="KD731" s="282"/>
      <c r="KE731" s="282"/>
      <c r="KF731" s="282"/>
      <c r="KG731" s="282"/>
      <c r="KH731" s="282"/>
      <c r="KI731" s="282"/>
      <c r="KJ731" s="282"/>
      <c r="KK731" s="282"/>
      <c r="KL731" s="282"/>
      <c r="KM731" s="282"/>
      <c r="KN731" s="282"/>
      <c r="KO731" s="282"/>
      <c r="KP731" s="282"/>
      <c r="KQ731" s="282"/>
      <c r="KR731" s="282"/>
      <c r="KS731" s="282"/>
      <c r="KT731" s="282"/>
      <c r="KU731" s="282"/>
      <c r="KV731" s="282"/>
      <c r="KW731" s="282"/>
      <c r="KX731" s="282"/>
      <c r="KY731" s="282"/>
      <c r="KZ731" s="282"/>
      <c r="LA731" s="282"/>
      <c r="LB731" s="282"/>
      <c r="LC731" s="282"/>
      <c r="LD731" s="282"/>
      <c r="LE731" s="282"/>
      <c r="LF731" s="282"/>
      <c r="LG731" s="282"/>
      <c r="LH731" s="282"/>
      <c r="LI731" s="282"/>
      <c r="LJ731" s="282"/>
      <c r="LK731" s="282"/>
      <c r="LL731" s="282"/>
      <c r="LM731" s="282"/>
      <c r="LN731" s="282"/>
      <c r="LO731" s="282"/>
      <c r="LP731" s="282"/>
      <c r="LQ731" s="282"/>
      <c r="LR731" s="282"/>
      <c r="LS731" s="282"/>
      <c r="LT731" s="282"/>
      <c r="LU731" s="282"/>
      <c r="LV731" s="282"/>
      <c r="LW731" s="282"/>
      <c r="LX731" s="282"/>
      <c r="LY731" s="282"/>
      <c r="LZ731" s="282"/>
      <c r="MA731" s="282"/>
      <c r="MB731" s="282"/>
      <c r="MC731" s="282"/>
      <c r="MD731" s="282"/>
      <c r="ME731" s="282"/>
      <c r="MF731" s="282"/>
      <c r="MG731" s="282"/>
      <c r="MH731" s="282"/>
      <c r="MI731" s="282"/>
      <c r="MJ731" s="282"/>
      <c r="MK731" s="282"/>
      <c r="ML731" s="282"/>
      <c r="MM731" s="282"/>
      <c r="MN731" s="282"/>
      <c r="MO731" s="282"/>
      <c r="MP731" s="282"/>
      <c r="MQ731" s="282"/>
      <c r="MR731" s="282"/>
      <c r="MS731" s="282"/>
      <c r="MT731" s="282"/>
      <c r="MU731" s="282"/>
      <c r="MV731" s="282"/>
      <c r="MW731" s="282"/>
      <c r="MX731" s="282"/>
      <c r="MY731" s="282"/>
      <c r="MZ731" s="282"/>
      <c r="NA731" s="282"/>
      <c r="NB731" s="282"/>
      <c r="NC731" s="282"/>
      <c r="ND731" s="282"/>
      <c r="NE731" s="282"/>
      <c r="NF731" s="282"/>
      <c r="NG731" s="282"/>
      <c r="NH731" s="282"/>
      <c r="NI731" s="282"/>
      <c r="NJ731" s="282"/>
      <c r="NK731" s="282"/>
      <c r="NL731" s="282"/>
      <c r="NM731" s="282"/>
      <c r="NN731" s="282"/>
      <c r="NO731" s="282"/>
      <c r="NP731" s="282"/>
      <c r="NQ731" s="282"/>
      <c r="NR731" s="282"/>
      <c r="NS731" s="282"/>
      <c r="NT731" s="282"/>
      <c r="NU731" s="282"/>
      <c r="NV731" s="282"/>
      <c r="NW731" s="282"/>
      <c r="NX731" s="282"/>
      <c r="NY731" s="282"/>
      <c r="NZ731" s="282"/>
      <c r="OA731" s="282"/>
      <c r="OB731" s="282"/>
      <c r="OC731" s="282"/>
      <c r="OD731" s="282"/>
      <c r="OE731" s="282"/>
      <c r="OF731" s="282"/>
      <c r="OG731" s="282"/>
      <c r="OH731" s="282"/>
      <c r="OI731" s="282"/>
      <c r="OJ731" s="282"/>
      <c r="OK731" s="282"/>
      <c r="OL731" s="282"/>
      <c r="OM731" s="282"/>
      <c r="ON731" s="282"/>
      <c r="OO731" s="282"/>
      <c r="OP731" s="282"/>
      <c r="OQ731" s="282"/>
      <c r="OR731" s="282"/>
      <c r="OS731" s="282"/>
      <c r="OT731" s="282"/>
      <c r="OU731" s="282"/>
      <c r="OV731" s="282"/>
      <c r="OW731" s="282"/>
      <c r="OX731" s="282"/>
      <c r="OY731" s="282"/>
      <c r="OZ731" s="282"/>
      <c r="PA731" s="282"/>
      <c r="PB731" s="282"/>
      <c r="PC731" s="282"/>
      <c r="PD731" s="282"/>
      <c r="PE731" s="282"/>
      <c r="PF731" s="282"/>
      <c r="PG731" s="282"/>
      <c r="PH731" s="282"/>
      <c r="PI731" s="282"/>
      <c r="PJ731" s="282"/>
      <c r="PK731" s="282"/>
      <c r="PL731" s="282"/>
      <c r="PM731" s="282"/>
      <c r="PN731" s="282"/>
      <c r="PO731" s="282"/>
      <c r="PP731" s="282"/>
      <c r="PQ731" s="282"/>
      <c r="PR731" s="282"/>
      <c r="PS731" s="282"/>
      <c r="PT731" s="282"/>
      <c r="PU731" s="282"/>
      <c r="PV731" s="282"/>
      <c r="PW731" s="282"/>
      <c r="PX731" s="282"/>
      <c r="PY731" s="282"/>
      <c r="PZ731" s="282"/>
      <c r="QA731" s="282"/>
      <c r="QB731" s="282"/>
      <c r="QC731" s="282"/>
      <c r="QD731" s="282"/>
      <c r="QE731" s="282"/>
      <c r="QF731" s="282"/>
      <c r="QG731" s="282"/>
      <c r="QH731" s="282"/>
      <c r="QI731" s="282"/>
      <c r="QJ731" s="282"/>
      <c r="QK731" s="282"/>
      <c r="QL731" s="282"/>
      <c r="QM731" s="282"/>
      <c r="QN731" s="282"/>
      <c r="QO731" s="282"/>
      <c r="QP731" s="282"/>
      <c r="QQ731" s="282"/>
      <c r="QR731" s="282"/>
      <c r="QS731" s="282"/>
      <c r="QT731" s="282"/>
      <c r="QU731" s="282"/>
      <c r="QV731" s="282"/>
      <c r="QW731" s="282"/>
      <c r="QX731" s="282"/>
      <c r="QY731" s="282"/>
      <c r="QZ731" s="282"/>
      <c r="RA731" s="282"/>
      <c r="RB731" s="282"/>
      <c r="RC731" s="282"/>
      <c r="RD731" s="282"/>
      <c r="RE731" s="282"/>
      <c r="RF731" s="282"/>
      <c r="RG731" s="282"/>
      <c r="RH731" s="282"/>
      <c r="RI731" s="282"/>
      <c r="RJ731" s="282"/>
      <c r="RK731" s="282"/>
      <c r="RL731" s="282"/>
      <c r="RM731" s="282"/>
      <c r="RN731" s="282"/>
      <c r="RO731" s="282"/>
      <c r="RP731" s="282"/>
      <c r="RQ731" s="282"/>
      <c r="RR731" s="282"/>
      <c r="RS731" s="282"/>
      <c r="RT731" s="282"/>
      <c r="RU731" s="282"/>
      <c r="RV731" s="282"/>
      <c r="RW731" s="282"/>
      <c r="RX731" s="282"/>
      <c r="RY731" s="282"/>
      <c r="RZ731" s="282"/>
      <c r="SA731" s="282"/>
      <c r="SB731" s="282"/>
      <c r="SC731" s="282"/>
      <c r="SD731" s="282"/>
      <c r="SE731" s="282"/>
      <c r="SF731" s="282"/>
      <c r="SG731" s="282"/>
      <c r="SH731" s="282"/>
      <c r="SI731" s="282"/>
      <c r="SJ731" s="282"/>
      <c r="SK731" s="282"/>
      <c r="SL731" s="282"/>
      <c r="SM731" s="282"/>
      <c r="SN731" s="282"/>
      <c r="SO731" s="282"/>
      <c r="SP731" s="282"/>
      <c r="SQ731" s="282"/>
      <c r="SR731" s="282"/>
      <c r="SS731" s="282"/>
      <c r="ST731" s="282"/>
      <c r="SU731" s="282"/>
      <c r="SV731" s="282"/>
      <c r="SW731" s="282"/>
      <c r="SX731" s="282"/>
      <c r="SY731" s="282"/>
      <c r="SZ731" s="282"/>
      <c r="TA731" s="282"/>
      <c r="TB731" s="282"/>
      <c r="TC731" s="282"/>
      <c r="TD731" s="282"/>
      <c r="TE731" s="282"/>
      <c r="TF731" s="282"/>
      <c r="TG731" s="282"/>
      <c r="TH731" s="282"/>
      <c r="TI731" s="282"/>
      <c r="TJ731" s="282"/>
      <c r="TK731" s="282"/>
      <c r="TL731" s="282"/>
      <c r="TM731" s="282"/>
      <c r="TN731" s="282"/>
      <c r="TO731" s="282"/>
      <c r="TP731" s="282"/>
      <c r="TQ731" s="282"/>
      <c r="TR731" s="282"/>
      <c r="TS731" s="282"/>
      <c r="TT731" s="282"/>
      <c r="TU731" s="282"/>
      <c r="TV731" s="282"/>
      <c r="TW731" s="282"/>
      <c r="TX731" s="282"/>
      <c r="TY731" s="282"/>
      <c r="TZ731" s="282"/>
      <c r="UA731" s="282"/>
      <c r="UB731" s="282"/>
      <c r="UC731" s="282"/>
      <c r="UD731" s="282"/>
      <c r="UE731" s="282"/>
      <c r="UF731" s="282"/>
      <c r="UG731" s="282"/>
      <c r="UH731" s="282"/>
      <c r="UI731" s="282"/>
      <c r="UJ731" s="282"/>
      <c r="UK731" s="282"/>
      <c r="UL731" s="282"/>
      <c r="UM731" s="282"/>
      <c r="UN731" s="282"/>
      <c r="UO731" s="282"/>
      <c r="UP731" s="282"/>
      <c r="UQ731" s="282"/>
      <c r="UR731" s="282"/>
      <c r="US731" s="282"/>
      <c r="UT731" s="282"/>
      <c r="UU731" s="282"/>
      <c r="UV731" s="282"/>
      <c r="UW731" s="282"/>
      <c r="UX731" s="282"/>
      <c r="UY731" s="282"/>
      <c r="UZ731" s="282"/>
      <c r="VA731" s="282"/>
      <c r="VB731" s="282"/>
      <c r="VC731" s="282"/>
      <c r="VD731" s="282"/>
      <c r="VE731" s="282"/>
      <c r="VF731" s="282"/>
      <c r="VG731" s="282"/>
      <c r="VH731" s="282"/>
      <c r="VI731" s="282"/>
      <c r="VJ731" s="282"/>
      <c r="VK731" s="282"/>
      <c r="VL731" s="282"/>
      <c r="VM731" s="282"/>
      <c r="VN731" s="282"/>
      <c r="VO731" s="282"/>
      <c r="VP731" s="282"/>
      <c r="VQ731" s="282"/>
      <c r="VR731" s="282"/>
      <c r="VS731" s="282"/>
      <c r="VT731" s="282"/>
      <c r="VU731" s="282"/>
      <c r="VV731" s="282"/>
      <c r="VW731" s="282"/>
      <c r="VX731" s="282"/>
      <c r="VY731" s="282"/>
      <c r="VZ731" s="282"/>
      <c r="WA731" s="282"/>
      <c r="WB731" s="282"/>
      <c r="WC731" s="282"/>
      <c r="WD731" s="282"/>
      <c r="WE731" s="282"/>
      <c r="WF731" s="282"/>
      <c r="WG731" s="282"/>
      <c r="WH731" s="282"/>
      <c r="WI731" s="282"/>
      <c r="WJ731" s="282"/>
      <c r="WK731" s="282"/>
      <c r="WL731" s="282"/>
      <c r="WM731" s="282"/>
      <c r="WN731" s="282"/>
      <c r="WO731" s="282"/>
      <c r="WP731" s="282"/>
      <c r="WQ731" s="282"/>
      <c r="WR731" s="282"/>
      <c r="WS731" s="282"/>
      <c r="WT731" s="282"/>
      <c r="WU731" s="282"/>
      <c r="WV731" s="282"/>
      <c r="WW731" s="282"/>
      <c r="WX731" s="282"/>
      <c r="WY731" s="282"/>
      <c r="WZ731" s="282"/>
      <c r="XA731" s="282"/>
      <c r="XB731" s="282"/>
      <c r="XC731" s="282"/>
      <c r="XD731" s="282"/>
      <c r="XE731" s="282"/>
      <c r="XF731" s="282"/>
      <c r="XG731" s="282"/>
      <c r="XH731" s="282"/>
      <c r="XI731" s="282"/>
      <c r="XJ731" s="282"/>
      <c r="XK731" s="282"/>
      <c r="XL731" s="282"/>
      <c r="XM731" s="282"/>
      <c r="XN731" s="282"/>
      <c r="XO731" s="282"/>
      <c r="XP731" s="282"/>
      <c r="XQ731" s="282"/>
      <c r="XR731" s="282"/>
      <c r="XS731" s="282"/>
      <c r="XT731" s="282"/>
      <c r="XU731" s="282"/>
      <c r="XV731" s="282"/>
      <c r="XW731" s="282"/>
      <c r="XX731" s="282"/>
      <c r="XY731" s="282"/>
      <c r="XZ731" s="282"/>
      <c r="YA731" s="282"/>
      <c r="YB731" s="282"/>
      <c r="YC731" s="282"/>
      <c r="YD731" s="282"/>
      <c r="YE731" s="282"/>
      <c r="YF731" s="282"/>
      <c r="YG731" s="282"/>
      <c r="YH731" s="282"/>
      <c r="YI731" s="282"/>
      <c r="YJ731" s="282"/>
      <c r="YK731" s="282"/>
      <c r="YL731" s="282"/>
      <c r="YM731" s="282"/>
      <c r="YN731" s="282"/>
      <c r="YO731" s="282"/>
      <c r="YP731" s="282"/>
      <c r="YQ731" s="282"/>
      <c r="YR731" s="282"/>
      <c r="YS731" s="282"/>
      <c r="YT731" s="282"/>
      <c r="YU731" s="282"/>
      <c r="YV731" s="282"/>
      <c r="YW731" s="282"/>
      <c r="YX731" s="282"/>
      <c r="YY731" s="282"/>
      <c r="YZ731" s="282"/>
      <c r="ZA731" s="282"/>
      <c r="ZB731" s="282"/>
      <c r="ZC731" s="282"/>
      <c r="ZD731" s="282"/>
      <c r="ZE731" s="282"/>
      <c r="ZF731" s="282"/>
      <c r="ZG731" s="282"/>
      <c r="ZH731" s="282"/>
      <c r="ZI731" s="282"/>
      <c r="ZJ731" s="282"/>
      <c r="ZK731" s="282"/>
      <c r="ZL731" s="282"/>
      <c r="ZM731" s="282"/>
      <c r="ZN731" s="282"/>
      <c r="ZO731" s="282"/>
      <c r="ZP731" s="282"/>
      <c r="ZQ731" s="282"/>
      <c r="ZR731" s="282"/>
      <c r="ZS731" s="282"/>
      <c r="ZT731" s="282"/>
      <c r="ZU731" s="282"/>
      <c r="ZV731" s="282"/>
      <c r="ZW731" s="282"/>
      <c r="ZX731" s="282"/>
      <c r="ZY731" s="282"/>
      <c r="ZZ731" s="282"/>
      <c r="AAA731" s="282"/>
      <c r="AAB731" s="282"/>
      <c r="AAC731" s="282"/>
      <c r="AAD731" s="282"/>
      <c r="AAE731" s="282"/>
      <c r="AAF731" s="282"/>
      <c r="AAG731" s="282"/>
      <c r="AAH731" s="282"/>
      <c r="AAI731" s="282"/>
      <c r="AAJ731" s="282"/>
      <c r="AAK731" s="282"/>
      <c r="AAL731" s="282"/>
      <c r="AAM731" s="282"/>
      <c r="AAN731" s="282"/>
      <c r="AAO731" s="282"/>
      <c r="AAP731" s="282"/>
      <c r="AAQ731" s="282"/>
      <c r="AAR731" s="282"/>
      <c r="AAS731" s="282"/>
      <c r="AAT731" s="282"/>
      <c r="AAU731" s="282"/>
      <c r="AAV731" s="282"/>
      <c r="AAW731" s="282"/>
      <c r="AAX731" s="282"/>
      <c r="AAY731" s="282"/>
      <c r="AAZ731" s="282"/>
      <c r="ABA731" s="282"/>
      <c r="ABB731" s="282"/>
      <c r="ABC731" s="282"/>
      <c r="ABD731" s="282"/>
      <c r="ABE731" s="282"/>
      <c r="ABF731" s="282"/>
      <c r="ABG731" s="282"/>
      <c r="ABH731" s="282"/>
      <c r="ABI731" s="282"/>
      <c r="ABJ731" s="282"/>
      <c r="ABK731" s="282"/>
      <c r="ABL731" s="282"/>
      <c r="ABM731" s="282"/>
      <c r="ABN731" s="282"/>
      <c r="ABO731" s="282"/>
      <c r="ABP731" s="282"/>
      <c r="ABQ731" s="282"/>
      <c r="ABR731" s="282"/>
      <c r="ABS731" s="282"/>
      <c r="ABT731" s="282"/>
      <c r="ABU731" s="282"/>
      <c r="ABV731" s="282"/>
      <c r="ABW731" s="282"/>
      <c r="ABX731" s="282"/>
      <c r="ABY731" s="282"/>
      <c r="ABZ731" s="282"/>
      <c r="ACA731" s="282"/>
      <c r="ACB731" s="282"/>
      <c r="ACC731" s="282"/>
      <c r="ACD731" s="282"/>
      <c r="ACE731" s="282"/>
      <c r="ACF731" s="282"/>
      <c r="ACG731" s="282"/>
      <c r="ACH731" s="282"/>
      <c r="ACI731" s="282"/>
      <c r="ACJ731" s="282"/>
      <c r="ACK731" s="282"/>
      <c r="ACL731" s="282"/>
      <c r="ACM731" s="282"/>
      <c r="ACN731" s="282"/>
      <c r="ACO731" s="282"/>
      <c r="ACP731" s="282"/>
      <c r="ACQ731" s="282"/>
      <c r="ACR731" s="282"/>
      <c r="ACS731" s="282"/>
      <c r="ACT731" s="282"/>
      <c r="ACU731" s="282"/>
      <c r="ACV731" s="282"/>
      <c r="ACW731" s="282"/>
      <c r="ACX731" s="282"/>
      <c r="ACY731" s="282"/>
      <c r="ACZ731" s="282"/>
      <c r="ADA731" s="282"/>
      <c r="ADB731" s="282"/>
      <c r="ADC731" s="282"/>
      <c r="ADD731" s="282"/>
      <c r="ADE731" s="282"/>
      <c r="ADF731" s="282"/>
      <c r="ADG731" s="282"/>
      <c r="ADH731" s="282"/>
      <c r="ADI731" s="282"/>
      <c r="ADJ731" s="282"/>
      <c r="ADK731" s="282"/>
      <c r="ADL731" s="282"/>
      <c r="ADM731" s="282"/>
      <c r="ADN731" s="282"/>
      <c r="ADO731" s="282"/>
      <c r="ADP731" s="282"/>
      <c r="ADQ731" s="282"/>
      <c r="ADR731" s="282"/>
      <c r="ADS731" s="282"/>
      <c r="ADT731" s="282"/>
      <c r="ADU731" s="282"/>
      <c r="ADV731" s="282"/>
      <c r="ADW731" s="282"/>
      <c r="ADX731" s="282"/>
      <c r="ADY731" s="282"/>
      <c r="ADZ731" s="282"/>
      <c r="AEA731" s="282"/>
      <c r="AEB731" s="282"/>
      <c r="AEC731" s="282"/>
      <c r="AED731" s="282"/>
      <c r="AEE731" s="282"/>
      <c r="AEF731" s="282"/>
      <c r="AEG731" s="282"/>
      <c r="AEH731" s="282"/>
      <c r="AEI731" s="282"/>
      <c r="AEJ731" s="282"/>
      <c r="AEK731" s="282"/>
      <c r="AEL731" s="282"/>
      <c r="AEM731" s="282"/>
      <c r="AEN731" s="282"/>
      <c r="AEO731" s="282"/>
      <c r="AEP731" s="282"/>
      <c r="AEQ731" s="282"/>
      <c r="AER731" s="282"/>
      <c r="AES731" s="282"/>
      <c r="AET731" s="282"/>
      <c r="AEU731" s="282"/>
      <c r="AEV731" s="282"/>
      <c r="AEW731" s="282"/>
      <c r="AEX731" s="282"/>
      <c r="AEY731" s="282"/>
      <c r="AEZ731" s="282"/>
      <c r="AFA731" s="282"/>
      <c r="AFB731" s="282"/>
      <c r="AFC731" s="282"/>
      <c r="AFD731" s="282"/>
      <c r="AFE731" s="282"/>
      <c r="AFF731" s="282"/>
      <c r="AFG731" s="282"/>
      <c r="AFH731" s="282"/>
      <c r="AFI731" s="282"/>
      <c r="AFJ731" s="282"/>
      <c r="AFK731" s="282"/>
      <c r="AFL731" s="282"/>
      <c r="AFM731" s="282"/>
      <c r="AFN731" s="282"/>
      <c r="AFO731" s="282"/>
      <c r="AFP731" s="282"/>
      <c r="AFQ731" s="282"/>
      <c r="AFR731" s="282"/>
      <c r="AFS731" s="282"/>
      <c r="AFT731" s="282"/>
      <c r="AFU731" s="282"/>
      <c r="AFV731" s="282"/>
      <c r="AFW731" s="282"/>
      <c r="AFX731" s="282"/>
      <c r="AFY731" s="282"/>
      <c r="AFZ731" s="282"/>
      <c r="AGA731" s="282"/>
      <c r="AGB731" s="282"/>
      <c r="AGC731" s="282"/>
      <c r="AGD731" s="282"/>
      <c r="AGE731" s="282"/>
      <c r="AGF731" s="282"/>
      <c r="AGG731" s="282"/>
      <c r="AGH731" s="282"/>
      <c r="AGI731" s="282"/>
      <c r="AGJ731" s="282"/>
      <c r="AGK731" s="282"/>
      <c r="AGL731" s="282"/>
      <c r="AGM731" s="282"/>
      <c r="AGN731" s="282"/>
      <c r="AGO731" s="282"/>
      <c r="AGP731" s="282"/>
      <c r="AGQ731" s="282"/>
      <c r="AGR731" s="282"/>
      <c r="AGS731" s="282"/>
      <c r="AGT731" s="282"/>
      <c r="AGU731" s="282"/>
      <c r="AGV731" s="282"/>
      <c r="AGW731" s="282"/>
      <c r="AGX731" s="282"/>
      <c r="AGY731" s="282"/>
      <c r="AGZ731" s="282"/>
      <c r="AHA731" s="282"/>
      <c r="AHB731" s="282"/>
      <c r="AHC731" s="282"/>
      <c r="AHD731" s="282"/>
      <c r="AHE731" s="282"/>
      <c r="AHF731" s="282"/>
      <c r="AHG731" s="282"/>
      <c r="AHH731" s="282"/>
      <c r="AHI731" s="282"/>
      <c r="AHJ731" s="282"/>
      <c r="AHK731" s="282"/>
      <c r="AHL731" s="282"/>
      <c r="AHM731" s="282"/>
      <c r="AHN731" s="282"/>
      <c r="AHO731" s="282"/>
      <c r="AHP731" s="282"/>
      <c r="AHQ731" s="282"/>
      <c r="AHR731" s="282"/>
      <c r="AHS731" s="282"/>
      <c r="AHT731" s="282"/>
      <c r="AHU731" s="282"/>
      <c r="AHV731" s="282"/>
      <c r="AHW731" s="282"/>
      <c r="AHX731" s="282"/>
      <c r="AHY731" s="282"/>
      <c r="AHZ731" s="282"/>
      <c r="AIA731" s="282"/>
      <c r="AIB731" s="282"/>
      <c r="AIC731" s="282"/>
      <c r="AID731" s="282"/>
      <c r="AIE731" s="282"/>
      <c r="AIF731" s="282"/>
      <c r="AIG731" s="282"/>
      <c r="AIH731" s="282"/>
      <c r="AII731" s="282"/>
      <c r="AIJ731" s="282"/>
      <c r="AIK731" s="282"/>
      <c r="AIL731" s="282"/>
      <c r="AIM731" s="282"/>
      <c r="AIN731" s="282"/>
      <c r="AIO731" s="282"/>
      <c r="AIP731" s="282"/>
      <c r="AIQ731" s="282"/>
      <c r="AIR731" s="282"/>
      <c r="AIS731" s="282"/>
      <c r="AIT731" s="282"/>
      <c r="AIU731" s="282"/>
      <c r="AIV731" s="282"/>
      <c r="AIW731" s="282"/>
      <c r="AIX731" s="282"/>
      <c r="AIY731" s="282"/>
      <c r="AIZ731" s="282"/>
      <c r="AJA731" s="282"/>
      <c r="AJB731" s="282"/>
      <c r="AJC731" s="282"/>
      <c r="AJD731" s="282"/>
      <c r="AJE731" s="282"/>
      <c r="AJF731" s="282"/>
      <c r="AJG731" s="282"/>
      <c r="AJH731" s="282"/>
      <c r="AJI731" s="282"/>
      <c r="AJJ731" s="282"/>
      <c r="AJK731" s="282"/>
      <c r="AJL731" s="282"/>
      <c r="AJM731" s="282"/>
      <c r="AJN731" s="282"/>
      <c r="AJO731" s="282"/>
      <c r="AJP731" s="282"/>
      <c r="AJQ731" s="282"/>
      <c r="AJR731" s="282"/>
      <c r="AJS731" s="282"/>
      <c r="AJT731" s="282"/>
      <c r="AJU731" s="282"/>
      <c r="AJV731" s="282"/>
      <c r="AJW731" s="282"/>
      <c r="AJX731" s="282"/>
      <c r="AJY731" s="282"/>
      <c r="AJZ731" s="282"/>
      <c r="AKA731" s="282"/>
      <c r="AKB731" s="282"/>
      <c r="AKC731" s="282"/>
      <c r="AKD731" s="282"/>
      <c r="AKE731" s="282"/>
      <c r="AKF731" s="282"/>
      <c r="AKG731" s="282"/>
      <c r="AKH731" s="282"/>
      <c r="AKI731" s="282"/>
      <c r="AKJ731" s="282"/>
      <c r="AKK731" s="282"/>
      <c r="AKL731" s="282"/>
      <c r="AKM731" s="282"/>
      <c r="AKN731" s="282"/>
      <c r="AKO731" s="282"/>
      <c r="AKP731" s="282"/>
      <c r="AKQ731" s="282"/>
      <c r="AKR731" s="282"/>
      <c r="AKS731" s="282"/>
      <c r="AKT731" s="282"/>
      <c r="AKU731" s="282"/>
      <c r="AKV731" s="282"/>
      <c r="AKW731" s="282"/>
      <c r="AKX731" s="282"/>
      <c r="AKY731" s="282"/>
      <c r="AKZ731" s="282"/>
      <c r="ALA731" s="282"/>
      <c r="ALB731" s="282"/>
      <c r="ALC731" s="282"/>
      <c r="ALD731" s="282"/>
      <c r="ALE731" s="282"/>
      <c r="ALF731" s="282"/>
      <c r="ALG731" s="282"/>
      <c r="ALH731" s="282"/>
      <c r="ALI731" s="282"/>
      <c r="ALJ731" s="282"/>
      <c r="ALK731" s="282"/>
      <c r="ALL731" s="282"/>
      <c r="ALM731" s="282"/>
      <c r="ALN731" s="282"/>
      <c r="ALO731" s="282"/>
      <c r="ALP731" s="282"/>
      <c r="ALQ731" s="282"/>
      <c r="ALR731" s="282"/>
      <c r="ALS731" s="282"/>
      <c r="ALT731" s="282"/>
      <c r="ALU731" s="282"/>
      <c r="ALV731" s="282"/>
      <c r="ALW731" s="282"/>
      <c r="ALX731" s="282"/>
      <c r="ALY731" s="282"/>
      <c r="ALZ731" s="282"/>
      <c r="AMA731" s="282"/>
      <c r="AMB731" s="282"/>
      <c r="AMC731" s="282"/>
      <c r="AMD731" s="282"/>
      <c r="AME731" s="282"/>
      <c r="AMF731" s="282"/>
      <c r="AMG731" s="282"/>
      <c r="AMH731" s="282"/>
      <c r="AMI731" s="282"/>
      <c r="AMJ731" s="282"/>
      <c r="AMK731" s="282"/>
      <c r="AML731" s="282"/>
      <c r="AMM731" s="282"/>
      <c r="AMN731" s="282"/>
      <c r="AMO731" s="282"/>
      <c r="AMP731" s="282"/>
      <c r="AMQ731" s="282"/>
      <c r="AMR731" s="282"/>
      <c r="AMS731" s="282"/>
      <c r="AMT731" s="282"/>
      <c r="AMU731" s="282"/>
      <c r="AMV731" s="282"/>
      <c r="AMW731" s="282"/>
      <c r="AMX731" s="282"/>
      <c r="AMY731" s="282"/>
      <c r="AMZ731" s="282"/>
      <c r="ANA731" s="282"/>
      <c r="ANB731" s="282"/>
      <c r="ANC731" s="282"/>
      <c r="AND731" s="282"/>
      <c r="ANE731" s="282"/>
      <c r="ANF731" s="282"/>
      <c r="ANG731" s="282"/>
      <c r="ANH731" s="282"/>
      <c r="ANI731" s="282"/>
      <c r="ANJ731" s="282"/>
      <c r="ANK731" s="282"/>
      <c r="ANL731" s="282"/>
      <c r="ANM731" s="282"/>
      <c r="ANN731" s="282"/>
      <c r="ANO731" s="282"/>
      <c r="ANP731" s="282"/>
      <c r="ANQ731" s="282"/>
      <c r="ANR731" s="282"/>
      <c r="ANS731" s="282"/>
      <c r="ANT731" s="282"/>
      <c r="ANU731" s="282"/>
      <c r="ANV731" s="282"/>
      <c r="ANW731" s="282"/>
      <c r="ANX731" s="282"/>
      <c r="ANY731" s="282"/>
      <c r="ANZ731" s="282"/>
      <c r="AOA731" s="282"/>
      <c r="AOB731" s="282"/>
      <c r="AOC731" s="282"/>
      <c r="AOD731" s="282"/>
      <c r="AOE731" s="282"/>
      <c r="AOF731" s="282"/>
      <c r="AOG731" s="282"/>
      <c r="AOH731" s="282"/>
      <c r="AOI731" s="282"/>
      <c r="AOJ731" s="282"/>
      <c r="AOK731" s="282"/>
      <c r="AOL731" s="282"/>
      <c r="AOM731" s="282"/>
      <c r="AON731" s="282"/>
      <c r="AOO731" s="282"/>
      <c r="AOP731" s="282"/>
      <c r="AOQ731" s="282"/>
      <c r="AOR731" s="282"/>
      <c r="AOS731" s="282"/>
      <c r="AOT731" s="282"/>
      <c r="AOU731" s="282"/>
      <c r="AOV731" s="282"/>
      <c r="AOW731" s="282"/>
      <c r="AOX731" s="282"/>
      <c r="AOY731" s="282"/>
      <c r="AOZ731" s="282"/>
      <c r="APA731" s="282"/>
      <c r="APB731" s="282"/>
      <c r="APC731" s="282"/>
      <c r="APD731" s="282"/>
      <c r="APE731" s="282"/>
      <c r="APF731" s="282"/>
      <c r="APG731" s="282"/>
      <c r="APH731" s="282"/>
      <c r="API731" s="282"/>
      <c r="APJ731" s="282"/>
      <c r="APK731" s="282"/>
      <c r="APL731" s="282"/>
      <c r="APM731" s="282"/>
      <c r="APN731" s="282"/>
      <c r="APO731" s="282"/>
      <c r="APP731" s="282"/>
      <c r="APQ731" s="282"/>
      <c r="APR731" s="282"/>
      <c r="APS731" s="282"/>
      <c r="APT731" s="282"/>
      <c r="APU731" s="282"/>
      <c r="APV731" s="282"/>
      <c r="APW731" s="282"/>
      <c r="APX731" s="282"/>
      <c r="APY731" s="282"/>
      <c r="APZ731" s="282"/>
      <c r="AQA731" s="282"/>
      <c r="AQB731" s="282"/>
      <c r="AQC731" s="282"/>
      <c r="AQD731" s="282"/>
      <c r="AQE731" s="282"/>
      <c r="AQF731" s="282"/>
      <c r="AQG731" s="282"/>
      <c r="AQH731" s="282"/>
      <c r="AQI731" s="282"/>
      <c r="AQJ731" s="282"/>
      <c r="AQK731" s="282"/>
      <c r="AQL731" s="282"/>
      <c r="AQM731" s="282"/>
      <c r="AQN731" s="282"/>
      <c r="AQO731" s="282"/>
      <c r="AQP731" s="282"/>
      <c r="AQQ731" s="282"/>
      <c r="AQR731" s="282"/>
      <c r="AQS731" s="282"/>
      <c r="AQT731" s="282"/>
      <c r="AQU731" s="282"/>
      <c r="AQV731" s="282"/>
      <c r="AQW731" s="282"/>
      <c r="AQX731" s="282"/>
      <c r="AQY731" s="282"/>
      <c r="AQZ731" s="282"/>
      <c r="ARA731" s="282"/>
      <c r="ARB731" s="282"/>
      <c r="ARC731" s="282"/>
      <c r="ARD731" s="282"/>
      <c r="ARE731" s="282"/>
      <c r="ARF731" s="282"/>
      <c r="ARG731" s="282"/>
      <c r="ARH731" s="282"/>
      <c r="ARI731" s="282"/>
      <c r="ARJ731" s="282"/>
      <c r="ARK731" s="282"/>
      <c r="ARL731" s="282"/>
      <c r="ARM731" s="282"/>
      <c r="ARN731" s="282"/>
      <c r="ARO731" s="282"/>
      <c r="ARP731" s="282"/>
      <c r="ARQ731" s="282"/>
      <c r="ARR731" s="282"/>
      <c r="ARS731" s="282"/>
      <c r="ART731" s="282"/>
      <c r="ARU731" s="282"/>
      <c r="ARV731" s="282"/>
      <c r="ARW731" s="282"/>
      <c r="ARX731" s="282"/>
      <c r="ARY731" s="282"/>
      <c r="ARZ731" s="282"/>
      <c r="ASA731" s="282"/>
      <c r="ASB731" s="282"/>
      <c r="ASC731" s="282"/>
      <c r="ASD731" s="282"/>
      <c r="ASE731" s="282"/>
      <c r="ASF731" s="282"/>
      <c r="ASG731" s="282"/>
      <c r="ASH731" s="282"/>
      <c r="ASI731" s="282"/>
      <c r="ASJ731" s="282"/>
      <c r="ASK731" s="282"/>
      <c r="ASL731" s="282"/>
      <c r="ASM731" s="282"/>
      <c r="ASN731" s="282"/>
      <c r="ASO731" s="282"/>
      <c r="ASP731" s="282"/>
      <c r="ASQ731" s="282"/>
      <c r="ASR731" s="282"/>
      <c r="ASS731" s="282"/>
      <c r="AST731" s="282"/>
      <c r="ASU731" s="282"/>
      <c r="ASV731" s="282"/>
      <c r="ASW731" s="282"/>
      <c r="ASX731" s="282"/>
      <c r="ASY731" s="282"/>
      <c r="ASZ731" s="282"/>
      <c r="ATA731" s="282"/>
      <c r="ATB731" s="282"/>
      <c r="ATC731" s="282"/>
      <c r="ATD731" s="282"/>
      <c r="ATE731" s="282"/>
      <c r="ATF731" s="282"/>
      <c r="ATG731" s="282"/>
      <c r="ATH731" s="282"/>
      <c r="ATI731" s="282"/>
      <c r="ATJ731" s="282"/>
      <c r="ATK731" s="282"/>
      <c r="ATL731" s="282"/>
      <c r="ATM731" s="282"/>
      <c r="ATN731" s="282"/>
      <c r="ATO731" s="282"/>
      <c r="ATP731" s="282"/>
      <c r="ATQ731" s="282"/>
      <c r="ATR731" s="282"/>
      <c r="ATS731" s="282"/>
      <c r="ATT731" s="282"/>
      <c r="ATU731" s="282"/>
      <c r="ATV731" s="282"/>
      <c r="ATW731" s="282"/>
      <c r="ATX731" s="282"/>
      <c r="ATY731" s="282"/>
      <c r="ATZ731" s="282"/>
      <c r="AUA731" s="282"/>
      <c r="AUB731" s="282"/>
      <c r="AUC731" s="282"/>
      <c r="AUD731" s="282"/>
      <c r="AUE731" s="282"/>
      <c r="AUF731" s="282"/>
      <c r="AUG731" s="282"/>
      <c r="AUH731" s="282"/>
      <c r="AUI731" s="282"/>
      <c r="AUJ731" s="282"/>
      <c r="AUK731" s="282"/>
      <c r="AUL731" s="282"/>
      <c r="AUM731" s="282"/>
      <c r="AUN731" s="282"/>
      <c r="AUO731" s="282"/>
      <c r="AUP731" s="282"/>
      <c r="AUQ731" s="282"/>
      <c r="AUR731" s="282"/>
      <c r="AUS731" s="282"/>
      <c r="AUT731" s="282"/>
      <c r="AUU731" s="282"/>
      <c r="AUV731" s="282"/>
      <c r="AUW731" s="282"/>
      <c r="AUX731" s="282"/>
      <c r="AUY731" s="282"/>
      <c r="AUZ731" s="282"/>
      <c r="AVA731" s="282"/>
      <c r="AVB731" s="282"/>
      <c r="AVC731" s="282"/>
      <c r="AVD731" s="282"/>
      <c r="AVE731" s="282"/>
      <c r="AVF731" s="282"/>
      <c r="AVG731" s="282"/>
      <c r="AVH731" s="282"/>
      <c r="AVI731" s="282"/>
      <c r="AVJ731" s="282"/>
      <c r="AVK731" s="282"/>
      <c r="AVL731" s="282"/>
      <c r="AVM731" s="282"/>
      <c r="AVN731" s="282"/>
      <c r="AVO731" s="282"/>
      <c r="AVP731" s="282"/>
      <c r="AVQ731" s="282"/>
      <c r="AVR731" s="282"/>
      <c r="AVS731" s="282"/>
      <c r="AVT731" s="282"/>
      <c r="AVU731" s="282"/>
      <c r="AVV731" s="282"/>
      <c r="AVW731" s="282"/>
      <c r="AVX731" s="282"/>
      <c r="AVY731" s="282"/>
      <c r="AVZ731" s="282"/>
      <c r="AWA731" s="282"/>
      <c r="AWB731" s="282"/>
      <c r="AWC731" s="282"/>
      <c r="AWD731" s="282"/>
      <c r="AWE731" s="282"/>
      <c r="AWF731" s="282"/>
      <c r="AWG731" s="282"/>
      <c r="AWH731" s="282"/>
      <c r="AWI731" s="282"/>
      <c r="AWJ731" s="282"/>
      <c r="AWK731" s="282"/>
      <c r="AWL731" s="282"/>
      <c r="AWM731" s="282"/>
      <c r="AWN731" s="282"/>
      <c r="AWO731" s="282"/>
      <c r="AWP731" s="282"/>
      <c r="AWQ731" s="282"/>
      <c r="AWR731" s="282"/>
      <c r="AWS731" s="282"/>
      <c r="AWT731" s="282"/>
      <c r="AWU731" s="282"/>
      <c r="AWV731" s="282"/>
      <c r="AWW731" s="282"/>
      <c r="AWX731" s="282"/>
      <c r="AWY731" s="282"/>
      <c r="AWZ731" s="282"/>
      <c r="AXA731" s="282"/>
      <c r="AXB731" s="282"/>
      <c r="AXC731" s="282"/>
      <c r="AXD731" s="282"/>
      <c r="AXE731" s="282"/>
      <c r="AXF731" s="282"/>
      <c r="AXG731" s="282"/>
      <c r="AXH731" s="282"/>
      <c r="AXI731" s="282"/>
      <c r="AXJ731" s="282"/>
      <c r="AXK731" s="282"/>
      <c r="AXL731" s="282"/>
      <c r="AXM731" s="282"/>
      <c r="AXN731" s="282"/>
      <c r="AXO731" s="282"/>
      <c r="AXP731" s="282"/>
      <c r="AXQ731" s="282"/>
      <c r="AXR731" s="282"/>
      <c r="AXS731" s="282"/>
      <c r="AXT731" s="282"/>
      <c r="AXU731" s="282"/>
      <c r="AXV731" s="282"/>
      <c r="AXW731" s="282"/>
      <c r="AXX731" s="282"/>
      <c r="AXY731" s="282"/>
      <c r="AXZ731" s="282"/>
      <c r="AYA731" s="282"/>
      <c r="AYB731" s="282"/>
      <c r="AYC731" s="282"/>
      <c r="AYD731" s="282"/>
      <c r="AYE731" s="282"/>
      <c r="AYF731" s="282"/>
      <c r="AYG731" s="282"/>
      <c r="AYH731" s="282"/>
      <c r="AYI731" s="282"/>
      <c r="AYJ731" s="282"/>
      <c r="AYK731" s="282"/>
      <c r="AYL731" s="282"/>
      <c r="AYM731" s="282"/>
      <c r="AYN731" s="282"/>
      <c r="AYO731" s="282"/>
      <c r="AYP731" s="282"/>
      <c r="AYQ731" s="282"/>
      <c r="AYR731" s="282"/>
      <c r="AYS731" s="282"/>
      <c r="AYT731" s="282"/>
      <c r="AYU731" s="282"/>
      <c r="AYV731" s="282"/>
      <c r="AYW731" s="282"/>
      <c r="AYX731" s="282"/>
      <c r="AYY731" s="282"/>
      <c r="AYZ731" s="282"/>
      <c r="AZA731" s="282"/>
      <c r="AZB731" s="282"/>
      <c r="AZC731" s="282"/>
      <c r="AZD731" s="282"/>
      <c r="AZE731" s="282"/>
      <c r="AZF731" s="282"/>
      <c r="AZG731" s="282"/>
      <c r="AZH731" s="282"/>
      <c r="AZI731" s="282"/>
      <c r="AZJ731" s="282"/>
      <c r="AZK731" s="282"/>
      <c r="AZL731" s="282"/>
      <c r="AZM731" s="282"/>
      <c r="AZN731" s="282"/>
      <c r="AZO731" s="282"/>
      <c r="AZP731" s="282"/>
      <c r="AZQ731" s="282"/>
      <c r="AZR731" s="282"/>
      <c r="AZS731" s="282"/>
      <c r="AZT731" s="282"/>
      <c r="AZU731" s="282"/>
      <c r="AZV731" s="282"/>
      <c r="AZW731" s="282"/>
      <c r="AZX731" s="282"/>
      <c r="AZY731" s="282"/>
      <c r="AZZ731" s="282"/>
      <c r="BAA731" s="282"/>
      <c r="BAB731" s="282"/>
      <c r="BAC731" s="282"/>
      <c r="BAD731" s="282"/>
      <c r="BAE731" s="282"/>
      <c r="BAF731" s="282"/>
      <c r="BAG731" s="282"/>
      <c r="BAH731" s="282"/>
      <c r="BAI731" s="282"/>
      <c r="BAJ731" s="282"/>
      <c r="BAK731" s="282"/>
      <c r="BAL731" s="282"/>
      <c r="BAM731" s="282"/>
      <c r="BAN731" s="282"/>
      <c r="BAO731" s="282"/>
      <c r="BAP731" s="282"/>
      <c r="BAQ731" s="282"/>
      <c r="BAR731" s="282"/>
      <c r="BAS731" s="282"/>
      <c r="BAT731" s="282"/>
      <c r="BAU731" s="282"/>
      <c r="BAV731" s="282"/>
      <c r="BAW731" s="282"/>
      <c r="BAX731" s="282"/>
      <c r="BAY731" s="282"/>
      <c r="BAZ731" s="282"/>
      <c r="BBA731" s="282"/>
      <c r="BBB731" s="282"/>
      <c r="BBC731" s="282"/>
      <c r="BBD731" s="282"/>
      <c r="BBE731" s="282"/>
      <c r="BBF731" s="282"/>
      <c r="BBG731" s="282"/>
      <c r="BBH731" s="282"/>
      <c r="BBI731" s="282"/>
      <c r="BBJ731" s="282"/>
      <c r="BBK731" s="282"/>
      <c r="BBL731" s="282"/>
      <c r="BBM731" s="282"/>
      <c r="BBN731" s="282"/>
      <c r="BBO731" s="282"/>
      <c r="BBP731" s="282"/>
      <c r="BBQ731" s="282"/>
      <c r="BBR731" s="282"/>
      <c r="BBS731" s="282"/>
      <c r="BBT731" s="282"/>
      <c r="BBU731" s="282"/>
      <c r="BBV731" s="282"/>
      <c r="BBW731" s="282"/>
      <c r="BBX731" s="282"/>
      <c r="BBY731" s="282"/>
      <c r="BBZ731" s="282"/>
      <c r="BCA731" s="282"/>
      <c r="BCB731" s="282"/>
      <c r="BCC731" s="282"/>
      <c r="BCD731" s="282"/>
      <c r="BCE731" s="282"/>
      <c r="BCF731" s="282"/>
      <c r="BCG731" s="282"/>
      <c r="BCH731" s="282"/>
      <c r="BCI731" s="282"/>
      <c r="BCJ731" s="282"/>
      <c r="BCK731" s="282"/>
      <c r="BCL731" s="282"/>
      <c r="BCM731" s="282"/>
      <c r="BCN731" s="282"/>
      <c r="BCO731" s="282"/>
      <c r="BCP731" s="282"/>
      <c r="BCQ731" s="282"/>
      <c r="BCR731" s="282"/>
      <c r="BCS731" s="282"/>
      <c r="BCT731" s="282"/>
      <c r="BCU731" s="282"/>
      <c r="BCV731" s="282"/>
      <c r="BCW731" s="282"/>
      <c r="BCX731" s="282"/>
      <c r="BCY731" s="282"/>
      <c r="BCZ731" s="282"/>
      <c r="BDA731" s="282"/>
      <c r="BDB731" s="282"/>
      <c r="BDC731" s="282"/>
      <c r="BDD731" s="282"/>
      <c r="BDE731" s="282"/>
      <c r="BDF731" s="282"/>
      <c r="BDG731" s="282"/>
      <c r="BDH731" s="282"/>
      <c r="BDI731" s="282"/>
      <c r="BDJ731" s="282"/>
      <c r="BDK731" s="282"/>
      <c r="BDL731" s="282"/>
      <c r="BDM731" s="282"/>
      <c r="BDN731" s="282"/>
      <c r="BDO731" s="282"/>
      <c r="BDP731" s="282"/>
      <c r="BDQ731" s="282"/>
      <c r="BDR731" s="282"/>
      <c r="BDS731" s="282"/>
      <c r="BDT731" s="282"/>
      <c r="BDU731" s="282"/>
      <c r="BDV731" s="282"/>
      <c r="BDW731" s="282"/>
      <c r="BDX731" s="282"/>
      <c r="BDY731" s="282"/>
      <c r="BDZ731" s="282"/>
      <c r="BEA731" s="282"/>
      <c r="BEB731" s="282"/>
      <c r="BEC731" s="282"/>
      <c r="BED731" s="282"/>
      <c r="BEE731" s="282"/>
      <c r="BEF731" s="282"/>
      <c r="BEG731" s="282"/>
      <c r="BEH731" s="282"/>
      <c r="BEI731" s="282"/>
      <c r="BEJ731" s="282"/>
      <c r="BEK731" s="282"/>
      <c r="BEL731" s="282"/>
      <c r="BEM731" s="282"/>
      <c r="BEN731" s="282"/>
      <c r="BEO731" s="282"/>
      <c r="BEP731" s="282"/>
      <c r="BEQ731" s="282"/>
      <c r="BER731" s="282"/>
      <c r="BES731" s="282"/>
      <c r="BET731" s="282"/>
      <c r="BEU731" s="282"/>
      <c r="BEV731" s="282"/>
      <c r="BEW731" s="282"/>
      <c r="BEX731" s="282"/>
      <c r="BEY731" s="282"/>
      <c r="BEZ731" s="282"/>
      <c r="BFA731" s="282"/>
      <c r="BFB731" s="282"/>
      <c r="BFC731" s="282"/>
      <c r="BFD731" s="282"/>
      <c r="BFE731" s="282"/>
      <c r="BFF731" s="282"/>
      <c r="BFG731" s="282"/>
      <c r="BFH731" s="282"/>
      <c r="BFI731" s="282"/>
      <c r="BFJ731" s="282"/>
      <c r="BFK731" s="282"/>
      <c r="BFL731" s="282"/>
      <c r="BFM731" s="282"/>
      <c r="BFN731" s="282"/>
      <c r="BFO731" s="282"/>
      <c r="BFP731" s="282"/>
      <c r="BFQ731" s="282"/>
      <c r="BFR731" s="282"/>
      <c r="BFS731" s="282"/>
      <c r="BFT731" s="282"/>
      <c r="BFU731" s="282"/>
      <c r="BFV731" s="282"/>
      <c r="BFW731" s="282"/>
      <c r="BFX731" s="282"/>
      <c r="BFY731" s="282"/>
      <c r="BFZ731" s="282"/>
      <c r="BGA731" s="282"/>
      <c r="BGB731" s="282"/>
      <c r="BGC731" s="282"/>
      <c r="BGD731" s="282"/>
      <c r="BGE731" s="282"/>
      <c r="BGF731" s="282"/>
      <c r="BGG731" s="282"/>
      <c r="BGH731" s="282"/>
      <c r="BGI731" s="282"/>
      <c r="BGJ731" s="282"/>
      <c r="BGK731" s="282"/>
      <c r="BGL731" s="282"/>
      <c r="BGM731" s="282"/>
      <c r="BGN731" s="282"/>
      <c r="BGO731" s="282"/>
      <c r="BGP731" s="282"/>
      <c r="BGQ731" s="282"/>
      <c r="BGR731" s="282"/>
      <c r="BGS731" s="282"/>
      <c r="BGT731" s="282"/>
      <c r="BGU731" s="282"/>
      <c r="BGV731" s="282"/>
      <c r="BGW731" s="282"/>
      <c r="BGX731" s="282"/>
      <c r="BGY731" s="282"/>
      <c r="BGZ731" s="282"/>
      <c r="BHA731" s="282"/>
      <c r="BHB731" s="282"/>
      <c r="BHC731" s="282"/>
      <c r="BHD731" s="282"/>
      <c r="BHE731" s="282"/>
      <c r="BHF731" s="282"/>
      <c r="BHG731" s="282"/>
      <c r="BHH731" s="282"/>
      <c r="BHI731" s="282"/>
      <c r="BHJ731" s="282"/>
      <c r="BHK731" s="282"/>
      <c r="BHL731" s="282"/>
      <c r="BHM731" s="282"/>
      <c r="BHN731" s="282"/>
      <c r="BHO731" s="282"/>
      <c r="BHP731" s="282"/>
      <c r="BHQ731" s="282"/>
      <c r="BHR731" s="282"/>
      <c r="BHS731" s="282"/>
      <c r="BHT731" s="282"/>
      <c r="BHU731" s="282"/>
      <c r="BHV731" s="282"/>
      <c r="BHW731" s="282"/>
      <c r="BHX731" s="282"/>
      <c r="BHY731" s="282"/>
      <c r="BHZ731" s="282"/>
      <c r="BIA731" s="282"/>
      <c r="BIB731" s="282"/>
      <c r="BIC731" s="282"/>
      <c r="BID731" s="282"/>
      <c r="BIE731" s="282"/>
      <c r="BIF731" s="282"/>
      <c r="BIG731" s="282"/>
      <c r="BIH731" s="282"/>
      <c r="BII731" s="282"/>
      <c r="BIJ731" s="282"/>
      <c r="BIK731" s="282"/>
      <c r="BIL731" s="282"/>
      <c r="BIM731" s="282"/>
      <c r="BIN731" s="282"/>
      <c r="BIO731" s="282"/>
      <c r="BIP731" s="282"/>
      <c r="BIQ731" s="282"/>
      <c r="BIR731" s="282"/>
      <c r="BIS731" s="282"/>
      <c r="BIT731" s="282"/>
      <c r="BIU731" s="282"/>
      <c r="BIV731" s="282"/>
      <c r="BIW731" s="282"/>
      <c r="BIX731" s="282"/>
      <c r="BIY731" s="282"/>
      <c r="BIZ731" s="282"/>
      <c r="BJA731" s="282"/>
      <c r="BJB731" s="282"/>
      <c r="BJC731" s="282"/>
      <c r="BJD731" s="282"/>
      <c r="BJE731" s="282"/>
      <c r="BJF731" s="282"/>
      <c r="BJG731" s="282"/>
      <c r="BJH731" s="282"/>
      <c r="BJI731" s="282"/>
      <c r="BJJ731" s="282"/>
      <c r="BJK731" s="282"/>
      <c r="BJL731" s="282"/>
      <c r="BJM731" s="282"/>
      <c r="BJN731" s="282"/>
      <c r="BJO731" s="282"/>
      <c r="BJP731" s="282"/>
      <c r="BJQ731" s="282"/>
      <c r="BJR731" s="282"/>
      <c r="BJS731" s="282"/>
      <c r="BJT731" s="282"/>
      <c r="BJU731" s="282"/>
      <c r="BJV731" s="282"/>
      <c r="BJW731" s="282"/>
      <c r="BJX731" s="282"/>
      <c r="BJY731" s="282"/>
      <c r="BJZ731" s="282"/>
      <c r="BKA731" s="282"/>
      <c r="BKB731" s="282"/>
      <c r="BKC731" s="282"/>
      <c r="BKD731" s="282"/>
      <c r="BKE731" s="282"/>
      <c r="BKF731" s="282"/>
      <c r="BKG731" s="282"/>
      <c r="BKH731" s="282"/>
      <c r="BKI731" s="282"/>
      <c r="BKJ731" s="282"/>
      <c r="BKK731" s="282"/>
      <c r="BKL731" s="282"/>
      <c r="BKM731" s="282"/>
      <c r="BKN731" s="282"/>
      <c r="BKO731" s="282"/>
      <c r="BKP731" s="282"/>
      <c r="BKQ731" s="282"/>
      <c r="BKR731" s="282"/>
      <c r="BKS731" s="282"/>
      <c r="BKT731" s="282"/>
      <c r="BKU731" s="282"/>
      <c r="BKV731" s="282"/>
      <c r="BKW731" s="282"/>
      <c r="BKX731" s="282"/>
      <c r="BKY731" s="282"/>
      <c r="BKZ731" s="282"/>
      <c r="BLA731" s="282"/>
      <c r="BLB731" s="282"/>
      <c r="BLC731" s="282"/>
      <c r="BLD731" s="282"/>
      <c r="BLE731" s="282"/>
      <c r="BLF731" s="282"/>
      <c r="BLG731" s="282"/>
      <c r="BLH731" s="282"/>
      <c r="BLI731" s="282"/>
      <c r="BLJ731" s="282"/>
      <c r="BLK731" s="282"/>
      <c r="BLL731" s="282"/>
      <c r="BLM731" s="282"/>
      <c r="BLN731" s="282"/>
      <c r="BLO731" s="282"/>
      <c r="BLP731" s="282"/>
      <c r="BLQ731" s="282"/>
      <c r="BLR731" s="282"/>
      <c r="BLS731" s="282"/>
      <c r="BLT731" s="282"/>
      <c r="BLU731" s="282"/>
      <c r="BLV731" s="282"/>
      <c r="BLW731" s="282"/>
      <c r="BLX731" s="282"/>
      <c r="BLY731" s="282"/>
      <c r="BLZ731" s="282"/>
      <c r="BMA731" s="282"/>
      <c r="BMB731" s="282"/>
      <c r="BMC731" s="282"/>
      <c r="BMD731" s="282"/>
      <c r="BME731" s="282"/>
      <c r="BMF731" s="282"/>
      <c r="BMG731" s="282"/>
      <c r="BMH731" s="282"/>
      <c r="BMI731" s="282"/>
      <c r="BMJ731" s="282"/>
      <c r="BMK731" s="282"/>
      <c r="BML731" s="282"/>
      <c r="BMM731" s="282"/>
      <c r="BMN731" s="282"/>
      <c r="BMO731" s="282"/>
      <c r="BMP731" s="282"/>
      <c r="BMQ731" s="282"/>
      <c r="BMR731" s="282"/>
      <c r="BMS731" s="282"/>
      <c r="BMT731" s="282"/>
      <c r="BMU731" s="282"/>
      <c r="BMV731" s="282"/>
      <c r="BMW731" s="282"/>
      <c r="BMX731" s="282"/>
      <c r="BMY731" s="282"/>
      <c r="BMZ731" s="282"/>
      <c r="BNA731" s="282"/>
      <c r="BNB731" s="282"/>
      <c r="BNC731" s="282"/>
      <c r="BND731" s="282"/>
      <c r="BNE731" s="282"/>
      <c r="BNF731" s="282"/>
      <c r="BNG731" s="282"/>
      <c r="BNH731" s="282"/>
      <c r="BNI731" s="282"/>
      <c r="BNJ731" s="282"/>
      <c r="BNK731" s="282"/>
      <c r="BNL731" s="282"/>
      <c r="BNM731" s="282"/>
      <c r="BNN731" s="282"/>
      <c r="BNO731" s="282"/>
      <c r="BNP731" s="282"/>
      <c r="BNQ731" s="282"/>
      <c r="BNR731" s="282"/>
      <c r="BNS731" s="282"/>
      <c r="BNT731" s="282"/>
      <c r="BNU731" s="282"/>
      <c r="BNV731" s="282"/>
      <c r="BNW731" s="282"/>
      <c r="BNX731" s="282"/>
      <c r="BNY731" s="282"/>
      <c r="BNZ731" s="282"/>
      <c r="BOA731" s="282"/>
      <c r="BOB731" s="282"/>
      <c r="BOC731" s="282"/>
      <c r="BOD731" s="282"/>
      <c r="BOE731" s="282"/>
      <c r="BOF731" s="282"/>
      <c r="BOG731" s="282"/>
      <c r="BOH731" s="282"/>
      <c r="BOI731" s="282"/>
      <c r="BOJ731" s="282"/>
      <c r="BOK731" s="282"/>
      <c r="BOL731" s="282"/>
      <c r="BOM731" s="282"/>
      <c r="BON731" s="282"/>
      <c r="BOO731" s="282"/>
      <c r="BOP731" s="282"/>
      <c r="BOQ731" s="282"/>
      <c r="BOR731" s="282"/>
      <c r="BOS731" s="282"/>
      <c r="BOT731" s="282"/>
      <c r="BOU731" s="282"/>
      <c r="BOV731" s="282"/>
      <c r="BOW731" s="282"/>
      <c r="BOX731" s="282"/>
      <c r="BOY731" s="282"/>
      <c r="BOZ731" s="282"/>
      <c r="BPA731" s="282"/>
      <c r="BPB731" s="282"/>
      <c r="BPC731" s="282"/>
      <c r="BPD731" s="282"/>
      <c r="BPE731" s="282"/>
      <c r="BPF731" s="282"/>
      <c r="BPG731" s="282"/>
      <c r="BPH731" s="282"/>
      <c r="BPI731" s="282"/>
      <c r="BPJ731" s="282"/>
      <c r="BPK731" s="282"/>
      <c r="BPL731" s="282"/>
      <c r="BPM731" s="282"/>
      <c r="BPN731" s="282"/>
      <c r="BPO731" s="282"/>
      <c r="BPP731" s="282"/>
      <c r="BPQ731" s="282"/>
      <c r="BPR731" s="282"/>
      <c r="BPS731" s="282"/>
      <c r="BPT731" s="282"/>
      <c r="BPU731" s="282"/>
      <c r="BPV731" s="282"/>
      <c r="BPW731" s="282"/>
      <c r="BPX731" s="282"/>
      <c r="BPY731" s="282"/>
      <c r="BPZ731" s="282"/>
      <c r="BQA731" s="282"/>
      <c r="BQB731" s="282"/>
      <c r="BQC731" s="282"/>
      <c r="BQD731" s="282"/>
      <c r="BQE731" s="282"/>
      <c r="BQF731" s="282"/>
      <c r="BQG731" s="282"/>
      <c r="BQH731" s="282"/>
      <c r="BQI731" s="282"/>
      <c r="BQJ731" s="282"/>
      <c r="BQK731" s="282"/>
      <c r="BQL731" s="282"/>
      <c r="BQM731" s="282"/>
      <c r="BQN731" s="282"/>
      <c r="BQO731" s="282"/>
      <c r="BQP731" s="282"/>
      <c r="BQQ731" s="282"/>
      <c r="BQR731" s="282"/>
      <c r="BQS731" s="282"/>
      <c r="BQT731" s="282"/>
      <c r="BQU731" s="282"/>
      <c r="BQV731" s="282"/>
      <c r="BQW731" s="282"/>
      <c r="BQX731" s="282"/>
      <c r="BQY731" s="282"/>
      <c r="BQZ731" s="282"/>
      <c r="BRA731" s="282"/>
      <c r="BRB731" s="282"/>
      <c r="BRC731" s="282"/>
      <c r="BRD731" s="282"/>
      <c r="BRE731" s="282"/>
      <c r="BRF731" s="282"/>
      <c r="BRG731" s="282"/>
      <c r="BRH731" s="282"/>
      <c r="BRI731" s="282"/>
      <c r="BRJ731" s="282"/>
      <c r="BRK731" s="282"/>
      <c r="BRL731" s="282"/>
      <c r="BRM731" s="282"/>
      <c r="BRN731" s="282"/>
      <c r="BRO731" s="282"/>
      <c r="BRP731" s="282"/>
      <c r="BRQ731" s="282"/>
      <c r="BRR731" s="282"/>
      <c r="BRS731" s="282"/>
      <c r="BRT731" s="282"/>
      <c r="BRU731" s="282"/>
      <c r="BRV731" s="282"/>
      <c r="BRW731" s="282"/>
      <c r="BRX731" s="282"/>
      <c r="BRY731" s="282"/>
      <c r="BRZ731" s="282"/>
      <c r="BSA731" s="282"/>
      <c r="BSB731" s="282"/>
      <c r="BSC731" s="282"/>
      <c r="BSD731" s="282"/>
      <c r="BSE731" s="282"/>
      <c r="BSF731" s="282"/>
      <c r="BSG731" s="282"/>
      <c r="BSH731" s="282"/>
      <c r="BSI731" s="282"/>
      <c r="BSJ731" s="282"/>
      <c r="BSK731" s="282"/>
      <c r="BSL731" s="282"/>
      <c r="BSM731" s="282"/>
      <c r="BSN731" s="282"/>
      <c r="BSO731" s="282"/>
      <c r="BSP731" s="282"/>
      <c r="BSQ731" s="282"/>
      <c r="BSR731" s="282"/>
      <c r="BSS731" s="282"/>
      <c r="BST731" s="282"/>
      <c r="BSU731" s="282"/>
      <c r="BSV731" s="282"/>
      <c r="BSW731" s="282"/>
      <c r="BSX731" s="282"/>
      <c r="BSY731" s="282"/>
      <c r="BSZ731" s="282"/>
      <c r="BTA731" s="282"/>
      <c r="BTB731" s="282"/>
      <c r="BTC731" s="282"/>
      <c r="BTD731" s="282"/>
      <c r="BTE731" s="282"/>
      <c r="BTF731" s="282"/>
      <c r="BTG731" s="282"/>
      <c r="BTH731" s="282"/>
      <c r="BTI731" s="282"/>
      <c r="BTJ731" s="282"/>
      <c r="BTK731" s="282"/>
      <c r="BTL731" s="282"/>
      <c r="BTM731" s="282"/>
      <c r="BTN731" s="282"/>
      <c r="BTO731" s="282"/>
      <c r="BTP731" s="282"/>
      <c r="BTQ731" s="282"/>
      <c r="BTR731" s="282"/>
      <c r="BTS731" s="282"/>
      <c r="BTT731" s="282"/>
      <c r="BTU731" s="282"/>
      <c r="BTV731" s="282"/>
      <c r="BTW731" s="282"/>
      <c r="BTX731" s="282"/>
      <c r="BTY731" s="282"/>
      <c r="BTZ731" s="282"/>
      <c r="BUA731" s="282"/>
      <c r="BUB731" s="282"/>
      <c r="BUC731" s="282"/>
      <c r="BUD731" s="282"/>
      <c r="BUE731" s="282"/>
      <c r="BUF731" s="282"/>
      <c r="BUG731" s="282"/>
      <c r="BUH731" s="282"/>
      <c r="BUI731" s="282"/>
      <c r="BUJ731" s="282"/>
      <c r="BUK731" s="282"/>
      <c r="BUL731" s="282"/>
      <c r="BUM731" s="282"/>
      <c r="BUN731" s="282"/>
      <c r="BUO731" s="282"/>
      <c r="BUP731" s="282"/>
      <c r="BUQ731" s="282"/>
      <c r="BUR731" s="282"/>
      <c r="BUS731" s="282"/>
      <c r="BUT731" s="282"/>
      <c r="BUU731" s="282"/>
      <c r="BUV731" s="282"/>
      <c r="BUW731" s="282"/>
      <c r="BUX731" s="282"/>
      <c r="BUY731" s="282"/>
      <c r="BUZ731" s="282"/>
      <c r="BVA731" s="282"/>
      <c r="BVB731" s="282"/>
      <c r="BVC731" s="282"/>
      <c r="BVD731" s="282"/>
      <c r="BVE731" s="282"/>
      <c r="BVF731" s="282"/>
      <c r="BVG731" s="282"/>
      <c r="BVH731" s="282"/>
      <c r="BVI731" s="282"/>
      <c r="BVJ731" s="282"/>
      <c r="BVK731" s="282"/>
      <c r="BVL731" s="282"/>
      <c r="BVM731" s="282"/>
      <c r="BVN731" s="282"/>
      <c r="BVO731" s="282"/>
      <c r="BVP731" s="282"/>
      <c r="BVQ731" s="282"/>
      <c r="BVR731" s="282"/>
      <c r="BVS731" s="282"/>
      <c r="BVT731" s="282"/>
      <c r="BVU731" s="282"/>
      <c r="BVV731" s="282"/>
      <c r="BVW731" s="282"/>
      <c r="BVX731" s="282"/>
      <c r="BVY731" s="282"/>
      <c r="BVZ731" s="282"/>
      <c r="BWA731" s="282"/>
      <c r="BWB731" s="282"/>
      <c r="BWC731" s="282"/>
      <c r="BWD731" s="282"/>
      <c r="BWE731" s="282"/>
      <c r="BWF731" s="282"/>
      <c r="BWG731" s="282"/>
      <c r="BWH731" s="282"/>
      <c r="BWI731" s="282"/>
      <c r="BWJ731" s="282"/>
      <c r="BWK731" s="282"/>
      <c r="BWL731" s="282"/>
      <c r="BWM731" s="282"/>
      <c r="BWN731" s="282"/>
      <c r="BWO731" s="282"/>
      <c r="BWP731" s="282"/>
      <c r="BWQ731" s="282"/>
      <c r="BWR731" s="282"/>
      <c r="BWS731" s="282"/>
      <c r="BWT731" s="282"/>
      <c r="BWU731" s="282"/>
      <c r="BWV731" s="282"/>
      <c r="BWW731" s="282"/>
      <c r="BWX731" s="282"/>
      <c r="BWY731" s="282"/>
      <c r="BWZ731" s="282"/>
      <c r="BXA731" s="282"/>
      <c r="BXB731" s="282"/>
      <c r="BXC731" s="282"/>
      <c r="BXD731" s="282"/>
      <c r="BXE731" s="282"/>
      <c r="BXF731" s="282"/>
      <c r="BXG731" s="282"/>
      <c r="BXH731" s="282"/>
      <c r="BXI731" s="282"/>
      <c r="BXJ731" s="282"/>
      <c r="BXK731" s="282"/>
      <c r="BXL731" s="282"/>
      <c r="BXM731" s="282"/>
      <c r="BXN731" s="282"/>
      <c r="BXO731" s="282"/>
      <c r="BXP731" s="282"/>
      <c r="BXQ731" s="282"/>
      <c r="BXR731" s="282"/>
      <c r="BXS731" s="282"/>
      <c r="BXT731" s="282"/>
      <c r="BXU731" s="282"/>
      <c r="BXV731" s="282"/>
      <c r="BXW731" s="282"/>
      <c r="BXX731" s="282"/>
      <c r="BXY731" s="282"/>
      <c r="BXZ731" s="282"/>
      <c r="BYA731" s="282"/>
      <c r="BYB731" s="282"/>
      <c r="BYC731" s="282"/>
      <c r="BYD731" s="282"/>
      <c r="BYE731" s="282"/>
      <c r="BYF731" s="282"/>
      <c r="BYG731" s="282"/>
      <c r="BYH731" s="282"/>
      <c r="BYI731" s="282"/>
      <c r="BYJ731" s="282"/>
      <c r="BYK731" s="282"/>
      <c r="BYL731" s="282"/>
      <c r="BYM731" s="282"/>
      <c r="BYN731" s="282"/>
      <c r="BYO731" s="282"/>
      <c r="BYP731" s="282"/>
      <c r="BYQ731" s="282"/>
      <c r="BYR731" s="282"/>
      <c r="BYS731" s="282"/>
      <c r="BYT731" s="282"/>
      <c r="BYU731" s="282"/>
      <c r="BYV731" s="282"/>
      <c r="BYW731" s="282"/>
      <c r="BYX731" s="282"/>
      <c r="BYY731" s="282"/>
      <c r="BYZ731" s="282"/>
      <c r="BZA731" s="282"/>
      <c r="BZB731" s="282"/>
      <c r="BZC731" s="282"/>
      <c r="BZD731" s="282"/>
      <c r="BZE731" s="282"/>
      <c r="BZF731" s="282"/>
      <c r="BZG731" s="282"/>
      <c r="BZH731" s="282"/>
      <c r="BZI731" s="282"/>
      <c r="BZJ731" s="282"/>
      <c r="BZK731" s="282"/>
      <c r="BZL731" s="282"/>
      <c r="BZM731" s="282"/>
      <c r="BZN731" s="282"/>
      <c r="BZO731" s="282"/>
      <c r="BZP731" s="282"/>
      <c r="BZQ731" s="282"/>
      <c r="BZR731" s="282"/>
      <c r="BZS731" s="282"/>
      <c r="BZT731" s="282"/>
      <c r="BZU731" s="282"/>
      <c r="BZV731" s="282"/>
      <c r="BZW731" s="282"/>
      <c r="BZX731" s="282"/>
      <c r="BZY731" s="282"/>
      <c r="BZZ731" s="282"/>
      <c r="CAA731" s="282"/>
      <c r="CAB731" s="282"/>
      <c r="CAC731" s="282"/>
      <c r="CAD731" s="282"/>
      <c r="CAE731" s="282"/>
      <c r="CAF731" s="282"/>
      <c r="CAG731" s="282"/>
      <c r="CAH731" s="282"/>
      <c r="CAI731" s="282"/>
      <c r="CAJ731" s="282"/>
      <c r="CAK731" s="282"/>
      <c r="CAL731" s="282"/>
      <c r="CAM731" s="282"/>
      <c r="CAN731" s="282"/>
      <c r="CAO731" s="282"/>
      <c r="CAP731" s="282"/>
      <c r="CAQ731" s="282"/>
      <c r="CAR731" s="282"/>
      <c r="CAS731" s="282"/>
      <c r="CAT731" s="282"/>
      <c r="CAU731" s="282"/>
      <c r="CAV731" s="282"/>
      <c r="CAW731" s="282"/>
      <c r="CAX731" s="282"/>
      <c r="CAY731" s="282"/>
      <c r="CAZ731" s="282"/>
      <c r="CBA731" s="282"/>
      <c r="CBB731" s="282"/>
      <c r="CBC731" s="282"/>
      <c r="CBD731" s="282"/>
      <c r="CBE731" s="282"/>
      <c r="CBF731" s="282"/>
      <c r="CBG731" s="282"/>
      <c r="CBH731" s="282"/>
      <c r="CBI731" s="282"/>
      <c r="CBJ731" s="282"/>
      <c r="CBK731" s="282"/>
      <c r="CBL731" s="282"/>
      <c r="CBM731" s="282"/>
      <c r="CBN731" s="282"/>
      <c r="CBO731" s="282"/>
      <c r="CBP731" s="282"/>
      <c r="CBQ731" s="282"/>
      <c r="CBR731" s="282"/>
      <c r="CBS731" s="282"/>
      <c r="CBT731" s="282"/>
      <c r="CBU731" s="282"/>
      <c r="CBV731" s="282"/>
      <c r="CBW731" s="282"/>
      <c r="CBX731" s="282"/>
      <c r="CBY731" s="282"/>
      <c r="CBZ731" s="282"/>
      <c r="CCA731" s="282"/>
      <c r="CCB731" s="282"/>
      <c r="CCC731" s="282"/>
      <c r="CCD731" s="282"/>
      <c r="CCE731" s="282"/>
      <c r="CCF731" s="282"/>
      <c r="CCG731" s="282"/>
      <c r="CCH731" s="282"/>
      <c r="CCI731" s="282"/>
      <c r="CCJ731" s="282"/>
      <c r="CCK731" s="282"/>
      <c r="CCL731" s="282"/>
      <c r="CCM731" s="282"/>
      <c r="CCN731" s="282"/>
      <c r="CCO731" s="282"/>
      <c r="CCP731" s="282"/>
      <c r="CCQ731" s="282"/>
      <c r="CCR731" s="282"/>
      <c r="CCS731" s="282"/>
      <c r="CCT731" s="282"/>
      <c r="CCU731" s="282"/>
      <c r="CCV731" s="282"/>
      <c r="CCW731" s="282"/>
      <c r="CCX731" s="282"/>
      <c r="CCY731" s="282"/>
      <c r="CCZ731" s="282"/>
      <c r="CDA731" s="282"/>
      <c r="CDB731" s="282"/>
      <c r="CDC731" s="282"/>
      <c r="CDD731" s="282"/>
      <c r="CDE731" s="282"/>
      <c r="CDF731" s="282"/>
      <c r="CDG731" s="282"/>
      <c r="CDH731" s="282"/>
      <c r="CDI731" s="282"/>
      <c r="CDJ731" s="282"/>
      <c r="CDK731" s="282"/>
      <c r="CDL731" s="282"/>
      <c r="CDM731" s="282"/>
      <c r="CDN731" s="282"/>
      <c r="CDO731" s="282"/>
      <c r="CDP731" s="282"/>
      <c r="CDQ731" s="282"/>
      <c r="CDR731" s="282"/>
      <c r="CDS731" s="282"/>
      <c r="CDT731" s="282"/>
      <c r="CDU731" s="282"/>
      <c r="CDV731" s="282"/>
      <c r="CDW731" s="282"/>
      <c r="CDX731" s="282"/>
      <c r="CDY731" s="282"/>
      <c r="CDZ731" s="282"/>
      <c r="CEA731" s="282"/>
      <c r="CEB731" s="282"/>
      <c r="CEC731" s="282"/>
      <c r="CED731" s="282"/>
      <c r="CEE731" s="282"/>
      <c r="CEF731" s="282"/>
      <c r="CEG731" s="282"/>
      <c r="CEH731" s="282"/>
      <c r="CEI731" s="282"/>
      <c r="CEJ731" s="282"/>
      <c r="CEK731" s="282"/>
      <c r="CEL731" s="282"/>
      <c r="CEM731" s="282"/>
      <c r="CEN731" s="282"/>
      <c r="CEO731" s="282"/>
      <c r="CEP731" s="282"/>
      <c r="CEQ731" s="282"/>
      <c r="CER731" s="282"/>
      <c r="CES731" s="282"/>
      <c r="CET731" s="282"/>
      <c r="CEU731" s="282"/>
      <c r="CEV731" s="282"/>
      <c r="CEW731" s="282"/>
      <c r="CEX731" s="282"/>
      <c r="CEY731" s="282"/>
      <c r="CEZ731" s="282"/>
      <c r="CFA731" s="282"/>
      <c r="CFB731" s="282"/>
      <c r="CFC731" s="282"/>
      <c r="CFD731" s="282"/>
      <c r="CFE731" s="282"/>
      <c r="CFF731" s="282"/>
      <c r="CFG731" s="282"/>
      <c r="CFH731" s="282"/>
      <c r="CFI731" s="282"/>
      <c r="CFJ731" s="282"/>
      <c r="CFK731" s="282"/>
      <c r="CFL731" s="282"/>
      <c r="CFM731" s="282"/>
      <c r="CFN731" s="282"/>
      <c r="CFO731" s="282"/>
      <c r="CFP731" s="282"/>
      <c r="CFQ731" s="282"/>
      <c r="CFR731" s="282"/>
      <c r="CFS731" s="282"/>
      <c r="CFT731" s="282"/>
      <c r="CFU731" s="282"/>
      <c r="CFV731" s="282"/>
      <c r="CFW731" s="282"/>
      <c r="CFX731" s="282"/>
      <c r="CFY731" s="282"/>
      <c r="CFZ731" s="282"/>
      <c r="CGA731" s="282"/>
      <c r="CGB731" s="282"/>
      <c r="CGC731" s="282"/>
      <c r="CGD731" s="282"/>
      <c r="CGE731" s="282"/>
      <c r="CGF731" s="282"/>
      <c r="CGG731" s="282"/>
      <c r="CGH731" s="282"/>
      <c r="CGI731" s="282"/>
      <c r="CGJ731" s="282"/>
      <c r="CGK731" s="282"/>
      <c r="CGL731" s="282"/>
      <c r="CGM731" s="282"/>
      <c r="CGN731" s="282"/>
      <c r="CGO731" s="282"/>
      <c r="CGP731" s="282"/>
      <c r="CGQ731" s="282"/>
      <c r="CGR731" s="282"/>
      <c r="CGS731" s="282"/>
      <c r="CGT731" s="282"/>
      <c r="CGU731" s="282"/>
      <c r="CGV731" s="282"/>
      <c r="CGW731" s="282"/>
      <c r="CGX731" s="282"/>
      <c r="CGY731" s="282"/>
      <c r="CGZ731" s="282"/>
      <c r="CHA731" s="282"/>
      <c r="CHB731" s="282"/>
      <c r="CHC731" s="282"/>
      <c r="CHD731" s="282"/>
      <c r="CHE731" s="282"/>
      <c r="CHF731" s="282"/>
      <c r="CHG731" s="282"/>
      <c r="CHH731" s="282"/>
      <c r="CHI731" s="282"/>
      <c r="CHJ731" s="282"/>
      <c r="CHK731" s="282"/>
      <c r="CHL731" s="282"/>
      <c r="CHM731" s="282"/>
      <c r="CHN731" s="282"/>
      <c r="CHO731" s="282"/>
      <c r="CHP731" s="282"/>
      <c r="CHQ731" s="282"/>
      <c r="CHR731" s="282"/>
      <c r="CHS731" s="282"/>
      <c r="CHT731" s="282"/>
      <c r="CHU731" s="282"/>
      <c r="CHV731" s="282"/>
      <c r="CHW731" s="282"/>
      <c r="CHX731" s="282"/>
      <c r="CHY731" s="282"/>
      <c r="CHZ731" s="282"/>
      <c r="CIA731" s="282"/>
      <c r="CIB731" s="282"/>
      <c r="CIC731" s="282"/>
      <c r="CID731" s="282"/>
      <c r="CIE731" s="282"/>
      <c r="CIF731" s="282"/>
      <c r="CIG731" s="282"/>
      <c r="CIH731" s="282"/>
      <c r="CII731" s="282"/>
      <c r="CIJ731" s="282"/>
      <c r="CIK731" s="282"/>
      <c r="CIL731" s="282"/>
      <c r="CIM731" s="282"/>
      <c r="CIN731" s="282"/>
      <c r="CIO731" s="282"/>
      <c r="CIP731" s="282"/>
      <c r="CIQ731" s="282"/>
      <c r="CIR731" s="282"/>
      <c r="CIS731" s="282"/>
      <c r="CIT731" s="282"/>
      <c r="CIU731" s="282"/>
      <c r="CIV731" s="282"/>
      <c r="CIW731" s="282"/>
      <c r="CIX731" s="282"/>
      <c r="CIY731" s="282"/>
      <c r="CIZ731" s="282"/>
      <c r="CJA731" s="282"/>
      <c r="CJB731" s="282"/>
      <c r="CJC731" s="282"/>
      <c r="CJD731" s="282"/>
      <c r="CJE731" s="282"/>
      <c r="CJF731" s="282"/>
      <c r="CJG731" s="282"/>
      <c r="CJH731" s="282"/>
      <c r="CJI731" s="282"/>
      <c r="CJJ731" s="282"/>
      <c r="CJK731" s="282"/>
      <c r="CJL731" s="282"/>
      <c r="CJM731" s="282"/>
      <c r="CJN731" s="282"/>
      <c r="CJO731" s="282"/>
      <c r="CJP731" s="282"/>
      <c r="CJQ731" s="282"/>
      <c r="CJR731" s="282"/>
      <c r="CJS731" s="282"/>
      <c r="CJT731" s="282"/>
      <c r="CJU731" s="282"/>
      <c r="CJV731" s="282"/>
      <c r="CJW731" s="282"/>
      <c r="CJX731" s="282"/>
      <c r="CJY731" s="282"/>
      <c r="CJZ731" s="282"/>
      <c r="CKA731" s="282"/>
      <c r="CKB731" s="282"/>
      <c r="CKC731" s="282"/>
      <c r="CKD731" s="282"/>
      <c r="CKE731" s="282"/>
      <c r="CKF731" s="282"/>
      <c r="CKG731" s="282"/>
      <c r="CKH731" s="282"/>
      <c r="CKI731" s="282"/>
      <c r="CKJ731" s="282"/>
      <c r="CKK731" s="282"/>
      <c r="CKL731" s="282"/>
      <c r="CKM731" s="282"/>
      <c r="CKN731" s="282"/>
      <c r="CKO731" s="282"/>
      <c r="CKP731" s="282"/>
      <c r="CKQ731" s="282"/>
      <c r="CKR731" s="282"/>
      <c r="CKS731" s="282"/>
      <c r="CKT731" s="282"/>
      <c r="CKU731" s="282"/>
      <c r="CKV731" s="282"/>
      <c r="CKW731" s="282"/>
      <c r="CKX731" s="282"/>
      <c r="CKY731" s="282"/>
      <c r="CKZ731" s="282"/>
      <c r="CLA731" s="282"/>
      <c r="CLB731" s="282"/>
      <c r="CLC731" s="282"/>
      <c r="CLD731" s="282"/>
      <c r="CLE731" s="282"/>
      <c r="CLF731" s="282"/>
      <c r="CLG731" s="282"/>
      <c r="CLH731" s="282"/>
      <c r="CLI731" s="282"/>
      <c r="CLJ731" s="282"/>
      <c r="CLK731" s="282"/>
      <c r="CLL731" s="282"/>
      <c r="CLM731" s="282"/>
      <c r="CLN731" s="282"/>
      <c r="CLO731" s="282"/>
      <c r="CLP731" s="282"/>
      <c r="CLQ731" s="282"/>
      <c r="CLR731" s="282"/>
      <c r="CLS731" s="282"/>
      <c r="CLT731" s="282"/>
      <c r="CLU731" s="282"/>
      <c r="CLV731" s="282"/>
      <c r="CLW731" s="282"/>
      <c r="CLX731" s="282"/>
      <c r="CLY731" s="282"/>
      <c r="CLZ731" s="282"/>
      <c r="CMA731" s="282"/>
      <c r="CMB731" s="282"/>
      <c r="CMC731" s="282"/>
      <c r="CMD731" s="282"/>
      <c r="CME731" s="282"/>
      <c r="CMF731" s="282"/>
      <c r="CMG731" s="282"/>
      <c r="CMH731" s="282"/>
      <c r="CMI731" s="282"/>
      <c r="CMJ731" s="282"/>
      <c r="CMK731" s="282"/>
      <c r="CML731" s="282"/>
      <c r="CMM731" s="282"/>
      <c r="CMN731" s="282"/>
      <c r="CMO731" s="282"/>
      <c r="CMP731" s="282"/>
      <c r="CMQ731" s="282"/>
      <c r="CMR731" s="282"/>
      <c r="CMS731" s="282"/>
      <c r="CMT731" s="282"/>
      <c r="CMU731" s="282"/>
      <c r="CMV731" s="282"/>
      <c r="CMW731" s="282"/>
      <c r="CMX731" s="282"/>
      <c r="CMY731" s="282"/>
      <c r="CMZ731" s="282"/>
      <c r="CNA731" s="282"/>
      <c r="CNB731" s="282"/>
      <c r="CNC731" s="282"/>
      <c r="CND731" s="282"/>
      <c r="CNE731" s="282"/>
      <c r="CNF731" s="282"/>
      <c r="CNG731" s="282"/>
      <c r="CNH731" s="282"/>
      <c r="CNI731" s="282"/>
      <c r="CNJ731" s="282"/>
      <c r="CNK731" s="282"/>
      <c r="CNL731" s="282"/>
      <c r="CNM731" s="282"/>
      <c r="CNN731" s="282"/>
      <c r="CNO731" s="282"/>
      <c r="CNP731" s="282"/>
      <c r="CNQ731" s="282"/>
      <c r="CNR731" s="282"/>
      <c r="CNS731" s="282"/>
      <c r="CNT731" s="282"/>
      <c r="CNU731" s="282"/>
      <c r="CNV731" s="282"/>
      <c r="CNW731" s="282"/>
      <c r="CNX731" s="282"/>
      <c r="CNY731" s="282"/>
      <c r="CNZ731" s="282"/>
      <c r="COA731" s="282"/>
      <c r="COB731" s="282"/>
      <c r="COC731" s="282"/>
      <c r="COD731" s="282"/>
      <c r="COE731" s="282"/>
      <c r="COF731" s="282"/>
      <c r="COG731" s="282"/>
      <c r="COH731" s="282"/>
      <c r="COI731" s="282"/>
      <c r="COJ731" s="282"/>
      <c r="COK731" s="282"/>
      <c r="COL731" s="282"/>
      <c r="COM731" s="282"/>
      <c r="CON731" s="282"/>
      <c r="COO731" s="282"/>
      <c r="COP731" s="282"/>
      <c r="COQ731" s="282"/>
      <c r="COR731" s="282"/>
      <c r="COS731" s="282"/>
      <c r="COT731" s="282"/>
      <c r="COU731" s="282"/>
      <c r="COV731" s="282"/>
      <c r="COW731" s="282"/>
      <c r="COX731" s="282"/>
      <c r="COY731" s="282"/>
      <c r="COZ731" s="282"/>
      <c r="CPA731" s="282"/>
      <c r="CPB731" s="282"/>
      <c r="CPC731" s="282"/>
      <c r="CPD731" s="282"/>
      <c r="CPE731" s="282"/>
      <c r="CPF731" s="282"/>
      <c r="CPG731" s="282"/>
      <c r="CPH731" s="282"/>
      <c r="CPI731" s="282"/>
      <c r="CPJ731" s="282"/>
      <c r="CPK731" s="282"/>
      <c r="CPL731" s="282"/>
      <c r="CPM731" s="282"/>
      <c r="CPN731" s="282"/>
      <c r="CPO731" s="282"/>
      <c r="CPP731" s="282"/>
      <c r="CPQ731" s="282"/>
      <c r="CPR731" s="282"/>
      <c r="CPS731" s="282"/>
      <c r="CPT731" s="282"/>
      <c r="CPU731" s="282"/>
      <c r="CPV731" s="282"/>
      <c r="CPW731" s="282"/>
      <c r="CPX731" s="282"/>
      <c r="CPY731" s="282"/>
      <c r="CPZ731" s="282"/>
      <c r="CQA731" s="282"/>
      <c r="CQB731" s="282"/>
      <c r="CQC731" s="282"/>
      <c r="CQD731" s="282"/>
      <c r="CQE731" s="282"/>
      <c r="CQF731" s="282"/>
      <c r="CQG731" s="282"/>
      <c r="CQH731" s="282"/>
      <c r="CQI731" s="282"/>
      <c r="CQJ731" s="282"/>
      <c r="CQK731" s="282"/>
      <c r="CQL731" s="282"/>
      <c r="CQM731" s="282"/>
      <c r="CQN731" s="282"/>
      <c r="CQO731" s="282"/>
      <c r="CQP731" s="282"/>
      <c r="CQQ731" s="282"/>
      <c r="CQR731" s="282"/>
      <c r="CQS731" s="282"/>
      <c r="CQT731" s="282"/>
      <c r="CQU731" s="282"/>
      <c r="CQV731" s="282"/>
      <c r="CQW731" s="282"/>
      <c r="CQX731" s="282"/>
      <c r="CQY731" s="282"/>
      <c r="CQZ731" s="282"/>
      <c r="CRA731" s="282"/>
      <c r="CRB731" s="282"/>
      <c r="CRC731" s="282"/>
      <c r="CRD731" s="282"/>
      <c r="CRE731" s="282"/>
      <c r="CRF731" s="282"/>
      <c r="CRG731" s="282"/>
      <c r="CRH731" s="282"/>
      <c r="CRI731" s="282"/>
      <c r="CRJ731" s="282"/>
      <c r="CRK731" s="282"/>
      <c r="CRL731" s="282"/>
      <c r="CRM731" s="282"/>
      <c r="CRN731" s="282"/>
      <c r="CRO731" s="282"/>
      <c r="CRP731" s="282"/>
      <c r="CRQ731" s="282"/>
      <c r="CRR731" s="282"/>
      <c r="CRS731" s="282"/>
      <c r="CRT731" s="282"/>
      <c r="CRU731" s="282"/>
      <c r="CRV731" s="282"/>
      <c r="CRW731" s="282"/>
      <c r="CRX731" s="282"/>
      <c r="CRY731" s="282"/>
      <c r="CRZ731" s="282"/>
      <c r="CSA731" s="282"/>
      <c r="CSB731" s="282"/>
      <c r="CSC731" s="282"/>
      <c r="CSD731" s="282"/>
      <c r="CSE731" s="282"/>
      <c r="CSF731" s="282"/>
      <c r="CSG731" s="282"/>
      <c r="CSH731" s="282"/>
      <c r="CSI731" s="282"/>
      <c r="CSJ731" s="282"/>
      <c r="CSK731" s="282"/>
      <c r="CSL731" s="282"/>
      <c r="CSM731" s="282"/>
      <c r="CSN731" s="282"/>
      <c r="CSO731" s="282"/>
      <c r="CSP731" s="282"/>
      <c r="CSQ731" s="282"/>
      <c r="CSR731" s="282"/>
      <c r="CSS731" s="282"/>
      <c r="CST731" s="282"/>
      <c r="CSU731" s="282"/>
      <c r="CSV731" s="282"/>
      <c r="CSW731" s="282"/>
      <c r="CSX731" s="282"/>
      <c r="CSY731" s="282"/>
      <c r="CSZ731" s="282"/>
      <c r="CTA731" s="282"/>
      <c r="CTB731" s="282"/>
      <c r="CTC731" s="282"/>
      <c r="CTD731" s="282"/>
      <c r="CTE731" s="282"/>
      <c r="CTF731" s="282"/>
      <c r="CTG731" s="282"/>
      <c r="CTH731" s="282"/>
      <c r="CTI731" s="282"/>
      <c r="CTJ731" s="282"/>
      <c r="CTK731" s="282"/>
      <c r="CTL731" s="282"/>
      <c r="CTM731" s="282"/>
      <c r="CTN731" s="282"/>
      <c r="CTO731" s="282"/>
      <c r="CTP731" s="282"/>
      <c r="CTQ731" s="282"/>
      <c r="CTR731" s="282"/>
      <c r="CTS731" s="282"/>
      <c r="CTT731" s="282"/>
      <c r="CTU731" s="282"/>
      <c r="CTV731" s="282"/>
      <c r="CTW731" s="282"/>
      <c r="CTX731" s="282"/>
      <c r="CTY731" s="282"/>
      <c r="CTZ731" s="282"/>
      <c r="CUA731" s="282"/>
      <c r="CUB731" s="282"/>
      <c r="CUC731" s="282"/>
      <c r="CUD731" s="282"/>
      <c r="CUE731" s="282"/>
      <c r="CUF731" s="282"/>
      <c r="CUG731" s="282"/>
      <c r="CUH731" s="282"/>
      <c r="CUI731" s="282"/>
      <c r="CUJ731" s="282"/>
      <c r="CUK731" s="282"/>
      <c r="CUL731" s="282"/>
      <c r="CUM731" s="282"/>
      <c r="CUN731" s="282"/>
      <c r="CUO731" s="282"/>
      <c r="CUP731" s="282"/>
      <c r="CUQ731" s="282"/>
      <c r="CUR731" s="282"/>
      <c r="CUS731" s="282"/>
      <c r="CUT731" s="282"/>
      <c r="CUU731" s="282"/>
      <c r="CUV731" s="282"/>
      <c r="CUW731" s="282"/>
      <c r="CUX731" s="282"/>
      <c r="CUY731" s="282"/>
      <c r="CUZ731" s="282"/>
      <c r="CVA731" s="282"/>
      <c r="CVB731" s="282"/>
      <c r="CVC731" s="282"/>
      <c r="CVD731" s="282"/>
      <c r="CVE731" s="282"/>
      <c r="CVF731" s="282"/>
      <c r="CVG731" s="282"/>
      <c r="CVH731" s="282"/>
      <c r="CVI731" s="282"/>
      <c r="CVJ731" s="282"/>
      <c r="CVK731" s="282"/>
      <c r="CVL731" s="282"/>
      <c r="CVM731" s="282"/>
      <c r="CVN731" s="282"/>
      <c r="CVO731" s="282"/>
      <c r="CVP731" s="282"/>
      <c r="CVQ731" s="282"/>
      <c r="CVR731" s="282"/>
      <c r="CVS731" s="282"/>
      <c r="CVT731" s="282"/>
      <c r="CVU731" s="282"/>
      <c r="CVV731" s="282"/>
      <c r="CVW731" s="282"/>
      <c r="CVX731" s="282"/>
      <c r="CVY731" s="282"/>
      <c r="CVZ731" s="282"/>
      <c r="CWA731" s="282"/>
      <c r="CWB731" s="282"/>
      <c r="CWC731" s="282"/>
      <c r="CWD731" s="282"/>
      <c r="CWE731" s="282"/>
      <c r="CWF731" s="282"/>
      <c r="CWG731" s="282"/>
      <c r="CWH731" s="282"/>
      <c r="CWI731" s="282"/>
      <c r="CWJ731" s="282"/>
      <c r="CWK731" s="282"/>
      <c r="CWL731" s="282"/>
      <c r="CWM731" s="282"/>
      <c r="CWN731" s="282"/>
      <c r="CWO731" s="282"/>
      <c r="CWP731" s="282"/>
      <c r="CWQ731" s="282"/>
      <c r="CWR731" s="282"/>
      <c r="CWS731" s="282"/>
      <c r="CWT731" s="282"/>
      <c r="CWU731" s="282"/>
      <c r="CWV731" s="282"/>
      <c r="CWW731" s="282"/>
      <c r="CWX731" s="282"/>
      <c r="CWY731" s="282"/>
      <c r="CWZ731" s="282"/>
      <c r="CXA731" s="282"/>
      <c r="CXB731" s="282"/>
      <c r="CXC731" s="282"/>
      <c r="CXD731" s="282"/>
      <c r="CXE731" s="282"/>
      <c r="CXF731" s="282"/>
      <c r="CXG731" s="282"/>
      <c r="CXH731" s="282"/>
      <c r="CXI731" s="282"/>
      <c r="CXJ731" s="282"/>
      <c r="CXK731" s="282"/>
      <c r="CXL731" s="282"/>
      <c r="CXM731" s="282"/>
      <c r="CXN731" s="282"/>
      <c r="CXO731" s="282"/>
      <c r="CXP731" s="282"/>
      <c r="CXQ731" s="282"/>
      <c r="CXR731" s="282"/>
      <c r="CXS731" s="282"/>
      <c r="CXT731" s="282"/>
      <c r="CXU731" s="282"/>
      <c r="CXV731" s="282"/>
      <c r="CXW731" s="282"/>
      <c r="CXX731" s="282"/>
      <c r="CXY731" s="282"/>
      <c r="CXZ731" s="282"/>
      <c r="CYA731" s="282"/>
      <c r="CYB731" s="282"/>
      <c r="CYC731" s="282"/>
      <c r="CYD731" s="282"/>
      <c r="CYE731" s="282"/>
      <c r="CYF731" s="282"/>
      <c r="CYG731" s="282"/>
      <c r="CYH731" s="282"/>
      <c r="CYI731" s="282"/>
      <c r="CYJ731" s="282"/>
      <c r="CYK731" s="282"/>
      <c r="CYL731" s="282"/>
      <c r="CYM731" s="282"/>
      <c r="CYN731" s="282"/>
      <c r="CYO731" s="282"/>
      <c r="CYP731" s="282"/>
      <c r="CYQ731" s="282"/>
      <c r="CYR731" s="282"/>
      <c r="CYS731" s="282"/>
      <c r="CYT731" s="282"/>
      <c r="CYU731" s="282"/>
      <c r="CYV731" s="282"/>
      <c r="CYW731" s="282"/>
      <c r="CYX731" s="282"/>
      <c r="CYY731" s="282"/>
      <c r="CYZ731" s="282"/>
      <c r="CZA731" s="282"/>
      <c r="CZB731" s="282"/>
      <c r="CZC731" s="282"/>
      <c r="CZD731" s="282"/>
      <c r="CZE731" s="282"/>
      <c r="CZF731" s="282"/>
      <c r="CZG731" s="282"/>
      <c r="CZH731" s="282"/>
      <c r="CZI731" s="282"/>
      <c r="CZJ731" s="282"/>
      <c r="CZK731" s="282"/>
      <c r="CZL731" s="282"/>
      <c r="CZM731" s="282"/>
      <c r="CZN731" s="282"/>
      <c r="CZO731" s="282"/>
      <c r="CZP731" s="282"/>
      <c r="CZQ731" s="282"/>
      <c r="CZR731" s="282"/>
      <c r="CZS731" s="282"/>
      <c r="CZT731" s="282"/>
      <c r="CZU731" s="282"/>
      <c r="CZV731" s="282"/>
      <c r="CZW731" s="282"/>
      <c r="CZX731" s="282"/>
      <c r="CZY731" s="282"/>
      <c r="CZZ731" s="282"/>
      <c r="DAA731" s="282"/>
      <c r="DAB731" s="282"/>
      <c r="DAC731" s="282"/>
      <c r="DAD731" s="282"/>
      <c r="DAE731" s="282"/>
      <c r="DAF731" s="282"/>
      <c r="DAG731" s="282"/>
      <c r="DAH731" s="282"/>
      <c r="DAI731" s="282"/>
      <c r="DAJ731" s="282"/>
      <c r="DAK731" s="282"/>
      <c r="DAL731" s="282"/>
      <c r="DAM731" s="282"/>
      <c r="DAN731" s="282"/>
      <c r="DAO731" s="282"/>
      <c r="DAP731" s="282"/>
      <c r="DAQ731" s="282"/>
      <c r="DAR731" s="282"/>
      <c r="DAS731" s="282"/>
      <c r="DAT731" s="282"/>
      <c r="DAU731" s="282"/>
      <c r="DAV731" s="282"/>
      <c r="DAW731" s="282"/>
      <c r="DAX731" s="282"/>
      <c r="DAY731" s="282"/>
      <c r="DAZ731" s="282"/>
      <c r="DBA731" s="282"/>
      <c r="DBB731" s="282"/>
      <c r="DBC731" s="282"/>
      <c r="DBD731" s="282"/>
      <c r="DBE731" s="282"/>
      <c r="DBF731" s="282"/>
      <c r="DBG731" s="282"/>
      <c r="DBH731" s="282"/>
      <c r="DBI731" s="282"/>
      <c r="DBJ731" s="282"/>
      <c r="DBK731" s="282"/>
      <c r="DBL731" s="282"/>
      <c r="DBM731" s="282"/>
      <c r="DBN731" s="282"/>
      <c r="DBO731" s="282"/>
      <c r="DBP731" s="282"/>
      <c r="DBQ731" s="282"/>
      <c r="DBR731" s="282"/>
      <c r="DBS731" s="282"/>
      <c r="DBT731" s="282"/>
      <c r="DBU731" s="282"/>
      <c r="DBV731" s="282"/>
      <c r="DBW731" s="282"/>
      <c r="DBX731" s="282"/>
      <c r="DBY731" s="282"/>
      <c r="DBZ731" s="282"/>
      <c r="DCA731" s="282"/>
      <c r="DCB731" s="282"/>
      <c r="DCC731" s="282"/>
      <c r="DCD731" s="282"/>
      <c r="DCE731" s="282"/>
      <c r="DCF731" s="282"/>
      <c r="DCG731" s="282"/>
      <c r="DCH731" s="282"/>
      <c r="DCI731" s="282"/>
      <c r="DCJ731" s="282"/>
      <c r="DCK731" s="282"/>
      <c r="DCL731" s="282"/>
      <c r="DCM731" s="282"/>
      <c r="DCN731" s="282"/>
      <c r="DCO731" s="282"/>
      <c r="DCP731" s="282"/>
      <c r="DCQ731" s="282"/>
      <c r="DCR731" s="282"/>
      <c r="DCS731" s="282"/>
      <c r="DCT731" s="282"/>
      <c r="DCU731" s="282"/>
      <c r="DCV731" s="282"/>
      <c r="DCW731" s="282"/>
      <c r="DCX731" s="282"/>
      <c r="DCY731" s="282"/>
      <c r="DCZ731" s="282"/>
      <c r="DDA731" s="282"/>
      <c r="DDB731" s="282"/>
      <c r="DDC731" s="282"/>
      <c r="DDD731" s="282"/>
      <c r="DDE731" s="282"/>
      <c r="DDF731" s="282"/>
      <c r="DDG731" s="282"/>
      <c r="DDH731" s="282"/>
      <c r="DDI731" s="282"/>
      <c r="DDJ731" s="282"/>
      <c r="DDK731" s="282"/>
      <c r="DDL731" s="282"/>
      <c r="DDM731" s="282"/>
      <c r="DDN731" s="282"/>
      <c r="DDO731" s="282"/>
      <c r="DDP731" s="282"/>
      <c r="DDQ731" s="282"/>
      <c r="DDR731" s="282"/>
      <c r="DDS731" s="282"/>
      <c r="DDT731" s="282"/>
      <c r="DDU731" s="282"/>
      <c r="DDV731" s="282"/>
      <c r="DDW731" s="282"/>
      <c r="DDX731" s="282"/>
      <c r="DDY731" s="282"/>
      <c r="DDZ731" s="282"/>
      <c r="DEA731" s="282"/>
      <c r="DEB731" s="282"/>
      <c r="DEC731" s="282"/>
      <c r="DED731" s="282"/>
      <c r="DEE731" s="282"/>
      <c r="DEF731" s="282"/>
      <c r="DEG731" s="282"/>
      <c r="DEH731" s="282"/>
      <c r="DEI731" s="282"/>
      <c r="DEJ731" s="282"/>
      <c r="DEK731" s="282"/>
      <c r="DEL731" s="282"/>
      <c r="DEM731" s="282"/>
      <c r="DEN731" s="282"/>
      <c r="DEO731" s="282"/>
      <c r="DEP731" s="282"/>
      <c r="DEQ731" s="282"/>
      <c r="DER731" s="282"/>
      <c r="DES731" s="282"/>
      <c r="DET731" s="282"/>
      <c r="DEU731" s="282"/>
      <c r="DEV731" s="282"/>
      <c r="DEW731" s="282"/>
      <c r="DEX731" s="282"/>
      <c r="DEY731" s="282"/>
      <c r="DEZ731" s="282"/>
      <c r="DFA731" s="282"/>
      <c r="DFB731" s="282"/>
      <c r="DFC731" s="282"/>
      <c r="DFD731" s="282"/>
      <c r="DFE731" s="282"/>
      <c r="DFF731" s="282"/>
      <c r="DFG731" s="282"/>
      <c r="DFH731" s="282"/>
      <c r="DFI731" s="282"/>
      <c r="DFJ731" s="282"/>
      <c r="DFK731" s="282"/>
      <c r="DFL731" s="282"/>
      <c r="DFM731" s="282"/>
      <c r="DFN731" s="282"/>
      <c r="DFO731" s="282"/>
      <c r="DFP731" s="282"/>
      <c r="DFQ731" s="282"/>
      <c r="DFR731" s="282"/>
      <c r="DFS731" s="282"/>
      <c r="DFT731" s="282"/>
      <c r="DFU731" s="282"/>
      <c r="DFV731" s="282"/>
      <c r="DFW731" s="282"/>
      <c r="DFX731" s="282"/>
      <c r="DFY731" s="282"/>
      <c r="DFZ731" s="282"/>
      <c r="DGA731" s="282"/>
      <c r="DGB731" s="282"/>
      <c r="DGC731" s="282"/>
      <c r="DGD731" s="282"/>
      <c r="DGE731" s="282"/>
      <c r="DGF731" s="282"/>
      <c r="DGG731" s="282"/>
      <c r="DGH731" s="282"/>
      <c r="DGI731" s="282"/>
      <c r="DGJ731" s="282"/>
      <c r="DGK731" s="282"/>
      <c r="DGL731" s="282"/>
      <c r="DGM731" s="282"/>
      <c r="DGN731" s="282"/>
      <c r="DGO731" s="282"/>
      <c r="DGP731" s="282"/>
      <c r="DGQ731" s="282"/>
      <c r="DGR731" s="282"/>
      <c r="DGS731" s="282"/>
      <c r="DGT731" s="282"/>
      <c r="DGU731" s="282"/>
      <c r="DGV731" s="282"/>
      <c r="DGW731" s="282"/>
      <c r="DGX731" s="282"/>
      <c r="DGY731" s="282"/>
      <c r="DGZ731" s="282"/>
      <c r="DHA731" s="282"/>
      <c r="DHB731" s="282"/>
      <c r="DHC731" s="282"/>
      <c r="DHD731" s="282"/>
      <c r="DHE731" s="282"/>
      <c r="DHF731" s="282"/>
      <c r="DHG731" s="282"/>
      <c r="DHH731" s="282"/>
      <c r="DHI731" s="282"/>
      <c r="DHJ731" s="282"/>
      <c r="DHK731" s="282"/>
      <c r="DHL731" s="282"/>
      <c r="DHM731" s="282"/>
      <c r="DHN731" s="282"/>
      <c r="DHO731" s="282"/>
      <c r="DHP731" s="282"/>
      <c r="DHQ731" s="282"/>
      <c r="DHR731" s="282"/>
      <c r="DHS731" s="282"/>
      <c r="DHT731" s="282"/>
      <c r="DHU731" s="282"/>
      <c r="DHV731" s="282"/>
      <c r="DHW731" s="282"/>
      <c r="DHX731" s="282"/>
      <c r="DHY731" s="282"/>
      <c r="DHZ731" s="282"/>
      <c r="DIA731" s="282"/>
      <c r="DIB731" s="282"/>
      <c r="DIC731" s="282"/>
      <c r="DID731" s="282"/>
      <c r="DIE731" s="282"/>
      <c r="DIF731" s="282"/>
      <c r="DIG731" s="282"/>
      <c r="DIH731" s="282"/>
      <c r="DII731" s="282"/>
      <c r="DIJ731" s="282"/>
      <c r="DIK731" s="282"/>
      <c r="DIL731" s="282"/>
      <c r="DIM731" s="282"/>
      <c r="DIN731" s="282"/>
      <c r="DIO731" s="282"/>
      <c r="DIP731" s="282"/>
      <c r="DIQ731" s="282"/>
      <c r="DIR731" s="282"/>
      <c r="DIS731" s="282"/>
      <c r="DIT731" s="282"/>
      <c r="DIU731" s="282"/>
      <c r="DIV731" s="282"/>
      <c r="DIW731" s="282"/>
      <c r="DIX731" s="282"/>
      <c r="DIY731" s="282"/>
      <c r="DIZ731" s="282"/>
      <c r="DJA731" s="282"/>
      <c r="DJB731" s="282"/>
      <c r="DJC731" s="282"/>
      <c r="DJD731" s="282"/>
      <c r="DJE731" s="282"/>
      <c r="DJF731" s="282"/>
      <c r="DJG731" s="282"/>
      <c r="DJH731" s="282"/>
      <c r="DJI731" s="282"/>
      <c r="DJJ731" s="282"/>
      <c r="DJK731" s="282"/>
      <c r="DJL731" s="282"/>
      <c r="DJM731" s="282"/>
      <c r="DJN731" s="282"/>
      <c r="DJO731" s="282"/>
      <c r="DJP731" s="282"/>
      <c r="DJQ731" s="282"/>
      <c r="DJR731" s="282"/>
      <c r="DJS731" s="282"/>
      <c r="DJT731" s="282"/>
      <c r="DJU731" s="282"/>
      <c r="DJV731" s="282"/>
      <c r="DJW731" s="282"/>
      <c r="DJX731" s="282"/>
      <c r="DJY731" s="282"/>
      <c r="DJZ731" s="282"/>
      <c r="DKA731" s="282"/>
      <c r="DKB731" s="282"/>
      <c r="DKC731" s="282"/>
      <c r="DKD731" s="282"/>
      <c r="DKE731" s="282"/>
      <c r="DKF731" s="282"/>
      <c r="DKG731" s="282"/>
      <c r="DKH731" s="282"/>
      <c r="DKI731" s="282"/>
      <c r="DKJ731" s="282"/>
      <c r="DKK731" s="282"/>
      <c r="DKL731" s="282"/>
      <c r="DKM731" s="282"/>
      <c r="DKN731" s="282"/>
      <c r="DKO731" s="282"/>
      <c r="DKP731" s="282"/>
      <c r="DKQ731" s="282"/>
      <c r="DKR731" s="282"/>
      <c r="DKS731" s="282"/>
      <c r="DKT731" s="282"/>
      <c r="DKU731" s="282"/>
      <c r="DKV731" s="282"/>
      <c r="DKW731" s="282"/>
      <c r="DKX731" s="282"/>
      <c r="DKY731" s="282"/>
      <c r="DKZ731" s="282"/>
      <c r="DLA731" s="282"/>
      <c r="DLB731" s="282"/>
      <c r="DLC731" s="282"/>
      <c r="DLD731" s="282"/>
      <c r="DLE731" s="282"/>
      <c r="DLF731" s="282"/>
      <c r="DLG731" s="282"/>
      <c r="DLH731" s="282"/>
      <c r="DLI731" s="282"/>
      <c r="DLJ731" s="282"/>
      <c r="DLK731" s="282"/>
      <c r="DLL731" s="282"/>
      <c r="DLM731" s="282"/>
      <c r="DLN731" s="282"/>
      <c r="DLO731" s="282"/>
      <c r="DLP731" s="282"/>
      <c r="DLQ731" s="282"/>
      <c r="DLR731" s="282"/>
      <c r="DLS731" s="282"/>
      <c r="DLT731" s="282"/>
      <c r="DLU731" s="282"/>
      <c r="DLV731" s="282"/>
      <c r="DLW731" s="282"/>
      <c r="DLX731" s="282"/>
      <c r="DLY731" s="282"/>
      <c r="DLZ731" s="282"/>
      <c r="DMA731" s="282"/>
      <c r="DMB731" s="282"/>
      <c r="DMC731" s="282"/>
      <c r="DMD731" s="282"/>
      <c r="DME731" s="282"/>
      <c r="DMF731" s="282"/>
      <c r="DMG731" s="282"/>
      <c r="DMH731" s="282"/>
      <c r="DMI731" s="282"/>
      <c r="DMJ731" s="282"/>
      <c r="DMK731" s="282"/>
      <c r="DML731" s="282"/>
      <c r="DMM731" s="282"/>
      <c r="DMN731" s="282"/>
      <c r="DMO731" s="282"/>
      <c r="DMP731" s="282"/>
      <c r="DMQ731" s="282"/>
      <c r="DMR731" s="282"/>
      <c r="DMS731" s="282"/>
      <c r="DMT731" s="282"/>
      <c r="DMU731" s="282"/>
      <c r="DMV731" s="282"/>
      <c r="DMW731" s="282"/>
      <c r="DMX731" s="282"/>
      <c r="DMY731" s="282"/>
      <c r="DMZ731" s="282"/>
      <c r="DNA731" s="282"/>
      <c r="DNB731" s="282"/>
      <c r="DNC731" s="282"/>
      <c r="DND731" s="282"/>
      <c r="DNE731" s="282"/>
      <c r="DNF731" s="282"/>
      <c r="DNG731" s="282"/>
      <c r="DNH731" s="282"/>
      <c r="DNI731" s="282"/>
      <c r="DNJ731" s="282"/>
      <c r="DNK731" s="282"/>
      <c r="DNL731" s="282"/>
      <c r="DNM731" s="282"/>
      <c r="DNN731" s="282"/>
      <c r="DNO731" s="282"/>
      <c r="DNP731" s="282"/>
      <c r="DNQ731" s="282"/>
      <c r="DNR731" s="282"/>
      <c r="DNS731" s="282"/>
      <c r="DNT731" s="282"/>
      <c r="DNU731" s="282"/>
      <c r="DNV731" s="282"/>
      <c r="DNW731" s="282"/>
      <c r="DNX731" s="282"/>
      <c r="DNY731" s="282"/>
      <c r="DNZ731" s="282"/>
      <c r="DOA731" s="282"/>
      <c r="DOB731" s="282"/>
      <c r="DOC731" s="282"/>
      <c r="DOD731" s="282"/>
      <c r="DOE731" s="282"/>
      <c r="DOF731" s="282"/>
      <c r="DOG731" s="282"/>
      <c r="DOH731" s="282"/>
      <c r="DOI731" s="282"/>
      <c r="DOJ731" s="282"/>
      <c r="DOK731" s="282"/>
      <c r="DOL731" s="282"/>
      <c r="DOM731" s="282"/>
      <c r="DON731" s="282"/>
      <c r="DOO731" s="282"/>
      <c r="DOP731" s="282"/>
      <c r="DOQ731" s="282"/>
      <c r="DOR731" s="282"/>
      <c r="DOS731" s="282"/>
      <c r="DOT731" s="282"/>
      <c r="DOU731" s="282"/>
      <c r="DOV731" s="282"/>
      <c r="DOW731" s="282"/>
      <c r="DOX731" s="282"/>
      <c r="DOY731" s="282"/>
      <c r="DOZ731" s="282"/>
      <c r="DPA731" s="282"/>
      <c r="DPB731" s="282"/>
      <c r="DPC731" s="282"/>
      <c r="DPD731" s="282"/>
      <c r="DPE731" s="282"/>
      <c r="DPF731" s="282"/>
      <c r="DPG731" s="282"/>
      <c r="DPH731" s="282"/>
      <c r="DPI731" s="282"/>
      <c r="DPJ731" s="282"/>
      <c r="DPK731" s="282"/>
      <c r="DPL731" s="282"/>
      <c r="DPM731" s="282"/>
      <c r="DPN731" s="282"/>
      <c r="DPO731" s="282"/>
      <c r="DPP731" s="282"/>
      <c r="DPQ731" s="282"/>
      <c r="DPR731" s="282"/>
      <c r="DPS731" s="282"/>
      <c r="DPT731" s="282"/>
      <c r="DPU731" s="282"/>
      <c r="DPV731" s="282"/>
      <c r="DPW731" s="282"/>
      <c r="DPX731" s="282"/>
      <c r="DPY731" s="282"/>
      <c r="DPZ731" s="282"/>
      <c r="DQA731" s="282"/>
      <c r="DQB731" s="282"/>
      <c r="DQC731" s="282"/>
      <c r="DQD731" s="282"/>
      <c r="DQE731" s="282"/>
      <c r="DQF731" s="282"/>
      <c r="DQG731" s="282"/>
      <c r="DQH731" s="282"/>
      <c r="DQI731" s="282"/>
      <c r="DQJ731" s="282"/>
      <c r="DQK731" s="282"/>
      <c r="DQL731" s="282"/>
      <c r="DQM731" s="282"/>
      <c r="DQN731" s="282"/>
      <c r="DQO731" s="282"/>
      <c r="DQP731" s="282"/>
      <c r="DQQ731" s="282"/>
      <c r="DQR731" s="282"/>
      <c r="DQS731" s="282"/>
      <c r="DQT731" s="282"/>
      <c r="DQU731" s="282"/>
      <c r="DQV731" s="282"/>
      <c r="DQW731" s="282"/>
      <c r="DQX731" s="282"/>
      <c r="DQY731" s="282"/>
      <c r="DQZ731" s="282"/>
      <c r="DRA731" s="282"/>
      <c r="DRB731" s="282"/>
      <c r="DRC731" s="282"/>
      <c r="DRD731" s="282"/>
      <c r="DRE731" s="282"/>
      <c r="DRF731" s="282"/>
      <c r="DRG731" s="282"/>
      <c r="DRH731" s="282"/>
      <c r="DRI731" s="282"/>
      <c r="DRJ731" s="282"/>
      <c r="DRK731" s="282"/>
      <c r="DRL731" s="282"/>
      <c r="DRM731" s="282"/>
      <c r="DRN731" s="282"/>
      <c r="DRO731" s="282"/>
      <c r="DRP731" s="282"/>
      <c r="DRQ731" s="282"/>
      <c r="DRR731" s="282"/>
      <c r="DRS731" s="282"/>
      <c r="DRT731" s="282"/>
      <c r="DRU731" s="282"/>
      <c r="DRV731" s="282"/>
      <c r="DRW731" s="282"/>
      <c r="DRX731" s="282"/>
      <c r="DRY731" s="282"/>
      <c r="DRZ731" s="282"/>
      <c r="DSA731" s="282"/>
      <c r="DSB731" s="282"/>
      <c r="DSC731" s="282"/>
      <c r="DSD731" s="282"/>
      <c r="DSE731" s="282"/>
      <c r="DSF731" s="282"/>
      <c r="DSG731" s="282"/>
      <c r="DSH731" s="282"/>
      <c r="DSI731" s="282"/>
      <c r="DSJ731" s="282"/>
      <c r="DSK731" s="282"/>
      <c r="DSL731" s="282"/>
      <c r="DSM731" s="282"/>
      <c r="DSN731" s="282"/>
      <c r="DSO731" s="282"/>
      <c r="DSP731" s="282"/>
      <c r="DSQ731" s="282"/>
      <c r="DSR731" s="282"/>
      <c r="DSS731" s="282"/>
      <c r="DST731" s="282"/>
      <c r="DSU731" s="282"/>
      <c r="DSV731" s="282"/>
      <c r="DSW731" s="282"/>
      <c r="DSX731" s="282"/>
      <c r="DSY731" s="282"/>
      <c r="DSZ731" s="282"/>
      <c r="DTA731" s="282"/>
      <c r="DTB731" s="282"/>
      <c r="DTC731" s="282"/>
      <c r="DTD731" s="282"/>
      <c r="DTE731" s="282"/>
      <c r="DTF731" s="282"/>
      <c r="DTG731" s="282"/>
      <c r="DTH731" s="282"/>
      <c r="DTI731" s="282"/>
      <c r="DTJ731" s="282"/>
      <c r="DTK731" s="282"/>
      <c r="DTL731" s="282"/>
      <c r="DTM731" s="282"/>
      <c r="DTN731" s="282"/>
      <c r="DTO731" s="282"/>
      <c r="DTP731" s="282"/>
      <c r="DTQ731" s="282"/>
      <c r="DTR731" s="282"/>
      <c r="DTS731" s="282"/>
      <c r="DTT731" s="282"/>
      <c r="DTU731" s="282"/>
      <c r="DTV731" s="282"/>
      <c r="DTW731" s="282"/>
      <c r="DTX731" s="282"/>
      <c r="DTY731" s="282"/>
      <c r="DTZ731" s="282"/>
      <c r="DUA731" s="282"/>
      <c r="DUB731" s="282"/>
      <c r="DUC731" s="282"/>
      <c r="DUD731" s="282"/>
      <c r="DUE731" s="282"/>
      <c r="DUF731" s="282"/>
      <c r="DUG731" s="282"/>
      <c r="DUH731" s="282"/>
      <c r="DUI731" s="282"/>
      <c r="DUJ731" s="282"/>
      <c r="DUK731" s="282"/>
      <c r="DUL731" s="282"/>
      <c r="DUM731" s="282"/>
      <c r="DUN731" s="282"/>
      <c r="DUO731" s="282"/>
      <c r="DUP731" s="282"/>
      <c r="DUQ731" s="282"/>
      <c r="DUR731" s="282"/>
      <c r="DUS731" s="282"/>
      <c r="DUT731" s="282"/>
      <c r="DUU731" s="282"/>
      <c r="DUV731" s="282"/>
      <c r="DUW731" s="282"/>
      <c r="DUX731" s="282"/>
      <c r="DUY731" s="282"/>
      <c r="DUZ731" s="282"/>
      <c r="DVA731" s="282"/>
      <c r="DVB731" s="282"/>
      <c r="DVC731" s="282"/>
      <c r="DVD731" s="282"/>
      <c r="DVE731" s="282"/>
      <c r="DVF731" s="282"/>
      <c r="DVG731" s="282"/>
      <c r="DVH731" s="282"/>
      <c r="DVI731" s="282"/>
      <c r="DVJ731" s="282"/>
      <c r="DVK731" s="282"/>
      <c r="DVL731" s="282"/>
      <c r="DVM731" s="282"/>
      <c r="DVN731" s="282"/>
      <c r="DVO731" s="282"/>
      <c r="DVP731" s="282"/>
      <c r="DVQ731" s="282"/>
      <c r="DVR731" s="282"/>
      <c r="DVS731" s="282"/>
      <c r="DVT731" s="282"/>
      <c r="DVU731" s="282"/>
      <c r="DVV731" s="282"/>
      <c r="DVW731" s="282"/>
      <c r="DVX731" s="282"/>
      <c r="DVY731" s="282"/>
      <c r="DVZ731" s="282"/>
      <c r="DWA731" s="282"/>
      <c r="DWB731" s="282"/>
      <c r="DWC731" s="282"/>
      <c r="DWD731" s="282"/>
      <c r="DWE731" s="282"/>
      <c r="DWF731" s="282"/>
      <c r="DWG731" s="282"/>
      <c r="DWH731" s="282"/>
      <c r="DWI731" s="282"/>
      <c r="DWJ731" s="282"/>
      <c r="DWK731" s="282"/>
      <c r="DWL731" s="282"/>
      <c r="DWM731" s="282"/>
      <c r="DWN731" s="282"/>
      <c r="DWO731" s="282"/>
      <c r="DWP731" s="282"/>
      <c r="DWQ731" s="282"/>
      <c r="DWR731" s="282"/>
      <c r="DWS731" s="282"/>
      <c r="DWT731" s="282"/>
      <c r="DWU731" s="282"/>
      <c r="DWV731" s="282"/>
      <c r="DWW731" s="282"/>
      <c r="DWX731" s="282"/>
      <c r="DWY731" s="282"/>
      <c r="DWZ731" s="282"/>
      <c r="DXA731" s="282"/>
      <c r="DXB731" s="282"/>
      <c r="DXC731" s="282"/>
      <c r="DXD731" s="282"/>
      <c r="DXE731" s="282"/>
      <c r="DXF731" s="282"/>
      <c r="DXG731" s="282"/>
      <c r="DXH731" s="282"/>
      <c r="DXI731" s="282"/>
      <c r="DXJ731" s="282"/>
      <c r="DXK731" s="282"/>
      <c r="DXL731" s="282"/>
      <c r="DXM731" s="282"/>
      <c r="DXN731" s="282"/>
      <c r="DXO731" s="282"/>
      <c r="DXP731" s="282"/>
      <c r="DXQ731" s="282"/>
      <c r="DXR731" s="282"/>
      <c r="DXS731" s="282"/>
      <c r="DXT731" s="282"/>
      <c r="DXU731" s="282"/>
      <c r="DXV731" s="282"/>
      <c r="DXW731" s="282"/>
      <c r="DXX731" s="282"/>
      <c r="DXY731" s="282"/>
      <c r="DXZ731" s="282"/>
      <c r="DYA731" s="282"/>
      <c r="DYB731" s="282"/>
      <c r="DYC731" s="282"/>
      <c r="DYD731" s="282"/>
      <c r="DYE731" s="282"/>
      <c r="DYF731" s="282"/>
      <c r="DYG731" s="282"/>
      <c r="DYH731" s="282"/>
      <c r="DYI731" s="282"/>
      <c r="DYJ731" s="282"/>
      <c r="DYK731" s="282"/>
      <c r="DYL731" s="282"/>
      <c r="DYM731" s="282"/>
      <c r="DYN731" s="282"/>
      <c r="DYO731" s="282"/>
      <c r="DYP731" s="282"/>
      <c r="DYQ731" s="282"/>
      <c r="DYR731" s="282"/>
      <c r="DYS731" s="282"/>
      <c r="DYT731" s="282"/>
      <c r="DYU731" s="282"/>
      <c r="DYV731" s="282"/>
      <c r="DYW731" s="282"/>
      <c r="DYX731" s="282"/>
      <c r="DYY731" s="282"/>
      <c r="DYZ731" s="282"/>
      <c r="DZA731" s="282"/>
      <c r="DZB731" s="282"/>
      <c r="DZC731" s="282"/>
      <c r="DZD731" s="282"/>
      <c r="DZE731" s="282"/>
      <c r="DZF731" s="282"/>
      <c r="DZG731" s="282"/>
      <c r="DZH731" s="282"/>
      <c r="DZI731" s="282"/>
      <c r="DZJ731" s="282"/>
      <c r="DZK731" s="282"/>
      <c r="DZL731" s="282"/>
      <c r="DZM731" s="282"/>
      <c r="DZN731" s="282"/>
      <c r="DZO731" s="282"/>
      <c r="DZP731" s="282"/>
      <c r="DZQ731" s="282"/>
      <c r="DZR731" s="282"/>
      <c r="DZS731" s="282"/>
      <c r="DZT731" s="282"/>
      <c r="DZU731" s="282"/>
      <c r="DZV731" s="282"/>
      <c r="DZW731" s="282"/>
      <c r="DZX731" s="282"/>
      <c r="DZY731" s="282"/>
      <c r="DZZ731" s="282"/>
      <c r="EAA731" s="282"/>
      <c r="EAB731" s="282"/>
      <c r="EAC731" s="282"/>
      <c r="EAD731" s="282"/>
      <c r="EAE731" s="282"/>
      <c r="EAF731" s="282"/>
      <c r="EAG731" s="282"/>
      <c r="EAH731" s="282"/>
      <c r="EAI731" s="282"/>
      <c r="EAJ731" s="282"/>
      <c r="EAK731" s="282"/>
      <c r="EAL731" s="282"/>
      <c r="EAM731" s="282"/>
      <c r="EAN731" s="282"/>
      <c r="EAO731" s="282"/>
      <c r="EAP731" s="282"/>
      <c r="EAQ731" s="282"/>
      <c r="EAR731" s="282"/>
      <c r="EAS731" s="282"/>
      <c r="EAT731" s="282"/>
      <c r="EAU731" s="282"/>
      <c r="EAV731" s="282"/>
      <c r="EAW731" s="282"/>
      <c r="EAX731" s="282"/>
      <c r="EAY731" s="282"/>
      <c r="EAZ731" s="282"/>
      <c r="EBA731" s="282"/>
      <c r="EBB731" s="282"/>
      <c r="EBC731" s="282"/>
      <c r="EBD731" s="282"/>
      <c r="EBE731" s="282"/>
      <c r="EBF731" s="282"/>
      <c r="EBG731" s="282"/>
      <c r="EBH731" s="282"/>
      <c r="EBI731" s="282"/>
      <c r="EBJ731" s="282"/>
      <c r="EBK731" s="282"/>
      <c r="EBL731" s="282"/>
      <c r="EBM731" s="282"/>
      <c r="EBN731" s="282"/>
      <c r="EBO731" s="282"/>
      <c r="EBP731" s="282"/>
      <c r="EBQ731" s="282"/>
      <c r="EBR731" s="282"/>
      <c r="EBS731" s="282"/>
      <c r="EBT731" s="282"/>
      <c r="EBU731" s="282"/>
      <c r="EBV731" s="282"/>
      <c r="EBW731" s="282"/>
      <c r="EBX731" s="282"/>
      <c r="EBY731" s="282"/>
      <c r="EBZ731" s="282"/>
      <c r="ECA731" s="282"/>
      <c r="ECB731" s="282"/>
      <c r="ECC731" s="282"/>
      <c r="ECD731" s="282"/>
      <c r="ECE731" s="282"/>
      <c r="ECF731" s="282"/>
      <c r="ECG731" s="282"/>
      <c r="ECH731" s="282"/>
      <c r="ECI731" s="282"/>
      <c r="ECJ731" s="282"/>
      <c r="ECK731" s="282"/>
      <c r="ECL731" s="282"/>
      <c r="ECM731" s="282"/>
      <c r="ECN731" s="282"/>
      <c r="ECO731" s="282"/>
      <c r="ECP731" s="282"/>
      <c r="ECQ731" s="282"/>
      <c r="ECR731" s="282"/>
      <c r="ECS731" s="282"/>
      <c r="ECT731" s="282"/>
      <c r="ECU731" s="282"/>
      <c r="ECV731" s="282"/>
      <c r="ECW731" s="282"/>
      <c r="ECX731" s="282"/>
      <c r="ECY731" s="282"/>
      <c r="ECZ731" s="282"/>
      <c r="EDA731" s="282"/>
      <c r="EDB731" s="282"/>
      <c r="EDC731" s="282"/>
      <c r="EDD731" s="282"/>
      <c r="EDE731" s="282"/>
      <c r="EDF731" s="282"/>
      <c r="EDG731" s="282"/>
      <c r="EDH731" s="282"/>
      <c r="EDI731" s="282"/>
      <c r="EDJ731" s="282"/>
      <c r="EDK731" s="282"/>
      <c r="EDL731" s="282"/>
      <c r="EDM731" s="282"/>
      <c r="EDN731" s="282"/>
      <c r="EDO731" s="282"/>
      <c r="EDP731" s="282"/>
      <c r="EDQ731" s="282"/>
      <c r="EDR731" s="282"/>
      <c r="EDS731" s="282"/>
      <c r="EDT731" s="282"/>
      <c r="EDU731" s="282"/>
      <c r="EDV731" s="282"/>
      <c r="EDW731" s="282"/>
      <c r="EDX731" s="282"/>
      <c r="EDY731" s="282"/>
      <c r="EDZ731" s="282"/>
      <c r="EEA731" s="282"/>
      <c r="EEB731" s="282"/>
      <c r="EEC731" s="282"/>
      <c r="EED731" s="282"/>
      <c r="EEE731" s="282"/>
      <c r="EEF731" s="282"/>
      <c r="EEG731" s="282"/>
      <c r="EEH731" s="282"/>
      <c r="EEI731" s="282"/>
      <c r="EEJ731" s="282"/>
      <c r="EEK731" s="282"/>
      <c r="EEL731" s="282"/>
      <c r="EEM731" s="282"/>
      <c r="EEN731" s="282"/>
      <c r="EEO731" s="282"/>
      <c r="EEP731" s="282"/>
      <c r="EEQ731" s="282"/>
      <c r="EER731" s="282"/>
      <c r="EES731" s="282"/>
      <c r="EET731" s="282"/>
      <c r="EEU731" s="282"/>
      <c r="EEV731" s="282"/>
      <c r="EEW731" s="282"/>
      <c r="EEX731" s="282"/>
      <c r="EEY731" s="282"/>
      <c r="EEZ731" s="282"/>
      <c r="EFA731" s="282"/>
      <c r="EFB731" s="282"/>
      <c r="EFC731" s="282"/>
      <c r="EFD731" s="282"/>
      <c r="EFE731" s="282"/>
      <c r="EFF731" s="282"/>
      <c r="EFG731" s="282"/>
      <c r="EFH731" s="282"/>
      <c r="EFI731" s="282"/>
      <c r="EFJ731" s="282"/>
      <c r="EFK731" s="282"/>
      <c r="EFL731" s="282"/>
      <c r="EFM731" s="282"/>
      <c r="EFN731" s="282"/>
      <c r="EFO731" s="282"/>
      <c r="EFP731" s="282"/>
      <c r="EFQ731" s="282"/>
      <c r="EFR731" s="282"/>
      <c r="EFS731" s="282"/>
      <c r="EFT731" s="282"/>
      <c r="EFU731" s="282"/>
      <c r="EFV731" s="282"/>
      <c r="EFW731" s="282"/>
      <c r="EFX731" s="282"/>
      <c r="EFY731" s="282"/>
      <c r="EFZ731" s="282"/>
      <c r="EGA731" s="282"/>
      <c r="EGB731" s="282"/>
      <c r="EGC731" s="282"/>
      <c r="EGD731" s="282"/>
      <c r="EGE731" s="282"/>
      <c r="EGF731" s="282"/>
      <c r="EGG731" s="282"/>
      <c r="EGH731" s="282"/>
      <c r="EGI731" s="282"/>
      <c r="EGJ731" s="282"/>
      <c r="EGK731" s="282"/>
      <c r="EGL731" s="282"/>
      <c r="EGM731" s="282"/>
      <c r="EGN731" s="282"/>
      <c r="EGO731" s="282"/>
      <c r="EGP731" s="282"/>
      <c r="EGQ731" s="282"/>
      <c r="EGR731" s="282"/>
      <c r="EGS731" s="282"/>
      <c r="EGT731" s="282"/>
      <c r="EGU731" s="282"/>
      <c r="EGV731" s="282"/>
      <c r="EGW731" s="282"/>
      <c r="EGX731" s="282"/>
      <c r="EGY731" s="282"/>
      <c r="EGZ731" s="282"/>
      <c r="EHA731" s="282"/>
      <c r="EHB731" s="282"/>
      <c r="EHC731" s="282"/>
      <c r="EHD731" s="282"/>
      <c r="EHE731" s="282"/>
      <c r="EHF731" s="282"/>
      <c r="EHG731" s="282"/>
      <c r="EHH731" s="282"/>
      <c r="EHI731" s="282"/>
      <c r="EHJ731" s="282"/>
      <c r="EHK731" s="282"/>
      <c r="EHL731" s="282"/>
      <c r="EHM731" s="282"/>
      <c r="EHN731" s="282"/>
      <c r="EHO731" s="282"/>
      <c r="EHP731" s="282"/>
      <c r="EHQ731" s="282"/>
      <c r="EHR731" s="282"/>
      <c r="EHS731" s="282"/>
      <c r="EHT731" s="282"/>
      <c r="EHU731" s="282"/>
      <c r="EHV731" s="282"/>
      <c r="EHW731" s="282"/>
      <c r="EHX731" s="282"/>
      <c r="EHY731" s="282"/>
      <c r="EHZ731" s="282"/>
      <c r="EIA731" s="282"/>
      <c r="EIB731" s="282"/>
      <c r="EIC731" s="282"/>
      <c r="EID731" s="282"/>
      <c r="EIE731" s="282"/>
      <c r="EIF731" s="282"/>
      <c r="EIG731" s="282"/>
      <c r="EIH731" s="282"/>
      <c r="EII731" s="282"/>
      <c r="EIJ731" s="282"/>
      <c r="EIK731" s="282"/>
      <c r="EIL731" s="282"/>
      <c r="EIM731" s="282"/>
      <c r="EIN731" s="282"/>
      <c r="EIO731" s="282"/>
      <c r="EIP731" s="282"/>
      <c r="EIQ731" s="282"/>
      <c r="EIR731" s="282"/>
      <c r="EIS731" s="282"/>
      <c r="EIT731" s="282"/>
      <c r="EIU731" s="282"/>
      <c r="EIV731" s="282"/>
      <c r="EIW731" s="282"/>
      <c r="EIX731" s="282"/>
      <c r="EIY731" s="282"/>
      <c r="EIZ731" s="282"/>
      <c r="EJA731" s="282"/>
      <c r="EJB731" s="282"/>
      <c r="EJC731" s="282"/>
      <c r="EJD731" s="282"/>
      <c r="EJE731" s="282"/>
      <c r="EJF731" s="282"/>
      <c r="EJG731" s="282"/>
      <c r="EJH731" s="282"/>
      <c r="EJI731" s="282"/>
      <c r="EJJ731" s="282"/>
      <c r="EJK731" s="282"/>
      <c r="EJL731" s="282"/>
      <c r="EJM731" s="282"/>
      <c r="EJN731" s="282"/>
      <c r="EJO731" s="282"/>
      <c r="EJP731" s="282"/>
      <c r="EJQ731" s="282"/>
      <c r="EJR731" s="282"/>
      <c r="EJS731" s="282"/>
      <c r="EJT731" s="282"/>
      <c r="EJU731" s="282"/>
      <c r="EJV731" s="282"/>
      <c r="EJW731" s="282"/>
      <c r="EJX731" s="282"/>
      <c r="EJY731" s="282"/>
      <c r="EJZ731" s="282"/>
      <c r="EKA731" s="282"/>
      <c r="EKB731" s="282"/>
      <c r="EKC731" s="282"/>
      <c r="EKD731" s="282"/>
      <c r="EKE731" s="282"/>
      <c r="EKF731" s="282"/>
      <c r="EKG731" s="282"/>
      <c r="EKH731" s="282"/>
      <c r="EKI731" s="282"/>
      <c r="EKJ731" s="282"/>
      <c r="EKK731" s="282"/>
      <c r="EKL731" s="282"/>
      <c r="EKM731" s="282"/>
      <c r="EKN731" s="282"/>
      <c r="EKO731" s="282"/>
      <c r="EKP731" s="282"/>
      <c r="EKQ731" s="282"/>
      <c r="EKR731" s="282"/>
      <c r="EKS731" s="282"/>
      <c r="EKT731" s="282"/>
      <c r="EKU731" s="282"/>
      <c r="EKV731" s="282"/>
      <c r="EKW731" s="282"/>
      <c r="EKX731" s="282"/>
      <c r="EKY731" s="282"/>
      <c r="EKZ731" s="282"/>
      <c r="ELA731" s="282"/>
      <c r="ELB731" s="282"/>
      <c r="ELC731" s="282"/>
      <c r="ELD731" s="282"/>
      <c r="ELE731" s="282"/>
      <c r="ELF731" s="282"/>
      <c r="ELG731" s="282"/>
      <c r="ELH731" s="282"/>
      <c r="ELI731" s="282"/>
      <c r="ELJ731" s="282"/>
      <c r="ELK731" s="282"/>
      <c r="ELL731" s="282"/>
      <c r="ELM731" s="282"/>
      <c r="ELN731" s="282"/>
      <c r="ELO731" s="282"/>
      <c r="ELP731" s="282"/>
      <c r="ELQ731" s="282"/>
      <c r="ELR731" s="282"/>
      <c r="ELS731" s="282"/>
      <c r="ELT731" s="282"/>
      <c r="ELU731" s="282"/>
      <c r="ELV731" s="282"/>
      <c r="ELW731" s="282"/>
      <c r="ELX731" s="282"/>
      <c r="ELY731" s="282"/>
      <c r="ELZ731" s="282"/>
      <c r="EMA731" s="282"/>
      <c r="EMB731" s="282"/>
      <c r="EMC731" s="282"/>
      <c r="EMD731" s="282"/>
      <c r="EME731" s="282"/>
      <c r="EMF731" s="282"/>
      <c r="EMG731" s="282"/>
      <c r="EMH731" s="282"/>
      <c r="EMI731" s="282"/>
      <c r="EMJ731" s="282"/>
      <c r="EMK731" s="282"/>
      <c r="EML731" s="282"/>
      <c r="EMM731" s="282"/>
      <c r="EMN731" s="282"/>
      <c r="EMO731" s="282"/>
      <c r="EMP731" s="282"/>
      <c r="EMQ731" s="282"/>
      <c r="EMR731" s="282"/>
      <c r="EMS731" s="282"/>
      <c r="EMT731" s="282"/>
      <c r="EMU731" s="282"/>
      <c r="EMV731" s="282"/>
      <c r="EMW731" s="282"/>
      <c r="EMX731" s="282"/>
      <c r="EMY731" s="282"/>
      <c r="EMZ731" s="282"/>
      <c r="ENA731" s="282"/>
      <c r="ENB731" s="282"/>
      <c r="ENC731" s="282"/>
      <c r="END731" s="282"/>
      <c r="ENE731" s="282"/>
      <c r="ENF731" s="282"/>
      <c r="ENG731" s="282"/>
      <c r="ENH731" s="282"/>
      <c r="ENI731" s="282"/>
      <c r="ENJ731" s="282"/>
      <c r="ENK731" s="282"/>
      <c r="ENL731" s="282"/>
      <c r="ENM731" s="282"/>
      <c r="ENN731" s="282"/>
      <c r="ENO731" s="282"/>
      <c r="ENP731" s="282"/>
      <c r="ENQ731" s="282"/>
      <c r="ENR731" s="282"/>
      <c r="ENS731" s="282"/>
      <c r="ENT731" s="282"/>
      <c r="ENU731" s="282"/>
      <c r="ENV731" s="282"/>
      <c r="ENW731" s="282"/>
      <c r="ENX731" s="282"/>
      <c r="ENY731" s="282"/>
      <c r="ENZ731" s="282"/>
      <c r="EOA731" s="282"/>
      <c r="EOB731" s="282"/>
      <c r="EOC731" s="282"/>
      <c r="EOD731" s="282"/>
      <c r="EOE731" s="282"/>
      <c r="EOF731" s="282"/>
      <c r="EOG731" s="282"/>
      <c r="EOH731" s="282"/>
      <c r="EOI731" s="282"/>
      <c r="EOJ731" s="282"/>
      <c r="EOK731" s="282"/>
      <c r="EOL731" s="282"/>
      <c r="EOM731" s="282"/>
      <c r="EON731" s="282"/>
      <c r="EOO731" s="282"/>
      <c r="EOP731" s="282"/>
      <c r="EOQ731" s="282"/>
      <c r="EOR731" s="282"/>
      <c r="EOS731" s="282"/>
      <c r="EOT731" s="282"/>
      <c r="EOU731" s="282"/>
      <c r="EOV731" s="282"/>
      <c r="EOW731" s="282"/>
      <c r="EOX731" s="282"/>
      <c r="EOY731" s="282"/>
      <c r="EOZ731" s="282"/>
      <c r="EPA731" s="282"/>
      <c r="EPB731" s="282"/>
      <c r="EPC731" s="282"/>
      <c r="EPD731" s="282"/>
      <c r="EPE731" s="282"/>
      <c r="EPF731" s="282"/>
      <c r="EPG731" s="282"/>
      <c r="EPH731" s="282"/>
      <c r="EPI731" s="282"/>
      <c r="EPJ731" s="282"/>
      <c r="EPK731" s="282"/>
      <c r="EPL731" s="282"/>
      <c r="EPM731" s="282"/>
      <c r="EPN731" s="282"/>
      <c r="EPO731" s="282"/>
      <c r="EPP731" s="282"/>
      <c r="EPQ731" s="282"/>
      <c r="EPR731" s="282"/>
      <c r="EPS731" s="282"/>
      <c r="EPT731" s="282"/>
      <c r="EPU731" s="282"/>
      <c r="EPV731" s="282"/>
      <c r="EPW731" s="282"/>
      <c r="EPX731" s="282"/>
      <c r="EPY731" s="282"/>
      <c r="EPZ731" s="282"/>
      <c r="EQA731" s="282"/>
      <c r="EQB731" s="282"/>
      <c r="EQC731" s="282"/>
      <c r="EQD731" s="282"/>
      <c r="EQE731" s="282"/>
      <c r="EQF731" s="282"/>
      <c r="EQG731" s="282"/>
      <c r="EQH731" s="282"/>
      <c r="EQI731" s="282"/>
      <c r="EQJ731" s="282"/>
      <c r="EQK731" s="282"/>
      <c r="EQL731" s="282"/>
      <c r="EQM731" s="282"/>
      <c r="EQN731" s="282"/>
      <c r="EQO731" s="282"/>
      <c r="EQP731" s="282"/>
      <c r="EQQ731" s="282"/>
      <c r="EQR731" s="282"/>
      <c r="EQS731" s="282"/>
      <c r="EQT731" s="282"/>
      <c r="EQU731" s="282"/>
      <c r="EQV731" s="282"/>
      <c r="EQW731" s="282"/>
      <c r="EQX731" s="282"/>
      <c r="EQY731" s="282"/>
      <c r="EQZ731" s="282"/>
      <c r="ERA731" s="282"/>
      <c r="ERB731" s="282"/>
      <c r="ERC731" s="282"/>
      <c r="ERD731" s="282"/>
      <c r="ERE731" s="282"/>
      <c r="ERF731" s="282"/>
      <c r="ERG731" s="282"/>
      <c r="ERH731" s="282"/>
      <c r="ERI731" s="282"/>
      <c r="ERJ731" s="282"/>
      <c r="ERK731" s="282"/>
      <c r="ERL731" s="282"/>
      <c r="ERM731" s="282"/>
      <c r="ERN731" s="282"/>
      <c r="ERO731" s="282"/>
      <c r="ERP731" s="282"/>
      <c r="ERQ731" s="282"/>
      <c r="ERR731" s="282"/>
      <c r="ERS731" s="282"/>
      <c r="ERT731" s="282"/>
      <c r="ERU731" s="282"/>
      <c r="ERV731" s="282"/>
      <c r="ERW731" s="282"/>
      <c r="ERX731" s="282"/>
      <c r="ERY731" s="282"/>
      <c r="ERZ731" s="282"/>
      <c r="ESA731" s="282"/>
      <c r="ESB731" s="282"/>
      <c r="ESC731" s="282"/>
      <c r="ESD731" s="282"/>
      <c r="ESE731" s="282"/>
      <c r="ESF731" s="282"/>
      <c r="ESG731" s="282"/>
      <c r="ESH731" s="282"/>
      <c r="ESI731" s="282"/>
      <c r="ESJ731" s="282"/>
      <c r="ESK731" s="282"/>
      <c r="ESL731" s="282"/>
      <c r="ESM731" s="282"/>
      <c r="ESN731" s="282"/>
      <c r="ESO731" s="282"/>
      <c r="ESP731" s="282"/>
      <c r="ESQ731" s="282"/>
      <c r="ESR731" s="282"/>
      <c r="ESS731" s="282"/>
      <c r="EST731" s="282"/>
      <c r="ESU731" s="282"/>
      <c r="ESV731" s="282"/>
      <c r="ESW731" s="282"/>
      <c r="ESX731" s="282"/>
      <c r="ESY731" s="282"/>
      <c r="ESZ731" s="282"/>
      <c r="ETA731" s="282"/>
      <c r="ETB731" s="282"/>
      <c r="ETC731" s="282"/>
      <c r="ETD731" s="282"/>
      <c r="ETE731" s="282"/>
      <c r="ETF731" s="282"/>
      <c r="ETG731" s="282"/>
      <c r="ETH731" s="282"/>
      <c r="ETI731" s="282"/>
      <c r="ETJ731" s="282"/>
      <c r="ETK731" s="282"/>
      <c r="ETL731" s="282"/>
      <c r="ETM731" s="282"/>
      <c r="ETN731" s="282"/>
      <c r="ETO731" s="282"/>
      <c r="ETP731" s="282"/>
      <c r="ETQ731" s="282"/>
      <c r="ETR731" s="282"/>
      <c r="ETS731" s="282"/>
      <c r="ETT731" s="282"/>
      <c r="ETU731" s="282"/>
      <c r="ETV731" s="282"/>
      <c r="ETW731" s="282"/>
      <c r="ETX731" s="282"/>
      <c r="ETY731" s="282"/>
      <c r="ETZ731" s="282"/>
      <c r="EUA731" s="282"/>
      <c r="EUB731" s="282"/>
      <c r="EUC731" s="282"/>
      <c r="EUD731" s="282"/>
      <c r="EUE731" s="282"/>
      <c r="EUF731" s="282"/>
      <c r="EUG731" s="282"/>
      <c r="EUH731" s="282"/>
      <c r="EUI731" s="282"/>
      <c r="EUJ731" s="282"/>
      <c r="EUK731" s="282"/>
      <c r="EUL731" s="282"/>
      <c r="EUM731" s="282"/>
      <c r="EUN731" s="282"/>
      <c r="EUO731" s="282"/>
      <c r="EUP731" s="282"/>
      <c r="EUQ731" s="282"/>
      <c r="EUR731" s="282"/>
      <c r="EUS731" s="282"/>
      <c r="EUT731" s="282"/>
      <c r="EUU731" s="282"/>
      <c r="EUV731" s="282"/>
      <c r="EUW731" s="282"/>
      <c r="EUX731" s="282"/>
      <c r="EUY731" s="282"/>
      <c r="EUZ731" s="282"/>
      <c r="EVA731" s="282"/>
      <c r="EVB731" s="282"/>
      <c r="EVC731" s="282"/>
      <c r="EVD731" s="282"/>
      <c r="EVE731" s="282"/>
      <c r="EVF731" s="282"/>
      <c r="EVG731" s="282"/>
      <c r="EVH731" s="282"/>
      <c r="EVI731" s="282"/>
      <c r="EVJ731" s="282"/>
      <c r="EVK731" s="282"/>
      <c r="EVL731" s="282"/>
      <c r="EVM731" s="282"/>
      <c r="EVN731" s="282"/>
      <c r="EVO731" s="282"/>
      <c r="EVP731" s="282"/>
      <c r="EVQ731" s="282"/>
      <c r="EVR731" s="282"/>
      <c r="EVS731" s="282"/>
      <c r="EVT731" s="282"/>
      <c r="EVU731" s="282"/>
      <c r="EVV731" s="282"/>
      <c r="EVW731" s="282"/>
      <c r="EVX731" s="282"/>
      <c r="EVY731" s="282"/>
      <c r="EVZ731" s="282"/>
      <c r="EWA731" s="282"/>
      <c r="EWB731" s="282"/>
      <c r="EWC731" s="282"/>
      <c r="EWD731" s="282"/>
      <c r="EWE731" s="282"/>
      <c r="EWF731" s="282"/>
      <c r="EWG731" s="282"/>
      <c r="EWH731" s="282"/>
      <c r="EWI731" s="282"/>
      <c r="EWJ731" s="282"/>
      <c r="EWK731" s="282"/>
      <c r="EWL731" s="282"/>
      <c r="EWM731" s="282"/>
      <c r="EWN731" s="282"/>
      <c r="EWO731" s="282"/>
      <c r="EWP731" s="282"/>
      <c r="EWQ731" s="282"/>
      <c r="EWR731" s="282"/>
      <c r="EWS731" s="282"/>
      <c r="EWT731" s="282"/>
      <c r="EWU731" s="282"/>
      <c r="EWV731" s="282"/>
      <c r="EWW731" s="282"/>
      <c r="EWX731" s="282"/>
      <c r="EWY731" s="282"/>
      <c r="EWZ731" s="282"/>
      <c r="EXA731" s="282"/>
      <c r="EXB731" s="282"/>
      <c r="EXC731" s="282"/>
      <c r="EXD731" s="282"/>
      <c r="EXE731" s="282"/>
      <c r="EXF731" s="282"/>
      <c r="EXG731" s="282"/>
      <c r="EXH731" s="282"/>
      <c r="EXI731" s="282"/>
      <c r="EXJ731" s="282"/>
      <c r="EXK731" s="282"/>
      <c r="EXL731" s="282"/>
      <c r="EXM731" s="282"/>
      <c r="EXN731" s="282"/>
      <c r="EXO731" s="282"/>
      <c r="EXP731" s="282"/>
      <c r="EXQ731" s="282"/>
      <c r="EXR731" s="282"/>
      <c r="EXS731" s="282"/>
      <c r="EXT731" s="282"/>
      <c r="EXU731" s="282"/>
      <c r="EXV731" s="282"/>
      <c r="EXW731" s="282"/>
      <c r="EXX731" s="282"/>
      <c r="EXY731" s="282"/>
      <c r="EXZ731" s="282"/>
      <c r="EYA731" s="282"/>
      <c r="EYB731" s="282"/>
      <c r="EYC731" s="282"/>
      <c r="EYD731" s="282"/>
      <c r="EYE731" s="282"/>
      <c r="EYF731" s="282"/>
      <c r="EYG731" s="282"/>
      <c r="EYH731" s="282"/>
      <c r="EYI731" s="282"/>
      <c r="EYJ731" s="282"/>
      <c r="EYK731" s="282"/>
      <c r="EYL731" s="282"/>
      <c r="EYM731" s="282"/>
      <c r="EYN731" s="282"/>
      <c r="EYO731" s="282"/>
      <c r="EYP731" s="282"/>
      <c r="EYQ731" s="282"/>
      <c r="EYR731" s="282"/>
      <c r="EYS731" s="282"/>
      <c r="EYT731" s="282"/>
      <c r="EYU731" s="282"/>
      <c r="EYV731" s="282"/>
      <c r="EYW731" s="282"/>
      <c r="EYX731" s="282"/>
      <c r="EYY731" s="282"/>
      <c r="EYZ731" s="282"/>
      <c r="EZA731" s="282"/>
      <c r="EZB731" s="282"/>
      <c r="EZC731" s="282"/>
      <c r="EZD731" s="282"/>
      <c r="EZE731" s="282"/>
      <c r="EZF731" s="282"/>
      <c r="EZG731" s="282"/>
      <c r="EZH731" s="282"/>
      <c r="EZI731" s="282"/>
      <c r="EZJ731" s="282"/>
      <c r="EZK731" s="282"/>
      <c r="EZL731" s="282"/>
      <c r="EZM731" s="282"/>
      <c r="EZN731" s="282"/>
      <c r="EZO731" s="282"/>
      <c r="EZP731" s="282"/>
      <c r="EZQ731" s="282"/>
      <c r="EZR731" s="282"/>
      <c r="EZS731" s="282"/>
      <c r="EZT731" s="282"/>
      <c r="EZU731" s="282"/>
      <c r="EZV731" s="282"/>
      <c r="EZW731" s="282"/>
      <c r="EZX731" s="282"/>
      <c r="EZY731" s="282"/>
      <c r="EZZ731" s="282"/>
      <c r="FAA731" s="282"/>
      <c r="FAB731" s="282"/>
      <c r="FAC731" s="282"/>
      <c r="FAD731" s="282"/>
      <c r="FAE731" s="282"/>
      <c r="FAF731" s="282"/>
      <c r="FAG731" s="282"/>
      <c r="FAH731" s="282"/>
      <c r="FAI731" s="282"/>
      <c r="FAJ731" s="282"/>
      <c r="FAK731" s="282"/>
      <c r="FAL731" s="282"/>
      <c r="FAM731" s="282"/>
      <c r="FAN731" s="282"/>
      <c r="FAO731" s="282"/>
      <c r="FAP731" s="282"/>
      <c r="FAQ731" s="282"/>
      <c r="FAR731" s="282"/>
      <c r="FAS731" s="282"/>
      <c r="FAT731" s="282"/>
      <c r="FAU731" s="282"/>
      <c r="FAV731" s="282"/>
      <c r="FAW731" s="282"/>
      <c r="FAX731" s="282"/>
      <c r="FAY731" s="282"/>
      <c r="FAZ731" s="282"/>
      <c r="FBA731" s="282"/>
      <c r="FBB731" s="282"/>
      <c r="FBC731" s="282"/>
      <c r="FBD731" s="282"/>
      <c r="FBE731" s="282"/>
      <c r="FBF731" s="282"/>
      <c r="FBG731" s="282"/>
      <c r="FBH731" s="282"/>
      <c r="FBI731" s="282"/>
      <c r="FBJ731" s="282"/>
      <c r="FBK731" s="282"/>
      <c r="FBL731" s="282"/>
      <c r="FBM731" s="282"/>
      <c r="FBN731" s="282"/>
      <c r="FBO731" s="282"/>
      <c r="FBP731" s="282"/>
      <c r="FBQ731" s="282"/>
      <c r="FBR731" s="282"/>
      <c r="FBS731" s="282"/>
      <c r="FBT731" s="282"/>
      <c r="FBU731" s="282"/>
      <c r="FBV731" s="282"/>
      <c r="FBW731" s="282"/>
      <c r="FBX731" s="282"/>
      <c r="FBY731" s="282"/>
      <c r="FBZ731" s="282"/>
      <c r="FCA731" s="282"/>
      <c r="FCB731" s="282"/>
      <c r="FCC731" s="282"/>
      <c r="FCD731" s="282"/>
      <c r="FCE731" s="282"/>
      <c r="FCF731" s="282"/>
      <c r="FCG731" s="282"/>
      <c r="FCH731" s="282"/>
      <c r="FCI731" s="282"/>
      <c r="FCJ731" s="282"/>
      <c r="FCK731" s="282"/>
      <c r="FCL731" s="282"/>
      <c r="FCM731" s="282"/>
      <c r="FCN731" s="282"/>
      <c r="FCO731" s="282"/>
      <c r="FCP731" s="282"/>
      <c r="FCQ731" s="282"/>
      <c r="FCR731" s="282"/>
      <c r="FCS731" s="282"/>
      <c r="FCT731" s="282"/>
      <c r="FCU731" s="282"/>
      <c r="FCV731" s="282"/>
      <c r="FCW731" s="282"/>
      <c r="FCX731" s="282"/>
      <c r="FCY731" s="282"/>
      <c r="FCZ731" s="282"/>
      <c r="FDA731" s="282"/>
      <c r="FDB731" s="282"/>
      <c r="FDC731" s="282"/>
      <c r="FDD731" s="282"/>
      <c r="FDE731" s="282"/>
      <c r="FDF731" s="282"/>
      <c r="FDG731" s="282"/>
      <c r="FDH731" s="282"/>
      <c r="FDI731" s="282"/>
      <c r="FDJ731" s="282"/>
      <c r="FDK731" s="282"/>
      <c r="FDL731" s="282"/>
      <c r="FDM731" s="282"/>
      <c r="FDN731" s="282"/>
      <c r="FDO731" s="282"/>
      <c r="FDP731" s="282"/>
      <c r="FDQ731" s="282"/>
      <c r="FDR731" s="282"/>
      <c r="FDS731" s="282"/>
      <c r="FDT731" s="282"/>
      <c r="FDU731" s="282"/>
      <c r="FDV731" s="282"/>
      <c r="FDW731" s="282"/>
      <c r="FDX731" s="282"/>
      <c r="FDY731" s="282"/>
      <c r="FDZ731" s="282"/>
      <c r="FEA731" s="282"/>
      <c r="FEB731" s="282"/>
      <c r="FEC731" s="282"/>
      <c r="FED731" s="282"/>
      <c r="FEE731" s="282"/>
      <c r="FEF731" s="282"/>
      <c r="FEG731" s="282"/>
      <c r="FEH731" s="282"/>
      <c r="FEI731" s="282"/>
      <c r="FEJ731" s="282"/>
      <c r="FEK731" s="282"/>
      <c r="FEL731" s="282"/>
      <c r="FEM731" s="282"/>
      <c r="FEN731" s="282"/>
      <c r="FEO731" s="282"/>
      <c r="FEP731" s="282"/>
      <c r="FEQ731" s="282"/>
      <c r="FER731" s="282"/>
      <c r="FES731" s="282"/>
      <c r="FET731" s="282"/>
      <c r="FEU731" s="282"/>
      <c r="FEV731" s="282"/>
      <c r="FEW731" s="282"/>
      <c r="FEX731" s="282"/>
      <c r="FEY731" s="282"/>
      <c r="FEZ731" s="282"/>
      <c r="FFA731" s="282"/>
      <c r="FFB731" s="282"/>
      <c r="FFC731" s="282"/>
      <c r="FFD731" s="282"/>
      <c r="FFE731" s="282"/>
      <c r="FFF731" s="282"/>
      <c r="FFG731" s="282"/>
      <c r="FFH731" s="282"/>
      <c r="FFI731" s="282"/>
      <c r="FFJ731" s="282"/>
      <c r="FFK731" s="282"/>
      <c r="FFL731" s="282"/>
      <c r="FFM731" s="282"/>
      <c r="FFN731" s="282"/>
      <c r="FFO731" s="282"/>
      <c r="FFP731" s="282"/>
      <c r="FFQ731" s="282"/>
      <c r="FFR731" s="282"/>
      <c r="FFS731" s="282"/>
      <c r="FFT731" s="282"/>
      <c r="FFU731" s="282"/>
      <c r="FFV731" s="282"/>
      <c r="FFW731" s="282"/>
      <c r="FFX731" s="282"/>
      <c r="FFY731" s="282"/>
      <c r="FFZ731" s="282"/>
      <c r="FGA731" s="282"/>
      <c r="FGB731" s="282"/>
      <c r="FGC731" s="282"/>
      <c r="FGD731" s="282"/>
      <c r="FGE731" s="282"/>
      <c r="FGF731" s="282"/>
      <c r="FGG731" s="282"/>
      <c r="FGH731" s="282"/>
      <c r="FGI731" s="282"/>
      <c r="FGJ731" s="282"/>
      <c r="FGK731" s="282"/>
      <c r="FGL731" s="282"/>
      <c r="FGM731" s="282"/>
      <c r="FGN731" s="282"/>
      <c r="FGO731" s="282"/>
      <c r="FGP731" s="282"/>
      <c r="FGQ731" s="282"/>
      <c r="FGR731" s="282"/>
      <c r="FGS731" s="282"/>
      <c r="FGT731" s="282"/>
      <c r="FGU731" s="282"/>
      <c r="FGV731" s="282"/>
      <c r="FGW731" s="282"/>
      <c r="FGX731" s="282"/>
      <c r="FGY731" s="282"/>
      <c r="FGZ731" s="282"/>
      <c r="FHA731" s="282"/>
      <c r="FHB731" s="282"/>
      <c r="FHC731" s="282"/>
      <c r="FHD731" s="282"/>
      <c r="FHE731" s="282"/>
      <c r="FHF731" s="282"/>
      <c r="FHG731" s="282"/>
      <c r="FHH731" s="282"/>
      <c r="FHI731" s="282"/>
      <c r="FHJ731" s="282"/>
      <c r="FHK731" s="282"/>
      <c r="FHL731" s="282"/>
      <c r="FHM731" s="282"/>
      <c r="FHN731" s="282"/>
      <c r="FHO731" s="282"/>
      <c r="FHP731" s="282"/>
      <c r="FHQ731" s="282"/>
      <c r="FHR731" s="282"/>
      <c r="FHS731" s="282"/>
      <c r="FHT731" s="282"/>
      <c r="FHU731" s="282"/>
      <c r="FHV731" s="282"/>
      <c r="FHW731" s="282"/>
      <c r="FHX731" s="282"/>
      <c r="FHY731" s="282"/>
      <c r="FHZ731" s="282"/>
      <c r="FIA731" s="282"/>
      <c r="FIB731" s="282"/>
      <c r="FIC731" s="282"/>
      <c r="FID731" s="282"/>
      <c r="FIE731" s="282"/>
      <c r="FIF731" s="282"/>
      <c r="FIG731" s="282"/>
      <c r="FIH731" s="282"/>
      <c r="FII731" s="282"/>
      <c r="FIJ731" s="282"/>
      <c r="FIK731" s="282"/>
      <c r="FIL731" s="282"/>
      <c r="FIM731" s="282"/>
      <c r="FIN731" s="282"/>
      <c r="FIO731" s="282"/>
      <c r="FIP731" s="282"/>
      <c r="FIQ731" s="282"/>
      <c r="FIR731" s="282"/>
      <c r="FIS731" s="282"/>
      <c r="FIT731" s="282"/>
      <c r="FIU731" s="282"/>
      <c r="FIV731" s="282"/>
      <c r="FIW731" s="282"/>
      <c r="FIX731" s="282"/>
      <c r="FIY731" s="282"/>
      <c r="FIZ731" s="282"/>
      <c r="FJA731" s="282"/>
      <c r="FJB731" s="282"/>
      <c r="FJC731" s="282"/>
      <c r="FJD731" s="282"/>
      <c r="FJE731" s="282"/>
      <c r="FJF731" s="282"/>
      <c r="FJG731" s="282"/>
      <c r="FJH731" s="282"/>
      <c r="FJI731" s="282"/>
      <c r="FJJ731" s="282"/>
      <c r="FJK731" s="282"/>
      <c r="FJL731" s="282"/>
      <c r="FJM731" s="282"/>
      <c r="FJN731" s="282"/>
      <c r="FJO731" s="282"/>
      <c r="FJP731" s="282"/>
      <c r="FJQ731" s="282"/>
      <c r="FJR731" s="282"/>
      <c r="FJS731" s="282"/>
      <c r="FJT731" s="282"/>
      <c r="FJU731" s="282"/>
      <c r="FJV731" s="282"/>
      <c r="FJW731" s="282"/>
      <c r="FJX731" s="282"/>
      <c r="FJY731" s="282"/>
      <c r="FJZ731" s="282"/>
      <c r="FKA731" s="282"/>
      <c r="FKB731" s="282"/>
      <c r="FKC731" s="282"/>
      <c r="FKD731" s="282"/>
      <c r="FKE731" s="282"/>
      <c r="FKF731" s="282"/>
      <c r="FKG731" s="282"/>
      <c r="FKH731" s="282"/>
      <c r="FKI731" s="282"/>
      <c r="FKJ731" s="282"/>
      <c r="FKK731" s="282"/>
      <c r="FKL731" s="282"/>
      <c r="FKM731" s="282"/>
      <c r="FKN731" s="282"/>
      <c r="FKO731" s="282"/>
      <c r="FKP731" s="282"/>
      <c r="FKQ731" s="282"/>
      <c r="FKR731" s="282"/>
      <c r="FKS731" s="282"/>
      <c r="FKT731" s="282"/>
      <c r="FKU731" s="282"/>
      <c r="FKV731" s="282"/>
      <c r="FKW731" s="282"/>
      <c r="FKX731" s="282"/>
      <c r="FKY731" s="282"/>
      <c r="FKZ731" s="282"/>
      <c r="FLA731" s="282"/>
      <c r="FLB731" s="282"/>
      <c r="FLC731" s="282"/>
      <c r="FLD731" s="282"/>
      <c r="FLE731" s="282"/>
      <c r="FLF731" s="282"/>
      <c r="FLG731" s="282"/>
      <c r="FLH731" s="282"/>
      <c r="FLI731" s="282"/>
      <c r="FLJ731" s="282"/>
      <c r="FLK731" s="282"/>
      <c r="FLL731" s="282"/>
      <c r="FLM731" s="282"/>
      <c r="FLN731" s="282"/>
      <c r="FLO731" s="282"/>
      <c r="FLP731" s="282"/>
      <c r="FLQ731" s="282"/>
      <c r="FLR731" s="282"/>
      <c r="FLS731" s="282"/>
      <c r="FLT731" s="282"/>
      <c r="FLU731" s="282"/>
      <c r="FLV731" s="282"/>
      <c r="FLW731" s="282"/>
      <c r="FLX731" s="282"/>
      <c r="FLY731" s="282"/>
      <c r="FLZ731" s="282"/>
      <c r="FMA731" s="282"/>
      <c r="FMB731" s="282"/>
      <c r="FMC731" s="282"/>
      <c r="FMD731" s="282"/>
      <c r="FME731" s="282"/>
      <c r="FMF731" s="282"/>
      <c r="FMG731" s="282"/>
      <c r="FMH731" s="282"/>
      <c r="FMI731" s="282"/>
      <c r="FMJ731" s="282"/>
      <c r="FMK731" s="282"/>
      <c r="FML731" s="282"/>
      <c r="FMM731" s="282"/>
      <c r="FMN731" s="282"/>
      <c r="FMO731" s="282"/>
      <c r="FMP731" s="282"/>
      <c r="FMQ731" s="282"/>
      <c r="FMR731" s="282"/>
      <c r="FMS731" s="282"/>
      <c r="FMT731" s="282"/>
      <c r="FMU731" s="282"/>
      <c r="FMV731" s="282"/>
      <c r="FMW731" s="282"/>
      <c r="FMX731" s="282"/>
      <c r="FMY731" s="282"/>
      <c r="FMZ731" s="282"/>
      <c r="FNA731" s="282"/>
      <c r="FNB731" s="282"/>
      <c r="FNC731" s="282"/>
      <c r="FND731" s="282"/>
      <c r="FNE731" s="282"/>
      <c r="FNF731" s="282"/>
      <c r="FNG731" s="282"/>
      <c r="FNH731" s="282"/>
      <c r="FNI731" s="282"/>
      <c r="FNJ731" s="282"/>
      <c r="FNK731" s="282"/>
      <c r="FNL731" s="282"/>
      <c r="FNM731" s="282"/>
      <c r="FNN731" s="282"/>
      <c r="FNO731" s="282"/>
      <c r="FNP731" s="282"/>
      <c r="FNQ731" s="282"/>
      <c r="FNR731" s="282"/>
      <c r="FNS731" s="282"/>
      <c r="FNT731" s="282"/>
      <c r="FNU731" s="282"/>
      <c r="FNV731" s="282"/>
      <c r="FNW731" s="282"/>
      <c r="FNX731" s="282"/>
      <c r="FNY731" s="282"/>
      <c r="FNZ731" s="282"/>
      <c r="FOA731" s="282"/>
      <c r="FOB731" s="282"/>
      <c r="FOC731" s="282"/>
      <c r="FOD731" s="282"/>
      <c r="FOE731" s="282"/>
      <c r="FOF731" s="282"/>
      <c r="FOG731" s="282"/>
      <c r="FOH731" s="282"/>
      <c r="FOI731" s="282"/>
      <c r="FOJ731" s="282"/>
      <c r="FOK731" s="282"/>
      <c r="FOL731" s="282"/>
      <c r="FOM731" s="282"/>
      <c r="FON731" s="282"/>
      <c r="FOO731" s="282"/>
      <c r="FOP731" s="282"/>
      <c r="FOQ731" s="282"/>
      <c r="FOR731" s="282"/>
      <c r="FOS731" s="282"/>
      <c r="FOT731" s="282"/>
      <c r="FOU731" s="282"/>
      <c r="FOV731" s="282"/>
      <c r="FOW731" s="282"/>
      <c r="FOX731" s="282"/>
      <c r="FOY731" s="282"/>
      <c r="FOZ731" s="282"/>
      <c r="FPA731" s="282"/>
      <c r="FPB731" s="282"/>
      <c r="FPC731" s="282"/>
      <c r="FPD731" s="282"/>
      <c r="FPE731" s="282"/>
      <c r="FPF731" s="282"/>
      <c r="FPG731" s="282"/>
      <c r="FPH731" s="282"/>
      <c r="FPI731" s="282"/>
      <c r="FPJ731" s="282"/>
      <c r="FPK731" s="282"/>
      <c r="FPL731" s="282"/>
      <c r="FPM731" s="282"/>
      <c r="FPN731" s="282"/>
      <c r="FPO731" s="282"/>
      <c r="FPP731" s="282"/>
      <c r="FPQ731" s="282"/>
      <c r="FPR731" s="282"/>
      <c r="FPS731" s="282"/>
      <c r="FPT731" s="282"/>
      <c r="FPU731" s="282"/>
      <c r="FPV731" s="282"/>
      <c r="FPW731" s="282"/>
      <c r="FPX731" s="282"/>
      <c r="FPY731" s="282"/>
      <c r="FPZ731" s="282"/>
      <c r="FQA731" s="282"/>
      <c r="FQB731" s="282"/>
      <c r="FQC731" s="282"/>
      <c r="FQD731" s="282"/>
      <c r="FQE731" s="282"/>
      <c r="FQF731" s="282"/>
      <c r="FQG731" s="282"/>
      <c r="FQH731" s="282"/>
      <c r="FQI731" s="282"/>
      <c r="FQJ731" s="282"/>
      <c r="FQK731" s="282"/>
      <c r="FQL731" s="282"/>
      <c r="FQM731" s="282"/>
      <c r="FQN731" s="282"/>
      <c r="FQO731" s="282"/>
      <c r="FQP731" s="282"/>
      <c r="FQQ731" s="282"/>
      <c r="FQR731" s="282"/>
      <c r="FQS731" s="282"/>
      <c r="FQT731" s="282"/>
      <c r="FQU731" s="282"/>
      <c r="FQV731" s="282"/>
      <c r="FQW731" s="282"/>
      <c r="FQX731" s="282"/>
      <c r="FQY731" s="282"/>
      <c r="FQZ731" s="282"/>
      <c r="FRA731" s="282"/>
      <c r="FRB731" s="282"/>
      <c r="FRC731" s="282"/>
      <c r="FRD731" s="282"/>
      <c r="FRE731" s="282"/>
      <c r="FRF731" s="282"/>
      <c r="FRG731" s="282"/>
      <c r="FRH731" s="282"/>
      <c r="FRI731" s="282"/>
      <c r="FRJ731" s="282"/>
      <c r="FRK731" s="282"/>
      <c r="FRL731" s="282"/>
      <c r="FRM731" s="282"/>
      <c r="FRN731" s="282"/>
      <c r="FRO731" s="282"/>
      <c r="FRP731" s="282"/>
      <c r="FRQ731" s="282"/>
      <c r="FRR731" s="282"/>
      <c r="FRS731" s="282"/>
      <c r="FRT731" s="282"/>
      <c r="FRU731" s="282"/>
      <c r="FRV731" s="282"/>
      <c r="FRW731" s="282"/>
      <c r="FRX731" s="282"/>
      <c r="FRY731" s="282"/>
      <c r="FRZ731" s="282"/>
      <c r="FSA731" s="282"/>
      <c r="FSB731" s="282"/>
      <c r="FSC731" s="282"/>
      <c r="FSD731" s="282"/>
      <c r="FSE731" s="282"/>
      <c r="FSF731" s="282"/>
      <c r="FSG731" s="282"/>
      <c r="FSH731" s="282"/>
      <c r="FSI731" s="282"/>
      <c r="FSJ731" s="282"/>
      <c r="FSK731" s="282"/>
      <c r="FSL731" s="282"/>
      <c r="FSM731" s="282"/>
      <c r="FSN731" s="282"/>
      <c r="FSO731" s="282"/>
      <c r="FSP731" s="282"/>
      <c r="FSQ731" s="282"/>
      <c r="FSR731" s="282"/>
      <c r="FSS731" s="282"/>
      <c r="FST731" s="282"/>
      <c r="FSU731" s="282"/>
      <c r="FSV731" s="282"/>
      <c r="FSW731" s="282"/>
      <c r="FSX731" s="282"/>
      <c r="FSY731" s="282"/>
      <c r="FSZ731" s="282"/>
      <c r="FTA731" s="282"/>
      <c r="FTB731" s="282"/>
      <c r="FTC731" s="282"/>
      <c r="FTD731" s="282"/>
      <c r="FTE731" s="282"/>
      <c r="FTF731" s="282"/>
      <c r="FTG731" s="282"/>
      <c r="FTH731" s="282"/>
      <c r="FTI731" s="282"/>
      <c r="FTJ731" s="282"/>
      <c r="FTK731" s="282"/>
      <c r="FTL731" s="282"/>
      <c r="FTM731" s="282"/>
      <c r="FTN731" s="282"/>
      <c r="FTO731" s="282"/>
      <c r="FTP731" s="282"/>
      <c r="FTQ731" s="282"/>
      <c r="FTR731" s="282"/>
      <c r="FTS731" s="282"/>
      <c r="FTT731" s="282"/>
      <c r="FTU731" s="282"/>
      <c r="FTV731" s="282"/>
      <c r="FTW731" s="282"/>
      <c r="FTX731" s="282"/>
      <c r="FTY731" s="282"/>
      <c r="FTZ731" s="282"/>
      <c r="FUA731" s="282"/>
      <c r="FUB731" s="282"/>
      <c r="FUC731" s="282"/>
      <c r="FUD731" s="282"/>
      <c r="FUE731" s="282"/>
      <c r="FUF731" s="282"/>
      <c r="FUG731" s="282"/>
      <c r="FUH731" s="282"/>
      <c r="FUI731" s="282"/>
      <c r="FUJ731" s="282"/>
      <c r="FUK731" s="282"/>
      <c r="FUL731" s="282"/>
      <c r="FUM731" s="282"/>
      <c r="FUN731" s="282"/>
      <c r="FUO731" s="282"/>
      <c r="FUP731" s="282"/>
      <c r="FUQ731" s="282"/>
      <c r="FUR731" s="282"/>
      <c r="FUS731" s="282"/>
      <c r="FUT731" s="282"/>
      <c r="FUU731" s="282"/>
      <c r="FUV731" s="282"/>
      <c r="FUW731" s="282"/>
      <c r="FUX731" s="282"/>
      <c r="FUY731" s="282"/>
      <c r="FUZ731" s="282"/>
      <c r="FVA731" s="282"/>
      <c r="FVB731" s="282"/>
      <c r="FVC731" s="282"/>
      <c r="FVD731" s="282"/>
      <c r="FVE731" s="282"/>
      <c r="FVF731" s="282"/>
      <c r="FVG731" s="282"/>
      <c r="FVH731" s="282"/>
      <c r="FVI731" s="282"/>
      <c r="FVJ731" s="282"/>
      <c r="FVK731" s="282"/>
      <c r="FVL731" s="282"/>
      <c r="FVM731" s="282"/>
      <c r="FVN731" s="282"/>
      <c r="FVO731" s="282"/>
      <c r="FVP731" s="282"/>
      <c r="FVQ731" s="282"/>
      <c r="FVR731" s="282"/>
      <c r="FVS731" s="282"/>
      <c r="FVT731" s="282"/>
      <c r="FVU731" s="282"/>
      <c r="FVV731" s="282"/>
      <c r="FVW731" s="282"/>
      <c r="FVX731" s="282"/>
      <c r="FVY731" s="282"/>
      <c r="FVZ731" s="282"/>
      <c r="FWA731" s="282"/>
      <c r="FWB731" s="282"/>
      <c r="FWC731" s="282"/>
      <c r="FWD731" s="282"/>
      <c r="FWE731" s="282"/>
      <c r="FWF731" s="282"/>
      <c r="FWG731" s="282"/>
      <c r="FWH731" s="282"/>
      <c r="FWI731" s="282"/>
      <c r="FWJ731" s="282"/>
      <c r="FWK731" s="282"/>
      <c r="FWL731" s="282"/>
      <c r="FWM731" s="282"/>
      <c r="FWN731" s="282"/>
      <c r="FWO731" s="282"/>
      <c r="FWP731" s="282"/>
      <c r="FWQ731" s="282"/>
      <c r="FWR731" s="282"/>
      <c r="FWS731" s="282"/>
      <c r="FWT731" s="282"/>
      <c r="FWU731" s="282"/>
      <c r="FWV731" s="282"/>
      <c r="FWW731" s="282"/>
      <c r="FWX731" s="282"/>
      <c r="FWY731" s="282"/>
      <c r="FWZ731" s="282"/>
      <c r="FXA731" s="282"/>
      <c r="FXB731" s="282"/>
      <c r="FXC731" s="282"/>
      <c r="FXD731" s="282"/>
      <c r="FXE731" s="282"/>
      <c r="FXF731" s="282"/>
      <c r="FXG731" s="282"/>
      <c r="FXH731" s="282"/>
      <c r="FXI731" s="282"/>
      <c r="FXJ731" s="282"/>
      <c r="FXK731" s="282"/>
      <c r="FXL731" s="282"/>
      <c r="FXM731" s="282"/>
      <c r="FXN731" s="282"/>
      <c r="FXO731" s="282"/>
      <c r="FXP731" s="282"/>
      <c r="FXQ731" s="282"/>
      <c r="FXR731" s="282"/>
      <c r="FXS731" s="282"/>
      <c r="FXT731" s="282"/>
      <c r="FXU731" s="282"/>
      <c r="FXV731" s="282"/>
      <c r="FXW731" s="282"/>
      <c r="FXX731" s="282"/>
      <c r="FXY731" s="282"/>
      <c r="FXZ731" s="282"/>
      <c r="FYA731" s="282"/>
      <c r="FYB731" s="282"/>
      <c r="FYC731" s="282"/>
      <c r="FYD731" s="282"/>
      <c r="FYE731" s="282"/>
      <c r="FYF731" s="282"/>
      <c r="FYG731" s="282"/>
      <c r="FYH731" s="282"/>
      <c r="FYI731" s="282"/>
      <c r="FYJ731" s="282"/>
      <c r="FYK731" s="282"/>
      <c r="FYL731" s="282"/>
      <c r="FYM731" s="282"/>
      <c r="FYN731" s="282"/>
      <c r="FYO731" s="282"/>
      <c r="FYP731" s="282"/>
      <c r="FYQ731" s="282"/>
      <c r="FYR731" s="282"/>
      <c r="FYS731" s="282"/>
      <c r="FYT731" s="282"/>
      <c r="FYU731" s="282"/>
      <c r="FYV731" s="282"/>
      <c r="FYW731" s="282"/>
      <c r="FYX731" s="282"/>
      <c r="FYY731" s="282"/>
      <c r="FYZ731" s="282"/>
      <c r="FZA731" s="282"/>
      <c r="FZB731" s="282"/>
      <c r="FZC731" s="282"/>
      <c r="FZD731" s="282"/>
      <c r="FZE731" s="282"/>
      <c r="FZF731" s="282"/>
      <c r="FZG731" s="282"/>
      <c r="FZH731" s="282"/>
      <c r="FZI731" s="282"/>
      <c r="FZJ731" s="282"/>
      <c r="FZK731" s="282"/>
      <c r="FZL731" s="282"/>
      <c r="FZM731" s="282"/>
      <c r="FZN731" s="282"/>
      <c r="FZO731" s="282"/>
      <c r="FZP731" s="282"/>
      <c r="FZQ731" s="282"/>
      <c r="FZR731" s="282"/>
      <c r="FZS731" s="282"/>
      <c r="FZT731" s="282"/>
      <c r="FZU731" s="282"/>
      <c r="FZV731" s="282"/>
      <c r="FZW731" s="282"/>
      <c r="FZX731" s="282"/>
      <c r="FZY731" s="282"/>
      <c r="FZZ731" s="282"/>
      <c r="GAA731" s="282"/>
      <c r="GAB731" s="282"/>
      <c r="GAC731" s="282"/>
      <c r="GAD731" s="282"/>
      <c r="GAE731" s="282"/>
      <c r="GAF731" s="282"/>
      <c r="GAG731" s="282"/>
      <c r="GAH731" s="282"/>
      <c r="GAI731" s="282"/>
      <c r="GAJ731" s="282"/>
      <c r="GAK731" s="282"/>
      <c r="GAL731" s="282"/>
      <c r="GAM731" s="282"/>
      <c r="GAN731" s="282"/>
      <c r="GAO731" s="282"/>
      <c r="GAP731" s="282"/>
      <c r="GAQ731" s="282"/>
      <c r="GAR731" s="282"/>
      <c r="GAS731" s="282"/>
      <c r="GAT731" s="282"/>
      <c r="GAU731" s="282"/>
      <c r="GAV731" s="282"/>
      <c r="GAW731" s="282"/>
      <c r="GAX731" s="282"/>
      <c r="GAY731" s="282"/>
      <c r="GAZ731" s="282"/>
      <c r="GBA731" s="282"/>
      <c r="GBB731" s="282"/>
      <c r="GBC731" s="282"/>
      <c r="GBD731" s="282"/>
      <c r="GBE731" s="282"/>
      <c r="GBF731" s="282"/>
      <c r="GBG731" s="282"/>
      <c r="GBH731" s="282"/>
      <c r="GBI731" s="282"/>
      <c r="GBJ731" s="282"/>
      <c r="GBK731" s="282"/>
      <c r="GBL731" s="282"/>
      <c r="GBM731" s="282"/>
      <c r="GBN731" s="282"/>
      <c r="GBO731" s="282"/>
      <c r="GBP731" s="282"/>
      <c r="GBQ731" s="282"/>
      <c r="GBR731" s="282"/>
      <c r="GBS731" s="282"/>
      <c r="GBT731" s="282"/>
      <c r="GBU731" s="282"/>
      <c r="GBV731" s="282"/>
      <c r="GBW731" s="282"/>
      <c r="GBX731" s="282"/>
      <c r="GBY731" s="282"/>
      <c r="GBZ731" s="282"/>
      <c r="GCA731" s="282"/>
      <c r="GCB731" s="282"/>
      <c r="GCC731" s="282"/>
      <c r="GCD731" s="282"/>
      <c r="GCE731" s="282"/>
      <c r="GCF731" s="282"/>
      <c r="GCG731" s="282"/>
      <c r="GCH731" s="282"/>
      <c r="GCI731" s="282"/>
      <c r="GCJ731" s="282"/>
      <c r="GCK731" s="282"/>
      <c r="GCL731" s="282"/>
      <c r="GCM731" s="282"/>
      <c r="GCN731" s="282"/>
      <c r="GCO731" s="282"/>
      <c r="GCP731" s="282"/>
      <c r="GCQ731" s="282"/>
      <c r="GCR731" s="282"/>
      <c r="GCS731" s="282"/>
      <c r="GCT731" s="282"/>
      <c r="GCU731" s="282"/>
      <c r="GCV731" s="282"/>
      <c r="GCW731" s="282"/>
      <c r="GCX731" s="282"/>
      <c r="GCY731" s="282"/>
      <c r="GCZ731" s="282"/>
      <c r="GDA731" s="282"/>
      <c r="GDB731" s="282"/>
      <c r="GDC731" s="282"/>
      <c r="GDD731" s="282"/>
      <c r="GDE731" s="282"/>
      <c r="GDF731" s="282"/>
      <c r="GDG731" s="282"/>
      <c r="GDH731" s="282"/>
      <c r="GDI731" s="282"/>
      <c r="GDJ731" s="282"/>
      <c r="GDK731" s="282"/>
      <c r="GDL731" s="282"/>
      <c r="GDM731" s="282"/>
      <c r="GDN731" s="282"/>
      <c r="GDO731" s="282"/>
      <c r="GDP731" s="282"/>
      <c r="GDQ731" s="282"/>
      <c r="GDR731" s="282"/>
      <c r="GDS731" s="282"/>
      <c r="GDT731" s="282"/>
      <c r="GDU731" s="282"/>
      <c r="GDV731" s="282"/>
      <c r="GDW731" s="282"/>
      <c r="GDX731" s="282"/>
      <c r="GDY731" s="282"/>
      <c r="GDZ731" s="282"/>
      <c r="GEA731" s="282"/>
      <c r="GEB731" s="282"/>
      <c r="GEC731" s="282"/>
      <c r="GED731" s="282"/>
      <c r="GEE731" s="282"/>
      <c r="GEF731" s="282"/>
      <c r="GEG731" s="282"/>
      <c r="GEH731" s="282"/>
      <c r="GEI731" s="282"/>
      <c r="GEJ731" s="282"/>
      <c r="GEK731" s="282"/>
      <c r="GEL731" s="282"/>
      <c r="GEM731" s="282"/>
      <c r="GEN731" s="282"/>
      <c r="GEO731" s="282"/>
      <c r="GEP731" s="282"/>
      <c r="GEQ731" s="282"/>
      <c r="GER731" s="282"/>
      <c r="GES731" s="282"/>
      <c r="GET731" s="282"/>
      <c r="GEU731" s="282"/>
      <c r="GEV731" s="282"/>
      <c r="GEW731" s="282"/>
      <c r="GEX731" s="282"/>
      <c r="GEY731" s="282"/>
      <c r="GEZ731" s="282"/>
      <c r="GFA731" s="282"/>
      <c r="GFB731" s="282"/>
      <c r="GFC731" s="282"/>
      <c r="GFD731" s="282"/>
      <c r="GFE731" s="282"/>
      <c r="GFF731" s="282"/>
      <c r="GFG731" s="282"/>
      <c r="GFH731" s="282"/>
      <c r="GFI731" s="282"/>
      <c r="GFJ731" s="282"/>
      <c r="GFK731" s="282"/>
      <c r="GFL731" s="282"/>
      <c r="GFM731" s="282"/>
      <c r="GFN731" s="282"/>
      <c r="GFO731" s="282"/>
      <c r="GFP731" s="282"/>
      <c r="GFQ731" s="282"/>
      <c r="GFR731" s="282"/>
      <c r="GFS731" s="282"/>
      <c r="GFT731" s="282"/>
      <c r="GFU731" s="282"/>
      <c r="GFV731" s="282"/>
      <c r="GFW731" s="282"/>
      <c r="GFX731" s="282"/>
      <c r="GFY731" s="282"/>
      <c r="GFZ731" s="282"/>
      <c r="GGA731" s="282"/>
      <c r="GGB731" s="282"/>
      <c r="GGC731" s="282"/>
      <c r="GGD731" s="282"/>
      <c r="GGE731" s="282"/>
      <c r="GGF731" s="282"/>
      <c r="GGG731" s="282"/>
      <c r="GGH731" s="282"/>
      <c r="GGI731" s="282"/>
      <c r="GGJ731" s="282"/>
      <c r="GGK731" s="282"/>
      <c r="GGL731" s="282"/>
      <c r="GGM731" s="282"/>
      <c r="GGN731" s="282"/>
      <c r="GGO731" s="282"/>
      <c r="GGP731" s="282"/>
      <c r="GGQ731" s="282"/>
      <c r="GGR731" s="282"/>
      <c r="GGS731" s="282"/>
      <c r="GGT731" s="282"/>
      <c r="GGU731" s="282"/>
      <c r="GGV731" s="282"/>
      <c r="GGW731" s="282"/>
      <c r="GGX731" s="282"/>
      <c r="GGY731" s="282"/>
      <c r="GGZ731" s="282"/>
      <c r="GHA731" s="282"/>
      <c r="GHB731" s="282"/>
      <c r="GHC731" s="282"/>
      <c r="GHD731" s="282"/>
      <c r="GHE731" s="282"/>
      <c r="GHF731" s="282"/>
      <c r="GHG731" s="282"/>
      <c r="GHH731" s="282"/>
      <c r="GHI731" s="282"/>
      <c r="GHJ731" s="282"/>
      <c r="GHK731" s="282"/>
      <c r="GHL731" s="282"/>
      <c r="GHM731" s="282"/>
      <c r="GHN731" s="282"/>
      <c r="GHO731" s="282"/>
      <c r="GHP731" s="282"/>
      <c r="GHQ731" s="282"/>
      <c r="GHR731" s="282"/>
      <c r="GHS731" s="282"/>
      <c r="GHT731" s="282"/>
      <c r="GHU731" s="282"/>
      <c r="GHV731" s="282"/>
      <c r="GHW731" s="282"/>
      <c r="GHX731" s="282"/>
      <c r="GHY731" s="282"/>
      <c r="GHZ731" s="282"/>
      <c r="GIA731" s="282"/>
      <c r="GIB731" s="282"/>
      <c r="GIC731" s="282"/>
      <c r="GID731" s="282"/>
      <c r="GIE731" s="282"/>
      <c r="GIF731" s="282"/>
      <c r="GIG731" s="282"/>
      <c r="GIH731" s="282"/>
      <c r="GII731" s="282"/>
      <c r="GIJ731" s="282"/>
      <c r="GIK731" s="282"/>
      <c r="GIL731" s="282"/>
      <c r="GIM731" s="282"/>
      <c r="GIN731" s="282"/>
      <c r="GIO731" s="282"/>
      <c r="GIP731" s="282"/>
      <c r="GIQ731" s="282"/>
      <c r="GIR731" s="282"/>
      <c r="GIS731" s="282"/>
      <c r="GIT731" s="282"/>
      <c r="GIU731" s="282"/>
      <c r="GIV731" s="282"/>
      <c r="GIW731" s="282"/>
      <c r="GIX731" s="282"/>
      <c r="GIY731" s="282"/>
      <c r="GIZ731" s="282"/>
      <c r="GJA731" s="282"/>
      <c r="GJB731" s="282"/>
      <c r="GJC731" s="282"/>
      <c r="GJD731" s="282"/>
      <c r="GJE731" s="282"/>
      <c r="GJF731" s="282"/>
      <c r="GJG731" s="282"/>
      <c r="GJH731" s="282"/>
      <c r="GJI731" s="282"/>
      <c r="GJJ731" s="282"/>
      <c r="GJK731" s="282"/>
      <c r="GJL731" s="282"/>
      <c r="GJM731" s="282"/>
      <c r="GJN731" s="282"/>
      <c r="GJO731" s="282"/>
      <c r="GJP731" s="282"/>
      <c r="GJQ731" s="282"/>
      <c r="GJR731" s="282"/>
      <c r="GJS731" s="282"/>
      <c r="GJT731" s="282"/>
      <c r="GJU731" s="282"/>
      <c r="GJV731" s="282"/>
      <c r="GJW731" s="282"/>
      <c r="GJX731" s="282"/>
      <c r="GJY731" s="282"/>
      <c r="GJZ731" s="282"/>
      <c r="GKA731" s="282"/>
      <c r="GKB731" s="282"/>
      <c r="GKC731" s="282"/>
      <c r="GKD731" s="282"/>
      <c r="GKE731" s="282"/>
      <c r="GKF731" s="282"/>
      <c r="GKG731" s="282"/>
      <c r="GKH731" s="282"/>
      <c r="GKI731" s="282"/>
      <c r="GKJ731" s="282"/>
      <c r="GKK731" s="282"/>
      <c r="GKL731" s="282"/>
      <c r="GKM731" s="282"/>
      <c r="GKN731" s="282"/>
      <c r="GKO731" s="282"/>
      <c r="GKP731" s="282"/>
      <c r="GKQ731" s="282"/>
      <c r="GKR731" s="282"/>
      <c r="GKS731" s="282"/>
      <c r="GKT731" s="282"/>
      <c r="GKU731" s="282"/>
      <c r="GKV731" s="282"/>
      <c r="GKW731" s="282"/>
      <c r="GKX731" s="282"/>
      <c r="GKY731" s="282"/>
      <c r="GKZ731" s="282"/>
      <c r="GLA731" s="282"/>
      <c r="GLB731" s="282"/>
      <c r="GLC731" s="282"/>
      <c r="GLD731" s="282"/>
      <c r="GLE731" s="282"/>
      <c r="GLF731" s="282"/>
      <c r="GLG731" s="282"/>
      <c r="GLH731" s="282"/>
      <c r="GLI731" s="282"/>
      <c r="GLJ731" s="282"/>
      <c r="GLK731" s="282"/>
      <c r="GLL731" s="282"/>
      <c r="GLM731" s="282"/>
      <c r="GLN731" s="282"/>
      <c r="GLO731" s="282"/>
      <c r="GLP731" s="282"/>
      <c r="GLQ731" s="282"/>
      <c r="GLR731" s="282"/>
      <c r="GLS731" s="282"/>
      <c r="GLT731" s="282"/>
      <c r="GLU731" s="282"/>
      <c r="GLV731" s="282"/>
      <c r="GLW731" s="282"/>
      <c r="GLX731" s="282"/>
      <c r="GLY731" s="282"/>
      <c r="GLZ731" s="282"/>
      <c r="GMA731" s="282"/>
      <c r="GMB731" s="282"/>
      <c r="GMC731" s="282"/>
      <c r="GMD731" s="282"/>
      <c r="GME731" s="282"/>
      <c r="GMF731" s="282"/>
      <c r="GMG731" s="282"/>
      <c r="GMH731" s="282"/>
      <c r="GMI731" s="282"/>
      <c r="GMJ731" s="282"/>
      <c r="GMK731" s="282"/>
      <c r="GML731" s="282"/>
      <c r="GMM731" s="282"/>
      <c r="GMN731" s="282"/>
      <c r="GMO731" s="282"/>
      <c r="GMP731" s="282"/>
      <c r="GMQ731" s="282"/>
      <c r="GMR731" s="282"/>
      <c r="GMS731" s="282"/>
      <c r="GMT731" s="282"/>
      <c r="GMU731" s="282"/>
      <c r="GMV731" s="282"/>
      <c r="GMW731" s="282"/>
      <c r="GMX731" s="282"/>
      <c r="GMY731" s="282"/>
      <c r="GMZ731" s="282"/>
      <c r="GNA731" s="282"/>
      <c r="GNB731" s="282"/>
      <c r="GNC731" s="282"/>
      <c r="GND731" s="282"/>
      <c r="GNE731" s="282"/>
      <c r="GNF731" s="282"/>
      <c r="GNG731" s="282"/>
      <c r="GNH731" s="282"/>
      <c r="GNI731" s="282"/>
      <c r="GNJ731" s="282"/>
      <c r="GNK731" s="282"/>
      <c r="GNL731" s="282"/>
      <c r="GNM731" s="282"/>
      <c r="GNN731" s="282"/>
      <c r="GNO731" s="282"/>
      <c r="GNP731" s="282"/>
      <c r="GNQ731" s="282"/>
      <c r="GNR731" s="282"/>
      <c r="GNS731" s="282"/>
      <c r="GNT731" s="282"/>
      <c r="GNU731" s="282"/>
      <c r="GNV731" s="282"/>
      <c r="GNW731" s="282"/>
      <c r="GNX731" s="282"/>
      <c r="GNY731" s="282"/>
      <c r="GNZ731" s="282"/>
      <c r="GOA731" s="282"/>
      <c r="GOB731" s="282"/>
      <c r="GOC731" s="282"/>
      <c r="GOD731" s="282"/>
      <c r="GOE731" s="282"/>
      <c r="GOF731" s="282"/>
      <c r="GOG731" s="282"/>
      <c r="GOH731" s="282"/>
      <c r="GOI731" s="282"/>
      <c r="GOJ731" s="282"/>
      <c r="GOK731" s="282"/>
      <c r="GOL731" s="282"/>
      <c r="GOM731" s="282"/>
      <c r="GON731" s="282"/>
      <c r="GOO731" s="282"/>
      <c r="GOP731" s="282"/>
      <c r="GOQ731" s="282"/>
      <c r="GOR731" s="282"/>
      <c r="GOS731" s="282"/>
      <c r="GOT731" s="282"/>
      <c r="GOU731" s="282"/>
      <c r="GOV731" s="282"/>
      <c r="GOW731" s="282"/>
      <c r="GOX731" s="282"/>
      <c r="GOY731" s="282"/>
      <c r="GOZ731" s="282"/>
      <c r="GPA731" s="282"/>
      <c r="GPB731" s="282"/>
      <c r="GPC731" s="282"/>
      <c r="GPD731" s="282"/>
      <c r="GPE731" s="282"/>
      <c r="GPF731" s="282"/>
      <c r="GPG731" s="282"/>
      <c r="GPH731" s="282"/>
      <c r="GPI731" s="282"/>
      <c r="GPJ731" s="282"/>
      <c r="GPK731" s="282"/>
      <c r="GPL731" s="282"/>
      <c r="GPM731" s="282"/>
      <c r="GPN731" s="282"/>
      <c r="GPO731" s="282"/>
      <c r="GPP731" s="282"/>
      <c r="GPQ731" s="282"/>
      <c r="GPR731" s="282"/>
      <c r="GPS731" s="282"/>
      <c r="GPT731" s="282"/>
      <c r="GPU731" s="282"/>
      <c r="GPV731" s="282"/>
      <c r="GPW731" s="282"/>
      <c r="GPX731" s="282"/>
      <c r="GPY731" s="282"/>
      <c r="GPZ731" s="282"/>
      <c r="GQA731" s="282"/>
      <c r="GQB731" s="282"/>
      <c r="GQC731" s="282"/>
      <c r="GQD731" s="282"/>
      <c r="GQE731" s="282"/>
      <c r="GQF731" s="282"/>
      <c r="GQG731" s="282"/>
      <c r="GQH731" s="282"/>
      <c r="GQI731" s="282"/>
      <c r="GQJ731" s="282"/>
      <c r="GQK731" s="282"/>
      <c r="GQL731" s="282"/>
      <c r="GQM731" s="282"/>
      <c r="GQN731" s="282"/>
      <c r="GQO731" s="282"/>
      <c r="GQP731" s="282"/>
      <c r="GQQ731" s="282"/>
      <c r="GQR731" s="282"/>
      <c r="GQS731" s="282"/>
      <c r="GQT731" s="282"/>
      <c r="GQU731" s="282"/>
      <c r="GQV731" s="282"/>
      <c r="GQW731" s="282"/>
      <c r="GQX731" s="282"/>
      <c r="GQY731" s="282"/>
      <c r="GQZ731" s="282"/>
      <c r="GRA731" s="282"/>
      <c r="GRB731" s="282"/>
      <c r="GRC731" s="282"/>
      <c r="GRD731" s="282"/>
      <c r="GRE731" s="282"/>
      <c r="GRF731" s="282"/>
      <c r="GRG731" s="282"/>
      <c r="GRH731" s="282"/>
      <c r="GRI731" s="282"/>
      <c r="GRJ731" s="282"/>
      <c r="GRK731" s="282"/>
      <c r="GRL731" s="282"/>
      <c r="GRM731" s="282"/>
      <c r="GRN731" s="282"/>
      <c r="GRO731" s="282"/>
      <c r="GRP731" s="282"/>
      <c r="GRQ731" s="282"/>
      <c r="GRR731" s="282"/>
      <c r="GRS731" s="282"/>
      <c r="GRT731" s="282"/>
      <c r="GRU731" s="282"/>
      <c r="GRV731" s="282"/>
      <c r="GRW731" s="282"/>
      <c r="GRX731" s="282"/>
      <c r="GRY731" s="282"/>
      <c r="GRZ731" s="282"/>
      <c r="GSA731" s="282"/>
      <c r="GSB731" s="282"/>
      <c r="GSC731" s="282"/>
      <c r="GSD731" s="282"/>
      <c r="GSE731" s="282"/>
      <c r="GSF731" s="282"/>
      <c r="GSG731" s="282"/>
      <c r="GSH731" s="282"/>
      <c r="GSI731" s="282"/>
      <c r="GSJ731" s="282"/>
      <c r="GSK731" s="282"/>
      <c r="GSL731" s="282"/>
      <c r="GSM731" s="282"/>
      <c r="GSN731" s="282"/>
      <c r="GSO731" s="282"/>
      <c r="GSP731" s="282"/>
      <c r="GSQ731" s="282"/>
      <c r="GSR731" s="282"/>
      <c r="GSS731" s="282"/>
      <c r="GST731" s="282"/>
      <c r="GSU731" s="282"/>
      <c r="GSV731" s="282"/>
      <c r="GSW731" s="282"/>
      <c r="GSX731" s="282"/>
      <c r="GSY731" s="282"/>
      <c r="GSZ731" s="282"/>
      <c r="GTA731" s="282"/>
      <c r="GTB731" s="282"/>
      <c r="GTC731" s="282"/>
      <c r="GTD731" s="282"/>
      <c r="GTE731" s="282"/>
      <c r="GTF731" s="282"/>
      <c r="GTG731" s="282"/>
      <c r="GTH731" s="282"/>
      <c r="GTI731" s="282"/>
      <c r="GTJ731" s="282"/>
      <c r="GTK731" s="282"/>
      <c r="GTL731" s="282"/>
      <c r="GTM731" s="282"/>
      <c r="GTN731" s="282"/>
      <c r="GTO731" s="282"/>
      <c r="GTP731" s="282"/>
      <c r="GTQ731" s="282"/>
      <c r="GTR731" s="282"/>
      <c r="GTS731" s="282"/>
      <c r="GTT731" s="282"/>
      <c r="GTU731" s="282"/>
      <c r="GTV731" s="282"/>
      <c r="GTW731" s="282"/>
      <c r="GTX731" s="282"/>
      <c r="GTY731" s="282"/>
      <c r="GTZ731" s="282"/>
      <c r="GUA731" s="282"/>
      <c r="GUB731" s="282"/>
      <c r="GUC731" s="282"/>
      <c r="GUD731" s="282"/>
      <c r="GUE731" s="282"/>
      <c r="GUF731" s="282"/>
      <c r="GUG731" s="282"/>
      <c r="GUH731" s="282"/>
      <c r="GUI731" s="282"/>
      <c r="GUJ731" s="282"/>
      <c r="GUK731" s="282"/>
      <c r="GUL731" s="282"/>
      <c r="GUM731" s="282"/>
      <c r="GUN731" s="282"/>
      <c r="GUO731" s="282"/>
      <c r="GUP731" s="282"/>
      <c r="GUQ731" s="282"/>
      <c r="GUR731" s="282"/>
      <c r="GUS731" s="282"/>
      <c r="GUT731" s="282"/>
      <c r="GUU731" s="282"/>
      <c r="GUV731" s="282"/>
      <c r="GUW731" s="282"/>
      <c r="GUX731" s="282"/>
      <c r="GUY731" s="282"/>
      <c r="GUZ731" s="282"/>
      <c r="GVA731" s="282"/>
      <c r="GVB731" s="282"/>
      <c r="GVC731" s="282"/>
      <c r="GVD731" s="282"/>
      <c r="GVE731" s="282"/>
      <c r="GVF731" s="282"/>
      <c r="GVG731" s="282"/>
      <c r="GVH731" s="282"/>
      <c r="GVI731" s="282"/>
      <c r="GVJ731" s="282"/>
      <c r="GVK731" s="282"/>
      <c r="GVL731" s="282"/>
      <c r="GVM731" s="282"/>
      <c r="GVN731" s="282"/>
      <c r="GVO731" s="282"/>
      <c r="GVP731" s="282"/>
      <c r="GVQ731" s="282"/>
      <c r="GVR731" s="282"/>
      <c r="GVS731" s="282"/>
      <c r="GVT731" s="282"/>
      <c r="GVU731" s="282"/>
      <c r="GVV731" s="282"/>
      <c r="GVW731" s="282"/>
      <c r="GVX731" s="282"/>
      <c r="GVY731" s="282"/>
      <c r="GVZ731" s="282"/>
      <c r="GWA731" s="282"/>
      <c r="GWB731" s="282"/>
      <c r="GWC731" s="282"/>
      <c r="GWD731" s="282"/>
      <c r="GWE731" s="282"/>
      <c r="GWF731" s="282"/>
      <c r="GWG731" s="282"/>
      <c r="GWH731" s="282"/>
      <c r="GWI731" s="282"/>
      <c r="GWJ731" s="282"/>
      <c r="GWK731" s="282"/>
      <c r="GWL731" s="282"/>
      <c r="GWM731" s="282"/>
      <c r="GWN731" s="282"/>
      <c r="GWO731" s="282"/>
      <c r="GWP731" s="282"/>
      <c r="GWQ731" s="282"/>
      <c r="GWR731" s="282"/>
      <c r="GWS731" s="282"/>
      <c r="GWT731" s="282"/>
      <c r="GWU731" s="282"/>
      <c r="GWV731" s="282"/>
      <c r="GWW731" s="282"/>
      <c r="GWX731" s="282"/>
      <c r="GWY731" s="282"/>
      <c r="GWZ731" s="282"/>
      <c r="GXA731" s="282"/>
      <c r="GXB731" s="282"/>
      <c r="GXC731" s="282"/>
      <c r="GXD731" s="282"/>
      <c r="GXE731" s="282"/>
      <c r="GXF731" s="282"/>
      <c r="GXG731" s="282"/>
      <c r="GXH731" s="282"/>
      <c r="GXI731" s="282"/>
      <c r="GXJ731" s="282"/>
      <c r="GXK731" s="282"/>
      <c r="GXL731" s="282"/>
      <c r="GXM731" s="282"/>
      <c r="GXN731" s="282"/>
      <c r="GXO731" s="282"/>
      <c r="GXP731" s="282"/>
      <c r="GXQ731" s="282"/>
      <c r="GXR731" s="282"/>
      <c r="GXS731" s="282"/>
      <c r="GXT731" s="282"/>
      <c r="GXU731" s="282"/>
      <c r="GXV731" s="282"/>
      <c r="GXW731" s="282"/>
      <c r="GXX731" s="282"/>
      <c r="GXY731" s="282"/>
      <c r="GXZ731" s="282"/>
      <c r="GYA731" s="282"/>
      <c r="GYB731" s="282"/>
      <c r="GYC731" s="282"/>
      <c r="GYD731" s="282"/>
      <c r="GYE731" s="282"/>
      <c r="GYF731" s="282"/>
      <c r="GYG731" s="282"/>
      <c r="GYH731" s="282"/>
      <c r="GYI731" s="282"/>
      <c r="GYJ731" s="282"/>
      <c r="GYK731" s="282"/>
      <c r="GYL731" s="282"/>
      <c r="GYM731" s="282"/>
      <c r="GYN731" s="282"/>
      <c r="GYO731" s="282"/>
      <c r="GYP731" s="282"/>
      <c r="GYQ731" s="282"/>
      <c r="GYR731" s="282"/>
      <c r="GYS731" s="282"/>
      <c r="GYT731" s="282"/>
      <c r="GYU731" s="282"/>
      <c r="GYV731" s="282"/>
      <c r="GYW731" s="282"/>
      <c r="GYX731" s="282"/>
      <c r="GYY731" s="282"/>
      <c r="GYZ731" s="282"/>
      <c r="GZA731" s="282"/>
      <c r="GZB731" s="282"/>
      <c r="GZC731" s="282"/>
      <c r="GZD731" s="282"/>
      <c r="GZE731" s="282"/>
      <c r="GZF731" s="282"/>
      <c r="GZG731" s="282"/>
      <c r="GZH731" s="282"/>
      <c r="GZI731" s="282"/>
      <c r="GZJ731" s="282"/>
      <c r="GZK731" s="282"/>
      <c r="GZL731" s="282"/>
      <c r="GZM731" s="282"/>
      <c r="GZN731" s="282"/>
      <c r="GZO731" s="282"/>
      <c r="GZP731" s="282"/>
      <c r="GZQ731" s="282"/>
      <c r="GZR731" s="282"/>
      <c r="GZS731" s="282"/>
      <c r="GZT731" s="282"/>
      <c r="GZU731" s="282"/>
      <c r="GZV731" s="282"/>
      <c r="GZW731" s="282"/>
      <c r="GZX731" s="282"/>
      <c r="GZY731" s="282"/>
      <c r="GZZ731" s="282"/>
      <c r="HAA731" s="282"/>
      <c r="HAB731" s="282"/>
      <c r="HAC731" s="282"/>
      <c r="HAD731" s="282"/>
      <c r="HAE731" s="282"/>
      <c r="HAF731" s="282"/>
      <c r="HAG731" s="282"/>
      <c r="HAH731" s="282"/>
      <c r="HAI731" s="282"/>
      <c r="HAJ731" s="282"/>
      <c r="HAK731" s="282"/>
      <c r="HAL731" s="282"/>
      <c r="HAM731" s="282"/>
      <c r="HAN731" s="282"/>
      <c r="HAO731" s="282"/>
      <c r="HAP731" s="282"/>
      <c r="HAQ731" s="282"/>
      <c r="HAR731" s="282"/>
      <c r="HAS731" s="282"/>
      <c r="HAT731" s="282"/>
      <c r="HAU731" s="282"/>
      <c r="HAV731" s="282"/>
      <c r="HAW731" s="282"/>
      <c r="HAX731" s="282"/>
      <c r="HAY731" s="282"/>
      <c r="HAZ731" s="282"/>
      <c r="HBA731" s="282"/>
      <c r="HBB731" s="282"/>
      <c r="HBC731" s="282"/>
      <c r="HBD731" s="282"/>
      <c r="HBE731" s="282"/>
      <c r="HBF731" s="282"/>
      <c r="HBG731" s="282"/>
      <c r="HBH731" s="282"/>
      <c r="HBI731" s="282"/>
      <c r="HBJ731" s="282"/>
      <c r="HBK731" s="282"/>
      <c r="HBL731" s="282"/>
      <c r="HBM731" s="282"/>
      <c r="HBN731" s="282"/>
      <c r="HBO731" s="282"/>
      <c r="HBP731" s="282"/>
      <c r="HBQ731" s="282"/>
      <c r="HBR731" s="282"/>
      <c r="HBS731" s="282"/>
      <c r="HBT731" s="282"/>
      <c r="HBU731" s="282"/>
      <c r="HBV731" s="282"/>
      <c r="HBW731" s="282"/>
      <c r="HBX731" s="282"/>
      <c r="HBY731" s="282"/>
      <c r="HBZ731" s="282"/>
      <c r="HCA731" s="282"/>
      <c r="HCB731" s="282"/>
      <c r="HCC731" s="282"/>
      <c r="HCD731" s="282"/>
      <c r="HCE731" s="282"/>
      <c r="HCF731" s="282"/>
      <c r="HCG731" s="282"/>
      <c r="HCH731" s="282"/>
      <c r="HCI731" s="282"/>
      <c r="HCJ731" s="282"/>
      <c r="HCK731" s="282"/>
      <c r="HCL731" s="282"/>
      <c r="HCM731" s="282"/>
      <c r="HCN731" s="282"/>
      <c r="HCO731" s="282"/>
      <c r="HCP731" s="282"/>
      <c r="HCQ731" s="282"/>
      <c r="HCR731" s="282"/>
      <c r="HCS731" s="282"/>
      <c r="HCT731" s="282"/>
      <c r="HCU731" s="282"/>
      <c r="HCV731" s="282"/>
      <c r="HCW731" s="282"/>
      <c r="HCX731" s="282"/>
      <c r="HCY731" s="282"/>
      <c r="HCZ731" s="282"/>
      <c r="HDA731" s="282"/>
      <c r="HDB731" s="282"/>
      <c r="HDC731" s="282"/>
      <c r="HDD731" s="282"/>
      <c r="HDE731" s="282"/>
      <c r="HDF731" s="282"/>
      <c r="HDG731" s="282"/>
      <c r="HDH731" s="282"/>
      <c r="HDI731" s="282"/>
      <c r="HDJ731" s="282"/>
      <c r="HDK731" s="282"/>
      <c r="HDL731" s="282"/>
      <c r="HDM731" s="282"/>
      <c r="HDN731" s="282"/>
      <c r="HDO731" s="282"/>
      <c r="HDP731" s="282"/>
      <c r="HDQ731" s="282"/>
      <c r="HDR731" s="282"/>
      <c r="HDS731" s="282"/>
      <c r="HDT731" s="282"/>
      <c r="HDU731" s="282"/>
      <c r="HDV731" s="282"/>
      <c r="HDW731" s="282"/>
      <c r="HDX731" s="282"/>
      <c r="HDY731" s="282"/>
      <c r="HDZ731" s="282"/>
      <c r="HEA731" s="282"/>
      <c r="HEB731" s="282"/>
      <c r="HEC731" s="282"/>
      <c r="HED731" s="282"/>
      <c r="HEE731" s="282"/>
      <c r="HEF731" s="282"/>
      <c r="HEG731" s="282"/>
      <c r="HEH731" s="282"/>
      <c r="HEI731" s="282"/>
      <c r="HEJ731" s="282"/>
      <c r="HEK731" s="282"/>
      <c r="HEL731" s="282"/>
      <c r="HEM731" s="282"/>
      <c r="HEN731" s="282"/>
      <c r="HEO731" s="282"/>
      <c r="HEP731" s="282"/>
      <c r="HEQ731" s="282"/>
      <c r="HER731" s="282"/>
      <c r="HES731" s="282"/>
      <c r="HET731" s="282"/>
      <c r="HEU731" s="282"/>
      <c r="HEV731" s="282"/>
      <c r="HEW731" s="282"/>
      <c r="HEX731" s="282"/>
      <c r="HEY731" s="282"/>
      <c r="HEZ731" s="282"/>
      <c r="HFA731" s="282"/>
      <c r="HFB731" s="282"/>
      <c r="HFC731" s="282"/>
      <c r="HFD731" s="282"/>
      <c r="HFE731" s="282"/>
      <c r="HFF731" s="282"/>
      <c r="HFG731" s="282"/>
      <c r="HFH731" s="282"/>
      <c r="HFI731" s="282"/>
      <c r="HFJ731" s="282"/>
      <c r="HFK731" s="282"/>
      <c r="HFL731" s="282"/>
      <c r="HFM731" s="282"/>
      <c r="HFN731" s="282"/>
      <c r="HFO731" s="282"/>
      <c r="HFP731" s="282"/>
      <c r="HFQ731" s="282"/>
      <c r="HFR731" s="282"/>
      <c r="HFS731" s="282"/>
      <c r="HFT731" s="282"/>
      <c r="HFU731" s="282"/>
      <c r="HFV731" s="282"/>
      <c r="HFW731" s="282"/>
      <c r="HFX731" s="282"/>
      <c r="HFY731" s="282"/>
      <c r="HFZ731" s="282"/>
      <c r="HGA731" s="282"/>
      <c r="HGB731" s="282"/>
      <c r="HGC731" s="282"/>
      <c r="HGD731" s="282"/>
      <c r="HGE731" s="282"/>
      <c r="HGF731" s="282"/>
      <c r="HGG731" s="282"/>
      <c r="HGH731" s="282"/>
      <c r="HGI731" s="282"/>
      <c r="HGJ731" s="282"/>
      <c r="HGK731" s="282"/>
      <c r="HGL731" s="282"/>
      <c r="HGM731" s="282"/>
      <c r="HGN731" s="282"/>
      <c r="HGO731" s="282"/>
      <c r="HGP731" s="282"/>
      <c r="HGQ731" s="282"/>
      <c r="HGR731" s="282"/>
      <c r="HGS731" s="282"/>
      <c r="HGT731" s="282"/>
      <c r="HGU731" s="282"/>
      <c r="HGV731" s="282"/>
      <c r="HGW731" s="282"/>
      <c r="HGX731" s="282"/>
      <c r="HGY731" s="282"/>
      <c r="HGZ731" s="282"/>
      <c r="HHA731" s="282"/>
      <c r="HHB731" s="282"/>
      <c r="HHC731" s="282"/>
      <c r="HHD731" s="282"/>
      <c r="HHE731" s="282"/>
      <c r="HHF731" s="282"/>
      <c r="HHG731" s="282"/>
      <c r="HHH731" s="282"/>
      <c r="HHI731" s="282"/>
      <c r="HHJ731" s="282"/>
      <c r="HHK731" s="282"/>
      <c r="HHL731" s="282"/>
      <c r="HHM731" s="282"/>
      <c r="HHN731" s="282"/>
      <c r="HHO731" s="282"/>
      <c r="HHP731" s="282"/>
      <c r="HHQ731" s="282"/>
      <c r="HHR731" s="282"/>
      <c r="HHS731" s="282"/>
      <c r="HHT731" s="282"/>
      <c r="HHU731" s="282"/>
      <c r="HHV731" s="282"/>
      <c r="HHW731" s="282"/>
      <c r="HHX731" s="282"/>
      <c r="HHY731" s="282"/>
      <c r="HHZ731" s="282"/>
      <c r="HIA731" s="282"/>
      <c r="HIB731" s="282"/>
      <c r="HIC731" s="282"/>
      <c r="HID731" s="282"/>
      <c r="HIE731" s="282"/>
      <c r="HIF731" s="282"/>
      <c r="HIG731" s="282"/>
      <c r="HIH731" s="282"/>
      <c r="HII731" s="282"/>
      <c r="HIJ731" s="282"/>
      <c r="HIK731" s="282"/>
      <c r="HIL731" s="282"/>
      <c r="HIM731" s="282"/>
      <c r="HIN731" s="282"/>
      <c r="HIO731" s="282"/>
      <c r="HIP731" s="282"/>
      <c r="HIQ731" s="282"/>
      <c r="HIR731" s="282"/>
      <c r="HIS731" s="282"/>
      <c r="HIT731" s="282"/>
      <c r="HIU731" s="282"/>
      <c r="HIV731" s="282"/>
      <c r="HIW731" s="282"/>
      <c r="HIX731" s="282"/>
      <c r="HIY731" s="282"/>
      <c r="HIZ731" s="282"/>
      <c r="HJA731" s="282"/>
      <c r="HJB731" s="282"/>
      <c r="HJC731" s="282"/>
      <c r="HJD731" s="282"/>
      <c r="HJE731" s="282"/>
      <c r="HJF731" s="282"/>
      <c r="HJG731" s="282"/>
      <c r="HJH731" s="282"/>
      <c r="HJI731" s="282"/>
      <c r="HJJ731" s="282"/>
      <c r="HJK731" s="282"/>
      <c r="HJL731" s="282"/>
      <c r="HJM731" s="282"/>
      <c r="HJN731" s="282"/>
      <c r="HJO731" s="282"/>
      <c r="HJP731" s="282"/>
      <c r="HJQ731" s="282"/>
      <c r="HJR731" s="282"/>
      <c r="HJS731" s="282"/>
      <c r="HJT731" s="282"/>
      <c r="HJU731" s="282"/>
      <c r="HJV731" s="282"/>
      <c r="HJW731" s="282"/>
      <c r="HJX731" s="282"/>
      <c r="HJY731" s="282"/>
      <c r="HJZ731" s="282"/>
      <c r="HKA731" s="282"/>
      <c r="HKB731" s="282"/>
      <c r="HKC731" s="282"/>
      <c r="HKD731" s="282"/>
      <c r="HKE731" s="282"/>
      <c r="HKF731" s="282"/>
      <c r="HKG731" s="282"/>
      <c r="HKH731" s="282"/>
      <c r="HKI731" s="282"/>
      <c r="HKJ731" s="282"/>
      <c r="HKK731" s="282"/>
      <c r="HKL731" s="282"/>
      <c r="HKM731" s="282"/>
      <c r="HKN731" s="282"/>
      <c r="HKO731" s="282"/>
      <c r="HKP731" s="282"/>
      <c r="HKQ731" s="282"/>
      <c r="HKR731" s="282"/>
      <c r="HKS731" s="282"/>
      <c r="HKT731" s="282"/>
      <c r="HKU731" s="282"/>
      <c r="HKV731" s="282"/>
      <c r="HKW731" s="282"/>
      <c r="HKX731" s="282"/>
      <c r="HKY731" s="282"/>
      <c r="HKZ731" s="282"/>
      <c r="HLA731" s="282"/>
      <c r="HLB731" s="282"/>
      <c r="HLC731" s="282"/>
      <c r="HLD731" s="282"/>
      <c r="HLE731" s="282"/>
      <c r="HLF731" s="282"/>
      <c r="HLG731" s="282"/>
      <c r="HLH731" s="282"/>
      <c r="HLI731" s="282"/>
      <c r="HLJ731" s="282"/>
      <c r="HLK731" s="282"/>
      <c r="HLL731" s="282"/>
      <c r="HLM731" s="282"/>
      <c r="HLN731" s="282"/>
      <c r="HLO731" s="282"/>
      <c r="HLP731" s="282"/>
      <c r="HLQ731" s="282"/>
      <c r="HLR731" s="282"/>
      <c r="HLS731" s="282"/>
      <c r="HLT731" s="282"/>
      <c r="HLU731" s="282"/>
      <c r="HLV731" s="282"/>
      <c r="HLW731" s="282"/>
      <c r="HLX731" s="282"/>
      <c r="HLY731" s="282"/>
      <c r="HLZ731" s="282"/>
      <c r="HMA731" s="282"/>
      <c r="HMB731" s="282"/>
      <c r="HMC731" s="282"/>
      <c r="HMD731" s="282"/>
      <c r="HME731" s="282"/>
      <c r="HMF731" s="282"/>
      <c r="HMG731" s="282"/>
      <c r="HMH731" s="282"/>
      <c r="HMI731" s="282"/>
      <c r="HMJ731" s="282"/>
      <c r="HMK731" s="282"/>
      <c r="HML731" s="282"/>
      <c r="HMM731" s="282"/>
      <c r="HMN731" s="282"/>
      <c r="HMO731" s="282"/>
      <c r="HMP731" s="282"/>
      <c r="HMQ731" s="282"/>
      <c r="HMR731" s="282"/>
      <c r="HMS731" s="282"/>
      <c r="HMT731" s="282"/>
      <c r="HMU731" s="282"/>
      <c r="HMV731" s="282"/>
      <c r="HMW731" s="282"/>
      <c r="HMX731" s="282"/>
      <c r="HMY731" s="282"/>
      <c r="HMZ731" s="282"/>
      <c r="HNA731" s="282"/>
      <c r="HNB731" s="282"/>
      <c r="HNC731" s="282"/>
      <c r="HND731" s="282"/>
      <c r="HNE731" s="282"/>
      <c r="HNF731" s="282"/>
      <c r="HNG731" s="282"/>
      <c r="HNH731" s="282"/>
      <c r="HNI731" s="282"/>
      <c r="HNJ731" s="282"/>
      <c r="HNK731" s="282"/>
      <c r="HNL731" s="282"/>
      <c r="HNM731" s="282"/>
      <c r="HNN731" s="282"/>
      <c r="HNO731" s="282"/>
      <c r="HNP731" s="282"/>
      <c r="HNQ731" s="282"/>
      <c r="HNR731" s="282"/>
      <c r="HNS731" s="282"/>
      <c r="HNT731" s="282"/>
      <c r="HNU731" s="282"/>
      <c r="HNV731" s="282"/>
      <c r="HNW731" s="282"/>
      <c r="HNX731" s="282"/>
      <c r="HNY731" s="282"/>
      <c r="HNZ731" s="282"/>
      <c r="HOA731" s="282"/>
      <c r="HOB731" s="282"/>
      <c r="HOC731" s="282"/>
      <c r="HOD731" s="282"/>
      <c r="HOE731" s="282"/>
      <c r="HOF731" s="282"/>
      <c r="HOG731" s="282"/>
      <c r="HOH731" s="282"/>
      <c r="HOI731" s="282"/>
      <c r="HOJ731" s="282"/>
      <c r="HOK731" s="282"/>
      <c r="HOL731" s="282"/>
      <c r="HOM731" s="282"/>
      <c r="HON731" s="282"/>
      <c r="HOO731" s="282"/>
      <c r="HOP731" s="282"/>
      <c r="HOQ731" s="282"/>
      <c r="HOR731" s="282"/>
      <c r="HOS731" s="282"/>
      <c r="HOT731" s="282"/>
      <c r="HOU731" s="282"/>
      <c r="HOV731" s="282"/>
      <c r="HOW731" s="282"/>
      <c r="HOX731" s="282"/>
      <c r="HOY731" s="282"/>
      <c r="HOZ731" s="282"/>
      <c r="HPA731" s="282"/>
      <c r="HPB731" s="282"/>
      <c r="HPC731" s="282"/>
      <c r="HPD731" s="282"/>
      <c r="HPE731" s="282"/>
      <c r="HPF731" s="282"/>
      <c r="HPG731" s="282"/>
      <c r="HPH731" s="282"/>
      <c r="HPI731" s="282"/>
      <c r="HPJ731" s="282"/>
      <c r="HPK731" s="282"/>
      <c r="HPL731" s="282"/>
      <c r="HPM731" s="282"/>
      <c r="HPN731" s="282"/>
      <c r="HPO731" s="282"/>
      <c r="HPP731" s="282"/>
      <c r="HPQ731" s="282"/>
      <c r="HPR731" s="282"/>
      <c r="HPS731" s="282"/>
      <c r="HPT731" s="282"/>
      <c r="HPU731" s="282"/>
      <c r="HPV731" s="282"/>
      <c r="HPW731" s="282"/>
      <c r="HPX731" s="282"/>
      <c r="HPY731" s="282"/>
      <c r="HPZ731" s="282"/>
      <c r="HQA731" s="282"/>
      <c r="HQB731" s="282"/>
      <c r="HQC731" s="282"/>
      <c r="HQD731" s="282"/>
      <c r="HQE731" s="282"/>
      <c r="HQF731" s="282"/>
      <c r="HQG731" s="282"/>
      <c r="HQH731" s="282"/>
      <c r="HQI731" s="282"/>
      <c r="HQJ731" s="282"/>
      <c r="HQK731" s="282"/>
      <c r="HQL731" s="282"/>
      <c r="HQM731" s="282"/>
      <c r="HQN731" s="282"/>
      <c r="HQO731" s="282"/>
      <c r="HQP731" s="282"/>
      <c r="HQQ731" s="282"/>
      <c r="HQR731" s="282"/>
      <c r="HQS731" s="282"/>
      <c r="HQT731" s="282"/>
      <c r="HQU731" s="282"/>
      <c r="HQV731" s="282"/>
      <c r="HQW731" s="282"/>
      <c r="HQX731" s="282"/>
      <c r="HQY731" s="282"/>
      <c r="HQZ731" s="282"/>
      <c r="HRA731" s="282"/>
      <c r="HRB731" s="282"/>
      <c r="HRC731" s="282"/>
      <c r="HRD731" s="282"/>
      <c r="HRE731" s="282"/>
      <c r="HRF731" s="282"/>
      <c r="HRG731" s="282"/>
      <c r="HRH731" s="282"/>
      <c r="HRI731" s="282"/>
      <c r="HRJ731" s="282"/>
      <c r="HRK731" s="282"/>
      <c r="HRL731" s="282"/>
      <c r="HRM731" s="282"/>
      <c r="HRN731" s="282"/>
      <c r="HRO731" s="282"/>
      <c r="HRP731" s="282"/>
      <c r="HRQ731" s="282"/>
      <c r="HRR731" s="282"/>
      <c r="HRS731" s="282"/>
      <c r="HRT731" s="282"/>
      <c r="HRU731" s="282"/>
      <c r="HRV731" s="282"/>
      <c r="HRW731" s="282"/>
      <c r="HRX731" s="282"/>
      <c r="HRY731" s="282"/>
      <c r="HRZ731" s="282"/>
      <c r="HSA731" s="282"/>
      <c r="HSB731" s="282"/>
      <c r="HSC731" s="282"/>
      <c r="HSD731" s="282"/>
      <c r="HSE731" s="282"/>
      <c r="HSF731" s="282"/>
      <c r="HSG731" s="282"/>
      <c r="HSH731" s="282"/>
      <c r="HSI731" s="282"/>
      <c r="HSJ731" s="282"/>
      <c r="HSK731" s="282"/>
      <c r="HSL731" s="282"/>
      <c r="HSM731" s="282"/>
      <c r="HSN731" s="282"/>
      <c r="HSO731" s="282"/>
      <c r="HSP731" s="282"/>
      <c r="HSQ731" s="282"/>
      <c r="HSR731" s="282"/>
      <c r="HSS731" s="282"/>
      <c r="HST731" s="282"/>
      <c r="HSU731" s="282"/>
      <c r="HSV731" s="282"/>
      <c r="HSW731" s="282"/>
      <c r="HSX731" s="282"/>
      <c r="HSY731" s="282"/>
      <c r="HSZ731" s="282"/>
      <c r="HTA731" s="282"/>
      <c r="HTB731" s="282"/>
      <c r="HTC731" s="282"/>
      <c r="HTD731" s="282"/>
      <c r="HTE731" s="282"/>
      <c r="HTF731" s="282"/>
      <c r="HTG731" s="282"/>
      <c r="HTH731" s="282"/>
      <c r="HTI731" s="282"/>
      <c r="HTJ731" s="282"/>
      <c r="HTK731" s="282"/>
      <c r="HTL731" s="282"/>
      <c r="HTM731" s="282"/>
      <c r="HTN731" s="282"/>
      <c r="HTO731" s="282"/>
      <c r="HTP731" s="282"/>
      <c r="HTQ731" s="282"/>
      <c r="HTR731" s="282"/>
      <c r="HTS731" s="282"/>
      <c r="HTT731" s="282"/>
      <c r="HTU731" s="282"/>
      <c r="HTV731" s="282"/>
      <c r="HTW731" s="282"/>
      <c r="HTX731" s="282"/>
      <c r="HTY731" s="282"/>
      <c r="HTZ731" s="282"/>
      <c r="HUA731" s="282"/>
      <c r="HUB731" s="282"/>
      <c r="HUC731" s="282"/>
      <c r="HUD731" s="282"/>
      <c r="HUE731" s="282"/>
      <c r="HUF731" s="282"/>
      <c r="HUG731" s="282"/>
      <c r="HUH731" s="282"/>
      <c r="HUI731" s="282"/>
      <c r="HUJ731" s="282"/>
      <c r="HUK731" s="282"/>
      <c r="HUL731" s="282"/>
      <c r="HUM731" s="282"/>
      <c r="HUN731" s="282"/>
      <c r="HUO731" s="282"/>
      <c r="HUP731" s="282"/>
      <c r="HUQ731" s="282"/>
      <c r="HUR731" s="282"/>
      <c r="HUS731" s="282"/>
      <c r="HUT731" s="282"/>
      <c r="HUU731" s="282"/>
      <c r="HUV731" s="282"/>
      <c r="HUW731" s="282"/>
      <c r="HUX731" s="282"/>
      <c r="HUY731" s="282"/>
      <c r="HUZ731" s="282"/>
      <c r="HVA731" s="282"/>
      <c r="HVB731" s="282"/>
      <c r="HVC731" s="282"/>
      <c r="HVD731" s="282"/>
      <c r="HVE731" s="282"/>
      <c r="HVF731" s="282"/>
      <c r="HVG731" s="282"/>
      <c r="HVH731" s="282"/>
      <c r="HVI731" s="282"/>
      <c r="HVJ731" s="282"/>
      <c r="HVK731" s="282"/>
      <c r="HVL731" s="282"/>
      <c r="HVM731" s="282"/>
      <c r="HVN731" s="282"/>
      <c r="HVO731" s="282"/>
      <c r="HVP731" s="282"/>
      <c r="HVQ731" s="282"/>
      <c r="HVR731" s="282"/>
      <c r="HVS731" s="282"/>
      <c r="HVT731" s="282"/>
      <c r="HVU731" s="282"/>
      <c r="HVV731" s="282"/>
      <c r="HVW731" s="282"/>
      <c r="HVX731" s="282"/>
      <c r="HVY731" s="282"/>
      <c r="HVZ731" s="282"/>
      <c r="HWA731" s="282"/>
      <c r="HWB731" s="282"/>
      <c r="HWC731" s="282"/>
      <c r="HWD731" s="282"/>
      <c r="HWE731" s="282"/>
      <c r="HWF731" s="282"/>
      <c r="HWG731" s="282"/>
      <c r="HWH731" s="282"/>
      <c r="HWI731" s="282"/>
      <c r="HWJ731" s="282"/>
      <c r="HWK731" s="282"/>
      <c r="HWL731" s="282"/>
      <c r="HWM731" s="282"/>
      <c r="HWN731" s="282"/>
      <c r="HWO731" s="282"/>
      <c r="HWP731" s="282"/>
      <c r="HWQ731" s="282"/>
      <c r="HWR731" s="282"/>
      <c r="HWS731" s="282"/>
      <c r="HWT731" s="282"/>
      <c r="HWU731" s="282"/>
      <c r="HWV731" s="282"/>
      <c r="HWW731" s="282"/>
      <c r="HWX731" s="282"/>
      <c r="HWY731" s="282"/>
      <c r="HWZ731" s="282"/>
      <c r="HXA731" s="282"/>
      <c r="HXB731" s="282"/>
      <c r="HXC731" s="282"/>
      <c r="HXD731" s="282"/>
      <c r="HXE731" s="282"/>
      <c r="HXF731" s="282"/>
      <c r="HXG731" s="282"/>
      <c r="HXH731" s="282"/>
      <c r="HXI731" s="282"/>
      <c r="HXJ731" s="282"/>
      <c r="HXK731" s="282"/>
      <c r="HXL731" s="282"/>
      <c r="HXM731" s="282"/>
      <c r="HXN731" s="282"/>
      <c r="HXO731" s="282"/>
      <c r="HXP731" s="282"/>
      <c r="HXQ731" s="282"/>
      <c r="HXR731" s="282"/>
      <c r="HXS731" s="282"/>
      <c r="HXT731" s="282"/>
      <c r="HXU731" s="282"/>
      <c r="HXV731" s="282"/>
      <c r="HXW731" s="282"/>
      <c r="HXX731" s="282"/>
      <c r="HXY731" s="282"/>
      <c r="HXZ731" s="282"/>
      <c r="HYA731" s="282"/>
      <c r="HYB731" s="282"/>
      <c r="HYC731" s="282"/>
      <c r="HYD731" s="282"/>
      <c r="HYE731" s="282"/>
      <c r="HYF731" s="282"/>
      <c r="HYG731" s="282"/>
      <c r="HYH731" s="282"/>
      <c r="HYI731" s="282"/>
      <c r="HYJ731" s="282"/>
      <c r="HYK731" s="282"/>
      <c r="HYL731" s="282"/>
      <c r="HYM731" s="282"/>
      <c r="HYN731" s="282"/>
      <c r="HYO731" s="282"/>
      <c r="HYP731" s="282"/>
      <c r="HYQ731" s="282"/>
      <c r="HYR731" s="282"/>
      <c r="HYS731" s="282"/>
      <c r="HYT731" s="282"/>
      <c r="HYU731" s="282"/>
      <c r="HYV731" s="282"/>
      <c r="HYW731" s="282"/>
      <c r="HYX731" s="282"/>
      <c r="HYY731" s="282"/>
      <c r="HYZ731" s="282"/>
      <c r="HZA731" s="282"/>
      <c r="HZB731" s="282"/>
      <c r="HZC731" s="282"/>
      <c r="HZD731" s="282"/>
      <c r="HZE731" s="282"/>
      <c r="HZF731" s="282"/>
      <c r="HZG731" s="282"/>
      <c r="HZH731" s="282"/>
      <c r="HZI731" s="282"/>
      <c r="HZJ731" s="282"/>
      <c r="HZK731" s="282"/>
      <c r="HZL731" s="282"/>
      <c r="HZM731" s="282"/>
      <c r="HZN731" s="282"/>
      <c r="HZO731" s="282"/>
      <c r="HZP731" s="282"/>
      <c r="HZQ731" s="282"/>
      <c r="HZR731" s="282"/>
      <c r="HZS731" s="282"/>
      <c r="HZT731" s="282"/>
      <c r="HZU731" s="282"/>
      <c r="HZV731" s="282"/>
      <c r="HZW731" s="282"/>
      <c r="HZX731" s="282"/>
      <c r="HZY731" s="282"/>
      <c r="HZZ731" s="282"/>
      <c r="IAA731" s="282"/>
      <c r="IAB731" s="282"/>
      <c r="IAC731" s="282"/>
      <c r="IAD731" s="282"/>
      <c r="IAE731" s="282"/>
      <c r="IAF731" s="282"/>
      <c r="IAG731" s="282"/>
      <c r="IAH731" s="282"/>
      <c r="IAI731" s="282"/>
      <c r="IAJ731" s="282"/>
      <c r="IAK731" s="282"/>
      <c r="IAL731" s="282"/>
      <c r="IAM731" s="282"/>
      <c r="IAN731" s="282"/>
      <c r="IAO731" s="282"/>
      <c r="IAP731" s="282"/>
      <c r="IAQ731" s="282"/>
      <c r="IAR731" s="282"/>
      <c r="IAS731" s="282"/>
      <c r="IAT731" s="282"/>
      <c r="IAU731" s="282"/>
      <c r="IAV731" s="282"/>
      <c r="IAW731" s="282"/>
      <c r="IAX731" s="282"/>
      <c r="IAY731" s="282"/>
      <c r="IAZ731" s="282"/>
      <c r="IBA731" s="282"/>
      <c r="IBB731" s="282"/>
      <c r="IBC731" s="282"/>
      <c r="IBD731" s="282"/>
      <c r="IBE731" s="282"/>
      <c r="IBF731" s="282"/>
      <c r="IBG731" s="282"/>
      <c r="IBH731" s="282"/>
      <c r="IBI731" s="282"/>
      <c r="IBJ731" s="282"/>
      <c r="IBK731" s="282"/>
      <c r="IBL731" s="282"/>
      <c r="IBM731" s="282"/>
      <c r="IBN731" s="282"/>
      <c r="IBO731" s="282"/>
      <c r="IBP731" s="282"/>
      <c r="IBQ731" s="282"/>
      <c r="IBR731" s="282"/>
      <c r="IBS731" s="282"/>
      <c r="IBT731" s="282"/>
      <c r="IBU731" s="282"/>
      <c r="IBV731" s="282"/>
      <c r="IBW731" s="282"/>
      <c r="IBX731" s="282"/>
      <c r="IBY731" s="282"/>
      <c r="IBZ731" s="282"/>
      <c r="ICA731" s="282"/>
      <c r="ICB731" s="282"/>
      <c r="ICC731" s="282"/>
      <c r="ICD731" s="282"/>
      <c r="ICE731" s="282"/>
      <c r="ICF731" s="282"/>
      <c r="ICG731" s="282"/>
      <c r="ICH731" s="282"/>
      <c r="ICI731" s="282"/>
      <c r="ICJ731" s="282"/>
      <c r="ICK731" s="282"/>
      <c r="ICL731" s="282"/>
      <c r="ICM731" s="282"/>
      <c r="ICN731" s="282"/>
      <c r="ICO731" s="282"/>
      <c r="ICP731" s="282"/>
      <c r="ICQ731" s="282"/>
      <c r="ICR731" s="282"/>
      <c r="ICS731" s="282"/>
      <c r="ICT731" s="282"/>
      <c r="ICU731" s="282"/>
      <c r="ICV731" s="282"/>
      <c r="ICW731" s="282"/>
      <c r="ICX731" s="282"/>
      <c r="ICY731" s="282"/>
      <c r="ICZ731" s="282"/>
      <c r="IDA731" s="282"/>
      <c r="IDB731" s="282"/>
      <c r="IDC731" s="282"/>
      <c r="IDD731" s="282"/>
      <c r="IDE731" s="282"/>
      <c r="IDF731" s="282"/>
      <c r="IDG731" s="282"/>
      <c r="IDH731" s="282"/>
      <c r="IDI731" s="282"/>
      <c r="IDJ731" s="282"/>
      <c r="IDK731" s="282"/>
      <c r="IDL731" s="282"/>
      <c r="IDM731" s="282"/>
      <c r="IDN731" s="282"/>
      <c r="IDO731" s="282"/>
      <c r="IDP731" s="282"/>
      <c r="IDQ731" s="282"/>
      <c r="IDR731" s="282"/>
      <c r="IDS731" s="282"/>
      <c r="IDT731" s="282"/>
      <c r="IDU731" s="282"/>
      <c r="IDV731" s="282"/>
      <c r="IDW731" s="282"/>
      <c r="IDX731" s="282"/>
      <c r="IDY731" s="282"/>
      <c r="IDZ731" s="282"/>
      <c r="IEA731" s="282"/>
      <c r="IEB731" s="282"/>
      <c r="IEC731" s="282"/>
      <c r="IED731" s="282"/>
      <c r="IEE731" s="282"/>
      <c r="IEF731" s="282"/>
      <c r="IEG731" s="282"/>
      <c r="IEH731" s="282"/>
      <c r="IEI731" s="282"/>
      <c r="IEJ731" s="282"/>
      <c r="IEK731" s="282"/>
      <c r="IEL731" s="282"/>
      <c r="IEM731" s="282"/>
      <c r="IEN731" s="282"/>
      <c r="IEO731" s="282"/>
      <c r="IEP731" s="282"/>
      <c r="IEQ731" s="282"/>
      <c r="IER731" s="282"/>
      <c r="IES731" s="282"/>
      <c r="IET731" s="282"/>
      <c r="IEU731" s="282"/>
      <c r="IEV731" s="282"/>
      <c r="IEW731" s="282"/>
      <c r="IEX731" s="282"/>
      <c r="IEY731" s="282"/>
      <c r="IEZ731" s="282"/>
      <c r="IFA731" s="282"/>
      <c r="IFB731" s="282"/>
      <c r="IFC731" s="282"/>
      <c r="IFD731" s="282"/>
      <c r="IFE731" s="282"/>
      <c r="IFF731" s="282"/>
      <c r="IFG731" s="282"/>
      <c r="IFH731" s="282"/>
      <c r="IFI731" s="282"/>
      <c r="IFJ731" s="282"/>
      <c r="IFK731" s="282"/>
      <c r="IFL731" s="282"/>
      <c r="IFM731" s="282"/>
      <c r="IFN731" s="282"/>
      <c r="IFO731" s="282"/>
      <c r="IFP731" s="282"/>
      <c r="IFQ731" s="282"/>
      <c r="IFR731" s="282"/>
      <c r="IFS731" s="282"/>
      <c r="IFT731" s="282"/>
      <c r="IFU731" s="282"/>
      <c r="IFV731" s="282"/>
      <c r="IFW731" s="282"/>
      <c r="IFX731" s="282"/>
      <c r="IFY731" s="282"/>
      <c r="IFZ731" s="282"/>
      <c r="IGA731" s="282"/>
      <c r="IGB731" s="282"/>
      <c r="IGC731" s="282"/>
      <c r="IGD731" s="282"/>
      <c r="IGE731" s="282"/>
      <c r="IGF731" s="282"/>
      <c r="IGG731" s="282"/>
      <c r="IGH731" s="282"/>
      <c r="IGI731" s="282"/>
      <c r="IGJ731" s="282"/>
      <c r="IGK731" s="282"/>
      <c r="IGL731" s="282"/>
      <c r="IGM731" s="282"/>
      <c r="IGN731" s="282"/>
      <c r="IGO731" s="282"/>
      <c r="IGP731" s="282"/>
      <c r="IGQ731" s="282"/>
      <c r="IGR731" s="282"/>
      <c r="IGS731" s="282"/>
      <c r="IGT731" s="282"/>
      <c r="IGU731" s="282"/>
      <c r="IGV731" s="282"/>
      <c r="IGW731" s="282"/>
      <c r="IGX731" s="282"/>
      <c r="IGY731" s="282"/>
      <c r="IGZ731" s="282"/>
      <c r="IHA731" s="282"/>
      <c r="IHB731" s="282"/>
      <c r="IHC731" s="282"/>
      <c r="IHD731" s="282"/>
      <c r="IHE731" s="282"/>
      <c r="IHF731" s="282"/>
      <c r="IHG731" s="282"/>
      <c r="IHH731" s="282"/>
      <c r="IHI731" s="282"/>
      <c r="IHJ731" s="282"/>
      <c r="IHK731" s="282"/>
      <c r="IHL731" s="282"/>
      <c r="IHM731" s="282"/>
      <c r="IHN731" s="282"/>
      <c r="IHO731" s="282"/>
      <c r="IHP731" s="282"/>
      <c r="IHQ731" s="282"/>
      <c r="IHR731" s="282"/>
      <c r="IHS731" s="282"/>
      <c r="IHT731" s="282"/>
      <c r="IHU731" s="282"/>
      <c r="IHV731" s="282"/>
      <c r="IHW731" s="282"/>
      <c r="IHX731" s="282"/>
      <c r="IHY731" s="282"/>
      <c r="IHZ731" s="282"/>
      <c r="IIA731" s="282"/>
      <c r="IIB731" s="282"/>
      <c r="IIC731" s="282"/>
      <c r="IID731" s="282"/>
      <c r="IIE731" s="282"/>
      <c r="IIF731" s="282"/>
      <c r="IIG731" s="282"/>
      <c r="IIH731" s="282"/>
      <c r="III731" s="282"/>
      <c r="IIJ731" s="282"/>
      <c r="IIK731" s="282"/>
      <c r="IIL731" s="282"/>
      <c r="IIM731" s="282"/>
      <c r="IIN731" s="282"/>
      <c r="IIO731" s="282"/>
      <c r="IIP731" s="282"/>
      <c r="IIQ731" s="282"/>
      <c r="IIR731" s="282"/>
      <c r="IIS731" s="282"/>
      <c r="IIT731" s="282"/>
      <c r="IIU731" s="282"/>
      <c r="IIV731" s="282"/>
      <c r="IIW731" s="282"/>
      <c r="IIX731" s="282"/>
      <c r="IIY731" s="282"/>
      <c r="IIZ731" s="282"/>
      <c r="IJA731" s="282"/>
      <c r="IJB731" s="282"/>
      <c r="IJC731" s="282"/>
      <c r="IJD731" s="282"/>
      <c r="IJE731" s="282"/>
      <c r="IJF731" s="282"/>
      <c r="IJG731" s="282"/>
      <c r="IJH731" s="282"/>
      <c r="IJI731" s="282"/>
      <c r="IJJ731" s="282"/>
      <c r="IJK731" s="282"/>
      <c r="IJL731" s="282"/>
      <c r="IJM731" s="282"/>
      <c r="IJN731" s="282"/>
      <c r="IJO731" s="282"/>
      <c r="IJP731" s="282"/>
      <c r="IJQ731" s="282"/>
      <c r="IJR731" s="282"/>
      <c r="IJS731" s="282"/>
      <c r="IJT731" s="282"/>
      <c r="IJU731" s="282"/>
      <c r="IJV731" s="282"/>
      <c r="IJW731" s="282"/>
      <c r="IJX731" s="282"/>
      <c r="IJY731" s="282"/>
      <c r="IJZ731" s="282"/>
      <c r="IKA731" s="282"/>
      <c r="IKB731" s="282"/>
      <c r="IKC731" s="282"/>
      <c r="IKD731" s="282"/>
      <c r="IKE731" s="282"/>
      <c r="IKF731" s="282"/>
      <c r="IKG731" s="282"/>
      <c r="IKH731" s="282"/>
      <c r="IKI731" s="282"/>
      <c r="IKJ731" s="282"/>
      <c r="IKK731" s="282"/>
      <c r="IKL731" s="282"/>
      <c r="IKM731" s="282"/>
      <c r="IKN731" s="282"/>
      <c r="IKO731" s="282"/>
      <c r="IKP731" s="282"/>
      <c r="IKQ731" s="282"/>
      <c r="IKR731" s="282"/>
      <c r="IKS731" s="282"/>
      <c r="IKT731" s="282"/>
      <c r="IKU731" s="282"/>
      <c r="IKV731" s="282"/>
      <c r="IKW731" s="282"/>
      <c r="IKX731" s="282"/>
      <c r="IKY731" s="282"/>
      <c r="IKZ731" s="282"/>
      <c r="ILA731" s="282"/>
      <c r="ILB731" s="282"/>
      <c r="ILC731" s="282"/>
      <c r="ILD731" s="282"/>
      <c r="ILE731" s="282"/>
      <c r="ILF731" s="282"/>
      <c r="ILG731" s="282"/>
      <c r="ILH731" s="282"/>
      <c r="ILI731" s="282"/>
      <c r="ILJ731" s="282"/>
      <c r="ILK731" s="282"/>
      <c r="ILL731" s="282"/>
      <c r="ILM731" s="282"/>
      <c r="ILN731" s="282"/>
      <c r="ILO731" s="282"/>
      <c r="ILP731" s="282"/>
      <c r="ILQ731" s="282"/>
      <c r="ILR731" s="282"/>
      <c r="ILS731" s="282"/>
      <c r="ILT731" s="282"/>
      <c r="ILU731" s="282"/>
      <c r="ILV731" s="282"/>
      <c r="ILW731" s="282"/>
      <c r="ILX731" s="282"/>
      <c r="ILY731" s="282"/>
      <c r="ILZ731" s="282"/>
      <c r="IMA731" s="282"/>
      <c r="IMB731" s="282"/>
      <c r="IMC731" s="282"/>
      <c r="IMD731" s="282"/>
      <c r="IME731" s="282"/>
      <c r="IMF731" s="282"/>
      <c r="IMG731" s="282"/>
      <c r="IMH731" s="282"/>
      <c r="IMI731" s="282"/>
      <c r="IMJ731" s="282"/>
      <c r="IMK731" s="282"/>
      <c r="IML731" s="282"/>
      <c r="IMM731" s="282"/>
      <c r="IMN731" s="282"/>
      <c r="IMO731" s="282"/>
      <c r="IMP731" s="282"/>
      <c r="IMQ731" s="282"/>
      <c r="IMR731" s="282"/>
      <c r="IMS731" s="282"/>
      <c r="IMT731" s="282"/>
      <c r="IMU731" s="282"/>
      <c r="IMV731" s="282"/>
      <c r="IMW731" s="282"/>
      <c r="IMX731" s="282"/>
      <c r="IMY731" s="282"/>
      <c r="IMZ731" s="282"/>
      <c r="INA731" s="282"/>
      <c r="INB731" s="282"/>
      <c r="INC731" s="282"/>
      <c r="IND731" s="282"/>
      <c r="INE731" s="282"/>
      <c r="INF731" s="282"/>
      <c r="ING731" s="282"/>
      <c r="INH731" s="282"/>
      <c r="INI731" s="282"/>
      <c r="INJ731" s="282"/>
      <c r="INK731" s="282"/>
      <c r="INL731" s="282"/>
      <c r="INM731" s="282"/>
      <c r="INN731" s="282"/>
      <c r="INO731" s="282"/>
      <c r="INP731" s="282"/>
      <c r="INQ731" s="282"/>
      <c r="INR731" s="282"/>
      <c r="INS731" s="282"/>
      <c r="INT731" s="282"/>
      <c r="INU731" s="282"/>
      <c r="INV731" s="282"/>
      <c r="INW731" s="282"/>
      <c r="INX731" s="282"/>
      <c r="INY731" s="282"/>
      <c r="INZ731" s="282"/>
      <c r="IOA731" s="282"/>
      <c r="IOB731" s="282"/>
      <c r="IOC731" s="282"/>
      <c r="IOD731" s="282"/>
      <c r="IOE731" s="282"/>
      <c r="IOF731" s="282"/>
      <c r="IOG731" s="282"/>
      <c r="IOH731" s="282"/>
      <c r="IOI731" s="282"/>
      <c r="IOJ731" s="282"/>
      <c r="IOK731" s="282"/>
      <c r="IOL731" s="282"/>
      <c r="IOM731" s="282"/>
      <c r="ION731" s="282"/>
      <c r="IOO731" s="282"/>
      <c r="IOP731" s="282"/>
      <c r="IOQ731" s="282"/>
      <c r="IOR731" s="282"/>
      <c r="IOS731" s="282"/>
      <c r="IOT731" s="282"/>
      <c r="IOU731" s="282"/>
      <c r="IOV731" s="282"/>
      <c r="IOW731" s="282"/>
      <c r="IOX731" s="282"/>
      <c r="IOY731" s="282"/>
      <c r="IOZ731" s="282"/>
      <c r="IPA731" s="282"/>
      <c r="IPB731" s="282"/>
      <c r="IPC731" s="282"/>
      <c r="IPD731" s="282"/>
      <c r="IPE731" s="282"/>
      <c r="IPF731" s="282"/>
      <c r="IPG731" s="282"/>
      <c r="IPH731" s="282"/>
      <c r="IPI731" s="282"/>
      <c r="IPJ731" s="282"/>
      <c r="IPK731" s="282"/>
      <c r="IPL731" s="282"/>
      <c r="IPM731" s="282"/>
      <c r="IPN731" s="282"/>
      <c r="IPO731" s="282"/>
      <c r="IPP731" s="282"/>
      <c r="IPQ731" s="282"/>
      <c r="IPR731" s="282"/>
      <c r="IPS731" s="282"/>
      <c r="IPT731" s="282"/>
      <c r="IPU731" s="282"/>
      <c r="IPV731" s="282"/>
      <c r="IPW731" s="282"/>
      <c r="IPX731" s="282"/>
      <c r="IPY731" s="282"/>
      <c r="IPZ731" s="282"/>
      <c r="IQA731" s="282"/>
      <c r="IQB731" s="282"/>
      <c r="IQC731" s="282"/>
      <c r="IQD731" s="282"/>
      <c r="IQE731" s="282"/>
      <c r="IQF731" s="282"/>
      <c r="IQG731" s="282"/>
      <c r="IQH731" s="282"/>
      <c r="IQI731" s="282"/>
      <c r="IQJ731" s="282"/>
      <c r="IQK731" s="282"/>
      <c r="IQL731" s="282"/>
      <c r="IQM731" s="282"/>
      <c r="IQN731" s="282"/>
      <c r="IQO731" s="282"/>
      <c r="IQP731" s="282"/>
      <c r="IQQ731" s="282"/>
      <c r="IQR731" s="282"/>
      <c r="IQS731" s="282"/>
      <c r="IQT731" s="282"/>
      <c r="IQU731" s="282"/>
      <c r="IQV731" s="282"/>
      <c r="IQW731" s="282"/>
      <c r="IQX731" s="282"/>
      <c r="IQY731" s="282"/>
      <c r="IQZ731" s="282"/>
      <c r="IRA731" s="282"/>
      <c r="IRB731" s="282"/>
      <c r="IRC731" s="282"/>
      <c r="IRD731" s="282"/>
      <c r="IRE731" s="282"/>
      <c r="IRF731" s="282"/>
      <c r="IRG731" s="282"/>
      <c r="IRH731" s="282"/>
      <c r="IRI731" s="282"/>
      <c r="IRJ731" s="282"/>
      <c r="IRK731" s="282"/>
      <c r="IRL731" s="282"/>
      <c r="IRM731" s="282"/>
      <c r="IRN731" s="282"/>
      <c r="IRO731" s="282"/>
      <c r="IRP731" s="282"/>
      <c r="IRQ731" s="282"/>
      <c r="IRR731" s="282"/>
      <c r="IRS731" s="282"/>
      <c r="IRT731" s="282"/>
      <c r="IRU731" s="282"/>
      <c r="IRV731" s="282"/>
      <c r="IRW731" s="282"/>
      <c r="IRX731" s="282"/>
      <c r="IRY731" s="282"/>
      <c r="IRZ731" s="282"/>
      <c r="ISA731" s="282"/>
      <c r="ISB731" s="282"/>
      <c r="ISC731" s="282"/>
      <c r="ISD731" s="282"/>
      <c r="ISE731" s="282"/>
      <c r="ISF731" s="282"/>
      <c r="ISG731" s="282"/>
      <c r="ISH731" s="282"/>
      <c r="ISI731" s="282"/>
      <c r="ISJ731" s="282"/>
      <c r="ISK731" s="282"/>
      <c r="ISL731" s="282"/>
      <c r="ISM731" s="282"/>
      <c r="ISN731" s="282"/>
      <c r="ISO731" s="282"/>
      <c r="ISP731" s="282"/>
      <c r="ISQ731" s="282"/>
      <c r="ISR731" s="282"/>
      <c r="ISS731" s="282"/>
      <c r="IST731" s="282"/>
      <c r="ISU731" s="282"/>
      <c r="ISV731" s="282"/>
      <c r="ISW731" s="282"/>
      <c r="ISX731" s="282"/>
      <c r="ISY731" s="282"/>
      <c r="ISZ731" s="282"/>
      <c r="ITA731" s="282"/>
      <c r="ITB731" s="282"/>
      <c r="ITC731" s="282"/>
      <c r="ITD731" s="282"/>
      <c r="ITE731" s="282"/>
      <c r="ITF731" s="282"/>
      <c r="ITG731" s="282"/>
      <c r="ITH731" s="282"/>
      <c r="ITI731" s="282"/>
      <c r="ITJ731" s="282"/>
      <c r="ITK731" s="282"/>
      <c r="ITL731" s="282"/>
      <c r="ITM731" s="282"/>
      <c r="ITN731" s="282"/>
      <c r="ITO731" s="282"/>
      <c r="ITP731" s="282"/>
      <c r="ITQ731" s="282"/>
      <c r="ITR731" s="282"/>
      <c r="ITS731" s="282"/>
      <c r="ITT731" s="282"/>
      <c r="ITU731" s="282"/>
      <c r="ITV731" s="282"/>
      <c r="ITW731" s="282"/>
      <c r="ITX731" s="282"/>
      <c r="ITY731" s="282"/>
      <c r="ITZ731" s="282"/>
      <c r="IUA731" s="282"/>
      <c r="IUB731" s="282"/>
      <c r="IUC731" s="282"/>
      <c r="IUD731" s="282"/>
      <c r="IUE731" s="282"/>
      <c r="IUF731" s="282"/>
      <c r="IUG731" s="282"/>
      <c r="IUH731" s="282"/>
      <c r="IUI731" s="282"/>
      <c r="IUJ731" s="282"/>
      <c r="IUK731" s="282"/>
      <c r="IUL731" s="282"/>
      <c r="IUM731" s="282"/>
      <c r="IUN731" s="282"/>
      <c r="IUO731" s="282"/>
      <c r="IUP731" s="282"/>
      <c r="IUQ731" s="282"/>
      <c r="IUR731" s="282"/>
      <c r="IUS731" s="282"/>
      <c r="IUT731" s="282"/>
      <c r="IUU731" s="282"/>
      <c r="IUV731" s="282"/>
      <c r="IUW731" s="282"/>
      <c r="IUX731" s="282"/>
      <c r="IUY731" s="282"/>
      <c r="IUZ731" s="282"/>
      <c r="IVA731" s="282"/>
      <c r="IVB731" s="282"/>
      <c r="IVC731" s="282"/>
      <c r="IVD731" s="282"/>
      <c r="IVE731" s="282"/>
      <c r="IVF731" s="282"/>
      <c r="IVG731" s="282"/>
      <c r="IVH731" s="282"/>
      <c r="IVI731" s="282"/>
      <c r="IVJ731" s="282"/>
      <c r="IVK731" s="282"/>
      <c r="IVL731" s="282"/>
      <c r="IVM731" s="282"/>
      <c r="IVN731" s="282"/>
      <c r="IVO731" s="282"/>
      <c r="IVP731" s="282"/>
      <c r="IVQ731" s="282"/>
      <c r="IVR731" s="282"/>
      <c r="IVS731" s="282"/>
      <c r="IVT731" s="282"/>
      <c r="IVU731" s="282"/>
      <c r="IVV731" s="282"/>
      <c r="IVW731" s="282"/>
      <c r="IVX731" s="282"/>
      <c r="IVY731" s="282"/>
      <c r="IVZ731" s="282"/>
      <c r="IWA731" s="282"/>
      <c r="IWB731" s="282"/>
      <c r="IWC731" s="282"/>
      <c r="IWD731" s="282"/>
      <c r="IWE731" s="282"/>
      <c r="IWF731" s="282"/>
      <c r="IWG731" s="282"/>
      <c r="IWH731" s="282"/>
      <c r="IWI731" s="282"/>
      <c r="IWJ731" s="282"/>
      <c r="IWK731" s="282"/>
      <c r="IWL731" s="282"/>
      <c r="IWM731" s="282"/>
      <c r="IWN731" s="282"/>
      <c r="IWO731" s="282"/>
      <c r="IWP731" s="282"/>
      <c r="IWQ731" s="282"/>
      <c r="IWR731" s="282"/>
      <c r="IWS731" s="282"/>
      <c r="IWT731" s="282"/>
      <c r="IWU731" s="282"/>
      <c r="IWV731" s="282"/>
      <c r="IWW731" s="282"/>
      <c r="IWX731" s="282"/>
      <c r="IWY731" s="282"/>
      <c r="IWZ731" s="282"/>
      <c r="IXA731" s="282"/>
      <c r="IXB731" s="282"/>
      <c r="IXC731" s="282"/>
      <c r="IXD731" s="282"/>
      <c r="IXE731" s="282"/>
      <c r="IXF731" s="282"/>
      <c r="IXG731" s="282"/>
      <c r="IXH731" s="282"/>
      <c r="IXI731" s="282"/>
      <c r="IXJ731" s="282"/>
      <c r="IXK731" s="282"/>
      <c r="IXL731" s="282"/>
      <c r="IXM731" s="282"/>
      <c r="IXN731" s="282"/>
      <c r="IXO731" s="282"/>
      <c r="IXP731" s="282"/>
      <c r="IXQ731" s="282"/>
      <c r="IXR731" s="282"/>
      <c r="IXS731" s="282"/>
      <c r="IXT731" s="282"/>
      <c r="IXU731" s="282"/>
      <c r="IXV731" s="282"/>
      <c r="IXW731" s="282"/>
      <c r="IXX731" s="282"/>
      <c r="IXY731" s="282"/>
      <c r="IXZ731" s="282"/>
      <c r="IYA731" s="282"/>
      <c r="IYB731" s="282"/>
      <c r="IYC731" s="282"/>
      <c r="IYD731" s="282"/>
      <c r="IYE731" s="282"/>
      <c r="IYF731" s="282"/>
      <c r="IYG731" s="282"/>
      <c r="IYH731" s="282"/>
      <c r="IYI731" s="282"/>
      <c r="IYJ731" s="282"/>
      <c r="IYK731" s="282"/>
      <c r="IYL731" s="282"/>
      <c r="IYM731" s="282"/>
      <c r="IYN731" s="282"/>
      <c r="IYO731" s="282"/>
      <c r="IYP731" s="282"/>
      <c r="IYQ731" s="282"/>
      <c r="IYR731" s="282"/>
      <c r="IYS731" s="282"/>
      <c r="IYT731" s="282"/>
      <c r="IYU731" s="282"/>
      <c r="IYV731" s="282"/>
      <c r="IYW731" s="282"/>
      <c r="IYX731" s="282"/>
      <c r="IYY731" s="282"/>
      <c r="IYZ731" s="282"/>
      <c r="IZA731" s="282"/>
      <c r="IZB731" s="282"/>
      <c r="IZC731" s="282"/>
      <c r="IZD731" s="282"/>
      <c r="IZE731" s="282"/>
      <c r="IZF731" s="282"/>
      <c r="IZG731" s="282"/>
      <c r="IZH731" s="282"/>
      <c r="IZI731" s="282"/>
      <c r="IZJ731" s="282"/>
      <c r="IZK731" s="282"/>
      <c r="IZL731" s="282"/>
      <c r="IZM731" s="282"/>
      <c r="IZN731" s="282"/>
      <c r="IZO731" s="282"/>
      <c r="IZP731" s="282"/>
      <c r="IZQ731" s="282"/>
      <c r="IZR731" s="282"/>
      <c r="IZS731" s="282"/>
      <c r="IZT731" s="282"/>
      <c r="IZU731" s="282"/>
      <c r="IZV731" s="282"/>
      <c r="IZW731" s="282"/>
      <c r="IZX731" s="282"/>
      <c r="IZY731" s="282"/>
      <c r="IZZ731" s="282"/>
      <c r="JAA731" s="282"/>
      <c r="JAB731" s="282"/>
      <c r="JAC731" s="282"/>
      <c r="JAD731" s="282"/>
      <c r="JAE731" s="282"/>
      <c r="JAF731" s="282"/>
      <c r="JAG731" s="282"/>
      <c r="JAH731" s="282"/>
      <c r="JAI731" s="282"/>
      <c r="JAJ731" s="282"/>
      <c r="JAK731" s="282"/>
      <c r="JAL731" s="282"/>
      <c r="JAM731" s="282"/>
      <c r="JAN731" s="282"/>
      <c r="JAO731" s="282"/>
      <c r="JAP731" s="282"/>
      <c r="JAQ731" s="282"/>
      <c r="JAR731" s="282"/>
      <c r="JAS731" s="282"/>
      <c r="JAT731" s="282"/>
      <c r="JAU731" s="282"/>
      <c r="JAV731" s="282"/>
      <c r="JAW731" s="282"/>
      <c r="JAX731" s="282"/>
      <c r="JAY731" s="282"/>
      <c r="JAZ731" s="282"/>
      <c r="JBA731" s="282"/>
      <c r="JBB731" s="282"/>
      <c r="JBC731" s="282"/>
      <c r="JBD731" s="282"/>
      <c r="JBE731" s="282"/>
      <c r="JBF731" s="282"/>
      <c r="JBG731" s="282"/>
      <c r="JBH731" s="282"/>
      <c r="JBI731" s="282"/>
      <c r="JBJ731" s="282"/>
      <c r="JBK731" s="282"/>
      <c r="JBL731" s="282"/>
      <c r="JBM731" s="282"/>
      <c r="JBN731" s="282"/>
      <c r="JBO731" s="282"/>
      <c r="JBP731" s="282"/>
      <c r="JBQ731" s="282"/>
      <c r="JBR731" s="282"/>
      <c r="JBS731" s="282"/>
      <c r="JBT731" s="282"/>
      <c r="JBU731" s="282"/>
      <c r="JBV731" s="282"/>
      <c r="JBW731" s="282"/>
      <c r="JBX731" s="282"/>
      <c r="JBY731" s="282"/>
      <c r="JBZ731" s="282"/>
      <c r="JCA731" s="282"/>
      <c r="JCB731" s="282"/>
      <c r="JCC731" s="282"/>
      <c r="JCD731" s="282"/>
      <c r="JCE731" s="282"/>
      <c r="JCF731" s="282"/>
      <c r="JCG731" s="282"/>
      <c r="JCH731" s="282"/>
      <c r="JCI731" s="282"/>
      <c r="JCJ731" s="282"/>
      <c r="JCK731" s="282"/>
      <c r="JCL731" s="282"/>
      <c r="JCM731" s="282"/>
      <c r="JCN731" s="282"/>
      <c r="JCO731" s="282"/>
      <c r="JCP731" s="282"/>
      <c r="JCQ731" s="282"/>
      <c r="JCR731" s="282"/>
      <c r="JCS731" s="282"/>
      <c r="JCT731" s="282"/>
      <c r="JCU731" s="282"/>
      <c r="JCV731" s="282"/>
      <c r="JCW731" s="282"/>
      <c r="JCX731" s="282"/>
      <c r="JCY731" s="282"/>
      <c r="JCZ731" s="282"/>
      <c r="JDA731" s="282"/>
      <c r="JDB731" s="282"/>
      <c r="JDC731" s="282"/>
      <c r="JDD731" s="282"/>
      <c r="JDE731" s="282"/>
      <c r="JDF731" s="282"/>
      <c r="JDG731" s="282"/>
      <c r="JDH731" s="282"/>
      <c r="JDI731" s="282"/>
      <c r="JDJ731" s="282"/>
      <c r="JDK731" s="282"/>
      <c r="JDL731" s="282"/>
      <c r="JDM731" s="282"/>
      <c r="JDN731" s="282"/>
      <c r="JDO731" s="282"/>
      <c r="JDP731" s="282"/>
      <c r="JDQ731" s="282"/>
      <c r="JDR731" s="282"/>
      <c r="JDS731" s="282"/>
      <c r="JDT731" s="282"/>
      <c r="JDU731" s="282"/>
      <c r="JDV731" s="282"/>
      <c r="JDW731" s="282"/>
      <c r="JDX731" s="282"/>
      <c r="JDY731" s="282"/>
      <c r="JDZ731" s="282"/>
      <c r="JEA731" s="282"/>
      <c r="JEB731" s="282"/>
      <c r="JEC731" s="282"/>
      <c r="JED731" s="282"/>
      <c r="JEE731" s="282"/>
      <c r="JEF731" s="282"/>
      <c r="JEG731" s="282"/>
      <c r="JEH731" s="282"/>
      <c r="JEI731" s="282"/>
      <c r="JEJ731" s="282"/>
      <c r="JEK731" s="282"/>
      <c r="JEL731" s="282"/>
      <c r="JEM731" s="282"/>
      <c r="JEN731" s="282"/>
      <c r="JEO731" s="282"/>
      <c r="JEP731" s="282"/>
      <c r="JEQ731" s="282"/>
      <c r="JER731" s="282"/>
      <c r="JES731" s="282"/>
      <c r="JET731" s="282"/>
      <c r="JEU731" s="282"/>
      <c r="JEV731" s="282"/>
      <c r="JEW731" s="282"/>
      <c r="JEX731" s="282"/>
      <c r="JEY731" s="282"/>
      <c r="JEZ731" s="282"/>
      <c r="JFA731" s="282"/>
      <c r="JFB731" s="282"/>
      <c r="JFC731" s="282"/>
      <c r="JFD731" s="282"/>
      <c r="JFE731" s="282"/>
      <c r="JFF731" s="282"/>
      <c r="JFG731" s="282"/>
      <c r="JFH731" s="282"/>
      <c r="JFI731" s="282"/>
      <c r="JFJ731" s="282"/>
      <c r="JFK731" s="282"/>
      <c r="JFL731" s="282"/>
      <c r="JFM731" s="282"/>
      <c r="JFN731" s="282"/>
      <c r="JFO731" s="282"/>
      <c r="JFP731" s="282"/>
      <c r="JFQ731" s="282"/>
      <c r="JFR731" s="282"/>
      <c r="JFS731" s="282"/>
      <c r="JFT731" s="282"/>
      <c r="JFU731" s="282"/>
      <c r="JFV731" s="282"/>
      <c r="JFW731" s="282"/>
      <c r="JFX731" s="282"/>
      <c r="JFY731" s="282"/>
      <c r="JFZ731" s="282"/>
      <c r="JGA731" s="282"/>
      <c r="JGB731" s="282"/>
      <c r="JGC731" s="282"/>
      <c r="JGD731" s="282"/>
      <c r="JGE731" s="282"/>
      <c r="JGF731" s="282"/>
      <c r="JGG731" s="282"/>
      <c r="JGH731" s="282"/>
      <c r="JGI731" s="282"/>
      <c r="JGJ731" s="282"/>
      <c r="JGK731" s="282"/>
      <c r="JGL731" s="282"/>
      <c r="JGM731" s="282"/>
      <c r="JGN731" s="282"/>
      <c r="JGO731" s="282"/>
      <c r="JGP731" s="282"/>
      <c r="JGQ731" s="282"/>
      <c r="JGR731" s="282"/>
      <c r="JGS731" s="282"/>
      <c r="JGT731" s="282"/>
      <c r="JGU731" s="282"/>
      <c r="JGV731" s="282"/>
      <c r="JGW731" s="282"/>
      <c r="JGX731" s="282"/>
      <c r="JGY731" s="282"/>
      <c r="JGZ731" s="282"/>
      <c r="JHA731" s="282"/>
      <c r="JHB731" s="282"/>
      <c r="JHC731" s="282"/>
      <c r="JHD731" s="282"/>
      <c r="JHE731" s="282"/>
      <c r="JHF731" s="282"/>
      <c r="JHG731" s="282"/>
      <c r="JHH731" s="282"/>
      <c r="JHI731" s="282"/>
      <c r="JHJ731" s="282"/>
      <c r="JHK731" s="282"/>
      <c r="JHL731" s="282"/>
      <c r="JHM731" s="282"/>
      <c r="JHN731" s="282"/>
      <c r="JHO731" s="282"/>
      <c r="JHP731" s="282"/>
      <c r="JHQ731" s="282"/>
      <c r="JHR731" s="282"/>
      <c r="JHS731" s="282"/>
      <c r="JHT731" s="282"/>
      <c r="JHU731" s="282"/>
      <c r="JHV731" s="282"/>
      <c r="JHW731" s="282"/>
      <c r="JHX731" s="282"/>
      <c r="JHY731" s="282"/>
      <c r="JHZ731" s="282"/>
      <c r="JIA731" s="282"/>
      <c r="JIB731" s="282"/>
      <c r="JIC731" s="282"/>
      <c r="JID731" s="282"/>
      <c r="JIE731" s="282"/>
      <c r="JIF731" s="282"/>
      <c r="JIG731" s="282"/>
      <c r="JIH731" s="282"/>
      <c r="JII731" s="282"/>
      <c r="JIJ731" s="282"/>
      <c r="JIK731" s="282"/>
      <c r="JIL731" s="282"/>
      <c r="JIM731" s="282"/>
      <c r="JIN731" s="282"/>
      <c r="JIO731" s="282"/>
      <c r="JIP731" s="282"/>
      <c r="JIQ731" s="282"/>
      <c r="JIR731" s="282"/>
      <c r="JIS731" s="282"/>
      <c r="JIT731" s="282"/>
      <c r="JIU731" s="282"/>
      <c r="JIV731" s="282"/>
      <c r="JIW731" s="282"/>
      <c r="JIX731" s="282"/>
      <c r="JIY731" s="282"/>
      <c r="JIZ731" s="282"/>
      <c r="JJA731" s="282"/>
      <c r="JJB731" s="282"/>
      <c r="JJC731" s="282"/>
      <c r="JJD731" s="282"/>
      <c r="JJE731" s="282"/>
      <c r="JJF731" s="282"/>
      <c r="JJG731" s="282"/>
      <c r="JJH731" s="282"/>
      <c r="JJI731" s="282"/>
      <c r="JJJ731" s="282"/>
      <c r="JJK731" s="282"/>
      <c r="JJL731" s="282"/>
      <c r="JJM731" s="282"/>
      <c r="JJN731" s="282"/>
      <c r="JJO731" s="282"/>
      <c r="JJP731" s="282"/>
      <c r="JJQ731" s="282"/>
      <c r="JJR731" s="282"/>
      <c r="JJS731" s="282"/>
      <c r="JJT731" s="282"/>
      <c r="JJU731" s="282"/>
      <c r="JJV731" s="282"/>
      <c r="JJW731" s="282"/>
      <c r="JJX731" s="282"/>
      <c r="JJY731" s="282"/>
      <c r="JJZ731" s="282"/>
      <c r="JKA731" s="282"/>
      <c r="JKB731" s="282"/>
      <c r="JKC731" s="282"/>
      <c r="JKD731" s="282"/>
      <c r="JKE731" s="282"/>
      <c r="JKF731" s="282"/>
      <c r="JKG731" s="282"/>
      <c r="JKH731" s="282"/>
      <c r="JKI731" s="282"/>
      <c r="JKJ731" s="282"/>
      <c r="JKK731" s="282"/>
      <c r="JKL731" s="282"/>
      <c r="JKM731" s="282"/>
      <c r="JKN731" s="282"/>
      <c r="JKO731" s="282"/>
      <c r="JKP731" s="282"/>
      <c r="JKQ731" s="282"/>
      <c r="JKR731" s="282"/>
      <c r="JKS731" s="282"/>
      <c r="JKT731" s="282"/>
      <c r="JKU731" s="282"/>
      <c r="JKV731" s="282"/>
      <c r="JKW731" s="282"/>
      <c r="JKX731" s="282"/>
      <c r="JKY731" s="282"/>
      <c r="JKZ731" s="282"/>
      <c r="JLA731" s="282"/>
      <c r="JLB731" s="282"/>
      <c r="JLC731" s="282"/>
      <c r="JLD731" s="282"/>
      <c r="JLE731" s="282"/>
      <c r="JLF731" s="282"/>
      <c r="JLG731" s="282"/>
      <c r="JLH731" s="282"/>
      <c r="JLI731" s="282"/>
      <c r="JLJ731" s="282"/>
      <c r="JLK731" s="282"/>
      <c r="JLL731" s="282"/>
      <c r="JLM731" s="282"/>
      <c r="JLN731" s="282"/>
      <c r="JLO731" s="282"/>
      <c r="JLP731" s="282"/>
      <c r="JLQ731" s="282"/>
      <c r="JLR731" s="282"/>
      <c r="JLS731" s="282"/>
      <c r="JLT731" s="282"/>
      <c r="JLU731" s="282"/>
      <c r="JLV731" s="282"/>
      <c r="JLW731" s="282"/>
      <c r="JLX731" s="282"/>
      <c r="JLY731" s="282"/>
      <c r="JLZ731" s="282"/>
      <c r="JMA731" s="282"/>
      <c r="JMB731" s="282"/>
      <c r="JMC731" s="282"/>
      <c r="JMD731" s="282"/>
      <c r="JME731" s="282"/>
      <c r="JMF731" s="282"/>
      <c r="JMG731" s="282"/>
      <c r="JMH731" s="282"/>
      <c r="JMI731" s="282"/>
      <c r="JMJ731" s="282"/>
      <c r="JMK731" s="282"/>
      <c r="JML731" s="282"/>
      <c r="JMM731" s="282"/>
      <c r="JMN731" s="282"/>
      <c r="JMO731" s="282"/>
      <c r="JMP731" s="282"/>
      <c r="JMQ731" s="282"/>
      <c r="JMR731" s="282"/>
      <c r="JMS731" s="282"/>
      <c r="JMT731" s="282"/>
      <c r="JMU731" s="282"/>
      <c r="JMV731" s="282"/>
      <c r="JMW731" s="282"/>
      <c r="JMX731" s="282"/>
      <c r="JMY731" s="282"/>
      <c r="JMZ731" s="282"/>
      <c r="JNA731" s="282"/>
      <c r="JNB731" s="282"/>
      <c r="JNC731" s="282"/>
      <c r="JND731" s="282"/>
      <c r="JNE731" s="282"/>
      <c r="JNF731" s="282"/>
      <c r="JNG731" s="282"/>
      <c r="JNH731" s="282"/>
      <c r="JNI731" s="282"/>
      <c r="JNJ731" s="282"/>
      <c r="JNK731" s="282"/>
      <c r="JNL731" s="282"/>
      <c r="JNM731" s="282"/>
      <c r="JNN731" s="282"/>
      <c r="JNO731" s="282"/>
      <c r="JNP731" s="282"/>
      <c r="JNQ731" s="282"/>
      <c r="JNR731" s="282"/>
      <c r="JNS731" s="282"/>
      <c r="JNT731" s="282"/>
      <c r="JNU731" s="282"/>
      <c r="JNV731" s="282"/>
      <c r="JNW731" s="282"/>
      <c r="JNX731" s="282"/>
      <c r="JNY731" s="282"/>
      <c r="JNZ731" s="282"/>
      <c r="JOA731" s="282"/>
      <c r="JOB731" s="282"/>
      <c r="JOC731" s="282"/>
      <c r="JOD731" s="282"/>
      <c r="JOE731" s="282"/>
      <c r="JOF731" s="282"/>
      <c r="JOG731" s="282"/>
      <c r="JOH731" s="282"/>
      <c r="JOI731" s="282"/>
      <c r="JOJ731" s="282"/>
      <c r="JOK731" s="282"/>
      <c r="JOL731" s="282"/>
      <c r="JOM731" s="282"/>
      <c r="JON731" s="282"/>
      <c r="JOO731" s="282"/>
      <c r="JOP731" s="282"/>
      <c r="JOQ731" s="282"/>
      <c r="JOR731" s="282"/>
      <c r="JOS731" s="282"/>
      <c r="JOT731" s="282"/>
      <c r="JOU731" s="282"/>
      <c r="JOV731" s="282"/>
      <c r="JOW731" s="282"/>
      <c r="JOX731" s="282"/>
      <c r="JOY731" s="282"/>
      <c r="JOZ731" s="282"/>
      <c r="JPA731" s="282"/>
      <c r="JPB731" s="282"/>
      <c r="JPC731" s="282"/>
      <c r="JPD731" s="282"/>
      <c r="JPE731" s="282"/>
      <c r="JPF731" s="282"/>
      <c r="JPG731" s="282"/>
      <c r="JPH731" s="282"/>
      <c r="JPI731" s="282"/>
      <c r="JPJ731" s="282"/>
      <c r="JPK731" s="282"/>
      <c r="JPL731" s="282"/>
      <c r="JPM731" s="282"/>
      <c r="JPN731" s="282"/>
      <c r="JPO731" s="282"/>
      <c r="JPP731" s="282"/>
      <c r="JPQ731" s="282"/>
      <c r="JPR731" s="282"/>
      <c r="JPS731" s="282"/>
      <c r="JPT731" s="282"/>
      <c r="JPU731" s="282"/>
      <c r="JPV731" s="282"/>
      <c r="JPW731" s="282"/>
      <c r="JPX731" s="282"/>
      <c r="JPY731" s="282"/>
      <c r="JPZ731" s="282"/>
      <c r="JQA731" s="282"/>
      <c r="JQB731" s="282"/>
      <c r="JQC731" s="282"/>
      <c r="JQD731" s="282"/>
      <c r="JQE731" s="282"/>
      <c r="JQF731" s="282"/>
      <c r="JQG731" s="282"/>
      <c r="JQH731" s="282"/>
      <c r="JQI731" s="282"/>
      <c r="JQJ731" s="282"/>
      <c r="JQK731" s="282"/>
      <c r="JQL731" s="282"/>
      <c r="JQM731" s="282"/>
      <c r="JQN731" s="282"/>
      <c r="JQO731" s="282"/>
      <c r="JQP731" s="282"/>
      <c r="JQQ731" s="282"/>
      <c r="JQR731" s="282"/>
      <c r="JQS731" s="282"/>
      <c r="JQT731" s="282"/>
      <c r="JQU731" s="282"/>
      <c r="JQV731" s="282"/>
      <c r="JQW731" s="282"/>
      <c r="JQX731" s="282"/>
      <c r="JQY731" s="282"/>
      <c r="JQZ731" s="282"/>
      <c r="JRA731" s="282"/>
      <c r="JRB731" s="282"/>
      <c r="JRC731" s="282"/>
      <c r="JRD731" s="282"/>
      <c r="JRE731" s="282"/>
      <c r="JRF731" s="282"/>
      <c r="JRG731" s="282"/>
      <c r="JRH731" s="282"/>
      <c r="JRI731" s="282"/>
      <c r="JRJ731" s="282"/>
      <c r="JRK731" s="282"/>
      <c r="JRL731" s="282"/>
      <c r="JRM731" s="282"/>
      <c r="JRN731" s="282"/>
      <c r="JRO731" s="282"/>
      <c r="JRP731" s="282"/>
      <c r="JRQ731" s="282"/>
      <c r="JRR731" s="282"/>
      <c r="JRS731" s="282"/>
      <c r="JRT731" s="282"/>
      <c r="JRU731" s="282"/>
      <c r="JRV731" s="282"/>
      <c r="JRW731" s="282"/>
      <c r="JRX731" s="282"/>
      <c r="JRY731" s="282"/>
      <c r="JRZ731" s="282"/>
      <c r="JSA731" s="282"/>
      <c r="JSB731" s="282"/>
      <c r="JSC731" s="282"/>
      <c r="JSD731" s="282"/>
      <c r="JSE731" s="282"/>
      <c r="JSF731" s="282"/>
      <c r="JSG731" s="282"/>
      <c r="JSH731" s="282"/>
      <c r="JSI731" s="282"/>
      <c r="JSJ731" s="282"/>
      <c r="JSK731" s="282"/>
      <c r="JSL731" s="282"/>
      <c r="JSM731" s="282"/>
      <c r="JSN731" s="282"/>
      <c r="JSO731" s="282"/>
      <c r="JSP731" s="282"/>
      <c r="JSQ731" s="282"/>
      <c r="JSR731" s="282"/>
      <c r="JSS731" s="282"/>
      <c r="JST731" s="282"/>
      <c r="JSU731" s="282"/>
      <c r="JSV731" s="282"/>
      <c r="JSW731" s="282"/>
      <c r="JSX731" s="282"/>
      <c r="JSY731" s="282"/>
      <c r="JSZ731" s="282"/>
      <c r="JTA731" s="282"/>
      <c r="JTB731" s="282"/>
      <c r="JTC731" s="282"/>
      <c r="JTD731" s="282"/>
      <c r="JTE731" s="282"/>
      <c r="JTF731" s="282"/>
      <c r="JTG731" s="282"/>
      <c r="JTH731" s="282"/>
      <c r="JTI731" s="282"/>
      <c r="JTJ731" s="282"/>
      <c r="JTK731" s="282"/>
      <c r="JTL731" s="282"/>
      <c r="JTM731" s="282"/>
      <c r="JTN731" s="282"/>
      <c r="JTO731" s="282"/>
      <c r="JTP731" s="282"/>
      <c r="JTQ731" s="282"/>
      <c r="JTR731" s="282"/>
      <c r="JTS731" s="282"/>
      <c r="JTT731" s="282"/>
      <c r="JTU731" s="282"/>
      <c r="JTV731" s="282"/>
      <c r="JTW731" s="282"/>
      <c r="JTX731" s="282"/>
      <c r="JTY731" s="282"/>
      <c r="JTZ731" s="282"/>
      <c r="JUA731" s="282"/>
      <c r="JUB731" s="282"/>
      <c r="JUC731" s="282"/>
      <c r="JUD731" s="282"/>
      <c r="JUE731" s="282"/>
      <c r="JUF731" s="282"/>
      <c r="JUG731" s="282"/>
      <c r="JUH731" s="282"/>
      <c r="JUI731" s="282"/>
      <c r="JUJ731" s="282"/>
      <c r="JUK731" s="282"/>
      <c r="JUL731" s="282"/>
      <c r="JUM731" s="282"/>
      <c r="JUN731" s="282"/>
      <c r="JUO731" s="282"/>
      <c r="JUP731" s="282"/>
      <c r="JUQ731" s="282"/>
      <c r="JUR731" s="282"/>
      <c r="JUS731" s="282"/>
      <c r="JUT731" s="282"/>
      <c r="JUU731" s="282"/>
      <c r="JUV731" s="282"/>
      <c r="JUW731" s="282"/>
      <c r="JUX731" s="282"/>
      <c r="JUY731" s="282"/>
      <c r="JUZ731" s="282"/>
      <c r="JVA731" s="282"/>
      <c r="JVB731" s="282"/>
      <c r="JVC731" s="282"/>
      <c r="JVD731" s="282"/>
      <c r="JVE731" s="282"/>
      <c r="JVF731" s="282"/>
      <c r="JVG731" s="282"/>
      <c r="JVH731" s="282"/>
      <c r="JVI731" s="282"/>
      <c r="JVJ731" s="282"/>
      <c r="JVK731" s="282"/>
      <c r="JVL731" s="282"/>
      <c r="JVM731" s="282"/>
      <c r="JVN731" s="282"/>
      <c r="JVO731" s="282"/>
      <c r="JVP731" s="282"/>
      <c r="JVQ731" s="282"/>
      <c r="JVR731" s="282"/>
      <c r="JVS731" s="282"/>
      <c r="JVT731" s="282"/>
      <c r="JVU731" s="282"/>
      <c r="JVV731" s="282"/>
      <c r="JVW731" s="282"/>
      <c r="JVX731" s="282"/>
      <c r="JVY731" s="282"/>
      <c r="JVZ731" s="282"/>
      <c r="JWA731" s="282"/>
      <c r="JWB731" s="282"/>
      <c r="JWC731" s="282"/>
      <c r="JWD731" s="282"/>
      <c r="JWE731" s="282"/>
      <c r="JWF731" s="282"/>
      <c r="JWG731" s="282"/>
      <c r="JWH731" s="282"/>
      <c r="JWI731" s="282"/>
      <c r="JWJ731" s="282"/>
      <c r="JWK731" s="282"/>
      <c r="JWL731" s="282"/>
      <c r="JWM731" s="282"/>
      <c r="JWN731" s="282"/>
      <c r="JWO731" s="282"/>
      <c r="JWP731" s="282"/>
      <c r="JWQ731" s="282"/>
      <c r="JWR731" s="282"/>
      <c r="JWS731" s="282"/>
      <c r="JWT731" s="282"/>
      <c r="JWU731" s="282"/>
      <c r="JWV731" s="282"/>
      <c r="JWW731" s="282"/>
      <c r="JWX731" s="282"/>
      <c r="JWY731" s="282"/>
      <c r="JWZ731" s="282"/>
      <c r="JXA731" s="282"/>
      <c r="JXB731" s="282"/>
      <c r="JXC731" s="282"/>
      <c r="JXD731" s="282"/>
      <c r="JXE731" s="282"/>
      <c r="JXF731" s="282"/>
      <c r="JXG731" s="282"/>
      <c r="JXH731" s="282"/>
      <c r="JXI731" s="282"/>
      <c r="JXJ731" s="282"/>
      <c r="JXK731" s="282"/>
      <c r="JXL731" s="282"/>
      <c r="JXM731" s="282"/>
      <c r="JXN731" s="282"/>
      <c r="JXO731" s="282"/>
      <c r="JXP731" s="282"/>
      <c r="JXQ731" s="282"/>
      <c r="JXR731" s="282"/>
      <c r="JXS731" s="282"/>
      <c r="JXT731" s="282"/>
      <c r="JXU731" s="282"/>
      <c r="JXV731" s="282"/>
      <c r="JXW731" s="282"/>
      <c r="JXX731" s="282"/>
      <c r="JXY731" s="282"/>
      <c r="JXZ731" s="282"/>
      <c r="JYA731" s="282"/>
      <c r="JYB731" s="282"/>
      <c r="JYC731" s="282"/>
      <c r="JYD731" s="282"/>
      <c r="JYE731" s="282"/>
      <c r="JYF731" s="282"/>
      <c r="JYG731" s="282"/>
      <c r="JYH731" s="282"/>
      <c r="JYI731" s="282"/>
      <c r="JYJ731" s="282"/>
      <c r="JYK731" s="282"/>
      <c r="JYL731" s="282"/>
      <c r="JYM731" s="282"/>
      <c r="JYN731" s="282"/>
      <c r="JYO731" s="282"/>
      <c r="JYP731" s="282"/>
      <c r="JYQ731" s="282"/>
      <c r="JYR731" s="282"/>
      <c r="JYS731" s="282"/>
      <c r="JYT731" s="282"/>
      <c r="JYU731" s="282"/>
      <c r="JYV731" s="282"/>
      <c r="JYW731" s="282"/>
      <c r="JYX731" s="282"/>
      <c r="JYY731" s="282"/>
      <c r="JYZ731" s="282"/>
      <c r="JZA731" s="282"/>
      <c r="JZB731" s="282"/>
      <c r="JZC731" s="282"/>
      <c r="JZD731" s="282"/>
      <c r="JZE731" s="282"/>
      <c r="JZF731" s="282"/>
      <c r="JZG731" s="282"/>
      <c r="JZH731" s="282"/>
      <c r="JZI731" s="282"/>
      <c r="JZJ731" s="282"/>
      <c r="JZK731" s="282"/>
      <c r="JZL731" s="282"/>
      <c r="JZM731" s="282"/>
      <c r="JZN731" s="282"/>
      <c r="JZO731" s="282"/>
      <c r="JZP731" s="282"/>
      <c r="JZQ731" s="282"/>
      <c r="JZR731" s="282"/>
      <c r="JZS731" s="282"/>
      <c r="JZT731" s="282"/>
      <c r="JZU731" s="282"/>
      <c r="JZV731" s="282"/>
      <c r="JZW731" s="282"/>
      <c r="JZX731" s="282"/>
      <c r="JZY731" s="282"/>
      <c r="JZZ731" s="282"/>
      <c r="KAA731" s="282"/>
      <c r="KAB731" s="282"/>
      <c r="KAC731" s="282"/>
      <c r="KAD731" s="282"/>
      <c r="KAE731" s="282"/>
      <c r="KAF731" s="282"/>
      <c r="KAG731" s="282"/>
      <c r="KAH731" s="282"/>
      <c r="KAI731" s="282"/>
      <c r="KAJ731" s="282"/>
      <c r="KAK731" s="282"/>
      <c r="KAL731" s="282"/>
      <c r="KAM731" s="282"/>
      <c r="KAN731" s="282"/>
      <c r="KAO731" s="282"/>
      <c r="KAP731" s="282"/>
      <c r="KAQ731" s="282"/>
      <c r="KAR731" s="282"/>
      <c r="KAS731" s="282"/>
      <c r="KAT731" s="282"/>
      <c r="KAU731" s="282"/>
      <c r="KAV731" s="282"/>
      <c r="KAW731" s="282"/>
      <c r="KAX731" s="282"/>
      <c r="KAY731" s="282"/>
      <c r="KAZ731" s="282"/>
      <c r="KBA731" s="282"/>
      <c r="KBB731" s="282"/>
      <c r="KBC731" s="282"/>
      <c r="KBD731" s="282"/>
      <c r="KBE731" s="282"/>
      <c r="KBF731" s="282"/>
      <c r="KBG731" s="282"/>
      <c r="KBH731" s="282"/>
      <c r="KBI731" s="282"/>
      <c r="KBJ731" s="282"/>
      <c r="KBK731" s="282"/>
      <c r="KBL731" s="282"/>
      <c r="KBM731" s="282"/>
      <c r="KBN731" s="282"/>
      <c r="KBO731" s="282"/>
      <c r="KBP731" s="282"/>
      <c r="KBQ731" s="282"/>
      <c r="KBR731" s="282"/>
      <c r="KBS731" s="282"/>
      <c r="KBT731" s="282"/>
      <c r="KBU731" s="282"/>
      <c r="KBV731" s="282"/>
      <c r="KBW731" s="282"/>
      <c r="KBX731" s="282"/>
      <c r="KBY731" s="282"/>
      <c r="KBZ731" s="282"/>
      <c r="KCA731" s="282"/>
      <c r="KCB731" s="282"/>
      <c r="KCC731" s="282"/>
      <c r="KCD731" s="282"/>
      <c r="KCE731" s="282"/>
      <c r="KCF731" s="282"/>
      <c r="KCG731" s="282"/>
      <c r="KCH731" s="282"/>
      <c r="KCI731" s="282"/>
      <c r="KCJ731" s="282"/>
      <c r="KCK731" s="282"/>
      <c r="KCL731" s="282"/>
      <c r="KCM731" s="282"/>
      <c r="KCN731" s="282"/>
      <c r="KCO731" s="282"/>
      <c r="KCP731" s="282"/>
      <c r="KCQ731" s="282"/>
      <c r="KCR731" s="282"/>
      <c r="KCS731" s="282"/>
      <c r="KCT731" s="282"/>
      <c r="KCU731" s="282"/>
      <c r="KCV731" s="282"/>
      <c r="KCW731" s="282"/>
      <c r="KCX731" s="282"/>
      <c r="KCY731" s="282"/>
      <c r="KCZ731" s="282"/>
      <c r="KDA731" s="282"/>
      <c r="KDB731" s="282"/>
      <c r="KDC731" s="282"/>
      <c r="KDD731" s="282"/>
      <c r="KDE731" s="282"/>
      <c r="KDF731" s="282"/>
      <c r="KDG731" s="282"/>
      <c r="KDH731" s="282"/>
      <c r="KDI731" s="282"/>
      <c r="KDJ731" s="282"/>
      <c r="KDK731" s="282"/>
      <c r="KDL731" s="282"/>
      <c r="KDM731" s="282"/>
      <c r="KDN731" s="282"/>
      <c r="KDO731" s="282"/>
      <c r="KDP731" s="282"/>
      <c r="KDQ731" s="282"/>
      <c r="KDR731" s="282"/>
      <c r="KDS731" s="282"/>
      <c r="KDT731" s="282"/>
      <c r="KDU731" s="282"/>
      <c r="KDV731" s="282"/>
      <c r="KDW731" s="282"/>
      <c r="KDX731" s="282"/>
      <c r="KDY731" s="282"/>
      <c r="KDZ731" s="282"/>
      <c r="KEA731" s="282"/>
      <c r="KEB731" s="282"/>
      <c r="KEC731" s="282"/>
      <c r="KED731" s="282"/>
      <c r="KEE731" s="282"/>
      <c r="KEF731" s="282"/>
      <c r="KEG731" s="282"/>
      <c r="KEH731" s="282"/>
      <c r="KEI731" s="282"/>
      <c r="KEJ731" s="282"/>
      <c r="KEK731" s="282"/>
      <c r="KEL731" s="282"/>
      <c r="KEM731" s="282"/>
      <c r="KEN731" s="282"/>
      <c r="KEO731" s="282"/>
      <c r="KEP731" s="282"/>
      <c r="KEQ731" s="282"/>
      <c r="KER731" s="282"/>
      <c r="KES731" s="282"/>
      <c r="KET731" s="282"/>
      <c r="KEU731" s="282"/>
      <c r="KEV731" s="282"/>
      <c r="KEW731" s="282"/>
      <c r="KEX731" s="282"/>
      <c r="KEY731" s="282"/>
      <c r="KEZ731" s="282"/>
      <c r="KFA731" s="282"/>
      <c r="KFB731" s="282"/>
      <c r="KFC731" s="282"/>
      <c r="KFD731" s="282"/>
      <c r="KFE731" s="282"/>
      <c r="KFF731" s="282"/>
      <c r="KFG731" s="282"/>
      <c r="KFH731" s="282"/>
      <c r="KFI731" s="282"/>
      <c r="KFJ731" s="282"/>
      <c r="KFK731" s="282"/>
      <c r="KFL731" s="282"/>
      <c r="KFM731" s="282"/>
      <c r="KFN731" s="282"/>
      <c r="KFO731" s="282"/>
      <c r="KFP731" s="282"/>
      <c r="KFQ731" s="282"/>
      <c r="KFR731" s="282"/>
      <c r="KFS731" s="282"/>
      <c r="KFT731" s="282"/>
      <c r="KFU731" s="282"/>
      <c r="KFV731" s="282"/>
      <c r="KFW731" s="282"/>
      <c r="KFX731" s="282"/>
      <c r="KFY731" s="282"/>
      <c r="KFZ731" s="282"/>
      <c r="KGA731" s="282"/>
      <c r="KGB731" s="282"/>
      <c r="KGC731" s="282"/>
      <c r="KGD731" s="282"/>
      <c r="KGE731" s="282"/>
      <c r="KGF731" s="282"/>
      <c r="KGG731" s="282"/>
      <c r="KGH731" s="282"/>
      <c r="KGI731" s="282"/>
      <c r="KGJ731" s="282"/>
      <c r="KGK731" s="282"/>
      <c r="KGL731" s="282"/>
      <c r="KGM731" s="282"/>
      <c r="KGN731" s="282"/>
      <c r="KGO731" s="282"/>
      <c r="KGP731" s="282"/>
      <c r="KGQ731" s="282"/>
      <c r="KGR731" s="282"/>
      <c r="KGS731" s="282"/>
      <c r="KGT731" s="282"/>
      <c r="KGU731" s="282"/>
      <c r="KGV731" s="282"/>
      <c r="KGW731" s="282"/>
      <c r="KGX731" s="282"/>
      <c r="KGY731" s="282"/>
      <c r="KGZ731" s="282"/>
      <c r="KHA731" s="282"/>
      <c r="KHB731" s="282"/>
      <c r="KHC731" s="282"/>
      <c r="KHD731" s="282"/>
      <c r="KHE731" s="282"/>
      <c r="KHF731" s="282"/>
      <c r="KHG731" s="282"/>
      <c r="KHH731" s="282"/>
      <c r="KHI731" s="282"/>
      <c r="KHJ731" s="282"/>
      <c r="KHK731" s="282"/>
      <c r="KHL731" s="282"/>
      <c r="KHM731" s="282"/>
      <c r="KHN731" s="282"/>
      <c r="KHO731" s="282"/>
      <c r="KHP731" s="282"/>
      <c r="KHQ731" s="282"/>
      <c r="KHR731" s="282"/>
      <c r="KHS731" s="282"/>
      <c r="KHT731" s="282"/>
      <c r="KHU731" s="282"/>
      <c r="KHV731" s="282"/>
      <c r="KHW731" s="282"/>
      <c r="KHX731" s="282"/>
      <c r="KHY731" s="282"/>
      <c r="KHZ731" s="282"/>
      <c r="KIA731" s="282"/>
      <c r="KIB731" s="282"/>
      <c r="KIC731" s="282"/>
      <c r="KID731" s="282"/>
      <c r="KIE731" s="282"/>
      <c r="KIF731" s="282"/>
      <c r="KIG731" s="282"/>
      <c r="KIH731" s="282"/>
      <c r="KII731" s="282"/>
      <c r="KIJ731" s="282"/>
      <c r="KIK731" s="282"/>
      <c r="KIL731" s="282"/>
      <c r="KIM731" s="282"/>
      <c r="KIN731" s="282"/>
      <c r="KIO731" s="282"/>
      <c r="KIP731" s="282"/>
      <c r="KIQ731" s="282"/>
      <c r="KIR731" s="282"/>
      <c r="KIS731" s="282"/>
      <c r="KIT731" s="282"/>
      <c r="KIU731" s="282"/>
      <c r="KIV731" s="282"/>
      <c r="KIW731" s="282"/>
      <c r="KIX731" s="282"/>
      <c r="KIY731" s="282"/>
      <c r="KIZ731" s="282"/>
      <c r="KJA731" s="282"/>
      <c r="KJB731" s="282"/>
      <c r="KJC731" s="282"/>
      <c r="KJD731" s="282"/>
      <c r="KJE731" s="282"/>
      <c r="KJF731" s="282"/>
      <c r="KJG731" s="282"/>
      <c r="KJH731" s="282"/>
      <c r="KJI731" s="282"/>
      <c r="KJJ731" s="282"/>
      <c r="KJK731" s="282"/>
      <c r="KJL731" s="282"/>
      <c r="KJM731" s="282"/>
      <c r="KJN731" s="282"/>
      <c r="KJO731" s="282"/>
      <c r="KJP731" s="282"/>
      <c r="KJQ731" s="282"/>
      <c r="KJR731" s="282"/>
      <c r="KJS731" s="282"/>
      <c r="KJT731" s="282"/>
      <c r="KJU731" s="282"/>
      <c r="KJV731" s="282"/>
      <c r="KJW731" s="282"/>
      <c r="KJX731" s="282"/>
      <c r="KJY731" s="282"/>
      <c r="KJZ731" s="282"/>
      <c r="KKA731" s="282"/>
      <c r="KKB731" s="282"/>
      <c r="KKC731" s="282"/>
      <c r="KKD731" s="282"/>
      <c r="KKE731" s="282"/>
      <c r="KKF731" s="282"/>
      <c r="KKG731" s="282"/>
      <c r="KKH731" s="282"/>
      <c r="KKI731" s="282"/>
      <c r="KKJ731" s="282"/>
      <c r="KKK731" s="282"/>
      <c r="KKL731" s="282"/>
      <c r="KKM731" s="282"/>
      <c r="KKN731" s="282"/>
      <c r="KKO731" s="282"/>
      <c r="KKP731" s="282"/>
      <c r="KKQ731" s="282"/>
      <c r="KKR731" s="282"/>
      <c r="KKS731" s="282"/>
      <c r="KKT731" s="282"/>
      <c r="KKU731" s="282"/>
      <c r="KKV731" s="282"/>
      <c r="KKW731" s="282"/>
      <c r="KKX731" s="282"/>
      <c r="KKY731" s="282"/>
      <c r="KKZ731" s="282"/>
      <c r="KLA731" s="282"/>
      <c r="KLB731" s="282"/>
      <c r="KLC731" s="282"/>
      <c r="KLD731" s="282"/>
      <c r="KLE731" s="282"/>
      <c r="KLF731" s="282"/>
      <c r="KLG731" s="282"/>
      <c r="KLH731" s="282"/>
      <c r="KLI731" s="282"/>
      <c r="KLJ731" s="282"/>
      <c r="KLK731" s="282"/>
      <c r="KLL731" s="282"/>
      <c r="KLM731" s="282"/>
      <c r="KLN731" s="282"/>
      <c r="KLO731" s="282"/>
      <c r="KLP731" s="282"/>
      <c r="KLQ731" s="282"/>
      <c r="KLR731" s="282"/>
      <c r="KLS731" s="282"/>
      <c r="KLT731" s="282"/>
      <c r="KLU731" s="282"/>
      <c r="KLV731" s="282"/>
      <c r="KLW731" s="282"/>
      <c r="KLX731" s="282"/>
      <c r="KLY731" s="282"/>
      <c r="KLZ731" s="282"/>
      <c r="KMA731" s="282"/>
      <c r="KMB731" s="282"/>
      <c r="KMC731" s="282"/>
      <c r="KMD731" s="282"/>
      <c r="KME731" s="282"/>
      <c r="KMF731" s="282"/>
      <c r="KMG731" s="282"/>
      <c r="KMH731" s="282"/>
      <c r="KMI731" s="282"/>
      <c r="KMJ731" s="282"/>
      <c r="KMK731" s="282"/>
      <c r="KML731" s="282"/>
      <c r="KMM731" s="282"/>
      <c r="KMN731" s="282"/>
      <c r="KMO731" s="282"/>
      <c r="KMP731" s="282"/>
      <c r="KMQ731" s="282"/>
      <c r="KMR731" s="282"/>
      <c r="KMS731" s="282"/>
      <c r="KMT731" s="282"/>
      <c r="KMU731" s="282"/>
      <c r="KMV731" s="282"/>
      <c r="KMW731" s="282"/>
      <c r="KMX731" s="282"/>
      <c r="KMY731" s="282"/>
      <c r="KMZ731" s="282"/>
      <c r="KNA731" s="282"/>
      <c r="KNB731" s="282"/>
      <c r="KNC731" s="282"/>
      <c r="KND731" s="282"/>
      <c r="KNE731" s="282"/>
      <c r="KNF731" s="282"/>
      <c r="KNG731" s="282"/>
      <c r="KNH731" s="282"/>
      <c r="KNI731" s="282"/>
      <c r="KNJ731" s="282"/>
      <c r="KNK731" s="282"/>
      <c r="KNL731" s="282"/>
      <c r="KNM731" s="282"/>
      <c r="KNN731" s="282"/>
      <c r="KNO731" s="282"/>
      <c r="KNP731" s="282"/>
      <c r="KNQ731" s="282"/>
      <c r="KNR731" s="282"/>
      <c r="KNS731" s="282"/>
      <c r="KNT731" s="282"/>
      <c r="KNU731" s="282"/>
      <c r="KNV731" s="282"/>
      <c r="KNW731" s="282"/>
      <c r="KNX731" s="282"/>
      <c r="KNY731" s="282"/>
      <c r="KNZ731" s="282"/>
      <c r="KOA731" s="282"/>
      <c r="KOB731" s="282"/>
      <c r="KOC731" s="282"/>
      <c r="KOD731" s="282"/>
      <c r="KOE731" s="282"/>
      <c r="KOF731" s="282"/>
      <c r="KOG731" s="282"/>
      <c r="KOH731" s="282"/>
      <c r="KOI731" s="282"/>
      <c r="KOJ731" s="282"/>
      <c r="KOK731" s="282"/>
      <c r="KOL731" s="282"/>
      <c r="KOM731" s="282"/>
      <c r="KON731" s="282"/>
      <c r="KOO731" s="282"/>
      <c r="KOP731" s="282"/>
      <c r="KOQ731" s="282"/>
      <c r="KOR731" s="282"/>
      <c r="KOS731" s="282"/>
      <c r="KOT731" s="282"/>
      <c r="KOU731" s="282"/>
      <c r="KOV731" s="282"/>
      <c r="KOW731" s="282"/>
      <c r="KOX731" s="282"/>
      <c r="KOY731" s="282"/>
      <c r="KOZ731" s="282"/>
      <c r="KPA731" s="282"/>
      <c r="KPB731" s="282"/>
      <c r="KPC731" s="282"/>
      <c r="KPD731" s="282"/>
      <c r="KPE731" s="282"/>
      <c r="KPF731" s="282"/>
      <c r="KPG731" s="282"/>
      <c r="KPH731" s="282"/>
      <c r="KPI731" s="282"/>
      <c r="KPJ731" s="282"/>
      <c r="KPK731" s="282"/>
      <c r="KPL731" s="282"/>
      <c r="KPM731" s="282"/>
      <c r="KPN731" s="282"/>
      <c r="KPO731" s="282"/>
      <c r="KPP731" s="282"/>
      <c r="KPQ731" s="282"/>
      <c r="KPR731" s="282"/>
      <c r="KPS731" s="282"/>
      <c r="KPT731" s="282"/>
      <c r="KPU731" s="282"/>
      <c r="KPV731" s="282"/>
      <c r="KPW731" s="282"/>
      <c r="KPX731" s="282"/>
      <c r="KPY731" s="282"/>
      <c r="KPZ731" s="282"/>
      <c r="KQA731" s="282"/>
      <c r="KQB731" s="282"/>
      <c r="KQC731" s="282"/>
      <c r="KQD731" s="282"/>
      <c r="KQE731" s="282"/>
      <c r="KQF731" s="282"/>
      <c r="KQG731" s="282"/>
      <c r="KQH731" s="282"/>
      <c r="KQI731" s="282"/>
      <c r="KQJ731" s="282"/>
      <c r="KQK731" s="282"/>
      <c r="KQL731" s="282"/>
      <c r="KQM731" s="282"/>
      <c r="KQN731" s="282"/>
      <c r="KQO731" s="282"/>
      <c r="KQP731" s="282"/>
      <c r="KQQ731" s="282"/>
      <c r="KQR731" s="282"/>
      <c r="KQS731" s="282"/>
      <c r="KQT731" s="282"/>
      <c r="KQU731" s="282"/>
      <c r="KQV731" s="282"/>
      <c r="KQW731" s="282"/>
      <c r="KQX731" s="282"/>
      <c r="KQY731" s="282"/>
      <c r="KQZ731" s="282"/>
      <c r="KRA731" s="282"/>
      <c r="KRB731" s="282"/>
      <c r="KRC731" s="282"/>
      <c r="KRD731" s="282"/>
      <c r="KRE731" s="282"/>
      <c r="KRF731" s="282"/>
      <c r="KRG731" s="282"/>
      <c r="KRH731" s="282"/>
      <c r="KRI731" s="282"/>
      <c r="KRJ731" s="282"/>
      <c r="KRK731" s="282"/>
      <c r="KRL731" s="282"/>
      <c r="KRM731" s="282"/>
      <c r="KRN731" s="282"/>
      <c r="KRO731" s="282"/>
      <c r="KRP731" s="282"/>
      <c r="KRQ731" s="282"/>
      <c r="KRR731" s="282"/>
      <c r="KRS731" s="282"/>
      <c r="KRT731" s="282"/>
      <c r="KRU731" s="282"/>
      <c r="KRV731" s="282"/>
      <c r="KRW731" s="282"/>
      <c r="KRX731" s="282"/>
      <c r="KRY731" s="282"/>
      <c r="KRZ731" s="282"/>
      <c r="KSA731" s="282"/>
      <c r="KSB731" s="282"/>
      <c r="KSC731" s="282"/>
      <c r="KSD731" s="282"/>
      <c r="KSE731" s="282"/>
      <c r="KSF731" s="282"/>
      <c r="KSG731" s="282"/>
      <c r="KSH731" s="282"/>
      <c r="KSI731" s="282"/>
      <c r="KSJ731" s="282"/>
      <c r="KSK731" s="282"/>
      <c r="KSL731" s="282"/>
      <c r="KSM731" s="282"/>
      <c r="KSN731" s="282"/>
      <c r="KSO731" s="282"/>
      <c r="KSP731" s="282"/>
      <c r="KSQ731" s="282"/>
      <c r="KSR731" s="282"/>
      <c r="KSS731" s="282"/>
      <c r="KST731" s="282"/>
      <c r="KSU731" s="282"/>
      <c r="KSV731" s="282"/>
      <c r="KSW731" s="282"/>
      <c r="KSX731" s="282"/>
      <c r="KSY731" s="282"/>
      <c r="KSZ731" s="282"/>
      <c r="KTA731" s="282"/>
      <c r="KTB731" s="282"/>
      <c r="KTC731" s="282"/>
      <c r="KTD731" s="282"/>
      <c r="KTE731" s="282"/>
      <c r="KTF731" s="282"/>
      <c r="KTG731" s="282"/>
      <c r="KTH731" s="282"/>
      <c r="KTI731" s="282"/>
      <c r="KTJ731" s="282"/>
      <c r="KTK731" s="282"/>
      <c r="KTL731" s="282"/>
      <c r="KTM731" s="282"/>
      <c r="KTN731" s="282"/>
      <c r="KTO731" s="282"/>
      <c r="KTP731" s="282"/>
      <c r="KTQ731" s="282"/>
      <c r="KTR731" s="282"/>
      <c r="KTS731" s="282"/>
      <c r="KTT731" s="282"/>
      <c r="KTU731" s="282"/>
      <c r="KTV731" s="282"/>
      <c r="KTW731" s="282"/>
      <c r="KTX731" s="282"/>
      <c r="KTY731" s="282"/>
      <c r="KTZ731" s="282"/>
      <c r="KUA731" s="282"/>
      <c r="KUB731" s="282"/>
      <c r="KUC731" s="282"/>
      <c r="KUD731" s="282"/>
      <c r="KUE731" s="282"/>
      <c r="KUF731" s="282"/>
      <c r="KUG731" s="282"/>
      <c r="KUH731" s="282"/>
      <c r="KUI731" s="282"/>
      <c r="KUJ731" s="282"/>
      <c r="KUK731" s="282"/>
      <c r="KUL731" s="282"/>
      <c r="KUM731" s="282"/>
      <c r="KUN731" s="282"/>
      <c r="KUO731" s="282"/>
      <c r="KUP731" s="282"/>
      <c r="KUQ731" s="282"/>
      <c r="KUR731" s="282"/>
      <c r="KUS731" s="282"/>
      <c r="KUT731" s="282"/>
      <c r="KUU731" s="282"/>
      <c r="KUV731" s="282"/>
      <c r="KUW731" s="282"/>
      <c r="KUX731" s="282"/>
      <c r="KUY731" s="282"/>
      <c r="KUZ731" s="282"/>
      <c r="KVA731" s="282"/>
      <c r="KVB731" s="282"/>
      <c r="KVC731" s="282"/>
      <c r="KVD731" s="282"/>
      <c r="KVE731" s="282"/>
      <c r="KVF731" s="282"/>
      <c r="KVG731" s="282"/>
      <c r="KVH731" s="282"/>
      <c r="KVI731" s="282"/>
      <c r="KVJ731" s="282"/>
      <c r="KVK731" s="282"/>
      <c r="KVL731" s="282"/>
      <c r="KVM731" s="282"/>
      <c r="KVN731" s="282"/>
      <c r="KVO731" s="282"/>
      <c r="KVP731" s="282"/>
      <c r="KVQ731" s="282"/>
      <c r="KVR731" s="282"/>
      <c r="KVS731" s="282"/>
      <c r="KVT731" s="282"/>
      <c r="KVU731" s="282"/>
      <c r="KVV731" s="282"/>
      <c r="KVW731" s="282"/>
      <c r="KVX731" s="282"/>
      <c r="KVY731" s="282"/>
      <c r="KVZ731" s="282"/>
      <c r="KWA731" s="282"/>
      <c r="KWB731" s="282"/>
      <c r="KWC731" s="282"/>
      <c r="KWD731" s="282"/>
      <c r="KWE731" s="282"/>
      <c r="KWF731" s="282"/>
      <c r="KWG731" s="282"/>
      <c r="KWH731" s="282"/>
      <c r="KWI731" s="282"/>
      <c r="KWJ731" s="282"/>
      <c r="KWK731" s="282"/>
      <c r="KWL731" s="282"/>
      <c r="KWM731" s="282"/>
      <c r="KWN731" s="282"/>
      <c r="KWO731" s="282"/>
      <c r="KWP731" s="282"/>
      <c r="KWQ731" s="282"/>
      <c r="KWR731" s="282"/>
      <c r="KWS731" s="282"/>
      <c r="KWT731" s="282"/>
      <c r="KWU731" s="282"/>
      <c r="KWV731" s="282"/>
      <c r="KWW731" s="282"/>
      <c r="KWX731" s="282"/>
      <c r="KWY731" s="282"/>
      <c r="KWZ731" s="282"/>
      <c r="KXA731" s="282"/>
      <c r="KXB731" s="282"/>
      <c r="KXC731" s="282"/>
      <c r="KXD731" s="282"/>
      <c r="KXE731" s="282"/>
      <c r="KXF731" s="282"/>
      <c r="KXG731" s="282"/>
      <c r="KXH731" s="282"/>
      <c r="KXI731" s="282"/>
      <c r="KXJ731" s="282"/>
      <c r="KXK731" s="282"/>
      <c r="KXL731" s="282"/>
      <c r="KXM731" s="282"/>
      <c r="KXN731" s="282"/>
      <c r="KXO731" s="282"/>
      <c r="KXP731" s="282"/>
      <c r="KXQ731" s="282"/>
      <c r="KXR731" s="282"/>
      <c r="KXS731" s="282"/>
      <c r="KXT731" s="282"/>
      <c r="KXU731" s="282"/>
      <c r="KXV731" s="282"/>
      <c r="KXW731" s="282"/>
      <c r="KXX731" s="282"/>
      <c r="KXY731" s="282"/>
      <c r="KXZ731" s="282"/>
      <c r="KYA731" s="282"/>
      <c r="KYB731" s="282"/>
      <c r="KYC731" s="282"/>
      <c r="KYD731" s="282"/>
      <c r="KYE731" s="282"/>
      <c r="KYF731" s="282"/>
      <c r="KYG731" s="282"/>
      <c r="KYH731" s="282"/>
      <c r="KYI731" s="282"/>
      <c r="KYJ731" s="282"/>
      <c r="KYK731" s="282"/>
      <c r="KYL731" s="282"/>
      <c r="KYM731" s="282"/>
      <c r="KYN731" s="282"/>
      <c r="KYO731" s="282"/>
      <c r="KYP731" s="282"/>
      <c r="KYQ731" s="282"/>
      <c r="KYR731" s="282"/>
      <c r="KYS731" s="282"/>
      <c r="KYT731" s="282"/>
      <c r="KYU731" s="282"/>
      <c r="KYV731" s="282"/>
      <c r="KYW731" s="282"/>
      <c r="KYX731" s="282"/>
      <c r="KYY731" s="282"/>
      <c r="KYZ731" s="282"/>
      <c r="KZA731" s="282"/>
      <c r="KZB731" s="282"/>
      <c r="KZC731" s="282"/>
      <c r="KZD731" s="282"/>
      <c r="KZE731" s="282"/>
      <c r="KZF731" s="282"/>
      <c r="KZG731" s="282"/>
      <c r="KZH731" s="282"/>
      <c r="KZI731" s="282"/>
      <c r="KZJ731" s="282"/>
      <c r="KZK731" s="282"/>
      <c r="KZL731" s="282"/>
      <c r="KZM731" s="282"/>
      <c r="KZN731" s="282"/>
      <c r="KZO731" s="282"/>
      <c r="KZP731" s="282"/>
      <c r="KZQ731" s="282"/>
      <c r="KZR731" s="282"/>
      <c r="KZS731" s="282"/>
      <c r="KZT731" s="282"/>
      <c r="KZU731" s="282"/>
      <c r="KZV731" s="282"/>
      <c r="KZW731" s="282"/>
      <c r="KZX731" s="282"/>
      <c r="KZY731" s="282"/>
      <c r="KZZ731" s="282"/>
      <c r="LAA731" s="282"/>
      <c r="LAB731" s="282"/>
      <c r="LAC731" s="282"/>
      <c r="LAD731" s="282"/>
      <c r="LAE731" s="282"/>
      <c r="LAF731" s="282"/>
      <c r="LAG731" s="282"/>
      <c r="LAH731" s="282"/>
      <c r="LAI731" s="282"/>
      <c r="LAJ731" s="282"/>
      <c r="LAK731" s="282"/>
      <c r="LAL731" s="282"/>
      <c r="LAM731" s="282"/>
      <c r="LAN731" s="282"/>
      <c r="LAO731" s="282"/>
      <c r="LAP731" s="282"/>
      <c r="LAQ731" s="282"/>
      <c r="LAR731" s="282"/>
      <c r="LAS731" s="282"/>
      <c r="LAT731" s="282"/>
      <c r="LAU731" s="282"/>
      <c r="LAV731" s="282"/>
      <c r="LAW731" s="282"/>
      <c r="LAX731" s="282"/>
      <c r="LAY731" s="282"/>
      <c r="LAZ731" s="282"/>
      <c r="LBA731" s="282"/>
      <c r="LBB731" s="282"/>
      <c r="LBC731" s="282"/>
      <c r="LBD731" s="282"/>
      <c r="LBE731" s="282"/>
      <c r="LBF731" s="282"/>
      <c r="LBG731" s="282"/>
      <c r="LBH731" s="282"/>
      <c r="LBI731" s="282"/>
      <c r="LBJ731" s="282"/>
      <c r="LBK731" s="282"/>
      <c r="LBL731" s="282"/>
      <c r="LBM731" s="282"/>
      <c r="LBN731" s="282"/>
      <c r="LBO731" s="282"/>
      <c r="LBP731" s="282"/>
      <c r="LBQ731" s="282"/>
      <c r="LBR731" s="282"/>
      <c r="LBS731" s="282"/>
      <c r="LBT731" s="282"/>
      <c r="LBU731" s="282"/>
      <c r="LBV731" s="282"/>
      <c r="LBW731" s="282"/>
      <c r="LBX731" s="282"/>
      <c r="LBY731" s="282"/>
      <c r="LBZ731" s="282"/>
      <c r="LCA731" s="282"/>
      <c r="LCB731" s="282"/>
      <c r="LCC731" s="282"/>
      <c r="LCD731" s="282"/>
      <c r="LCE731" s="282"/>
      <c r="LCF731" s="282"/>
      <c r="LCG731" s="282"/>
      <c r="LCH731" s="282"/>
      <c r="LCI731" s="282"/>
      <c r="LCJ731" s="282"/>
      <c r="LCK731" s="282"/>
      <c r="LCL731" s="282"/>
      <c r="LCM731" s="282"/>
      <c r="LCN731" s="282"/>
      <c r="LCO731" s="282"/>
      <c r="LCP731" s="282"/>
      <c r="LCQ731" s="282"/>
      <c r="LCR731" s="282"/>
      <c r="LCS731" s="282"/>
      <c r="LCT731" s="282"/>
      <c r="LCU731" s="282"/>
      <c r="LCV731" s="282"/>
      <c r="LCW731" s="282"/>
      <c r="LCX731" s="282"/>
      <c r="LCY731" s="282"/>
      <c r="LCZ731" s="282"/>
      <c r="LDA731" s="282"/>
      <c r="LDB731" s="282"/>
      <c r="LDC731" s="282"/>
      <c r="LDD731" s="282"/>
      <c r="LDE731" s="282"/>
      <c r="LDF731" s="282"/>
      <c r="LDG731" s="282"/>
      <c r="LDH731" s="282"/>
      <c r="LDI731" s="282"/>
      <c r="LDJ731" s="282"/>
      <c r="LDK731" s="282"/>
      <c r="LDL731" s="282"/>
      <c r="LDM731" s="282"/>
      <c r="LDN731" s="282"/>
      <c r="LDO731" s="282"/>
      <c r="LDP731" s="282"/>
      <c r="LDQ731" s="282"/>
      <c r="LDR731" s="282"/>
      <c r="LDS731" s="282"/>
      <c r="LDT731" s="282"/>
      <c r="LDU731" s="282"/>
      <c r="LDV731" s="282"/>
      <c r="LDW731" s="282"/>
      <c r="LDX731" s="282"/>
      <c r="LDY731" s="282"/>
      <c r="LDZ731" s="282"/>
      <c r="LEA731" s="282"/>
      <c r="LEB731" s="282"/>
      <c r="LEC731" s="282"/>
      <c r="LED731" s="282"/>
      <c r="LEE731" s="282"/>
      <c r="LEF731" s="282"/>
      <c r="LEG731" s="282"/>
      <c r="LEH731" s="282"/>
      <c r="LEI731" s="282"/>
      <c r="LEJ731" s="282"/>
      <c r="LEK731" s="282"/>
      <c r="LEL731" s="282"/>
      <c r="LEM731" s="282"/>
      <c r="LEN731" s="282"/>
      <c r="LEO731" s="282"/>
      <c r="LEP731" s="282"/>
      <c r="LEQ731" s="282"/>
      <c r="LER731" s="282"/>
      <c r="LES731" s="282"/>
      <c r="LET731" s="282"/>
      <c r="LEU731" s="282"/>
      <c r="LEV731" s="282"/>
      <c r="LEW731" s="282"/>
      <c r="LEX731" s="282"/>
      <c r="LEY731" s="282"/>
      <c r="LEZ731" s="282"/>
      <c r="LFA731" s="282"/>
      <c r="LFB731" s="282"/>
      <c r="LFC731" s="282"/>
      <c r="LFD731" s="282"/>
      <c r="LFE731" s="282"/>
      <c r="LFF731" s="282"/>
      <c r="LFG731" s="282"/>
      <c r="LFH731" s="282"/>
      <c r="LFI731" s="282"/>
      <c r="LFJ731" s="282"/>
      <c r="LFK731" s="282"/>
      <c r="LFL731" s="282"/>
      <c r="LFM731" s="282"/>
      <c r="LFN731" s="282"/>
      <c r="LFO731" s="282"/>
      <c r="LFP731" s="282"/>
      <c r="LFQ731" s="282"/>
      <c r="LFR731" s="282"/>
      <c r="LFS731" s="282"/>
      <c r="LFT731" s="282"/>
      <c r="LFU731" s="282"/>
      <c r="LFV731" s="282"/>
      <c r="LFW731" s="282"/>
      <c r="LFX731" s="282"/>
      <c r="LFY731" s="282"/>
      <c r="LFZ731" s="282"/>
      <c r="LGA731" s="282"/>
      <c r="LGB731" s="282"/>
      <c r="LGC731" s="282"/>
      <c r="LGD731" s="282"/>
      <c r="LGE731" s="282"/>
      <c r="LGF731" s="282"/>
      <c r="LGG731" s="282"/>
      <c r="LGH731" s="282"/>
      <c r="LGI731" s="282"/>
      <c r="LGJ731" s="282"/>
      <c r="LGK731" s="282"/>
      <c r="LGL731" s="282"/>
      <c r="LGM731" s="282"/>
      <c r="LGN731" s="282"/>
      <c r="LGO731" s="282"/>
      <c r="LGP731" s="282"/>
      <c r="LGQ731" s="282"/>
      <c r="LGR731" s="282"/>
      <c r="LGS731" s="282"/>
      <c r="LGT731" s="282"/>
      <c r="LGU731" s="282"/>
      <c r="LGV731" s="282"/>
      <c r="LGW731" s="282"/>
      <c r="LGX731" s="282"/>
      <c r="LGY731" s="282"/>
      <c r="LGZ731" s="282"/>
      <c r="LHA731" s="282"/>
      <c r="LHB731" s="282"/>
      <c r="LHC731" s="282"/>
      <c r="LHD731" s="282"/>
      <c r="LHE731" s="282"/>
      <c r="LHF731" s="282"/>
      <c r="LHG731" s="282"/>
      <c r="LHH731" s="282"/>
      <c r="LHI731" s="282"/>
      <c r="LHJ731" s="282"/>
      <c r="LHK731" s="282"/>
      <c r="LHL731" s="282"/>
      <c r="LHM731" s="282"/>
      <c r="LHN731" s="282"/>
      <c r="LHO731" s="282"/>
      <c r="LHP731" s="282"/>
      <c r="LHQ731" s="282"/>
      <c r="LHR731" s="282"/>
      <c r="LHS731" s="282"/>
      <c r="LHT731" s="282"/>
      <c r="LHU731" s="282"/>
      <c r="LHV731" s="282"/>
      <c r="LHW731" s="282"/>
      <c r="LHX731" s="282"/>
      <c r="LHY731" s="282"/>
      <c r="LHZ731" s="282"/>
      <c r="LIA731" s="282"/>
      <c r="LIB731" s="282"/>
      <c r="LIC731" s="282"/>
      <c r="LID731" s="282"/>
      <c r="LIE731" s="282"/>
      <c r="LIF731" s="282"/>
      <c r="LIG731" s="282"/>
      <c r="LIH731" s="282"/>
      <c r="LII731" s="282"/>
      <c r="LIJ731" s="282"/>
      <c r="LIK731" s="282"/>
      <c r="LIL731" s="282"/>
      <c r="LIM731" s="282"/>
      <c r="LIN731" s="282"/>
      <c r="LIO731" s="282"/>
      <c r="LIP731" s="282"/>
      <c r="LIQ731" s="282"/>
      <c r="LIR731" s="282"/>
      <c r="LIS731" s="282"/>
      <c r="LIT731" s="282"/>
      <c r="LIU731" s="282"/>
      <c r="LIV731" s="282"/>
      <c r="LIW731" s="282"/>
      <c r="LIX731" s="282"/>
      <c r="LIY731" s="282"/>
      <c r="LIZ731" s="282"/>
      <c r="LJA731" s="282"/>
      <c r="LJB731" s="282"/>
      <c r="LJC731" s="282"/>
      <c r="LJD731" s="282"/>
      <c r="LJE731" s="282"/>
      <c r="LJF731" s="282"/>
      <c r="LJG731" s="282"/>
      <c r="LJH731" s="282"/>
      <c r="LJI731" s="282"/>
      <c r="LJJ731" s="282"/>
      <c r="LJK731" s="282"/>
      <c r="LJL731" s="282"/>
      <c r="LJM731" s="282"/>
      <c r="LJN731" s="282"/>
      <c r="LJO731" s="282"/>
      <c r="LJP731" s="282"/>
      <c r="LJQ731" s="282"/>
      <c r="LJR731" s="282"/>
      <c r="LJS731" s="282"/>
      <c r="LJT731" s="282"/>
      <c r="LJU731" s="282"/>
      <c r="LJV731" s="282"/>
      <c r="LJW731" s="282"/>
      <c r="LJX731" s="282"/>
      <c r="LJY731" s="282"/>
      <c r="LJZ731" s="282"/>
      <c r="LKA731" s="282"/>
      <c r="LKB731" s="282"/>
      <c r="LKC731" s="282"/>
      <c r="LKD731" s="282"/>
      <c r="LKE731" s="282"/>
      <c r="LKF731" s="282"/>
      <c r="LKG731" s="282"/>
      <c r="LKH731" s="282"/>
      <c r="LKI731" s="282"/>
      <c r="LKJ731" s="282"/>
      <c r="LKK731" s="282"/>
      <c r="LKL731" s="282"/>
      <c r="LKM731" s="282"/>
      <c r="LKN731" s="282"/>
      <c r="LKO731" s="282"/>
      <c r="LKP731" s="282"/>
      <c r="LKQ731" s="282"/>
      <c r="LKR731" s="282"/>
      <c r="LKS731" s="282"/>
      <c r="LKT731" s="282"/>
      <c r="LKU731" s="282"/>
      <c r="LKV731" s="282"/>
      <c r="LKW731" s="282"/>
      <c r="LKX731" s="282"/>
      <c r="LKY731" s="282"/>
      <c r="LKZ731" s="282"/>
      <c r="LLA731" s="282"/>
      <c r="LLB731" s="282"/>
      <c r="LLC731" s="282"/>
      <c r="LLD731" s="282"/>
      <c r="LLE731" s="282"/>
      <c r="LLF731" s="282"/>
      <c r="LLG731" s="282"/>
      <c r="LLH731" s="282"/>
      <c r="LLI731" s="282"/>
      <c r="LLJ731" s="282"/>
      <c r="LLK731" s="282"/>
      <c r="LLL731" s="282"/>
      <c r="LLM731" s="282"/>
      <c r="LLN731" s="282"/>
      <c r="LLO731" s="282"/>
      <c r="LLP731" s="282"/>
      <c r="LLQ731" s="282"/>
      <c r="LLR731" s="282"/>
      <c r="LLS731" s="282"/>
      <c r="LLT731" s="282"/>
      <c r="LLU731" s="282"/>
      <c r="LLV731" s="282"/>
      <c r="LLW731" s="282"/>
      <c r="LLX731" s="282"/>
      <c r="LLY731" s="282"/>
      <c r="LLZ731" s="282"/>
      <c r="LMA731" s="282"/>
      <c r="LMB731" s="282"/>
      <c r="LMC731" s="282"/>
      <c r="LMD731" s="282"/>
      <c r="LME731" s="282"/>
      <c r="LMF731" s="282"/>
      <c r="LMG731" s="282"/>
      <c r="LMH731" s="282"/>
      <c r="LMI731" s="282"/>
      <c r="LMJ731" s="282"/>
      <c r="LMK731" s="282"/>
      <c r="LML731" s="282"/>
      <c r="LMM731" s="282"/>
      <c r="LMN731" s="282"/>
      <c r="LMO731" s="282"/>
      <c r="LMP731" s="282"/>
      <c r="LMQ731" s="282"/>
      <c r="LMR731" s="282"/>
      <c r="LMS731" s="282"/>
      <c r="LMT731" s="282"/>
      <c r="LMU731" s="282"/>
      <c r="LMV731" s="282"/>
      <c r="LMW731" s="282"/>
      <c r="LMX731" s="282"/>
      <c r="LMY731" s="282"/>
      <c r="LMZ731" s="282"/>
      <c r="LNA731" s="282"/>
      <c r="LNB731" s="282"/>
      <c r="LNC731" s="282"/>
      <c r="LND731" s="282"/>
      <c r="LNE731" s="282"/>
      <c r="LNF731" s="282"/>
      <c r="LNG731" s="282"/>
      <c r="LNH731" s="282"/>
      <c r="LNI731" s="282"/>
      <c r="LNJ731" s="282"/>
      <c r="LNK731" s="282"/>
      <c r="LNL731" s="282"/>
      <c r="LNM731" s="282"/>
      <c r="LNN731" s="282"/>
      <c r="LNO731" s="282"/>
      <c r="LNP731" s="282"/>
      <c r="LNQ731" s="282"/>
      <c r="LNR731" s="282"/>
      <c r="LNS731" s="282"/>
      <c r="LNT731" s="282"/>
      <c r="LNU731" s="282"/>
      <c r="LNV731" s="282"/>
      <c r="LNW731" s="282"/>
      <c r="LNX731" s="282"/>
      <c r="LNY731" s="282"/>
      <c r="LNZ731" s="282"/>
      <c r="LOA731" s="282"/>
      <c r="LOB731" s="282"/>
      <c r="LOC731" s="282"/>
      <c r="LOD731" s="282"/>
      <c r="LOE731" s="282"/>
      <c r="LOF731" s="282"/>
      <c r="LOG731" s="282"/>
      <c r="LOH731" s="282"/>
      <c r="LOI731" s="282"/>
      <c r="LOJ731" s="282"/>
      <c r="LOK731" s="282"/>
      <c r="LOL731" s="282"/>
      <c r="LOM731" s="282"/>
      <c r="LON731" s="282"/>
      <c r="LOO731" s="282"/>
      <c r="LOP731" s="282"/>
      <c r="LOQ731" s="282"/>
      <c r="LOR731" s="282"/>
      <c r="LOS731" s="282"/>
      <c r="LOT731" s="282"/>
      <c r="LOU731" s="282"/>
      <c r="LOV731" s="282"/>
      <c r="LOW731" s="282"/>
      <c r="LOX731" s="282"/>
      <c r="LOY731" s="282"/>
      <c r="LOZ731" s="282"/>
      <c r="LPA731" s="282"/>
      <c r="LPB731" s="282"/>
      <c r="LPC731" s="282"/>
      <c r="LPD731" s="282"/>
      <c r="LPE731" s="282"/>
      <c r="LPF731" s="282"/>
      <c r="LPG731" s="282"/>
      <c r="LPH731" s="282"/>
      <c r="LPI731" s="282"/>
      <c r="LPJ731" s="282"/>
      <c r="LPK731" s="282"/>
      <c r="LPL731" s="282"/>
      <c r="LPM731" s="282"/>
      <c r="LPN731" s="282"/>
      <c r="LPO731" s="282"/>
      <c r="LPP731" s="282"/>
      <c r="LPQ731" s="282"/>
      <c r="LPR731" s="282"/>
      <c r="LPS731" s="282"/>
      <c r="LPT731" s="282"/>
      <c r="LPU731" s="282"/>
      <c r="LPV731" s="282"/>
      <c r="LPW731" s="282"/>
      <c r="LPX731" s="282"/>
      <c r="LPY731" s="282"/>
      <c r="LPZ731" s="282"/>
      <c r="LQA731" s="282"/>
      <c r="LQB731" s="282"/>
      <c r="LQC731" s="282"/>
      <c r="LQD731" s="282"/>
      <c r="LQE731" s="282"/>
      <c r="LQF731" s="282"/>
      <c r="LQG731" s="282"/>
      <c r="LQH731" s="282"/>
      <c r="LQI731" s="282"/>
      <c r="LQJ731" s="282"/>
      <c r="LQK731" s="282"/>
      <c r="LQL731" s="282"/>
      <c r="LQM731" s="282"/>
      <c r="LQN731" s="282"/>
      <c r="LQO731" s="282"/>
      <c r="LQP731" s="282"/>
      <c r="LQQ731" s="282"/>
      <c r="LQR731" s="282"/>
      <c r="LQS731" s="282"/>
      <c r="LQT731" s="282"/>
      <c r="LQU731" s="282"/>
      <c r="LQV731" s="282"/>
      <c r="LQW731" s="282"/>
      <c r="LQX731" s="282"/>
      <c r="LQY731" s="282"/>
      <c r="LQZ731" s="282"/>
      <c r="LRA731" s="282"/>
      <c r="LRB731" s="282"/>
      <c r="LRC731" s="282"/>
      <c r="LRD731" s="282"/>
      <c r="LRE731" s="282"/>
      <c r="LRF731" s="282"/>
      <c r="LRG731" s="282"/>
      <c r="LRH731" s="282"/>
      <c r="LRI731" s="282"/>
      <c r="LRJ731" s="282"/>
      <c r="LRK731" s="282"/>
      <c r="LRL731" s="282"/>
      <c r="LRM731" s="282"/>
      <c r="LRN731" s="282"/>
      <c r="LRO731" s="282"/>
      <c r="LRP731" s="282"/>
      <c r="LRQ731" s="282"/>
      <c r="LRR731" s="282"/>
      <c r="LRS731" s="282"/>
      <c r="LRT731" s="282"/>
      <c r="LRU731" s="282"/>
      <c r="LRV731" s="282"/>
      <c r="LRW731" s="282"/>
      <c r="LRX731" s="282"/>
      <c r="LRY731" s="282"/>
      <c r="LRZ731" s="282"/>
      <c r="LSA731" s="282"/>
      <c r="LSB731" s="282"/>
      <c r="LSC731" s="282"/>
      <c r="LSD731" s="282"/>
      <c r="LSE731" s="282"/>
      <c r="LSF731" s="282"/>
      <c r="LSG731" s="282"/>
      <c r="LSH731" s="282"/>
      <c r="LSI731" s="282"/>
      <c r="LSJ731" s="282"/>
      <c r="LSK731" s="282"/>
      <c r="LSL731" s="282"/>
      <c r="LSM731" s="282"/>
      <c r="LSN731" s="282"/>
      <c r="LSO731" s="282"/>
      <c r="LSP731" s="282"/>
      <c r="LSQ731" s="282"/>
      <c r="LSR731" s="282"/>
      <c r="LSS731" s="282"/>
      <c r="LST731" s="282"/>
      <c r="LSU731" s="282"/>
      <c r="LSV731" s="282"/>
      <c r="LSW731" s="282"/>
      <c r="LSX731" s="282"/>
      <c r="LSY731" s="282"/>
      <c r="LSZ731" s="282"/>
      <c r="LTA731" s="282"/>
      <c r="LTB731" s="282"/>
      <c r="LTC731" s="282"/>
      <c r="LTD731" s="282"/>
      <c r="LTE731" s="282"/>
      <c r="LTF731" s="282"/>
      <c r="LTG731" s="282"/>
      <c r="LTH731" s="282"/>
      <c r="LTI731" s="282"/>
      <c r="LTJ731" s="282"/>
      <c r="LTK731" s="282"/>
      <c r="LTL731" s="282"/>
      <c r="LTM731" s="282"/>
      <c r="LTN731" s="282"/>
      <c r="LTO731" s="282"/>
      <c r="LTP731" s="282"/>
      <c r="LTQ731" s="282"/>
      <c r="LTR731" s="282"/>
      <c r="LTS731" s="282"/>
      <c r="LTT731" s="282"/>
      <c r="LTU731" s="282"/>
      <c r="LTV731" s="282"/>
      <c r="LTW731" s="282"/>
      <c r="LTX731" s="282"/>
      <c r="LTY731" s="282"/>
      <c r="LTZ731" s="282"/>
      <c r="LUA731" s="282"/>
      <c r="LUB731" s="282"/>
      <c r="LUC731" s="282"/>
      <c r="LUD731" s="282"/>
      <c r="LUE731" s="282"/>
      <c r="LUF731" s="282"/>
      <c r="LUG731" s="282"/>
      <c r="LUH731" s="282"/>
      <c r="LUI731" s="282"/>
      <c r="LUJ731" s="282"/>
      <c r="LUK731" s="282"/>
      <c r="LUL731" s="282"/>
      <c r="LUM731" s="282"/>
      <c r="LUN731" s="282"/>
      <c r="LUO731" s="282"/>
      <c r="LUP731" s="282"/>
      <c r="LUQ731" s="282"/>
      <c r="LUR731" s="282"/>
      <c r="LUS731" s="282"/>
      <c r="LUT731" s="282"/>
      <c r="LUU731" s="282"/>
      <c r="LUV731" s="282"/>
      <c r="LUW731" s="282"/>
      <c r="LUX731" s="282"/>
      <c r="LUY731" s="282"/>
      <c r="LUZ731" s="282"/>
      <c r="LVA731" s="282"/>
      <c r="LVB731" s="282"/>
      <c r="LVC731" s="282"/>
      <c r="LVD731" s="282"/>
      <c r="LVE731" s="282"/>
      <c r="LVF731" s="282"/>
      <c r="LVG731" s="282"/>
      <c r="LVH731" s="282"/>
      <c r="LVI731" s="282"/>
      <c r="LVJ731" s="282"/>
      <c r="LVK731" s="282"/>
      <c r="LVL731" s="282"/>
      <c r="LVM731" s="282"/>
      <c r="LVN731" s="282"/>
      <c r="LVO731" s="282"/>
      <c r="LVP731" s="282"/>
      <c r="LVQ731" s="282"/>
      <c r="LVR731" s="282"/>
      <c r="LVS731" s="282"/>
      <c r="LVT731" s="282"/>
      <c r="LVU731" s="282"/>
      <c r="LVV731" s="282"/>
      <c r="LVW731" s="282"/>
      <c r="LVX731" s="282"/>
      <c r="LVY731" s="282"/>
      <c r="LVZ731" s="282"/>
      <c r="LWA731" s="282"/>
      <c r="LWB731" s="282"/>
      <c r="LWC731" s="282"/>
      <c r="LWD731" s="282"/>
      <c r="LWE731" s="282"/>
      <c r="LWF731" s="282"/>
      <c r="LWG731" s="282"/>
      <c r="LWH731" s="282"/>
      <c r="LWI731" s="282"/>
      <c r="LWJ731" s="282"/>
      <c r="LWK731" s="282"/>
      <c r="LWL731" s="282"/>
      <c r="LWM731" s="282"/>
      <c r="LWN731" s="282"/>
      <c r="LWO731" s="282"/>
      <c r="LWP731" s="282"/>
      <c r="LWQ731" s="282"/>
      <c r="LWR731" s="282"/>
      <c r="LWS731" s="282"/>
      <c r="LWT731" s="282"/>
      <c r="LWU731" s="282"/>
      <c r="LWV731" s="282"/>
      <c r="LWW731" s="282"/>
      <c r="LWX731" s="282"/>
      <c r="LWY731" s="282"/>
      <c r="LWZ731" s="282"/>
      <c r="LXA731" s="282"/>
      <c r="LXB731" s="282"/>
      <c r="LXC731" s="282"/>
      <c r="LXD731" s="282"/>
      <c r="LXE731" s="282"/>
      <c r="LXF731" s="282"/>
      <c r="LXG731" s="282"/>
      <c r="LXH731" s="282"/>
      <c r="LXI731" s="282"/>
      <c r="LXJ731" s="282"/>
      <c r="LXK731" s="282"/>
      <c r="LXL731" s="282"/>
      <c r="LXM731" s="282"/>
      <c r="LXN731" s="282"/>
      <c r="LXO731" s="282"/>
      <c r="LXP731" s="282"/>
      <c r="LXQ731" s="282"/>
      <c r="LXR731" s="282"/>
      <c r="LXS731" s="282"/>
      <c r="LXT731" s="282"/>
      <c r="LXU731" s="282"/>
      <c r="LXV731" s="282"/>
      <c r="LXW731" s="282"/>
      <c r="LXX731" s="282"/>
      <c r="LXY731" s="282"/>
      <c r="LXZ731" s="282"/>
      <c r="LYA731" s="282"/>
      <c r="LYB731" s="282"/>
      <c r="LYC731" s="282"/>
      <c r="LYD731" s="282"/>
      <c r="LYE731" s="282"/>
      <c r="LYF731" s="282"/>
      <c r="LYG731" s="282"/>
      <c r="LYH731" s="282"/>
      <c r="LYI731" s="282"/>
      <c r="LYJ731" s="282"/>
      <c r="LYK731" s="282"/>
      <c r="LYL731" s="282"/>
      <c r="LYM731" s="282"/>
      <c r="LYN731" s="282"/>
      <c r="LYO731" s="282"/>
      <c r="LYP731" s="282"/>
      <c r="LYQ731" s="282"/>
      <c r="LYR731" s="282"/>
      <c r="LYS731" s="282"/>
      <c r="LYT731" s="282"/>
      <c r="LYU731" s="282"/>
      <c r="LYV731" s="282"/>
      <c r="LYW731" s="282"/>
      <c r="LYX731" s="282"/>
      <c r="LYY731" s="282"/>
      <c r="LYZ731" s="282"/>
      <c r="LZA731" s="282"/>
      <c r="LZB731" s="282"/>
      <c r="LZC731" s="282"/>
      <c r="LZD731" s="282"/>
      <c r="LZE731" s="282"/>
      <c r="LZF731" s="282"/>
      <c r="LZG731" s="282"/>
      <c r="LZH731" s="282"/>
      <c r="LZI731" s="282"/>
      <c r="LZJ731" s="282"/>
      <c r="LZK731" s="282"/>
      <c r="LZL731" s="282"/>
      <c r="LZM731" s="282"/>
      <c r="LZN731" s="282"/>
      <c r="LZO731" s="282"/>
      <c r="LZP731" s="282"/>
      <c r="LZQ731" s="282"/>
      <c r="LZR731" s="282"/>
      <c r="LZS731" s="282"/>
      <c r="LZT731" s="282"/>
      <c r="LZU731" s="282"/>
      <c r="LZV731" s="282"/>
      <c r="LZW731" s="282"/>
      <c r="LZX731" s="282"/>
      <c r="LZY731" s="282"/>
      <c r="LZZ731" s="282"/>
      <c r="MAA731" s="282"/>
      <c r="MAB731" s="282"/>
      <c r="MAC731" s="282"/>
      <c r="MAD731" s="282"/>
      <c r="MAE731" s="282"/>
      <c r="MAF731" s="282"/>
      <c r="MAG731" s="282"/>
      <c r="MAH731" s="282"/>
      <c r="MAI731" s="282"/>
      <c r="MAJ731" s="282"/>
      <c r="MAK731" s="282"/>
      <c r="MAL731" s="282"/>
      <c r="MAM731" s="282"/>
      <c r="MAN731" s="282"/>
      <c r="MAO731" s="282"/>
      <c r="MAP731" s="282"/>
      <c r="MAQ731" s="282"/>
      <c r="MAR731" s="282"/>
      <c r="MAS731" s="282"/>
      <c r="MAT731" s="282"/>
      <c r="MAU731" s="282"/>
      <c r="MAV731" s="282"/>
      <c r="MAW731" s="282"/>
      <c r="MAX731" s="282"/>
      <c r="MAY731" s="282"/>
      <c r="MAZ731" s="282"/>
      <c r="MBA731" s="282"/>
      <c r="MBB731" s="282"/>
      <c r="MBC731" s="282"/>
      <c r="MBD731" s="282"/>
      <c r="MBE731" s="282"/>
      <c r="MBF731" s="282"/>
      <c r="MBG731" s="282"/>
      <c r="MBH731" s="282"/>
      <c r="MBI731" s="282"/>
      <c r="MBJ731" s="282"/>
      <c r="MBK731" s="282"/>
      <c r="MBL731" s="282"/>
      <c r="MBM731" s="282"/>
      <c r="MBN731" s="282"/>
      <c r="MBO731" s="282"/>
      <c r="MBP731" s="282"/>
      <c r="MBQ731" s="282"/>
      <c r="MBR731" s="282"/>
      <c r="MBS731" s="282"/>
      <c r="MBT731" s="282"/>
      <c r="MBU731" s="282"/>
      <c r="MBV731" s="282"/>
      <c r="MBW731" s="282"/>
      <c r="MBX731" s="282"/>
      <c r="MBY731" s="282"/>
      <c r="MBZ731" s="282"/>
      <c r="MCA731" s="282"/>
      <c r="MCB731" s="282"/>
      <c r="MCC731" s="282"/>
      <c r="MCD731" s="282"/>
      <c r="MCE731" s="282"/>
      <c r="MCF731" s="282"/>
      <c r="MCG731" s="282"/>
      <c r="MCH731" s="282"/>
      <c r="MCI731" s="282"/>
      <c r="MCJ731" s="282"/>
      <c r="MCK731" s="282"/>
      <c r="MCL731" s="282"/>
      <c r="MCM731" s="282"/>
      <c r="MCN731" s="282"/>
      <c r="MCO731" s="282"/>
      <c r="MCP731" s="282"/>
      <c r="MCQ731" s="282"/>
      <c r="MCR731" s="282"/>
      <c r="MCS731" s="282"/>
      <c r="MCT731" s="282"/>
      <c r="MCU731" s="282"/>
      <c r="MCV731" s="282"/>
      <c r="MCW731" s="282"/>
      <c r="MCX731" s="282"/>
      <c r="MCY731" s="282"/>
      <c r="MCZ731" s="282"/>
      <c r="MDA731" s="282"/>
      <c r="MDB731" s="282"/>
      <c r="MDC731" s="282"/>
      <c r="MDD731" s="282"/>
      <c r="MDE731" s="282"/>
      <c r="MDF731" s="282"/>
      <c r="MDG731" s="282"/>
      <c r="MDH731" s="282"/>
      <c r="MDI731" s="282"/>
      <c r="MDJ731" s="282"/>
      <c r="MDK731" s="282"/>
      <c r="MDL731" s="282"/>
      <c r="MDM731" s="282"/>
      <c r="MDN731" s="282"/>
      <c r="MDO731" s="282"/>
      <c r="MDP731" s="282"/>
      <c r="MDQ731" s="282"/>
      <c r="MDR731" s="282"/>
      <c r="MDS731" s="282"/>
      <c r="MDT731" s="282"/>
      <c r="MDU731" s="282"/>
      <c r="MDV731" s="282"/>
      <c r="MDW731" s="282"/>
      <c r="MDX731" s="282"/>
      <c r="MDY731" s="282"/>
      <c r="MDZ731" s="282"/>
      <c r="MEA731" s="282"/>
      <c r="MEB731" s="282"/>
      <c r="MEC731" s="282"/>
      <c r="MED731" s="282"/>
      <c r="MEE731" s="282"/>
      <c r="MEF731" s="282"/>
      <c r="MEG731" s="282"/>
      <c r="MEH731" s="282"/>
      <c r="MEI731" s="282"/>
      <c r="MEJ731" s="282"/>
      <c r="MEK731" s="282"/>
      <c r="MEL731" s="282"/>
      <c r="MEM731" s="282"/>
      <c r="MEN731" s="282"/>
      <c r="MEO731" s="282"/>
      <c r="MEP731" s="282"/>
      <c r="MEQ731" s="282"/>
      <c r="MER731" s="282"/>
      <c r="MES731" s="282"/>
      <c r="MET731" s="282"/>
      <c r="MEU731" s="282"/>
      <c r="MEV731" s="282"/>
      <c r="MEW731" s="282"/>
      <c r="MEX731" s="282"/>
      <c r="MEY731" s="282"/>
      <c r="MEZ731" s="282"/>
      <c r="MFA731" s="282"/>
      <c r="MFB731" s="282"/>
      <c r="MFC731" s="282"/>
      <c r="MFD731" s="282"/>
      <c r="MFE731" s="282"/>
      <c r="MFF731" s="282"/>
      <c r="MFG731" s="282"/>
      <c r="MFH731" s="282"/>
      <c r="MFI731" s="282"/>
      <c r="MFJ731" s="282"/>
      <c r="MFK731" s="282"/>
      <c r="MFL731" s="282"/>
      <c r="MFM731" s="282"/>
      <c r="MFN731" s="282"/>
      <c r="MFO731" s="282"/>
      <c r="MFP731" s="282"/>
      <c r="MFQ731" s="282"/>
      <c r="MFR731" s="282"/>
      <c r="MFS731" s="282"/>
      <c r="MFT731" s="282"/>
      <c r="MFU731" s="282"/>
      <c r="MFV731" s="282"/>
      <c r="MFW731" s="282"/>
      <c r="MFX731" s="282"/>
      <c r="MFY731" s="282"/>
      <c r="MFZ731" s="282"/>
      <c r="MGA731" s="282"/>
      <c r="MGB731" s="282"/>
      <c r="MGC731" s="282"/>
      <c r="MGD731" s="282"/>
      <c r="MGE731" s="282"/>
      <c r="MGF731" s="282"/>
      <c r="MGG731" s="282"/>
      <c r="MGH731" s="282"/>
      <c r="MGI731" s="282"/>
      <c r="MGJ731" s="282"/>
      <c r="MGK731" s="282"/>
      <c r="MGL731" s="282"/>
      <c r="MGM731" s="282"/>
      <c r="MGN731" s="282"/>
      <c r="MGO731" s="282"/>
      <c r="MGP731" s="282"/>
      <c r="MGQ731" s="282"/>
      <c r="MGR731" s="282"/>
      <c r="MGS731" s="282"/>
      <c r="MGT731" s="282"/>
      <c r="MGU731" s="282"/>
      <c r="MGV731" s="282"/>
      <c r="MGW731" s="282"/>
      <c r="MGX731" s="282"/>
      <c r="MGY731" s="282"/>
      <c r="MGZ731" s="282"/>
      <c r="MHA731" s="282"/>
      <c r="MHB731" s="282"/>
      <c r="MHC731" s="282"/>
      <c r="MHD731" s="282"/>
      <c r="MHE731" s="282"/>
      <c r="MHF731" s="282"/>
      <c r="MHG731" s="282"/>
      <c r="MHH731" s="282"/>
      <c r="MHI731" s="282"/>
      <c r="MHJ731" s="282"/>
      <c r="MHK731" s="282"/>
      <c r="MHL731" s="282"/>
      <c r="MHM731" s="282"/>
      <c r="MHN731" s="282"/>
      <c r="MHO731" s="282"/>
      <c r="MHP731" s="282"/>
      <c r="MHQ731" s="282"/>
      <c r="MHR731" s="282"/>
      <c r="MHS731" s="282"/>
      <c r="MHT731" s="282"/>
      <c r="MHU731" s="282"/>
      <c r="MHV731" s="282"/>
      <c r="MHW731" s="282"/>
      <c r="MHX731" s="282"/>
      <c r="MHY731" s="282"/>
      <c r="MHZ731" s="282"/>
      <c r="MIA731" s="282"/>
      <c r="MIB731" s="282"/>
      <c r="MIC731" s="282"/>
      <c r="MID731" s="282"/>
      <c r="MIE731" s="282"/>
      <c r="MIF731" s="282"/>
      <c r="MIG731" s="282"/>
      <c r="MIH731" s="282"/>
      <c r="MII731" s="282"/>
      <c r="MIJ731" s="282"/>
      <c r="MIK731" s="282"/>
      <c r="MIL731" s="282"/>
      <c r="MIM731" s="282"/>
      <c r="MIN731" s="282"/>
      <c r="MIO731" s="282"/>
      <c r="MIP731" s="282"/>
      <c r="MIQ731" s="282"/>
      <c r="MIR731" s="282"/>
      <c r="MIS731" s="282"/>
      <c r="MIT731" s="282"/>
      <c r="MIU731" s="282"/>
      <c r="MIV731" s="282"/>
      <c r="MIW731" s="282"/>
      <c r="MIX731" s="282"/>
      <c r="MIY731" s="282"/>
      <c r="MIZ731" s="282"/>
      <c r="MJA731" s="282"/>
      <c r="MJB731" s="282"/>
      <c r="MJC731" s="282"/>
      <c r="MJD731" s="282"/>
      <c r="MJE731" s="282"/>
      <c r="MJF731" s="282"/>
      <c r="MJG731" s="282"/>
      <c r="MJH731" s="282"/>
      <c r="MJI731" s="282"/>
      <c r="MJJ731" s="282"/>
      <c r="MJK731" s="282"/>
      <c r="MJL731" s="282"/>
      <c r="MJM731" s="282"/>
      <c r="MJN731" s="282"/>
      <c r="MJO731" s="282"/>
      <c r="MJP731" s="282"/>
      <c r="MJQ731" s="282"/>
      <c r="MJR731" s="282"/>
      <c r="MJS731" s="282"/>
      <c r="MJT731" s="282"/>
      <c r="MJU731" s="282"/>
      <c r="MJV731" s="282"/>
      <c r="MJW731" s="282"/>
      <c r="MJX731" s="282"/>
      <c r="MJY731" s="282"/>
      <c r="MJZ731" s="282"/>
      <c r="MKA731" s="282"/>
      <c r="MKB731" s="282"/>
      <c r="MKC731" s="282"/>
      <c r="MKD731" s="282"/>
      <c r="MKE731" s="282"/>
      <c r="MKF731" s="282"/>
      <c r="MKG731" s="282"/>
      <c r="MKH731" s="282"/>
      <c r="MKI731" s="282"/>
      <c r="MKJ731" s="282"/>
      <c r="MKK731" s="282"/>
      <c r="MKL731" s="282"/>
      <c r="MKM731" s="282"/>
      <c r="MKN731" s="282"/>
      <c r="MKO731" s="282"/>
      <c r="MKP731" s="282"/>
      <c r="MKQ731" s="282"/>
      <c r="MKR731" s="282"/>
      <c r="MKS731" s="282"/>
      <c r="MKT731" s="282"/>
      <c r="MKU731" s="282"/>
      <c r="MKV731" s="282"/>
      <c r="MKW731" s="282"/>
      <c r="MKX731" s="282"/>
      <c r="MKY731" s="282"/>
      <c r="MKZ731" s="282"/>
      <c r="MLA731" s="282"/>
      <c r="MLB731" s="282"/>
      <c r="MLC731" s="282"/>
      <c r="MLD731" s="282"/>
      <c r="MLE731" s="282"/>
      <c r="MLF731" s="282"/>
      <c r="MLG731" s="282"/>
      <c r="MLH731" s="282"/>
      <c r="MLI731" s="282"/>
      <c r="MLJ731" s="282"/>
      <c r="MLK731" s="282"/>
      <c r="MLL731" s="282"/>
      <c r="MLM731" s="282"/>
      <c r="MLN731" s="282"/>
      <c r="MLO731" s="282"/>
      <c r="MLP731" s="282"/>
      <c r="MLQ731" s="282"/>
      <c r="MLR731" s="282"/>
      <c r="MLS731" s="282"/>
      <c r="MLT731" s="282"/>
      <c r="MLU731" s="282"/>
      <c r="MLV731" s="282"/>
      <c r="MLW731" s="282"/>
      <c r="MLX731" s="282"/>
      <c r="MLY731" s="282"/>
      <c r="MLZ731" s="282"/>
      <c r="MMA731" s="282"/>
      <c r="MMB731" s="282"/>
      <c r="MMC731" s="282"/>
      <c r="MMD731" s="282"/>
      <c r="MME731" s="282"/>
      <c r="MMF731" s="282"/>
      <c r="MMG731" s="282"/>
      <c r="MMH731" s="282"/>
      <c r="MMI731" s="282"/>
      <c r="MMJ731" s="282"/>
      <c r="MMK731" s="282"/>
      <c r="MML731" s="282"/>
      <c r="MMM731" s="282"/>
      <c r="MMN731" s="282"/>
      <c r="MMO731" s="282"/>
      <c r="MMP731" s="282"/>
      <c r="MMQ731" s="282"/>
      <c r="MMR731" s="282"/>
      <c r="MMS731" s="282"/>
      <c r="MMT731" s="282"/>
      <c r="MMU731" s="282"/>
      <c r="MMV731" s="282"/>
      <c r="MMW731" s="282"/>
      <c r="MMX731" s="282"/>
      <c r="MMY731" s="282"/>
      <c r="MMZ731" s="282"/>
      <c r="MNA731" s="282"/>
      <c r="MNB731" s="282"/>
      <c r="MNC731" s="282"/>
      <c r="MND731" s="282"/>
      <c r="MNE731" s="282"/>
      <c r="MNF731" s="282"/>
      <c r="MNG731" s="282"/>
      <c r="MNH731" s="282"/>
      <c r="MNI731" s="282"/>
      <c r="MNJ731" s="282"/>
      <c r="MNK731" s="282"/>
      <c r="MNL731" s="282"/>
      <c r="MNM731" s="282"/>
      <c r="MNN731" s="282"/>
      <c r="MNO731" s="282"/>
      <c r="MNP731" s="282"/>
      <c r="MNQ731" s="282"/>
      <c r="MNR731" s="282"/>
      <c r="MNS731" s="282"/>
      <c r="MNT731" s="282"/>
      <c r="MNU731" s="282"/>
      <c r="MNV731" s="282"/>
      <c r="MNW731" s="282"/>
      <c r="MNX731" s="282"/>
      <c r="MNY731" s="282"/>
      <c r="MNZ731" s="282"/>
      <c r="MOA731" s="282"/>
      <c r="MOB731" s="282"/>
      <c r="MOC731" s="282"/>
      <c r="MOD731" s="282"/>
      <c r="MOE731" s="282"/>
      <c r="MOF731" s="282"/>
      <c r="MOG731" s="282"/>
      <c r="MOH731" s="282"/>
      <c r="MOI731" s="282"/>
      <c r="MOJ731" s="282"/>
      <c r="MOK731" s="282"/>
      <c r="MOL731" s="282"/>
      <c r="MOM731" s="282"/>
      <c r="MON731" s="282"/>
      <c r="MOO731" s="282"/>
      <c r="MOP731" s="282"/>
      <c r="MOQ731" s="282"/>
      <c r="MOR731" s="282"/>
      <c r="MOS731" s="282"/>
      <c r="MOT731" s="282"/>
      <c r="MOU731" s="282"/>
      <c r="MOV731" s="282"/>
      <c r="MOW731" s="282"/>
      <c r="MOX731" s="282"/>
      <c r="MOY731" s="282"/>
      <c r="MOZ731" s="282"/>
      <c r="MPA731" s="282"/>
      <c r="MPB731" s="282"/>
      <c r="MPC731" s="282"/>
      <c r="MPD731" s="282"/>
      <c r="MPE731" s="282"/>
      <c r="MPF731" s="282"/>
      <c r="MPG731" s="282"/>
      <c r="MPH731" s="282"/>
      <c r="MPI731" s="282"/>
      <c r="MPJ731" s="282"/>
      <c r="MPK731" s="282"/>
      <c r="MPL731" s="282"/>
      <c r="MPM731" s="282"/>
      <c r="MPN731" s="282"/>
      <c r="MPO731" s="282"/>
      <c r="MPP731" s="282"/>
      <c r="MPQ731" s="282"/>
      <c r="MPR731" s="282"/>
      <c r="MPS731" s="282"/>
      <c r="MPT731" s="282"/>
      <c r="MPU731" s="282"/>
      <c r="MPV731" s="282"/>
      <c r="MPW731" s="282"/>
      <c r="MPX731" s="282"/>
      <c r="MPY731" s="282"/>
      <c r="MPZ731" s="282"/>
      <c r="MQA731" s="282"/>
      <c r="MQB731" s="282"/>
      <c r="MQC731" s="282"/>
      <c r="MQD731" s="282"/>
      <c r="MQE731" s="282"/>
      <c r="MQF731" s="282"/>
      <c r="MQG731" s="282"/>
      <c r="MQH731" s="282"/>
      <c r="MQI731" s="282"/>
      <c r="MQJ731" s="282"/>
      <c r="MQK731" s="282"/>
      <c r="MQL731" s="282"/>
      <c r="MQM731" s="282"/>
      <c r="MQN731" s="282"/>
      <c r="MQO731" s="282"/>
      <c r="MQP731" s="282"/>
      <c r="MQQ731" s="282"/>
      <c r="MQR731" s="282"/>
      <c r="MQS731" s="282"/>
      <c r="MQT731" s="282"/>
      <c r="MQU731" s="282"/>
      <c r="MQV731" s="282"/>
      <c r="MQW731" s="282"/>
      <c r="MQX731" s="282"/>
      <c r="MQY731" s="282"/>
      <c r="MQZ731" s="282"/>
      <c r="MRA731" s="282"/>
      <c r="MRB731" s="282"/>
      <c r="MRC731" s="282"/>
      <c r="MRD731" s="282"/>
      <c r="MRE731" s="282"/>
      <c r="MRF731" s="282"/>
      <c r="MRG731" s="282"/>
      <c r="MRH731" s="282"/>
      <c r="MRI731" s="282"/>
      <c r="MRJ731" s="282"/>
      <c r="MRK731" s="282"/>
      <c r="MRL731" s="282"/>
      <c r="MRM731" s="282"/>
      <c r="MRN731" s="282"/>
      <c r="MRO731" s="282"/>
      <c r="MRP731" s="282"/>
      <c r="MRQ731" s="282"/>
      <c r="MRR731" s="282"/>
      <c r="MRS731" s="282"/>
      <c r="MRT731" s="282"/>
      <c r="MRU731" s="282"/>
      <c r="MRV731" s="282"/>
      <c r="MRW731" s="282"/>
      <c r="MRX731" s="282"/>
      <c r="MRY731" s="282"/>
      <c r="MRZ731" s="282"/>
      <c r="MSA731" s="282"/>
      <c r="MSB731" s="282"/>
      <c r="MSC731" s="282"/>
      <c r="MSD731" s="282"/>
      <c r="MSE731" s="282"/>
      <c r="MSF731" s="282"/>
      <c r="MSG731" s="282"/>
      <c r="MSH731" s="282"/>
      <c r="MSI731" s="282"/>
      <c r="MSJ731" s="282"/>
      <c r="MSK731" s="282"/>
      <c r="MSL731" s="282"/>
      <c r="MSM731" s="282"/>
      <c r="MSN731" s="282"/>
      <c r="MSO731" s="282"/>
      <c r="MSP731" s="282"/>
      <c r="MSQ731" s="282"/>
      <c r="MSR731" s="282"/>
      <c r="MSS731" s="282"/>
      <c r="MST731" s="282"/>
      <c r="MSU731" s="282"/>
      <c r="MSV731" s="282"/>
      <c r="MSW731" s="282"/>
      <c r="MSX731" s="282"/>
      <c r="MSY731" s="282"/>
      <c r="MSZ731" s="282"/>
      <c r="MTA731" s="282"/>
      <c r="MTB731" s="282"/>
      <c r="MTC731" s="282"/>
      <c r="MTD731" s="282"/>
      <c r="MTE731" s="282"/>
      <c r="MTF731" s="282"/>
      <c r="MTG731" s="282"/>
      <c r="MTH731" s="282"/>
      <c r="MTI731" s="282"/>
      <c r="MTJ731" s="282"/>
      <c r="MTK731" s="282"/>
      <c r="MTL731" s="282"/>
      <c r="MTM731" s="282"/>
      <c r="MTN731" s="282"/>
      <c r="MTO731" s="282"/>
      <c r="MTP731" s="282"/>
      <c r="MTQ731" s="282"/>
      <c r="MTR731" s="282"/>
      <c r="MTS731" s="282"/>
      <c r="MTT731" s="282"/>
      <c r="MTU731" s="282"/>
      <c r="MTV731" s="282"/>
      <c r="MTW731" s="282"/>
      <c r="MTX731" s="282"/>
      <c r="MTY731" s="282"/>
      <c r="MTZ731" s="282"/>
      <c r="MUA731" s="282"/>
      <c r="MUB731" s="282"/>
      <c r="MUC731" s="282"/>
      <c r="MUD731" s="282"/>
      <c r="MUE731" s="282"/>
      <c r="MUF731" s="282"/>
      <c r="MUG731" s="282"/>
      <c r="MUH731" s="282"/>
      <c r="MUI731" s="282"/>
      <c r="MUJ731" s="282"/>
      <c r="MUK731" s="282"/>
      <c r="MUL731" s="282"/>
      <c r="MUM731" s="282"/>
      <c r="MUN731" s="282"/>
      <c r="MUO731" s="282"/>
      <c r="MUP731" s="282"/>
      <c r="MUQ731" s="282"/>
      <c r="MUR731" s="282"/>
      <c r="MUS731" s="282"/>
      <c r="MUT731" s="282"/>
      <c r="MUU731" s="282"/>
      <c r="MUV731" s="282"/>
      <c r="MUW731" s="282"/>
      <c r="MUX731" s="282"/>
      <c r="MUY731" s="282"/>
      <c r="MUZ731" s="282"/>
      <c r="MVA731" s="282"/>
      <c r="MVB731" s="282"/>
      <c r="MVC731" s="282"/>
      <c r="MVD731" s="282"/>
      <c r="MVE731" s="282"/>
      <c r="MVF731" s="282"/>
      <c r="MVG731" s="282"/>
      <c r="MVH731" s="282"/>
      <c r="MVI731" s="282"/>
      <c r="MVJ731" s="282"/>
      <c r="MVK731" s="282"/>
      <c r="MVL731" s="282"/>
      <c r="MVM731" s="282"/>
      <c r="MVN731" s="282"/>
      <c r="MVO731" s="282"/>
      <c r="MVP731" s="282"/>
      <c r="MVQ731" s="282"/>
      <c r="MVR731" s="282"/>
      <c r="MVS731" s="282"/>
      <c r="MVT731" s="282"/>
      <c r="MVU731" s="282"/>
      <c r="MVV731" s="282"/>
      <c r="MVW731" s="282"/>
      <c r="MVX731" s="282"/>
      <c r="MVY731" s="282"/>
      <c r="MVZ731" s="282"/>
      <c r="MWA731" s="282"/>
      <c r="MWB731" s="282"/>
      <c r="MWC731" s="282"/>
      <c r="MWD731" s="282"/>
      <c r="MWE731" s="282"/>
      <c r="MWF731" s="282"/>
      <c r="MWG731" s="282"/>
      <c r="MWH731" s="282"/>
      <c r="MWI731" s="282"/>
      <c r="MWJ731" s="282"/>
      <c r="MWK731" s="282"/>
      <c r="MWL731" s="282"/>
      <c r="MWM731" s="282"/>
      <c r="MWN731" s="282"/>
      <c r="MWO731" s="282"/>
      <c r="MWP731" s="282"/>
      <c r="MWQ731" s="282"/>
      <c r="MWR731" s="282"/>
      <c r="MWS731" s="282"/>
      <c r="MWT731" s="282"/>
      <c r="MWU731" s="282"/>
      <c r="MWV731" s="282"/>
      <c r="MWW731" s="282"/>
      <c r="MWX731" s="282"/>
      <c r="MWY731" s="282"/>
      <c r="MWZ731" s="282"/>
      <c r="MXA731" s="282"/>
      <c r="MXB731" s="282"/>
      <c r="MXC731" s="282"/>
      <c r="MXD731" s="282"/>
      <c r="MXE731" s="282"/>
      <c r="MXF731" s="282"/>
      <c r="MXG731" s="282"/>
      <c r="MXH731" s="282"/>
      <c r="MXI731" s="282"/>
      <c r="MXJ731" s="282"/>
      <c r="MXK731" s="282"/>
      <c r="MXL731" s="282"/>
      <c r="MXM731" s="282"/>
      <c r="MXN731" s="282"/>
      <c r="MXO731" s="282"/>
      <c r="MXP731" s="282"/>
      <c r="MXQ731" s="282"/>
      <c r="MXR731" s="282"/>
      <c r="MXS731" s="282"/>
      <c r="MXT731" s="282"/>
      <c r="MXU731" s="282"/>
      <c r="MXV731" s="282"/>
      <c r="MXW731" s="282"/>
      <c r="MXX731" s="282"/>
      <c r="MXY731" s="282"/>
      <c r="MXZ731" s="282"/>
      <c r="MYA731" s="282"/>
      <c r="MYB731" s="282"/>
      <c r="MYC731" s="282"/>
      <c r="MYD731" s="282"/>
      <c r="MYE731" s="282"/>
      <c r="MYF731" s="282"/>
      <c r="MYG731" s="282"/>
      <c r="MYH731" s="282"/>
      <c r="MYI731" s="282"/>
      <c r="MYJ731" s="282"/>
      <c r="MYK731" s="282"/>
      <c r="MYL731" s="282"/>
      <c r="MYM731" s="282"/>
      <c r="MYN731" s="282"/>
      <c r="MYO731" s="282"/>
      <c r="MYP731" s="282"/>
      <c r="MYQ731" s="282"/>
      <c r="MYR731" s="282"/>
      <c r="MYS731" s="282"/>
      <c r="MYT731" s="282"/>
      <c r="MYU731" s="282"/>
      <c r="MYV731" s="282"/>
      <c r="MYW731" s="282"/>
      <c r="MYX731" s="282"/>
      <c r="MYY731" s="282"/>
      <c r="MYZ731" s="282"/>
      <c r="MZA731" s="282"/>
      <c r="MZB731" s="282"/>
      <c r="MZC731" s="282"/>
      <c r="MZD731" s="282"/>
      <c r="MZE731" s="282"/>
      <c r="MZF731" s="282"/>
      <c r="MZG731" s="282"/>
      <c r="MZH731" s="282"/>
      <c r="MZI731" s="282"/>
      <c r="MZJ731" s="282"/>
      <c r="MZK731" s="282"/>
      <c r="MZL731" s="282"/>
      <c r="MZM731" s="282"/>
      <c r="MZN731" s="282"/>
      <c r="MZO731" s="282"/>
      <c r="MZP731" s="282"/>
      <c r="MZQ731" s="282"/>
      <c r="MZR731" s="282"/>
      <c r="MZS731" s="282"/>
      <c r="MZT731" s="282"/>
      <c r="MZU731" s="282"/>
      <c r="MZV731" s="282"/>
      <c r="MZW731" s="282"/>
      <c r="MZX731" s="282"/>
      <c r="MZY731" s="282"/>
      <c r="MZZ731" s="282"/>
      <c r="NAA731" s="282"/>
      <c r="NAB731" s="282"/>
      <c r="NAC731" s="282"/>
      <c r="NAD731" s="282"/>
      <c r="NAE731" s="282"/>
      <c r="NAF731" s="282"/>
      <c r="NAG731" s="282"/>
      <c r="NAH731" s="282"/>
      <c r="NAI731" s="282"/>
      <c r="NAJ731" s="282"/>
      <c r="NAK731" s="282"/>
      <c r="NAL731" s="282"/>
      <c r="NAM731" s="282"/>
      <c r="NAN731" s="282"/>
      <c r="NAO731" s="282"/>
      <c r="NAP731" s="282"/>
      <c r="NAQ731" s="282"/>
      <c r="NAR731" s="282"/>
      <c r="NAS731" s="282"/>
      <c r="NAT731" s="282"/>
      <c r="NAU731" s="282"/>
      <c r="NAV731" s="282"/>
      <c r="NAW731" s="282"/>
      <c r="NAX731" s="282"/>
      <c r="NAY731" s="282"/>
      <c r="NAZ731" s="282"/>
      <c r="NBA731" s="282"/>
      <c r="NBB731" s="282"/>
      <c r="NBC731" s="282"/>
      <c r="NBD731" s="282"/>
      <c r="NBE731" s="282"/>
      <c r="NBF731" s="282"/>
      <c r="NBG731" s="282"/>
      <c r="NBH731" s="282"/>
      <c r="NBI731" s="282"/>
      <c r="NBJ731" s="282"/>
      <c r="NBK731" s="282"/>
      <c r="NBL731" s="282"/>
      <c r="NBM731" s="282"/>
      <c r="NBN731" s="282"/>
      <c r="NBO731" s="282"/>
      <c r="NBP731" s="282"/>
      <c r="NBQ731" s="282"/>
      <c r="NBR731" s="282"/>
      <c r="NBS731" s="282"/>
      <c r="NBT731" s="282"/>
      <c r="NBU731" s="282"/>
      <c r="NBV731" s="282"/>
      <c r="NBW731" s="282"/>
      <c r="NBX731" s="282"/>
      <c r="NBY731" s="282"/>
      <c r="NBZ731" s="282"/>
      <c r="NCA731" s="282"/>
      <c r="NCB731" s="282"/>
      <c r="NCC731" s="282"/>
      <c r="NCD731" s="282"/>
      <c r="NCE731" s="282"/>
      <c r="NCF731" s="282"/>
      <c r="NCG731" s="282"/>
      <c r="NCH731" s="282"/>
      <c r="NCI731" s="282"/>
      <c r="NCJ731" s="282"/>
      <c r="NCK731" s="282"/>
      <c r="NCL731" s="282"/>
      <c r="NCM731" s="282"/>
      <c r="NCN731" s="282"/>
      <c r="NCO731" s="282"/>
      <c r="NCP731" s="282"/>
      <c r="NCQ731" s="282"/>
      <c r="NCR731" s="282"/>
      <c r="NCS731" s="282"/>
      <c r="NCT731" s="282"/>
      <c r="NCU731" s="282"/>
      <c r="NCV731" s="282"/>
      <c r="NCW731" s="282"/>
      <c r="NCX731" s="282"/>
      <c r="NCY731" s="282"/>
      <c r="NCZ731" s="282"/>
      <c r="NDA731" s="282"/>
      <c r="NDB731" s="282"/>
      <c r="NDC731" s="282"/>
      <c r="NDD731" s="282"/>
      <c r="NDE731" s="282"/>
      <c r="NDF731" s="282"/>
      <c r="NDG731" s="282"/>
      <c r="NDH731" s="282"/>
      <c r="NDI731" s="282"/>
      <c r="NDJ731" s="282"/>
      <c r="NDK731" s="282"/>
      <c r="NDL731" s="282"/>
      <c r="NDM731" s="282"/>
      <c r="NDN731" s="282"/>
      <c r="NDO731" s="282"/>
      <c r="NDP731" s="282"/>
      <c r="NDQ731" s="282"/>
      <c r="NDR731" s="282"/>
      <c r="NDS731" s="282"/>
      <c r="NDT731" s="282"/>
      <c r="NDU731" s="282"/>
      <c r="NDV731" s="282"/>
      <c r="NDW731" s="282"/>
      <c r="NDX731" s="282"/>
      <c r="NDY731" s="282"/>
      <c r="NDZ731" s="282"/>
      <c r="NEA731" s="282"/>
      <c r="NEB731" s="282"/>
      <c r="NEC731" s="282"/>
      <c r="NED731" s="282"/>
      <c r="NEE731" s="282"/>
      <c r="NEF731" s="282"/>
      <c r="NEG731" s="282"/>
      <c r="NEH731" s="282"/>
      <c r="NEI731" s="282"/>
      <c r="NEJ731" s="282"/>
      <c r="NEK731" s="282"/>
      <c r="NEL731" s="282"/>
      <c r="NEM731" s="282"/>
      <c r="NEN731" s="282"/>
      <c r="NEO731" s="282"/>
      <c r="NEP731" s="282"/>
      <c r="NEQ731" s="282"/>
      <c r="NER731" s="282"/>
      <c r="NES731" s="282"/>
      <c r="NET731" s="282"/>
      <c r="NEU731" s="282"/>
      <c r="NEV731" s="282"/>
      <c r="NEW731" s="282"/>
      <c r="NEX731" s="282"/>
      <c r="NEY731" s="282"/>
      <c r="NEZ731" s="282"/>
      <c r="NFA731" s="282"/>
      <c r="NFB731" s="282"/>
      <c r="NFC731" s="282"/>
      <c r="NFD731" s="282"/>
      <c r="NFE731" s="282"/>
      <c r="NFF731" s="282"/>
      <c r="NFG731" s="282"/>
      <c r="NFH731" s="282"/>
      <c r="NFI731" s="282"/>
      <c r="NFJ731" s="282"/>
      <c r="NFK731" s="282"/>
      <c r="NFL731" s="282"/>
      <c r="NFM731" s="282"/>
      <c r="NFN731" s="282"/>
      <c r="NFO731" s="282"/>
      <c r="NFP731" s="282"/>
      <c r="NFQ731" s="282"/>
      <c r="NFR731" s="282"/>
      <c r="NFS731" s="282"/>
      <c r="NFT731" s="282"/>
      <c r="NFU731" s="282"/>
      <c r="NFV731" s="282"/>
      <c r="NFW731" s="282"/>
      <c r="NFX731" s="282"/>
      <c r="NFY731" s="282"/>
      <c r="NFZ731" s="282"/>
      <c r="NGA731" s="282"/>
      <c r="NGB731" s="282"/>
      <c r="NGC731" s="282"/>
      <c r="NGD731" s="282"/>
      <c r="NGE731" s="282"/>
      <c r="NGF731" s="282"/>
      <c r="NGG731" s="282"/>
      <c r="NGH731" s="282"/>
      <c r="NGI731" s="282"/>
      <c r="NGJ731" s="282"/>
      <c r="NGK731" s="282"/>
      <c r="NGL731" s="282"/>
      <c r="NGM731" s="282"/>
      <c r="NGN731" s="282"/>
      <c r="NGO731" s="282"/>
      <c r="NGP731" s="282"/>
      <c r="NGQ731" s="282"/>
      <c r="NGR731" s="282"/>
      <c r="NGS731" s="282"/>
      <c r="NGT731" s="282"/>
      <c r="NGU731" s="282"/>
      <c r="NGV731" s="282"/>
      <c r="NGW731" s="282"/>
      <c r="NGX731" s="282"/>
      <c r="NGY731" s="282"/>
      <c r="NGZ731" s="282"/>
      <c r="NHA731" s="282"/>
      <c r="NHB731" s="282"/>
      <c r="NHC731" s="282"/>
      <c r="NHD731" s="282"/>
      <c r="NHE731" s="282"/>
      <c r="NHF731" s="282"/>
      <c r="NHG731" s="282"/>
      <c r="NHH731" s="282"/>
      <c r="NHI731" s="282"/>
      <c r="NHJ731" s="282"/>
      <c r="NHK731" s="282"/>
      <c r="NHL731" s="282"/>
      <c r="NHM731" s="282"/>
      <c r="NHN731" s="282"/>
      <c r="NHO731" s="282"/>
      <c r="NHP731" s="282"/>
      <c r="NHQ731" s="282"/>
      <c r="NHR731" s="282"/>
      <c r="NHS731" s="282"/>
      <c r="NHT731" s="282"/>
      <c r="NHU731" s="282"/>
      <c r="NHV731" s="282"/>
      <c r="NHW731" s="282"/>
      <c r="NHX731" s="282"/>
      <c r="NHY731" s="282"/>
      <c r="NHZ731" s="282"/>
      <c r="NIA731" s="282"/>
      <c r="NIB731" s="282"/>
      <c r="NIC731" s="282"/>
      <c r="NID731" s="282"/>
      <c r="NIE731" s="282"/>
      <c r="NIF731" s="282"/>
      <c r="NIG731" s="282"/>
      <c r="NIH731" s="282"/>
      <c r="NII731" s="282"/>
      <c r="NIJ731" s="282"/>
      <c r="NIK731" s="282"/>
      <c r="NIL731" s="282"/>
      <c r="NIM731" s="282"/>
      <c r="NIN731" s="282"/>
      <c r="NIO731" s="282"/>
      <c r="NIP731" s="282"/>
      <c r="NIQ731" s="282"/>
      <c r="NIR731" s="282"/>
      <c r="NIS731" s="282"/>
      <c r="NIT731" s="282"/>
      <c r="NIU731" s="282"/>
      <c r="NIV731" s="282"/>
      <c r="NIW731" s="282"/>
      <c r="NIX731" s="282"/>
      <c r="NIY731" s="282"/>
      <c r="NIZ731" s="282"/>
      <c r="NJA731" s="282"/>
      <c r="NJB731" s="282"/>
      <c r="NJC731" s="282"/>
      <c r="NJD731" s="282"/>
      <c r="NJE731" s="282"/>
      <c r="NJF731" s="282"/>
      <c r="NJG731" s="282"/>
      <c r="NJH731" s="282"/>
      <c r="NJI731" s="282"/>
      <c r="NJJ731" s="282"/>
      <c r="NJK731" s="282"/>
      <c r="NJL731" s="282"/>
      <c r="NJM731" s="282"/>
      <c r="NJN731" s="282"/>
      <c r="NJO731" s="282"/>
      <c r="NJP731" s="282"/>
      <c r="NJQ731" s="282"/>
      <c r="NJR731" s="282"/>
      <c r="NJS731" s="282"/>
      <c r="NJT731" s="282"/>
      <c r="NJU731" s="282"/>
      <c r="NJV731" s="282"/>
      <c r="NJW731" s="282"/>
      <c r="NJX731" s="282"/>
      <c r="NJY731" s="282"/>
      <c r="NJZ731" s="282"/>
      <c r="NKA731" s="282"/>
      <c r="NKB731" s="282"/>
      <c r="NKC731" s="282"/>
      <c r="NKD731" s="282"/>
      <c r="NKE731" s="282"/>
      <c r="NKF731" s="282"/>
      <c r="NKG731" s="282"/>
      <c r="NKH731" s="282"/>
      <c r="NKI731" s="282"/>
      <c r="NKJ731" s="282"/>
      <c r="NKK731" s="282"/>
      <c r="NKL731" s="282"/>
      <c r="NKM731" s="282"/>
      <c r="NKN731" s="282"/>
      <c r="NKO731" s="282"/>
      <c r="NKP731" s="282"/>
      <c r="NKQ731" s="282"/>
      <c r="NKR731" s="282"/>
      <c r="NKS731" s="282"/>
      <c r="NKT731" s="282"/>
      <c r="NKU731" s="282"/>
      <c r="NKV731" s="282"/>
      <c r="NKW731" s="282"/>
      <c r="NKX731" s="282"/>
      <c r="NKY731" s="282"/>
      <c r="NKZ731" s="282"/>
      <c r="NLA731" s="282"/>
      <c r="NLB731" s="282"/>
      <c r="NLC731" s="282"/>
      <c r="NLD731" s="282"/>
      <c r="NLE731" s="282"/>
      <c r="NLF731" s="282"/>
      <c r="NLG731" s="282"/>
      <c r="NLH731" s="282"/>
      <c r="NLI731" s="282"/>
      <c r="NLJ731" s="282"/>
      <c r="NLK731" s="282"/>
      <c r="NLL731" s="282"/>
      <c r="NLM731" s="282"/>
      <c r="NLN731" s="282"/>
      <c r="NLO731" s="282"/>
      <c r="NLP731" s="282"/>
      <c r="NLQ731" s="282"/>
      <c r="NLR731" s="282"/>
      <c r="NLS731" s="282"/>
      <c r="NLT731" s="282"/>
      <c r="NLU731" s="282"/>
      <c r="NLV731" s="282"/>
      <c r="NLW731" s="282"/>
      <c r="NLX731" s="282"/>
      <c r="NLY731" s="282"/>
      <c r="NLZ731" s="282"/>
      <c r="NMA731" s="282"/>
      <c r="NMB731" s="282"/>
      <c r="NMC731" s="282"/>
      <c r="NMD731" s="282"/>
      <c r="NME731" s="282"/>
      <c r="NMF731" s="282"/>
      <c r="NMG731" s="282"/>
      <c r="NMH731" s="282"/>
      <c r="NMI731" s="282"/>
      <c r="NMJ731" s="282"/>
      <c r="NMK731" s="282"/>
      <c r="NML731" s="282"/>
      <c r="NMM731" s="282"/>
      <c r="NMN731" s="282"/>
      <c r="NMO731" s="282"/>
      <c r="NMP731" s="282"/>
      <c r="NMQ731" s="282"/>
      <c r="NMR731" s="282"/>
      <c r="NMS731" s="282"/>
      <c r="NMT731" s="282"/>
      <c r="NMU731" s="282"/>
      <c r="NMV731" s="282"/>
      <c r="NMW731" s="282"/>
      <c r="NMX731" s="282"/>
      <c r="NMY731" s="282"/>
      <c r="NMZ731" s="282"/>
      <c r="NNA731" s="282"/>
      <c r="NNB731" s="282"/>
      <c r="NNC731" s="282"/>
      <c r="NND731" s="282"/>
      <c r="NNE731" s="282"/>
      <c r="NNF731" s="282"/>
      <c r="NNG731" s="282"/>
      <c r="NNH731" s="282"/>
      <c r="NNI731" s="282"/>
      <c r="NNJ731" s="282"/>
      <c r="NNK731" s="282"/>
      <c r="NNL731" s="282"/>
      <c r="NNM731" s="282"/>
      <c r="NNN731" s="282"/>
      <c r="NNO731" s="282"/>
      <c r="NNP731" s="282"/>
      <c r="NNQ731" s="282"/>
      <c r="NNR731" s="282"/>
      <c r="NNS731" s="282"/>
      <c r="NNT731" s="282"/>
      <c r="NNU731" s="282"/>
      <c r="NNV731" s="282"/>
      <c r="NNW731" s="282"/>
      <c r="NNX731" s="282"/>
      <c r="NNY731" s="282"/>
      <c r="NNZ731" s="282"/>
      <c r="NOA731" s="282"/>
      <c r="NOB731" s="282"/>
      <c r="NOC731" s="282"/>
      <c r="NOD731" s="282"/>
      <c r="NOE731" s="282"/>
      <c r="NOF731" s="282"/>
      <c r="NOG731" s="282"/>
      <c r="NOH731" s="282"/>
      <c r="NOI731" s="282"/>
      <c r="NOJ731" s="282"/>
      <c r="NOK731" s="282"/>
      <c r="NOL731" s="282"/>
      <c r="NOM731" s="282"/>
      <c r="NON731" s="282"/>
      <c r="NOO731" s="282"/>
      <c r="NOP731" s="282"/>
      <c r="NOQ731" s="282"/>
      <c r="NOR731" s="282"/>
      <c r="NOS731" s="282"/>
      <c r="NOT731" s="282"/>
      <c r="NOU731" s="282"/>
      <c r="NOV731" s="282"/>
      <c r="NOW731" s="282"/>
      <c r="NOX731" s="282"/>
      <c r="NOY731" s="282"/>
      <c r="NOZ731" s="282"/>
      <c r="NPA731" s="282"/>
      <c r="NPB731" s="282"/>
      <c r="NPC731" s="282"/>
      <c r="NPD731" s="282"/>
      <c r="NPE731" s="282"/>
      <c r="NPF731" s="282"/>
      <c r="NPG731" s="282"/>
      <c r="NPH731" s="282"/>
      <c r="NPI731" s="282"/>
      <c r="NPJ731" s="282"/>
      <c r="NPK731" s="282"/>
      <c r="NPL731" s="282"/>
      <c r="NPM731" s="282"/>
      <c r="NPN731" s="282"/>
      <c r="NPO731" s="282"/>
      <c r="NPP731" s="282"/>
      <c r="NPQ731" s="282"/>
      <c r="NPR731" s="282"/>
      <c r="NPS731" s="282"/>
      <c r="NPT731" s="282"/>
      <c r="NPU731" s="282"/>
      <c r="NPV731" s="282"/>
      <c r="NPW731" s="282"/>
      <c r="NPX731" s="282"/>
      <c r="NPY731" s="282"/>
      <c r="NPZ731" s="282"/>
      <c r="NQA731" s="282"/>
      <c r="NQB731" s="282"/>
      <c r="NQC731" s="282"/>
      <c r="NQD731" s="282"/>
      <c r="NQE731" s="282"/>
      <c r="NQF731" s="282"/>
      <c r="NQG731" s="282"/>
      <c r="NQH731" s="282"/>
      <c r="NQI731" s="282"/>
      <c r="NQJ731" s="282"/>
      <c r="NQK731" s="282"/>
      <c r="NQL731" s="282"/>
      <c r="NQM731" s="282"/>
      <c r="NQN731" s="282"/>
      <c r="NQO731" s="282"/>
      <c r="NQP731" s="282"/>
      <c r="NQQ731" s="282"/>
      <c r="NQR731" s="282"/>
      <c r="NQS731" s="282"/>
      <c r="NQT731" s="282"/>
      <c r="NQU731" s="282"/>
      <c r="NQV731" s="282"/>
      <c r="NQW731" s="282"/>
      <c r="NQX731" s="282"/>
      <c r="NQY731" s="282"/>
      <c r="NQZ731" s="282"/>
      <c r="NRA731" s="282"/>
      <c r="NRB731" s="282"/>
      <c r="NRC731" s="282"/>
      <c r="NRD731" s="282"/>
      <c r="NRE731" s="282"/>
      <c r="NRF731" s="282"/>
      <c r="NRG731" s="282"/>
      <c r="NRH731" s="282"/>
      <c r="NRI731" s="282"/>
      <c r="NRJ731" s="282"/>
      <c r="NRK731" s="282"/>
      <c r="NRL731" s="282"/>
      <c r="NRM731" s="282"/>
      <c r="NRN731" s="282"/>
      <c r="NRO731" s="282"/>
      <c r="NRP731" s="282"/>
      <c r="NRQ731" s="282"/>
      <c r="NRR731" s="282"/>
      <c r="NRS731" s="282"/>
      <c r="NRT731" s="282"/>
      <c r="NRU731" s="282"/>
      <c r="NRV731" s="282"/>
      <c r="NRW731" s="282"/>
      <c r="NRX731" s="282"/>
      <c r="NRY731" s="282"/>
      <c r="NRZ731" s="282"/>
      <c r="NSA731" s="282"/>
      <c r="NSB731" s="282"/>
      <c r="NSC731" s="282"/>
      <c r="NSD731" s="282"/>
      <c r="NSE731" s="282"/>
      <c r="NSF731" s="282"/>
      <c r="NSG731" s="282"/>
      <c r="NSH731" s="282"/>
      <c r="NSI731" s="282"/>
      <c r="NSJ731" s="282"/>
      <c r="NSK731" s="282"/>
      <c r="NSL731" s="282"/>
      <c r="NSM731" s="282"/>
      <c r="NSN731" s="282"/>
      <c r="NSO731" s="282"/>
      <c r="NSP731" s="282"/>
      <c r="NSQ731" s="282"/>
      <c r="NSR731" s="282"/>
      <c r="NSS731" s="282"/>
      <c r="NST731" s="282"/>
      <c r="NSU731" s="282"/>
      <c r="NSV731" s="282"/>
      <c r="NSW731" s="282"/>
      <c r="NSX731" s="282"/>
      <c r="NSY731" s="282"/>
      <c r="NSZ731" s="282"/>
      <c r="NTA731" s="282"/>
      <c r="NTB731" s="282"/>
      <c r="NTC731" s="282"/>
      <c r="NTD731" s="282"/>
      <c r="NTE731" s="282"/>
      <c r="NTF731" s="282"/>
      <c r="NTG731" s="282"/>
      <c r="NTH731" s="282"/>
      <c r="NTI731" s="282"/>
      <c r="NTJ731" s="282"/>
      <c r="NTK731" s="282"/>
      <c r="NTL731" s="282"/>
      <c r="NTM731" s="282"/>
      <c r="NTN731" s="282"/>
      <c r="NTO731" s="282"/>
      <c r="NTP731" s="282"/>
      <c r="NTQ731" s="282"/>
      <c r="NTR731" s="282"/>
      <c r="NTS731" s="282"/>
      <c r="NTT731" s="282"/>
      <c r="NTU731" s="282"/>
      <c r="NTV731" s="282"/>
      <c r="NTW731" s="282"/>
      <c r="NTX731" s="282"/>
      <c r="NTY731" s="282"/>
      <c r="NTZ731" s="282"/>
      <c r="NUA731" s="282"/>
      <c r="NUB731" s="282"/>
      <c r="NUC731" s="282"/>
      <c r="NUD731" s="282"/>
      <c r="NUE731" s="282"/>
      <c r="NUF731" s="282"/>
      <c r="NUG731" s="282"/>
      <c r="NUH731" s="282"/>
      <c r="NUI731" s="282"/>
      <c r="NUJ731" s="282"/>
      <c r="NUK731" s="282"/>
      <c r="NUL731" s="282"/>
      <c r="NUM731" s="282"/>
      <c r="NUN731" s="282"/>
      <c r="NUO731" s="282"/>
      <c r="NUP731" s="282"/>
      <c r="NUQ731" s="282"/>
      <c r="NUR731" s="282"/>
      <c r="NUS731" s="282"/>
      <c r="NUT731" s="282"/>
      <c r="NUU731" s="282"/>
      <c r="NUV731" s="282"/>
      <c r="NUW731" s="282"/>
      <c r="NUX731" s="282"/>
      <c r="NUY731" s="282"/>
      <c r="NUZ731" s="282"/>
      <c r="NVA731" s="282"/>
      <c r="NVB731" s="282"/>
      <c r="NVC731" s="282"/>
      <c r="NVD731" s="282"/>
      <c r="NVE731" s="282"/>
      <c r="NVF731" s="282"/>
      <c r="NVG731" s="282"/>
      <c r="NVH731" s="282"/>
      <c r="NVI731" s="282"/>
      <c r="NVJ731" s="282"/>
      <c r="NVK731" s="282"/>
      <c r="NVL731" s="282"/>
      <c r="NVM731" s="282"/>
      <c r="NVN731" s="282"/>
      <c r="NVO731" s="282"/>
      <c r="NVP731" s="282"/>
      <c r="NVQ731" s="282"/>
      <c r="NVR731" s="282"/>
      <c r="NVS731" s="282"/>
      <c r="NVT731" s="282"/>
      <c r="NVU731" s="282"/>
      <c r="NVV731" s="282"/>
      <c r="NVW731" s="282"/>
      <c r="NVX731" s="282"/>
      <c r="NVY731" s="282"/>
      <c r="NVZ731" s="282"/>
      <c r="NWA731" s="282"/>
      <c r="NWB731" s="282"/>
      <c r="NWC731" s="282"/>
      <c r="NWD731" s="282"/>
      <c r="NWE731" s="282"/>
      <c r="NWF731" s="282"/>
      <c r="NWG731" s="282"/>
      <c r="NWH731" s="282"/>
      <c r="NWI731" s="282"/>
      <c r="NWJ731" s="282"/>
      <c r="NWK731" s="282"/>
      <c r="NWL731" s="282"/>
      <c r="NWM731" s="282"/>
      <c r="NWN731" s="282"/>
      <c r="NWO731" s="282"/>
      <c r="NWP731" s="282"/>
      <c r="NWQ731" s="282"/>
      <c r="NWR731" s="282"/>
      <c r="NWS731" s="282"/>
      <c r="NWT731" s="282"/>
      <c r="NWU731" s="282"/>
      <c r="NWV731" s="282"/>
      <c r="NWW731" s="282"/>
      <c r="NWX731" s="282"/>
      <c r="NWY731" s="282"/>
      <c r="NWZ731" s="282"/>
      <c r="NXA731" s="282"/>
      <c r="NXB731" s="282"/>
      <c r="NXC731" s="282"/>
      <c r="NXD731" s="282"/>
      <c r="NXE731" s="282"/>
      <c r="NXF731" s="282"/>
      <c r="NXG731" s="282"/>
      <c r="NXH731" s="282"/>
      <c r="NXI731" s="282"/>
      <c r="NXJ731" s="282"/>
      <c r="NXK731" s="282"/>
      <c r="NXL731" s="282"/>
      <c r="NXM731" s="282"/>
      <c r="NXN731" s="282"/>
      <c r="NXO731" s="282"/>
      <c r="NXP731" s="282"/>
      <c r="NXQ731" s="282"/>
      <c r="NXR731" s="282"/>
      <c r="NXS731" s="282"/>
      <c r="NXT731" s="282"/>
      <c r="NXU731" s="282"/>
      <c r="NXV731" s="282"/>
      <c r="NXW731" s="282"/>
      <c r="NXX731" s="282"/>
      <c r="NXY731" s="282"/>
      <c r="NXZ731" s="282"/>
      <c r="NYA731" s="282"/>
      <c r="NYB731" s="282"/>
      <c r="NYC731" s="282"/>
      <c r="NYD731" s="282"/>
      <c r="NYE731" s="282"/>
      <c r="NYF731" s="282"/>
      <c r="NYG731" s="282"/>
      <c r="NYH731" s="282"/>
      <c r="NYI731" s="282"/>
      <c r="NYJ731" s="282"/>
      <c r="NYK731" s="282"/>
      <c r="NYL731" s="282"/>
      <c r="NYM731" s="282"/>
      <c r="NYN731" s="282"/>
      <c r="NYO731" s="282"/>
      <c r="NYP731" s="282"/>
      <c r="NYQ731" s="282"/>
      <c r="NYR731" s="282"/>
      <c r="NYS731" s="282"/>
      <c r="NYT731" s="282"/>
      <c r="NYU731" s="282"/>
      <c r="NYV731" s="282"/>
      <c r="NYW731" s="282"/>
      <c r="NYX731" s="282"/>
      <c r="NYY731" s="282"/>
      <c r="NYZ731" s="282"/>
      <c r="NZA731" s="282"/>
      <c r="NZB731" s="282"/>
      <c r="NZC731" s="282"/>
      <c r="NZD731" s="282"/>
      <c r="NZE731" s="282"/>
      <c r="NZF731" s="282"/>
      <c r="NZG731" s="282"/>
      <c r="NZH731" s="282"/>
      <c r="NZI731" s="282"/>
      <c r="NZJ731" s="282"/>
      <c r="NZK731" s="282"/>
      <c r="NZL731" s="282"/>
      <c r="NZM731" s="282"/>
      <c r="NZN731" s="282"/>
      <c r="NZO731" s="282"/>
      <c r="NZP731" s="282"/>
      <c r="NZQ731" s="282"/>
      <c r="NZR731" s="282"/>
      <c r="NZS731" s="282"/>
      <c r="NZT731" s="282"/>
      <c r="NZU731" s="282"/>
      <c r="NZV731" s="282"/>
      <c r="NZW731" s="282"/>
      <c r="NZX731" s="282"/>
      <c r="NZY731" s="282"/>
      <c r="NZZ731" s="282"/>
      <c r="OAA731" s="282"/>
      <c r="OAB731" s="282"/>
      <c r="OAC731" s="282"/>
      <c r="OAD731" s="282"/>
      <c r="OAE731" s="282"/>
      <c r="OAF731" s="282"/>
      <c r="OAG731" s="282"/>
      <c r="OAH731" s="282"/>
      <c r="OAI731" s="282"/>
      <c r="OAJ731" s="282"/>
      <c r="OAK731" s="282"/>
      <c r="OAL731" s="282"/>
      <c r="OAM731" s="282"/>
      <c r="OAN731" s="282"/>
      <c r="OAO731" s="282"/>
      <c r="OAP731" s="282"/>
      <c r="OAQ731" s="282"/>
      <c r="OAR731" s="282"/>
      <c r="OAS731" s="282"/>
      <c r="OAT731" s="282"/>
      <c r="OAU731" s="282"/>
      <c r="OAV731" s="282"/>
      <c r="OAW731" s="282"/>
      <c r="OAX731" s="282"/>
      <c r="OAY731" s="282"/>
      <c r="OAZ731" s="282"/>
      <c r="OBA731" s="282"/>
      <c r="OBB731" s="282"/>
      <c r="OBC731" s="282"/>
      <c r="OBD731" s="282"/>
      <c r="OBE731" s="282"/>
      <c r="OBF731" s="282"/>
      <c r="OBG731" s="282"/>
      <c r="OBH731" s="282"/>
      <c r="OBI731" s="282"/>
      <c r="OBJ731" s="282"/>
      <c r="OBK731" s="282"/>
      <c r="OBL731" s="282"/>
      <c r="OBM731" s="282"/>
      <c r="OBN731" s="282"/>
      <c r="OBO731" s="282"/>
      <c r="OBP731" s="282"/>
      <c r="OBQ731" s="282"/>
      <c r="OBR731" s="282"/>
      <c r="OBS731" s="282"/>
      <c r="OBT731" s="282"/>
      <c r="OBU731" s="282"/>
      <c r="OBV731" s="282"/>
      <c r="OBW731" s="282"/>
      <c r="OBX731" s="282"/>
      <c r="OBY731" s="282"/>
      <c r="OBZ731" s="282"/>
      <c r="OCA731" s="282"/>
      <c r="OCB731" s="282"/>
      <c r="OCC731" s="282"/>
      <c r="OCD731" s="282"/>
      <c r="OCE731" s="282"/>
      <c r="OCF731" s="282"/>
      <c r="OCG731" s="282"/>
      <c r="OCH731" s="282"/>
      <c r="OCI731" s="282"/>
      <c r="OCJ731" s="282"/>
      <c r="OCK731" s="282"/>
      <c r="OCL731" s="282"/>
      <c r="OCM731" s="282"/>
      <c r="OCN731" s="282"/>
      <c r="OCO731" s="282"/>
      <c r="OCP731" s="282"/>
      <c r="OCQ731" s="282"/>
      <c r="OCR731" s="282"/>
      <c r="OCS731" s="282"/>
      <c r="OCT731" s="282"/>
      <c r="OCU731" s="282"/>
      <c r="OCV731" s="282"/>
      <c r="OCW731" s="282"/>
      <c r="OCX731" s="282"/>
      <c r="OCY731" s="282"/>
      <c r="OCZ731" s="282"/>
      <c r="ODA731" s="282"/>
      <c r="ODB731" s="282"/>
      <c r="ODC731" s="282"/>
      <c r="ODD731" s="282"/>
      <c r="ODE731" s="282"/>
      <c r="ODF731" s="282"/>
      <c r="ODG731" s="282"/>
      <c r="ODH731" s="282"/>
      <c r="ODI731" s="282"/>
      <c r="ODJ731" s="282"/>
      <c r="ODK731" s="282"/>
      <c r="ODL731" s="282"/>
      <c r="ODM731" s="282"/>
      <c r="ODN731" s="282"/>
      <c r="ODO731" s="282"/>
      <c r="ODP731" s="282"/>
      <c r="ODQ731" s="282"/>
      <c r="ODR731" s="282"/>
      <c r="ODS731" s="282"/>
      <c r="ODT731" s="282"/>
      <c r="ODU731" s="282"/>
      <c r="ODV731" s="282"/>
      <c r="ODW731" s="282"/>
      <c r="ODX731" s="282"/>
      <c r="ODY731" s="282"/>
      <c r="ODZ731" s="282"/>
      <c r="OEA731" s="282"/>
      <c r="OEB731" s="282"/>
      <c r="OEC731" s="282"/>
      <c r="OED731" s="282"/>
      <c r="OEE731" s="282"/>
      <c r="OEF731" s="282"/>
      <c r="OEG731" s="282"/>
      <c r="OEH731" s="282"/>
      <c r="OEI731" s="282"/>
      <c r="OEJ731" s="282"/>
      <c r="OEK731" s="282"/>
      <c r="OEL731" s="282"/>
      <c r="OEM731" s="282"/>
      <c r="OEN731" s="282"/>
      <c r="OEO731" s="282"/>
      <c r="OEP731" s="282"/>
      <c r="OEQ731" s="282"/>
      <c r="OER731" s="282"/>
      <c r="OES731" s="282"/>
      <c r="OET731" s="282"/>
      <c r="OEU731" s="282"/>
      <c r="OEV731" s="282"/>
      <c r="OEW731" s="282"/>
      <c r="OEX731" s="282"/>
      <c r="OEY731" s="282"/>
      <c r="OEZ731" s="282"/>
      <c r="OFA731" s="282"/>
      <c r="OFB731" s="282"/>
      <c r="OFC731" s="282"/>
      <c r="OFD731" s="282"/>
      <c r="OFE731" s="282"/>
      <c r="OFF731" s="282"/>
      <c r="OFG731" s="282"/>
      <c r="OFH731" s="282"/>
      <c r="OFI731" s="282"/>
      <c r="OFJ731" s="282"/>
      <c r="OFK731" s="282"/>
      <c r="OFL731" s="282"/>
      <c r="OFM731" s="282"/>
      <c r="OFN731" s="282"/>
      <c r="OFO731" s="282"/>
      <c r="OFP731" s="282"/>
      <c r="OFQ731" s="282"/>
      <c r="OFR731" s="282"/>
      <c r="OFS731" s="282"/>
      <c r="OFT731" s="282"/>
      <c r="OFU731" s="282"/>
      <c r="OFV731" s="282"/>
      <c r="OFW731" s="282"/>
      <c r="OFX731" s="282"/>
      <c r="OFY731" s="282"/>
      <c r="OFZ731" s="282"/>
      <c r="OGA731" s="282"/>
      <c r="OGB731" s="282"/>
      <c r="OGC731" s="282"/>
      <c r="OGD731" s="282"/>
      <c r="OGE731" s="282"/>
      <c r="OGF731" s="282"/>
      <c r="OGG731" s="282"/>
      <c r="OGH731" s="282"/>
      <c r="OGI731" s="282"/>
      <c r="OGJ731" s="282"/>
      <c r="OGK731" s="282"/>
      <c r="OGL731" s="282"/>
      <c r="OGM731" s="282"/>
      <c r="OGN731" s="282"/>
      <c r="OGO731" s="282"/>
      <c r="OGP731" s="282"/>
      <c r="OGQ731" s="282"/>
      <c r="OGR731" s="282"/>
      <c r="OGS731" s="282"/>
      <c r="OGT731" s="282"/>
      <c r="OGU731" s="282"/>
      <c r="OGV731" s="282"/>
      <c r="OGW731" s="282"/>
      <c r="OGX731" s="282"/>
      <c r="OGY731" s="282"/>
      <c r="OGZ731" s="282"/>
      <c r="OHA731" s="282"/>
      <c r="OHB731" s="282"/>
      <c r="OHC731" s="282"/>
      <c r="OHD731" s="282"/>
      <c r="OHE731" s="282"/>
      <c r="OHF731" s="282"/>
      <c r="OHG731" s="282"/>
      <c r="OHH731" s="282"/>
      <c r="OHI731" s="282"/>
      <c r="OHJ731" s="282"/>
      <c r="OHK731" s="282"/>
      <c r="OHL731" s="282"/>
      <c r="OHM731" s="282"/>
      <c r="OHN731" s="282"/>
      <c r="OHO731" s="282"/>
      <c r="OHP731" s="282"/>
      <c r="OHQ731" s="282"/>
      <c r="OHR731" s="282"/>
      <c r="OHS731" s="282"/>
      <c r="OHT731" s="282"/>
      <c r="OHU731" s="282"/>
      <c r="OHV731" s="282"/>
      <c r="OHW731" s="282"/>
      <c r="OHX731" s="282"/>
      <c r="OHY731" s="282"/>
      <c r="OHZ731" s="282"/>
      <c r="OIA731" s="282"/>
      <c r="OIB731" s="282"/>
      <c r="OIC731" s="282"/>
      <c r="OID731" s="282"/>
      <c r="OIE731" s="282"/>
      <c r="OIF731" s="282"/>
      <c r="OIG731" s="282"/>
      <c r="OIH731" s="282"/>
      <c r="OII731" s="282"/>
      <c r="OIJ731" s="282"/>
      <c r="OIK731" s="282"/>
      <c r="OIL731" s="282"/>
      <c r="OIM731" s="282"/>
      <c r="OIN731" s="282"/>
      <c r="OIO731" s="282"/>
      <c r="OIP731" s="282"/>
      <c r="OIQ731" s="282"/>
      <c r="OIR731" s="282"/>
      <c r="OIS731" s="282"/>
      <c r="OIT731" s="282"/>
      <c r="OIU731" s="282"/>
      <c r="OIV731" s="282"/>
      <c r="OIW731" s="282"/>
      <c r="OIX731" s="282"/>
      <c r="OIY731" s="282"/>
      <c r="OIZ731" s="282"/>
      <c r="OJA731" s="282"/>
      <c r="OJB731" s="282"/>
      <c r="OJC731" s="282"/>
      <c r="OJD731" s="282"/>
      <c r="OJE731" s="282"/>
      <c r="OJF731" s="282"/>
      <c r="OJG731" s="282"/>
      <c r="OJH731" s="282"/>
      <c r="OJI731" s="282"/>
      <c r="OJJ731" s="282"/>
      <c r="OJK731" s="282"/>
      <c r="OJL731" s="282"/>
      <c r="OJM731" s="282"/>
      <c r="OJN731" s="282"/>
      <c r="OJO731" s="282"/>
      <c r="OJP731" s="282"/>
      <c r="OJQ731" s="282"/>
      <c r="OJR731" s="282"/>
      <c r="OJS731" s="282"/>
      <c r="OJT731" s="282"/>
      <c r="OJU731" s="282"/>
      <c r="OJV731" s="282"/>
      <c r="OJW731" s="282"/>
      <c r="OJX731" s="282"/>
      <c r="OJY731" s="282"/>
      <c r="OJZ731" s="282"/>
      <c r="OKA731" s="282"/>
      <c r="OKB731" s="282"/>
      <c r="OKC731" s="282"/>
      <c r="OKD731" s="282"/>
      <c r="OKE731" s="282"/>
      <c r="OKF731" s="282"/>
      <c r="OKG731" s="282"/>
      <c r="OKH731" s="282"/>
      <c r="OKI731" s="282"/>
      <c r="OKJ731" s="282"/>
      <c r="OKK731" s="282"/>
      <c r="OKL731" s="282"/>
      <c r="OKM731" s="282"/>
      <c r="OKN731" s="282"/>
      <c r="OKO731" s="282"/>
      <c r="OKP731" s="282"/>
      <c r="OKQ731" s="282"/>
      <c r="OKR731" s="282"/>
      <c r="OKS731" s="282"/>
      <c r="OKT731" s="282"/>
      <c r="OKU731" s="282"/>
      <c r="OKV731" s="282"/>
      <c r="OKW731" s="282"/>
      <c r="OKX731" s="282"/>
      <c r="OKY731" s="282"/>
      <c r="OKZ731" s="282"/>
      <c r="OLA731" s="282"/>
      <c r="OLB731" s="282"/>
      <c r="OLC731" s="282"/>
      <c r="OLD731" s="282"/>
      <c r="OLE731" s="282"/>
      <c r="OLF731" s="282"/>
      <c r="OLG731" s="282"/>
      <c r="OLH731" s="282"/>
      <c r="OLI731" s="282"/>
      <c r="OLJ731" s="282"/>
      <c r="OLK731" s="282"/>
      <c r="OLL731" s="282"/>
      <c r="OLM731" s="282"/>
      <c r="OLN731" s="282"/>
      <c r="OLO731" s="282"/>
      <c r="OLP731" s="282"/>
      <c r="OLQ731" s="282"/>
      <c r="OLR731" s="282"/>
      <c r="OLS731" s="282"/>
      <c r="OLT731" s="282"/>
      <c r="OLU731" s="282"/>
      <c r="OLV731" s="282"/>
      <c r="OLW731" s="282"/>
      <c r="OLX731" s="282"/>
      <c r="OLY731" s="282"/>
      <c r="OLZ731" s="282"/>
      <c r="OMA731" s="282"/>
      <c r="OMB731" s="282"/>
      <c r="OMC731" s="282"/>
      <c r="OMD731" s="282"/>
      <c r="OME731" s="282"/>
      <c r="OMF731" s="282"/>
      <c r="OMG731" s="282"/>
      <c r="OMH731" s="282"/>
      <c r="OMI731" s="282"/>
      <c r="OMJ731" s="282"/>
      <c r="OMK731" s="282"/>
      <c r="OML731" s="282"/>
      <c r="OMM731" s="282"/>
      <c r="OMN731" s="282"/>
      <c r="OMO731" s="282"/>
      <c r="OMP731" s="282"/>
      <c r="OMQ731" s="282"/>
      <c r="OMR731" s="282"/>
      <c r="OMS731" s="282"/>
      <c r="OMT731" s="282"/>
      <c r="OMU731" s="282"/>
      <c r="OMV731" s="282"/>
      <c r="OMW731" s="282"/>
      <c r="OMX731" s="282"/>
      <c r="OMY731" s="282"/>
      <c r="OMZ731" s="282"/>
      <c r="ONA731" s="282"/>
      <c r="ONB731" s="282"/>
      <c r="ONC731" s="282"/>
      <c r="OND731" s="282"/>
      <c r="ONE731" s="282"/>
      <c r="ONF731" s="282"/>
      <c r="ONG731" s="282"/>
      <c r="ONH731" s="282"/>
      <c r="ONI731" s="282"/>
      <c r="ONJ731" s="282"/>
      <c r="ONK731" s="282"/>
      <c r="ONL731" s="282"/>
      <c r="ONM731" s="282"/>
      <c r="ONN731" s="282"/>
      <c r="ONO731" s="282"/>
      <c r="ONP731" s="282"/>
      <c r="ONQ731" s="282"/>
      <c r="ONR731" s="282"/>
      <c r="ONS731" s="282"/>
      <c r="ONT731" s="282"/>
      <c r="ONU731" s="282"/>
      <c r="ONV731" s="282"/>
      <c r="ONW731" s="282"/>
      <c r="ONX731" s="282"/>
      <c r="ONY731" s="282"/>
      <c r="ONZ731" s="282"/>
      <c r="OOA731" s="282"/>
      <c r="OOB731" s="282"/>
      <c r="OOC731" s="282"/>
      <c r="OOD731" s="282"/>
      <c r="OOE731" s="282"/>
      <c r="OOF731" s="282"/>
      <c r="OOG731" s="282"/>
      <c r="OOH731" s="282"/>
      <c r="OOI731" s="282"/>
      <c r="OOJ731" s="282"/>
      <c r="OOK731" s="282"/>
      <c r="OOL731" s="282"/>
      <c r="OOM731" s="282"/>
      <c r="OON731" s="282"/>
      <c r="OOO731" s="282"/>
      <c r="OOP731" s="282"/>
      <c r="OOQ731" s="282"/>
      <c r="OOR731" s="282"/>
      <c r="OOS731" s="282"/>
      <c r="OOT731" s="282"/>
      <c r="OOU731" s="282"/>
      <c r="OOV731" s="282"/>
      <c r="OOW731" s="282"/>
      <c r="OOX731" s="282"/>
      <c r="OOY731" s="282"/>
      <c r="OOZ731" s="282"/>
      <c r="OPA731" s="282"/>
      <c r="OPB731" s="282"/>
      <c r="OPC731" s="282"/>
      <c r="OPD731" s="282"/>
      <c r="OPE731" s="282"/>
      <c r="OPF731" s="282"/>
      <c r="OPG731" s="282"/>
      <c r="OPH731" s="282"/>
      <c r="OPI731" s="282"/>
      <c r="OPJ731" s="282"/>
      <c r="OPK731" s="282"/>
      <c r="OPL731" s="282"/>
      <c r="OPM731" s="282"/>
      <c r="OPN731" s="282"/>
      <c r="OPO731" s="282"/>
      <c r="OPP731" s="282"/>
      <c r="OPQ731" s="282"/>
      <c r="OPR731" s="282"/>
      <c r="OPS731" s="282"/>
      <c r="OPT731" s="282"/>
      <c r="OPU731" s="282"/>
      <c r="OPV731" s="282"/>
      <c r="OPW731" s="282"/>
      <c r="OPX731" s="282"/>
      <c r="OPY731" s="282"/>
      <c r="OPZ731" s="282"/>
      <c r="OQA731" s="282"/>
      <c r="OQB731" s="282"/>
      <c r="OQC731" s="282"/>
      <c r="OQD731" s="282"/>
      <c r="OQE731" s="282"/>
      <c r="OQF731" s="282"/>
      <c r="OQG731" s="282"/>
      <c r="OQH731" s="282"/>
      <c r="OQI731" s="282"/>
      <c r="OQJ731" s="282"/>
      <c r="OQK731" s="282"/>
      <c r="OQL731" s="282"/>
      <c r="OQM731" s="282"/>
      <c r="OQN731" s="282"/>
      <c r="OQO731" s="282"/>
      <c r="OQP731" s="282"/>
      <c r="OQQ731" s="282"/>
      <c r="OQR731" s="282"/>
      <c r="OQS731" s="282"/>
      <c r="OQT731" s="282"/>
      <c r="OQU731" s="282"/>
      <c r="OQV731" s="282"/>
      <c r="OQW731" s="282"/>
      <c r="OQX731" s="282"/>
      <c r="OQY731" s="282"/>
      <c r="OQZ731" s="282"/>
      <c r="ORA731" s="282"/>
      <c r="ORB731" s="282"/>
      <c r="ORC731" s="282"/>
      <c r="ORD731" s="282"/>
      <c r="ORE731" s="282"/>
      <c r="ORF731" s="282"/>
      <c r="ORG731" s="282"/>
      <c r="ORH731" s="282"/>
      <c r="ORI731" s="282"/>
      <c r="ORJ731" s="282"/>
      <c r="ORK731" s="282"/>
      <c r="ORL731" s="282"/>
      <c r="ORM731" s="282"/>
      <c r="ORN731" s="282"/>
      <c r="ORO731" s="282"/>
      <c r="ORP731" s="282"/>
      <c r="ORQ731" s="282"/>
      <c r="ORR731" s="282"/>
      <c r="ORS731" s="282"/>
      <c r="ORT731" s="282"/>
      <c r="ORU731" s="282"/>
      <c r="ORV731" s="282"/>
      <c r="ORW731" s="282"/>
      <c r="ORX731" s="282"/>
      <c r="ORY731" s="282"/>
      <c r="ORZ731" s="282"/>
      <c r="OSA731" s="282"/>
      <c r="OSB731" s="282"/>
      <c r="OSC731" s="282"/>
      <c r="OSD731" s="282"/>
      <c r="OSE731" s="282"/>
      <c r="OSF731" s="282"/>
      <c r="OSG731" s="282"/>
      <c r="OSH731" s="282"/>
      <c r="OSI731" s="282"/>
      <c r="OSJ731" s="282"/>
      <c r="OSK731" s="282"/>
      <c r="OSL731" s="282"/>
      <c r="OSM731" s="282"/>
      <c r="OSN731" s="282"/>
      <c r="OSO731" s="282"/>
      <c r="OSP731" s="282"/>
      <c r="OSQ731" s="282"/>
      <c r="OSR731" s="282"/>
      <c r="OSS731" s="282"/>
      <c r="OST731" s="282"/>
      <c r="OSU731" s="282"/>
      <c r="OSV731" s="282"/>
      <c r="OSW731" s="282"/>
      <c r="OSX731" s="282"/>
      <c r="OSY731" s="282"/>
      <c r="OSZ731" s="282"/>
      <c r="OTA731" s="282"/>
      <c r="OTB731" s="282"/>
      <c r="OTC731" s="282"/>
      <c r="OTD731" s="282"/>
      <c r="OTE731" s="282"/>
      <c r="OTF731" s="282"/>
      <c r="OTG731" s="282"/>
      <c r="OTH731" s="282"/>
      <c r="OTI731" s="282"/>
      <c r="OTJ731" s="282"/>
      <c r="OTK731" s="282"/>
      <c r="OTL731" s="282"/>
      <c r="OTM731" s="282"/>
      <c r="OTN731" s="282"/>
      <c r="OTO731" s="282"/>
      <c r="OTP731" s="282"/>
      <c r="OTQ731" s="282"/>
      <c r="OTR731" s="282"/>
      <c r="OTS731" s="282"/>
      <c r="OTT731" s="282"/>
      <c r="OTU731" s="282"/>
      <c r="OTV731" s="282"/>
      <c r="OTW731" s="282"/>
      <c r="OTX731" s="282"/>
      <c r="OTY731" s="282"/>
      <c r="OTZ731" s="282"/>
      <c r="OUA731" s="282"/>
      <c r="OUB731" s="282"/>
      <c r="OUC731" s="282"/>
      <c r="OUD731" s="282"/>
      <c r="OUE731" s="282"/>
      <c r="OUF731" s="282"/>
      <c r="OUG731" s="282"/>
      <c r="OUH731" s="282"/>
      <c r="OUI731" s="282"/>
      <c r="OUJ731" s="282"/>
      <c r="OUK731" s="282"/>
      <c r="OUL731" s="282"/>
      <c r="OUM731" s="282"/>
      <c r="OUN731" s="282"/>
      <c r="OUO731" s="282"/>
      <c r="OUP731" s="282"/>
      <c r="OUQ731" s="282"/>
      <c r="OUR731" s="282"/>
      <c r="OUS731" s="282"/>
      <c r="OUT731" s="282"/>
      <c r="OUU731" s="282"/>
      <c r="OUV731" s="282"/>
      <c r="OUW731" s="282"/>
      <c r="OUX731" s="282"/>
      <c r="OUY731" s="282"/>
      <c r="OUZ731" s="282"/>
      <c r="OVA731" s="282"/>
      <c r="OVB731" s="282"/>
      <c r="OVC731" s="282"/>
      <c r="OVD731" s="282"/>
      <c r="OVE731" s="282"/>
      <c r="OVF731" s="282"/>
      <c r="OVG731" s="282"/>
      <c r="OVH731" s="282"/>
      <c r="OVI731" s="282"/>
      <c r="OVJ731" s="282"/>
      <c r="OVK731" s="282"/>
      <c r="OVL731" s="282"/>
      <c r="OVM731" s="282"/>
      <c r="OVN731" s="282"/>
      <c r="OVO731" s="282"/>
      <c r="OVP731" s="282"/>
      <c r="OVQ731" s="282"/>
      <c r="OVR731" s="282"/>
      <c r="OVS731" s="282"/>
      <c r="OVT731" s="282"/>
      <c r="OVU731" s="282"/>
      <c r="OVV731" s="282"/>
      <c r="OVW731" s="282"/>
      <c r="OVX731" s="282"/>
      <c r="OVY731" s="282"/>
      <c r="OVZ731" s="282"/>
      <c r="OWA731" s="282"/>
      <c r="OWB731" s="282"/>
      <c r="OWC731" s="282"/>
      <c r="OWD731" s="282"/>
      <c r="OWE731" s="282"/>
      <c r="OWF731" s="282"/>
      <c r="OWG731" s="282"/>
      <c r="OWH731" s="282"/>
      <c r="OWI731" s="282"/>
      <c r="OWJ731" s="282"/>
      <c r="OWK731" s="282"/>
      <c r="OWL731" s="282"/>
      <c r="OWM731" s="282"/>
      <c r="OWN731" s="282"/>
      <c r="OWO731" s="282"/>
      <c r="OWP731" s="282"/>
      <c r="OWQ731" s="282"/>
      <c r="OWR731" s="282"/>
      <c r="OWS731" s="282"/>
      <c r="OWT731" s="282"/>
      <c r="OWU731" s="282"/>
      <c r="OWV731" s="282"/>
      <c r="OWW731" s="282"/>
      <c r="OWX731" s="282"/>
      <c r="OWY731" s="282"/>
      <c r="OWZ731" s="282"/>
      <c r="OXA731" s="282"/>
      <c r="OXB731" s="282"/>
      <c r="OXC731" s="282"/>
      <c r="OXD731" s="282"/>
      <c r="OXE731" s="282"/>
      <c r="OXF731" s="282"/>
      <c r="OXG731" s="282"/>
      <c r="OXH731" s="282"/>
      <c r="OXI731" s="282"/>
      <c r="OXJ731" s="282"/>
      <c r="OXK731" s="282"/>
      <c r="OXL731" s="282"/>
      <c r="OXM731" s="282"/>
      <c r="OXN731" s="282"/>
      <c r="OXO731" s="282"/>
      <c r="OXP731" s="282"/>
      <c r="OXQ731" s="282"/>
      <c r="OXR731" s="282"/>
      <c r="OXS731" s="282"/>
      <c r="OXT731" s="282"/>
      <c r="OXU731" s="282"/>
      <c r="OXV731" s="282"/>
      <c r="OXW731" s="282"/>
      <c r="OXX731" s="282"/>
      <c r="OXY731" s="282"/>
      <c r="OXZ731" s="282"/>
      <c r="OYA731" s="282"/>
      <c r="OYB731" s="282"/>
      <c r="OYC731" s="282"/>
      <c r="OYD731" s="282"/>
      <c r="OYE731" s="282"/>
      <c r="OYF731" s="282"/>
      <c r="OYG731" s="282"/>
      <c r="OYH731" s="282"/>
      <c r="OYI731" s="282"/>
      <c r="OYJ731" s="282"/>
      <c r="OYK731" s="282"/>
      <c r="OYL731" s="282"/>
      <c r="OYM731" s="282"/>
      <c r="OYN731" s="282"/>
      <c r="OYO731" s="282"/>
      <c r="OYP731" s="282"/>
      <c r="OYQ731" s="282"/>
      <c r="OYR731" s="282"/>
      <c r="OYS731" s="282"/>
      <c r="OYT731" s="282"/>
      <c r="OYU731" s="282"/>
      <c r="OYV731" s="282"/>
      <c r="OYW731" s="282"/>
      <c r="OYX731" s="282"/>
      <c r="OYY731" s="282"/>
      <c r="OYZ731" s="282"/>
      <c r="OZA731" s="282"/>
      <c r="OZB731" s="282"/>
      <c r="OZC731" s="282"/>
      <c r="OZD731" s="282"/>
      <c r="OZE731" s="282"/>
      <c r="OZF731" s="282"/>
      <c r="OZG731" s="282"/>
      <c r="OZH731" s="282"/>
      <c r="OZI731" s="282"/>
      <c r="OZJ731" s="282"/>
      <c r="OZK731" s="282"/>
      <c r="OZL731" s="282"/>
      <c r="OZM731" s="282"/>
      <c r="OZN731" s="282"/>
      <c r="OZO731" s="282"/>
      <c r="OZP731" s="282"/>
      <c r="OZQ731" s="282"/>
      <c r="OZR731" s="282"/>
      <c r="OZS731" s="282"/>
      <c r="OZT731" s="282"/>
      <c r="OZU731" s="282"/>
      <c r="OZV731" s="282"/>
      <c r="OZW731" s="282"/>
      <c r="OZX731" s="282"/>
      <c r="OZY731" s="282"/>
      <c r="OZZ731" s="282"/>
      <c r="PAA731" s="282"/>
      <c r="PAB731" s="282"/>
      <c r="PAC731" s="282"/>
      <c r="PAD731" s="282"/>
      <c r="PAE731" s="282"/>
      <c r="PAF731" s="282"/>
      <c r="PAG731" s="282"/>
      <c r="PAH731" s="282"/>
      <c r="PAI731" s="282"/>
      <c r="PAJ731" s="282"/>
      <c r="PAK731" s="282"/>
      <c r="PAL731" s="282"/>
      <c r="PAM731" s="282"/>
      <c r="PAN731" s="282"/>
      <c r="PAO731" s="282"/>
      <c r="PAP731" s="282"/>
      <c r="PAQ731" s="282"/>
      <c r="PAR731" s="282"/>
      <c r="PAS731" s="282"/>
      <c r="PAT731" s="282"/>
      <c r="PAU731" s="282"/>
      <c r="PAV731" s="282"/>
      <c r="PAW731" s="282"/>
      <c r="PAX731" s="282"/>
      <c r="PAY731" s="282"/>
      <c r="PAZ731" s="282"/>
      <c r="PBA731" s="282"/>
      <c r="PBB731" s="282"/>
      <c r="PBC731" s="282"/>
      <c r="PBD731" s="282"/>
      <c r="PBE731" s="282"/>
      <c r="PBF731" s="282"/>
      <c r="PBG731" s="282"/>
      <c r="PBH731" s="282"/>
      <c r="PBI731" s="282"/>
      <c r="PBJ731" s="282"/>
      <c r="PBK731" s="282"/>
      <c r="PBL731" s="282"/>
      <c r="PBM731" s="282"/>
      <c r="PBN731" s="282"/>
      <c r="PBO731" s="282"/>
      <c r="PBP731" s="282"/>
      <c r="PBQ731" s="282"/>
      <c r="PBR731" s="282"/>
      <c r="PBS731" s="282"/>
      <c r="PBT731" s="282"/>
      <c r="PBU731" s="282"/>
      <c r="PBV731" s="282"/>
      <c r="PBW731" s="282"/>
      <c r="PBX731" s="282"/>
      <c r="PBY731" s="282"/>
      <c r="PBZ731" s="282"/>
      <c r="PCA731" s="282"/>
      <c r="PCB731" s="282"/>
      <c r="PCC731" s="282"/>
      <c r="PCD731" s="282"/>
      <c r="PCE731" s="282"/>
      <c r="PCF731" s="282"/>
      <c r="PCG731" s="282"/>
      <c r="PCH731" s="282"/>
      <c r="PCI731" s="282"/>
      <c r="PCJ731" s="282"/>
      <c r="PCK731" s="282"/>
      <c r="PCL731" s="282"/>
      <c r="PCM731" s="282"/>
      <c r="PCN731" s="282"/>
      <c r="PCO731" s="282"/>
      <c r="PCP731" s="282"/>
      <c r="PCQ731" s="282"/>
      <c r="PCR731" s="282"/>
      <c r="PCS731" s="282"/>
      <c r="PCT731" s="282"/>
      <c r="PCU731" s="282"/>
      <c r="PCV731" s="282"/>
      <c r="PCW731" s="282"/>
      <c r="PCX731" s="282"/>
      <c r="PCY731" s="282"/>
      <c r="PCZ731" s="282"/>
      <c r="PDA731" s="282"/>
      <c r="PDB731" s="282"/>
      <c r="PDC731" s="282"/>
      <c r="PDD731" s="282"/>
      <c r="PDE731" s="282"/>
      <c r="PDF731" s="282"/>
      <c r="PDG731" s="282"/>
      <c r="PDH731" s="282"/>
      <c r="PDI731" s="282"/>
      <c r="PDJ731" s="282"/>
      <c r="PDK731" s="282"/>
      <c r="PDL731" s="282"/>
      <c r="PDM731" s="282"/>
      <c r="PDN731" s="282"/>
      <c r="PDO731" s="282"/>
      <c r="PDP731" s="282"/>
      <c r="PDQ731" s="282"/>
      <c r="PDR731" s="282"/>
      <c r="PDS731" s="282"/>
      <c r="PDT731" s="282"/>
      <c r="PDU731" s="282"/>
      <c r="PDV731" s="282"/>
      <c r="PDW731" s="282"/>
      <c r="PDX731" s="282"/>
      <c r="PDY731" s="282"/>
      <c r="PDZ731" s="282"/>
      <c r="PEA731" s="282"/>
      <c r="PEB731" s="282"/>
      <c r="PEC731" s="282"/>
      <c r="PED731" s="282"/>
      <c r="PEE731" s="282"/>
      <c r="PEF731" s="282"/>
      <c r="PEG731" s="282"/>
      <c r="PEH731" s="282"/>
      <c r="PEI731" s="282"/>
      <c r="PEJ731" s="282"/>
      <c r="PEK731" s="282"/>
      <c r="PEL731" s="282"/>
      <c r="PEM731" s="282"/>
      <c r="PEN731" s="282"/>
      <c r="PEO731" s="282"/>
      <c r="PEP731" s="282"/>
      <c r="PEQ731" s="282"/>
      <c r="PER731" s="282"/>
      <c r="PES731" s="282"/>
      <c r="PET731" s="282"/>
      <c r="PEU731" s="282"/>
      <c r="PEV731" s="282"/>
      <c r="PEW731" s="282"/>
      <c r="PEX731" s="282"/>
      <c r="PEY731" s="282"/>
      <c r="PEZ731" s="282"/>
      <c r="PFA731" s="282"/>
      <c r="PFB731" s="282"/>
      <c r="PFC731" s="282"/>
      <c r="PFD731" s="282"/>
      <c r="PFE731" s="282"/>
      <c r="PFF731" s="282"/>
      <c r="PFG731" s="282"/>
      <c r="PFH731" s="282"/>
      <c r="PFI731" s="282"/>
      <c r="PFJ731" s="282"/>
      <c r="PFK731" s="282"/>
      <c r="PFL731" s="282"/>
      <c r="PFM731" s="282"/>
      <c r="PFN731" s="282"/>
      <c r="PFO731" s="282"/>
      <c r="PFP731" s="282"/>
      <c r="PFQ731" s="282"/>
      <c r="PFR731" s="282"/>
      <c r="PFS731" s="282"/>
      <c r="PFT731" s="282"/>
      <c r="PFU731" s="282"/>
      <c r="PFV731" s="282"/>
      <c r="PFW731" s="282"/>
      <c r="PFX731" s="282"/>
      <c r="PFY731" s="282"/>
      <c r="PFZ731" s="282"/>
      <c r="PGA731" s="282"/>
      <c r="PGB731" s="282"/>
      <c r="PGC731" s="282"/>
      <c r="PGD731" s="282"/>
      <c r="PGE731" s="282"/>
      <c r="PGF731" s="282"/>
      <c r="PGG731" s="282"/>
      <c r="PGH731" s="282"/>
      <c r="PGI731" s="282"/>
      <c r="PGJ731" s="282"/>
      <c r="PGK731" s="282"/>
      <c r="PGL731" s="282"/>
      <c r="PGM731" s="282"/>
      <c r="PGN731" s="282"/>
      <c r="PGO731" s="282"/>
      <c r="PGP731" s="282"/>
      <c r="PGQ731" s="282"/>
      <c r="PGR731" s="282"/>
      <c r="PGS731" s="282"/>
      <c r="PGT731" s="282"/>
      <c r="PGU731" s="282"/>
      <c r="PGV731" s="282"/>
      <c r="PGW731" s="282"/>
      <c r="PGX731" s="282"/>
      <c r="PGY731" s="282"/>
      <c r="PGZ731" s="282"/>
      <c r="PHA731" s="282"/>
      <c r="PHB731" s="282"/>
      <c r="PHC731" s="282"/>
      <c r="PHD731" s="282"/>
      <c r="PHE731" s="282"/>
      <c r="PHF731" s="282"/>
      <c r="PHG731" s="282"/>
      <c r="PHH731" s="282"/>
      <c r="PHI731" s="282"/>
      <c r="PHJ731" s="282"/>
      <c r="PHK731" s="282"/>
      <c r="PHL731" s="282"/>
      <c r="PHM731" s="282"/>
      <c r="PHN731" s="282"/>
      <c r="PHO731" s="282"/>
      <c r="PHP731" s="282"/>
      <c r="PHQ731" s="282"/>
      <c r="PHR731" s="282"/>
      <c r="PHS731" s="282"/>
      <c r="PHT731" s="282"/>
      <c r="PHU731" s="282"/>
      <c r="PHV731" s="282"/>
      <c r="PHW731" s="282"/>
      <c r="PHX731" s="282"/>
      <c r="PHY731" s="282"/>
      <c r="PHZ731" s="282"/>
      <c r="PIA731" s="282"/>
      <c r="PIB731" s="282"/>
      <c r="PIC731" s="282"/>
      <c r="PID731" s="282"/>
      <c r="PIE731" s="282"/>
      <c r="PIF731" s="282"/>
      <c r="PIG731" s="282"/>
      <c r="PIH731" s="282"/>
      <c r="PII731" s="282"/>
      <c r="PIJ731" s="282"/>
      <c r="PIK731" s="282"/>
      <c r="PIL731" s="282"/>
      <c r="PIM731" s="282"/>
      <c r="PIN731" s="282"/>
      <c r="PIO731" s="282"/>
      <c r="PIP731" s="282"/>
      <c r="PIQ731" s="282"/>
      <c r="PIR731" s="282"/>
      <c r="PIS731" s="282"/>
      <c r="PIT731" s="282"/>
      <c r="PIU731" s="282"/>
      <c r="PIV731" s="282"/>
      <c r="PIW731" s="282"/>
      <c r="PIX731" s="282"/>
      <c r="PIY731" s="282"/>
      <c r="PIZ731" s="282"/>
      <c r="PJA731" s="282"/>
      <c r="PJB731" s="282"/>
      <c r="PJC731" s="282"/>
      <c r="PJD731" s="282"/>
      <c r="PJE731" s="282"/>
      <c r="PJF731" s="282"/>
      <c r="PJG731" s="282"/>
      <c r="PJH731" s="282"/>
      <c r="PJI731" s="282"/>
      <c r="PJJ731" s="282"/>
      <c r="PJK731" s="282"/>
      <c r="PJL731" s="282"/>
      <c r="PJM731" s="282"/>
      <c r="PJN731" s="282"/>
      <c r="PJO731" s="282"/>
      <c r="PJP731" s="282"/>
      <c r="PJQ731" s="282"/>
      <c r="PJR731" s="282"/>
      <c r="PJS731" s="282"/>
      <c r="PJT731" s="282"/>
      <c r="PJU731" s="282"/>
      <c r="PJV731" s="282"/>
      <c r="PJW731" s="282"/>
      <c r="PJX731" s="282"/>
      <c r="PJY731" s="282"/>
      <c r="PJZ731" s="282"/>
      <c r="PKA731" s="282"/>
      <c r="PKB731" s="282"/>
      <c r="PKC731" s="282"/>
      <c r="PKD731" s="282"/>
      <c r="PKE731" s="282"/>
      <c r="PKF731" s="282"/>
      <c r="PKG731" s="282"/>
      <c r="PKH731" s="282"/>
      <c r="PKI731" s="282"/>
      <c r="PKJ731" s="282"/>
      <c r="PKK731" s="282"/>
      <c r="PKL731" s="282"/>
      <c r="PKM731" s="282"/>
      <c r="PKN731" s="282"/>
      <c r="PKO731" s="282"/>
      <c r="PKP731" s="282"/>
      <c r="PKQ731" s="282"/>
      <c r="PKR731" s="282"/>
      <c r="PKS731" s="282"/>
      <c r="PKT731" s="282"/>
      <c r="PKU731" s="282"/>
      <c r="PKV731" s="282"/>
      <c r="PKW731" s="282"/>
      <c r="PKX731" s="282"/>
      <c r="PKY731" s="282"/>
      <c r="PKZ731" s="282"/>
      <c r="PLA731" s="282"/>
      <c r="PLB731" s="282"/>
      <c r="PLC731" s="282"/>
      <c r="PLD731" s="282"/>
      <c r="PLE731" s="282"/>
      <c r="PLF731" s="282"/>
      <c r="PLG731" s="282"/>
      <c r="PLH731" s="282"/>
      <c r="PLI731" s="282"/>
      <c r="PLJ731" s="282"/>
      <c r="PLK731" s="282"/>
      <c r="PLL731" s="282"/>
      <c r="PLM731" s="282"/>
      <c r="PLN731" s="282"/>
      <c r="PLO731" s="282"/>
      <c r="PLP731" s="282"/>
      <c r="PLQ731" s="282"/>
      <c r="PLR731" s="282"/>
      <c r="PLS731" s="282"/>
      <c r="PLT731" s="282"/>
      <c r="PLU731" s="282"/>
      <c r="PLV731" s="282"/>
      <c r="PLW731" s="282"/>
      <c r="PLX731" s="282"/>
      <c r="PLY731" s="282"/>
      <c r="PLZ731" s="282"/>
      <c r="PMA731" s="282"/>
      <c r="PMB731" s="282"/>
      <c r="PMC731" s="282"/>
      <c r="PMD731" s="282"/>
      <c r="PME731" s="282"/>
      <c r="PMF731" s="282"/>
      <c r="PMG731" s="282"/>
      <c r="PMH731" s="282"/>
      <c r="PMI731" s="282"/>
      <c r="PMJ731" s="282"/>
      <c r="PMK731" s="282"/>
      <c r="PML731" s="282"/>
      <c r="PMM731" s="282"/>
      <c r="PMN731" s="282"/>
      <c r="PMO731" s="282"/>
      <c r="PMP731" s="282"/>
      <c r="PMQ731" s="282"/>
      <c r="PMR731" s="282"/>
      <c r="PMS731" s="282"/>
      <c r="PMT731" s="282"/>
      <c r="PMU731" s="282"/>
      <c r="PMV731" s="282"/>
      <c r="PMW731" s="282"/>
      <c r="PMX731" s="282"/>
      <c r="PMY731" s="282"/>
      <c r="PMZ731" s="282"/>
      <c r="PNA731" s="282"/>
      <c r="PNB731" s="282"/>
      <c r="PNC731" s="282"/>
      <c r="PND731" s="282"/>
      <c r="PNE731" s="282"/>
      <c r="PNF731" s="282"/>
      <c r="PNG731" s="282"/>
      <c r="PNH731" s="282"/>
      <c r="PNI731" s="282"/>
      <c r="PNJ731" s="282"/>
      <c r="PNK731" s="282"/>
      <c r="PNL731" s="282"/>
      <c r="PNM731" s="282"/>
      <c r="PNN731" s="282"/>
      <c r="PNO731" s="282"/>
      <c r="PNP731" s="282"/>
      <c r="PNQ731" s="282"/>
      <c r="PNR731" s="282"/>
      <c r="PNS731" s="282"/>
      <c r="PNT731" s="282"/>
      <c r="PNU731" s="282"/>
      <c r="PNV731" s="282"/>
      <c r="PNW731" s="282"/>
      <c r="PNX731" s="282"/>
      <c r="PNY731" s="282"/>
      <c r="PNZ731" s="282"/>
      <c r="POA731" s="282"/>
      <c r="POB731" s="282"/>
      <c r="POC731" s="282"/>
      <c r="POD731" s="282"/>
      <c r="POE731" s="282"/>
      <c r="POF731" s="282"/>
      <c r="POG731" s="282"/>
      <c r="POH731" s="282"/>
      <c r="POI731" s="282"/>
      <c r="POJ731" s="282"/>
      <c r="POK731" s="282"/>
      <c r="POL731" s="282"/>
      <c r="POM731" s="282"/>
      <c r="PON731" s="282"/>
      <c r="POO731" s="282"/>
      <c r="POP731" s="282"/>
      <c r="POQ731" s="282"/>
      <c r="POR731" s="282"/>
      <c r="POS731" s="282"/>
      <c r="POT731" s="282"/>
      <c r="POU731" s="282"/>
      <c r="POV731" s="282"/>
      <c r="POW731" s="282"/>
      <c r="POX731" s="282"/>
      <c r="POY731" s="282"/>
      <c r="POZ731" s="282"/>
      <c r="PPA731" s="282"/>
      <c r="PPB731" s="282"/>
      <c r="PPC731" s="282"/>
      <c r="PPD731" s="282"/>
      <c r="PPE731" s="282"/>
      <c r="PPF731" s="282"/>
      <c r="PPG731" s="282"/>
      <c r="PPH731" s="282"/>
      <c r="PPI731" s="282"/>
      <c r="PPJ731" s="282"/>
      <c r="PPK731" s="282"/>
      <c r="PPL731" s="282"/>
      <c r="PPM731" s="282"/>
      <c r="PPN731" s="282"/>
      <c r="PPO731" s="282"/>
      <c r="PPP731" s="282"/>
      <c r="PPQ731" s="282"/>
      <c r="PPR731" s="282"/>
      <c r="PPS731" s="282"/>
      <c r="PPT731" s="282"/>
      <c r="PPU731" s="282"/>
      <c r="PPV731" s="282"/>
      <c r="PPW731" s="282"/>
      <c r="PPX731" s="282"/>
      <c r="PPY731" s="282"/>
      <c r="PPZ731" s="282"/>
      <c r="PQA731" s="282"/>
      <c r="PQB731" s="282"/>
      <c r="PQC731" s="282"/>
      <c r="PQD731" s="282"/>
      <c r="PQE731" s="282"/>
      <c r="PQF731" s="282"/>
      <c r="PQG731" s="282"/>
      <c r="PQH731" s="282"/>
      <c r="PQI731" s="282"/>
      <c r="PQJ731" s="282"/>
      <c r="PQK731" s="282"/>
      <c r="PQL731" s="282"/>
      <c r="PQM731" s="282"/>
      <c r="PQN731" s="282"/>
      <c r="PQO731" s="282"/>
      <c r="PQP731" s="282"/>
      <c r="PQQ731" s="282"/>
      <c r="PQR731" s="282"/>
      <c r="PQS731" s="282"/>
      <c r="PQT731" s="282"/>
      <c r="PQU731" s="282"/>
      <c r="PQV731" s="282"/>
      <c r="PQW731" s="282"/>
      <c r="PQX731" s="282"/>
      <c r="PQY731" s="282"/>
      <c r="PQZ731" s="282"/>
      <c r="PRA731" s="282"/>
      <c r="PRB731" s="282"/>
      <c r="PRC731" s="282"/>
      <c r="PRD731" s="282"/>
      <c r="PRE731" s="282"/>
      <c r="PRF731" s="282"/>
      <c r="PRG731" s="282"/>
      <c r="PRH731" s="282"/>
      <c r="PRI731" s="282"/>
      <c r="PRJ731" s="282"/>
      <c r="PRK731" s="282"/>
      <c r="PRL731" s="282"/>
      <c r="PRM731" s="282"/>
      <c r="PRN731" s="282"/>
      <c r="PRO731" s="282"/>
      <c r="PRP731" s="282"/>
      <c r="PRQ731" s="282"/>
      <c r="PRR731" s="282"/>
      <c r="PRS731" s="282"/>
      <c r="PRT731" s="282"/>
      <c r="PRU731" s="282"/>
      <c r="PRV731" s="282"/>
      <c r="PRW731" s="282"/>
      <c r="PRX731" s="282"/>
      <c r="PRY731" s="282"/>
      <c r="PRZ731" s="282"/>
      <c r="PSA731" s="282"/>
      <c r="PSB731" s="282"/>
      <c r="PSC731" s="282"/>
      <c r="PSD731" s="282"/>
      <c r="PSE731" s="282"/>
      <c r="PSF731" s="282"/>
      <c r="PSG731" s="282"/>
      <c r="PSH731" s="282"/>
      <c r="PSI731" s="282"/>
      <c r="PSJ731" s="282"/>
      <c r="PSK731" s="282"/>
      <c r="PSL731" s="282"/>
      <c r="PSM731" s="282"/>
      <c r="PSN731" s="282"/>
      <c r="PSO731" s="282"/>
      <c r="PSP731" s="282"/>
      <c r="PSQ731" s="282"/>
      <c r="PSR731" s="282"/>
      <c r="PSS731" s="282"/>
      <c r="PST731" s="282"/>
      <c r="PSU731" s="282"/>
      <c r="PSV731" s="282"/>
      <c r="PSW731" s="282"/>
      <c r="PSX731" s="282"/>
      <c r="PSY731" s="282"/>
      <c r="PSZ731" s="282"/>
      <c r="PTA731" s="282"/>
      <c r="PTB731" s="282"/>
      <c r="PTC731" s="282"/>
      <c r="PTD731" s="282"/>
      <c r="PTE731" s="282"/>
      <c r="PTF731" s="282"/>
      <c r="PTG731" s="282"/>
      <c r="PTH731" s="282"/>
      <c r="PTI731" s="282"/>
      <c r="PTJ731" s="282"/>
      <c r="PTK731" s="282"/>
      <c r="PTL731" s="282"/>
      <c r="PTM731" s="282"/>
      <c r="PTN731" s="282"/>
      <c r="PTO731" s="282"/>
      <c r="PTP731" s="282"/>
      <c r="PTQ731" s="282"/>
      <c r="PTR731" s="282"/>
      <c r="PTS731" s="282"/>
      <c r="PTT731" s="282"/>
      <c r="PTU731" s="282"/>
      <c r="PTV731" s="282"/>
      <c r="PTW731" s="282"/>
      <c r="PTX731" s="282"/>
      <c r="PTY731" s="282"/>
      <c r="PTZ731" s="282"/>
      <c r="PUA731" s="282"/>
      <c r="PUB731" s="282"/>
      <c r="PUC731" s="282"/>
      <c r="PUD731" s="282"/>
      <c r="PUE731" s="282"/>
      <c r="PUF731" s="282"/>
      <c r="PUG731" s="282"/>
      <c r="PUH731" s="282"/>
      <c r="PUI731" s="282"/>
      <c r="PUJ731" s="282"/>
      <c r="PUK731" s="282"/>
      <c r="PUL731" s="282"/>
      <c r="PUM731" s="282"/>
      <c r="PUN731" s="282"/>
      <c r="PUO731" s="282"/>
      <c r="PUP731" s="282"/>
      <c r="PUQ731" s="282"/>
      <c r="PUR731" s="282"/>
      <c r="PUS731" s="282"/>
      <c r="PUT731" s="282"/>
      <c r="PUU731" s="282"/>
      <c r="PUV731" s="282"/>
      <c r="PUW731" s="282"/>
      <c r="PUX731" s="282"/>
      <c r="PUY731" s="282"/>
      <c r="PUZ731" s="282"/>
      <c r="PVA731" s="282"/>
      <c r="PVB731" s="282"/>
      <c r="PVC731" s="282"/>
      <c r="PVD731" s="282"/>
      <c r="PVE731" s="282"/>
      <c r="PVF731" s="282"/>
      <c r="PVG731" s="282"/>
      <c r="PVH731" s="282"/>
      <c r="PVI731" s="282"/>
      <c r="PVJ731" s="282"/>
      <c r="PVK731" s="282"/>
      <c r="PVL731" s="282"/>
      <c r="PVM731" s="282"/>
      <c r="PVN731" s="282"/>
      <c r="PVO731" s="282"/>
      <c r="PVP731" s="282"/>
      <c r="PVQ731" s="282"/>
      <c r="PVR731" s="282"/>
      <c r="PVS731" s="282"/>
      <c r="PVT731" s="282"/>
      <c r="PVU731" s="282"/>
      <c r="PVV731" s="282"/>
      <c r="PVW731" s="282"/>
      <c r="PVX731" s="282"/>
      <c r="PVY731" s="282"/>
      <c r="PVZ731" s="282"/>
      <c r="PWA731" s="282"/>
      <c r="PWB731" s="282"/>
      <c r="PWC731" s="282"/>
      <c r="PWD731" s="282"/>
      <c r="PWE731" s="282"/>
      <c r="PWF731" s="282"/>
      <c r="PWG731" s="282"/>
      <c r="PWH731" s="282"/>
      <c r="PWI731" s="282"/>
      <c r="PWJ731" s="282"/>
      <c r="PWK731" s="282"/>
      <c r="PWL731" s="282"/>
      <c r="PWM731" s="282"/>
      <c r="PWN731" s="282"/>
      <c r="PWO731" s="282"/>
      <c r="PWP731" s="282"/>
      <c r="PWQ731" s="282"/>
      <c r="PWR731" s="282"/>
      <c r="PWS731" s="282"/>
      <c r="PWT731" s="282"/>
      <c r="PWU731" s="282"/>
      <c r="PWV731" s="282"/>
      <c r="PWW731" s="282"/>
      <c r="PWX731" s="282"/>
      <c r="PWY731" s="282"/>
      <c r="PWZ731" s="282"/>
      <c r="PXA731" s="282"/>
      <c r="PXB731" s="282"/>
      <c r="PXC731" s="282"/>
      <c r="PXD731" s="282"/>
      <c r="PXE731" s="282"/>
      <c r="PXF731" s="282"/>
      <c r="PXG731" s="282"/>
      <c r="PXH731" s="282"/>
      <c r="PXI731" s="282"/>
      <c r="PXJ731" s="282"/>
      <c r="PXK731" s="282"/>
      <c r="PXL731" s="282"/>
      <c r="PXM731" s="282"/>
      <c r="PXN731" s="282"/>
      <c r="PXO731" s="282"/>
      <c r="PXP731" s="282"/>
      <c r="PXQ731" s="282"/>
      <c r="PXR731" s="282"/>
      <c r="PXS731" s="282"/>
      <c r="PXT731" s="282"/>
      <c r="PXU731" s="282"/>
      <c r="PXV731" s="282"/>
      <c r="PXW731" s="282"/>
      <c r="PXX731" s="282"/>
      <c r="PXY731" s="282"/>
      <c r="PXZ731" s="282"/>
      <c r="PYA731" s="282"/>
      <c r="PYB731" s="282"/>
      <c r="PYC731" s="282"/>
      <c r="PYD731" s="282"/>
      <c r="PYE731" s="282"/>
      <c r="PYF731" s="282"/>
      <c r="PYG731" s="282"/>
      <c r="PYH731" s="282"/>
      <c r="PYI731" s="282"/>
      <c r="PYJ731" s="282"/>
      <c r="PYK731" s="282"/>
      <c r="PYL731" s="282"/>
      <c r="PYM731" s="282"/>
      <c r="PYN731" s="282"/>
      <c r="PYO731" s="282"/>
      <c r="PYP731" s="282"/>
      <c r="PYQ731" s="282"/>
      <c r="PYR731" s="282"/>
      <c r="PYS731" s="282"/>
      <c r="PYT731" s="282"/>
      <c r="PYU731" s="282"/>
      <c r="PYV731" s="282"/>
      <c r="PYW731" s="282"/>
      <c r="PYX731" s="282"/>
      <c r="PYY731" s="282"/>
      <c r="PYZ731" s="282"/>
      <c r="PZA731" s="282"/>
      <c r="PZB731" s="282"/>
      <c r="PZC731" s="282"/>
      <c r="PZD731" s="282"/>
      <c r="PZE731" s="282"/>
      <c r="PZF731" s="282"/>
      <c r="PZG731" s="282"/>
      <c r="PZH731" s="282"/>
      <c r="PZI731" s="282"/>
      <c r="PZJ731" s="282"/>
      <c r="PZK731" s="282"/>
      <c r="PZL731" s="282"/>
      <c r="PZM731" s="282"/>
      <c r="PZN731" s="282"/>
      <c r="PZO731" s="282"/>
      <c r="PZP731" s="282"/>
      <c r="PZQ731" s="282"/>
      <c r="PZR731" s="282"/>
      <c r="PZS731" s="282"/>
      <c r="PZT731" s="282"/>
      <c r="PZU731" s="282"/>
      <c r="PZV731" s="282"/>
      <c r="PZW731" s="282"/>
      <c r="PZX731" s="282"/>
      <c r="PZY731" s="282"/>
      <c r="PZZ731" s="282"/>
      <c r="QAA731" s="282"/>
      <c r="QAB731" s="282"/>
      <c r="QAC731" s="282"/>
      <c r="QAD731" s="282"/>
      <c r="QAE731" s="282"/>
      <c r="QAF731" s="282"/>
      <c r="QAG731" s="282"/>
      <c r="QAH731" s="282"/>
      <c r="QAI731" s="282"/>
      <c r="QAJ731" s="282"/>
      <c r="QAK731" s="282"/>
      <c r="QAL731" s="282"/>
      <c r="QAM731" s="282"/>
      <c r="QAN731" s="282"/>
      <c r="QAO731" s="282"/>
      <c r="QAP731" s="282"/>
      <c r="QAQ731" s="282"/>
      <c r="QAR731" s="282"/>
      <c r="QAS731" s="282"/>
      <c r="QAT731" s="282"/>
      <c r="QAU731" s="282"/>
      <c r="QAV731" s="282"/>
      <c r="QAW731" s="282"/>
      <c r="QAX731" s="282"/>
      <c r="QAY731" s="282"/>
      <c r="QAZ731" s="282"/>
      <c r="QBA731" s="282"/>
      <c r="QBB731" s="282"/>
      <c r="QBC731" s="282"/>
      <c r="QBD731" s="282"/>
      <c r="QBE731" s="282"/>
      <c r="QBF731" s="282"/>
      <c r="QBG731" s="282"/>
      <c r="QBH731" s="282"/>
      <c r="QBI731" s="282"/>
      <c r="QBJ731" s="282"/>
      <c r="QBK731" s="282"/>
      <c r="QBL731" s="282"/>
      <c r="QBM731" s="282"/>
      <c r="QBN731" s="282"/>
      <c r="QBO731" s="282"/>
      <c r="QBP731" s="282"/>
      <c r="QBQ731" s="282"/>
      <c r="QBR731" s="282"/>
      <c r="QBS731" s="282"/>
      <c r="QBT731" s="282"/>
      <c r="QBU731" s="282"/>
      <c r="QBV731" s="282"/>
      <c r="QBW731" s="282"/>
      <c r="QBX731" s="282"/>
      <c r="QBY731" s="282"/>
      <c r="QBZ731" s="282"/>
      <c r="QCA731" s="282"/>
      <c r="QCB731" s="282"/>
      <c r="QCC731" s="282"/>
      <c r="QCD731" s="282"/>
      <c r="QCE731" s="282"/>
      <c r="QCF731" s="282"/>
      <c r="QCG731" s="282"/>
      <c r="QCH731" s="282"/>
      <c r="QCI731" s="282"/>
      <c r="QCJ731" s="282"/>
      <c r="QCK731" s="282"/>
      <c r="QCL731" s="282"/>
      <c r="QCM731" s="282"/>
      <c r="QCN731" s="282"/>
      <c r="QCO731" s="282"/>
      <c r="QCP731" s="282"/>
      <c r="QCQ731" s="282"/>
      <c r="QCR731" s="282"/>
      <c r="QCS731" s="282"/>
      <c r="QCT731" s="282"/>
      <c r="QCU731" s="282"/>
      <c r="QCV731" s="282"/>
      <c r="QCW731" s="282"/>
      <c r="QCX731" s="282"/>
      <c r="QCY731" s="282"/>
      <c r="QCZ731" s="282"/>
      <c r="QDA731" s="282"/>
      <c r="QDB731" s="282"/>
      <c r="QDC731" s="282"/>
      <c r="QDD731" s="282"/>
      <c r="QDE731" s="282"/>
      <c r="QDF731" s="282"/>
      <c r="QDG731" s="282"/>
      <c r="QDH731" s="282"/>
      <c r="QDI731" s="282"/>
      <c r="QDJ731" s="282"/>
      <c r="QDK731" s="282"/>
      <c r="QDL731" s="282"/>
      <c r="QDM731" s="282"/>
      <c r="QDN731" s="282"/>
      <c r="QDO731" s="282"/>
      <c r="QDP731" s="282"/>
      <c r="QDQ731" s="282"/>
      <c r="QDR731" s="282"/>
      <c r="QDS731" s="282"/>
      <c r="QDT731" s="282"/>
      <c r="QDU731" s="282"/>
      <c r="QDV731" s="282"/>
      <c r="QDW731" s="282"/>
      <c r="QDX731" s="282"/>
      <c r="QDY731" s="282"/>
      <c r="QDZ731" s="282"/>
      <c r="QEA731" s="282"/>
      <c r="QEB731" s="282"/>
      <c r="QEC731" s="282"/>
      <c r="QED731" s="282"/>
      <c r="QEE731" s="282"/>
      <c r="QEF731" s="282"/>
      <c r="QEG731" s="282"/>
      <c r="QEH731" s="282"/>
      <c r="QEI731" s="282"/>
      <c r="QEJ731" s="282"/>
      <c r="QEK731" s="282"/>
      <c r="QEL731" s="282"/>
      <c r="QEM731" s="282"/>
      <c r="QEN731" s="282"/>
      <c r="QEO731" s="282"/>
      <c r="QEP731" s="282"/>
      <c r="QEQ731" s="282"/>
      <c r="QER731" s="282"/>
      <c r="QES731" s="282"/>
      <c r="QET731" s="282"/>
      <c r="QEU731" s="282"/>
      <c r="QEV731" s="282"/>
      <c r="QEW731" s="282"/>
      <c r="QEX731" s="282"/>
      <c r="QEY731" s="282"/>
      <c r="QEZ731" s="282"/>
      <c r="QFA731" s="282"/>
      <c r="QFB731" s="282"/>
      <c r="QFC731" s="282"/>
      <c r="QFD731" s="282"/>
      <c r="QFE731" s="282"/>
      <c r="QFF731" s="282"/>
      <c r="QFG731" s="282"/>
      <c r="QFH731" s="282"/>
      <c r="QFI731" s="282"/>
      <c r="QFJ731" s="282"/>
      <c r="QFK731" s="282"/>
      <c r="QFL731" s="282"/>
      <c r="QFM731" s="282"/>
      <c r="QFN731" s="282"/>
      <c r="QFO731" s="282"/>
      <c r="QFP731" s="282"/>
      <c r="QFQ731" s="282"/>
      <c r="QFR731" s="282"/>
      <c r="QFS731" s="282"/>
      <c r="QFT731" s="282"/>
      <c r="QFU731" s="282"/>
      <c r="QFV731" s="282"/>
      <c r="QFW731" s="282"/>
      <c r="QFX731" s="282"/>
      <c r="QFY731" s="282"/>
      <c r="QFZ731" s="282"/>
      <c r="QGA731" s="282"/>
      <c r="QGB731" s="282"/>
      <c r="QGC731" s="282"/>
      <c r="QGD731" s="282"/>
      <c r="QGE731" s="282"/>
      <c r="QGF731" s="282"/>
      <c r="QGG731" s="282"/>
      <c r="QGH731" s="282"/>
      <c r="QGI731" s="282"/>
      <c r="QGJ731" s="282"/>
      <c r="QGK731" s="282"/>
      <c r="QGL731" s="282"/>
      <c r="QGM731" s="282"/>
      <c r="QGN731" s="282"/>
      <c r="QGO731" s="282"/>
      <c r="QGP731" s="282"/>
      <c r="QGQ731" s="282"/>
      <c r="QGR731" s="282"/>
      <c r="QGS731" s="282"/>
      <c r="QGT731" s="282"/>
      <c r="QGU731" s="282"/>
      <c r="QGV731" s="282"/>
      <c r="QGW731" s="282"/>
      <c r="QGX731" s="282"/>
      <c r="QGY731" s="282"/>
      <c r="QGZ731" s="282"/>
      <c r="QHA731" s="282"/>
      <c r="QHB731" s="282"/>
      <c r="QHC731" s="282"/>
      <c r="QHD731" s="282"/>
      <c r="QHE731" s="282"/>
      <c r="QHF731" s="282"/>
      <c r="QHG731" s="282"/>
      <c r="QHH731" s="282"/>
      <c r="QHI731" s="282"/>
      <c r="QHJ731" s="282"/>
      <c r="QHK731" s="282"/>
      <c r="QHL731" s="282"/>
      <c r="QHM731" s="282"/>
      <c r="QHN731" s="282"/>
      <c r="QHO731" s="282"/>
      <c r="QHP731" s="282"/>
      <c r="QHQ731" s="282"/>
      <c r="QHR731" s="282"/>
      <c r="QHS731" s="282"/>
      <c r="QHT731" s="282"/>
      <c r="QHU731" s="282"/>
      <c r="QHV731" s="282"/>
      <c r="QHW731" s="282"/>
      <c r="QHX731" s="282"/>
      <c r="QHY731" s="282"/>
      <c r="QHZ731" s="282"/>
      <c r="QIA731" s="282"/>
      <c r="QIB731" s="282"/>
      <c r="QIC731" s="282"/>
      <c r="QID731" s="282"/>
      <c r="QIE731" s="282"/>
      <c r="QIF731" s="282"/>
      <c r="QIG731" s="282"/>
      <c r="QIH731" s="282"/>
      <c r="QII731" s="282"/>
      <c r="QIJ731" s="282"/>
      <c r="QIK731" s="282"/>
      <c r="QIL731" s="282"/>
      <c r="QIM731" s="282"/>
      <c r="QIN731" s="282"/>
      <c r="QIO731" s="282"/>
      <c r="QIP731" s="282"/>
      <c r="QIQ731" s="282"/>
      <c r="QIR731" s="282"/>
      <c r="QIS731" s="282"/>
      <c r="QIT731" s="282"/>
      <c r="QIU731" s="282"/>
      <c r="QIV731" s="282"/>
      <c r="QIW731" s="282"/>
      <c r="QIX731" s="282"/>
      <c r="QIY731" s="282"/>
      <c r="QIZ731" s="282"/>
      <c r="QJA731" s="282"/>
      <c r="QJB731" s="282"/>
      <c r="QJC731" s="282"/>
      <c r="QJD731" s="282"/>
      <c r="QJE731" s="282"/>
      <c r="QJF731" s="282"/>
      <c r="QJG731" s="282"/>
      <c r="QJH731" s="282"/>
      <c r="QJI731" s="282"/>
      <c r="QJJ731" s="282"/>
      <c r="QJK731" s="282"/>
      <c r="QJL731" s="282"/>
      <c r="QJM731" s="282"/>
      <c r="QJN731" s="282"/>
      <c r="QJO731" s="282"/>
      <c r="QJP731" s="282"/>
      <c r="QJQ731" s="282"/>
      <c r="QJR731" s="282"/>
      <c r="QJS731" s="282"/>
      <c r="QJT731" s="282"/>
      <c r="QJU731" s="282"/>
      <c r="QJV731" s="282"/>
      <c r="QJW731" s="282"/>
      <c r="QJX731" s="282"/>
      <c r="QJY731" s="282"/>
      <c r="QJZ731" s="282"/>
      <c r="QKA731" s="282"/>
      <c r="QKB731" s="282"/>
      <c r="QKC731" s="282"/>
      <c r="QKD731" s="282"/>
      <c r="QKE731" s="282"/>
      <c r="QKF731" s="282"/>
      <c r="QKG731" s="282"/>
      <c r="QKH731" s="282"/>
      <c r="QKI731" s="282"/>
      <c r="QKJ731" s="282"/>
      <c r="QKK731" s="282"/>
      <c r="QKL731" s="282"/>
      <c r="QKM731" s="282"/>
      <c r="QKN731" s="282"/>
      <c r="QKO731" s="282"/>
      <c r="QKP731" s="282"/>
      <c r="QKQ731" s="282"/>
      <c r="QKR731" s="282"/>
      <c r="QKS731" s="282"/>
      <c r="QKT731" s="282"/>
      <c r="QKU731" s="282"/>
      <c r="QKV731" s="282"/>
      <c r="QKW731" s="282"/>
      <c r="QKX731" s="282"/>
      <c r="QKY731" s="282"/>
      <c r="QKZ731" s="282"/>
      <c r="QLA731" s="282"/>
      <c r="QLB731" s="282"/>
      <c r="QLC731" s="282"/>
      <c r="QLD731" s="282"/>
      <c r="QLE731" s="282"/>
      <c r="QLF731" s="282"/>
      <c r="QLG731" s="282"/>
      <c r="QLH731" s="282"/>
      <c r="QLI731" s="282"/>
      <c r="QLJ731" s="282"/>
      <c r="QLK731" s="282"/>
      <c r="QLL731" s="282"/>
      <c r="QLM731" s="282"/>
      <c r="QLN731" s="282"/>
      <c r="QLO731" s="282"/>
      <c r="QLP731" s="282"/>
      <c r="QLQ731" s="282"/>
      <c r="QLR731" s="282"/>
      <c r="QLS731" s="282"/>
      <c r="QLT731" s="282"/>
      <c r="QLU731" s="282"/>
      <c r="QLV731" s="282"/>
      <c r="QLW731" s="282"/>
      <c r="QLX731" s="282"/>
      <c r="QLY731" s="282"/>
      <c r="QLZ731" s="282"/>
      <c r="QMA731" s="282"/>
      <c r="QMB731" s="282"/>
      <c r="QMC731" s="282"/>
      <c r="QMD731" s="282"/>
      <c r="QME731" s="282"/>
      <c r="QMF731" s="282"/>
      <c r="QMG731" s="282"/>
      <c r="QMH731" s="282"/>
      <c r="QMI731" s="282"/>
      <c r="QMJ731" s="282"/>
      <c r="QMK731" s="282"/>
      <c r="QML731" s="282"/>
      <c r="QMM731" s="282"/>
      <c r="QMN731" s="282"/>
      <c r="QMO731" s="282"/>
      <c r="QMP731" s="282"/>
      <c r="QMQ731" s="282"/>
      <c r="QMR731" s="282"/>
      <c r="QMS731" s="282"/>
      <c r="QMT731" s="282"/>
      <c r="QMU731" s="282"/>
      <c r="QMV731" s="282"/>
      <c r="QMW731" s="282"/>
      <c r="QMX731" s="282"/>
      <c r="QMY731" s="282"/>
      <c r="QMZ731" s="282"/>
      <c r="QNA731" s="282"/>
      <c r="QNB731" s="282"/>
      <c r="QNC731" s="282"/>
      <c r="QND731" s="282"/>
      <c r="QNE731" s="282"/>
      <c r="QNF731" s="282"/>
      <c r="QNG731" s="282"/>
      <c r="QNH731" s="282"/>
      <c r="QNI731" s="282"/>
      <c r="QNJ731" s="282"/>
      <c r="QNK731" s="282"/>
      <c r="QNL731" s="282"/>
      <c r="QNM731" s="282"/>
      <c r="QNN731" s="282"/>
      <c r="QNO731" s="282"/>
      <c r="QNP731" s="282"/>
      <c r="QNQ731" s="282"/>
      <c r="QNR731" s="282"/>
      <c r="QNS731" s="282"/>
      <c r="QNT731" s="282"/>
      <c r="QNU731" s="282"/>
      <c r="QNV731" s="282"/>
      <c r="QNW731" s="282"/>
      <c r="QNX731" s="282"/>
      <c r="QNY731" s="282"/>
      <c r="QNZ731" s="282"/>
      <c r="QOA731" s="282"/>
      <c r="QOB731" s="282"/>
      <c r="QOC731" s="282"/>
      <c r="QOD731" s="282"/>
      <c r="QOE731" s="282"/>
      <c r="QOF731" s="282"/>
      <c r="QOG731" s="282"/>
      <c r="QOH731" s="282"/>
      <c r="QOI731" s="282"/>
      <c r="QOJ731" s="282"/>
      <c r="QOK731" s="282"/>
      <c r="QOL731" s="282"/>
      <c r="QOM731" s="282"/>
      <c r="QON731" s="282"/>
      <c r="QOO731" s="282"/>
      <c r="QOP731" s="282"/>
      <c r="QOQ731" s="282"/>
      <c r="QOR731" s="282"/>
      <c r="QOS731" s="282"/>
      <c r="QOT731" s="282"/>
      <c r="QOU731" s="282"/>
      <c r="QOV731" s="282"/>
      <c r="QOW731" s="282"/>
      <c r="QOX731" s="282"/>
      <c r="QOY731" s="282"/>
      <c r="QOZ731" s="282"/>
      <c r="QPA731" s="282"/>
      <c r="QPB731" s="282"/>
      <c r="QPC731" s="282"/>
      <c r="QPD731" s="282"/>
      <c r="QPE731" s="282"/>
      <c r="QPF731" s="282"/>
      <c r="QPG731" s="282"/>
      <c r="QPH731" s="282"/>
      <c r="QPI731" s="282"/>
      <c r="QPJ731" s="282"/>
      <c r="QPK731" s="282"/>
      <c r="QPL731" s="282"/>
      <c r="QPM731" s="282"/>
      <c r="QPN731" s="282"/>
      <c r="QPO731" s="282"/>
      <c r="QPP731" s="282"/>
      <c r="QPQ731" s="282"/>
      <c r="QPR731" s="282"/>
      <c r="QPS731" s="282"/>
      <c r="QPT731" s="282"/>
      <c r="QPU731" s="282"/>
      <c r="QPV731" s="282"/>
      <c r="QPW731" s="282"/>
      <c r="QPX731" s="282"/>
      <c r="QPY731" s="282"/>
      <c r="QPZ731" s="282"/>
      <c r="QQA731" s="282"/>
      <c r="QQB731" s="282"/>
      <c r="QQC731" s="282"/>
      <c r="QQD731" s="282"/>
      <c r="QQE731" s="282"/>
      <c r="QQF731" s="282"/>
      <c r="QQG731" s="282"/>
      <c r="QQH731" s="282"/>
      <c r="QQI731" s="282"/>
      <c r="QQJ731" s="282"/>
      <c r="QQK731" s="282"/>
      <c r="QQL731" s="282"/>
      <c r="QQM731" s="282"/>
      <c r="QQN731" s="282"/>
      <c r="QQO731" s="282"/>
      <c r="QQP731" s="282"/>
      <c r="QQQ731" s="282"/>
      <c r="QQR731" s="282"/>
      <c r="QQS731" s="282"/>
      <c r="QQT731" s="282"/>
      <c r="QQU731" s="282"/>
      <c r="QQV731" s="282"/>
      <c r="QQW731" s="282"/>
      <c r="QQX731" s="282"/>
      <c r="QQY731" s="282"/>
      <c r="QQZ731" s="282"/>
      <c r="QRA731" s="282"/>
      <c r="QRB731" s="282"/>
      <c r="QRC731" s="282"/>
      <c r="QRD731" s="282"/>
      <c r="QRE731" s="282"/>
      <c r="QRF731" s="282"/>
      <c r="QRG731" s="282"/>
      <c r="QRH731" s="282"/>
      <c r="QRI731" s="282"/>
      <c r="QRJ731" s="282"/>
      <c r="QRK731" s="282"/>
      <c r="QRL731" s="282"/>
      <c r="QRM731" s="282"/>
      <c r="QRN731" s="282"/>
      <c r="QRO731" s="282"/>
      <c r="QRP731" s="282"/>
      <c r="QRQ731" s="282"/>
      <c r="QRR731" s="282"/>
      <c r="QRS731" s="282"/>
      <c r="QRT731" s="282"/>
      <c r="QRU731" s="282"/>
      <c r="QRV731" s="282"/>
      <c r="QRW731" s="282"/>
      <c r="QRX731" s="282"/>
      <c r="QRY731" s="282"/>
      <c r="QRZ731" s="282"/>
      <c r="QSA731" s="282"/>
      <c r="QSB731" s="282"/>
      <c r="QSC731" s="282"/>
      <c r="QSD731" s="282"/>
      <c r="QSE731" s="282"/>
      <c r="QSF731" s="282"/>
      <c r="QSG731" s="282"/>
      <c r="QSH731" s="282"/>
      <c r="QSI731" s="282"/>
      <c r="QSJ731" s="282"/>
      <c r="QSK731" s="282"/>
      <c r="QSL731" s="282"/>
      <c r="QSM731" s="282"/>
      <c r="QSN731" s="282"/>
      <c r="QSO731" s="282"/>
      <c r="QSP731" s="282"/>
      <c r="QSQ731" s="282"/>
      <c r="QSR731" s="282"/>
      <c r="QSS731" s="282"/>
      <c r="QST731" s="282"/>
      <c r="QSU731" s="282"/>
      <c r="QSV731" s="282"/>
      <c r="QSW731" s="282"/>
      <c r="QSX731" s="282"/>
      <c r="QSY731" s="282"/>
      <c r="QSZ731" s="282"/>
      <c r="QTA731" s="282"/>
      <c r="QTB731" s="282"/>
      <c r="QTC731" s="282"/>
      <c r="QTD731" s="282"/>
      <c r="QTE731" s="282"/>
      <c r="QTF731" s="282"/>
      <c r="QTG731" s="282"/>
      <c r="QTH731" s="282"/>
      <c r="QTI731" s="282"/>
      <c r="QTJ731" s="282"/>
      <c r="QTK731" s="282"/>
      <c r="QTL731" s="282"/>
      <c r="QTM731" s="282"/>
      <c r="QTN731" s="282"/>
      <c r="QTO731" s="282"/>
      <c r="QTP731" s="282"/>
      <c r="QTQ731" s="282"/>
      <c r="QTR731" s="282"/>
      <c r="QTS731" s="282"/>
      <c r="QTT731" s="282"/>
      <c r="QTU731" s="282"/>
      <c r="QTV731" s="282"/>
      <c r="QTW731" s="282"/>
      <c r="QTX731" s="282"/>
      <c r="QTY731" s="282"/>
      <c r="QTZ731" s="282"/>
      <c r="QUA731" s="282"/>
      <c r="QUB731" s="282"/>
      <c r="QUC731" s="282"/>
      <c r="QUD731" s="282"/>
      <c r="QUE731" s="282"/>
      <c r="QUF731" s="282"/>
      <c r="QUG731" s="282"/>
      <c r="QUH731" s="282"/>
      <c r="QUI731" s="282"/>
      <c r="QUJ731" s="282"/>
      <c r="QUK731" s="282"/>
      <c r="QUL731" s="282"/>
      <c r="QUM731" s="282"/>
      <c r="QUN731" s="282"/>
      <c r="QUO731" s="282"/>
      <c r="QUP731" s="282"/>
      <c r="QUQ731" s="282"/>
      <c r="QUR731" s="282"/>
      <c r="QUS731" s="282"/>
      <c r="QUT731" s="282"/>
      <c r="QUU731" s="282"/>
      <c r="QUV731" s="282"/>
      <c r="QUW731" s="282"/>
      <c r="QUX731" s="282"/>
      <c r="QUY731" s="282"/>
      <c r="QUZ731" s="282"/>
      <c r="QVA731" s="282"/>
      <c r="QVB731" s="282"/>
      <c r="QVC731" s="282"/>
      <c r="QVD731" s="282"/>
      <c r="QVE731" s="282"/>
      <c r="QVF731" s="282"/>
      <c r="QVG731" s="282"/>
      <c r="QVH731" s="282"/>
      <c r="QVI731" s="282"/>
      <c r="QVJ731" s="282"/>
      <c r="QVK731" s="282"/>
      <c r="QVL731" s="282"/>
      <c r="QVM731" s="282"/>
      <c r="QVN731" s="282"/>
      <c r="QVO731" s="282"/>
      <c r="QVP731" s="282"/>
      <c r="QVQ731" s="282"/>
      <c r="QVR731" s="282"/>
      <c r="QVS731" s="282"/>
      <c r="QVT731" s="282"/>
      <c r="QVU731" s="282"/>
      <c r="QVV731" s="282"/>
      <c r="QVW731" s="282"/>
      <c r="QVX731" s="282"/>
      <c r="QVY731" s="282"/>
      <c r="QVZ731" s="282"/>
      <c r="QWA731" s="282"/>
      <c r="QWB731" s="282"/>
      <c r="QWC731" s="282"/>
      <c r="QWD731" s="282"/>
      <c r="QWE731" s="282"/>
      <c r="QWF731" s="282"/>
      <c r="QWG731" s="282"/>
      <c r="QWH731" s="282"/>
      <c r="QWI731" s="282"/>
      <c r="QWJ731" s="282"/>
      <c r="QWK731" s="282"/>
      <c r="QWL731" s="282"/>
      <c r="QWM731" s="282"/>
      <c r="QWN731" s="282"/>
      <c r="QWO731" s="282"/>
      <c r="QWP731" s="282"/>
      <c r="QWQ731" s="282"/>
      <c r="QWR731" s="282"/>
      <c r="QWS731" s="282"/>
      <c r="QWT731" s="282"/>
      <c r="QWU731" s="282"/>
      <c r="QWV731" s="282"/>
      <c r="QWW731" s="282"/>
      <c r="QWX731" s="282"/>
      <c r="QWY731" s="282"/>
      <c r="QWZ731" s="282"/>
      <c r="QXA731" s="282"/>
      <c r="QXB731" s="282"/>
      <c r="QXC731" s="282"/>
      <c r="QXD731" s="282"/>
      <c r="QXE731" s="282"/>
      <c r="QXF731" s="282"/>
      <c r="QXG731" s="282"/>
      <c r="QXH731" s="282"/>
      <c r="QXI731" s="282"/>
      <c r="QXJ731" s="282"/>
      <c r="QXK731" s="282"/>
      <c r="QXL731" s="282"/>
      <c r="QXM731" s="282"/>
      <c r="QXN731" s="282"/>
      <c r="QXO731" s="282"/>
      <c r="QXP731" s="282"/>
      <c r="QXQ731" s="282"/>
      <c r="QXR731" s="282"/>
      <c r="QXS731" s="282"/>
      <c r="QXT731" s="282"/>
      <c r="QXU731" s="282"/>
      <c r="QXV731" s="282"/>
      <c r="QXW731" s="282"/>
      <c r="QXX731" s="282"/>
      <c r="QXY731" s="282"/>
      <c r="QXZ731" s="282"/>
      <c r="QYA731" s="282"/>
      <c r="QYB731" s="282"/>
      <c r="QYC731" s="282"/>
      <c r="QYD731" s="282"/>
      <c r="QYE731" s="282"/>
      <c r="QYF731" s="282"/>
      <c r="QYG731" s="282"/>
      <c r="QYH731" s="282"/>
      <c r="QYI731" s="282"/>
      <c r="QYJ731" s="282"/>
      <c r="QYK731" s="282"/>
      <c r="QYL731" s="282"/>
      <c r="QYM731" s="282"/>
      <c r="QYN731" s="282"/>
      <c r="QYO731" s="282"/>
      <c r="QYP731" s="282"/>
      <c r="QYQ731" s="282"/>
      <c r="QYR731" s="282"/>
      <c r="QYS731" s="282"/>
      <c r="QYT731" s="282"/>
      <c r="QYU731" s="282"/>
      <c r="QYV731" s="282"/>
      <c r="QYW731" s="282"/>
      <c r="QYX731" s="282"/>
      <c r="QYY731" s="282"/>
      <c r="QYZ731" s="282"/>
      <c r="QZA731" s="282"/>
      <c r="QZB731" s="282"/>
      <c r="QZC731" s="282"/>
      <c r="QZD731" s="282"/>
      <c r="QZE731" s="282"/>
      <c r="QZF731" s="282"/>
      <c r="QZG731" s="282"/>
      <c r="QZH731" s="282"/>
      <c r="QZI731" s="282"/>
      <c r="QZJ731" s="282"/>
      <c r="QZK731" s="282"/>
      <c r="QZL731" s="282"/>
      <c r="QZM731" s="282"/>
      <c r="QZN731" s="282"/>
      <c r="QZO731" s="282"/>
      <c r="QZP731" s="282"/>
      <c r="QZQ731" s="282"/>
      <c r="QZR731" s="282"/>
      <c r="QZS731" s="282"/>
      <c r="QZT731" s="282"/>
      <c r="QZU731" s="282"/>
      <c r="QZV731" s="282"/>
      <c r="QZW731" s="282"/>
      <c r="QZX731" s="282"/>
      <c r="QZY731" s="282"/>
      <c r="QZZ731" s="282"/>
      <c r="RAA731" s="282"/>
      <c r="RAB731" s="282"/>
      <c r="RAC731" s="282"/>
      <c r="RAD731" s="282"/>
      <c r="RAE731" s="282"/>
      <c r="RAF731" s="282"/>
      <c r="RAG731" s="282"/>
      <c r="RAH731" s="282"/>
      <c r="RAI731" s="282"/>
      <c r="RAJ731" s="282"/>
      <c r="RAK731" s="282"/>
      <c r="RAL731" s="282"/>
      <c r="RAM731" s="282"/>
      <c r="RAN731" s="282"/>
      <c r="RAO731" s="282"/>
      <c r="RAP731" s="282"/>
      <c r="RAQ731" s="282"/>
      <c r="RAR731" s="282"/>
      <c r="RAS731" s="282"/>
      <c r="RAT731" s="282"/>
      <c r="RAU731" s="282"/>
      <c r="RAV731" s="282"/>
      <c r="RAW731" s="282"/>
      <c r="RAX731" s="282"/>
      <c r="RAY731" s="282"/>
      <c r="RAZ731" s="282"/>
      <c r="RBA731" s="282"/>
      <c r="RBB731" s="282"/>
      <c r="RBC731" s="282"/>
      <c r="RBD731" s="282"/>
      <c r="RBE731" s="282"/>
      <c r="RBF731" s="282"/>
      <c r="RBG731" s="282"/>
      <c r="RBH731" s="282"/>
      <c r="RBI731" s="282"/>
      <c r="RBJ731" s="282"/>
      <c r="RBK731" s="282"/>
      <c r="RBL731" s="282"/>
      <c r="RBM731" s="282"/>
      <c r="RBN731" s="282"/>
      <c r="RBO731" s="282"/>
      <c r="RBP731" s="282"/>
      <c r="RBQ731" s="282"/>
      <c r="RBR731" s="282"/>
      <c r="RBS731" s="282"/>
      <c r="RBT731" s="282"/>
      <c r="RBU731" s="282"/>
      <c r="RBV731" s="282"/>
      <c r="RBW731" s="282"/>
      <c r="RBX731" s="282"/>
      <c r="RBY731" s="282"/>
      <c r="RBZ731" s="282"/>
      <c r="RCA731" s="282"/>
      <c r="RCB731" s="282"/>
      <c r="RCC731" s="282"/>
      <c r="RCD731" s="282"/>
      <c r="RCE731" s="282"/>
      <c r="RCF731" s="282"/>
      <c r="RCG731" s="282"/>
      <c r="RCH731" s="282"/>
      <c r="RCI731" s="282"/>
      <c r="RCJ731" s="282"/>
      <c r="RCK731" s="282"/>
      <c r="RCL731" s="282"/>
      <c r="RCM731" s="282"/>
      <c r="RCN731" s="282"/>
      <c r="RCO731" s="282"/>
      <c r="RCP731" s="282"/>
      <c r="RCQ731" s="282"/>
      <c r="RCR731" s="282"/>
      <c r="RCS731" s="282"/>
      <c r="RCT731" s="282"/>
      <c r="RCU731" s="282"/>
      <c r="RCV731" s="282"/>
      <c r="RCW731" s="282"/>
      <c r="RCX731" s="282"/>
      <c r="RCY731" s="282"/>
      <c r="RCZ731" s="282"/>
      <c r="RDA731" s="282"/>
      <c r="RDB731" s="282"/>
      <c r="RDC731" s="282"/>
      <c r="RDD731" s="282"/>
      <c r="RDE731" s="282"/>
      <c r="RDF731" s="282"/>
      <c r="RDG731" s="282"/>
      <c r="RDH731" s="282"/>
      <c r="RDI731" s="282"/>
      <c r="RDJ731" s="282"/>
      <c r="RDK731" s="282"/>
      <c r="RDL731" s="282"/>
      <c r="RDM731" s="282"/>
      <c r="RDN731" s="282"/>
      <c r="RDO731" s="282"/>
      <c r="RDP731" s="282"/>
      <c r="RDQ731" s="282"/>
      <c r="RDR731" s="282"/>
      <c r="RDS731" s="282"/>
      <c r="RDT731" s="282"/>
      <c r="RDU731" s="282"/>
      <c r="RDV731" s="282"/>
      <c r="RDW731" s="282"/>
      <c r="RDX731" s="282"/>
      <c r="RDY731" s="282"/>
      <c r="RDZ731" s="282"/>
      <c r="REA731" s="282"/>
      <c r="REB731" s="282"/>
      <c r="REC731" s="282"/>
      <c r="RED731" s="282"/>
      <c r="REE731" s="282"/>
      <c r="REF731" s="282"/>
      <c r="REG731" s="282"/>
      <c r="REH731" s="282"/>
      <c r="REI731" s="282"/>
      <c r="REJ731" s="282"/>
      <c r="REK731" s="282"/>
      <c r="REL731" s="282"/>
      <c r="REM731" s="282"/>
      <c r="REN731" s="282"/>
      <c r="REO731" s="282"/>
      <c r="REP731" s="282"/>
      <c r="REQ731" s="282"/>
      <c r="RER731" s="282"/>
      <c r="RES731" s="282"/>
      <c r="RET731" s="282"/>
      <c r="REU731" s="282"/>
      <c r="REV731" s="282"/>
      <c r="REW731" s="282"/>
      <c r="REX731" s="282"/>
      <c r="REY731" s="282"/>
      <c r="REZ731" s="282"/>
      <c r="RFA731" s="282"/>
      <c r="RFB731" s="282"/>
      <c r="RFC731" s="282"/>
      <c r="RFD731" s="282"/>
      <c r="RFE731" s="282"/>
      <c r="RFF731" s="282"/>
      <c r="RFG731" s="282"/>
      <c r="RFH731" s="282"/>
      <c r="RFI731" s="282"/>
      <c r="RFJ731" s="282"/>
      <c r="RFK731" s="282"/>
      <c r="RFL731" s="282"/>
      <c r="RFM731" s="282"/>
      <c r="RFN731" s="282"/>
      <c r="RFO731" s="282"/>
      <c r="RFP731" s="282"/>
      <c r="RFQ731" s="282"/>
      <c r="RFR731" s="282"/>
      <c r="RFS731" s="282"/>
      <c r="RFT731" s="282"/>
      <c r="RFU731" s="282"/>
      <c r="RFV731" s="282"/>
      <c r="RFW731" s="282"/>
      <c r="RFX731" s="282"/>
      <c r="RFY731" s="282"/>
      <c r="RFZ731" s="282"/>
      <c r="RGA731" s="282"/>
      <c r="RGB731" s="282"/>
      <c r="RGC731" s="282"/>
      <c r="RGD731" s="282"/>
      <c r="RGE731" s="282"/>
      <c r="RGF731" s="282"/>
      <c r="RGG731" s="282"/>
      <c r="RGH731" s="282"/>
      <c r="RGI731" s="282"/>
      <c r="RGJ731" s="282"/>
      <c r="RGK731" s="282"/>
      <c r="RGL731" s="282"/>
      <c r="RGM731" s="282"/>
      <c r="RGN731" s="282"/>
      <c r="RGO731" s="282"/>
      <c r="RGP731" s="282"/>
      <c r="RGQ731" s="282"/>
      <c r="RGR731" s="282"/>
      <c r="RGS731" s="282"/>
      <c r="RGT731" s="282"/>
      <c r="RGU731" s="282"/>
      <c r="RGV731" s="282"/>
      <c r="RGW731" s="282"/>
      <c r="RGX731" s="282"/>
      <c r="RGY731" s="282"/>
      <c r="RGZ731" s="282"/>
      <c r="RHA731" s="282"/>
      <c r="RHB731" s="282"/>
      <c r="RHC731" s="282"/>
      <c r="RHD731" s="282"/>
      <c r="RHE731" s="282"/>
      <c r="RHF731" s="282"/>
      <c r="RHG731" s="282"/>
      <c r="RHH731" s="282"/>
      <c r="RHI731" s="282"/>
      <c r="RHJ731" s="282"/>
      <c r="RHK731" s="282"/>
      <c r="RHL731" s="282"/>
      <c r="RHM731" s="282"/>
      <c r="RHN731" s="282"/>
      <c r="RHO731" s="282"/>
      <c r="RHP731" s="282"/>
      <c r="RHQ731" s="282"/>
      <c r="RHR731" s="282"/>
      <c r="RHS731" s="282"/>
      <c r="RHT731" s="282"/>
      <c r="RHU731" s="282"/>
      <c r="RHV731" s="282"/>
      <c r="RHW731" s="282"/>
      <c r="RHX731" s="282"/>
      <c r="RHY731" s="282"/>
      <c r="RHZ731" s="282"/>
      <c r="RIA731" s="282"/>
      <c r="RIB731" s="282"/>
      <c r="RIC731" s="282"/>
      <c r="RID731" s="282"/>
      <c r="RIE731" s="282"/>
      <c r="RIF731" s="282"/>
      <c r="RIG731" s="282"/>
      <c r="RIH731" s="282"/>
      <c r="RII731" s="282"/>
      <c r="RIJ731" s="282"/>
      <c r="RIK731" s="282"/>
      <c r="RIL731" s="282"/>
      <c r="RIM731" s="282"/>
      <c r="RIN731" s="282"/>
      <c r="RIO731" s="282"/>
      <c r="RIP731" s="282"/>
      <c r="RIQ731" s="282"/>
      <c r="RIR731" s="282"/>
      <c r="RIS731" s="282"/>
      <c r="RIT731" s="282"/>
      <c r="RIU731" s="282"/>
      <c r="RIV731" s="282"/>
      <c r="RIW731" s="282"/>
      <c r="RIX731" s="282"/>
      <c r="RIY731" s="282"/>
      <c r="RIZ731" s="282"/>
      <c r="RJA731" s="282"/>
      <c r="RJB731" s="282"/>
      <c r="RJC731" s="282"/>
      <c r="RJD731" s="282"/>
      <c r="RJE731" s="282"/>
      <c r="RJF731" s="282"/>
      <c r="RJG731" s="282"/>
      <c r="RJH731" s="282"/>
      <c r="RJI731" s="282"/>
      <c r="RJJ731" s="282"/>
      <c r="RJK731" s="282"/>
      <c r="RJL731" s="282"/>
      <c r="RJM731" s="282"/>
      <c r="RJN731" s="282"/>
      <c r="RJO731" s="282"/>
      <c r="RJP731" s="282"/>
      <c r="RJQ731" s="282"/>
      <c r="RJR731" s="282"/>
      <c r="RJS731" s="282"/>
      <c r="RJT731" s="282"/>
      <c r="RJU731" s="282"/>
      <c r="RJV731" s="282"/>
      <c r="RJW731" s="282"/>
      <c r="RJX731" s="282"/>
      <c r="RJY731" s="282"/>
      <c r="RJZ731" s="282"/>
      <c r="RKA731" s="282"/>
      <c r="RKB731" s="282"/>
      <c r="RKC731" s="282"/>
      <c r="RKD731" s="282"/>
      <c r="RKE731" s="282"/>
      <c r="RKF731" s="282"/>
      <c r="RKG731" s="282"/>
      <c r="RKH731" s="282"/>
      <c r="RKI731" s="282"/>
      <c r="RKJ731" s="282"/>
      <c r="RKK731" s="282"/>
      <c r="RKL731" s="282"/>
      <c r="RKM731" s="282"/>
      <c r="RKN731" s="282"/>
      <c r="RKO731" s="282"/>
      <c r="RKP731" s="282"/>
      <c r="RKQ731" s="282"/>
      <c r="RKR731" s="282"/>
      <c r="RKS731" s="282"/>
      <c r="RKT731" s="282"/>
      <c r="RKU731" s="282"/>
      <c r="RKV731" s="282"/>
      <c r="RKW731" s="282"/>
      <c r="RKX731" s="282"/>
      <c r="RKY731" s="282"/>
      <c r="RKZ731" s="282"/>
      <c r="RLA731" s="282"/>
      <c r="RLB731" s="282"/>
      <c r="RLC731" s="282"/>
      <c r="RLD731" s="282"/>
      <c r="RLE731" s="282"/>
      <c r="RLF731" s="282"/>
      <c r="RLG731" s="282"/>
      <c r="RLH731" s="282"/>
      <c r="RLI731" s="282"/>
      <c r="RLJ731" s="282"/>
      <c r="RLK731" s="282"/>
      <c r="RLL731" s="282"/>
      <c r="RLM731" s="282"/>
      <c r="RLN731" s="282"/>
      <c r="RLO731" s="282"/>
      <c r="RLP731" s="282"/>
      <c r="RLQ731" s="282"/>
      <c r="RLR731" s="282"/>
      <c r="RLS731" s="282"/>
      <c r="RLT731" s="282"/>
      <c r="RLU731" s="282"/>
      <c r="RLV731" s="282"/>
      <c r="RLW731" s="282"/>
      <c r="RLX731" s="282"/>
      <c r="RLY731" s="282"/>
      <c r="RLZ731" s="282"/>
      <c r="RMA731" s="282"/>
      <c r="RMB731" s="282"/>
      <c r="RMC731" s="282"/>
      <c r="RMD731" s="282"/>
      <c r="RME731" s="282"/>
      <c r="RMF731" s="282"/>
      <c r="RMG731" s="282"/>
      <c r="RMH731" s="282"/>
      <c r="RMI731" s="282"/>
      <c r="RMJ731" s="282"/>
      <c r="RMK731" s="282"/>
      <c r="RML731" s="282"/>
      <c r="RMM731" s="282"/>
      <c r="RMN731" s="282"/>
      <c r="RMO731" s="282"/>
      <c r="RMP731" s="282"/>
      <c r="RMQ731" s="282"/>
      <c r="RMR731" s="282"/>
      <c r="RMS731" s="282"/>
      <c r="RMT731" s="282"/>
      <c r="RMU731" s="282"/>
      <c r="RMV731" s="282"/>
      <c r="RMW731" s="282"/>
      <c r="RMX731" s="282"/>
      <c r="RMY731" s="282"/>
      <c r="RMZ731" s="282"/>
      <c r="RNA731" s="282"/>
      <c r="RNB731" s="282"/>
      <c r="RNC731" s="282"/>
      <c r="RND731" s="282"/>
      <c r="RNE731" s="282"/>
      <c r="RNF731" s="282"/>
      <c r="RNG731" s="282"/>
      <c r="RNH731" s="282"/>
      <c r="RNI731" s="282"/>
      <c r="RNJ731" s="282"/>
      <c r="RNK731" s="282"/>
      <c r="RNL731" s="282"/>
      <c r="RNM731" s="282"/>
      <c r="RNN731" s="282"/>
      <c r="RNO731" s="282"/>
      <c r="RNP731" s="282"/>
      <c r="RNQ731" s="282"/>
      <c r="RNR731" s="282"/>
      <c r="RNS731" s="282"/>
      <c r="RNT731" s="282"/>
      <c r="RNU731" s="282"/>
      <c r="RNV731" s="282"/>
      <c r="RNW731" s="282"/>
      <c r="RNX731" s="282"/>
      <c r="RNY731" s="282"/>
      <c r="RNZ731" s="282"/>
      <c r="ROA731" s="282"/>
      <c r="ROB731" s="282"/>
      <c r="ROC731" s="282"/>
      <c r="ROD731" s="282"/>
      <c r="ROE731" s="282"/>
      <c r="ROF731" s="282"/>
      <c r="ROG731" s="282"/>
      <c r="ROH731" s="282"/>
      <c r="ROI731" s="282"/>
      <c r="ROJ731" s="282"/>
      <c r="ROK731" s="282"/>
      <c r="ROL731" s="282"/>
      <c r="ROM731" s="282"/>
      <c r="RON731" s="282"/>
      <c r="ROO731" s="282"/>
      <c r="ROP731" s="282"/>
      <c r="ROQ731" s="282"/>
      <c r="ROR731" s="282"/>
      <c r="ROS731" s="282"/>
      <c r="ROT731" s="282"/>
      <c r="ROU731" s="282"/>
      <c r="ROV731" s="282"/>
      <c r="ROW731" s="282"/>
      <c r="ROX731" s="282"/>
      <c r="ROY731" s="282"/>
      <c r="ROZ731" s="282"/>
      <c r="RPA731" s="282"/>
      <c r="RPB731" s="282"/>
      <c r="RPC731" s="282"/>
      <c r="RPD731" s="282"/>
      <c r="RPE731" s="282"/>
      <c r="RPF731" s="282"/>
      <c r="RPG731" s="282"/>
      <c r="RPH731" s="282"/>
      <c r="RPI731" s="282"/>
      <c r="RPJ731" s="282"/>
      <c r="RPK731" s="282"/>
      <c r="RPL731" s="282"/>
      <c r="RPM731" s="282"/>
      <c r="RPN731" s="282"/>
      <c r="RPO731" s="282"/>
      <c r="RPP731" s="282"/>
      <c r="RPQ731" s="282"/>
      <c r="RPR731" s="282"/>
      <c r="RPS731" s="282"/>
      <c r="RPT731" s="282"/>
      <c r="RPU731" s="282"/>
      <c r="RPV731" s="282"/>
      <c r="RPW731" s="282"/>
      <c r="RPX731" s="282"/>
      <c r="RPY731" s="282"/>
      <c r="RPZ731" s="282"/>
      <c r="RQA731" s="282"/>
      <c r="RQB731" s="282"/>
      <c r="RQC731" s="282"/>
      <c r="RQD731" s="282"/>
      <c r="RQE731" s="282"/>
      <c r="RQF731" s="282"/>
      <c r="RQG731" s="282"/>
      <c r="RQH731" s="282"/>
      <c r="RQI731" s="282"/>
      <c r="RQJ731" s="282"/>
      <c r="RQK731" s="282"/>
      <c r="RQL731" s="282"/>
      <c r="RQM731" s="282"/>
      <c r="RQN731" s="282"/>
      <c r="RQO731" s="282"/>
      <c r="RQP731" s="282"/>
      <c r="RQQ731" s="282"/>
      <c r="RQR731" s="282"/>
      <c r="RQS731" s="282"/>
      <c r="RQT731" s="282"/>
      <c r="RQU731" s="282"/>
      <c r="RQV731" s="282"/>
      <c r="RQW731" s="282"/>
      <c r="RQX731" s="282"/>
      <c r="RQY731" s="282"/>
      <c r="RQZ731" s="282"/>
      <c r="RRA731" s="282"/>
      <c r="RRB731" s="282"/>
      <c r="RRC731" s="282"/>
      <c r="RRD731" s="282"/>
      <c r="RRE731" s="282"/>
      <c r="RRF731" s="282"/>
      <c r="RRG731" s="282"/>
      <c r="RRH731" s="282"/>
      <c r="RRI731" s="282"/>
      <c r="RRJ731" s="282"/>
      <c r="RRK731" s="282"/>
      <c r="RRL731" s="282"/>
      <c r="RRM731" s="282"/>
      <c r="RRN731" s="282"/>
      <c r="RRO731" s="282"/>
      <c r="RRP731" s="282"/>
      <c r="RRQ731" s="282"/>
      <c r="RRR731" s="282"/>
      <c r="RRS731" s="282"/>
      <c r="RRT731" s="282"/>
      <c r="RRU731" s="282"/>
      <c r="RRV731" s="282"/>
      <c r="RRW731" s="282"/>
      <c r="RRX731" s="282"/>
      <c r="RRY731" s="282"/>
      <c r="RRZ731" s="282"/>
      <c r="RSA731" s="282"/>
      <c r="RSB731" s="282"/>
      <c r="RSC731" s="282"/>
      <c r="RSD731" s="282"/>
      <c r="RSE731" s="282"/>
      <c r="RSF731" s="282"/>
      <c r="RSG731" s="282"/>
      <c r="RSH731" s="282"/>
      <c r="RSI731" s="282"/>
      <c r="RSJ731" s="282"/>
      <c r="RSK731" s="282"/>
      <c r="RSL731" s="282"/>
      <c r="RSM731" s="282"/>
      <c r="RSN731" s="282"/>
      <c r="RSO731" s="282"/>
      <c r="RSP731" s="282"/>
      <c r="RSQ731" s="282"/>
      <c r="RSR731" s="282"/>
      <c r="RSS731" s="282"/>
      <c r="RST731" s="282"/>
      <c r="RSU731" s="282"/>
      <c r="RSV731" s="282"/>
      <c r="RSW731" s="282"/>
      <c r="RSX731" s="282"/>
      <c r="RSY731" s="282"/>
      <c r="RSZ731" s="282"/>
      <c r="RTA731" s="282"/>
      <c r="RTB731" s="282"/>
      <c r="RTC731" s="282"/>
      <c r="RTD731" s="282"/>
      <c r="RTE731" s="282"/>
      <c r="RTF731" s="282"/>
      <c r="RTG731" s="282"/>
      <c r="RTH731" s="282"/>
      <c r="RTI731" s="282"/>
      <c r="RTJ731" s="282"/>
      <c r="RTK731" s="282"/>
      <c r="RTL731" s="282"/>
      <c r="RTM731" s="282"/>
      <c r="RTN731" s="282"/>
      <c r="RTO731" s="282"/>
      <c r="RTP731" s="282"/>
      <c r="RTQ731" s="282"/>
      <c r="RTR731" s="282"/>
      <c r="RTS731" s="282"/>
      <c r="RTT731" s="282"/>
      <c r="RTU731" s="282"/>
      <c r="RTV731" s="282"/>
      <c r="RTW731" s="282"/>
      <c r="RTX731" s="282"/>
      <c r="RTY731" s="282"/>
      <c r="RTZ731" s="282"/>
      <c r="RUA731" s="282"/>
      <c r="RUB731" s="282"/>
      <c r="RUC731" s="282"/>
      <c r="RUD731" s="282"/>
      <c r="RUE731" s="282"/>
      <c r="RUF731" s="282"/>
      <c r="RUG731" s="282"/>
      <c r="RUH731" s="282"/>
      <c r="RUI731" s="282"/>
      <c r="RUJ731" s="282"/>
      <c r="RUK731" s="282"/>
      <c r="RUL731" s="282"/>
      <c r="RUM731" s="282"/>
      <c r="RUN731" s="282"/>
      <c r="RUO731" s="282"/>
      <c r="RUP731" s="282"/>
      <c r="RUQ731" s="282"/>
      <c r="RUR731" s="282"/>
      <c r="RUS731" s="282"/>
      <c r="RUT731" s="282"/>
      <c r="RUU731" s="282"/>
      <c r="RUV731" s="282"/>
      <c r="RUW731" s="282"/>
      <c r="RUX731" s="282"/>
      <c r="RUY731" s="282"/>
      <c r="RUZ731" s="282"/>
      <c r="RVA731" s="282"/>
      <c r="RVB731" s="282"/>
      <c r="RVC731" s="282"/>
      <c r="RVD731" s="282"/>
      <c r="RVE731" s="282"/>
      <c r="RVF731" s="282"/>
      <c r="RVG731" s="282"/>
      <c r="RVH731" s="282"/>
      <c r="RVI731" s="282"/>
      <c r="RVJ731" s="282"/>
      <c r="RVK731" s="282"/>
      <c r="RVL731" s="282"/>
      <c r="RVM731" s="282"/>
      <c r="RVN731" s="282"/>
      <c r="RVO731" s="282"/>
      <c r="RVP731" s="282"/>
      <c r="RVQ731" s="282"/>
      <c r="RVR731" s="282"/>
      <c r="RVS731" s="282"/>
      <c r="RVT731" s="282"/>
      <c r="RVU731" s="282"/>
      <c r="RVV731" s="282"/>
      <c r="RVW731" s="282"/>
      <c r="RVX731" s="282"/>
      <c r="RVY731" s="282"/>
      <c r="RVZ731" s="282"/>
      <c r="RWA731" s="282"/>
      <c r="RWB731" s="282"/>
      <c r="RWC731" s="282"/>
      <c r="RWD731" s="282"/>
      <c r="RWE731" s="282"/>
      <c r="RWF731" s="282"/>
      <c r="RWG731" s="282"/>
      <c r="RWH731" s="282"/>
      <c r="RWI731" s="282"/>
      <c r="RWJ731" s="282"/>
      <c r="RWK731" s="282"/>
      <c r="RWL731" s="282"/>
      <c r="RWM731" s="282"/>
      <c r="RWN731" s="282"/>
      <c r="RWO731" s="282"/>
      <c r="RWP731" s="282"/>
      <c r="RWQ731" s="282"/>
      <c r="RWR731" s="282"/>
      <c r="RWS731" s="282"/>
      <c r="RWT731" s="282"/>
      <c r="RWU731" s="282"/>
      <c r="RWV731" s="282"/>
      <c r="RWW731" s="282"/>
      <c r="RWX731" s="282"/>
      <c r="RWY731" s="282"/>
      <c r="RWZ731" s="282"/>
      <c r="RXA731" s="282"/>
      <c r="RXB731" s="282"/>
      <c r="RXC731" s="282"/>
      <c r="RXD731" s="282"/>
      <c r="RXE731" s="282"/>
      <c r="RXF731" s="282"/>
      <c r="RXG731" s="282"/>
      <c r="RXH731" s="282"/>
      <c r="RXI731" s="282"/>
      <c r="RXJ731" s="282"/>
      <c r="RXK731" s="282"/>
      <c r="RXL731" s="282"/>
      <c r="RXM731" s="282"/>
      <c r="RXN731" s="282"/>
      <c r="RXO731" s="282"/>
      <c r="RXP731" s="282"/>
      <c r="RXQ731" s="282"/>
      <c r="RXR731" s="282"/>
      <c r="RXS731" s="282"/>
      <c r="RXT731" s="282"/>
      <c r="RXU731" s="282"/>
      <c r="RXV731" s="282"/>
      <c r="RXW731" s="282"/>
      <c r="RXX731" s="282"/>
      <c r="RXY731" s="282"/>
      <c r="RXZ731" s="282"/>
      <c r="RYA731" s="282"/>
      <c r="RYB731" s="282"/>
      <c r="RYC731" s="282"/>
      <c r="RYD731" s="282"/>
      <c r="RYE731" s="282"/>
      <c r="RYF731" s="282"/>
      <c r="RYG731" s="282"/>
      <c r="RYH731" s="282"/>
      <c r="RYI731" s="282"/>
      <c r="RYJ731" s="282"/>
      <c r="RYK731" s="282"/>
      <c r="RYL731" s="282"/>
      <c r="RYM731" s="282"/>
      <c r="RYN731" s="282"/>
      <c r="RYO731" s="282"/>
      <c r="RYP731" s="282"/>
      <c r="RYQ731" s="282"/>
      <c r="RYR731" s="282"/>
      <c r="RYS731" s="282"/>
      <c r="RYT731" s="282"/>
      <c r="RYU731" s="282"/>
      <c r="RYV731" s="282"/>
      <c r="RYW731" s="282"/>
      <c r="RYX731" s="282"/>
      <c r="RYY731" s="282"/>
      <c r="RYZ731" s="282"/>
      <c r="RZA731" s="282"/>
      <c r="RZB731" s="282"/>
      <c r="RZC731" s="282"/>
      <c r="RZD731" s="282"/>
      <c r="RZE731" s="282"/>
      <c r="RZF731" s="282"/>
      <c r="RZG731" s="282"/>
      <c r="RZH731" s="282"/>
      <c r="RZI731" s="282"/>
      <c r="RZJ731" s="282"/>
      <c r="RZK731" s="282"/>
      <c r="RZL731" s="282"/>
      <c r="RZM731" s="282"/>
      <c r="RZN731" s="282"/>
      <c r="RZO731" s="282"/>
      <c r="RZP731" s="282"/>
      <c r="RZQ731" s="282"/>
      <c r="RZR731" s="282"/>
      <c r="RZS731" s="282"/>
      <c r="RZT731" s="282"/>
      <c r="RZU731" s="282"/>
      <c r="RZV731" s="282"/>
      <c r="RZW731" s="282"/>
      <c r="RZX731" s="282"/>
      <c r="RZY731" s="282"/>
      <c r="RZZ731" s="282"/>
      <c r="SAA731" s="282"/>
      <c r="SAB731" s="282"/>
      <c r="SAC731" s="282"/>
      <c r="SAD731" s="282"/>
      <c r="SAE731" s="282"/>
      <c r="SAF731" s="282"/>
      <c r="SAG731" s="282"/>
      <c r="SAH731" s="282"/>
      <c r="SAI731" s="282"/>
      <c r="SAJ731" s="282"/>
      <c r="SAK731" s="282"/>
      <c r="SAL731" s="282"/>
      <c r="SAM731" s="282"/>
      <c r="SAN731" s="282"/>
      <c r="SAO731" s="282"/>
      <c r="SAP731" s="282"/>
      <c r="SAQ731" s="282"/>
      <c r="SAR731" s="282"/>
      <c r="SAS731" s="282"/>
      <c r="SAT731" s="282"/>
      <c r="SAU731" s="282"/>
      <c r="SAV731" s="282"/>
      <c r="SAW731" s="282"/>
      <c r="SAX731" s="282"/>
      <c r="SAY731" s="282"/>
      <c r="SAZ731" s="282"/>
      <c r="SBA731" s="282"/>
      <c r="SBB731" s="282"/>
      <c r="SBC731" s="282"/>
      <c r="SBD731" s="282"/>
      <c r="SBE731" s="282"/>
      <c r="SBF731" s="282"/>
      <c r="SBG731" s="282"/>
      <c r="SBH731" s="282"/>
      <c r="SBI731" s="282"/>
      <c r="SBJ731" s="282"/>
      <c r="SBK731" s="282"/>
      <c r="SBL731" s="282"/>
      <c r="SBM731" s="282"/>
      <c r="SBN731" s="282"/>
      <c r="SBO731" s="282"/>
      <c r="SBP731" s="282"/>
      <c r="SBQ731" s="282"/>
      <c r="SBR731" s="282"/>
      <c r="SBS731" s="282"/>
      <c r="SBT731" s="282"/>
      <c r="SBU731" s="282"/>
      <c r="SBV731" s="282"/>
      <c r="SBW731" s="282"/>
      <c r="SBX731" s="282"/>
      <c r="SBY731" s="282"/>
      <c r="SBZ731" s="282"/>
      <c r="SCA731" s="282"/>
      <c r="SCB731" s="282"/>
      <c r="SCC731" s="282"/>
      <c r="SCD731" s="282"/>
      <c r="SCE731" s="282"/>
      <c r="SCF731" s="282"/>
      <c r="SCG731" s="282"/>
      <c r="SCH731" s="282"/>
      <c r="SCI731" s="282"/>
      <c r="SCJ731" s="282"/>
      <c r="SCK731" s="282"/>
      <c r="SCL731" s="282"/>
      <c r="SCM731" s="282"/>
      <c r="SCN731" s="282"/>
      <c r="SCO731" s="282"/>
      <c r="SCP731" s="282"/>
      <c r="SCQ731" s="282"/>
      <c r="SCR731" s="282"/>
      <c r="SCS731" s="282"/>
      <c r="SCT731" s="282"/>
      <c r="SCU731" s="282"/>
      <c r="SCV731" s="282"/>
      <c r="SCW731" s="282"/>
      <c r="SCX731" s="282"/>
      <c r="SCY731" s="282"/>
      <c r="SCZ731" s="282"/>
      <c r="SDA731" s="282"/>
      <c r="SDB731" s="282"/>
      <c r="SDC731" s="282"/>
      <c r="SDD731" s="282"/>
      <c r="SDE731" s="282"/>
      <c r="SDF731" s="282"/>
      <c r="SDG731" s="282"/>
      <c r="SDH731" s="282"/>
      <c r="SDI731" s="282"/>
      <c r="SDJ731" s="282"/>
      <c r="SDK731" s="282"/>
      <c r="SDL731" s="282"/>
      <c r="SDM731" s="282"/>
      <c r="SDN731" s="282"/>
      <c r="SDO731" s="282"/>
      <c r="SDP731" s="282"/>
      <c r="SDQ731" s="282"/>
      <c r="SDR731" s="282"/>
      <c r="SDS731" s="282"/>
      <c r="SDT731" s="282"/>
      <c r="SDU731" s="282"/>
      <c r="SDV731" s="282"/>
      <c r="SDW731" s="282"/>
      <c r="SDX731" s="282"/>
      <c r="SDY731" s="282"/>
      <c r="SDZ731" s="282"/>
      <c r="SEA731" s="282"/>
      <c r="SEB731" s="282"/>
      <c r="SEC731" s="282"/>
      <c r="SED731" s="282"/>
      <c r="SEE731" s="282"/>
      <c r="SEF731" s="282"/>
      <c r="SEG731" s="282"/>
      <c r="SEH731" s="282"/>
      <c r="SEI731" s="282"/>
      <c r="SEJ731" s="282"/>
      <c r="SEK731" s="282"/>
      <c r="SEL731" s="282"/>
      <c r="SEM731" s="282"/>
      <c r="SEN731" s="282"/>
      <c r="SEO731" s="282"/>
      <c r="SEP731" s="282"/>
      <c r="SEQ731" s="282"/>
      <c r="SER731" s="282"/>
      <c r="SES731" s="282"/>
      <c r="SET731" s="282"/>
      <c r="SEU731" s="282"/>
      <c r="SEV731" s="282"/>
      <c r="SEW731" s="282"/>
      <c r="SEX731" s="282"/>
      <c r="SEY731" s="282"/>
      <c r="SEZ731" s="282"/>
      <c r="SFA731" s="282"/>
      <c r="SFB731" s="282"/>
      <c r="SFC731" s="282"/>
      <c r="SFD731" s="282"/>
      <c r="SFE731" s="282"/>
      <c r="SFF731" s="282"/>
      <c r="SFG731" s="282"/>
      <c r="SFH731" s="282"/>
      <c r="SFI731" s="282"/>
      <c r="SFJ731" s="282"/>
      <c r="SFK731" s="282"/>
      <c r="SFL731" s="282"/>
      <c r="SFM731" s="282"/>
      <c r="SFN731" s="282"/>
      <c r="SFO731" s="282"/>
      <c r="SFP731" s="282"/>
      <c r="SFQ731" s="282"/>
      <c r="SFR731" s="282"/>
      <c r="SFS731" s="282"/>
      <c r="SFT731" s="282"/>
      <c r="SFU731" s="282"/>
      <c r="SFV731" s="282"/>
      <c r="SFW731" s="282"/>
      <c r="SFX731" s="282"/>
      <c r="SFY731" s="282"/>
      <c r="SFZ731" s="282"/>
      <c r="SGA731" s="282"/>
      <c r="SGB731" s="282"/>
      <c r="SGC731" s="282"/>
      <c r="SGD731" s="282"/>
      <c r="SGE731" s="282"/>
      <c r="SGF731" s="282"/>
      <c r="SGG731" s="282"/>
      <c r="SGH731" s="282"/>
      <c r="SGI731" s="282"/>
      <c r="SGJ731" s="282"/>
      <c r="SGK731" s="282"/>
      <c r="SGL731" s="282"/>
      <c r="SGM731" s="282"/>
      <c r="SGN731" s="282"/>
      <c r="SGO731" s="282"/>
      <c r="SGP731" s="282"/>
      <c r="SGQ731" s="282"/>
      <c r="SGR731" s="282"/>
      <c r="SGS731" s="282"/>
      <c r="SGT731" s="282"/>
      <c r="SGU731" s="282"/>
      <c r="SGV731" s="282"/>
      <c r="SGW731" s="282"/>
      <c r="SGX731" s="282"/>
      <c r="SGY731" s="282"/>
      <c r="SGZ731" s="282"/>
      <c r="SHA731" s="282"/>
      <c r="SHB731" s="282"/>
      <c r="SHC731" s="282"/>
      <c r="SHD731" s="282"/>
      <c r="SHE731" s="282"/>
      <c r="SHF731" s="282"/>
      <c r="SHG731" s="282"/>
      <c r="SHH731" s="282"/>
      <c r="SHI731" s="282"/>
      <c r="SHJ731" s="282"/>
      <c r="SHK731" s="282"/>
      <c r="SHL731" s="282"/>
      <c r="SHM731" s="282"/>
      <c r="SHN731" s="282"/>
      <c r="SHO731" s="282"/>
      <c r="SHP731" s="282"/>
      <c r="SHQ731" s="282"/>
      <c r="SHR731" s="282"/>
      <c r="SHS731" s="282"/>
      <c r="SHT731" s="282"/>
      <c r="SHU731" s="282"/>
      <c r="SHV731" s="282"/>
      <c r="SHW731" s="282"/>
      <c r="SHX731" s="282"/>
      <c r="SHY731" s="282"/>
      <c r="SHZ731" s="282"/>
      <c r="SIA731" s="282"/>
      <c r="SIB731" s="282"/>
      <c r="SIC731" s="282"/>
      <c r="SID731" s="282"/>
      <c r="SIE731" s="282"/>
      <c r="SIF731" s="282"/>
      <c r="SIG731" s="282"/>
      <c r="SIH731" s="282"/>
      <c r="SII731" s="282"/>
      <c r="SIJ731" s="282"/>
      <c r="SIK731" s="282"/>
      <c r="SIL731" s="282"/>
      <c r="SIM731" s="282"/>
      <c r="SIN731" s="282"/>
      <c r="SIO731" s="282"/>
      <c r="SIP731" s="282"/>
      <c r="SIQ731" s="282"/>
      <c r="SIR731" s="282"/>
      <c r="SIS731" s="282"/>
      <c r="SIT731" s="282"/>
      <c r="SIU731" s="282"/>
      <c r="SIV731" s="282"/>
      <c r="SIW731" s="282"/>
      <c r="SIX731" s="282"/>
      <c r="SIY731" s="282"/>
      <c r="SIZ731" s="282"/>
      <c r="SJA731" s="282"/>
      <c r="SJB731" s="282"/>
      <c r="SJC731" s="282"/>
      <c r="SJD731" s="282"/>
      <c r="SJE731" s="282"/>
      <c r="SJF731" s="282"/>
      <c r="SJG731" s="282"/>
      <c r="SJH731" s="282"/>
      <c r="SJI731" s="282"/>
      <c r="SJJ731" s="282"/>
      <c r="SJK731" s="282"/>
      <c r="SJL731" s="282"/>
      <c r="SJM731" s="282"/>
      <c r="SJN731" s="282"/>
      <c r="SJO731" s="282"/>
      <c r="SJP731" s="282"/>
      <c r="SJQ731" s="282"/>
      <c r="SJR731" s="282"/>
      <c r="SJS731" s="282"/>
      <c r="SJT731" s="282"/>
      <c r="SJU731" s="282"/>
      <c r="SJV731" s="282"/>
      <c r="SJW731" s="282"/>
      <c r="SJX731" s="282"/>
      <c r="SJY731" s="282"/>
      <c r="SJZ731" s="282"/>
      <c r="SKA731" s="282"/>
      <c r="SKB731" s="282"/>
      <c r="SKC731" s="282"/>
      <c r="SKD731" s="282"/>
      <c r="SKE731" s="282"/>
      <c r="SKF731" s="282"/>
      <c r="SKG731" s="282"/>
      <c r="SKH731" s="282"/>
      <c r="SKI731" s="282"/>
      <c r="SKJ731" s="282"/>
      <c r="SKK731" s="282"/>
      <c r="SKL731" s="282"/>
      <c r="SKM731" s="282"/>
      <c r="SKN731" s="282"/>
      <c r="SKO731" s="282"/>
      <c r="SKP731" s="282"/>
      <c r="SKQ731" s="282"/>
      <c r="SKR731" s="282"/>
      <c r="SKS731" s="282"/>
      <c r="SKT731" s="282"/>
      <c r="SKU731" s="282"/>
      <c r="SKV731" s="282"/>
      <c r="SKW731" s="282"/>
      <c r="SKX731" s="282"/>
      <c r="SKY731" s="282"/>
      <c r="SKZ731" s="282"/>
      <c r="SLA731" s="282"/>
      <c r="SLB731" s="282"/>
      <c r="SLC731" s="282"/>
      <c r="SLD731" s="282"/>
      <c r="SLE731" s="282"/>
      <c r="SLF731" s="282"/>
      <c r="SLG731" s="282"/>
      <c r="SLH731" s="282"/>
      <c r="SLI731" s="282"/>
      <c r="SLJ731" s="282"/>
      <c r="SLK731" s="282"/>
      <c r="SLL731" s="282"/>
      <c r="SLM731" s="282"/>
      <c r="SLN731" s="282"/>
      <c r="SLO731" s="282"/>
      <c r="SLP731" s="282"/>
      <c r="SLQ731" s="282"/>
      <c r="SLR731" s="282"/>
      <c r="SLS731" s="282"/>
      <c r="SLT731" s="282"/>
      <c r="SLU731" s="282"/>
      <c r="SLV731" s="282"/>
      <c r="SLW731" s="282"/>
      <c r="SLX731" s="282"/>
      <c r="SLY731" s="282"/>
      <c r="SLZ731" s="282"/>
      <c r="SMA731" s="282"/>
      <c r="SMB731" s="282"/>
      <c r="SMC731" s="282"/>
      <c r="SMD731" s="282"/>
      <c r="SME731" s="282"/>
      <c r="SMF731" s="282"/>
      <c r="SMG731" s="282"/>
      <c r="SMH731" s="282"/>
      <c r="SMI731" s="282"/>
      <c r="SMJ731" s="282"/>
      <c r="SMK731" s="282"/>
      <c r="SML731" s="282"/>
      <c r="SMM731" s="282"/>
      <c r="SMN731" s="282"/>
      <c r="SMO731" s="282"/>
      <c r="SMP731" s="282"/>
      <c r="SMQ731" s="282"/>
      <c r="SMR731" s="282"/>
      <c r="SMS731" s="282"/>
      <c r="SMT731" s="282"/>
      <c r="SMU731" s="282"/>
      <c r="SMV731" s="282"/>
      <c r="SMW731" s="282"/>
      <c r="SMX731" s="282"/>
      <c r="SMY731" s="282"/>
      <c r="SMZ731" s="282"/>
      <c r="SNA731" s="282"/>
      <c r="SNB731" s="282"/>
      <c r="SNC731" s="282"/>
      <c r="SND731" s="282"/>
      <c r="SNE731" s="282"/>
      <c r="SNF731" s="282"/>
      <c r="SNG731" s="282"/>
      <c r="SNH731" s="282"/>
      <c r="SNI731" s="282"/>
      <c r="SNJ731" s="282"/>
      <c r="SNK731" s="282"/>
      <c r="SNL731" s="282"/>
      <c r="SNM731" s="282"/>
      <c r="SNN731" s="282"/>
      <c r="SNO731" s="282"/>
      <c r="SNP731" s="282"/>
      <c r="SNQ731" s="282"/>
      <c r="SNR731" s="282"/>
      <c r="SNS731" s="282"/>
      <c r="SNT731" s="282"/>
      <c r="SNU731" s="282"/>
      <c r="SNV731" s="282"/>
      <c r="SNW731" s="282"/>
      <c r="SNX731" s="282"/>
      <c r="SNY731" s="282"/>
      <c r="SNZ731" s="282"/>
      <c r="SOA731" s="282"/>
      <c r="SOB731" s="282"/>
      <c r="SOC731" s="282"/>
      <c r="SOD731" s="282"/>
      <c r="SOE731" s="282"/>
      <c r="SOF731" s="282"/>
      <c r="SOG731" s="282"/>
      <c r="SOH731" s="282"/>
      <c r="SOI731" s="282"/>
      <c r="SOJ731" s="282"/>
      <c r="SOK731" s="282"/>
      <c r="SOL731" s="282"/>
      <c r="SOM731" s="282"/>
      <c r="SON731" s="282"/>
      <c r="SOO731" s="282"/>
      <c r="SOP731" s="282"/>
      <c r="SOQ731" s="282"/>
      <c r="SOR731" s="282"/>
      <c r="SOS731" s="282"/>
      <c r="SOT731" s="282"/>
      <c r="SOU731" s="282"/>
      <c r="SOV731" s="282"/>
      <c r="SOW731" s="282"/>
      <c r="SOX731" s="282"/>
      <c r="SOY731" s="282"/>
      <c r="SOZ731" s="282"/>
      <c r="SPA731" s="282"/>
      <c r="SPB731" s="282"/>
      <c r="SPC731" s="282"/>
      <c r="SPD731" s="282"/>
      <c r="SPE731" s="282"/>
      <c r="SPF731" s="282"/>
      <c r="SPG731" s="282"/>
      <c r="SPH731" s="282"/>
      <c r="SPI731" s="282"/>
      <c r="SPJ731" s="282"/>
      <c r="SPK731" s="282"/>
      <c r="SPL731" s="282"/>
      <c r="SPM731" s="282"/>
      <c r="SPN731" s="282"/>
      <c r="SPO731" s="282"/>
      <c r="SPP731" s="282"/>
      <c r="SPQ731" s="282"/>
      <c r="SPR731" s="282"/>
      <c r="SPS731" s="282"/>
      <c r="SPT731" s="282"/>
      <c r="SPU731" s="282"/>
      <c r="SPV731" s="282"/>
      <c r="SPW731" s="282"/>
      <c r="SPX731" s="282"/>
      <c r="SPY731" s="282"/>
      <c r="SPZ731" s="282"/>
      <c r="SQA731" s="282"/>
      <c r="SQB731" s="282"/>
      <c r="SQC731" s="282"/>
      <c r="SQD731" s="282"/>
      <c r="SQE731" s="282"/>
      <c r="SQF731" s="282"/>
      <c r="SQG731" s="282"/>
      <c r="SQH731" s="282"/>
      <c r="SQI731" s="282"/>
      <c r="SQJ731" s="282"/>
      <c r="SQK731" s="282"/>
      <c r="SQL731" s="282"/>
      <c r="SQM731" s="282"/>
      <c r="SQN731" s="282"/>
      <c r="SQO731" s="282"/>
      <c r="SQP731" s="282"/>
      <c r="SQQ731" s="282"/>
      <c r="SQR731" s="282"/>
      <c r="SQS731" s="282"/>
      <c r="SQT731" s="282"/>
      <c r="SQU731" s="282"/>
      <c r="SQV731" s="282"/>
      <c r="SQW731" s="282"/>
      <c r="SQX731" s="282"/>
      <c r="SQY731" s="282"/>
      <c r="SQZ731" s="282"/>
      <c r="SRA731" s="282"/>
      <c r="SRB731" s="282"/>
      <c r="SRC731" s="282"/>
      <c r="SRD731" s="282"/>
      <c r="SRE731" s="282"/>
      <c r="SRF731" s="282"/>
      <c r="SRG731" s="282"/>
      <c r="SRH731" s="282"/>
      <c r="SRI731" s="282"/>
      <c r="SRJ731" s="282"/>
      <c r="SRK731" s="282"/>
      <c r="SRL731" s="282"/>
      <c r="SRM731" s="282"/>
      <c r="SRN731" s="282"/>
      <c r="SRO731" s="282"/>
      <c r="SRP731" s="282"/>
      <c r="SRQ731" s="282"/>
      <c r="SRR731" s="282"/>
      <c r="SRS731" s="282"/>
      <c r="SRT731" s="282"/>
      <c r="SRU731" s="282"/>
      <c r="SRV731" s="282"/>
      <c r="SRW731" s="282"/>
      <c r="SRX731" s="282"/>
      <c r="SRY731" s="282"/>
      <c r="SRZ731" s="282"/>
      <c r="SSA731" s="282"/>
      <c r="SSB731" s="282"/>
      <c r="SSC731" s="282"/>
      <c r="SSD731" s="282"/>
      <c r="SSE731" s="282"/>
      <c r="SSF731" s="282"/>
      <c r="SSG731" s="282"/>
      <c r="SSH731" s="282"/>
      <c r="SSI731" s="282"/>
      <c r="SSJ731" s="282"/>
      <c r="SSK731" s="282"/>
      <c r="SSL731" s="282"/>
      <c r="SSM731" s="282"/>
      <c r="SSN731" s="282"/>
      <c r="SSO731" s="282"/>
      <c r="SSP731" s="282"/>
      <c r="SSQ731" s="282"/>
      <c r="SSR731" s="282"/>
      <c r="SSS731" s="282"/>
      <c r="SST731" s="282"/>
      <c r="SSU731" s="282"/>
      <c r="SSV731" s="282"/>
      <c r="SSW731" s="282"/>
      <c r="SSX731" s="282"/>
      <c r="SSY731" s="282"/>
      <c r="SSZ731" s="282"/>
      <c r="STA731" s="282"/>
      <c r="STB731" s="282"/>
      <c r="STC731" s="282"/>
      <c r="STD731" s="282"/>
      <c r="STE731" s="282"/>
      <c r="STF731" s="282"/>
      <c r="STG731" s="282"/>
      <c r="STH731" s="282"/>
      <c r="STI731" s="282"/>
      <c r="STJ731" s="282"/>
      <c r="STK731" s="282"/>
      <c r="STL731" s="282"/>
      <c r="STM731" s="282"/>
      <c r="STN731" s="282"/>
      <c r="STO731" s="282"/>
      <c r="STP731" s="282"/>
      <c r="STQ731" s="282"/>
      <c r="STR731" s="282"/>
      <c r="STS731" s="282"/>
      <c r="STT731" s="282"/>
      <c r="STU731" s="282"/>
      <c r="STV731" s="282"/>
      <c r="STW731" s="282"/>
      <c r="STX731" s="282"/>
      <c r="STY731" s="282"/>
      <c r="STZ731" s="282"/>
      <c r="SUA731" s="282"/>
      <c r="SUB731" s="282"/>
      <c r="SUC731" s="282"/>
      <c r="SUD731" s="282"/>
      <c r="SUE731" s="282"/>
      <c r="SUF731" s="282"/>
      <c r="SUG731" s="282"/>
      <c r="SUH731" s="282"/>
      <c r="SUI731" s="282"/>
      <c r="SUJ731" s="282"/>
      <c r="SUK731" s="282"/>
      <c r="SUL731" s="282"/>
      <c r="SUM731" s="282"/>
      <c r="SUN731" s="282"/>
      <c r="SUO731" s="282"/>
      <c r="SUP731" s="282"/>
      <c r="SUQ731" s="282"/>
      <c r="SUR731" s="282"/>
      <c r="SUS731" s="282"/>
      <c r="SUT731" s="282"/>
      <c r="SUU731" s="282"/>
      <c r="SUV731" s="282"/>
      <c r="SUW731" s="282"/>
      <c r="SUX731" s="282"/>
      <c r="SUY731" s="282"/>
      <c r="SUZ731" s="282"/>
      <c r="SVA731" s="282"/>
      <c r="SVB731" s="282"/>
      <c r="SVC731" s="282"/>
      <c r="SVD731" s="282"/>
      <c r="SVE731" s="282"/>
      <c r="SVF731" s="282"/>
      <c r="SVG731" s="282"/>
      <c r="SVH731" s="282"/>
      <c r="SVI731" s="282"/>
      <c r="SVJ731" s="282"/>
      <c r="SVK731" s="282"/>
      <c r="SVL731" s="282"/>
      <c r="SVM731" s="282"/>
      <c r="SVN731" s="282"/>
      <c r="SVO731" s="282"/>
      <c r="SVP731" s="282"/>
      <c r="SVQ731" s="282"/>
      <c r="SVR731" s="282"/>
      <c r="SVS731" s="282"/>
      <c r="SVT731" s="282"/>
      <c r="SVU731" s="282"/>
      <c r="SVV731" s="282"/>
      <c r="SVW731" s="282"/>
      <c r="SVX731" s="282"/>
      <c r="SVY731" s="282"/>
      <c r="SVZ731" s="282"/>
      <c r="SWA731" s="282"/>
      <c r="SWB731" s="282"/>
      <c r="SWC731" s="282"/>
      <c r="SWD731" s="282"/>
      <c r="SWE731" s="282"/>
      <c r="SWF731" s="282"/>
      <c r="SWG731" s="282"/>
      <c r="SWH731" s="282"/>
      <c r="SWI731" s="282"/>
      <c r="SWJ731" s="282"/>
      <c r="SWK731" s="282"/>
      <c r="SWL731" s="282"/>
      <c r="SWM731" s="282"/>
      <c r="SWN731" s="282"/>
      <c r="SWO731" s="282"/>
      <c r="SWP731" s="282"/>
      <c r="SWQ731" s="282"/>
      <c r="SWR731" s="282"/>
      <c r="SWS731" s="282"/>
      <c r="SWT731" s="282"/>
      <c r="SWU731" s="282"/>
      <c r="SWV731" s="282"/>
      <c r="SWW731" s="282"/>
      <c r="SWX731" s="282"/>
      <c r="SWY731" s="282"/>
      <c r="SWZ731" s="282"/>
      <c r="SXA731" s="282"/>
      <c r="SXB731" s="282"/>
      <c r="SXC731" s="282"/>
      <c r="SXD731" s="282"/>
      <c r="SXE731" s="282"/>
      <c r="SXF731" s="282"/>
      <c r="SXG731" s="282"/>
      <c r="SXH731" s="282"/>
      <c r="SXI731" s="282"/>
      <c r="SXJ731" s="282"/>
      <c r="SXK731" s="282"/>
      <c r="SXL731" s="282"/>
      <c r="SXM731" s="282"/>
      <c r="SXN731" s="282"/>
      <c r="SXO731" s="282"/>
      <c r="SXP731" s="282"/>
      <c r="SXQ731" s="282"/>
      <c r="SXR731" s="282"/>
      <c r="SXS731" s="282"/>
      <c r="SXT731" s="282"/>
      <c r="SXU731" s="282"/>
      <c r="SXV731" s="282"/>
      <c r="SXW731" s="282"/>
      <c r="SXX731" s="282"/>
      <c r="SXY731" s="282"/>
      <c r="SXZ731" s="282"/>
      <c r="SYA731" s="282"/>
      <c r="SYB731" s="282"/>
      <c r="SYC731" s="282"/>
      <c r="SYD731" s="282"/>
      <c r="SYE731" s="282"/>
      <c r="SYF731" s="282"/>
      <c r="SYG731" s="282"/>
      <c r="SYH731" s="282"/>
      <c r="SYI731" s="282"/>
      <c r="SYJ731" s="282"/>
      <c r="SYK731" s="282"/>
      <c r="SYL731" s="282"/>
      <c r="SYM731" s="282"/>
      <c r="SYN731" s="282"/>
      <c r="SYO731" s="282"/>
      <c r="SYP731" s="282"/>
      <c r="SYQ731" s="282"/>
      <c r="SYR731" s="282"/>
      <c r="SYS731" s="282"/>
      <c r="SYT731" s="282"/>
      <c r="SYU731" s="282"/>
      <c r="SYV731" s="282"/>
      <c r="SYW731" s="282"/>
      <c r="SYX731" s="282"/>
      <c r="SYY731" s="282"/>
      <c r="SYZ731" s="282"/>
      <c r="SZA731" s="282"/>
      <c r="SZB731" s="282"/>
      <c r="SZC731" s="282"/>
      <c r="SZD731" s="282"/>
      <c r="SZE731" s="282"/>
      <c r="SZF731" s="282"/>
      <c r="SZG731" s="282"/>
      <c r="SZH731" s="282"/>
      <c r="SZI731" s="282"/>
      <c r="SZJ731" s="282"/>
      <c r="SZK731" s="282"/>
      <c r="SZL731" s="282"/>
      <c r="SZM731" s="282"/>
      <c r="SZN731" s="282"/>
      <c r="SZO731" s="282"/>
      <c r="SZP731" s="282"/>
      <c r="SZQ731" s="282"/>
      <c r="SZR731" s="282"/>
      <c r="SZS731" s="282"/>
      <c r="SZT731" s="282"/>
      <c r="SZU731" s="282"/>
      <c r="SZV731" s="282"/>
      <c r="SZW731" s="282"/>
      <c r="SZX731" s="282"/>
      <c r="SZY731" s="282"/>
      <c r="SZZ731" s="282"/>
      <c r="TAA731" s="282"/>
      <c r="TAB731" s="282"/>
      <c r="TAC731" s="282"/>
      <c r="TAD731" s="282"/>
      <c r="TAE731" s="282"/>
      <c r="TAF731" s="282"/>
      <c r="TAG731" s="282"/>
      <c r="TAH731" s="282"/>
      <c r="TAI731" s="282"/>
      <c r="TAJ731" s="282"/>
      <c r="TAK731" s="282"/>
      <c r="TAL731" s="282"/>
      <c r="TAM731" s="282"/>
      <c r="TAN731" s="282"/>
      <c r="TAO731" s="282"/>
      <c r="TAP731" s="282"/>
      <c r="TAQ731" s="282"/>
      <c r="TAR731" s="282"/>
      <c r="TAS731" s="282"/>
      <c r="TAT731" s="282"/>
      <c r="TAU731" s="282"/>
      <c r="TAV731" s="282"/>
      <c r="TAW731" s="282"/>
      <c r="TAX731" s="282"/>
      <c r="TAY731" s="282"/>
      <c r="TAZ731" s="282"/>
      <c r="TBA731" s="282"/>
      <c r="TBB731" s="282"/>
      <c r="TBC731" s="282"/>
      <c r="TBD731" s="282"/>
      <c r="TBE731" s="282"/>
      <c r="TBF731" s="282"/>
      <c r="TBG731" s="282"/>
      <c r="TBH731" s="282"/>
      <c r="TBI731" s="282"/>
      <c r="TBJ731" s="282"/>
      <c r="TBK731" s="282"/>
      <c r="TBL731" s="282"/>
      <c r="TBM731" s="282"/>
      <c r="TBN731" s="282"/>
      <c r="TBO731" s="282"/>
      <c r="TBP731" s="282"/>
      <c r="TBQ731" s="282"/>
      <c r="TBR731" s="282"/>
      <c r="TBS731" s="282"/>
      <c r="TBT731" s="282"/>
      <c r="TBU731" s="282"/>
      <c r="TBV731" s="282"/>
      <c r="TBW731" s="282"/>
      <c r="TBX731" s="282"/>
      <c r="TBY731" s="282"/>
      <c r="TBZ731" s="282"/>
      <c r="TCA731" s="282"/>
      <c r="TCB731" s="282"/>
      <c r="TCC731" s="282"/>
      <c r="TCD731" s="282"/>
      <c r="TCE731" s="282"/>
      <c r="TCF731" s="282"/>
      <c r="TCG731" s="282"/>
      <c r="TCH731" s="282"/>
      <c r="TCI731" s="282"/>
      <c r="TCJ731" s="282"/>
      <c r="TCK731" s="282"/>
      <c r="TCL731" s="282"/>
      <c r="TCM731" s="282"/>
      <c r="TCN731" s="282"/>
      <c r="TCO731" s="282"/>
      <c r="TCP731" s="282"/>
      <c r="TCQ731" s="282"/>
      <c r="TCR731" s="282"/>
      <c r="TCS731" s="282"/>
      <c r="TCT731" s="282"/>
      <c r="TCU731" s="282"/>
      <c r="TCV731" s="282"/>
      <c r="TCW731" s="282"/>
      <c r="TCX731" s="282"/>
      <c r="TCY731" s="282"/>
      <c r="TCZ731" s="282"/>
      <c r="TDA731" s="282"/>
      <c r="TDB731" s="282"/>
      <c r="TDC731" s="282"/>
      <c r="TDD731" s="282"/>
      <c r="TDE731" s="282"/>
      <c r="TDF731" s="282"/>
      <c r="TDG731" s="282"/>
      <c r="TDH731" s="282"/>
      <c r="TDI731" s="282"/>
      <c r="TDJ731" s="282"/>
      <c r="TDK731" s="282"/>
      <c r="TDL731" s="282"/>
      <c r="TDM731" s="282"/>
      <c r="TDN731" s="282"/>
      <c r="TDO731" s="282"/>
      <c r="TDP731" s="282"/>
      <c r="TDQ731" s="282"/>
      <c r="TDR731" s="282"/>
      <c r="TDS731" s="282"/>
      <c r="TDT731" s="282"/>
      <c r="TDU731" s="282"/>
      <c r="TDV731" s="282"/>
      <c r="TDW731" s="282"/>
      <c r="TDX731" s="282"/>
      <c r="TDY731" s="282"/>
      <c r="TDZ731" s="282"/>
      <c r="TEA731" s="282"/>
      <c r="TEB731" s="282"/>
      <c r="TEC731" s="282"/>
      <c r="TED731" s="282"/>
      <c r="TEE731" s="282"/>
      <c r="TEF731" s="282"/>
      <c r="TEG731" s="282"/>
      <c r="TEH731" s="282"/>
      <c r="TEI731" s="282"/>
      <c r="TEJ731" s="282"/>
      <c r="TEK731" s="282"/>
      <c r="TEL731" s="282"/>
      <c r="TEM731" s="282"/>
      <c r="TEN731" s="282"/>
      <c r="TEO731" s="282"/>
      <c r="TEP731" s="282"/>
      <c r="TEQ731" s="282"/>
      <c r="TER731" s="282"/>
      <c r="TES731" s="282"/>
      <c r="TET731" s="282"/>
      <c r="TEU731" s="282"/>
      <c r="TEV731" s="282"/>
      <c r="TEW731" s="282"/>
      <c r="TEX731" s="282"/>
      <c r="TEY731" s="282"/>
      <c r="TEZ731" s="282"/>
      <c r="TFA731" s="282"/>
      <c r="TFB731" s="282"/>
      <c r="TFC731" s="282"/>
      <c r="TFD731" s="282"/>
      <c r="TFE731" s="282"/>
      <c r="TFF731" s="282"/>
      <c r="TFG731" s="282"/>
      <c r="TFH731" s="282"/>
      <c r="TFI731" s="282"/>
      <c r="TFJ731" s="282"/>
      <c r="TFK731" s="282"/>
      <c r="TFL731" s="282"/>
      <c r="TFM731" s="282"/>
      <c r="TFN731" s="282"/>
      <c r="TFO731" s="282"/>
      <c r="TFP731" s="282"/>
      <c r="TFQ731" s="282"/>
      <c r="TFR731" s="282"/>
      <c r="TFS731" s="282"/>
      <c r="TFT731" s="282"/>
      <c r="TFU731" s="282"/>
      <c r="TFV731" s="282"/>
      <c r="TFW731" s="282"/>
      <c r="TFX731" s="282"/>
      <c r="TFY731" s="282"/>
      <c r="TFZ731" s="282"/>
      <c r="TGA731" s="282"/>
      <c r="TGB731" s="282"/>
      <c r="TGC731" s="282"/>
      <c r="TGD731" s="282"/>
      <c r="TGE731" s="282"/>
      <c r="TGF731" s="282"/>
      <c r="TGG731" s="282"/>
      <c r="TGH731" s="282"/>
      <c r="TGI731" s="282"/>
      <c r="TGJ731" s="282"/>
      <c r="TGK731" s="282"/>
      <c r="TGL731" s="282"/>
      <c r="TGM731" s="282"/>
      <c r="TGN731" s="282"/>
      <c r="TGO731" s="282"/>
      <c r="TGP731" s="282"/>
      <c r="TGQ731" s="282"/>
      <c r="TGR731" s="282"/>
      <c r="TGS731" s="282"/>
      <c r="TGT731" s="282"/>
      <c r="TGU731" s="282"/>
      <c r="TGV731" s="282"/>
      <c r="TGW731" s="282"/>
      <c r="TGX731" s="282"/>
      <c r="TGY731" s="282"/>
      <c r="TGZ731" s="282"/>
      <c r="THA731" s="282"/>
      <c r="THB731" s="282"/>
      <c r="THC731" s="282"/>
      <c r="THD731" s="282"/>
      <c r="THE731" s="282"/>
      <c r="THF731" s="282"/>
      <c r="THG731" s="282"/>
      <c r="THH731" s="282"/>
      <c r="THI731" s="282"/>
      <c r="THJ731" s="282"/>
      <c r="THK731" s="282"/>
      <c r="THL731" s="282"/>
      <c r="THM731" s="282"/>
      <c r="THN731" s="282"/>
      <c r="THO731" s="282"/>
      <c r="THP731" s="282"/>
      <c r="THQ731" s="282"/>
      <c r="THR731" s="282"/>
      <c r="THS731" s="282"/>
      <c r="THT731" s="282"/>
      <c r="THU731" s="282"/>
      <c r="THV731" s="282"/>
      <c r="THW731" s="282"/>
      <c r="THX731" s="282"/>
      <c r="THY731" s="282"/>
      <c r="THZ731" s="282"/>
      <c r="TIA731" s="282"/>
      <c r="TIB731" s="282"/>
      <c r="TIC731" s="282"/>
      <c r="TID731" s="282"/>
      <c r="TIE731" s="282"/>
      <c r="TIF731" s="282"/>
      <c r="TIG731" s="282"/>
      <c r="TIH731" s="282"/>
      <c r="TII731" s="282"/>
      <c r="TIJ731" s="282"/>
      <c r="TIK731" s="282"/>
      <c r="TIL731" s="282"/>
      <c r="TIM731" s="282"/>
      <c r="TIN731" s="282"/>
      <c r="TIO731" s="282"/>
      <c r="TIP731" s="282"/>
      <c r="TIQ731" s="282"/>
      <c r="TIR731" s="282"/>
      <c r="TIS731" s="282"/>
      <c r="TIT731" s="282"/>
      <c r="TIU731" s="282"/>
      <c r="TIV731" s="282"/>
      <c r="TIW731" s="282"/>
      <c r="TIX731" s="282"/>
      <c r="TIY731" s="282"/>
      <c r="TIZ731" s="282"/>
      <c r="TJA731" s="282"/>
      <c r="TJB731" s="282"/>
      <c r="TJC731" s="282"/>
      <c r="TJD731" s="282"/>
      <c r="TJE731" s="282"/>
      <c r="TJF731" s="282"/>
      <c r="TJG731" s="282"/>
      <c r="TJH731" s="282"/>
      <c r="TJI731" s="282"/>
      <c r="TJJ731" s="282"/>
      <c r="TJK731" s="282"/>
      <c r="TJL731" s="282"/>
      <c r="TJM731" s="282"/>
      <c r="TJN731" s="282"/>
      <c r="TJO731" s="282"/>
      <c r="TJP731" s="282"/>
      <c r="TJQ731" s="282"/>
      <c r="TJR731" s="282"/>
      <c r="TJS731" s="282"/>
      <c r="TJT731" s="282"/>
      <c r="TJU731" s="282"/>
      <c r="TJV731" s="282"/>
      <c r="TJW731" s="282"/>
      <c r="TJX731" s="282"/>
      <c r="TJY731" s="282"/>
      <c r="TJZ731" s="282"/>
      <c r="TKA731" s="282"/>
      <c r="TKB731" s="282"/>
      <c r="TKC731" s="282"/>
      <c r="TKD731" s="282"/>
      <c r="TKE731" s="282"/>
      <c r="TKF731" s="282"/>
      <c r="TKG731" s="282"/>
      <c r="TKH731" s="282"/>
      <c r="TKI731" s="282"/>
      <c r="TKJ731" s="282"/>
      <c r="TKK731" s="282"/>
      <c r="TKL731" s="282"/>
      <c r="TKM731" s="282"/>
      <c r="TKN731" s="282"/>
      <c r="TKO731" s="282"/>
      <c r="TKP731" s="282"/>
      <c r="TKQ731" s="282"/>
      <c r="TKR731" s="282"/>
      <c r="TKS731" s="282"/>
      <c r="TKT731" s="282"/>
      <c r="TKU731" s="282"/>
      <c r="TKV731" s="282"/>
      <c r="TKW731" s="282"/>
      <c r="TKX731" s="282"/>
      <c r="TKY731" s="282"/>
      <c r="TKZ731" s="282"/>
      <c r="TLA731" s="282"/>
      <c r="TLB731" s="282"/>
      <c r="TLC731" s="282"/>
      <c r="TLD731" s="282"/>
      <c r="TLE731" s="282"/>
      <c r="TLF731" s="282"/>
      <c r="TLG731" s="282"/>
      <c r="TLH731" s="282"/>
      <c r="TLI731" s="282"/>
      <c r="TLJ731" s="282"/>
      <c r="TLK731" s="282"/>
      <c r="TLL731" s="282"/>
      <c r="TLM731" s="282"/>
      <c r="TLN731" s="282"/>
      <c r="TLO731" s="282"/>
      <c r="TLP731" s="282"/>
      <c r="TLQ731" s="282"/>
      <c r="TLR731" s="282"/>
      <c r="TLS731" s="282"/>
      <c r="TLT731" s="282"/>
      <c r="TLU731" s="282"/>
      <c r="TLV731" s="282"/>
      <c r="TLW731" s="282"/>
      <c r="TLX731" s="282"/>
      <c r="TLY731" s="282"/>
      <c r="TLZ731" s="282"/>
      <c r="TMA731" s="282"/>
      <c r="TMB731" s="282"/>
      <c r="TMC731" s="282"/>
      <c r="TMD731" s="282"/>
      <c r="TME731" s="282"/>
      <c r="TMF731" s="282"/>
      <c r="TMG731" s="282"/>
      <c r="TMH731" s="282"/>
      <c r="TMI731" s="282"/>
      <c r="TMJ731" s="282"/>
      <c r="TMK731" s="282"/>
      <c r="TML731" s="282"/>
      <c r="TMM731" s="282"/>
      <c r="TMN731" s="282"/>
      <c r="TMO731" s="282"/>
      <c r="TMP731" s="282"/>
      <c r="TMQ731" s="282"/>
      <c r="TMR731" s="282"/>
      <c r="TMS731" s="282"/>
      <c r="TMT731" s="282"/>
      <c r="TMU731" s="282"/>
      <c r="TMV731" s="282"/>
      <c r="TMW731" s="282"/>
      <c r="TMX731" s="282"/>
      <c r="TMY731" s="282"/>
      <c r="TMZ731" s="282"/>
      <c r="TNA731" s="282"/>
      <c r="TNB731" s="282"/>
      <c r="TNC731" s="282"/>
      <c r="TND731" s="282"/>
      <c r="TNE731" s="282"/>
      <c r="TNF731" s="282"/>
      <c r="TNG731" s="282"/>
      <c r="TNH731" s="282"/>
      <c r="TNI731" s="282"/>
      <c r="TNJ731" s="282"/>
      <c r="TNK731" s="282"/>
      <c r="TNL731" s="282"/>
      <c r="TNM731" s="282"/>
      <c r="TNN731" s="282"/>
      <c r="TNO731" s="282"/>
      <c r="TNP731" s="282"/>
      <c r="TNQ731" s="282"/>
      <c r="TNR731" s="282"/>
      <c r="TNS731" s="282"/>
      <c r="TNT731" s="282"/>
      <c r="TNU731" s="282"/>
      <c r="TNV731" s="282"/>
      <c r="TNW731" s="282"/>
      <c r="TNX731" s="282"/>
      <c r="TNY731" s="282"/>
      <c r="TNZ731" s="282"/>
      <c r="TOA731" s="282"/>
      <c r="TOB731" s="282"/>
      <c r="TOC731" s="282"/>
      <c r="TOD731" s="282"/>
      <c r="TOE731" s="282"/>
      <c r="TOF731" s="282"/>
      <c r="TOG731" s="282"/>
      <c r="TOH731" s="282"/>
      <c r="TOI731" s="282"/>
      <c r="TOJ731" s="282"/>
      <c r="TOK731" s="282"/>
      <c r="TOL731" s="282"/>
      <c r="TOM731" s="282"/>
      <c r="TON731" s="282"/>
      <c r="TOO731" s="282"/>
      <c r="TOP731" s="282"/>
      <c r="TOQ731" s="282"/>
      <c r="TOR731" s="282"/>
      <c r="TOS731" s="282"/>
      <c r="TOT731" s="282"/>
      <c r="TOU731" s="282"/>
      <c r="TOV731" s="282"/>
      <c r="TOW731" s="282"/>
      <c r="TOX731" s="282"/>
      <c r="TOY731" s="282"/>
      <c r="TOZ731" s="282"/>
      <c r="TPA731" s="282"/>
      <c r="TPB731" s="282"/>
      <c r="TPC731" s="282"/>
      <c r="TPD731" s="282"/>
      <c r="TPE731" s="282"/>
      <c r="TPF731" s="282"/>
      <c r="TPG731" s="282"/>
      <c r="TPH731" s="282"/>
      <c r="TPI731" s="282"/>
      <c r="TPJ731" s="282"/>
      <c r="TPK731" s="282"/>
      <c r="TPL731" s="282"/>
      <c r="TPM731" s="282"/>
      <c r="TPN731" s="282"/>
      <c r="TPO731" s="282"/>
      <c r="TPP731" s="282"/>
      <c r="TPQ731" s="282"/>
      <c r="TPR731" s="282"/>
      <c r="TPS731" s="282"/>
      <c r="TPT731" s="282"/>
      <c r="TPU731" s="282"/>
      <c r="TPV731" s="282"/>
      <c r="TPW731" s="282"/>
      <c r="TPX731" s="282"/>
      <c r="TPY731" s="282"/>
      <c r="TPZ731" s="282"/>
      <c r="TQA731" s="282"/>
      <c r="TQB731" s="282"/>
      <c r="TQC731" s="282"/>
      <c r="TQD731" s="282"/>
      <c r="TQE731" s="282"/>
      <c r="TQF731" s="282"/>
      <c r="TQG731" s="282"/>
      <c r="TQH731" s="282"/>
      <c r="TQI731" s="282"/>
      <c r="TQJ731" s="282"/>
      <c r="TQK731" s="282"/>
      <c r="TQL731" s="282"/>
      <c r="TQM731" s="282"/>
      <c r="TQN731" s="282"/>
      <c r="TQO731" s="282"/>
      <c r="TQP731" s="282"/>
      <c r="TQQ731" s="282"/>
      <c r="TQR731" s="282"/>
      <c r="TQS731" s="282"/>
      <c r="TQT731" s="282"/>
      <c r="TQU731" s="282"/>
      <c r="TQV731" s="282"/>
      <c r="TQW731" s="282"/>
      <c r="TQX731" s="282"/>
      <c r="TQY731" s="282"/>
      <c r="TQZ731" s="282"/>
      <c r="TRA731" s="282"/>
      <c r="TRB731" s="282"/>
      <c r="TRC731" s="282"/>
      <c r="TRD731" s="282"/>
      <c r="TRE731" s="282"/>
      <c r="TRF731" s="282"/>
      <c r="TRG731" s="282"/>
      <c r="TRH731" s="282"/>
      <c r="TRI731" s="282"/>
      <c r="TRJ731" s="282"/>
      <c r="TRK731" s="282"/>
      <c r="TRL731" s="282"/>
      <c r="TRM731" s="282"/>
      <c r="TRN731" s="282"/>
      <c r="TRO731" s="282"/>
      <c r="TRP731" s="282"/>
      <c r="TRQ731" s="282"/>
      <c r="TRR731" s="282"/>
      <c r="TRS731" s="282"/>
      <c r="TRT731" s="282"/>
      <c r="TRU731" s="282"/>
      <c r="TRV731" s="282"/>
      <c r="TRW731" s="282"/>
      <c r="TRX731" s="282"/>
      <c r="TRY731" s="282"/>
      <c r="TRZ731" s="282"/>
      <c r="TSA731" s="282"/>
      <c r="TSB731" s="282"/>
      <c r="TSC731" s="282"/>
      <c r="TSD731" s="282"/>
      <c r="TSE731" s="282"/>
      <c r="TSF731" s="282"/>
      <c r="TSG731" s="282"/>
      <c r="TSH731" s="282"/>
      <c r="TSI731" s="282"/>
      <c r="TSJ731" s="282"/>
      <c r="TSK731" s="282"/>
      <c r="TSL731" s="282"/>
      <c r="TSM731" s="282"/>
      <c r="TSN731" s="282"/>
      <c r="TSO731" s="282"/>
      <c r="TSP731" s="282"/>
      <c r="TSQ731" s="282"/>
      <c r="TSR731" s="282"/>
      <c r="TSS731" s="282"/>
      <c r="TST731" s="282"/>
      <c r="TSU731" s="282"/>
      <c r="TSV731" s="282"/>
      <c r="TSW731" s="282"/>
      <c r="TSX731" s="282"/>
      <c r="TSY731" s="282"/>
      <c r="TSZ731" s="282"/>
      <c r="TTA731" s="282"/>
      <c r="TTB731" s="282"/>
      <c r="TTC731" s="282"/>
      <c r="TTD731" s="282"/>
      <c r="TTE731" s="282"/>
      <c r="TTF731" s="282"/>
      <c r="TTG731" s="282"/>
      <c r="TTH731" s="282"/>
      <c r="TTI731" s="282"/>
      <c r="TTJ731" s="282"/>
      <c r="TTK731" s="282"/>
      <c r="TTL731" s="282"/>
      <c r="TTM731" s="282"/>
      <c r="TTN731" s="282"/>
      <c r="TTO731" s="282"/>
      <c r="TTP731" s="282"/>
      <c r="TTQ731" s="282"/>
      <c r="TTR731" s="282"/>
      <c r="TTS731" s="282"/>
      <c r="TTT731" s="282"/>
      <c r="TTU731" s="282"/>
      <c r="TTV731" s="282"/>
      <c r="TTW731" s="282"/>
      <c r="TTX731" s="282"/>
      <c r="TTY731" s="282"/>
      <c r="TTZ731" s="282"/>
      <c r="TUA731" s="282"/>
      <c r="TUB731" s="282"/>
      <c r="TUC731" s="282"/>
      <c r="TUD731" s="282"/>
      <c r="TUE731" s="282"/>
      <c r="TUF731" s="282"/>
      <c r="TUG731" s="282"/>
      <c r="TUH731" s="282"/>
      <c r="TUI731" s="282"/>
      <c r="TUJ731" s="282"/>
      <c r="TUK731" s="282"/>
      <c r="TUL731" s="282"/>
      <c r="TUM731" s="282"/>
      <c r="TUN731" s="282"/>
      <c r="TUO731" s="282"/>
      <c r="TUP731" s="282"/>
      <c r="TUQ731" s="282"/>
      <c r="TUR731" s="282"/>
      <c r="TUS731" s="282"/>
      <c r="TUT731" s="282"/>
      <c r="TUU731" s="282"/>
      <c r="TUV731" s="282"/>
      <c r="TUW731" s="282"/>
      <c r="TUX731" s="282"/>
      <c r="TUY731" s="282"/>
      <c r="TUZ731" s="282"/>
      <c r="TVA731" s="282"/>
      <c r="TVB731" s="282"/>
      <c r="TVC731" s="282"/>
      <c r="TVD731" s="282"/>
      <c r="TVE731" s="282"/>
      <c r="TVF731" s="282"/>
      <c r="TVG731" s="282"/>
      <c r="TVH731" s="282"/>
      <c r="TVI731" s="282"/>
      <c r="TVJ731" s="282"/>
      <c r="TVK731" s="282"/>
      <c r="TVL731" s="282"/>
      <c r="TVM731" s="282"/>
      <c r="TVN731" s="282"/>
      <c r="TVO731" s="282"/>
      <c r="TVP731" s="282"/>
      <c r="TVQ731" s="282"/>
      <c r="TVR731" s="282"/>
      <c r="TVS731" s="282"/>
      <c r="TVT731" s="282"/>
      <c r="TVU731" s="282"/>
      <c r="TVV731" s="282"/>
      <c r="TVW731" s="282"/>
      <c r="TVX731" s="282"/>
      <c r="TVY731" s="282"/>
      <c r="TVZ731" s="282"/>
      <c r="TWA731" s="282"/>
      <c r="TWB731" s="282"/>
      <c r="TWC731" s="282"/>
      <c r="TWD731" s="282"/>
      <c r="TWE731" s="282"/>
      <c r="TWF731" s="282"/>
      <c r="TWG731" s="282"/>
      <c r="TWH731" s="282"/>
      <c r="TWI731" s="282"/>
      <c r="TWJ731" s="282"/>
      <c r="TWK731" s="282"/>
      <c r="TWL731" s="282"/>
      <c r="TWM731" s="282"/>
      <c r="TWN731" s="282"/>
      <c r="TWO731" s="282"/>
      <c r="TWP731" s="282"/>
      <c r="TWQ731" s="282"/>
      <c r="TWR731" s="282"/>
      <c r="TWS731" s="282"/>
      <c r="TWT731" s="282"/>
      <c r="TWU731" s="282"/>
      <c r="TWV731" s="282"/>
      <c r="TWW731" s="282"/>
      <c r="TWX731" s="282"/>
      <c r="TWY731" s="282"/>
      <c r="TWZ731" s="282"/>
      <c r="TXA731" s="282"/>
      <c r="TXB731" s="282"/>
      <c r="TXC731" s="282"/>
      <c r="TXD731" s="282"/>
      <c r="TXE731" s="282"/>
      <c r="TXF731" s="282"/>
      <c r="TXG731" s="282"/>
      <c r="TXH731" s="282"/>
      <c r="TXI731" s="282"/>
      <c r="TXJ731" s="282"/>
      <c r="TXK731" s="282"/>
      <c r="TXL731" s="282"/>
      <c r="TXM731" s="282"/>
      <c r="TXN731" s="282"/>
      <c r="TXO731" s="282"/>
      <c r="TXP731" s="282"/>
      <c r="TXQ731" s="282"/>
      <c r="TXR731" s="282"/>
      <c r="TXS731" s="282"/>
      <c r="TXT731" s="282"/>
      <c r="TXU731" s="282"/>
      <c r="TXV731" s="282"/>
      <c r="TXW731" s="282"/>
      <c r="TXX731" s="282"/>
      <c r="TXY731" s="282"/>
      <c r="TXZ731" s="282"/>
      <c r="TYA731" s="282"/>
      <c r="TYB731" s="282"/>
      <c r="TYC731" s="282"/>
      <c r="TYD731" s="282"/>
      <c r="TYE731" s="282"/>
      <c r="TYF731" s="282"/>
      <c r="TYG731" s="282"/>
      <c r="TYH731" s="282"/>
      <c r="TYI731" s="282"/>
      <c r="TYJ731" s="282"/>
      <c r="TYK731" s="282"/>
      <c r="TYL731" s="282"/>
      <c r="TYM731" s="282"/>
      <c r="TYN731" s="282"/>
      <c r="TYO731" s="282"/>
      <c r="TYP731" s="282"/>
      <c r="TYQ731" s="282"/>
      <c r="TYR731" s="282"/>
      <c r="TYS731" s="282"/>
      <c r="TYT731" s="282"/>
      <c r="TYU731" s="282"/>
      <c r="TYV731" s="282"/>
      <c r="TYW731" s="282"/>
      <c r="TYX731" s="282"/>
      <c r="TYY731" s="282"/>
      <c r="TYZ731" s="282"/>
      <c r="TZA731" s="282"/>
      <c r="TZB731" s="282"/>
      <c r="TZC731" s="282"/>
      <c r="TZD731" s="282"/>
      <c r="TZE731" s="282"/>
      <c r="TZF731" s="282"/>
      <c r="TZG731" s="282"/>
      <c r="TZH731" s="282"/>
      <c r="TZI731" s="282"/>
      <c r="TZJ731" s="282"/>
      <c r="TZK731" s="282"/>
      <c r="TZL731" s="282"/>
      <c r="TZM731" s="282"/>
      <c r="TZN731" s="282"/>
      <c r="TZO731" s="282"/>
      <c r="TZP731" s="282"/>
      <c r="TZQ731" s="282"/>
      <c r="TZR731" s="282"/>
      <c r="TZS731" s="282"/>
      <c r="TZT731" s="282"/>
      <c r="TZU731" s="282"/>
      <c r="TZV731" s="282"/>
      <c r="TZW731" s="282"/>
      <c r="TZX731" s="282"/>
      <c r="TZY731" s="282"/>
      <c r="TZZ731" s="282"/>
      <c r="UAA731" s="282"/>
      <c r="UAB731" s="282"/>
      <c r="UAC731" s="282"/>
      <c r="UAD731" s="282"/>
      <c r="UAE731" s="282"/>
      <c r="UAF731" s="282"/>
      <c r="UAG731" s="282"/>
      <c r="UAH731" s="282"/>
      <c r="UAI731" s="282"/>
      <c r="UAJ731" s="282"/>
      <c r="UAK731" s="282"/>
      <c r="UAL731" s="282"/>
      <c r="UAM731" s="282"/>
      <c r="UAN731" s="282"/>
      <c r="UAO731" s="282"/>
      <c r="UAP731" s="282"/>
      <c r="UAQ731" s="282"/>
      <c r="UAR731" s="282"/>
      <c r="UAS731" s="282"/>
      <c r="UAT731" s="282"/>
      <c r="UAU731" s="282"/>
      <c r="UAV731" s="282"/>
      <c r="UAW731" s="282"/>
      <c r="UAX731" s="282"/>
      <c r="UAY731" s="282"/>
      <c r="UAZ731" s="282"/>
      <c r="UBA731" s="282"/>
      <c r="UBB731" s="282"/>
      <c r="UBC731" s="282"/>
      <c r="UBD731" s="282"/>
      <c r="UBE731" s="282"/>
      <c r="UBF731" s="282"/>
      <c r="UBG731" s="282"/>
      <c r="UBH731" s="282"/>
      <c r="UBI731" s="282"/>
      <c r="UBJ731" s="282"/>
      <c r="UBK731" s="282"/>
      <c r="UBL731" s="282"/>
      <c r="UBM731" s="282"/>
      <c r="UBN731" s="282"/>
      <c r="UBO731" s="282"/>
      <c r="UBP731" s="282"/>
      <c r="UBQ731" s="282"/>
      <c r="UBR731" s="282"/>
      <c r="UBS731" s="282"/>
      <c r="UBT731" s="282"/>
      <c r="UBU731" s="282"/>
      <c r="UBV731" s="282"/>
      <c r="UBW731" s="282"/>
      <c r="UBX731" s="282"/>
      <c r="UBY731" s="282"/>
      <c r="UBZ731" s="282"/>
      <c r="UCA731" s="282"/>
      <c r="UCB731" s="282"/>
      <c r="UCC731" s="282"/>
      <c r="UCD731" s="282"/>
      <c r="UCE731" s="282"/>
      <c r="UCF731" s="282"/>
      <c r="UCG731" s="282"/>
      <c r="UCH731" s="282"/>
      <c r="UCI731" s="282"/>
      <c r="UCJ731" s="282"/>
      <c r="UCK731" s="282"/>
      <c r="UCL731" s="282"/>
      <c r="UCM731" s="282"/>
      <c r="UCN731" s="282"/>
      <c r="UCO731" s="282"/>
      <c r="UCP731" s="282"/>
      <c r="UCQ731" s="282"/>
      <c r="UCR731" s="282"/>
      <c r="UCS731" s="282"/>
      <c r="UCT731" s="282"/>
      <c r="UCU731" s="282"/>
      <c r="UCV731" s="282"/>
      <c r="UCW731" s="282"/>
      <c r="UCX731" s="282"/>
      <c r="UCY731" s="282"/>
      <c r="UCZ731" s="282"/>
      <c r="UDA731" s="282"/>
      <c r="UDB731" s="282"/>
      <c r="UDC731" s="282"/>
      <c r="UDD731" s="282"/>
      <c r="UDE731" s="282"/>
      <c r="UDF731" s="282"/>
      <c r="UDG731" s="282"/>
      <c r="UDH731" s="282"/>
      <c r="UDI731" s="282"/>
      <c r="UDJ731" s="282"/>
      <c r="UDK731" s="282"/>
      <c r="UDL731" s="282"/>
      <c r="UDM731" s="282"/>
      <c r="UDN731" s="282"/>
      <c r="UDO731" s="282"/>
      <c r="UDP731" s="282"/>
      <c r="UDQ731" s="282"/>
      <c r="UDR731" s="282"/>
      <c r="UDS731" s="282"/>
      <c r="UDT731" s="282"/>
      <c r="UDU731" s="282"/>
      <c r="UDV731" s="282"/>
      <c r="UDW731" s="282"/>
      <c r="UDX731" s="282"/>
      <c r="UDY731" s="282"/>
      <c r="UDZ731" s="282"/>
      <c r="UEA731" s="282"/>
      <c r="UEB731" s="282"/>
      <c r="UEC731" s="282"/>
      <c r="UED731" s="282"/>
      <c r="UEE731" s="282"/>
      <c r="UEF731" s="282"/>
      <c r="UEG731" s="282"/>
      <c r="UEH731" s="282"/>
      <c r="UEI731" s="282"/>
      <c r="UEJ731" s="282"/>
      <c r="UEK731" s="282"/>
      <c r="UEL731" s="282"/>
      <c r="UEM731" s="282"/>
      <c r="UEN731" s="282"/>
      <c r="UEO731" s="282"/>
      <c r="UEP731" s="282"/>
      <c r="UEQ731" s="282"/>
      <c r="UER731" s="282"/>
      <c r="UES731" s="282"/>
      <c r="UET731" s="282"/>
      <c r="UEU731" s="282"/>
      <c r="UEV731" s="282"/>
      <c r="UEW731" s="282"/>
      <c r="UEX731" s="282"/>
      <c r="UEY731" s="282"/>
      <c r="UEZ731" s="282"/>
      <c r="UFA731" s="282"/>
      <c r="UFB731" s="282"/>
      <c r="UFC731" s="282"/>
      <c r="UFD731" s="282"/>
      <c r="UFE731" s="282"/>
      <c r="UFF731" s="282"/>
      <c r="UFG731" s="282"/>
      <c r="UFH731" s="282"/>
      <c r="UFI731" s="282"/>
      <c r="UFJ731" s="282"/>
      <c r="UFK731" s="282"/>
      <c r="UFL731" s="282"/>
      <c r="UFM731" s="282"/>
      <c r="UFN731" s="282"/>
      <c r="UFO731" s="282"/>
      <c r="UFP731" s="282"/>
      <c r="UFQ731" s="282"/>
      <c r="UFR731" s="282"/>
      <c r="UFS731" s="282"/>
      <c r="UFT731" s="282"/>
      <c r="UFU731" s="282"/>
      <c r="UFV731" s="282"/>
      <c r="UFW731" s="282"/>
      <c r="UFX731" s="282"/>
      <c r="UFY731" s="282"/>
      <c r="UFZ731" s="282"/>
      <c r="UGA731" s="282"/>
      <c r="UGB731" s="282"/>
      <c r="UGC731" s="282"/>
      <c r="UGD731" s="282"/>
      <c r="UGE731" s="282"/>
      <c r="UGF731" s="282"/>
      <c r="UGG731" s="282"/>
      <c r="UGH731" s="282"/>
      <c r="UGI731" s="282"/>
      <c r="UGJ731" s="282"/>
      <c r="UGK731" s="282"/>
      <c r="UGL731" s="282"/>
      <c r="UGM731" s="282"/>
      <c r="UGN731" s="282"/>
      <c r="UGO731" s="282"/>
      <c r="UGP731" s="282"/>
      <c r="UGQ731" s="282"/>
      <c r="UGR731" s="282"/>
      <c r="UGS731" s="282"/>
      <c r="UGT731" s="282"/>
      <c r="UGU731" s="282"/>
      <c r="UGV731" s="282"/>
      <c r="UGW731" s="282"/>
      <c r="UGX731" s="282"/>
      <c r="UGY731" s="282"/>
      <c r="UGZ731" s="282"/>
      <c r="UHA731" s="282"/>
      <c r="UHB731" s="282"/>
      <c r="UHC731" s="282"/>
      <c r="UHD731" s="282"/>
      <c r="UHE731" s="282"/>
      <c r="UHF731" s="282"/>
      <c r="UHG731" s="282"/>
      <c r="UHH731" s="282"/>
      <c r="UHI731" s="282"/>
      <c r="UHJ731" s="282"/>
      <c r="UHK731" s="282"/>
      <c r="UHL731" s="282"/>
      <c r="UHM731" s="282"/>
      <c r="UHN731" s="282"/>
      <c r="UHO731" s="282"/>
      <c r="UHP731" s="282"/>
      <c r="UHQ731" s="282"/>
      <c r="UHR731" s="282"/>
      <c r="UHS731" s="282"/>
      <c r="UHT731" s="282"/>
      <c r="UHU731" s="282"/>
      <c r="UHV731" s="282"/>
      <c r="UHW731" s="282"/>
      <c r="UHX731" s="282"/>
      <c r="UHY731" s="282"/>
      <c r="UHZ731" s="282"/>
      <c r="UIA731" s="282"/>
      <c r="UIB731" s="282"/>
      <c r="UIC731" s="282"/>
      <c r="UID731" s="282"/>
      <c r="UIE731" s="282"/>
      <c r="UIF731" s="282"/>
      <c r="UIG731" s="282"/>
      <c r="UIH731" s="282"/>
      <c r="UII731" s="282"/>
      <c r="UIJ731" s="282"/>
      <c r="UIK731" s="282"/>
      <c r="UIL731" s="282"/>
      <c r="UIM731" s="282"/>
      <c r="UIN731" s="282"/>
      <c r="UIO731" s="282"/>
      <c r="UIP731" s="282"/>
      <c r="UIQ731" s="282"/>
      <c r="UIR731" s="282"/>
      <c r="UIS731" s="282"/>
      <c r="UIT731" s="282"/>
      <c r="UIU731" s="282"/>
      <c r="UIV731" s="282"/>
      <c r="UIW731" s="282"/>
      <c r="UIX731" s="282"/>
      <c r="UIY731" s="282"/>
      <c r="UIZ731" s="282"/>
      <c r="UJA731" s="282"/>
      <c r="UJB731" s="282"/>
      <c r="UJC731" s="282"/>
      <c r="UJD731" s="282"/>
      <c r="UJE731" s="282"/>
      <c r="UJF731" s="282"/>
      <c r="UJG731" s="282"/>
      <c r="UJH731" s="282"/>
      <c r="UJI731" s="282"/>
      <c r="UJJ731" s="282"/>
      <c r="UJK731" s="282"/>
      <c r="UJL731" s="282"/>
      <c r="UJM731" s="282"/>
      <c r="UJN731" s="282"/>
      <c r="UJO731" s="282"/>
      <c r="UJP731" s="282"/>
      <c r="UJQ731" s="282"/>
      <c r="UJR731" s="282"/>
      <c r="UJS731" s="282"/>
      <c r="UJT731" s="282"/>
      <c r="UJU731" s="282"/>
      <c r="UJV731" s="282"/>
      <c r="UJW731" s="282"/>
      <c r="UJX731" s="282"/>
      <c r="UJY731" s="282"/>
      <c r="UJZ731" s="282"/>
      <c r="UKA731" s="282"/>
      <c r="UKB731" s="282"/>
      <c r="UKC731" s="282"/>
      <c r="UKD731" s="282"/>
      <c r="UKE731" s="282"/>
      <c r="UKF731" s="282"/>
      <c r="UKG731" s="282"/>
      <c r="UKH731" s="282"/>
      <c r="UKI731" s="282"/>
      <c r="UKJ731" s="282"/>
      <c r="UKK731" s="282"/>
      <c r="UKL731" s="282"/>
      <c r="UKM731" s="282"/>
      <c r="UKN731" s="282"/>
      <c r="UKO731" s="282"/>
      <c r="UKP731" s="282"/>
      <c r="UKQ731" s="282"/>
      <c r="UKR731" s="282"/>
      <c r="UKS731" s="282"/>
      <c r="UKT731" s="282"/>
      <c r="UKU731" s="282"/>
      <c r="UKV731" s="282"/>
      <c r="UKW731" s="282"/>
      <c r="UKX731" s="282"/>
      <c r="UKY731" s="282"/>
      <c r="UKZ731" s="282"/>
      <c r="ULA731" s="282"/>
      <c r="ULB731" s="282"/>
      <c r="ULC731" s="282"/>
      <c r="ULD731" s="282"/>
      <c r="ULE731" s="282"/>
      <c r="ULF731" s="282"/>
      <c r="ULG731" s="282"/>
      <c r="ULH731" s="282"/>
      <c r="ULI731" s="282"/>
      <c r="ULJ731" s="282"/>
      <c r="ULK731" s="282"/>
      <c r="ULL731" s="282"/>
      <c r="ULM731" s="282"/>
      <c r="ULN731" s="282"/>
      <c r="ULO731" s="282"/>
      <c r="ULP731" s="282"/>
      <c r="ULQ731" s="282"/>
      <c r="ULR731" s="282"/>
      <c r="ULS731" s="282"/>
      <c r="ULT731" s="282"/>
      <c r="ULU731" s="282"/>
      <c r="ULV731" s="282"/>
      <c r="ULW731" s="282"/>
      <c r="ULX731" s="282"/>
      <c r="ULY731" s="282"/>
      <c r="ULZ731" s="282"/>
      <c r="UMA731" s="282"/>
      <c r="UMB731" s="282"/>
      <c r="UMC731" s="282"/>
      <c r="UMD731" s="282"/>
      <c r="UME731" s="282"/>
      <c r="UMF731" s="282"/>
      <c r="UMG731" s="282"/>
      <c r="UMH731" s="282"/>
      <c r="UMI731" s="282"/>
      <c r="UMJ731" s="282"/>
      <c r="UMK731" s="282"/>
      <c r="UML731" s="282"/>
      <c r="UMM731" s="282"/>
      <c r="UMN731" s="282"/>
      <c r="UMO731" s="282"/>
      <c r="UMP731" s="282"/>
      <c r="UMQ731" s="282"/>
      <c r="UMR731" s="282"/>
      <c r="UMS731" s="282"/>
      <c r="UMT731" s="282"/>
      <c r="UMU731" s="282"/>
      <c r="UMV731" s="282"/>
      <c r="UMW731" s="282"/>
      <c r="UMX731" s="282"/>
      <c r="UMY731" s="282"/>
      <c r="UMZ731" s="282"/>
      <c r="UNA731" s="282"/>
      <c r="UNB731" s="282"/>
      <c r="UNC731" s="282"/>
      <c r="UND731" s="282"/>
      <c r="UNE731" s="282"/>
      <c r="UNF731" s="282"/>
      <c r="UNG731" s="282"/>
      <c r="UNH731" s="282"/>
      <c r="UNI731" s="282"/>
      <c r="UNJ731" s="282"/>
      <c r="UNK731" s="282"/>
      <c r="UNL731" s="282"/>
      <c r="UNM731" s="282"/>
      <c r="UNN731" s="282"/>
      <c r="UNO731" s="282"/>
      <c r="UNP731" s="282"/>
      <c r="UNQ731" s="282"/>
      <c r="UNR731" s="282"/>
      <c r="UNS731" s="282"/>
      <c r="UNT731" s="282"/>
      <c r="UNU731" s="282"/>
      <c r="UNV731" s="282"/>
      <c r="UNW731" s="282"/>
      <c r="UNX731" s="282"/>
      <c r="UNY731" s="282"/>
      <c r="UNZ731" s="282"/>
      <c r="UOA731" s="282"/>
      <c r="UOB731" s="282"/>
      <c r="UOC731" s="282"/>
      <c r="UOD731" s="282"/>
      <c r="UOE731" s="282"/>
      <c r="UOF731" s="282"/>
      <c r="UOG731" s="282"/>
      <c r="UOH731" s="282"/>
      <c r="UOI731" s="282"/>
      <c r="UOJ731" s="282"/>
      <c r="UOK731" s="282"/>
      <c r="UOL731" s="282"/>
      <c r="UOM731" s="282"/>
      <c r="UON731" s="282"/>
      <c r="UOO731" s="282"/>
      <c r="UOP731" s="282"/>
      <c r="UOQ731" s="282"/>
      <c r="UOR731" s="282"/>
      <c r="UOS731" s="282"/>
      <c r="UOT731" s="282"/>
      <c r="UOU731" s="282"/>
      <c r="UOV731" s="282"/>
      <c r="UOW731" s="282"/>
      <c r="UOX731" s="282"/>
      <c r="UOY731" s="282"/>
      <c r="UOZ731" s="282"/>
      <c r="UPA731" s="282"/>
      <c r="UPB731" s="282"/>
      <c r="UPC731" s="282"/>
      <c r="UPD731" s="282"/>
      <c r="UPE731" s="282"/>
      <c r="UPF731" s="282"/>
      <c r="UPG731" s="282"/>
      <c r="UPH731" s="282"/>
      <c r="UPI731" s="282"/>
      <c r="UPJ731" s="282"/>
      <c r="UPK731" s="282"/>
      <c r="UPL731" s="282"/>
      <c r="UPM731" s="282"/>
      <c r="UPN731" s="282"/>
      <c r="UPO731" s="282"/>
      <c r="UPP731" s="282"/>
      <c r="UPQ731" s="282"/>
      <c r="UPR731" s="282"/>
      <c r="UPS731" s="282"/>
      <c r="UPT731" s="282"/>
      <c r="UPU731" s="282"/>
      <c r="UPV731" s="282"/>
      <c r="UPW731" s="282"/>
      <c r="UPX731" s="282"/>
      <c r="UPY731" s="282"/>
      <c r="UPZ731" s="282"/>
      <c r="UQA731" s="282"/>
      <c r="UQB731" s="282"/>
      <c r="UQC731" s="282"/>
      <c r="UQD731" s="282"/>
      <c r="UQE731" s="282"/>
      <c r="UQF731" s="282"/>
      <c r="UQG731" s="282"/>
      <c r="UQH731" s="282"/>
      <c r="UQI731" s="282"/>
      <c r="UQJ731" s="282"/>
      <c r="UQK731" s="282"/>
      <c r="UQL731" s="282"/>
      <c r="UQM731" s="282"/>
      <c r="UQN731" s="282"/>
      <c r="UQO731" s="282"/>
      <c r="UQP731" s="282"/>
      <c r="UQQ731" s="282"/>
      <c r="UQR731" s="282"/>
      <c r="UQS731" s="282"/>
      <c r="UQT731" s="282"/>
      <c r="UQU731" s="282"/>
      <c r="UQV731" s="282"/>
      <c r="UQW731" s="282"/>
      <c r="UQX731" s="282"/>
      <c r="UQY731" s="282"/>
      <c r="UQZ731" s="282"/>
      <c r="URA731" s="282"/>
      <c r="URB731" s="282"/>
      <c r="URC731" s="282"/>
      <c r="URD731" s="282"/>
      <c r="URE731" s="282"/>
      <c r="URF731" s="282"/>
      <c r="URG731" s="282"/>
      <c r="URH731" s="282"/>
      <c r="URI731" s="282"/>
      <c r="URJ731" s="282"/>
      <c r="URK731" s="282"/>
      <c r="URL731" s="282"/>
      <c r="URM731" s="282"/>
      <c r="URN731" s="282"/>
      <c r="URO731" s="282"/>
      <c r="URP731" s="282"/>
      <c r="URQ731" s="282"/>
      <c r="URR731" s="282"/>
      <c r="URS731" s="282"/>
      <c r="URT731" s="282"/>
      <c r="URU731" s="282"/>
      <c r="URV731" s="282"/>
      <c r="URW731" s="282"/>
      <c r="URX731" s="282"/>
      <c r="URY731" s="282"/>
      <c r="URZ731" s="282"/>
      <c r="USA731" s="282"/>
      <c r="USB731" s="282"/>
      <c r="USC731" s="282"/>
      <c r="USD731" s="282"/>
      <c r="USE731" s="282"/>
      <c r="USF731" s="282"/>
      <c r="USG731" s="282"/>
      <c r="USH731" s="282"/>
      <c r="USI731" s="282"/>
      <c r="USJ731" s="282"/>
      <c r="USK731" s="282"/>
      <c r="USL731" s="282"/>
      <c r="USM731" s="282"/>
      <c r="USN731" s="282"/>
      <c r="USO731" s="282"/>
      <c r="USP731" s="282"/>
      <c r="USQ731" s="282"/>
      <c r="USR731" s="282"/>
      <c r="USS731" s="282"/>
      <c r="UST731" s="282"/>
      <c r="USU731" s="282"/>
      <c r="USV731" s="282"/>
      <c r="USW731" s="282"/>
      <c r="USX731" s="282"/>
      <c r="USY731" s="282"/>
      <c r="USZ731" s="282"/>
      <c r="UTA731" s="282"/>
      <c r="UTB731" s="282"/>
      <c r="UTC731" s="282"/>
      <c r="UTD731" s="282"/>
      <c r="UTE731" s="282"/>
      <c r="UTF731" s="282"/>
      <c r="UTG731" s="282"/>
      <c r="UTH731" s="282"/>
      <c r="UTI731" s="282"/>
      <c r="UTJ731" s="282"/>
      <c r="UTK731" s="282"/>
      <c r="UTL731" s="282"/>
      <c r="UTM731" s="282"/>
      <c r="UTN731" s="282"/>
      <c r="UTO731" s="282"/>
      <c r="UTP731" s="282"/>
      <c r="UTQ731" s="282"/>
      <c r="UTR731" s="282"/>
      <c r="UTS731" s="282"/>
      <c r="UTT731" s="282"/>
      <c r="UTU731" s="282"/>
      <c r="UTV731" s="282"/>
      <c r="UTW731" s="282"/>
      <c r="UTX731" s="282"/>
      <c r="UTY731" s="282"/>
      <c r="UTZ731" s="282"/>
      <c r="UUA731" s="282"/>
      <c r="UUB731" s="282"/>
      <c r="UUC731" s="282"/>
      <c r="UUD731" s="282"/>
      <c r="UUE731" s="282"/>
      <c r="UUF731" s="282"/>
      <c r="UUG731" s="282"/>
      <c r="UUH731" s="282"/>
      <c r="UUI731" s="282"/>
      <c r="UUJ731" s="282"/>
      <c r="UUK731" s="282"/>
      <c r="UUL731" s="282"/>
      <c r="UUM731" s="282"/>
      <c r="UUN731" s="282"/>
      <c r="UUO731" s="282"/>
      <c r="UUP731" s="282"/>
      <c r="UUQ731" s="282"/>
      <c r="UUR731" s="282"/>
      <c r="UUS731" s="282"/>
      <c r="UUT731" s="282"/>
      <c r="UUU731" s="282"/>
      <c r="UUV731" s="282"/>
      <c r="UUW731" s="282"/>
      <c r="UUX731" s="282"/>
      <c r="UUY731" s="282"/>
      <c r="UUZ731" s="282"/>
      <c r="UVA731" s="282"/>
      <c r="UVB731" s="282"/>
      <c r="UVC731" s="282"/>
      <c r="UVD731" s="282"/>
      <c r="UVE731" s="282"/>
      <c r="UVF731" s="282"/>
      <c r="UVG731" s="282"/>
      <c r="UVH731" s="282"/>
      <c r="UVI731" s="282"/>
      <c r="UVJ731" s="282"/>
      <c r="UVK731" s="282"/>
      <c r="UVL731" s="282"/>
      <c r="UVM731" s="282"/>
      <c r="UVN731" s="282"/>
      <c r="UVO731" s="282"/>
      <c r="UVP731" s="282"/>
      <c r="UVQ731" s="282"/>
      <c r="UVR731" s="282"/>
      <c r="UVS731" s="282"/>
      <c r="UVT731" s="282"/>
      <c r="UVU731" s="282"/>
      <c r="UVV731" s="282"/>
      <c r="UVW731" s="282"/>
      <c r="UVX731" s="282"/>
      <c r="UVY731" s="282"/>
      <c r="UVZ731" s="282"/>
      <c r="UWA731" s="282"/>
      <c r="UWB731" s="282"/>
      <c r="UWC731" s="282"/>
      <c r="UWD731" s="282"/>
      <c r="UWE731" s="282"/>
      <c r="UWF731" s="282"/>
      <c r="UWG731" s="282"/>
      <c r="UWH731" s="282"/>
      <c r="UWI731" s="282"/>
      <c r="UWJ731" s="282"/>
      <c r="UWK731" s="282"/>
      <c r="UWL731" s="282"/>
      <c r="UWM731" s="282"/>
      <c r="UWN731" s="282"/>
      <c r="UWO731" s="282"/>
      <c r="UWP731" s="282"/>
      <c r="UWQ731" s="282"/>
      <c r="UWR731" s="282"/>
      <c r="UWS731" s="282"/>
      <c r="UWT731" s="282"/>
      <c r="UWU731" s="282"/>
      <c r="UWV731" s="282"/>
      <c r="UWW731" s="282"/>
      <c r="UWX731" s="282"/>
      <c r="UWY731" s="282"/>
      <c r="UWZ731" s="282"/>
      <c r="UXA731" s="282"/>
      <c r="UXB731" s="282"/>
      <c r="UXC731" s="282"/>
      <c r="UXD731" s="282"/>
      <c r="UXE731" s="282"/>
      <c r="UXF731" s="282"/>
      <c r="UXG731" s="282"/>
      <c r="UXH731" s="282"/>
      <c r="UXI731" s="282"/>
      <c r="UXJ731" s="282"/>
      <c r="UXK731" s="282"/>
      <c r="UXL731" s="282"/>
      <c r="UXM731" s="282"/>
      <c r="UXN731" s="282"/>
      <c r="UXO731" s="282"/>
      <c r="UXP731" s="282"/>
      <c r="UXQ731" s="282"/>
      <c r="UXR731" s="282"/>
      <c r="UXS731" s="282"/>
      <c r="UXT731" s="282"/>
      <c r="UXU731" s="282"/>
      <c r="UXV731" s="282"/>
      <c r="UXW731" s="282"/>
      <c r="UXX731" s="282"/>
      <c r="UXY731" s="282"/>
      <c r="UXZ731" s="282"/>
      <c r="UYA731" s="282"/>
      <c r="UYB731" s="282"/>
      <c r="UYC731" s="282"/>
      <c r="UYD731" s="282"/>
      <c r="UYE731" s="282"/>
      <c r="UYF731" s="282"/>
      <c r="UYG731" s="282"/>
      <c r="UYH731" s="282"/>
      <c r="UYI731" s="282"/>
      <c r="UYJ731" s="282"/>
      <c r="UYK731" s="282"/>
      <c r="UYL731" s="282"/>
      <c r="UYM731" s="282"/>
      <c r="UYN731" s="282"/>
      <c r="UYO731" s="282"/>
      <c r="UYP731" s="282"/>
      <c r="UYQ731" s="282"/>
      <c r="UYR731" s="282"/>
      <c r="UYS731" s="282"/>
      <c r="UYT731" s="282"/>
      <c r="UYU731" s="282"/>
      <c r="UYV731" s="282"/>
      <c r="UYW731" s="282"/>
      <c r="UYX731" s="282"/>
      <c r="UYY731" s="282"/>
      <c r="UYZ731" s="282"/>
      <c r="UZA731" s="282"/>
      <c r="UZB731" s="282"/>
      <c r="UZC731" s="282"/>
      <c r="UZD731" s="282"/>
      <c r="UZE731" s="282"/>
      <c r="UZF731" s="282"/>
      <c r="UZG731" s="282"/>
      <c r="UZH731" s="282"/>
      <c r="UZI731" s="282"/>
      <c r="UZJ731" s="282"/>
      <c r="UZK731" s="282"/>
      <c r="UZL731" s="282"/>
      <c r="UZM731" s="282"/>
      <c r="UZN731" s="282"/>
      <c r="UZO731" s="282"/>
      <c r="UZP731" s="282"/>
      <c r="UZQ731" s="282"/>
      <c r="UZR731" s="282"/>
      <c r="UZS731" s="282"/>
      <c r="UZT731" s="282"/>
      <c r="UZU731" s="282"/>
      <c r="UZV731" s="282"/>
      <c r="UZW731" s="282"/>
      <c r="UZX731" s="282"/>
      <c r="UZY731" s="282"/>
      <c r="UZZ731" s="282"/>
      <c r="VAA731" s="282"/>
      <c r="VAB731" s="282"/>
      <c r="VAC731" s="282"/>
      <c r="VAD731" s="282"/>
      <c r="VAE731" s="282"/>
      <c r="VAF731" s="282"/>
      <c r="VAG731" s="282"/>
      <c r="VAH731" s="282"/>
      <c r="VAI731" s="282"/>
      <c r="VAJ731" s="282"/>
      <c r="VAK731" s="282"/>
      <c r="VAL731" s="282"/>
      <c r="VAM731" s="282"/>
      <c r="VAN731" s="282"/>
      <c r="VAO731" s="282"/>
      <c r="VAP731" s="282"/>
      <c r="VAQ731" s="282"/>
      <c r="VAR731" s="282"/>
      <c r="VAS731" s="282"/>
      <c r="VAT731" s="282"/>
      <c r="VAU731" s="282"/>
      <c r="VAV731" s="282"/>
      <c r="VAW731" s="282"/>
      <c r="VAX731" s="282"/>
      <c r="VAY731" s="282"/>
      <c r="VAZ731" s="282"/>
      <c r="VBA731" s="282"/>
      <c r="VBB731" s="282"/>
      <c r="VBC731" s="282"/>
      <c r="VBD731" s="282"/>
      <c r="VBE731" s="282"/>
      <c r="VBF731" s="282"/>
      <c r="VBG731" s="282"/>
      <c r="VBH731" s="282"/>
      <c r="VBI731" s="282"/>
      <c r="VBJ731" s="282"/>
      <c r="VBK731" s="282"/>
      <c r="VBL731" s="282"/>
      <c r="VBM731" s="282"/>
      <c r="VBN731" s="282"/>
      <c r="VBO731" s="282"/>
      <c r="VBP731" s="282"/>
      <c r="VBQ731" s="282"/>
      <c r="VBR731" s="282"/>
      <c r="VBS731" s="282"/>
      <c r="VBT731" s="282"/>
      <c r="VBU731" s="282"/>
      <c r="VBV731" s="282"/>
      <c r="VBW731" s="282"/>
      <c r="VBX731" s="282"/>
      <c r="VBY731" s="282"/>
      <c r="VBZ731" s="282"/>
      <c r="VCA731" s="282"/>
      <c r="VCB731" s="282"/>
      <c r="VCC731" s="282"/>
      <c r="VCD731" s="282"/>
      <c r="VCE731" s="282"/>
      <c r="VCF731" s="282"/>
      <c r="VCG731" s="282"/>
      <c r="VCH731" s="282"/>
      <c r="VCI731" s="282"/>
      <c r="VCJ731" s="282"/>
      <c r="VCK731" s="282"/>
      <c r="VCL731" s="282"/>
      <c r="VCM731" s="282"/>
      <c r="VCN731" s="282"/>
      <c r="VCO731" s="282"/>
      <c r="VCP731" s="282"/>
      <c r="VCQ731" s="282"/>
      <c r="VCR731" s="282"/>
      <c r="VCS731" s="282"/>
      <c r="VCT731" s="282"/>
      <c r="VCU731" s="282"/>
      <c r="VCV731" s="282"/>
      <c r="VCW731" s="282"/>
      <c r="VCX731" s="282"/>
      <c r="VCY731" s="282"/>
      <c r="VCZ731" s="282"/>
      <c r="VDA731" s="282"/>
      <c r="VDB731" s="282"/>
      <c r="VDC731" s="282"/>
      <c r="VDD731" s="282"/>
      <c r="VDE731" s="282"/>
      <c r="VDF731" s="282"/>
      <c r="VDG731" s="282"/>
      <c r="VDH731" s="282"/>
      <c r="VDI731" s="282"/>
      <c r="VDJ731" s="282"/>
      <c r="VDK731" s="282"/>
      <c r="VDL731" s="282"/>
      <c r="VDM731" s="282"/>
      <c r="VDN731" s="282"/>
      <c r="VDO731" s="282"/>
      <c r="VDP731" s="282"/>
      <c r="VDQ731" s="282"/>
      <c r="VDR731" s="282"/>
      <c r="VDS731" s="282"/>
      <c r="VDT731" s="282"/>
      <c r="VDU731" s="282"/>
      <c r="VDV731" s="282"/>
      <c r="VDW731" s="282"/>
      <c r="VDX731" s="282"/>
      <c r="VDY731" s="282"/>
      <c r="VDZ731" s="282"/>
      <c r="VEA731" s="282"/>
      <c r="VEB731" s="282"/>
      <c r="VEC731" s="282"/>
      <c r="VED731" s="282"/>
      <c r="VEE731" s="282"/>
      <c r="VEF731" s="282"/>
      <c r="VEG731" s="282"/>
      <c r="VEH731" s="282"/>
      <c r="VEI731" s="282"/>
      <c r="VEJ731" s="282"/>
      <c r="VEK731" s="282"/>
      <c r="VEL731" s="282"/>
      <c r="VEM731" s="282"/>
      <c r="VEN731" s="282"/>
      <c r="VEO731" s="282"/>
      <c r="VEP731" s="282"/>
      <c r="VEQ731" s="282"/>
      <c r="VER731" s="282"/>
      <c r="VES731" s="282"/>
      <c r="VET731" s="282"/>
      <c r="VEU731" s="282"/>
      <c r="VEV731" s="282"/>
      <c r="VEW731" s="282"/>
      <c r="VEX731" s="282"/>
      <c r="VEY731" s="282"/>
      <c r="VEZ731" s="282"/>
      <c r="VFA731" s="282"/>
      <c r="VFB731" s="282"/>
      <c r="VFC731" s="282"/>
      <c r="VFD731" s="282"/>
      <c r="VFE731" s="282"/>
      <c r="VFF731" s="282"/>
      <c r="VFG731" s="282"/>
      <c r="VFH731" s="282"/>
      <c r="VFI731" s="282"/>
      <c r="VFJ731" s="282"/>
      <c r="VFK731" s="282"/>
      <c r="VFL731" s="282"/>
      <c r="VFM731" s="282"/>
      <c r="VFN731" s="282"/>
      <c r="VFO731" s="282"/>
      <c r="VFP731" s="282"/>
      <c r="VFQ731" s="282"/>
      <c r="VFR731" s="282"/>
      <c r="VFS731" s="282"/>
      <c r="VFT731" s="282"/>
      <c r="VFU731" s="282"/>
      <c r="VFV731" s="282"/>
      <c r="VFW731" s="282"/>
      <c r="VFX731" s="282"/>
      <c r="VFY731" s="282"/>
      <c r="VFZ731" s="282"/>
      <c r="VGA731" s="282"/>
      <c r="VGB731" s="282"/>
      <c r="VGC731" s="282"/>
      <c r="VGD731" s="282"/>
      <c r="VGE731" s="282"/>
      <c r="VGF731" s="282"/>
      <c r="VGG731" s="282"/>
      <c r="VGH731" s="282"/>
      <c r="VGI731" s="282"/>
      <c r="VGJ731" s="282"/>
      <c r="VGK731" s="282"/>
      <c r="VGL731" s="282"/>
      <c r="VGM731" s="282"/>
      <c r="VGN731" s="282"/>
      <c r="VGO731" s="282"/>
      <c r="VGP731" s="282"/>
      <c r="VGQ731" s="282"/>
      <c r="VGR731" s="282"/>
      <c r="VGS731" s="282"/>
      <c r="VGT731" s="282"/>
      <c r="VGU731" s="282"/>
      <c r="VGV731" s="282"/>
      <c r="VGW731" s="282"/>
      <c r="VGX731" s="282"/>
      <c r="VGY731" s="282"/>
      <c r="VGZ731" s="282"/>
      <c r="VHA731" s="282"/>
      <c r="VHB731" s="282"/>
      <c r="VHC731" s="282"/>
      <c r="VHD731" s="282"/>
      <c r="VHE731" s="282"/>
      <c r="VHF731" s="282"/>
      <c r="VHG731" s="282"/>
      <c r="VHH731" s="282"/>
      <c r="VHI731" s="282"/>
      <c r="VHJ731" s="282"/>
      <c r="VHK731" s="282"/>
      <c r="VHL731" s="282"/>
      <c r="VHM731" s="282"/>
      <c r="VHN731" s="282"/>
      <c r="VHO731" s="282"/>
      <c r="VHP731" s="282"/>
      <c r="VHQ731" s="282"/>
      <c r="VHR731" s="282"/>
      <c r="VHS731" s="282"/>
      <c r="VHT731" s="282"/>
      <c r="VHU731" s="282"/>
      <c r="VHV731" s="282"/>
      <c r="VHW731" s="282"/>
      <c r="VHX731" s="282"/>
      <c r="VHY731" s="282"/>
      <c r="VHZ731" s="282"/>
      <c r="VIA731" s="282"/>
      <c r="VIB731" s="282"/>
      <c r="VIC731" s="282"/>
      <c r="VID731" s="282"/>
      <c r="VIE731" s="282"/>
      <c r="VIF731" s="282"/>
      <c r="VIG731" s="282"/>
      <c r="VIH731" s="282"/>
      <c r="VII731" s="282"/>
      <c r="VIJ731" s="282"/>
      <c r="VIK731" s="282"/>
      <c r="VIL731" s="282"/>
      <c r="VIM731" s="282"/>
      <c r="VIN731" s="282"/>
      <c r="VIO731" s="282"/>
      <c r="VIP731" s="282"/>
      <c r="VIQ731" s="282"/>
      <c r="VIR731" s="282"/>
      <c r="VIS731" s="282"/>
      <c r="VIT731" s="282"/>
      <c r="VIU731" s="282"/>
      <c r="VIV731" s="282"/>
      <c r="VIW731" s="282"/>
      <c r="VIX731" s="282"/>
      <c r="VIY731" s="282"/>
      <c r="VIZ731" s="282"/>
      <c r="VJA731" s="282"/>
      <c r="VJB731" s="282"/>
      <c r="VJC731" s="282"/>
      <c r="VJD731" s="282"/>
      <c r="VJE731" s="282"/>
      <c r="VJF731" s="282"/>
      <c r="VJG731" s="282"/>
      <c r="VJH731" s="282"/>
      <c r="VJI731" s="282"/>
      <c r="VJJ731" s="282"/>
      <c r="VJK731" s="282"/>
      <c r="VJL731" s="282"/>
      <c r="VJM731" s="282"/>
      <c r="VJN731" s="282"/>
      <c r="VJO731" s="282"/>
      <c r="VJP731" s="282"/>
      <c r="VJQ731" s="282"/>
      <c r="VJR731" s="282"/>
      <c r="VJS731" s="282"/>
      <c r="VJT731" s="282"/>
      <c r="VJU731" s="282"/>
      <c r="VJV731" s="282"/>
      <c r="VJW731" s="282"/>
      <c r="VJX731" s="282"/>
      <c r="VJY731" s="282"/>
      <c r="VJZ731" s="282"/>
      <c r="VKA731" s="282"/>
      <c r="VKB731" s="282"/>
      <c r="VKC731" s="282"/>
      <c r="VKD731" s="282"/>
      <c r="VKE731" s="282"/>
      <c r="VKF731" s="282"/>
      <c r="VKG731" s="282"/>
      <c r="VKH731" s="282"/>
      <c r="VKI731" s="282"/>
      <c r="VKJ731" s="282"/>
      <c r="VKK731" s="282"/>
      <c r="VKL731" s="282"/>
      <c r="VKM731" s="282"/>
      <c r="VKN731" s="282"/>
      <c r="VKO731" s="282"/>
      <c r="VKP731" s="282"/>
      <c r="VKQ731" s="282"/>
      <c r="VKR731" s="282"/>
      <c r="VKS731" s="282"/>
      <c r="VKT731" s="282"/>
      <c r="VKU731" s="282"/>
      <c r="VKV731" s="282"/>
      <c r="VKW731" s="282"/>
      <c r="VKX731" s="282"/>
      <c r="VKY731" s="282"/>
      <c r="VKZ731" s="282"/>
      <c r="VLA731" s="282"/>
      <c r="VLB731" s="282"/>
      <c r="VLC731" s="282"/>
      <c r="VLD731" s="282"/>
      <c r="VLE731" s="282"/>
      <c r="VLF731" s="282"/>
      <c r="VLG731" s="282"/>
      <c r="VLH731" s="282"/>
      <c r="VLI731" s="282"/>
      <c r="VLJ731" s="282"/>
      <c r="VLK731" s="282"/>
      <c r="VLL731" s="282"/>
      <c r="VLM731" s="282"/>
      <c r="VLN731" s="282"/>
      <c r="VLO731" s="282"/>
      <c r="VLP731" s="282"/>
      <c r="VLQ731" s="282"/>
      <c r="VLR731" s="282"/>
      <c r="VLS731" s="282"/>
      <c r="VLT731" s="282"/>
      <c r="VLU731" s="282"/>
      <c r="VLV731" s="282"/>
      <c r="VLW731" s="282"/>
      <c r="VLX731" s="282"/>
      <c r="VLY731" s="282"/>
      <c r="VLZ731" s="282"/>
      <c r="VMA731" s="282"/>
      <c r="VMB731" s="282"/>
      <c r="VMC731" s="282"/>
      <c r="VMD731" s="282"/>
      <c r="VME731" s="282"/>
      <c r="VMF731" s="282"/>
      <c r="VMG731" s="282"/>
      <c r="VMH731" s="282"/>
      <c r="VMI731" s="282"/>
      <c r="VMJ731" s="282"/>
      <c r="VMK731" s="282"/>
      <c r="VML731" s="282"/>
      <c r="VMM731" s="282"/>
      <c r="VMN731" s="282"/>
      <c r="VMO731" s="282"/>
      <c r="VMP731" s="282"/>
      <c r="VMQ731" s="282"/>
      <c r="VMR731" s="282"/>
      <c r="VMS731" s="282"/>
      <c r="VMT731" s="282"/>
      <c r="VMU731" s="282"/>
      <c r="VMV731" s="282"/>
      <c r="VMW731" s="282"/>
      <c r="VMX731" s="282"/>
      <c r="VMY731" s="282"/>
      <c r="VMZ731" s="282"/>
      <c r="VNA731" s="282"/>
      <c r="VNB731" s="282"/>
      <c r="VNC731" s="282"/>
      <c r="VND731" s="282"/>
      <c r="VNE731" s="282"/>
      <c r="VNF731" s="282"/>
      <c r="VNG731" s="282"/>
      <c r="VNH731" s="282"/>
      <c r="VNI731" s="282"/>
      <c r="VNJ731" s="282"/>
      <c r="VNK731" s="282"/>
      <c r="VNL731" s="282"/>
      <c r="VNM731" s="282"/>
      <c r="VNN731" s="282"/>
      <c r="VNO731" s="282"/>
      <c r="VNP731" s="282"/>
      <c r="VNQ731" s="282"/>
      <c r="VNR731" s="282"/>
      <c r="VNS731" s="282"/>
      <c r="VNT731" s="282"/>
      <c r="VNU731" s="282"/>
      <c r="VNV731" s="282"/>
      <c r="VNW731" s="282"/>
      <c r="VNX731" s="282"/>
      <c r="VNY731" s="282"/>
      <c r="VNZ731" s="282"/>
      <c r="VOA731" s="282"/>
      <c r="VOB731" s="282"/>
      <c r="VOC731" s="282"/>
      <c r="VOD731" s="282"/>
      <c r="VOE731" s="282"/>
      <c r="VOF731" s="282"/>
      <c r="VOG731" s="282"/>
      <c r="VOH731" s="282"/>
      <c r="VOI731" s="282"/>
      <c r="VOJ731" s="282"/>
      <c r="VOK731" s="282"/>
      <c r="VOL731" s="282"/>
      <c r="VOM731" s="282"/>
      <c r="VON731" s="282"/>
      <c r="VOO731" s="282"/>
      <c r="VOP731" s="282"/>
      <c r="VOQ731" s="282"/>
      <c r="VOR731" s="282"/>
      <c r="VOS731" s="282"/>
      <c r="VOT731" s="282"/>
      <c r="VOU731" s="282"/>
      <c r="VOV731" s="282"/>
      <c r="VOW731" s="282"/>
      <c r="VOX731" s="282"/>
      <c r="VOY731" s="282"/>
      <c r="VOZ731" s="282"/>
      <c r="VPA731" s="282"/>
      <c r="VPB731" s="282"/>
      <c r="VPC731" s="282"/>
      <c r="VPD731" s="282"/>
      <c r="VPE731" s="282"/>
      <c r="VPF731" s="282"/>
      <c r="VPG731" s="282"/>
      <c r="VPH731" s="282"/>
      <c r="VPI731" s="282"/>
      <c r="VPJ731" s="282"/>
      <c r="VPK731" s="282"/>
      <c r="VPL731" s="282"/>
      <c r="VPM731" s="282"/>
      <c r="VPN731" s="282"/>
      <c r="VPO731" s="282"/>
      <c r="VPP731" s="282"/>
      <c r="VPQ731" s="282"/>
      <c r="VPR731" s="282"/>
      <c r="VPS731" s="282"/>
      <c r="VPT731" s="282"/>
      <c r="VPU731" s="282"/>
      <c r="VPV731" s="282"/>
      <c r="VPW731" s="282"/>
      <c r="VPX731" s="282"/>
      <c r="VPY731" s="282"/>
      <c r="VPZ731" s="282"/>
      <c r="VQA731" s="282"/>
      <c r="VQB731" s="282"/>
      <c r="VQC731" s="282"/>
      <c r="VQD731" s="282"/>
      <c r="VQE731" s="282"/>
      <c r="VQF731" s="282"/>
      <c r="VQG731" s="282"/>
      <c r="VQH731" s="282"/>
      <c r="VQI731" s="282"/>
      <c r="VQJ731" s="282"/>
      <c r="VQK731" s="282"/>
      <c r="VQL731" s="282"/>
      <c r="VQM731" s="282"/>
      <c r="VQN731" s="282"/>
      <c r="VQO731" s="282"/>
      <c r="VQP731" s="282"/>
      <c r="VQQ731" s="282"/>
      <c r="VQR731" s="282"/>
      <c r="VQS731" s="282"/>
      <c r="VQT731" s="282"/>
      <c r="VQU731" s="282"/>
      <c r="VQV731" s="282"/>
      <c r="VQW731" s="282"/>
      <c r="VQX731" s="282"/>
      <c r="VQY731" s="282"/>
      <c r="VQZ731" s="282"/>
      <c r="VRA731" s="282"/>
      <c r="VRB731" s="282"/>
      <c r="VRC731" s="282"/>
      <c r="VRD731" s="282"/>
      <c r="VRE731" s="282"/>
      <c r="VRF731" s="282"/>
      <c r="VRG731" s="282"/>
      <c r="VRH731" s="282"/>
      <c r="VRI731" s="282"/>
      <c r="VRJ731" s="282"/>
      <c r="VRK731" s="282"/>
      <c r="VRL731" s="282"/>
      <c r="VRM731" s="282"/>
      <c r="VRN731" s="282"/>
      <c r="VRO731" s="282"/>
      <c r="VRP731" s="282"/>
      <c r="VRQ731" s="282"/>
      <c r="VRR731" s="282"/>
      <c r="VRS731" s="282"/>
      <c r="VRT731" s="282"/>
      <c r="VRU731" s="282"/>
      <c r="VRV731" s="282"/>
      <c r="VRW731" s="282"/>
      <c r="VRX731" s="282"/>
      <c r="VRY731" s="282"/>
      <c r="VRZ731" s="282"/>
      <c r="VSA731" s="282"/>
      <c r="VSB731" s="282"/>
      <c r="VSC731" s="282"/>
      <c r="VSD731" s="282"/>
      <c r="VSE731" s="282"/>
      <c r="VSF731" s="282"/>
      <c r="VSG731" s="282"/>
      <c r="VSH731" s="282"/>
      <c r="VSI731" s="282"/>
      <c r="VSJ731" s="282"/>
      <c r="VSK731" s="282"/>
      <c r="VSL731" s="282"/>
      <c r="VSM731" s="282"/>
      <c r="VSN731" s="282"/>
      <c r="VSO731" s="282"/>
      <c r="VSP731" s="282"/>
      <c r="VSQ731" s="282"/>
      <c r="VSR731" s="282"/>
      <c r="VSS731" s="282"/>
      <c r="VST731" s="282"/>
      <c r="VSU731" s="282"/>
      <c r="VSV731" s="282"/>
      <c r="VSW731" s="282"/>
      <c r="VSX731" s="282"/>
      <c r="VSY731" s="282"/>
      <c r="VSZ731" s="282"/>
      <c r="VTA731" s="282"/>
      <c r="VTB731" s="282"/>
      <c r="VTC731" s="282"/>
      <c r="VTD731" s="282"/>
      <c r="VTE731" s="282"/>
      <c r="VTF731" s="282"/>
      <c r="VTG731" s="282"/>
      <c r="VTH731" s="282"/>
      <c r="VTI731" s="282"/>
      <c r="VTJ731" s="282"/>
      <c r="VTK731" s="282"/>
      <c r="VTL731" s="282"/>
      <c r="VTM731" s="282"/>
      <c r="VTN731" s="282"/>
      <c r="VTO731" s="282"/>
      <c r="VTP731" s="282"/>
      <c r="VTQ731" s="282"/>
      <c r="VTR731" s="282"/>
      <c r="VTS731" s="282"/>
      <c r="VTT731" s="282"/>
      <c r="VTU731" s="282"/>
      <c r="VTV731" s="282"/>
      <c r="VTW731" s="282"/>
      <c r="VTX731" s="282"/>
      <c r="VTY731" s="282"/>
      <c r="VTZ731" s="282"/>
      <c r="VUA731" s="282"/>
      <c r="VUB731" s="282"/>
      <c r="VUC731" s="282"/>
      <c r="VUD731" s="282"/>
      <c r="VUE731" s="282"/>
      <c r="VUF731" s="282"/>
      <c r="VUG731" s="282"/>
      <c r="VUH731" s="282"/>
      <c r="VUI731" s="282"/>
      <c r="VUJ731" s="282"/>
      <c r="VUK731" s="282"/>
      <c r="VUL731" s="282"/>
      <c r="VUM731" s="282"/>
      <c r="VUN731" s="282"/>
      <c r="VUO731" s="282"/>
      <c r="VUP731" s="282"/>
      <c r="VUQ731" s="282"/>
      <c r="VUR731" s="282"/>
      <c r="VUS731" s="282"/>
      <c r="VUT731" s="282"/>
      <c r="VUU731" s="282"/>
      <c r="VUV731" s="282"/>
      <c r="VUW731" s="282"/>
      <c r="VUX731" s="282"/>
      <c r="VUY731" s="282"/>
      <c r="VUZ731" s="282"/>
      <c r="VVA731" s="282"/>
      <c r="VVB731" s="282"/>
      <c r="VVC731" s="282"/>
      <c r="VVD731" s="282"/>
      <c r="VVE731" s="282"/>
      <c r="VVF731" s="282"/>
      <c r="VVG731" s="282"/>
      <c r="VVH731" s="282"/>
      <c r="VVI731" s="282"/>
      <c r="VVJ731" s="282"/>
      <c r="VVK731" s="282"/>
      <c r="VVL731" s="282"/>
      <c r="VVM731" s="282"/>
      <c r="VVN731" s="282"/>
      <c r="VVO731" s="282"/>
      <c r="VVP731" s="282"/>
      <c r="VVQ731" s="282"/>
      <c r="VVR731" s="282"/>
      <c r="VVS731" s="282"/>
      <c r="VVT731" s="282"/>
      <c r="VVU731" s="282"/>
      <c r="VVV731" s="282"/>
      <c r="VVW731" s="282"/>
      <c r="VVX731" s="282"/>
      <c r="VVY731" s="282"/>
      <c r="VVZ731" s="282"/>
      <c r="VWA731" s="282"/>
      <c r="VWB731" s="282"/>
      <c r="VWC731" s="282"/>
      <c r="VWD731" s="282"/>
      <c r="VWE731" s="282"/>
      <c r="VWF731" s="282"/>
      <c r="VWG731" s="282"/>
      <c r="VWH731" s="282"/>
      <c r="VWI731" s="282"/>
      <c r="VWJ731" s="282"/>
      <c r="VWK731" s="282"/>
      <c r="VWL731" s="282"/>
      <c r="VWM731" s="282"/>
      <c r="VWN731" s="282"/>
      <c r="VWO731" s="282"/>
      <c r="VWP731" s="282"/>
      <c r="VWQ731" s="282"/>
      <c r="VWR731" s="282"/>
      <c r="VWS731" s="282"/>
      <c r="VWT731" s="282"/>
      <c r="VWU731" s="282"/>
      <c r="VWV731" s="282"/>
      <c r="VWW731" s="282"/>
      <c r="VWX731" s="282"/>
      <c r="VWY731" s="282"/>
      <c r="VWZ731" s="282"/>
      <c r="VXA731" s="282"/>
      <c r="VXB731" s="282"/>
      <c r="VXC731" s="282"/>
      <c r="VXD731" s="282"/>
      <c r="VXE731" s="282"/>
      <c r="VXF731" s="282"/>
      <c r="VXG731" s="282"/>
      <c r="VXH731" s="282"/>
      <c r="VXI731" s="282"/>
      <c r="VXJ731" s="282"/>
      <c r="VXK731" s="282"/>
      <c r="VXL731" s="282"/>
      <c r="VXM731" s="282"/>
      <c r="VXN731" s="282"/>
      <c r="VXO731" s="282"/>
      <c r="VXP731" s="282"/>
      <c r="VXQ731" s="282"/>
      <c r="VXR731" s="282"/>
      <c r="VXS731" s="282"/>
      <c r="VXT731" s="282"/>
      <c r="VXU731" s="282"/>
      <c r="VXV731" s="282"/>
      <c r="VXW731" s="282"/>
      <c r="VXX731" s="282"/>
      <c r="VXY731" s="282"/>
      <c r="VXZ731" s="282"/>
      <c r="VYA731" s="282"/>
      <c r="VYB731" s="282"/>
      <c r="VYC731" s="282"/>
      <c r="VYD731" s="282"/>
      <c r="VYE731" s="282"/>
      <c r="VYF731" s="282"/>
      <c r="VYG731" s="282"/>
      <c r="VYH731" s="282"/>
      <c r="VYI731" s="282"/>
      <c r="VYJ731" s="282"/>
      <c r="VYK731" s="282"/>
      <c r="VYL731" s="282"/>
      <c r="VYM731" s="282"/>
      <c r="VYN731" s="282"/>
      <c r="VYO731" s="282"/>
      <c r="VYP731" s="282"/>
      <c r="VYQ731" s="282"/>
      <c r="VYR731" s="282"/>
      <c r="VYS731" s="282"/>
      <c r="VYT731" s="282"/>
      <c r="VYU731" s="282"/>
      <c r="VYV731" s="282"/>
      <c r="VYW731" s="282"/>
      <c r="VYX731" s="282"/>
      <c r="VYY731" s="282"/>
      <c r="VYZ731" s="282"/>
      <c r="VZA731" s="282"/>
      <c r="VZB731" s="282"/>
      <c r="VZC731" s="282"/>
      <c r="VZD731" s="282"/>
      <c r="VZE731" s="282"/>
      <c r="VZF731" s="282"/>
      <c r="VZG731" s="282"/>
      <c r="VZH731" s="282"/>
      <c r="VZI731" s="282"/>
      <c r="VZJ731" s="282"/>
      <c r="VZK731" s="282"/>
      <c r="VZL731" s="282"/>
      <c r="VZM731" s="282"/>
      <c r="VZN731" s="282"/>
      <c r="VZO731" s="282"/>
      <c r="VZP731" s="282"/>
      <c r="VZQ731" s="282"/>
      <c r="VZR731" s="282"/>
      <c r="VZS731" s="282"/>
      <c r="VZT731" s="282"/>
      <c r="VZU731" s="282"/>
      <c r="VZV731" s="282"/>
      <c r="VZW731" s="282"/>
      <c r="VZX731" s="282"/>
      <c r="VZY731" s="282"/>
      <c r="VZZ731" s="282"/>
      <c r="WAA731" s="282"/>
      <c r="WAB731" s="282"/>
      <c r="WAC731" s="282"/>
      <c r="WAD731" s="282"/>
      <c r="WAE731" s="282"/>
      <c r="WAF731" s="282"/>
      <c r="WAG731" s="282"/>
      <c r="WAH731" s="282"/>
      <c r="WAI731" s="282"/>
      <c r="WAJ731" s="282"/>
      <c r="WAK731" s="282"/>
      <c r="WAL731" s="282"/>
      <c r="WAM731" s="282"/>
      <c r="WAN731" s="282"/>
      <c r="WAO731" s="282"/>
      <c r="WAP731" s="282"/>
      <c r="WAQ731" s="282"/>
      <c r="WAR731" s="282"/>
      <c r="WAS731" s="282"/>
      <c r="WAT731" s="282"/>
      <c r="WAU731" s="282"/>
      <c r="WAV731" s="282"/>
      <c r="WAW731" s="282"/>
      <c r="WAX731" s="282"/>
      <c r="WAY731" s="282"/>
      <c r="WAZ731" s="282"/>
      <c r="WBA731" s="282"/>
      <c r="WBB731" s="282"/>
      <c r="WBC731" s="282"/>
      <c r="WBD731" s="282"/>
      <c r="WBE731" s="282"/>
      <c r="WBF731" s="282"/>
      <c r="WBG731" s="282"/>
      <c r="WBH731" s="282"/>
      <c r="WBI731" s="282"/>
      <c r="WBJ731" s="282"/>
      <c r="WBK731" s="282"/>
      <c r="WBL731" s="282"/>
      <c r="WBM731" s="282"/>
      <c r="WBN731" s="282"/>
      <c r="WBO731" s="282"/>
      <c r="WBP731" s="282"/>
      <c r="WBQ731" s="282"/>
      <c r="WBR731" s="282"/>
      <c r="WBS731" s="282"/>
      <c r="WBT731" s="282"/>
      <c r="WBU731" s="282"/>
      <c r="WBV731" s="282"/>
      <c r="WBW731" s="282"/>
      <c r="WBX731" s="282"/>
      <c r="WBY731" s="282"/>
      <c r="WBZ731" s="282"/>
      <c r="WCA731" s="282"/>
      <c r="WCB731" s="282"/>
      <c r="WCC731" s="282"/>
      <c r="WCD731" s="282"/>
      <c r="WCE731" s="282"/>
      <c r="WCF731" s="282"/>
      <c r="WCG731" s="282"/>
      <c r="WCH731" s="282"/>
      <c r="WCI731" s="282"/>
      <c r="WCJ731" s="282"/>
      <c r="WCK731" s="282"/>
      <c r="WCL731" s="282"/>
      <c r="WCM731" s="282"/>
      <c r="WCN731" s="282"/>
      <c r="WCO731" s="282"/>
      <c r="WCP731" s="282"/>
      <c r="WCQ731" s="282"/>
      <c r="WCR731" s="282"/>
      <c r="WCS731" s="282"/>
      <c r="WCT731" s="282"/>
      <c r="WCU731" s="282"/>
      <c r="WCV731" s="282"/>
      <c r="WCW731" s="282"/>
      <c r="WCX731" s="282"/>
      <c r="WCY731" s="282"/>
      <c r="WCZ731" s="282"/>
      <c r="WDA731" s="282"/>
      <c r="WDB731" s="282"/>
      <c r="WDC731" s="282"/>
      <c r="WDD731" s="282"/>
      <c r="WDE731" s="282"/>
      <c r="WDF731" s="282"/>
      <c r="WDG731" s="282"/>
      <c r="WDH731" s="282"/>
      <c r="WDI731" s="282"/>
      <c r="WDJ731" s="282"/>
      <c r="WDK731" s="282"/>
      <c r="WDL731" s="282"/>
      <c r="WDM731" s="282"/>
      <c r="WDN731" s="282"/>
      <c r="WDO731" s="282"/>
      <c r="WDP731" s="282"/>
      <c r="WDQ731" s="282"/>
      <c r="WDR731" s="282"/>
      <c r="WDS731" s="282"/>
      <c r="WDT731" s="282"/>
      <c r="WDU731" s="282"/>
      <c r="WDV731" s="282"/>
      <c r="WDW731" s="282"/>
      <c r="WDX731" s="282"/>
      <c r="WDY731" s="282"/>
      <c r="WDZ731" s="282"/>
      <c r="WEA731" s="282"/>
      <c r="WEB731" s="282"/>
      <c r="WEC731" s="282"/>
      <c r="WED731" s="282"/>
      <c r="WEE731" s="282"/>
      <c r="WEF731" s="282"/>
      <c r="WEG731" s="282"/>
      <c r="WEH731" s="282"/>
      <c r="WEI731" s="282"/>
      <c r="WEJ731" s="282"/>
      <c r="WEK731" s="282"/>
      <c r="WEL731" s="282"/>
      <c r="WEM731" s="282"/>
      <c r="WEN731" s="282"/>
      <c r="WEO731" s="282"/>
      <c r="WEP731" s="282"/>
      <c r="WEQ731" s="282"/>
      <c r="WER731" s="282"/>
      <c r="WES731" s="282"/>
      <c r="WET731" s="282"/>
      <c r="WEU731" s="282"/>
      <c r="WEV731" s="282"/>
      <c r="WEW731" s="282"/>
      <c r="WEX731" s="282"/>
      <c r="WEY731" s="282"/>
      <c r="WEZ731" s="282"/>
      <c r="WFA731" s="282"/>
      <c r="WFB731" s="282"/>
      <c r="WFC731" s="282"/>
      <c r="WFD731" s="282"/>
      <c r="WFE731" s="282"/>
      <c r="WFF731" s="282"/>
      <c r="WFG731" s="282"/>
      <c r="WFH731" s="282"/>
      <c r="WFI731" s="282"/>
      <c r="WFJ731" s="282"/>
      <c r="WFK731" s="282"/>
      <c r="WFL731" s="282"/>
      <c r="WFM731" s="282"/>
      <c r="WFN731" s="282"/>
      <c r="WFO731" s="282"/>
      <c r="WFP731" s="282"/>
      <c r="WFQ731" s="282"/>
      <c r="WFR731" s="282"/>
      <c r="WFS731" s="282"/>
      <c r="WFT731" s="282"/>
      <c r="WFU731" s="282"/>
      <c r="WFV731" s="282"/>
      <c r="WFW731" s="282"/>
      <c r="WFX731" s="282"/>
      <c r="WFY731" s="282"/>
      <c r="WFZ731" s="282"/>
      <c r="WGA731" s="282"/>
      <c r="WGB731" s="282"/>
      <c r="WGC731" s="282"/>
      <c r="WGD731" s="282"/>
      <c r="WGE731" s="282"/>
      <c r="WGF731" s="282"/>
      <c r="WGG731" s="282"/>
      <c r="WGH731" s="282"/>
      <c r="WGI731" s="282"/>
      <c r="WGJ731" s="282"/>
      <c r="WGK731" s="282"/>
      <c r="WGL731" s="282"/>
      <c r="WGM731" s="282"/>
      <c r="WGN731" s="282"/>
      <c r="WGO731" s="282"/>
      <c r="WGP731" s="282"/>
      <c r="WGQ731" s="282"/>
      <c r="WGR731" s="282"/>
      <c r="WGS731" s="282"/>
      <c r="WGT731" s="282"/>
      <c r="WGU731" s="282"/>
      <c r="WGV731" s="282"/>
      <c r="WGW731" s="282"/>
      <c r="WGX731" s="282"/>
      <c r="WGY731" s="282"/>
      <c r="WGZ731" s="282"/>
      <c r="WHA731" s="282"/>
      <c r="WHB731" s="282"/>
      <c r="WHC731" s="282"/>
      <c r="WHD731" s="282"/>
      <c r="WHE731" s="282"/>
      <c r="WHF731" s="282"/>
      <c r="WHG731" s="282"/>
      <c r="WHH731" s="282"/>
      <c r="WHI731" s="282"/>
      <c r="WHJ731" s="282"/>
      <c r="WHK731" s="282"/>
      <c r="WHL731" s="282"/>
      <c r="WHM731" s="282"/>
      <c r="WHN731" s="282"/>
      <c r="WHO731" s="282"/>
      <c r="WHP731" s="282"/>
      <c r="WHQ731" s="282"/>
      <c r="WHR731" s="282"/>
      <c r="WHS731" s="282"/>
      <c r="WHT731" s="282"/>
      <c r="WHU731" s="282"/>
      <c r="WHV731" s="282"/>
      <c r="WHW731" s="282"/>
      <c r="WHX731" s="282"/>
      <c r="WHY731" s="282"/>
      <c r="WHZ731" s="282"/>
      <c r="WIA731" s="282"/>
      <c r="WIB731" s="282"/>
      <c r="WIC731" s="282"/>
      <c r="WID731" s="282"/>
      <c r="WIE731" s="282"/>
      <c r="WIF731" s="282"/>
      <c r="WIG731" s="282"/>
      <c r="WIH731" s="282"/>
      <c r="WII731" s="282"/>
      <c r="WIJ731" s="282"/>
      <c r="WIK731" s="282"/>
      <c r="WIL731" s="282"/>
      <c r="WIM731" s="282"/>
      <c r="WIN731" s="282"/>
      <c r="WIO731" s="282"/>
      <c r="WIP731" s="282"/>
      <c r="WIQ731" s="282"/>
      <c r="WIR731" s="282"/>
      <c r="WIS731" s="282"/>
      <c r="WIT731" s="282"/>
      <c r="WIU731" s="282"/>
      <c r="WIV731" s="282"/>
      <c r="WIW731" s="282"/>
      <c r="WIX731" s="282"/>
      <c r="WIY731" s="282"/>
      <c r="WIZ731" s="282"/>
      <c r="WJA731" s="282"/>
      <c r="WJB731" s="282"/>
      <c r="WJC731" s="282"/>
      <c r="WJD731" s="282"/>
      <c r="WJE731" s="282"/>
      <c r="WJF731" s="282"/>
      <c r="WJG731" s="282"/>
      <c r="WJH731" s="282"/>
      <c r="WJI731" s="282"/>
      <c r="WJJ731" s="282"/>
      <c r="WJK731" s="282"/>
      <c r="WJL731" s="282"/>
      <c r="WJM731" s="282"/>
      <c r="WJN731" s="282"/>
      <c r="WJO731" s="282"/>
      <c r="WJP731" s="282"/>
      <c r="WJQ731" s="282"/>
      <c r="WJR731" s="282"/>
      <c r="WJS731" s="282"/>
      <c r="WJT731" s="282"/>
      <c r="WJU731" s="282"/>
      <c r="WJV731" s="282"/>
      <c r="WJW731" s="282"/>
      <c r="WJX731" s="282"/>
      <c r="WJY731" s="282"/>
      <c r="WJZ731" s="282"/>
      <c r="WKA731" s="282"/>
      <c r="WKB731" s="282"/>
      <c r="WKC731" s="282"/>
      <c r="WKD731" s="282"/>
      <c r="WKE731" s="282"/>
      <c r="WKF731" s="282"/>
      <c r="WKG731" s="282"/>
      <c r="WKH731" s="282"/>
      <c r="WKI731" s="282"/>
      <c r="WKJ731" s="282"/>
      <c r="WKK731" s="282"/>
      <c r="WKL731" s="282"/>
      <c r="WKM731" s="282"/>
      <c r="WKN731" s="282"/>
      <c r="WKO731" s="282"/>
      <c r="WKP731" s="282"/>
      <c r="WKQ731" s="282"/>
      <c r="WKR731" s="282"/>
      <c r="WKS731" s="282"/>
      <c r="WKT731" s="282"/>
      <c r="WKU731" s="282"/>
      <c r="WKV731" s="282"/>
      <c r="WKW731" s="282"/>
      <c r="WKX731" s="282"/>
      <c r="WKY731" s="282"/>
      <c r="WKZ731" s="282"/>
      <c r="WLA731" s="282"/>
      <c r="WLB731" s="282"/>
      <c r="WLC731" s="282"/>
      <c r="WLD731" s="282"/>
      <c r="WLE731" s="282"/>
      <c r="WLF731" s="282"/>
      <c r="WLG731" s="282"/>
      <c r="WLH731" s="282"/>
      <c r="WLI731" s="282"/>
      <c r="WLJ731" s="282"/>
      <c r="WLK731" s="282"/>
      <c r="WLL731" s="282"/>
      <c r="WLM731" s="282"/>
      <c r="WLN731" s="282"/>
      <c r="WLO731" s="282"/>
      <c r="WLP731" s="282"/>
      <c r="WLQ731" s="282"/>
      <c r="WLR731" s="282"/>
      <c r="WLS731" s="282"/>
      <c r="WLT731" s="282"/>
      <c r="WLU731" s="282"/>
      <c r="WLV731" s="282"/>
      <c r="WLW731" s="282"/>
      <c r="WLX731" s="282"/>
      <c r="WLY731" s="282"/>
      <c r="WLZ731" s="282"/>
      <c r="WMA731" s="282"/>
      <c r="WMB731" s="282"/>
      <c r="WMC731" s="282"/>
      <c r="WMD731" s="282"/>
      <c r="WME731" s="282"/>
      <c r="WMF731" s="282"/>
      <c r="WMG731" s="282"/>
      <c r="WMH731" s="282"/>
      <c r="WMI731" s="282"/>
      <c r="WMJ731" s="282"/>
      <c r="WMK731" s="282"/>
      <c r="WML731" s="282"/>
      <c r="WMM731" s="282"/>
      <c r="WMN731" s="282"/>
      <c r="WMO731" s="282"/>
      <c r="WMP731" s="282"/>
      <c r="WMQ731" s="282"/>
      <c r="WMR731" s="282"/>
      <c r="WMS731" s="282"/>
      <c r="WMT731" s="282"/>
      <c r="WMU731" s="282"/>
      <c r="WMV731" s="282"/>
      <c r="WMW731" s="282"/>
      <c r="WMX731" s="282"/>
      <c r="WMY731" s="282"/>
      <c r="WMZ731" s="282"/>
      <c r="WNA731" s="282"/>
      <c r="WNB731" s="282"/>
      <c r="WNC731" s="282"/>
      <c r="WND731" s="282"/>
      <c r="WNE731" s="282"/>
      <c r="WNF731" s="282"/>
      <c r="WNG731" s="282"/>
      <c r="WNH731" s="282"/>
      <c r="WNI731" s="282"/>
      <c r="WNJ731" s="282"/>
      <c r="WNK731" s="282"/>
      <c r="WNL731" s="282"/>
      <c r="WNM731" s="282"/>
      <c r="WNN731" s="282"/>
      <c r="WNO731" s="282"/>
      <c r="WNP731" s="282"/>
      <c r="WNQ731" s="282"/>
      <c r="WNR731" s="282"/>
      <c r="WNS731" s="282"/>
      <c r="WNT731" s="282"/>
      <c r="WNU731" s="282"/>
      <c r="WNV731" s="282"/>
      <c r="WNW731" s="282"/>
      <c r="WNX731" s="282"/>
      <c r="WNY731" s="282"/>
      <c r="WNZ731" s="282"/>
      <c r="WOA731" s="282"/>
      <c r="WOB731" s="282"/>
      <c r="WOC731" s="282"/>
      <c r="WOD731" s="282"/>
      <c r="WOE731" s="282"/>
      <c r="WOF731" s="282"/>
      <c r="WOG731" s="282"/>
      <c r="WOH731" s="282"/>
      <c r="WOI731" s="282"/>
      <c r="WOJ731" s="282"/>
      <c r="WOK731" s="282"/>
      <c r="WOL731" s="282"/>
      <c r="WOM731" s="282"/>
      <c r="WON731" s="282"/>
      <c r="WOO731" s="282"/>
      <c r="WOP731" s="282"/>
      <c r="WOQ731" s="282"/>
      <c r="WOR731" s="282"/>
      <c r="WOS731" s="282"/>
      <c r="WOT731" s="282"/>
      <c r="WOU731" s="282"/>
      <c r="WOV731" s="282"/>
      <c r="WOW731" s="282"/>
      <c r="WOX731" s="282"/>
      <c r="WOY731" s="282"/>
      <c r="WOZ731" s="282"/>
      <c r="WPA731" s="282"/>
      <c r="WPB731" s="282"/>
      <c r="WPC731" s="282"/>
      <c r="WPD731" s="282"/>
      <c r="WPE731" s="282"/>
      <c r="WPF731" s="282"/>
      <c r="WPG731" s="282"/>
      <c r="WPH731" s="282"/>
      <c r="WPI731" s="282"/>
      <c r="WPJ731" s="282"/>
      <c r="WPK731" s="282"/>
      <c r="WPL731" s="282"/>
      <c r="WPM731" s="282"/>
      <c r="WPN731" s="282"/>
      <c r="WPO731" s="282"/>
      <c r="WPP731" s="282"/>
      <c r="WPQ731" s="282"/>
      <c r="WPR731" s="282"/>
      <c r="WPS731" s="282"/>
      <c r="WPT731" s="282"/>
      <c r="WPU731" s="282"/>
      <c r="WPV731" s="282"/>
      <c r="WPW731" s="282"/>
      <c r="WPX731" s="282"/>
      <c r="WPY731" s="282"/>
      <c r="WPZ731" s="282"/>
      <c r="WQA731" s="282"/>
      <c r="WQB731" s="282"/>
      <c r="WQC731" s="282"/>
      <c r="WQD731" s="282"/>
      <c r="WQE731" s="282"/>
      <c r="WQF731" s="282"/>
      <c r="WQG731" s="282"/>
      <c r="WQH731" s="282"/>
      <c r="WQI731" s="282"/>
      <c r="WQJ731" s="282"/>
      <c r="WQK731" s="282"/>
      <c r="WQL731" s="282"/>
      <c r="WQM731" s="282"/>
      <c r="WQN731" s="282"/>
      <c r="WQO731" s="282"/>
      <c r="WQP731" s="282"/>
      <c r="WQQ731" s="282"/>
      <c r="WQR731" s="282"/>
      <c r="WQS731" s="282"/>
      <c r="WQT731" s="282"/>
      <c r="WQU731" s="282"/>
      <c r="WQV731" s="282"/>
      <c r="WQW731" s="282"/>
      <c r="WQX731" s="282"/>
      <c r="WQY731" s="282"/>
      <c r="WQZ731" s="282"/>
      <c r="WRA731" s="282"/>
      <c r="WRB731" s="282"/>
      <c r="WRC731" s="282"/>
      <c r="WRD731" s="282"/>
      <c r="WRE731" s="282"/>
      <c r="WRF731" s="282"/>
      <c r="WRG731" s="282"/>
      <c r="WRH731" s="282"/>
      <c r="WRI731" s="282"/>
      <c r="WRJ731" s="282"/>
      <c r="WRK731" s="282"/>
      <c r="WRL731" s="282"/>
      <c r="WRM731" s="282"/>
      <c r="WRN731" s="282"/>
      <c r="WRO731" s="282"/>
      <c r="WRP731" s="282"/>
      <c r="WRQ731" s="282"/>
      <c r="WRR731" s="282"/>
      <c r="WRS731" s="282"/>
      <c r="WRT731" s="282"/>
      <c r="WRU731" s="282"/>
      <c r="WRV731" s="282"/>
      <c r="WRW731" s="282"/>
      <c r="WRX731" s="282"/>
      <c r="WRY731" s="282"/>
      <c r="WRZ731" s="282"/>
      <c r="WSA731" s="282"/>
      <c r="WSB731" s="282"/>
      <c r="WSC731" s="282"/>
      <c r="WSD731" s="282"/>
      <c r="WSE731" s="282"/>
      <c r="WSF731" s="282"/>
      <c r="WSG731" s="282"/>
      <c r="WSH731" s="282"/>
      <c r="WSI731" s="282"/>
      <c r="WSJ731" s="282"/>
      <c r="WSK731" s="282"/>
      <c r="WSL731" s="282"/>
      <c r="WSM731" s="282"/>
      <c r="WSN731" s="282"/>
      <c r="WSO731" s="282"/>
      <c r="WSP731" s="282"/>
      <c r="WSQ731" s="282"/>
      <c r="WSR731" s="282"/>
      <c r="WSS731" s="282"/>
      <c r="WST731" s="282"/>
      <c r="WSU731" s="282"/>
      <c r="WSV731" s="282"/>
      <c r="WSW731" s="282"/>
      <c r="WSX731" s="282"/>
      <c r="WSY731" s="282"/>
      <c r="WSZ731" s="282"/>
      <c r="WTA731" s="282"/>
      <c r="WTB731" s="282"/>
      <c r="WTC731" s="282"/>
      <c r="WTD731" s="282"/>
      <c r="WTE731" s="282"/>
      <c r="WTF731" s="282"/>
      <c r="WTG731" s="282"/>
      <c r="WTH731" s="282"/>
      <c r="WTI731" s="282"/>
      <c r="WTJ731" s="282"/>
      <c r="WTK731" s="282"/>
      <c r="WTL731" s="282"/>
      <c r="WTM731" s="282"/>
      <c r="WTN731" s="282"/>
      <c r="WTO731" s="282"/>
      <c r="WTP731" s="282"/>
      <c r="WTQ731" s="282"/>
      <c r="WTR731" s="282"/>
      <c r="WTS731" s="282"/>
      <c r="WTT731" s="282"/>
      <c r="WTU731" s="282"/>
      <c r="WTV731" s="282"/>
      <c r="WTW731" s="282"/>
      <c r="WTX731" s="282"/>
      <c r="WTY731" s="282"/>
      <c r="WTZ731" s="282"/>
      <c r="WUA731" s="282"/>
      <c r="WUB731" s="282"/>
      <c r="WUC731" s="282"/>
      <c r="WUD731" s="282"/>
      <c r="WUE731" s="282"/>
      <c r="WUF731" s="282"/>
      <c r="WUG731" s="282"/>
      <c r="WUH731" s="282"/>
      <c r="WUI731" s="282"/>
      <c r="WUJ731" s="282"/>
      <c r="WUK731" s="282"/>
      <c r="WUL731" s="282"/>
      <c r="WUM731" s="282"/>
      <c r="WUN731" s="282"/>
      <c r="WUO731" s="282"/>
      <c r="WUP731" s="282"/>
      <c r="WUQ731" s="282"/>
      <c r="WUR731" s="282"/>
      <c r="WUS731" s="282"/>
      <c r="WUT731" s="282"/>
      <c r="WUU731" s="282"/>
      <c r="WUV731" s="282"/>
      <c r="WUW731" s="282"/>
      <c r="WUX731" s="282"/>
      <c r="WUY731" s="282"/>
      <c r="WUZ731" s="282"/>
      <c r="WVA731" s="282"/>
      <c r="WVB731" s="282"/>
      <c r="WVC731" s="282"/>
      <c r="WVD731" s="282"/>
      <c r="WVE731" s="282"/>
      <c r="WVF731" s="282"/>
      <c r="WVG731" s="282"/>
      <c r="WVH731" s="282"/>
      <c r="WVI731" s="282"/>
      <c r="WVJ731" s="282"/>
      <c r="WVK731" s="282"/>
      <c r="WVL731" s="282"/>
      <c r="WVM731" s="282"/>
      <c r="WVN731" s="282"/>
      <c r="WVO731" s="282"/>
      <c r="WVP731" s="282"/>
      <c r="WVQ731" s="282"/>
      <c r="WVR731" s="282"/>
      <c r="WVS731" s="282"/>
      <c r="WVT731" s="282"/>
      <c r="WVU731" s="282"/>
      <c r="WVV731" s="282"/>
      <c r="WVW731" s="282"/>
      <c r="WVX731" s="282"/>
      <c r="WVY731" s="282"/>
      <c r="WVZ731" s="282"/>
      <c r="WWA731" s="282"/>
      <c r="WWB731" s="282"/>
      <c r="WWC731" s="282"/>
      <c r="WWD731" s="282"/>
      <c r="WWE731" s="282"/>
      <c r="WWF731" s="282"/>
      <c r="WWG731" s="282"/>
      <c r="WWH731" s="282"/>
      <c r="WWI731" s="282"/>
      <c r="WWJ731" s="282"/>
      <c r="WWK731" s="282"/>
      <c r="WWL731" s="282"/>
      <c r="WWM731" s="282"/>
      <c r="WWN731" s="282"/>
      <c r="WWO731" s="282"/>
      <c r="WWP731" s="282"/>
      <c r="WWQ731" s="282"/>
      <c r="WWR731" s="282"/>
      <c r="WWS731" s="282"/>
      <c r="WWT731" s="282"/>
      <c r="WWU731" s="282"/>
      <c r="WWV731" s="282"/>
      <c r="WWW731" s="282"/>
      <c r="WWX731" s="282"/>
      <c r="WWY731" s="282"/>
      <c r="WWZ731" s="282"/>
      <c r="WXA731" s="282"/>
      <c r="WXB731" s="282"/>
      <c r="WXC731" s="282"/>
      <c r="WXD731" s="282"/>
      <c r="WXE731" s="282"/>
      <c r="WXF731" s="282"/>
      <c r="WXG731" s="282"/>
      <c r="WXH731" s="282"/>
      <c r="WXI731" s="282"/>
      <c r="WXJ731" s="282"/>
      <c r="WXK731" s="282"/>
      <c r="WXL731" s="282"/>
      <c r="WXM731" s="282"/>
      <c r="WXN731" s="282"/>
      <c r="WXO731" s="282"/>
      <c r="WXP731" s="282"/>
      <c r="WXQ731" s="282"/>
      <c r="WXR731" s="282"/>
      <c r="WXS731" s="282"/>
      <c r="WXT731" s="282"/>
      <c r="WXU731" s="282"/>
      <c r="WXV731" s="282"/>
      <c r="WXW731" s="282"/>
      <c r="WXX731" s="282"/>
      <c r="WXY731" s="282"/>
      <c r="WXZ731" s="282"/>
      <c r="WYA731" s="282"/>
      <c r="WYB731" s="282"/>
      <c r="WYC731" s="282"/>
      <c r="WYD731" s="282"/>
      <c r="WYE731" s="282"/>
      <c r="WYF731" s="282"/>
      <c r="WYG731" s="282"/>
      <c r="WYH731" s="282"/>
      <c r="WYI731" s="282"/>
      <c r="WYJ731" s="282"/>
      <c r="WYK731" s="282"/>
      <c r="WYL731" s="282"/>
      <c r="WYM731" s="282"/>
      <c r="WYN731" s="282"/>
      <c r="WYO731" s="282"/>
      <c r="WYP731" s="282"/>
      <c r="WYQ731" s="282"/>
      <c r="WYR731" s="282"/>
      <c r="WYS731" s="282"/>
      <c r="WYT731" s="282"/>
      <c r="WYU731" s="282"/>
      <c r="WYV731" s="282"/>
      <c r="WYW731" s="282"/>
      <c r="WYX731" s="282"/>
      <c r="WYY731" s="282"/>
      <c r="WYZ731" s="282"/>
      <c r="WZA731" s="282"/>
      <c r="WZB731" s="282"/>
      <c r="WZC731" s="282"/>
      <c r="WZD731" s="282"/>
      <c r="WZE731" s="282"/>
      <c r="WZF731" s="282"/>
      <c r="WZG731" s="282"/>
      <c r="WZH731" s="282"/>
      <c r="WZI731" s="282"/>
      <c r="WZJ731" s="282"/>
      <c r="WZK731" s="282"/>
      <c r="WZL731" s="282"/>
      <c r="WZM731" s="282"/>
      <c r="WZN731" s="282"/>
      <c r="WZO731" s="282"/>
      <c r="WZP731" s="282"/>
      <c r="WZQ731" s="282"/>
      <c r="WZR731" s="282"/>
      <c r="WZS731" s="282"/>
      <c r="WZT731" s="282"/>
      <c r="WZU731" s="282"/>
      <c r="WZV731" s="282"/>
      <c r="WZW731" s="282"/>
      <c r="WZX731" s="282"/>
      <c r="WZY731" s="282"/>
      <c r="WZZ731" s="282"/>
      <c r="XAA731" s="282"/>
      <c r="XAB731" s="282"/>
      <c r="XAC731" s="282"/>
      <c r="XAD731" s="282"/>
      <c r="XAE731" s="282"/>
      <c r="XAF731" s="282"/>
      <c r="XAG731" s="282"/>
      <c r="XAH731" s="282"/>
      <c r="XAI731" s="282"/>
      <c r="XAJ731" s="282"/>
      <c r="XAK731" s="282"/>
      <c r="XAL731" s="282"/>
      <c r="XAM731" s="282"/>
      <c r="XAN731" s="282"/>
      <c r="XAO731" s="282"/>
      <c r="XAP731" s="282"/>
      <c r="XAQ731" s="282"/>
      <c r="XAR731" s="282"/>
      <c r="XAS731" s="282"/>
      <c r="XAT731" s="282"/>
      <c r="XAU731" s="282"/>
      <c r="XAV731" s="282"/>
      <c r="XAW731" s="282"/>
      <c r="XAX731" s="282"/>
      <c r="XAY731" s="282"/>
      <c r="XAZ731" s="282"/>
      <c r="XBA731" s="282"/>
      <c r="XBB731" s="282"/>
      <c r="XBC731" s="282"/>
      <c r="XBD731" s="282"/>
      <c r="XBE731" s="282"/>
      <c r="XBF731" s="282"/>
      <c r="XBG731" s="282"/>
      <c r="XBH731" s="282"/>
      <c r="XBI731" s="282"/>
      <c r="XBJ731" s="282"/>
      <c r="XBK731" s="282"/>
      <c r="XBL731" s="282"/>
      <c r="XBM731" s="282"/>
      <c r="XBN731" s="282"/>
      <c r="XBO731" s="282"/>
      <c r="XBP731" s="282"/>
      <c r="XBQ731" s="282"/>
      <c r="XBR731" s="282"/>
      <c r="XBS731" s="282"/>
      <c r="XBT731" s="282"/>
      <c r="XBU731" s="282"/>
      <c r="XBV731" s="282"/>
      <c r="XBW731" s="282"/>
      <c r="XBX731" s="282"/>
      <c r="XBY731" s="282"/>
      <c r="XBZ731" s="282"/>
      <c r="XCA731" s="282"/>
      <c r="XCB731" s="282"/>
      <c r="XCC731" s="282"/>
      <c r="XCD731" s="282"/>
      <c r="XCE731" s="282"/>
      <c r="XCF731" s="282"/>
      <c r="XCG731" s="282"/>
      <c r="XCH731" s="282"/>
      <c r="XCI731" s="282"/>
      <c r="XCJ731" s="282"/>
      <c r="XCK731" s="282"/>
      <c r="XCL731" s="282"/>
      <c r="XCM731" s="282"/>
      <c r="XCN731" s="282"/>
      <c r="XCO731" s="282"/>
      <c r="XCP731" s="282"/>
      <c r="XCQ731" s="282"/>
      <c r="XCR731" s="282"/>
      <c r="XCS731" s="282"/>
      <c r="XCT731" s="282"/>
      <c r="XCU731" s="282"/>
      <c r="XCV731" s="282"/>
      <c r="XCW731" s="282"/>
      <c r="XCX731" s="282"/>
      <c r="XCY731" s="282"/>
      <c r="XCZ731" s="282"/>
      <c r="XDA731" s="282"/>
      <c r="XDB731" s="282"/>
      <c r="XDC731" s="282"/>
      <c r="XDD731" s="282"/>
      <c r="XDE731" s="282"/>
      <c r="XDF731" s="282"/>
      <c r="XDG731" s="282"/>
      <c r="XDH731" s="282"/>
      <c r="XDI731" s="282"/>
      <c r="XDJ731" s="282"/>
      <c r="XDK731" s="282"/>
      <c r="XDL731" s="282"/>
      <c r="XDM731" s="282"/>
      <c r="XDN731" s="282"/>
      <c r="XDO731" s="282"/>
      <c r="XDP731" s="282"/>
      <c r="XDQ731" s="282"/>
      <c r="XDR731" s="282"/>
      <c r="XDS731" s="282"/>
      <c r="XDT731" s="282"/>
      <c r="XDU731" s="282"/>
      <c r="XDV731" s="282"/>
      <c r="XDW731" s="282"/>
      <c r="XDX731" s="282"/>
      <c r="XDY731" s="282"/>
      <c r="XDZ731" s="282"/>
      <c r="XEA731" s="282"/>
      <c r="XEB731" s="282"/>
      <c r="XEC731" s="282"/>
      <c r="XED731" s="282"/>
      <c r="XEE731" s="282"/>
      <c r="XEF731" s="282"/>
      <c r="XEG731" s="282"/>
      <c r="XEH731" s="282"/>
      <c r="XEI731" s="282"/>
      <c r="XEJ731" s="282"/>
      <c r="XEK731" s="282"/>
      <c r="XEL731" s="282"/>
      <c r="XEM731" s="282"/>
      <c r="XEN731" s="282"/>
      <c r="XEO731" s="282"/>
      <c r="XEP731" s="282"/>
      <c r="XEQ731" s="282"/>
      <c r="XER731" s="282"/>
      <c r="XES731" s="282"/>
      <c r="XET731" s="282"/>
      <c r="XEU731" s="282"/>
      <c r="XEV731" s="282"/>
      <c r="XEW731" s="282"/>
      <c r="XEX731" s="282"/>
      <c r="XEY731" s="282"/>
      <c r="XEZ731" s="282"/>
      <c r="XFA731" s="282"/>
      <c r="XFB731" s="282"/>
      <c r="XFC731" s="282"/>
    </row>
    <row r="732" spans="1:16383" s="222" customFormat="1" ht="24" customHeight="1" x14ac:dyDescent="0.35">
      <c r="A732" s="287"/>
      <c r="B732" s="176" t="s">
        <v>592</v>
      </c>
      <c r="C732" s="284"/>
      <c r="D732" s="284"/>
      <c r="E732" s="284"/>
      <c r="F732" s="284"/>
      <c r="G732" s="284"/>
      <c r="H732" s="284"/>
      <c r="I732" s="288"/>
      <c r="J732" s="288"/>
      <c r="K732" s="288"/>
      <c r="L732" s="288"/>
      <c r="M732" s="288"/>
      <c r="N732" s="284"/>
      <c r="O732" s="284"/>
      <c r="P732" s="288"/>
      <c r="Q732" s="288"/>
      <c r="R732" s="288"/>
      <c r="S732" s="288"/>
      <c r="T732" s="288"/>
      <c r="U732" s="266"/>
      <c r="V732" s="260"/>
      <c r="W732" s="285"/>
      <c r="X732" s="285"/>
      <c r="Y732" s="285" t="s">
        <v>593</v>
      </c>
      <c r="Z732" s="269"/>
      <c r="AA732" s="288"/>
      <c r="AB732" s="288"/>
      <c r="AC732" s="288"/>
      <c r="AD732" s="288"/>
      <c r="AE732" s="288"/>
      <c r="AF732" s="288"/>
      <c r="AG732" s="288"/>
      <c r="AH732" s="288"/>
      <c r="AI732" s="288"/>
      <c r="AJ732" s="288"/>
      <c r="AK732" s="288"/>
      <c r="AL732" s="288"/>
      <c r="AM732" s="288"/>
      <c r="AN732" s="288"/>
      <c r="AO732" s="288"/>
      <c r="AP732" s="288"/>
      <c r="AQ732" s="288"/>
      <c r="AR732" s="288"/>
      <c r="AS732" s="288"/>
      <c r="AT732" s="288"/>
      <c r="AU732" s="288"/>
      <c r="AV732" s="288"/>
      <c r="AW732" s="288"/>
      <c r="AX732" s="288"/>
      <c r="AY732" s="288"/>
      <c r="AZ732" s="288"/>
      <c r="BA732" s="288"/>
      <c r="BB732" s="288"/>
      <c r="BC732" s="288"/>
      <c r="BD732" s="288"/>
      <c r="BE732" s="288"/>
      <c r="BF732" s="288"/>
      <c r="BG732" s="288"/>
      <c r="BH732" s="288"/>
      <c r="BI732" s="288"/>
      <c r="BJ732" s="288"/>
      <c r="BK732" s="288"/>
      <c r="BL732" s="288"/>
      <c r="BM732" s="288"/>
      <c r="BN732" s="288"/>
      <c r="BO732" s="288"/>
      <c r="BP732" s="288"/>
      <c r="BQ732" s="288"/>
      <c r="BR732" s="288"/>
      <c r="BS732" s="288"/>
      <c r="BT732" s="288"/>
      <c r="BU732" s="288"/>
      <c r="BV732" s="288"/>
      <c r="BW732" s="288"/>
      <c r="BX732" s="288"/>
      <c r="BY732" s="288"/>
      <c r="BZ732" s="288"/>
      <c r="CA732" s="288"/>
      <c r="CB732" s="288"/>
      <c r="CC732" s="288"/>
      <c r="CD732" s="288"/>
      <c r="CE732" s="288"/>
      <c r="CF732" s="288"/>
      <c r="CG732" s="288"/>
      <c r="CH732" s="288"/>
      <c r="CI732" s="288"/>
      <c r="CJ732" s="288"/>
      <c r="CK732" s="288"/>
      <c r="CL732" s="288"/>
      <c r="CM732" s="288"/>
      <c r="CN732" s="288"/>
      <c r="CO732" s="288"/>
      <c r="CP732" s="288"/>
      <c r="CQ732" s="288"/>
      <c r="CR732" s="288"/>
      <c r="CS732" s="288"/>
      <c r="CT732" s="288"/>
      <c r="CU732" s="288"/>
      <c r="CV732" s="288"/>
      <c r="CW732" s="288"/>
      <c r="CX732" s="288"/>
      <c r="CY732" s="288"/>
      <c r="CZ732" s="288"/>
      <c r="DA732" s="288"/>
      <c r="DB732" s="288"/>
      <c r="DC732" s="288"/>
      <c r="DD732" s="288"/>
      <c r="DE732" s="288"/>
      <c r="DF732" s="288"/>
      <c r="DG732" s="288"/>
      <c r="DH732" s="288"/>
      <c r="DI732" s="288"/>
      <c r="DJ732" s="288"/>
      <c r="DK732" s="288"/>
      <c r="DL732" s="288"/>
      <c r="DM732" s="288"/>
      <c r="DN732" s="288"/>
      <c r="DO732" s="288"/>
      <c r="DP732" s="288"/>
      <c r="DQ732" s="288"/>
      <c r="DR732" s="288"/>
      <c r="DS732" s="288"/>
      <c r="DT732" s="288"/>
      <c r="DU732" s="288"/>
      <c r="DV732" s="288"/>
      <c r="DW732" s="288"/>
      <c r="DX732" s="288"/>
      <c r="DY732" s="288"/>
      <c r="DZ732" s="288"/>
      <c r="EA732" s="288"/>
      <c r="EB732" s="288"/>
      <c r="EC732" s="288"/>
      <c r="ED732" s="288"/>
      <c r="EE732" s="288"/>
      <c r="EF732" s="288"/>
      <c r="EG732" s="288"/>
      <c r="EH732" s="288"/>
      <c r="EI732" s="288"/>
      <c r="EJ732" s="288"/>
      <c r="EK732" s="288"/>
      <c r="EL732" s="288"/>
      <c r="EM732" s="288"/>
      <c r="EN732" s="288"/>
      <c r="EO732" s="288"/>
      <c r="EP732" s="288"/>
      <c r="EQ732" s="288"/>
      <c r="ER732" s="288"/>
      <c r="ES732" s="288"/>
      <c r="ET732" s="288"/>
      <c r="EU732" s="288"/>
      <c r="EV732" s="288"/>
      <c r="EW732" s="288"/>
      <c r="EX732" s="288"/>
      <c r="EY732" s="288"/>
      <c r="EZ732" s="288"/>
      <c r="FA732" s="288"/>
      <c r="FB732" s="288"/>
      <c r="FC732" s="288"/>
      <c r="FD732" s="288"/>
      <c r="FE732" s="288"/>
      <c r="FF732" s="288"/>
      <c r="FG732" s="288"/>
      <c r="FH732" s="288"/>
      <c r="FI732" s="288"/>
      <c r="FJ732" s="288"/>
      <c r="FK732" s="288"/>
      <c r="FL732" s="288"/>
      <c r="FM732" s="288"/>
      <c r="FN732" s="288"/>
      <c r="FO732" s="288"/>
      <c r="FP732" s="288"/>
      <c r="FQ732" s="288"/>
      <c r="FR732" s="288"/>
      <c r="FS732" s="288"/>
      <c r="FT732" s="288"/>
      <c r="FU732" s="288"/>
      <c r="FV732" s="288"/>
      <c r="FW732" s="288"/>
      <c r="FX732" s="288"/>
      <c r="FY732" s="288"/>
      <c r="FZ732" s="288"/>
      <c r="GA732" s="288"/>
      <c r="GB732" s="288"/>
      <c r="GC732" s="288"/>
      <c r="GD732" s="288"/>
      <c r="GE732" s="288"/>
      <c r="GF732" s="288"/>
      <c r="GG732" s="288"/>
      <c r="GH732" s="288"/>
      <c r="GI732" s="288"/>
      <c r="GJ732" s="288"/>
      <c r="GK732" s="288"/>
      <c r="GL732" s="288"/>
      <c r="GM732" s="288"/>
      <c r="GN732" s="288"/>
      <c r="GO732" s="288"/>
      <c r="GP732" s="288"/>
      <c r="GQ732" s="288"/>
      <c r="GR732" s="288"/>
      <c r="GS732" s="288"/>
      <c r="GT732" s="288"/>
      <c r="GU732" s="288"/>
      <c r="GV732" s="288"/>
      <c r="GW732" s="288"/>
      <c r="GX732" s="288"/>
      <c r="GY732" s="288"/>
      <c r="GZ732" s="288"/>
      <c r="HA732" s="288"/>
      <c r="HB732" s="288"/>
      <c r="HC732" s="288"/>
      <c r="HD732" s="288"/>
      <c r="HE732" s="288"/>
      <c r="HF732" s="288"/>
      <c r="HG732" s="288"/>
      <c r="HH732" s="288"/>
      <c r="HI732" s="288"/>
      <c r="HJ732" s="288"/>
      <c r="HK732" s="288"/>
      <c r="HL732" s="288"/>
      <c r="HM732" s="288"/>
      <c r="HN732" s="288"/>
      <c r="HO732" s="288"/>
      <c r="HP732" s="288"/>
      <c r="HQ732" s="288"/>
      <c r="HR732" s="288"/>
      <c r="HS732" s="288"/>
      <c r="HT732" s="288"/>
      <c r="HU732" s="288"/>
      <c r="HV732" s="288"/>
      <c r="HW732" s="288"/>
      <c r="HX732" s="288"/>
      <c r="HY732" s="288"/>
      <c r="HZ732" s="288"/>
      <c r="IA732" s="288"/>
      <c r="IB732" s="288"/>
      <c r="IC732" s="288"/>
      <c r="ID732" s="288"/>
      <c r="IE732" s="288"/>
      <c r="IF732" s="288"/>
      <c r="IG732" s="288"/>
      <c r="IH732" s="288"/>
      <c r="II732" s="288"/>
      <c r="IJ732" s="288"/>
      <c r="IK732" s="288"/>
      <c r="IL732" s="288"/>
      <c r="IM732" s="288"/>
      <c r="IN732" s="288"/>
      <c r="IO732" s="288"/>
      <c r="IP732" s="288"/>
      <c r="IQ732" s="288"/>
      <c r="IR732" s="288"/>
      <c r="IS732" s="288"/>
      <c r="IT732" s="288"/>
      <c r="IU732" s="288"/>
      <c r="IV732" s="288"/>
      <c r="IW732" s="288"/>
      <c r="IX732" s="288"/>
      <c r="IY732" s="288"/>
      <c r="IZ732" s="288"/>
      <c r="JA732" s="288"/>
      <c r="JB732" s="288"/>
      <c r="JC732" s="288"/>
      <c r="JD732" s="288"/>
      <c r="JE732" s="288"/>
      <c r="JF732" s="288"/>
      <c r="JG732" s="288"/>
      <c r="JH732" s="288"/>
      <c r="JI732" s="288"/>
      <c r="JJ732" s="288"/>
      <c r="JK732" s="288"/>
      <c r="JL732" s="288"/>
      <c r="JM732" s="288"/>
      <c r="JN732" s="288"/>
      <c r="JO732" s="288"/>
      <c r="JP732" s="288"/>
      <c r="JQ732" s="288"/>
      <c r="JR732" s="288"/>
      <c r="JS732" s="288"/>
      <c r="JT732" s="288"/>
      <c r="JU732" s="288"/>
      <c r="JV732" s="288"/>
      <c r="JW732" s="288"/>
      <c r="JX732" s="288"/>
      <c r="JY732" s="288"/>
      <c r="JZ732" s="288"/>
      <c r="KA732" s="288"/>
      <c r="KB732" s="288"/>
      <c r="KC732" s="288"/>
      <c r="KD732" s="288"/>
      <c r="KE732" s="288"/>
      <c r="KF732" s="288"/>
      <c r="KG732" s="288"/>
      <c r="KH732" s="288"/>
      <c r="KI732" s="288"/>
      <c r="KJ732" s="288"/>
      <c r="KK732" s="288"/>
      <c r="KL732" s="288"/>
      <c r="KM732" s="288"/>
      <c r="KN732" s="288"/>
      <c r="KO732" s="288"/>
      <c r="KP732" s="288"/>
      <c r="KQ732" s="288"/>
      <c r="KR732" s="288"/>
      <c r="KS732" s="288"/>
      <c r="KT732" s="288"/>
      <c r="KU732" s="288"/>
      <c r="KV732" s="288"/>
      <c r="KW732" s="288"/>
      <c r="KX732" s="288"/>
      <c r="KY732" s="288"/>
      <c r="KZ732" s="288"/>
      <c r="LA732" s="288"/>
      <c r="LB732" s="288"/>
      <c r="LC732" s="288"/>
      <c r="LD732" s="288"/>
      <c r="LE732" s="288"/>
      <c r="LF732" s="288"/>
      <c r="LG732" s="288"/>
      <c r="LH732" s="288"/>
      <c r="LI732" s="288"/>
      <c r="LJ732" s="288"/>
      <c r="LK732" s="288"/>
      <c r="LL732" s="288"/>
      <c r="LM732" s="288"/>
      <c r="LN732" s="288"/>
      <c r="LO732" s="288"/>
      <c r="LP732" s="288"/>
      <c r="LQ732" s="288"/>
      <c r="LR732" s="288"/>
      <c r="LS732" s="288"/>
      <c r="LT732" s="288"/>
      <c r="LU732" s="288"/>
      <c r="LV732" s="288"/>
      <c r="LW732" s="288"/>
      <c r="LX732" s="288"/>
      <c r="LY732" s="288"/>
      <c r="LZ732" s="288"/>
      <c r="MA732" s="288"/>
      <c r="MB732" s="288"/>
      <c r="MC732" s="288"/>
      <c r="MD732" s="288"/>
      <c r="ME732" s="288"/>
      <c r="MF732" s="288"/>
      <c r="MG732" s="288"/>
      <c r="MH732" s="288"/>
      <c r="MI732" s="288"/>
      <c r="MJ732" s="288"/>
      <c r="MK732" s="288"/>
      <c r="ML732" s="288"/>
      <c r="MM732" s="288"/>
      <c r="MN732" s="288"/>
      <c r="MO732" s="288"/>
      <c r="MP732" s="288"/>
      <c r="MQ732" s="288"/>
      <c r="MR732" s="288"/>
      <c r="MS732" s="288"/>
      <c r="MT732" s="288"/>
      <c r="MU732" s="288"/>
      <c r="MV732" s="288"/>
      <c r="MW732" s="288"/>
      <c r="MX732" s="288"/>
      <c r="MY732" s="288"/>
      <c r="MZ732" s="288"/>
      <c r="NA732" s="288"/>
      <c r="NB732" s="288"/>
      <c r="NC732" s="288"/>
      <c r="ND732" s="288"/>
      <c r="NE732" s="288"/>
      <c r="NF732" s="288"/>
      <c r="NG732" s="288"/>
      <c r="NH732" s="288"/>
      <c r="NI732" s="288"/>
      <c r="NJ732" s="288"/>
      <c r="NK732" s="288"/>
      <c r="NL732" s="288"/>
      <c r="NM732" s="288"/>
      <c r="NN732" s="288"/>
      <c r="NO732" s="288"/>
      <c r="NP732" s="288"/>
      <c r="NQ732" s="288"/>
      <c r="NR732" s="288"/>
      <c r="NS732" s="288"/>
      <c r="NT732" s="288"/>
      <c r="NU732" s="288"/>
      <c r="NV732" s="288"/>
      <c r="NW732" s="288"/>
      <c r="NX732" s="288"/>
      <c r="NY732" s="288"/>
      <c r="NZ732" s="288"/>
      <c r="OA732" s="288"/>
      <c r="OB732" s="288"/>
      <c r="OC732" s="288"/>
      <c r="OD732" s="288"/>
      <c r="OE732" s="288"/>
      <c r="OF732" s="288"/>
      <c r="OG732" s="288"/>
      <c r="OH732" s="288"/>
      <c r="OI732" s="288"/>
      <c r="OJ732" s="288"/>
      <c r="OK732" s="288"/>
      <c r="OL732" s="288"/>
      <c r="OM732" s="288"/>
      <c r="ON732" s="288"/>
      <c r="OO732" s="288"/>
      <c r="OP732" s="288"/>
      <c r="OQ732" s="288"/>
      <c r="OR732" s="288"/>
      <c r="OS732" s="288"/>
      <c r="OT732" s="288"/>
      <c r="OU732" s="288"/>
      <c r="OV732" s="288"/>
      <c r="OW732" s="288"/>
      <c r="OX732" s="288"/>
      <c r="OY732" s="288"/>
      <c r="OZ732" s="288"/>
      <c r="PA732" s="288"/>
      <c r="PB732" s="288"/>
      <c r="PC732" s="288"/>
      <c r="PD732" s="288"/>
      <c r="PE732" s="288"/>
      <c r="PF732" s="288"/>
      <c r="PG732" s="288"/>
      <c r="PH732" s="288"/>
      <c r="PI732" s="288"/>
      <c r="PJ732" s="288"/>
      <c r="PK732" s="288"/>
      <c r="PL732" s="288"/>
      <c r="PM732" s="288"/>
      <c r="PN732" s="288"/>
      <c r="PO732" s="288"/>
      <c r="PP732" s="288"/>
      <c r="PQ732" s="288"/>
      <c r="PR732" s="288"/>
      <c r="PS732" s="288"/>
      <c r="PT732" s="288"/>
      <c r="PU732" s="288"/>
      <c r="PV732" s="288"/>
      <c r="PW732" s="288"/>
      <c r="PX732" s="288"/>
      <c r="PY732" s="288"/>
      <c r="PZ732" s="288"/>
      <c r="QA732" s="288"/>
      <c r="QB732" s="288"/>
      <c r="QC732" s="288"/>
      <c r="QD732" s="288"/>
      <c r="QE732" s="288"/>
      <c r="QF732" s="288"/>
      <c r="QG732" s="288"/>
      <c r="QH732" s="288"/>
      <c r="QI732" s="288"/>
      <c r="QJ732" s="288"/>
      <c r="QK732" s="288"/>
      <c r="QL732" s="288"/>
      <c r="QM732" s="288"/>
      <c r="QN732" s="288"/>
      <c r="QO732" s="288"/>
      <c r="QP732" s="288"/>
      <c r="QQ732" s="288"/>
      <c r="QR732" s="288"/>
      <c r="QS732" s="288"/>
      <c r="QT732" s="288"/>
      <c r="QU732" s="288"/>
      <c r="QV732" s="288"/>
      <c r="QW732" s="288"/>
      <c r="QX732" s="288"/>
      <c r="QY732" s="288"/>
      <c r="QZ732" s="288"/>
      <c r="RA732" s="288"/>
      <c r="RB732" s="288"/>
      <c r="RC732" s="288"/>
      <c r="RD732" s="288"/>
      <c r="RE732" s="288"/>
      <c r="RF732" s="288"/>
      <c r="RG732" s="288"/>
      <c r="RH732" s="288"/>
      <c r="RI732" s="288"/>
      <c r="RJ732" s="288"/>
      <c r="RK732" s="288"/>
      <c r="RL732" s="288"/>
      <c r="RM732" s="288"/>
      <c r="RN732" s="288"/>
      <c r="RO732" s="288"/>
      <c r="RP732" s="288"/>
      <c r="RQ732" s="288"/>
      <c r="RR732" s="288"/>
      <c r="RS732" s="288"/>
      <c r="RT732" s="288"/>
      <c r="RU732" s="288"/>
      <c r="RV732" s="288"/>
      <c r="RW732" s="288"/>
      <c r="RX732" s="288"/>
      <c r="RY732" s="288"/>
      <c r="RZ732" s="288"/>
      <c r="SA732" s="288"/>
      <c r="SB732" s="288"/>
      <c r="SC732" s="288"/>
      <c r="SD732" s="288"/>
      <c r="SE732" s="288"/>
      <c r="SF732" s="288"/>
      <c r="SG732" s="288"/>
      <c r="SH732" s="288"/>
      <c r="SI732" s="288"/>
      <c r="SJ732" s="288"/>
      <c r="SK732" s="288"/>
      <c r="SL732" s="288"/>
      <c r="SM732" s="288"/>
      <c r="SN732" s="288"/>
      <c r="SO732" s="288"/>
      <c r="SP732" s="288"/>
      <c r="SQ732" s="288"/>
      <c r="SR732" s="288"/>
      <c r="SS732" s="288"/>
      <c r="ST732" s="288"/>
      <c r="SU732" s="288"/>
      <c r="SV732" s="288"/>
      <c r="SW732" s="288"/>
      <c r="SX732" s="288"/>
      <c r="SY732" s="288"/>
      <c r="SZ732" s="288"/>
      <c r="TA732" s="288"/>
      <c r="TB732" s="288"/>
      <c r="TC732" s="288"/>
      <c r="TD732" s="288"/>
      <c r="TE732" s="288"/>
      <c r="TF732" s="288"/>
      <c r="TG732" s="288"/>
      <c r="TH732" s="288"/>
      <c r="TI732" s="288"/>
      <c r="TJ732" s="288"/>
      <c r="TK732" s="288"/>
      <c r="TL732" s="288"/>
      <c r="TM732" s="288"/>
      <c r="TN732" s="288"/>
      <c r="TO732" s="288"/>
      <c r="TP732" s="288"/>
      <c r="TQ732" s="288"/>
      <c r="TR732" s="288"/>
      <c r="TS732" s="288"/>
      <c r="TT732" s="288"/>
      <c r="TU732" s="288"/>
      <c r="TV732" s="288"/>
      <c r="TW732" s="288"/>
      <c r="TX732" s="288"/>
      <c r="TY732" s="288"/>
      <c r="TZ732" s="288"/>
      <c r="UA732" s="288"/>
      <c r="UB732" s="288"/>
      <c r="UC732" s="288"/>
      <c r="UD732" s="288"/>
      <c r="UE732" s="288"/>
      <c r="UF732" s="288"/>
      <c r="UG732" s="288"/>
      <c r="UH732" s="288"/>
      <c r="UI732" s="288"/>
      <c r="UJ732" s="288"/>
      <c r="UK732" s="288"/>
      <c r="UL732" s="288"/>
      <c r="UM732" s="288"/>
      <c r="UN732" s="288"/>
      <c r="UO732" s="288"/>
      <c r="UP732" s="288"/>
      <c r="UQ732" s="288"/>
      <c r="UR732" s="288"/>
      <c r="US732" s="288"/>
      <c r="UT732" s="288"/>
      <c r="UU732" s="288"/>
      <c r="UV732" s="288"/>
      <c r="UW732" s="288"/>
      <c r="UX732" s="288"/>
      <c r="UY732" s="288"/>
      <c r="UZ732" s="288"/>
      <c r="VA732" s="288"/>
      <c r="VB732" s="288"/>
      <c r="VC732" s="288"/>
      <c r="VD732" s="288"/>
      <c r="VE732" s="288"/>
      <c r="VF732" s="288"/>
      <c r="VG732" s="288"/>
      <c r="VH732" s="288"/>
      <c r="VI732" s="288"/>
      <c r="VJ732" s="288"/>
      <c r="VK732" s="288"/>
      <c r="VL732" s="288"/>
      <c r="VM732" s="288"/>
      <c r="VN732" s="288"/>
      <c r="VO732" s="288"/>
      <c r="VP732" s="288"/>
      <c r="VQ732" s="288"/>
      <c r="VR732" s="288"/>
      <c r="VS732" s="288"/>
      <c r="VT732" s="288"/>
      <c r="VU732" s="288"/>
      <c r="VV732" s="288"/>
      <c r="VW732" s="288"/>
      <c r="VX732" s="288"/>
      <c r="VY732" s="288"/>
      <c r="VZ732" s="288"/>
      <c r="WA732" s="288"/>
      <c r="WB732" s="288"/>
      <c r="WC732" s="288"/>
      <c r="WD732" s="288"/>
      <c r="WE732" s="288"/>
      <c r="WF732" s="288"/>
      <c r="WG732" s="288"/>
      <c r="WH732" s="288"/>
      <c r="WI732" s="288"/>
      <c r="WJ732" s="288"/>
      <c r="WK732" s="288"/>
      <c r="WL732" s="288"/>
      <c r="WM732" s="288"/>
      <c r="WN732" s="288"/>
      <c r="WO732" s="288"/>
      <c r="WP732" s="288"/>
      <c r="WQ732" s="288"/>
      <c r="WR732" s="288"/>
      <c r="WS732" s="288"/>
      <c r="WT732" s="288"/>
      <c r="WU732" s="288"/>
      <c r="WV732" s="288"/>
      <c r="WW732" s="288"/>
      <c r="WX732" s="288"/>
      <c r="WY732" s="288"/>
      <c r="WZ732" s="288"/>
      <c r="XA732" s="288"/>
      <c r="XB732" s="288"/>
      <c r="XC732" s="288"/>
      <c r="XD732" s="288"/>
      <c r="XE732" s="288"/>
      <c r="XF732" s="288"/>
      <c r="XG732" s="288"/>
      <c r="XH732" s="288"/>
      <c r="XI732" s="288"/>
      <c r="XJ732" s="288"/>
      <c r="XK732" s="288"/>
      <c r="XL732" s="288"/>
      <c r="XM732" s="288"/>
      <c r="XN732" s="288"/>
      <c r="XO732" s="288"/>
      <c r="XP732" s="288"/>
      <c r="XQ732" s="288"/>
      <c r="XR732" s="288"/>
      <c r="XS732" s="288"/>
      <c r="XT732" s="288"/>
      <c r="XU732" s="288"/>
      <c r="XV732" s="288"/>
      <c r="XW732" s="288"/>
      <c r="XX732" s="288"/>
      <c r="XY732" s="288"/>
      <c r="XZ732" s="288"/>
      <c r="YA732" s="288"/>
      <c r="YB732" s="288"/>
      <c r="YC732" s="288"/>
      <c r="YD732" s="288"/>
      <c r="YE732" s="288"/>
      <c r="YF732" s="288"/>
      <c r="YG732" s="288"/>
      <c r="YH732" s="288"/>
      <c r="YI732" s="288"/>
      <c r="YJ732" s="288"/>
      <c r="YK732" s="288"/>
      <c r="YL732" s="288"/>
      <c r="YM732" s="288"/>
      <c r="YN732" s="288"/>
      <c r="YO732" s="288"/>
      <c r="YP732" s="288"/>
      <c r="YQ732" s="288"/>
      <c r="YR732" s="288"/>
      <c r="YS732" s="288"/>
      <c r="YT732" s="288"/>
      <c r="YU732" s="288"/>
      <c r="YV732" s="288"/>
      <c r="YW732" s="288"/>
      <c r="YX732" s="288"/>
      <c r="YY732" s="288"/>
      <c r="YZ732" s="288"/>
      <c r="ZA732" s="288"/>
      <c r="ZB732" s="288"/>
      <c r="ZC732" s="288"/>
      <c r="ZD732" s="288"/>
      <c r="ZE732" s="288"/>
      <c r="ZF732" s="288"/>
      <c r="ZG732" s="288"/>
      <c r="ZH732" s="288"/>
      <c r="ZI732" s="288"/>
      <c r="ZJ732" s="288"/>
      <c r="ZK732" s="288"/>
      <c r="ZL732" s="288"/>
      <c r="ZM732" s="288"/>
      <c r="ZN732" s="288"/>
      <c r="ZO732" s="288"/>
      <c r="ZP732" s="288"/>
      <c r="ZQ732" s="288"/>
      <c r="ZR732" s="288"/>
      <c r="ZS732" s="288"/>
      <c r="ZT732" s="288"/>
      <c r="ZU732" s="288"/>
      <c r="ZV732" s="288"/>
      <c r="ZW732" s="288"/>
      <c r="ZX732" s="288"/>
      <c r="ZY732" s="288"/>
      <c r="ZZ732" s="288"/>
      <c r="AAA732" s="288"/>
      <c r="AAB732" s="288"/>
      <c r="AAC732" s="288"/>
      <c r="AAD732" s="288"/>
      <c r="AAE732" s="288"/>
      <c r="AAF732" s="288"/>
      <c r="AAG732" s="288"/>
      <c r="AAH732" s="288"/>
      <c r="AAI732" s="288"/>
      <c r="AAJ732" s="288"/>
      <c r="AAK732" s="288"/>
      <c r="AAL732" s="288"/>
      <c r="AAM732" s="288"/>
      <c r="AAN732" s="288"/>
      <c r="AAO732" s="288"/>
      <c r="AAP732" s="288"/>
      <c r="AAQ732" s="288"/>
      <c r="AAR732" s="288"/>
      <c r="AAS732" s="288"/>
      <c r="AAT732" s="288"/>
      <c r="AAU732" s="288"/>
      <c r="AAV732" s="288"/>
      <c r="AAW732" s="288"/>
      <c r="AAX732" s="288"/>
      <c r="AAY732" s="288"/>
      <c r="AAZ732" s="288"/>
      <c r="ABA732" s="288"/>
      <c r="ABB732" s="288"/>
      <c r="ABC732" s="288"/>
      <c r="ABD732" s="288"/>
      <c r="ABE732" s="288"/>
      <c r="ABF732" s="288"/>
      <c r="ABG732" s="288"/>
      <c r="ABH732" s="288"/>
      <c r="ABI732" s="288"/>
      <c r="ABJ732" s="288"/>
      <c r="ABK732" s="288"/>
      <c r="ABL732" s="288"/>
      <c r="ABM732" s="288"/>
      <c r="ABN732" s="288"/>
      <c r="ABO732" s="288"/>
      <c r="ABP732" s="288"/>
      <c r="ABQ732" s="288"/>
      <c r="ABR732" s="288"/>
      <c r="ABS732" s="288"/>
      <c r="ABT732" s="288"/>
      <c r="ABU732" s="288"/>
      <c r="ABV732" s="288"/>
      <c r="ABW732" s="288"/>
      <c r="ABX732" s="288"/>
      <c r="ABY732" s="288"/>
      <c r="ABZ732" s="288"/>
      <c r="ACA732" s="288"/>
      <c r="ACB732" s="288"/>
      <c r="ACC732" s="288"/>
      <c r="ACD732" s="288"/>
      <c r="ACE732" s="288"/>
      <c r="ACF732" s="288"/>
      <c r="ACG732" s="288"/>
      <c r="ACH732" s="288"/>
      <c r="ACI732" s="288"/>
      <c r="ACJ732" s="288"/>
      <c r="ACK732" s="288"/>
      <c r="ACL732" s="288"/>
      <c r="ACM732" s="288"/>
      <c r="ACN732" s="288"/>
      <c r="ACO732" s="288"/>
      <c r="ACP732" s="288"/>
      <c r="ACQ732" s="288"/>
      <c r="ACR732" s="288"/>
      <c r="ACS732" s="288"/>
      <c r="ACT732" s="288"/>
      <c r="ACU732" s="288"/>
      <c r="ACV732" s="288"/>
      <c r="ACW732" s="288"/>
      <c r="ACX732" s="288"/>
      <c r="ACY732" s="288"/>
      <c r="ACZ732" s="288"/>
      <c r="ADA732" s="288"/>
      <c r="ADB732" s="288"/>
      <c r="ADC732" s="288"/>
      <c r="ADD732" s="288"/>
      <c r="ADE732" s="288"/>
      <c r="ADF732" s="288"/>
      <c r="ADG732" s="288"/>
      <c r="ADH732" s="288"/>
      <c r="ADI732" s="288"/>
      <c r="ADJ732" s="288"/>
      <c r="ADK732" s="288"/>
      <c r="ADL732" s="288"/>
      <c r="ADM732" s="288"/>
      <c r="ADN732" s="288"/>
      <c r="ADO732" s="288"/>
      <c r="ADP732" s="288"/>
      <c r="ADQ732" s="288"/>
      <c r="ADR732" s="288"/>
      <c r="ADS732" s="288"/>
      <c r="ADT732" s="288"/>
      <c r="ADU732" s="288"/>
      <c r="ADV732" s="288"/>
      <c r="ADW732" s="288"/>
      <c r="ADX732" s="288"/>
      <c r="ADY732" s="288"/>
      <c r="ADZ732" s="288"/>
      <c r="AEA732" s="288"/>
      <c r="AEB732" s="288"/>
      <c r="AEC732" s="288"/>
      <c r="AED732" s="288"/>
      <c r="AEE732" s="288"/>
      <c r="AEF732" s="288"/>
      <c r="AEG732" s="288"/>
      <c r="AEH732" s="288"/>
      <c r="AEI732" s="288"/>
      <c r="AEJ732" s="288"/>
      <c r="AEK732" s="288"/>
      <c r="AEL732" s="288"/>
      <c r="AEM732" s="288"/>
      <c r="AEN732" s="288"/>
      <c r="AEO732" s="288"/>
      <c r="AEP732" s="288"/>
      <c r="AEQ732" s="288"/>
      <c r="AER732" s="288"/>
      <c r="AES732" s="288"/>
      <c r="AET732" s="288"/>
      <c r="AEU732" s="288"/>
      <c r="AEV732" s="288"/>
      <c r="AEW732" s="288"/>
      <c r="AEX732" s="288"/>
      <c r="AEY732" s="288"/>
      <c r="AEZ732" s="288"/>
      <c r="AFA732" s="288"/>
      <c r="AFB732" s="288"/>
      <c r="AFC732" s="288"/>
      <c r="AFD732" s="288"/>
      <c r="AFE732" s="288"/>
      <c r="AFF732" s="288"/>
      <c r="AFG732" s="288"/>
      <c r="AFH732" s="288"/>
      <c r="AFI732" s="288"/>
      <c r="AFJ732" s="288"/>
      <c r="AFK732" s="288"/>
      <c r="AFL732" s="288"/>
      <c r="AFM732" s="288"/>
      <c r="AFN732" s="288"/>
      <c r="AFO732" s="288"/>
      <c r="AFP732" s="288"/>
      <c r="AFQ732" s="288"/>
      <c r="AFR732" s="288"/>
      <c r="AFS732" s="288"/>
      <c r="AFT732" s="288"/>
      <c r="AFU732" s="288"/>
      <c r="AFV732" s="288"/>
      <c r="AFW732" s="288"/>
      <c r="AFX732" s="288"/>
      <c r="AFY732" s="288"/>
      <c r="AFZ732" s="288"/>
      <c r="AGA732" s="288"/>
      <c r="AGB732" s="288"/>
      <c r="AGC732" s="288"/>
      <c r="AGD732" s="288"/>
      <c r="AGE732" s="288"/>
      <c r="AGF732" s="288"/>
      <c r="AGG732" s="288"/>
      <c r="AGH732" s="288"/>
      <c r="AGI732" s="288"/>
      <c r="AGJ732" s="288"/>
      <c r="AGK732" s="288"/>
      <c r="AGL732" s="288"/>
      <c r="AGM732" s="288"/>
      <c r="AGN732" s="288"/>
      <c r="AGO732" s="288"/>
      <c r="AGP732" s="288"/>
      <c r="AGQ732" s="288"/>
      <c r="AGR732" s="288"/>
      <c r="AGS732" s="288"/>
      <c r="AGT732" s="288"/>
      <c r="AGU732" s="288"/>
      <c r="AGV732" s="288"/>
      <c r="AGW732" s="288"/>
      <c r="AGX732" s="288"/>
      <c r="AGY732" s="288"/>
      <c r="AGZ732" s="288"/>
      <c r="AHA732" s="288"/>
      <c r="AHB732" s="288"/>
      <c r="AHC732" s="288"/>
      <c r="AHD732" s="288"/>
      <c r="AHE732" s="288"/>
      <c r="AHF732" s="288"/>
      <c r="AHG732" s="288"/>
      <c r="AHH732" s="288"/>
      <c r="AHI732" s="288"/>
      <c r="AHJ732" s="288"/>
      <c r="AHK732" s="288"/>
      <c r="AHL732" s="288"/>
      <c r="AHM732" s="288"/>
      <c r="AHN732" s="288"/>
      <c r="AHO732" s="288"/>
      <c r="AHP732" s="288"/>
      <c r="AHQ732" s="288"/>
      <c r="AHR732" s="288"/>
      <c r="AHS732" s="288"/>
      <c r="AHT732" s="288"/>
      <c r="AHU732" s="288"/>
      <c r="AHV732" s="288"/>
      <c r="AHW732" s="288"/>
      <c r="AHX732" s="288"/>
      <c r="AHY732" s="288"/>
      <c r="AHZ732" s="288"/>
      <c r="AIA732" s="288"/>
      <c r="AIB732" s="288"/>
      <c r="AIC732" s="288"/>
      <c r="AID732" s="288"/>
      <c r="AIE732" s="288"/>
      <c r="AIF732" s="288"/>
      <c r="AIG732" s="288"/>
      <c r="AIH732" s="288"/>
      <c r="AII732" s="288"/>
      <c r="AIJ732" s="288"/>
      <c r="AIK732" s="288"/>
      <c r="AIL732" s="288"/>
      <c r="AIM732" s="288"/>
      <c r="AIN732" s="288"/>
      <c r="AIO732" s="288"/>
      <c r="AIP732" s="288"/>
      <c r="AIQ732" s="288"/>
      <c r="AIR732" s="288"/>
      <c r="AIS732" s="288"/>
      <c r="AIT732" s="288"/>
      <c r="AIU732" s="288"/>
      <c r="AIV732" s="288"/>
      <c r="AIW732" s="288"/>
      <c r="AIX732" s="288"/>
      <c r="AIY732" s="288"/>
      <c r="AIZ732" s="288"/>
      <c r="AJA732" s="288"/>
      <c r="AJB732" s="288"/>
      <c r="AJC732" s="288"/>
      <c r="AJD732" s="288"/>
      <c r="AJE732" s="288"/>
      <c r="AJF732" s="288"/>
      <c r="AJG732" s="288"/>
      <c r="AJH732" s="288"/>
      <c r="AJI732" s="288"/>
      <c r="AJJ732" s="288"/>
      <c r="AJK732" s="288"/>
      <c r="AJL732" s="288"/>
      <c r="AJM732" s="288"/>
      <c r="AJN732" s="288"/>
      <c r="AJO732" s="288"/>
      <c r="AJP732" s="288"/>
      <c r="AJQ732" s="288"/>
      <c r="AJR732" s="288"/>
      <c r="AJS732" s="288"/>
      <c r="AJT732" s="288"/>
      <c r="AJU732" s="288"/>
      <c r="AJV732" s="288"/>
      <c r="AJW732" s="288"/>
      <c r="AJX732" s="288"/>
      <c r="AJY732" s="288"/>
      <c r="AJZ732" s="288"/>
      <c r="AKA732" s="288"/>
      <c r="AKB732" s="288"/>
      <c r="AKC732" s="288"/>
      <c r="AKD732" s="288"/>
      <c r="AKE732" s="288"/>
      <c r="AKF732" s="288"/>
      <c r="AKG732" s="288"/>
      <c r="AKH732" s="288"/>
      <c r="AKI732" s="288"/>
      <c r="AKJ732" s="288"/>
      <c r="AKK732" s="288"/>
      <c r="AKL732" s="288"/>
      <c r="AKM732" s="288"/>
      <c r="AKN732" s="288"/>
      <c r="AKO732" s="288"/>
      <c r="AKP732" s="288"/>
      <c r="AKQ732" s="288"/>
      <c r="AKR732" s="288"/>
      <c r="AKS732" s="288"/>
      <c r="AKT732" s="288"/>
      <c r="AKU732" s="288"/>
      <c r="AKV732" s="288"/>
      <c r="AKW732" s="288"/>
      <c r="AKX732" s="288"/>
      <c r="AKY732" s="288"/>
      <c r="AKZ732" s="288"/>
      <c r="ALA732" s="288"/>
      <c r="ALB732" s="288"/>
      <c r="ALC732" s="288"/>
      <c r="ALD732" s="288"/>
      <c r="ALE732" s="288"/>
      <c r="ALF732" s="288"/>
      <c r="ALG732" s="288"/>
      <c r="ALH732" s="288"/>
      <c r="ALI732" s="288"/>
      <c r="ALJ732" s="288"/>
      <c r="ALK732" s="288"/>
      <c r="ALL732" s="288"/>
      <c r="ALM732" s="288"/>
      <c r="ALN732" s="288"/>
      <c r="ALO732" s="288"/>
      <c r="ALP732" s="288"/>
      <c r="ALQ732" s="288"/>
      <c r="ALR732" s="288"/>
      <c r="ALS732" s="288"/>
      <c r="ALT732" s="288"/>
      <c r="ALU732" s="288"/>
      <c r="ALV732" s="288"/>
      <c r="ALW732" s="288"/>
      <c r="ALX732" s="288"/>
      <c r="ALY732" s="288"/>
      <c r="ALZ732" s="288"/>
      <c r="AMA732" s="288"/>
      <c r="AMB732" s="288"/>
      <c r="AMC732" s="288"/>
      <c r="AMD732" s="288"/>
      <c r="AME732" s="288"/>
      <c r="AMF732" s="288"/>
      <c r="AMG732" s="288"/>
      <c r="AMH732" s="288"/>
      <c r="AMI732" s="288"/>
      <c r="AMJ732" s="288"/>
      <c r="AMK732" s="288"/>
      <c r="AML732" s="288"/>
      <c r="AMM732" s="288"/>
      <c r="AMN732" s="288"/>
      <c r="AMO732" s="288"/>
      <c r="AMP732" s="288"/>
      <c r="AMQ732" s="288"/>
      <c r="AMR732" s="288"/>
      <c r="AMS732" s="288"/>
      <c r="AMT732" s="288"/>
      <c r="AMU732" s="288"/>
      <c r="AMV732" s="288"/>
      <c r="AMW732" s="288"/>
      <c r="AMX732" s="288"/>
      <c r="AMY732" s="288"/>
      <c r="AMZ732" s="288"/>
      <c r="ANA732" s="288"/>
      <c r="ANB732" s="288"/>
      <c r="ANC732" s="288"/>
      <c r="AND732" s="288"/>
      <c r="ANE732" s="288"/>
      <c r="ANF732" s="288"/>
      <c r="ANG732" s="288"/>
      <c r="ANH732" s="288"/>
      <c r="ANI732" s="288"/>
      <c r="ANJ732" s="288"/>
      <c r="ANK732" s="288"/>
      <c r="ANL732" s="288"/>
      <c r="ANM732" s="288"/>
      <c r="ANN732" s="288"/>
      <c r="ANO732" s="288"/>
      <c r="ANP732" s="288"/>
      <c r="ANQ732" s="288"/>
      <c r="ANR732" s="288"/>
      <c r="ANS732" s="288"/>
      <c r="ANT732" s="288"/>
      <c r="ANU732" s="288"/>
      <c r="ANV732" s="288"/>
      <c r="ANW732" s="288"/>
      <c r="ANX732" s="288"/>
      <c r="ANY732" s="288"/>
      <c r="ANZ732" s="288"/>
      <c r="AOA732" s="288"/>
      <c r="AOB732" s="288"/>
      <c r="AOC732" s="288"/>
      <c r="AOD732" s="288"/>
      <c r="AOE732" s="288"/>
      <c r="AOF732" s="288"/>
      <c r="AOG732" s="288"/>
      <c r="AOH732" s="288"/>
      <c r="AOI732" s="288"/>
      <c r="AOJ732" s="288"/>
      <c r="AOK732" s="288"/>
      <c r="AOL732" s="288"/>
      <c r="AOM732" s="288"/>
      <c r="AON732" s="288"/>
      <c r="AOO732" s="288"/>
      <c r="AOP732" s="288"/>
      <c r="AOQ732" s="288"/>
      <c r="AOR732" s="288"/>
      <c r="AOS732" s="288"/>
      <c r="AOT732" s="288"/>
      <c r="AOU732" s="288"/>
      <c r="AOV732" s="288"/>
      <c r="AOW732" s="288"/>
      <c r="AOX732" s="288"/>
      <c r="AOY732" s="288"/>
      <c r="AOZ732" s="288"/>
      <c r="APA732" s="288"/>
      <c r="APB732" s="288"/>
      <c r="APC732" s="288"/>
      <c r="APD732" s="288"/>
      <c r="APE732" s="288"/>
      <c r="APF732" s="288"/>
      <c r="APG732" s="288"/>
      <c r="APH732" s="288"/>
      <c r="API732" s="288"/>
      <c r="APJ732" s="288"/>
      <c r="APK732" s="288"/>
      <c r="APL732" s="288"/>
      <c r="APM732" s="288"/>
      <c r="APN732" s="288"/>
      <c r="APO732" s="288"/>
      <c r="APP732" s="288"/>
      <c r="APQ732" s="288"/>
      <c r="APR732" s="288"/>
      <c r="APS732" s="288"/>
      <c r="APT732" s="288"/>
      <c r="APU732" s="288"/>
      <c r="APV732" s="288"/>
      <c r="APW732" s="288"/>
      <c r="APX732" s="288"/>
      <c r="APY732" s="288"/>
      <c r="APZ732" s="288"/>
      <c r="AQA732" s="288"/>
      <c r="AQB732" s="288"/>
      <c r="AQC732" s="288"/>
      <c r="AQD732" s="288"/>
      <c r="AQE732" s="288"/>
      <c r="AQF732" s="288"/>
      <c r="AQG732" s="288"/>
      <c r="AQH732" s="288"/>
      <c r="AQI732" s="288"/>
      <c r="AQJ732" s="288"/>
      <c r="AQK732" s="288"/>
      <c r="AQL732" s="288"/>
      <c r="AQM732" s="288"/>
      <c r="AQN732" s="288"/>
      <c r="AQO732" s="288"/>
      <c r="AQP732" s="288"/>
      <c r="AQQ732" s="288"/>
      <c r="AQR732" s="288"/>
      <c r="AQS732" s="288"/>
      <c r="AQT732" s="288"/>
      <c r="AQU732" s="288"/>
      <c r="AQV732" s="288"/>
      <c r="AQW732" s="288"/>
      <c r="AQX732" s="288"/>
      <c r="AQY732" s="288"/>
      <c r="AQZ732" s="288"/>
      <c r="ARA732" s="288"/>
      <c r="ARB732" s="288"/>
      <c r="ARC732" s="288"/>
      <c r="ARD732" s="288"/>
      <c r="ARE732" s="288"/>
      <c r="ARF732" s="288"/>
      <c r="ARG732" s="288"/>
      <c r="ARH732" s="288"/>
      <c r="ARI732" s="288"/>
      <c r="ARJ732" s="288"/>
      <c r="ARK732" s="288"/>
      <c r="ARL732" s="288"/>
      <c r="ARM732" s="288"/>
      <c r="ARN732" s="288"/>
      <c r="ARO732" s="288"/>
      <c r="ARP732" s="288"/>
      <c r="ARQ732" s="288"/>
      <c r="ARR732" s="288"/>
      <c r="ARS732" s="288"/>
      <c r="ART732" s="288"/>
      <c r="ARU732" s="288"/>
      <c r="ARV732" s="288"/>
      <c r="ARW732" s="288"/>
      <c r="ARX732" s="288"/>
      <c r="ARY732" s="288"/>
      <c r="ARZ732" s="288"/>
      <c r="ASA732" s="288"/>
      <c r="ASB732" s="288"/>
      <c r="ASC732" s="288"/>
      <c r="ASD732" s="288"/>
      <c r="ASE732" s="288"/>
      <c r="ASF732" s="288"/>
      <c r="ASG732" s="288"/>
      <c r="ASH732" s="288"/>
      <c r="ASI732" s="288"/>
      <c r="ASJ732" s="288"/>
      <c r="ASK732" s="288"/>
      <c r="ASL732" s="288"/>
      <c r="ASM732" s="288"/>
      <c r="ASN732" s="288"/>
      <c r="ASO732" s="288"/>
      <c r="ASP732" s="288"/>
      <c r="ASQ732" s="288"/>
      <c r="ASR732" s="288"/>
      <c r="ASS732" s="288"/>
      <c r="AST732" s="288"/>
      <c r="ASU732" s="288"/>
      <c r="ASV732" s="288"/>
      <c r="ASW732" s="288"/>
      <c r="ASX732" s="288"/>
      <c r="ASY732" s="288"/>
      <c r="ASZ732" s="288"/>
      <c r="ATA732" s="288"/>
      <c r="ATB732" s="288"/>
      <c r="ATC732" s="288"/>
      <c r="ATD732" s="288"/>
      <c r="ATE732" s="288"/>
      <c r="ATF732" s="288"/>
      <c r="ATG732" s="288"/>
      <c r="ATH732" s="288"/>
      <c r="ATI732" s="288"/>
      <c r="ATJ732" s="288"/>
      <c r="ATK732" s="288"/>
      <c r="ATL732" s="288"/>
      <c r="ATM732" s="288"/>
      <c r="ATN732" s="288"/>
      <c r="ATO732" s="288"/>
      <c r="ATP732" s="288"/>
      <c r="ATQ732" s="288"/>
      <c r="ATR732" s="288"/>
      <c r="ATS732" s="288"/>
      <c r="ATT732" s="288"/>
      <c r="ATU732" s="288"/>
      <c r="ATV732" s="288"/>
      <c r="ATW732" s="288"/>
      <c r="ATX732" s="288"/>
      <c r="ATY732" s="288"/>
      <c r="ATZ732" s="288"/>
      <c r="AUA732" s="288"/>
      <c r="AUB732" s="288"/>
      <c r="AUC732" s="288"/>
      <c r="AUD732" s="288"/>
      <c r="AUE732" s="288"/>
      <c r="AUF732" s="288"/>
      <c r="AUG732" s="288"/>
      <c r="AUH732" s="288"/>
      <c r="AUI732" s="288"/>
      <c r="AUJ732" s="288"/>
      <c r="AUK732" s="288"/>
      <c r="AUL732" s="288"/>
      <c r="AUM732" s="288"/>
      <c r="AUN732" s="288"/>
      <c r="AUO732" s="288"/>
      <c r="AUP732" s="288"/>
      <c r="AUQ732" s="288"/>
      <c r="AUR732" s="288"/>
      <c r="AUS732" s="288"/>
      <c r="AUT732" s="288"/>
      <c r="AUU732" s="288"/>
      <c r="AUV732" s="288"/>
      <c r="AUW732" s="288"/>
      <c r="AUX732" s="288"/>
      <c r="AUY732" s="288"/>
      <c r="AUZ732" s="288"/>
      <c r="AVA732" s="288"/>
      <c r="AVB732" s="288"/>
      <c r="AVC732" s="288"/>
      <c r="AVD732" s="288"/>
      <c r="AVE732" s="288"/>
      <c r="AVF732" s="288"/>
      <c r="AVG732" s="288"/>
      <c r="AVH732" s="288"/>
      <c r="AVI732" s="288"/>
      <c r="AVJ732" s="288"/>
      <c r="AVK732" s="288"/>
      <c r="AVL732" s="288"/>
      <c r="AVM732" s="288"/>
      <c r="AVN732" s="288"/>
      <c r="AVO732" s="288"/>
      <c r="AVP732" s="288"/>
      <c r="AVQ732" s="288"/>
      <c r="AVR732" s="288"/>
      <c r="AVS732" s="288"/>
      <c r="AVT732" s="288"/>
      <c r="AVU732" s="288"/>
      <c r="AVV732" s="288"/>
      <c r="AVW732" s="288"/>
      <c r="AVX732" s="288"/>
      <c r="AVY732" s="288"/>
      <c r="AVZ732" s="288"/>
      <c r="AWA732" s="288"/>
      <c r="AWB732" s="288"/>
      <c r="AWC732" s="288"/>
      <c r="AWD732" s="288"/>
      <c r="AWE732" s="288"/>
      <c r="AWF732" s="288"/>
      <c r="AWG732" s="288"/>
      <c r="AWH732" s="288"/>
      <c r="AWI732" s="288"/>
      <c r="AWJ732" s="288"/>
      <c r="AWK732" s="288"/>
      <c r="AWL732" s="288"/>
      <c r="AWM732" s="288"/>
      <c r="AWN732" s="288"/>
      <c r="AWO732" s="288"/>
      <c r="AWP732" s="288"/>
      <c r="AWQ732" s="288"/>
      <c r="AWR732" s="288"/>
      <c r="AWS732" s="288"/>
      <c r="AWT732" s="288"/>
      <c r="AWU732" s="288"/>
      <c r="AWV732" s="288"/>
      <c r="AWW732" s="288"/>
      <c r="AWX732" s="288"/>
      <c r="AWY732" s="288"/>
      <c r="AWZ732" s="288"/>
      <c r="AXA732" s="288"/>
      <c r="AXB732" s="288"/>
      <c r="AXC732" s="288"/>
      <c r="AXD732" s="288"/>
      <c r="AXE732" s="288"/>
      <c r="AXF732" s="288"/>
      <c r="AXG732" s="288"/>
      <c r="AXH732" s="288"/>
      <c r="AXI732" s="288"/>
      <c r="AXJ732" s="288"/>
      <c r="AXK732" s="288"/>
      <c r="AXL732" s="288"/>
      <c r="AXM732" s="288"/>
      <c r="AXN732" s="288"/>
      <c r="AXO732" s="288"/>
      <c r="AXP732" s="288"/>
      <c r="AXQ732" s="288"/>
      <c r="AXR732" s="288"/>
      <c r="AXS732" s="288"/>
      <c r="AXT732" s="288"/>
      <c r="AXU732" s="288"/>
      <c r="AXV732" s="288"/>
      <c r="AXW732" s="288"/>
      <c r="AXX732" s="288"/>
      <c r="AXY732" s="288"/>
      <c r="AXZ732" s="288"/>
      <c r="AYA732" s="288"/>
      <c r="AYB732" s="288"/>
      <c r="AYC732" s="288"/>
      <c r="AYD732" s="288"/>
      <c r="AYE732" s="288"/>
      <c r="AYF732" s="288"/>
      <c r="AYG732" s="288"/>
      <c r="AYH732" s="288"/>
      <c r="AYI732" s="288"/>
      <c r="AYJ732" s="288"/>
      <c r="AYK732" s="288"/>
      <c r="AYL732" s="288"/>
      <c r="AYM732" s="288"/>
      <c r="AYN732" s="288"/>
      <c r="AYO732" s="288"/>
      <c r="AYP732" s="288"/>
      <c r="AYQ732" s="288"/>
      <c r="AYR732" s="288"/>
      <c r="AYS732" s="288"/>
      <c r="AYT732" s="288"/>
      <c r="AYU732" s="288"/>
      <c r="AYV732" s="288"/>
      <c r="AYW732" s="288"/>
      <c r="AYX732" s="288"/>
      <c r="AYY732" s="288"/>
      <c r="AYZ732" s="288"/>
      <c r="AZA732" s="288"/>
      <c r="AZB732" s="288"/>
      <c r="AZC732" s="288"/>
      <c r="AZD732" s="288"/>
      <c r="AZE732" s="288"/>
      <c r="AZF732" s="288"/>
      <c r="AZG732" s="288"/>
      <c r="AZH732" s="288"/>
      <c r="AZI732" s="288"/>
      <c r="AZJ732" s="288"/>
      <c r="AZK732" s="288"/>
      <c r="AZL732" s="288"/>
      <c r="AZM732" s="288"/>
      <c r="AZN732" s="288"/>
      <c r="AZO732" s="288"/>
      <c r="AZP732" s="288"/>
      <c r="AZQ732" s="288"/>
      <c r="AZR732" s="288"/>
      <c r="AZS732" s="288"/>
      <c r="AZT732" s="288"/>
      <c r="AZU732" s="288"/>
      <c r="AZV732" s="288"/>
      <c r="AZW732" s="288"/>
      <c r="AZX732" s="288"/>
      <c r="AZY732" s="288"/>
      <c r="AZZ732" s="288"/>
      <c r="BAA732" s="288"/>
      <c r="BAB732" s="288"/>
      <c r="BAC732" s="288"/>
      <c r="BAD732" s="288"/>
      <c r="BAE732" s="288"/>
      <c r="BAF732" s="288"/>
      <c r="BAG732" s="288"/>
      <c r="BAH732" s="288"/>
      <c r="BAI732" s="288"/>
      <c r="BAJ732" s="288"/>
      <c r="BAK732" s="288"/>
      <c r="BAL732" s="288"/>
      <c r="BAM732" s="288"/>
      <c r="BAN732" s="288"/>
      <c r="BAO732" s="288"/>
      <c r="BAP732" s="288"/>
      <c r="BAQ732" s="288"/>
      <c r="BAR732" s="288"/>
      <c r="BAS732" s="288"/>
      <c r="BAT732" s="288"/>
      <c r="BAU732" s="288"/>
      <c r="BAV732" s="288"/>
      <c r="BAW732" s="288"/>
      <c r="BAX732" s="288"/>
      <c r="BAY732" s="288"/>
      <c r="BAZ732" s="288"/>
      <c r="BBA732" s="288"/>
      <c r="BBB732" s="288"/>
      <c r="BBC732" s="288"/>
      <c r="BBD732" s="288"/>
      <c r="BBE732" s="288"/>
      <c r="BBF732" s="288"/>
      <c r="BBG732" s="288"/>
      <c r="BBH732" s="288"/>
      <c r="BBI732" s="288"/>
      <c r="BBJ732" s="288"/>
      <c r="BBK732" s="288"/>
      <c r="BBL732" s="288"/>
      <c r="BBM732" s="288"/>
      <c r="BBN732" s="288"/>
      <c r="BBO732" s="288"/>
      <c r="BBP732" s="288"/>
      <c r="BBQ732" s="288"/>
      <c r="BBR732" s="288"/>
      <c r="BBS732" s="288"/>
      <c r="BBT732" s="288"/>
      <c r="BBU732" s="288"/>
      <c r="BBV732" s="288"/>
      <c r="BBW732" s="288"/>
      <c r="BBX732" s="288"/>
      <c r="BBY732" s="288"/>
      <c r="BBZ732" s="288"/>
      <c r="BCA732" s="288"/>
      <c r="BCB732" s="288"/>
      <c r="BCC732" s="288"/>
      <c r="BCD732" s="288"/>
      <c r="BCE732" s="288"/>
      <c r="BCF732" s="288"/>
      <c r="BCG732" s="288"/>
      <c r="BCH732" s="288"/>
      <c r="BCI732" s="288"/>
      <c r="BCJ732" s="288"/>
      <c r="BCK732" s="288"/>
      <c r="BCL732" s="288"/>
      <c r="BCM732" s="288"/>
      <c r="BCN732" s="288"/>
      <c r="BCO732" s="288"/>
      <c r="BCP732" s="288"/>
      <c r="BCQ732" s="288"/>
      <c r="BCR732" s="288"/>
      <c r="BCS732" s="288"/>
      <c r="BCT732" s="288"/>
      <c r="BCU732" s="288"/>
      <c r="BCV732" s="288"/>
      <c r="BCW732" s="288"/>
      <c r="BCX732" s="288"/>
      <c r="BCY732" s="288"/>
      <c r="BCZ732" s="288"/>
      <c r="BDA732" s="288"/>
      <c r="BDB732" s="288"/>
      <c r="BDC732" s="288"/>
      <c r="BDD732" s="288"/>
      <c r="BDE732" s="288"/>
      <c r="BDF732" s="288"/>
      <c r="BDG732" s="288"/>
      <c r="BDH732" s="288"/>
      <c r="BDI732" s="288"/>
      <c r="BDJ732" s="288"/>
      <c r="BDK732" s="288"/>
      <c r="BDL732" s="288"/>
      <c r="BDM732" s="288"/>
      <c r="BDN732" s="288"/>
      <c r="BDO732" s="288"/>
      <c r="BDP732" s="288"/>
      <c r="BDQ732" s="288"/>
      <c r="BDR732" s="288"/>
      <c r="BDS732" s="288"/>
      <c r="BDT732" s="288"/>
      <c r="BDU732" s="288"/>
      <c r="BDV732" s="288"/>
      <c r="BDW732" s="288"/>
      <c r="BDX732" s="288"/>
      <c r="BDY732" s="288"/>
      <c r="BDZ732" s="288"/>
      <c r="BEA732" s="288"/>
      <c r="BEB732" s="288"/>
      <c r="BEC732" s="288"/>
      <c r="BED732" s="288"/>
      <c r="BEE732" s="288"/>
      <c r="BEF732" s="288"/>
      <c r="BEG732" s="288"/>
      <c r="BEH732" s="288"/>
      <c r="BEI732" s="288"/>
      <c r="BEJ732" s="288"/>
      <c r="BEK732" s="288"/>
      <c r="BEL732" s="288"/>
      <c r="BEM732" s="288"/>
      <c r="BEN732" s="288"/>
      <c r="BEO732" s="288"/>
      <c r="BEP732" s="288"/>
      <c r="BEQ732" s="288"/>
      <c r="BER732" s="288"/>
      <c r="BES732" s="288"/>
      <c r="BET732" s="288"/>
      <c r="BEU732" s="288"/>
      <c r="BEV732" s="288"/>
      <c r="BEW732" s="288"/>
      <c r="BEX732" s="288"/>
      <c r="BEY732" s="288"/>
      <c r="BEZ732" s="288"/>
      <c r="BFA732" s="288"/>
      <c r="BFB732" s="288"/>
      <c r="BFC732" s="288"/>
      <c r="BFD732" s="288"/>
      <c r="BFE732" s="288"/>
      <c r="BFF732" s="288"/>
      <c r="BFG732" s="288"/>
      <c r="BFH732" s="288"/>
      <c r="BFI732" s="288"/>
      <c r="BFJ732" s="288"/>
      <c r="BFK732" s="288"/>
      <c r="BFL732" s="288"/>
      <c r="BFM732" s="288"/>
      <c r="BFN732" s="288"/>
      <c r="BFO732" s="288"/>
      <c r="BFP732" s="288"/>
      <c r="BFQ732" s="288"/>
      <c r="BFR732" s="288"/>
      <c r="BFS732" s="288"/>
      <c r="BFT732" s="288"/>
      <c r="BFU732" s="288"/>
      <c r="BFV732" s="288"/>
      <c r="BFW732" s="288"/>
      <c r="BFX732" s="288"/>
      <c r="BFY732" s="288"/>
      <c r="BFZ732" s="288"/>
      <c r="BGA732" s="288"/>
      <c r="BGB732" s="288"/>
      <c r="BGC732" s="288"/>
      <c r="BGD732" s="288"/>
      <c r="BGE732" s="288"/>
      <c r="BGF732" s="288"/>
      <c r="BGG732" s="288"/>
      <c r="BGH732" s="288"/>
      <c r="BGI732" s="288"/>
      <c r="BGJ732" s="288"/>
      <c r="BGK732" s="288"/>
      <c r="BGL732" s="288"/>
      <c r="BGM732" s="288"/>
      <c r="BGN732" s="288"/>
      <c r="BGO732" s="288"/>
      <c r="BGP732" s="288"/>
      <c r="BGQ732" s="288"/>
      <c r="BGR732" s="288"/>
      <c r="BGS732" s="288"/>
      <c r="BGT732" s="288"/>
      <c r="BGU732" s="288"/>
      <c r="BGV732" s="288"/>
      <c r="BGW732" s="288"/>
      <c r="BGX732" s="288"/>
      <c r="BGY732" s="288"/>
      <c r="BGZ732" s="288"/>
      <c r="BHA732" s="288"/>
      <c r="BHB732" s="288"/>
      <c r="BHC732" s="288"/>
      <c r="BHD732" s="288"/>
      <c r="BHE732" s="288"/>
      <c r="BHF732" s="288"/>
      <c r="BHG732" s="288"/>
      <c r="BHH732" s="288"/>
      <c r="BHI732" s="288"/>
      <c r="BHJ732" s="288"/>
      <c r="BHK732" s="288"/>
      <c r="BHL732" s="288"/>
      <c r="BHM732" s="288"/>
      <c r="BHN732" s="288"/>
      <c r="BHO732" s="288"/>
      <c r="BHP732" s="288"/>
      <c r="BHQ732" s="288"/>
      <c r="BHR732" s="288"/>
      <c r="BHS732" s="288"/>
      <c r="BHT732" s="288"/>
      <c r="BHU732" s="288"/>
      <c r="BHV732" s="288"/>
      <c r="BHW732" s="288"/>
      <c r="BHX732" s="288"/>
      <c r="BHY732" s="288"/>
      <c r="BHZ732" s="288"/>
      <c r="BIA732" s="288"/>
      <c r="BIB732" s="288"/>
      <c r="BIC732" s="288"/>
      <c r="BID732" s="288"/>
      <c r="BIE732" s="288"/>
      <c r="BIF732" s="288"/>
      <c r="BIG732" s="288"/>
      <c r="BIH732" s="288"/>
      <c r="BII732" s="288"/>
      <c r="BIJ732" s="288"/>
      <c r="BIK732" s="288"/>
      <c r="BIL732" s="288"/>
      <c r="BIM732" s="288"/>
      <c r="BIN732" s="288"/>
      <c r="BIO732" s="288"/>
      <c r="BIP732" s="288"/>
      <c r="BIQ732" s="288"/>
      <c r="BIR732" s="288"/>
      <c r="BIS732" s="288"/>
      <c r="BIT732" s="288"/>
      <c r="BIU732" s="288"/>
      <c r="BIV732" s="288"/>
      <c r="BIW732" s="288"/>
      <c r="BIX732" s="288"/>
      <c r="BIY732" s="288"/>
      <c r="BIZ732" s="288"/>
      <c r="BJA732" s="288"/>
      <c r="BJB732" s="288"/>
      <c r="BJC732" s="288"/>
      <c r="BJD732" s="288"/>
      <c r="BJE732" s="288"/>
      <c r="BJF732" s="288"/>
      <c r="BJG732" s="288"/>
      <c r="BJH732" s="288"/>
      <c r="BJI732" s="288"/>
      <c r="BJJ732" s="288"/>
      <c r="BJK732" s="288"/>
      <c r="BJL732" s="288"/>
      <c r="BJM732" s="288"/>
      <c r="BJN732" s="288"/>
      <c r="BJO732" s="288"/>
      <c r="BJP732" s="288"/>
      <c r="BJQ732" s="288"/>
      <c r="BJR732" s="288"/>
      <c r="BJS732" s="288"/>
      <c r="BJT732" s="288"/>
      <c r="BJU732" s="288"/>
      <c r="BJV732" s="288"/>
      <c r="BJW732" s="288"/>
      <c r="BJX732" s="288"/>
      <c r="BJY732" s="288"/>
      <c r="BJZ732" s="288"/>
      <c r="BKA732" s="288"/>
      <c r="BKB732" s="288"/>
      <c r="BKC732" s="288"/>
      <c r="BKD732" s="288"/>
      <c r="BKE732" s="288"/>
      <c r="BKF732" s="288"/>
      <c r="BKG732" s="288"/>
      <c r="BKH732" s="288"/>
      <c r="BKI732" s="288"/>
      <c r="BKJ732" s="288"/>
      <c r="BKK732" s="288"/>
      <c r="BKL732" s="288"/>
      <c r="BKM732" s="288"/>
      <c r="BKN732" s="288"/>
      <c r="BKO732" s="288"/>
      <c r="BKP732" s="288"/>
      <c r="BKQ732" s="288"/>
      <c r="BKR732" s="288"/>
      <c r="BKS732" s="288"/>
      <c r="BKT732" s="288"/>
      <c r="BKU732" s="288"/>
      <c r="BKV732" s="288"/>
      <c r="BKW732" s="288"/>
      <c r="BKX732" s="288"/>
      <c r="BKY732" s="288"/>
      <c r="BKZ732" s="288"/>
      <c r="BLA732" s="288"/>
      <c r="BLB732" s="288"/>
      <c r="BLC732" s="288"/>
      <c r="BLD732" s="288"/>
      <c r="BLE732" s="288"/>
      <c r="BLF732" s="288"/>
      <c r="BLG732" s="288"/>
      <c r="BLH732" s="288"/>
      <c r="BLI732" s="288"/>
      <c r="BLJ732" s="288"/>
      <c r="BLK732" s="288"/>
      <c r="BLL732" s="288"/>
      <c r="BLM732" s="288"/>
      <c r="BLN732" s="288"/>
      <c r="BLO732" s="288"/>
      <c r="BLP732" s="288"/>
      <c r="BLQ732" s="288"/>
      <c r="BLR732" s="288"/>
      <c r="BLS732" s="288"/>
      <c r="BLT732" s="288"/>
      <c r="BLU732" s="288"/>
      <c r="BLV732" s="288"/>
      <c r="BLW732" s="288"/>
      <c r="BLX732" s="288"/>
      <c r="BLY732" s="288"/>
      <c r="BLZ732" s="288"/>
      <c r="BMA732" s="288"/>
      <c r="BMB732" s="288"/>
      <c r="BMC732" s="288"/>
      <c r="BMD732" s="288"/>
      <c r="BME732" s="288"/>
      <c r="BMF732" s="288"/>
      <c r="BMG732" s="288"/>
      <c r="BMH732" s="288"/>
      <c r="BMI732" s="288"/>
      <c r="BMJ732" s="288"/>
      <c r="BMK732" s="288"/>
      <c r="BML732" s="288"/>
      <c r="BMM732" s="288"/>
      <c r="BMN732" s="288"/>
      <c r="BMO732" s="288"/>
      <c r="BMP732" s="288"/>
      <c r="BMQ732" s="288"/>
      <c r="BMR732" s="288"/>
      <c r="BMS732" s="288"/>
      <c r="BMT732" s="288"/>
      <c r="BMU732" s="288"/>
      <c r="BMV732" s="288"/>
      <c r="BMW732" s="288"/>
      <c r="BMX732" s="288"/>
      <c r="BMY732" s="288"/>
      <c r="BMZ732" s="288"/>
      <c r="BNA732" s="288"/>
      <c r="BNB732" s="288"/>
      <c r="BNC732" s="288"/>
      <c r="BND732" s="288"/>
      <c r="BNE732" s="288"/>
      <c r="BNF732" s="288"/>
      <c r="BNG732" s="288"/>
      <c r="BNH732" s="288"/>
      <c r="BNI732" s="288"/>
      <c r="BNJ732" s="288"/>
      <c r="BNK732" s="288"/>
      <c r="BNL732" s="288"/>
      <c r="BNM732" s="288"/>
      <c r="BNN732" s="288"/>
      <c r="BNO732" s="288"/>
      <c r="BNP732" s="288"/>
      <c r="BNQ732" s="288"/>
      <c r="BNR732" s="288"/>
      <c r="BNS732" s="288"/>
      <c r="BNT732" s="288"/>
      <c r="BNU732" s="288"/>
      <c r="BNV732" s="288"/>
      <c r="BNW732" s="288"/>
      <c r="BNX732" s="288"/>
      <c r="BNY732" s="288"/>
      <c r="BNZ732" s="288"/>
      <c r="BOA732" s="288"/>
      <c r="BOB732" s="288"/>
      <c r="BOC732" s="288"/>
      <c r="BOD732" s="288"/>
      <c r="BOE732" s="288"/>
      <c r="BOF732" s="288"/>
      <c r="BOG732" s="288"/>
      <c r="BOH732" s="288"/>
      <c r="BOI732" s="288"/>
      <c r="BOJ732" s="288"/>
      <c r="BOK732" s="288"/>
      <c r="BOL732" s="288"/>
      <c r="BOM732" s="288"/>
      <c r="BON732" s="288"/>
      <c r="BOO732" s="288"/>
      <c r="BOP732" s="288"/>
      <c r="BOQ732" s="288"/>
      <c r="BOR732" s="288"/>
      <c r="BOS732" s="288"/>
      <c r="BOT732" s="288"/>
      <c r="BOU732" s="288"/>
      <c r="BOV732" s="288"/>
      <c r="BOW732" s="288"/>
      <c r="BOX732" s="288"/>
      <c r="BOY732" s="288"/>
      <c r="BOZ732" s="288"/>
      <c r="BPA732" s="288"/>
      <c r="BPB732" s="288"/>
      <c r="BPC732" s="288"/>
      <c r="BPD732" s="288"/>
      <c r="BPE732" s="288"/>
      <c r="BPF732" s="288"/>
      <c r="BPG732" s="288"/>
      <c r="BPH732" s="288"/>
      <c r="BPI732" s="288"/>
      <c r="BPJ732" s="288"/>
      <c r="BPK732" s="288"/>
      <c r="BPL732" s="288"/>
      <c r="BPM732" s="288"/>
      <c r="BPN732" s="288"/>
      <c r="BPO732" s="288"/>
      <c r="BPP732" s="288"/>
      <c r="BPQ732" s="288"/>
      <c r="BPR732" s="288"/>
      <c r="BPS732" s="288"/>
      <c r="BPT732" s="288"/>
      <c r="BPU732" s="288"/>
      <c r="BPV732" s="288"/>
      <c r="BPW732" s="288"/>
      <c r="BPX732" s="288"/>
      <c r="BPY732" s="288"/>
      <c r="BPZ732" s="288"/>
      <c r="BQA732" s="288"/>
      <c r="BQB732" s="288"/>
      <c r="BQC732" s="288"/>
      <c r="BQD732" s="288"/>
      <c r="BQE732" s="288"/>
      <c r="BQF732" s="288"/>
      <c r="BQG732" s="288"/>
      <c r="BQH732" s="288"/>
      <c r="BQI732" s="288"/>
      <c r="BQJ732" s="288"/>
      <c r="BQK732" s="288"/>
      <c r="BQL732" s="288"/>
      <c r="BQM732" s="288"/>
      <c r="BQN732" s="288"/>
      <c r="BQO732" s="288"/>
      <c r="BQP732" s="288"/>
      <c r="BQQ732" s="288"/>
      <c r="BQR732" s="288"/>
      <c r="BQS732" s="288"/>
      <c r="BQT732" s="288"/>
      <c r="BQU732" s="288"/>
      <c r="BQV732" s="288"/>
      <c r="BQW732" s="288"/>
      <c r="BQX732" s="288"/>
      <c r="BQY732" s="288"/>
      <c r="BQZ732" s="288"/>
      <c r="BRA732" s="288"/>
      <c r="BRB732" s="288"/>
      <c r="BRC732" s="288"/>
      <c r="BRD732" s="288"/>
      <c r="BRE732" s="288"/>
      <c r="BRF732" s="288"/>
      <c r="BRG732" s="288"/>
      <c r="BRH732" s="288"/>
      <c r="BRI732" s="288"/>
      <c r="BRJ732" s="288"/>
      <c r="BRK732" s="288"/>
      <c r="BRL732" s="288"/>
      <c r="BRM732" s="288"/>
      <c r="BRN732" s="288"/>
      <c r="BRO732" s="288"/>
      <c r="BRP732" s="288"/>
      <c r="BRQ732" s="288"/>
      <c r="BRR732" s="288"/>
      <c r="BRS732" s="288"/>
      <c r="BRT732" s="288"/>
      <c r="BRU732" s="288"/>
      <c r="BRV732" s="288"/>
      <c r="BRW732" s="288"/>
      <c r="BRX732" s="288"/>
      <c r="BRY732" s="288"/>
      <c r="BRZ732" s="288"/>
      <c r="BSA732" s="288"/>
      <c r="BSB732" s="288"/>
      <c r="BSC732" s="288"/>
      <c r="BSD732" s="288"/>
      <c r="BSE732" s="288"/>
      <c r="BSF732" s="288"/>
      <c r="BSG732" s="288"/>
      <c r="BSH732" s="288"/>
      <c r="BSI732" s="288"/>
      <c r="BSJ732" s="288"/>
      <c r="BSK732" s="288"/>
      <c r="BSL732" s="288"/>
      <c r="BSM732" s="288"/>
      <c r="BSN732" s="288"/>
      <c r="BSO732" s="288"/>
      <c r="BSP732" s="288"/>
      <c r="BSQ732" s="288"/>
      <c r="BSR732" s="288"/>
      <c r="BSS732" s="288"/>
      <c r="BST732" s="288"/>
      <c r="BSU732" s="288"/>
      <c r="BSV732" s="288"/>
      <c r="BSW732" s="288"/>
      <c r="BSX732" s="288"/>
      <c r="BSY732" s="288"/>
      <c r="BSZ732" s="288"/>
      <c r="BTA732" s="288"/>
      <c r="BTB732" s="288"/>
      <c r="BTC732" s="288"/>
      <c r="BTD732" s="288"/>
      <c r="BTE732" s="288"/>
      <c r="BTF732" s="288"/>
      <c r="BTG732" s="288"/>
      <c r="BTH732" s="288"/>
      <c r="BTI732" s="288"/>
      <c r="BTJ732" s="288"/>
      <c r="BTK732" s="288"/>
      <c r="BTL732" s="288"/>
      <c r="BTM732" s="288"/>
      <c r="BTN732" s="288"/>
      <c r="BTO732" s="288"/>
      <c r="BTP732" s="288"/>
      <c r="BTQ732" s="288"/>
      <c r="BTR732" s="288"/>
      <c r="BTS732" s="288"/>
      <c r="BTT732" s="288"/>
      <c r="BTU732" s="288"/>
      <c r="BTV732" s="288"/>
      <c r="BTW732" s="288"/>
      <c r="BTX732" s="288"/>
      <c r="BTY732" s="288"/>
      <c r="BTZ732" s="288"/>
      <c r="BUA732" s="288"/>
      <c r="BUB732" s="288"/>
      <c r="BUC732" s="288"/>
      <c r="BUD732" s="288"/>
      <c r="BUE732" s="288"/>
      <c r="BUF732" s="288"/>
      <c r="BUG732" s="288"/>
      <c r="BUH732" s="288"/>
      <c r="BUI732" s="288"/>
      <c r="BUJ732" s="288"/>
      <c r="BUK732" s="288"/>
      <c r="BUL732" s="288"/>
      <c r="BUM732" s="288"/>
      <c r="BUN732" s="288"/>
      <c r="BUO732" s="288"/>
      <c r="BUP732" s="288"/>
      <c r="BUQ732" s="288"/>
      <c r="BUR732" s="288"/>
      <c r="BUS732" s="288"/>
      <c r="BUT732" s="288"/>
      <c r="BUU732" s="288"/>
      <c r="BUV732" s="288"/>
      <c r="BUW732" s="288"/>
      <c r="BUX732" s="288"/>
      <c r="BUY732" s="288"/>
      <c r="BUZ732" s="288"/>
      <c r="BVA732" s="288"/>
      <c r="BVB732" s="288"/>
      <c r="BVC732" s="288"/>
      <c r="BVD732" s="288"/>
      <c r="BVE732" s="288"/>
      <c r="BVF732" s="288"/>
      <c r="BVG732" s="288"/>
      <c r="BVH732" s="288"/>
      <c r="BVI732" s="288"/>
      <c r="BVJ732" s="288"/>
      <c r="BVK732" s="288"/>
      <c r="BVL732" s="288"/>
      <c r="BVM732" s="288"/>
      <c r="BVN732" s="288"/>
      <c r="BVO732" s="288"/>
      <c r="BVP732" s="288"/>
      <c r="BVQ732" s="288"/>
      <c r="BVR732" s="288"/>
      <c r="BVS732" s="288"/>
      <c r="BVT732" s="288"/>
      <c r="BVU732" s="288"/>
      <c r="BVV732" s="288"/>
      <c r="BVW732" s="288"/>
      <c r="BVX732" s="288"/>
      <c r="BVY732" s="288"/>
      <c r="BVZ732" s="288"/>
      <c r="BWA732" s="288"/>
      <c r="BWB732" s="288"/>
      <c r="BWC732" s="288"/>
      <c r="BWD732" s="288"/>
      <c r="BWE732" s="288"/>
      <c r="BWF732" s="288"/>
      <c r="BWG732" s="288"/>
      <c r="BWH732" s="288"/>
      <c r="BWI732" s="288"/>
      <c r="BWJ732" s="288"/>
      <c r="BWK732" s="288"/>
      <c r="BWL732" s="288"/>
      <c r="BWM732" s="288"/>
      <c r="BWN732" s="288"/>
      <c r="BWO732" s="288"/>
      <c r="BWP732" s="288"/>
      <c r="BWQ732" s="288"/>
      <c r="BWR732" s="288"/>
      <c r="BWS732" s="288"/>
      <c r="BWT732" s="288"/>
      <c r="BWU732" s="288"/>
      <c r="BWV732" s="288"/>
      <c r="BWW732" s="288"/>
      <c r="BWX732" s="288"/>
      <c r="BWY732" s="288"/>
      <c r="BWZ732" s="288"/>
      <c r="BXA732" s="288"/>
      <c r="BXB732" s="288"/>
      <c r="BXC732" s="288"/>
      <c r="BXD732" s="288"/>
      <c r="BXE732" s="288"/>
      <c r="BXF732" s="288"/>
      <c r="BXG732" s="288"/>
      <c r="BXH732" s="288"/>
      <c r="BXI732" s="288"/>
      <c r="BXJ732" s="288"/>
      <c r="BXK732" s="288"/>
      <c r="BXL732" s="288"/>
      <c r="BXM732" s="288"/>
      <c r="BXN732" s="288"/>
      <c r="BXO732" s="288"/>
      <c r="BXP732" s="288"/>
      <c r="BXQ732" s="288"/>
      <c r="BXR732" s="288"/>
      <c r="BXS732" s="288"/>
      <c r="BXT732" s="288"/>
      <c r="BXU732" s="288"/>
      <c r="BXV732" s="288"/>
      <c r="BXW732" s="288"/>
      <c r="BXX732" s="288"/>
      <c r="BXY732" s="288"/>
      <c r="BXZ732" s="288"/>
      <c r="BYA732" s="288"/>
      <c r="BYB732" s="288"/>
      <c r="BYC732" s="288"/>
      <c r="BYD732" s="288"/>
      <c r="BYE732" s="288"/>
      <c r="BYF732" s="288"/>
      <c r="BYG732" s="288"/>
      <c r="BYH732" s="288"/>
      <c r="BYI732" s="288"/>
      <c r="BYJ732" s="288"/>
      <c r="BYK732" s="288"/>
      <c r="BYL732" s="288"/>
      <c r="BYM732" s="288"/>
      <c r="BYN732" s="288"/>
      <c r="BYO732" s="288"/>
      <c r="BYP732" s="288"/>
      <c r="BYQ732" s="288"/>
      <c r="BYR732" s="288"/>
      <c r="BYS732" s="288"/>
      <c r="BYT732" s="288"/>
      <c r="BYU732" s="288"/>
      <c r="BYV732" s="288"/>
      <c r="BYW732" s="288"/>
      <c r="BYX732" s="288"/>
      <c r="BYY732" s="288"/>
      <c r="BYZ732" s="288"/>
      <c r="BZA732" s="288"/>
      <c r="BZB732" s="288"/>
      <c r="BZC732" s="288"/>
      <c r="BZD732" s="288"/>
      <c r="BZE732" s="288"/>
      <c r="BZF732" s="288"/>
      <c r="BZG732" s="288"/>
      <c r="BZH732" s="288"/>
      <c r="BZI732" s="288"/>
      <c r="BZJ732" s="288"/>
      <c r="BZK732" s="288"/>
      <c r="BZL732" s="288"/>
      <c r="BZM732" s="288"/>
      <c r="BZN732" s="288"/>
      <c r="BZO732" s="288"/>
      <c r="BZP732" s="288"/>
      <c r="BZQ732" s="288"/>
      <c r="BZR732" s="288"/>
      <c r="BZS732" s="288"/>
      <c r="BZT732" s="288"/>
      <c r="BZU732" s="288"/>
      <c r="BZV732" s="288"/>
      <c r="BZW732" s="288"/>
      <c r="BZX732" s="288"/>
      <c r="BZY732" s="288"/>
      <c r="BZZ732" s="288"/>
      <c r="CAA732" s="288"/>
      <c r="CAB732" s="288"/>
      <c r="CAC732" s="288"/>
      <c r="CAD732" s="288"/>
      <c r="CAE732" s="288"/>
      <c r="CAF732" s="288"/>
      <c r="CAG732" s="288"/>
      <c r="CAH732" s="288"/>
      <c r="CAI732" s="288"/>
      <c r="CAJ732" s="288"/>
      <c r="CAK732" s="288"/>
      <c r="CAL732" s="288"/>
      <c r="CAM732" s="288"/>
      <c r="CAN732" s="288"/>
      <c r="CAO732" s="288"/>
      <c r="CAP732" s="288"/>
      <c r="CAQ732" s="288"/>
      <c r="CAR732" s="288"/>
      <c r="CAS732" s="288"/>
      <c r="CAT732" s="288"/>
      <c r="CAU732" s="288"/>
      <c r="CAV732" s="288"/>
      <c r="CAW732" s="288"/>
      <c r="CAX732" s="288"/>
      <c r="CAY732" s="288"/>
      <c r="CAZ732" s="288"/>
      <c r="CBA732" s="288"/>
      <c r="CBB732" s="288"/>
      <c r="CBC732" s="288"/>
      <c r="CBD732" s="288"/>
      <c r="CBE732" s="288"/>
      <c r="CBF732" s="288"/>
      <c r="CBG732" s="288"/>
      <c r="CBH732" s="288"/>
      <c r="CBI732" s="288"/>
      <c r="CBJ732" s="288"/>
      <c r="CBK732" s="288"/>
      <c r="CBL732" s="288"/>
      <c r="CBM732" s="288"/>
      <c r="CBN732" s="288"/>
      <c r="CBO732" s="288"/>
      <c r="CBP732" s="288"/>
      <c r="CBQ732" s="288"/>
      <c r="CBR732" s="288"/>
      <c r="CBS732" s="288"/>
      <c r="CBT732" s="288"/>
      <c r="CBU732" s="288"/>
      <c r="CBV732" s="288"/>
      <c r="CBW732" s="288"/>
      <c r="CBX732" s="288"/>
      <c r="CBY732" s="288"/>
      <c r="CBZ732" s="288"/>
      <c r="CCA732" s="288"/>
      <c r="CCB732" s="288"/>
      <c r="CCC732" s="288"/>
      <c r="CCD732" s="288"/>
      <c r="CCE732" s="288"/>
      <c r="CCF732" s="288"/>
      <c r="CCG732" s="288"/>
      <c r="CCH732" s="288"/>
      <c r="CCI732" s="288"/>
      <c r="CCJ732" s="288"/>
      <c r="CCK732" s="288"/>
      <c r="CCL732" s="288"/>
      <c r="CCM732" s="288"/>
      <c r="CCN732" s="288"/>
      <c r="CCO732" s="288"/>
      <c r="CCP732" s="288"/>
      <c r="CCQ732" s="288"/>
      <c r="CCR732" s="288"/>
      <c r="CCS732" s="288"/>
      <c r="CCT732" s="288"/>
      <c r="CCU732" s="288"/>
      <c r="CCV732" s="288"/>
      <c r="CCW732" s="288"/>
      <c r="CCX732" s="288"/>
      <c r="CCY732" s="288"/>
      <c r="CCZ732" s="288"/>
      <c r="CDA732" s="288"/>
      <c r="CDB732" s="288"/>
      <c r="CDC732" s="288"/>
      <c r="CDD732" s="288"/>
      <c r="CDE732" s="288"/>
      <c r="CDF732" s="288"/>
      <c r="CDG732" s="288"/>
      <c r="CDH732" s="288"/>
      <c r="CDI732" s="288"/>
      <c r="CDJ732" s="288"/>
      <c r="CDK732" s="288"/>
      <c r="CDL732" s="288"/>
      <c r="CDM732" s="288"/>
      <c r="CDN732" s="288"/>
      <c r="CDO732" s="288"/>
      <c r="CDP732" s="288"/>
      <c r="CDQ732" s="288"/>
      <c r="CDR732" s="288"/>
      <c r="CDS732" s="288"/>
      <c r="CDT732" s="288"/>
      <c r="CDU732" s="288"/>
      <c r="CDV732" s="288"/>
      <c r="CDW732" s="288"/>
      <c r="CDX732" s="288"/>
      <c r="CDY732" s="288"/>
      <c r="CDZ732" s="288"/>
      <c r="CEA732" s="288"/>
      <c r="CEB732" s="288"/>
      <c r="CEC732" s="288"/>
      <c r="CED732" s="288"/>
      <c r="CEE732" s="288"/>
      <c r="CEF732" s="288"/>
      <c r="CEG732" s="288"/>
      <c r="CEH732" s="288"/>
      <c r="CEI732" s="288"/>
      <c r="CEJ732" s="288"/>
      <c r="CEK732" s="288"/>
      <c r="CEL732" s="288"/>
      <c r="CEM732" s="288"/>
      <c r="CEN732" s="288"/>
      <c r="CEO732" s="288"/>
      <c r="CEP732" s="288"/>
      <c r="CEQ732" s="288"/>
      <c r="CER732" s="288"/>
      <c r="CES732" s="288"/>
      <c r="CET732" s="288"/>
      <c r="CEU732" s="288"/>
      <c r="CEV732" s="288"/>
      <c r="CEW732" s="288"/>
      <c r="CEX732" s="288"/>
      <c r="CEY732" s="288"/>
      <c r="CEZ732" s="288"/>
      <c r="CFA732" s="288"/>
      <c r="CFB732" s="288"/>
      <c r="CFC732" s="288"/>
      <c r="CFD732" s="288"/>
      <c r="CFE732" s="288"/>
      <c r="CFF732" s="288"/>
      <c r="CFG732" s="288"/>
      <c r="CFH732" s="288"/>
      <c r="CFI732" s="288"/>
      <c r="CFJ732" s="288"/>
      <c r="CFK732" s="288"/>
      <c r="CFL732" s="288"/>
      <c r="CFM732" s="288"/>
      <c r="CFN732" s="288"/>
      <c r="CFO732" s="288"/>
      <c r="CFP732" s="288"/>
      <c r="CFQ732" s="288"/>
      <c r="CFR732" s="288"/>
      <c r="CFS732" s="288"/>
      <c r="CFT732" s="288"/>
      <c r="CFU732" s="288"/>
      <c r="CFV732" s="288"/>
      <c r="CFW732" s="288"/>
      <c r="CFX732" s="288"/>
      <c r="CFY732" s="288"/>
      <c r="CFZ732" s="288"/>
      <c r="CGA732" s="288"/>
      <c r="CGB732" s="288"/>
      <c r="CGC732" s="288"/>
      <c r="CGD732" s="288"/>
      <c r="CGE732" s="288"/>
      <c r="CGF732" s="288"/>
      <c r="CGG732" s="288"/>
      <c r="CGH732" s="288"/>
      <c r="CGI732" s="288"/>
      <c r="CGJ732" s="288"/>
      <c r="CGK732" s="288"/>
      <c r="CGL732" s="288"/>
      <c r="CGM732" s="288"/>
      <c r="CGN732" s="288"/>
      <c r="CGO732" s="288"/>
      <c r="CGP732" s="288"/>
      <c r="CGQ732" s="288"/>
      <c r="CGR732" s="288"/>
      <c r="CGS732" s="288"/>
      <c r="CGT732" s="288"/>
      <c r="CGU732" s="288"/>
      <c r="CGV732" s="288"/>
      <c r="CGW732" s="288"/>
      <c r="CGX732" s="288"/>
      <c r="CGY732" s="288"/>
      <c r="CGZ732" s="288"/>
      <c r="CHA732" s="288"/>
      <c r="CHB732" s="288"/>
      <c r="CHC732" s="288"/>
      <c r="CHD732" s="288"/>
      <c r="CHE732" s="288"/>
      <c r="CHF732" s="288"/>
      <c r="CHG732" s="288"/>
      <c r="CHH732" s="288"/>
      <c r="CHI732" s="288"/>
      <c r="CHJ732" s="288"/>
      <c r="CHK732" s="288"/>
      <c r="CHL732" s="288"/>
      <c r="CHM732" s="288"/>
      <c r="CHN732" s="288"/>
      <c r="CHO732" s="288"/>
      <c r="CHP732" s="288"/>
      <c r="CHQ732" s="288"/>
      <c r="CHR732" s="288"/>
      <c r="CHS732" s="288"/>
      <c r="CHT732" s="288"/>
      <c r="CHU732" s="288"/>
      <c r="CHV732" s="288"/>
      <c r="CHW732" s="288"/>
      <c r="CHX732" s="288"/>
      <c r="CHY732" s="288"/>
      <c r="CHZ732" s="288"/>
      <c r="CIA732" s="288"/>
      <c r="CIB732" s="288"/>
      <c r="CIC732" s="288"/>
      <c r="CID732" s="288"/>
      <c r="CIE732" s="288"/>
      <c r="CIF732" s="288"/>
      <c r="CIG732" s="288"/>
      <c r="CIH732" s="288"/>
      <c r="CII732" s="288"/>
      <c r="CIJ732" s="288"/>
      <c r="CIK732" s="288"/>
      <c r="CIL732" s="288"/>
      <c r="CIM732" s="288"/>
      <c r="CIN732" s="288"/>
      <c r="CIO732" s="288"/>
      <c r="CIP732" s="288"/>
      <c r="CIQ732" s="288"/>
      <c r="CIR732" s="288"/>
      <c r="CIS732" s="288"/>
      <c r="CIT732" s="288"/>
      <c r="CIU732" s="288"/>
      <c r="CIV732" s="288"/>
      <c r="CIW732" s="288"/>
      <c r="CIX732" s="288"/>
      <c r="CIY732" s="288"/>
      <c r="CIZ732" s="288"/>
      <c r="CJA732" s="288"/>
      <c r="CJB732" s="288"/>
      <c r="CJC732" s="288"/>
      <c r="CJD732" s="288"/>
      <c r="CJE732" s="288"/>
      <c r="CJF732" s="288"/>
      <c r="CJG732" s="288"/>
      <c r="CJH732" s="288"/>
      <c r="CJI732" s="288"/>
      <c r="CJJ732" s="288"/>
      <c r="CJK732" s="288"/>
      <c r="CJL732" s="288"/>
      <c r="CJM732" s="288"/>
      <c r="CJN732" s="288"/>
      <c r="CJO732" s="288"/>
      <c r="CJP732" s="288"/>
      <c r="CJQ732" s="288"/>
      <c r="CJR732" s="288"/>
      <c r="CJS732" s="288"/>
      <c r="CJT732" s="288"/>
      <c r="CJU732" s="288"/>
      <c r="CJV732" s="288"/>
      <c r="CJW732" s="288"/>
      <c r="CJX732" s="288"/>
      <c r="CJY732" s="288"/>
      <c r="CJZ732" s="288"/>
      <c r="CKA732" s="288"/>
      <c r="CKB732" s="288"/>
      <c r="CKC732" s="288"/>
      <c r="CKD732" s="288"/>
      <c r="CKE732" s="288"/>
      <c r="CKF732" s="288"/>
      <c r="CKG732" s="288"/>
      <c r="CKH732" s="288"/>
      <c r="CKI732" s="288"/>
      <c r="CKJ732" s="288"/>
      <c r="CKK732" s="288"/>
      <c r="CKL732" s="288"/>
      <c r="CKM732" s="288"/>
      <c r="CKN732" s="288"/>
      <c r="CKO732" s="288"/>
      <c r="CKP732" s="288"/>
      <c r="CKQ732" s="288"/>
      <c r="CKR732" s="288"/>
      <c r="CKS732" s="288"/>
      <c r="CKT732" s="288"/>
      <c r="CKU732" s="288"/>
      <c r="CKV732" s="288"/>
      <c r="CKW732" s="288"/>
      <c r="CKX732" s="288"/>
      <c r="CKY732" s="288"/>
      <c r="CKZ732" s="288"/>
      <c r="CLA732" s="288"/>
      <c r="CLB732" s="288"/>
      <c r="CLC732" s="288"/>
      <c r="CLD732" s="288"/>
      <c r="CLE732" s="288"/>
      <c r="CLF732" s="288"/>
      <c r="CLG732" s="288"/>
      <c r="CLH732" s="288"/>
      <c r="CLI732" s="288"/>
      <c r="CLJ732" s="288"/>
      <c r="CLK732" s="288"/>
      <c r="CLL732" s="288"/>
      <c r="CLM732" s="288"/>
      <c r="CLN732" s="288"/>
      <c r="CLO732" s="288"/>
      <c r="CLP732" s="288"/>
      <c r="CLQ732" s="288"/>
      <c r="CLR732" s="288"/>
      <c r="CLS732" s="288"/>
      <c r="CLT732" s="288"/>
      <c r="CLU732" s="288"/>
      <c r="CLV732" s="288"/>
      <c r="CLW732" s="288"/>
      <c r="CLX732" s="288"/>
      <c r="CLY732" s="288"/>
      <c r="CLZ732" s="288"/>
      <c r="CMA732" s="288"/>
      <c r="CMB732" s="288"/>
      <c r="CMC732" s="288"/>
      <c r="CMD732" s="288"/>
      <c r="CME732" s="288"/>
      <c r="CMF732" s="288"/>
      <c r="CMG732" s="288"/>
      <c r="CMH732" s="288"/>
      <c r="CMI732" s="288"/>
      <c r="CMJ732" s="288"/>
      <c r="CMK732" s="288"/>
      <c r="CML732" s="288"/>
      <c r="CMM732" s="288"/>
      <c r="CMN732" s="288"/>
      <c r="CMO732" s="288"/>
      <c r="CMP732" s="288"/>
      <c r="CMQ732" s="288"/>
      <c r="CMR732" s="288"/>
      <c r="CMS732" s="288"/>
      <c r="CMT732" s="288"/>
      <c r="CMU732" s="288"/>
      <c r="CMV732" s="288"/>
      <c r="CMW732" s="288"/>
      <c r="CMX732" s="288"/>
      <c r="CMY732" s="288"/>
      <c r="CMZ732" s="288"/>
      <c r="CNA732" s="288"/>
      <c r="CNB732" s="288"/>
      <c r="CNC732" s="288"/>
      <c r="CND732" s="288"/>
      <c r="CNE732" s="288"/>
      <c r="CNF732" s="288"/>
      <c r="CNG732" s="288"/>
      <c r="CNH732" s="288"/>
      <c r="CNI732" s="288"/>
      <c r="CNJ732" s="288"/>
      <c r="CNK732" s="288"/>
      <c r="CNL732" s="288"/>
      <c r="CNM732" s="288"/>
      <c r="CNN732" s="288"/>
      <c r="CNO732" s="288"/>
      <c r="CNP732" s="288"/>
      <c r="CNQ732" s="288"/>
      <c r="CNR732" s="288"/>
      <c r="CNS732" s="288"/>
      <c r="CNT732" s="288"/>
      <c r="CNU732" s="288"/>
      <c r="CNV732" s="288"/>
      <c r="CNW732" s="288"/>
      <c r="CNX732" s="288"/>
      <c r="CNY732" s="288"/>
      <c r="CNZ732" s="288"/>
      <c r="COA732" s="288"/>
      <c r="COB732" s="288"/>
      <c r="COC732" s="288"/>
      <c r="COD732" s="288"/>
      <c r="COE732" s="288"/>
      <c r="COF732" s="288"/>
      <c r="COG732" s="288"/>
      <c r="COH732" s="288"/>
      <c r="COI732" s="288"/>
      <c r="COJ732" s="288"/>
      <c r="COK732" s="288"/>
      <c r="COL732" s="288"/>
      <c r="COM732" s="288"/>
      <c r="CON732" s="288"/>
      <c r="COO732" s="288"/>
      <c r="COP732" s="288"/>
      <c r="COQ732" s="288"/>
      <c r="COR732" s="288"/>
      <c r="COS732" s="288"/>
      <c r="COT732" s="288"/>
      <c r="COU732" s="288"/>
      <c r="COV732" s="288"/>
      <c r="COW732" s="288"/>
      <c r="COX732" s="288"/>
      <c r="COY732" s="288"/>
      <c r="COZ732" s="288"/>
      <c r="CPA732" s="288"/>
      <c r="CPB732" s="288"/>
      <c r="CPC732" s="288"/>
      <c r="CPD732" s="288"/>
      <c r="CPE732" s="288"/>
      <c r="CPF732" s="288"/>
      <c r="CPG732" s="288"/>
      <c r="CPH732" s="288"/>
      <c r="CPI732" s="288"/>
      <c r="CPJ732" s="288"/>
      <c r="CPK732" s="288"/>
      <c r="CPL732" s="288"/>
      <c r="CPM732" s="288"/>
      <c r="CPN732" s="288"/>
      <c r="CPO732" s="288"/>
      <c r="CPP732" s="288"/>
      <c r="CPQ732" s="288"/>
      <c r="CPR732" s="288"/>
      <c r="CPS732" s="288"/>
      <c r="CPT732" s="288"/>
      <c r="CPU732" s="288"/>
      <c r="CPV732" s="288"/>
      <c r="CPW732" s="288"/>
      <c r="CPX732" s="288"/>
      <c r="CPY732" s="288"/>
      <c r="CPZ732" s="288"/>
      <c r="CQA732" s="288"/>
      <c r="CQB732" s="288"/>
      <c r="CQC732" s="288"/>
      <c r="CQD732" s="288"/>
      <c r="CQE732" s="288"/>
      <c r="CQF732" s="288"/>
      <c r="CQG732" s="288"/>
      <c r="CQH732" s="288"/>
      <c r="CQI732" s="288"/>
      <c r="CQJ732" s="288"/>
      <c r="CQK732" s="288"/>
      <c r="CQL732" s="288"/>
      <c r="CQM732" s="288"/>
      <c r="CQN732" s="288"/>
      <c r="CQO732" s="288"/>
      <c r="CQP732" s="288"/>
      <c r="CQQ732" s="288"/>
      <c r="CQR732" s="288"/>
      <c r="CQS732" s="288"/>
      <c r="CQT732" s="288"/>
      <c r="CQU732" s="288"/>
      <c r="CQV732" s="288"/>
      <c r="CQW732" s="288"/>
      <c r="CQX732" s="288"/>
      <c r="CQY732" s="288"/>
      <c r="CQZ732" s="288"/>
      <c r="CRA732" s="288"/>
      <c r="CRB732" s="288"/>
      <c r="CRC732" s="288"/>
      <c r="CRD732" s="288"/>
      <c r="CRE732" s="288"/>
      <c r="CRF732" s="288"/>
      <c r="CRG732" s="288"/>
      <c r="CRH732" s="288"/>
      <c r="CRI732" s="288"/>
      <c r="CRJ732" s="288"/>
      <c r="CRK732" s="288"/>
      <c r="CRL732" s="288"/>
      <c r="CRM732" s="288"/>
      <c r="CRN732" s="288"/>
      <c r="CRO732" s="288"/>
      <c r="CRP732" s="288"/>
      <c r="CRQ732" s="288"/>
      <c r="CRR732" s="288"/>
      <c r="CRS732" s="288"/>
      <c r="CRT732" s="288"/>
      <c r="CRU732" s="288"/>
      <c r="CRV732" s="288"/>
      <c r="CRW732" s="288"/>
      <c r="CRX732" s="288"/>
      <c r="CRY732" s="288"/>
      <c r="CRZ732" s="288"/>
      <c r="CSA732" s="288"/>
      <c r="CSB732" s="288"/>
      <c r="CSC732" s="288"/>
      <c r="CSD732" s="288"/>
      <c r="CSE732" s="288"/>
      <c r="CSF732" s="288"/>
      <c r="CSG732" s="288"/>
      <c r="CSH732" s="288"/>
      <c r="CSI732" s="288"/>
      <c r="CSJ732" s="288"/>
      <c r="CSK732" s="288"/>
      <c r="CSL732" s="288"/>
      <c r="CSM732" s="288"/>
      <c r="CSN732" s="288"/>
      <c r="CSO732" s="288"/>
      <c r="CSP732" s="288"/>
      <c r="CSQ732" s="288"/>
      <c r="CSR732" s="288"/>
      <c r="CSS732" s="288"/>
      <c r="CST732" s="288"/>
      <c r="CSU732" s="288"/>
      <c r="CSV732" s="288"/>
      <c r="CSW732" s="288"/>
      <c r="CSX732" s="288"/>
      <c r="CSY732" s="288"/>
      <c r="CSZ732" s="288"/>
      <c r="CTA732" s="288"/>
      <c r="CTB732" s="288"/>
      <c r="CTC732" s="288"/>
      <c r="CTD732" s="288"/>
      <c r="CTE732" s="288"/>
      <c r="CTF732" s="288"/>
      <c r="CTG732" s="288"/>
      <c r="CTH732" s="288"/>
      <c r="CTI732" s="288"/>
      <c r="CTJ732" s="288"/>
      <c r="CTK732" s="288"/>
      <c r="CTL732" s="288"/>
      <c r="CTM732" s="288"/>
      <c r="CTN732" s="288"/>
      <c r="CTO732" s="288"/>
      <c r="CTP732" s="288"/>
      <c r="CTQ732" s="288"/>
      <c r="CTR732" s="288"/>
      <c r="CTS732" s="288"/>
      <c r="CTT732" s="288"/>
      <c r="CTU732" s="288"/>
      <c r="CTV732" s="288"/>
      <c r="CTW732" s="288"/>
      <c r="CTX732" s="288"/>
      <c r="CTY732" s="288"/>
      <c r="CTZ732" s="288"/>
      <c r="CUA732" s="288"/>
      <c r="CUB732" s="288"/>
      <c r="CUC732" s="288"/>
      <c r="CUD732" s="288"/>
      <c r="CUE732" s="288"/>
      <c r="CUF732" s="288"/>
      <c r="CUG732" s="288"/>
      <c r="CUH732" s="288"/>
      <c r="CUI732" s="288"/>
      <c r="CUJ732" s="288"/>
      <c r="CUK732" s="288"/>
      <c r="CUL732" s="288"/>
      <c r="CUM732" s="288"/>
      <c r="CUN732" s="288"/>
      <c r="CUO732" s="288"/>
      <c r="CUP732" s="288"/>
      <c r="CUQ732" s="288"/>
      <c r="CUR732" s="288"/>
      <c r="CUS732" s="288"/>
      <c r="CUT732" s="288"/>
      <c r="CUU732" s="288"/>
      <c r="CUV732" s="288"/>
      <c r="CUW732" s="288"/>
      <c r="CUX732" s="288"/>
      <c r="CUY732" s="288"/>
      <c r="CUZ732" s="288"/>
      <c r="CVA732" s="288"/>
      <c r="CVB732" s="288"/>
      <c r="CVC732" s="288"/>
      <c r="CVD732" s="288"/>
      <c r="CVE732" s="288"/>
      <c r="CVF732" s="288"/>
      <c r="CVG732" s="288"/>
      <c r="CVH732" s="288"/>
      <c r="CVI732" s="288"/>
      <c r="CVJ732" s="288"/>
      <c r="CVK732" s="288"/>
      <c r="CVL732" s="288"/>
      <c r="CVM732" s="288"/>
      <c r="CVN732" s="288"/>
      <c r="CVO732" s="288"/>
      <c r="CVP732" s="288"/>
      <c r="CVQ732" s="288"/>
      <c r="CVR732" s="288"/>
      <c r="CVS732" s="288"/>
      <c r="CVT732" s="288"/>
      <c r="CVU732" s="288"/>
      <c r="CVV732" s="288"/>
      <c r="CVW732" s="288"/>
      <c r="CVX732" s="288"/>
      <c r="CVY732" s="288"/>
      <c r="CVZ732" s="288"/>
      <c r="CWA732" s="288"/>
      <c r="CWB732" s="288"/>
      <c r="CWC732" s="288"/>
      <c r="CWD732" s="288"/>
      <c r="CWE732" s="288"/>
      <c r="CWF732" s="288"/>
      <c r="CWG732" s="288"/>
      <c r="CWH732" s="288"/>
      <c r="CWI732" s="288"/>
      <c r="CWJ732" s="288"/>
      <c r="CWK732" s="288"/>
      <c r="CWL732" s="288"/>
      <c r="CWM732" s="288"/>
      <c r="CWN732" s="288"/>
      <c r="CWO732" s="288"/>
      <c r="CWP732" s="288"/>
      <c r="CWQ732" s="288"/>
      <c r="CWR732" s="288"/>
      <c r="CWS732" s="288"/>
      <c r="CWT732" s="288"/>
      <c r="CWU732" s="288"/>
      <c r="CWV732" s="288"/>
      <c r="CWW732" s="288"/>
      <c r="CWX732" s="288"/>
      <c r="CWY732" s="288"/>
      <c r="CWZ732" s="288"/>
      <c r="CXA732" s="288"/>
      <c r="CXB732" s="288"/>
      <c r="CXC732" s="288"/>
      <c r="CXD732" s="288"/>
      <c r="CXE732" s="288"/>
      <c r="CXF732" s="288"/>
      <c r="CXG732" s="288"/>
      <c r="CXH732" s="288"/>
      <c r="CXI732" s="288"/>
      <c r="CXJ732" s="288"/>
      <c r="CXK732" s="288"/>
      <c r="CXL732" s="288"/>
      <c r="CXM732" s="288"/>
      <c r="CXN732" s="288"/>
      <c r="CXO732" s="288"/>
      <c r="CXP732" s="288"/>
      <c r="CXQ732" s="288"/>
      <c r="CXR732" s="288"/>
      <c r="CXS732" s="288"/>
      <c r="CXT732" s="288"/>
      <c r="CXU732" s="288"/>
      <c r="CXV732" s="288"/>
      <c r="CXW732" s="288"/>
      <c r="CXX732" s="288"/>
      <c r="CXY732" s="288"/>
      <c r="CXZ732" s="288"/>
      <c r="CYA732" s="288"/>
      <c r="CYB732" s="288"/>
      <c r="CYC732" s="288"/>
      <c r="CYD732" s="288"/>
      <c r="CYE732" s="288"/>
      <c r="CYF732" s="288"/>
      <c r="CYG732" s="288"/>
      <c r="CYH732" s="288"/>
      <c r="CYI732" s="288"/>
      <c r="CYJ732" s="288"/>
      <c r="CYK732" s="288"/>
      <c r="CYL732" s="288"/>
      <c r="CYM732" s="288"/>
      <c r="CYN732" s="288"/>
      <c r="CYO732" s="288"/>
      <c r="CYP732" s="288"/>
      <c r="CYQ732" s="288"/>
      <c r="CYR732" s="288"/>
      <c r="CYS732" s="288"/>
      <c r="CYT732" s="288"/>
      <c r="CYU732" s="288"/>
      <c r="CYV732" s="288"/>
      <c r="CYW732" s="288"/>
      <c r="CYX732" s="288"/>
      <c r="CYY732" s="288"/>
      <c r="CYZ732" s="288"/>
      <c r="CZA732" s="288"/>
      <c r="CZB732" s="288"/>
      <c r="CZC732" s="288"/>
      <c r="CZD732" s="288"/>
      <c r="CZE732" s="288"/>
      <c r="CZF732" s="288"/>
      <c r="CZG732" s="288"/>
      <c r="CZH732" s="288"/>
      <c r="CZI732" s="288"/>
      <c r="CZJ732" s="288"/>
      <c r="CZK732" s="288"/>
      <c r="CZL732" s="288"/>
      <c r="CZM732" s="288"/>
      <c r="CZN732" s="288"/>
      <c r="CZO732" s="288"/>
      <c r="CZP732" s="288"/>
      <c r="CZQ732" s="288"/>
      <c r="CZR732" s="288"/>
      <c r="CZS732" s="288"/>
      <c r="CZT732" s="288"/>
      <c r="CZU732" s="288"/>
      <c r="CZV732" s="288"/>
      <c r="CZW732" s="288"/>
      <c r="CZX732" s="288"/>
      <c r="CZY732" s="288"/>
      <c r="CZZ732" s="288"/>
      <c r="DAA732" s="288"/>
      <c r="DAB732" s="288"/>
      <c r="DAC732" s="288"/>
      <c r="DAD732" s="288"/>
      <c r="DAE732" s="288"/>
      <c r="DAF732" s="288"/>
      <c r="DAG732" s="288"/>
      <c r="DAH732" s="288"/>
      <c r="DAI732" s="288"/>
      <c r="DAJ732" s="288"/>
      <c r="DAK732" s="288"/>
      <c r="DAL732" s="288"/>
      <c r="DAM732" s="288"/>
      <c r="DAN732" s="288"/>
      <c r="DAO732" s="288"/>
      <c r="DAP732" s="288"/>
      <c r="DAQ732" s="288"/>
      <c r="DAR732" s="288"/>
      <c r="DAS732" s="288"/>
      <c r="DAT732" s="288"/>
      <c r="DAU732" s="288"/>
      <c r="DAV732" s="288"/>
      <c r="DAW732" s="288"/>
      <c r="DAX732" s="288"/>
      <c r="DAY732" s="288"/>
      <c r="DAZ732" s="288"/>
      <c r="DBA732" s="288"/>
      <c r="DBB732" s="288"/>
      <c r="DBC732" s="288"/>
      <c r="DBD732" s="288"/>
      <c r="DBE732" s="288"/>
      <c r="DBF732" s="288"/>
      <c r="DBG732" s="288"/>
      <c r="DBH732" s="288"/>
      <c r="DBI732" s="288"/>
      <c r="DBJ732" s="288"/>
      <c r="DBK732" s="288"/>
      <c r="DBL732" s="288"/>
      <c r="DBM732" s="288"/>
      <c r="DBN732" s="288"/>
      <c r="DBO732" s="288"/>
      <c r="DBP732" s="288"/>
      <c r="DBQ732" s="288"/>
      <c r="DBR732" s="288"/>
      <c r="DBS732" s="288"/>
      <c r="DBT732" s="288"/>
      <c r="DBU732" s="288"/>
      <c r="DBV732" s="288"/>
      <c r="DBW732" s="288"/>
      <c r="DBX732" s="288"/>
      <c r="DBY732" s="288"/>
      <c r="DBZ732" s="288"/>
      <c r="DCA732" s="288"/>
      <c r="DCB732" s="288"/>
      <c r="DCC732" s="288"/>
      <c r="DCD732" s="288"/>
      <c r="DCE732" s="288"/>
      <c r="DCF732" s="288"/>
      <c r="DCG732" s="288"/>
      <c r="DCH732" s="288"/>
      <c r="DCI732" s="288"/>
      <c r="DCJ732" s="288"/>
      <c r="DCK732" s="288"/>
      <c r="DCL732" s="288"/>
      <c r="DCM732" s="288"/>
      <c r="DCN732" s="288"/>
      <c r="DCO732" s="288"/>
      <c r="DCP732" s="288"/>
      <c r="DCQ732" s="288"/>
      <c r="DCR732" s="288"/>
      <c r="DCS732" s="288"/>
      <c r="DCT732" s="288"/>
      <c r="DCU732" s="288"/>
      <c r="DCV732" s="288"/>
      <c r="DCW732" s="288"/>
      <c r="DCX732" s="288"/>
      <c r="DCY732" s="288"/>
      <c r="DCZ732" s="288"/>
      <c r="DDA732" s="288"/>
      <c r="DDB732" s="288"/>
      <c r="DDC732" s="288"/>
      <c r="DDD732" s="288"/>
      <c r="DDE732" s="288"/>
      <c r="DDF732" s="288"/>
      <c r="DDG732" s="288"/>
      <c r="DDH732" s="288"/>
      <c r="DDI732" s="288"/>
      <c r="DDJ732" s="288"/>
      <c r="DDK732" s="288"/>
      <c r="DDL732" s="288"/>
      <c r="DDM732" s="288"/>
      <c r="DDN732" s="288"/>
      <c r="DDO732" s="288"/>
      <c r="DDP732" s="288"/>
      <c r="DDQ732" s="288"/>
      <c r="DDR732" s="288"/>
      <c r="DDS732" s="288"/>
      <c r="DDT732" s="288"/>
      <c r="DDU732" s="288"/>
      <c r="DDV732" s="288"/>
      <c r="DDW732" s="288"/>
      <c r="DDX732" s="288"/>
      <c r="DDY732" s="288"/>
      <c r="DDZ732" s="288"/>
      <c r="DEA732" s="288"/>
      <c r="DEB732" s="288"/>
      <c r="DEC732" s="288"/>
      <c r="DED732" s="288"/>
      <c r="DEE732" s="288"/>
      <c r="DEF732" s="288"/>
      <c r="DEG732" s="288"/>
      <c r="DEH732" s="288"/>
      <c r="DEI732" s="288"/>
      <c r="DEJ732" s="288"/>
      <c r="DEK732" s="288"/>
      <c r="DEL732" s="288"/>
      <c r="DEM732" s="288"/>
      <c r="DEN732" s="288"/>
      <c r="DEO732" s="288"/>
      <c r="DEP732" s="288"/>
      <c r="DEQ732" s="288"/>
      <c r="DER732" s="288"/>
      <c r="DES732" s="288"/>
      <c r="DET732" s="288"/>
      <c r="DEU732" s="288"/>
      <c r="DEV732" s="288"/>
      <c r="DEW732" s="288"/>
      <c r="DEX732" s="288"/>
      <c r="DEY732" s="288"/>
      <c r="DEZ732" s="288"/>
      <c r="DFA732" s="288"/>
      <c r="DFB732" s="288"/>
      <c r="DFC732" s="288"/>
      <c r="DFD732" s="288"/>
      <c r="DFE732" s="288"/>
      <c r="DFF732" s="288"/>
      <c r="DFG732" s="288"/>
      <c r="DFH732" s="288"/>
      <c r="DFI732" s="288"/>
      <c r="DFJ732" s="288"/>
      <c r="DFK732" s="288"/>
      <c r="DFL732" s="288"/>
      <c r="DFM732" s="288"/>
      <c r="DFN732" s="288"/>
      <c r="DFO732" s="288"/>
      <c r="DFP732" s="288"/>
      <c r="DFQ732" s="288"/>
      <c r="DFR732" s="288"/>
      <c r="DFS732" s="288"/>
      <c r="DFT732" s="288"/>
      <c r="DFU732" s="288"/>
      <c r="DFV732" s="288"/>
      <c r="DFW732" s="288"/>
      <c r="DFX732" s="288"/>
      <c r="DFY732" s="288"/>
      <c r="DFZ732" s="288"/>
      <c r="DGA732" s="288"/>
      <c r="DGB732" s="288"/>
      <c r="DGC732" s="288"/>
      <c r="DGD732" s="288"/>
      <c r="DGE732" s="288"/>
      <c r="DGF732" s="288"/>
      <c r="DGG732" s="288"/>
      <c r="DGH732" s="288"/>
      <c r="DGI732" s="288"/>
      <c r="DGJ732" s="288"/>
      <c r="DGK732" s="288"/>
      <c r="DGL732" s="288"/>
      <c r="DGM732" s="288"/>
      <c r="DGN732" s="288"/>
      <c r="DGO732" s="288"/>
      <c r="DGP732" s="288"/>
      <c r="DGQ732" s="288"/>
      <c r="DGR732" s="288"/>
      <c r="DGS732" s="288"/>
      <c r="DGT732" s="288"/>
      <c r="DGU732" s="288"/>
      <c r="DGV732" s="288"/>
      <c r="DGW732" s="288"/>
      <c r="DGX732" s="288"/>
      <c r="DGY732" s="288"/>
      <c r="DGZ732" s="288"/>
      <c r="DHA732" s="288"/>
      <c r="DHB732" s="288"/>
      <c r="DHC732" s="288"/>
      <c r="DHD732" s="288"/>
      <c r="DHE732" s="288"/>
      <c r="DHF732" s="288"/>
      <c r="DHG732" s="288"/>
      <c r="DHH732" s="288"/>
      <c r="DHI732" s="288"/>
      <c r="DHJ732" s="288"/>
      <c r="DHK732" s="288"/>
      <c r="DHL732" s="288"/>
      <c r="DHM732" s="288"/>
      <c r="DHN732" s="288"/>
      <c r="DHO732" s="288"/>
      <c r="DHP732" s="288"/>
      <c r="DHQ732" s="288"/>
      <c r="DHR732" s="288"/>
      <c r="DHS732" s="288"/>
      <c r="DHT732" s="288"/>
      <c r="DHU732" s="288"/>
      <c r="DHV732" s="288"/>
      <c r="DHW732" s="288"/>
      <c r="DHX732" s="288"/>
      <c r="DHY732" s="288"/>
      <c r="DHZ732" s="288"/>
      <c r="DIA732" s="288"/>
      <c r="DIB732" s="288"/>
      <c r="DIC732" s="288"/>
      <c r="DID732" s="288"/>
      <c r="DIE732" s="288"/>
      <c r="DIF732" s="288"/>
      <c r="DIG732" s="288"/>
      <c r="DIH732" s="288"/>
      <c r="DII732" s="288"/>
      <c r="DIJ732" s="288"/>
      <c r="DIK732" s="288"/>
      <c r="DIL732" s="288"/>
      <c r="DIM732" s="288"/>
      <c r="DIN732" s="288"/>
      <c r="DIO732" s="288"/>
      <c r="DIP732" s="288"/>
      <c r="DIQ732" s="288"/>
      <c r="DIR732" s="288"/>
      <c r="DIS732" s="288"/>
      <c r="DIT732" s="288"/>
      <c r="DIU732" s="288"/>
      <c r="DIV732" s="288"/>
      <c r="DIW732" s="288"/>
      <c r="DIX732" s="288"/>
      <c r="DIY732" s="288"/>
      <c r="DIZ732" s="288"/>
      <c r="DJA732" s="288"/>
      <c r="DJB732" s="288"/>
      <c r="DJC732" s="288"/>
      <c r="DJD732" s="288"/>
      <c r="DJE732" s="288"/>
      <c r="DJF732" s="288"/>
      <c r="DJG732" s="288"/>
      <c r="DJH732" s="288"/>
      <c r="DJI732" s="288"/>
      <c r="DJJ732" s="288"/>
      <c r="DJK732" s="288"/>
      <c r="DJL732" s="288"/>
      <c r="DJM732" s="288"/>
      <c r="DJN732" s="288"/>
      <c r="DJO732" s="288"/>
      <c r="DJP732" s="288"/>
      <c r="DJQ732" s="288"/>
      <c r="DJR732" s="288"/>
      <c r="DJS732" s="288"/>
      <c r="DJT732" s="288"/>
      <c r="DJU732" s="288"/>
      <c r="DJV732" s="288"/>
      <c r="DJW732" s="288"/>
      <c r="DJX732" s="288"/>
      <c r="DJY732" s="288"/>
      <c r="DJZ732" s="288"/>
      <c r="DKA732" s="288"/>
      <c r="DKB732" s="288"/>
      <c r="DKC732" s="288"/>
      <c r="DKD732" s="288"/>
      <c r="DKE732" s="288"/>
      <c r="DKF732" s="288"/>
      <c r="DKG732" s="288"/>
      <c r="DKH732" s="288"/>
      <c r="DKI732" s="288"/>
      <c r="DKJ732" s="288"/>
      <c r="DKK732" s="288"/>
      <c r="DKL732" s="288"/>
      <c r="DKM732" s="288"/>
      <c r="DKN732" s="288"/>
      <c r="DKO732" s="288"/>
      <c r="DKP732" s="288"/>
      <c r="DKQ732" s="288"/>
      <c r="DKR732" s="288"/>
      <c r="DKS732" s="288"/>
      <c r="DKT732" s="288"/>
      <c r="DKU732" s="288"/>
      <c r="DKV732" s="288"/>
      <c r="DKW732" s="288"/>
      <c r="DKX732" s="288"/>
      <c r="DKY732" s="288"/>
      <c r="DKZ732" s="288"/>
      <c r="DLA732" s="288"/>
      <c r="DLB732" s="288"/>
      <c r="DLC732" s="288"/>
      <c r="DLD732" s="288"/>
      <c r="DLE732" s="288"/>
      <c r="DLF732" s="288"/>
      <c r="DLG732" s="288"/>
      <c r="DLH732" s="288"/>
      <c r="DLI732" s="288"/>
      <c r="DLJ732" s="288"/>
      <c r="DLK732" s="288"/>
      <c r="DLL732" s="288"/>
      <c r="DLM732" s="288"/>
      <c r="DLN732" s="288"/>
      <c r="DLO732" s="288"/>
      <c r="DLP732" s="288"/>
      <c r="DLQ732" s="288"/>
      <c r="DLR732" s="288"/>
      <c r="DLS732" s="288"/>
      <c r="DLT732" s="288"/>
      <c r="DLU732" s="288"/>
      <c r="DLV732" s="288"/>
      <c r="DLW732" s="288"/>
      <c r="DLX732" s="288"/>
      <c r="DLY732" s="288"/>
      <c r="DLZ732" s="288"/>
      <c r="DMA732" s="288"/>
      <c r="DMB732" s="288"/>
      <c r="DMC732" s="288"/>
      <c r="DMD732" s="288"/>
      <c r="DME732" s="288"/>
      <c r="DMF732" s="288"/>
      <c r="DMG732" s="288"/>
      <c r="DMH732" s="288"/>
      <c r="DMI732" s="288"/>
      <c r="DMJ732" s="288"/>
      <c r="DMK732" s="288"/>
      <c r="DML732" s="288"/>
      <c r="DMM732" s="288"/>
      <c r="DMN732" s="288"/>
      <c r="DMO732" s="288"/>
      <c r="DMP732" s="288"/>
      <c r="DMQ732" s="288"/>
      <c r="DMR732" s="288"/>
      <c r="DMS732" s="288"/>
      <c r="DMT732" s="288"/>
      <c r="DMU732" s="288"/>
      <c r="DMV732" s="288"/>
      <c r="DMW732" s="288"/>
      <c r="DMX732" s="288"/>
      <c r="DMY732" s="288"/>
      <c r="DMZ732" s="288"/>
      <c r="DNA732" s="288"/>
      <c r="DNB732" s="288"/>
      <c r="DNC732" s="288"/>
      <c r="DND732" s="288"/>
      <c r="DNE732" s="288"/>
      <c r="DNF732" s="288"/>
      <c r="DNG732" s="288"/>
      <c r="DNH732" s="288"/>
      <c r="DNI732" s="288"/>
      <c r="DNJ732" s="288"/>
      <c r="DNK732" s="288"/>
      <c r="DNL732" s="288"/>
      <c r="DNM732" s="288"/>
      <c r="DNN732" s="288"/>
      <c r="DNO732" s="288"/>
      <c r="DNP732" s="288"/>
      <c r="DNQ732" s="288"/>
      <c r="DNR732" s="288"/>
      <c r="DNS732" s="288"/>
      <c r="DNT732" s="288"/>
      <c r="DNU732" s="288"/>
      <c r="DNV732" s="288"/>
      <c r="DNW732" s="288"/>
      <c r="DNX732" s="288"/>
      <c r="DNY732" s="288"/>
      <c r="DNZ732" s="288"/>
      <c r="DOA732" s="288"/>
      <c r="DOB732" s="288"/>
      <c r="DOC732" s="288"/>
      <c r="DOD732" s="288"/>
      <c r="DOE732" s="288"/>
      <c r="DOF732" s="288"/>
      <c r="DOG732" s="288"/>
      <c r="DOH732" s="288"/>
      <c r="DOI732" s="288"/>
      <c r="DOJ732" s="288"/>
      <c r="DOK732" s="288"/>
      <c r="DOL732" s="288"/>
      <c r="DOM732" s="288"/>
      <c r="DON732" s="288"/>
      <c r="DOO732" s="288"/>
      <c r="DOP732" s="288"/>
      <c r="DOQ732" s="288"/>
      <c r="DOR732" s="288"/>
      <c r="DOS732" s="288"/>
      <c r="DOT732" s="288"/>
      <c r="DOU732" s="288"/>
      <c r="DOV732" s="288"/>
      <c r="DOW732" s="288"/>
      <c r="DOX732" s="288"/>
      <c r="DOY732" s="288"/>
      <c r="DOZ732" s="288"/>
      <c r="DPA732" s="288"/>
      <c r="DPB732" s="288"/>
      <c r="DPC732" s="288"/>
      <c r="DPD732" s="288"/>
      <c r="DPE732" s="288"/>
      <c r="DPF732" s="288"/>
      <c r="DPG732" s="288"/>
      <c r="DPH732" s="288"/>
      <c r="DPI732" s="288"/>
      <c r="DPJ732" s="288"/>
      <c r="DPK732" s="288"/>
      <c r="DPL732" s="288"/>
      <c r="DPM732" s="288"/>
      <c r="DPN732" s="288"/>
      <c r="DPO732" s="288"/>
      <c r="DPP732" s="288"/>
      <c r="DPQ732" s="288"/>
      <c r="DPR732" s="288"/>
      <c r="DPS732" s="288"/>
      <c r="DPT732" s="288"/>
      <c r="DPU732" s="288"/>
      <c r="DPV732" s="288"/>
      <c r="DPW732" s="288"/>
      <c r="DPX732" s="288"/>
      <c r="DPY732" s="288"/>
      <c r="DPZ732" s="288"/>
      <c r="DQA732" s="288"/>
      <c r="DQB732" s="288"/>
      <c r="DQC732" s="288"/>
      <c r="DQD732" s="288"/>
      <c r="DQE732" s="288"/>
      <c r="DQF732" s="288"/>
      <c r="DQG732" s="288"/>
      <c r="DQH732" s="288"/>
      <c r="DQI732" s="288"/>
      <c r="DQJ732" s="288"/>
      <c r="DQK732" s="288"/>
      <c r="DQL732" s="288"/>
      <c r="DQM732" s="288"/>
      <c r="DQN732" s="288"/>
      <c r="DQO732" s="288"/>
      <c r="DQP732" s="288"/>
      <c r="DQQ732" s="288"/>
      <c r="DQR732" s="288"/>
      <c r="DQS732" s="288"/>
      <c r="DQT732" s="288"/>
      <c r="DQU732" s="288"/>
      <c r="DQV732" s="288"/>
      <c r="DQW732" s="288"/>
      <c r="DQX732" s="288"/>
      <c r="DQY732" s="288"/>
      <c r="DQZ732" s="288"/>
      <c r="DRA732" s="288"/>
      <c r="DRB732" s="288"/>
      <c r="DRC732" s="288"/>
      <c r="DRD732" s="288"/>
      <c r="DRE732" s="288"/>
      <c r="DRF732" s="288"/>
      <c r="DRG732" s="288"/>
      <c r="DRH732" s="288"/>
      <c r="DRI732" s="288"/>
      <c r="DRJ732" s="288"/>
      <c r="DRK732" s="288"/>
      <c r="DRL732" s="288"/>
      <c r="DRM732" s="288"/>
      <c r="DRN732" s="288"/>
      <c r="DRO732" s="288"/>
      <c r="DRP732" s="288"/>
      <c r="DRQ732" s="288"/>
      <c r="DRR732" s="288"/>
      <c r="DRS732" s="288"/>
      <c r="DRT732" s="288"/>
      <c r="DRU732" s="288"/>
      <c r="DRV732" s="288"/>
      <c r="DRW732" s="288"/>
      <c r="DRX732" s="288"/>
      <c r="DRY732" s="288"/>
      <c r="DRZ732" s="288"/>
      <c r="DSA732" s="288"/>
      <c r="DSB732" s="288"/>
      <c r="DSC732" s="288"/>
      <c r="DSD732" s="288"/>
      <c r="DSE732" s="288"/>
      <c r="DSF732" s="288"/>
      <c r="DSG732" s="288"/>
      <c r="DSH732" s="288"/>
      <c r="DSI732" s="288"/>
      <c r="DSJ732" s="288"/>
      <c r="DSK732" s="288"/>
      <c r="DSL732" s="288"/>
      <c r="DSM732" s="288"/>
      <c r="DSN732" s="288"/>
      <c r="DSO732" s="288"/>
      <c r="DSP732" s="288"/>
      <c r="DSQ732" s="288"/>
      <c r="DSR732" s="288"/>
      <c r="DSS732" s="288"/>
      <c r="DST732" s="288"/>
      <c r="DSU732" s="288"/>
      <c r="DSV732" s="288"/>
      <c r="DSW732" s="288"/>
      <c r="DSX732" s="288"/>
      <c r="DSY732" s="288"/>
      <c r="DSZ732" s="288"/>
      <c r="DTA732" s="288"/>
      <c r="DTB732" s="288"/>
      <c r="DTC732" s="288"/>
      <c r="DTD732" s="288"/>
      <c r="DTE732" s="288"/>
      <c r="DTF732" s="288"/>
      <c r="DTG732" s="288"/>
      <c r="DTH732" s="288"/>
      <c r="DTI732" s="288"/>
      <c r="DTJ732" s="288"/>
      <c r="DTK732" s="288"/>
      <c r="DTL732" s="288"/>
      <c r="DTM732" s="288"/>
      <c r="DTN732" s="288"/>
      <c r="DTO732" s="288"/>
      <c r="DTP732" s="288"/>
      <c r="DTQ732" s="288"/>
      <c r="DTR732" s="288"/>
      <c r="DTS732" s="288"/>
      <c r="DTT732" s="288"/>
      <c r="DTU732" s="288"/>
      <c r="DTV732" s="288"/>
      <c r="DTW732" s="288"/>
      <c r="DTX732" s="288"/>
      <c r="DTY732" s="288"/>
      <c r="DTZ732" s="288"/>
      <c r="DUA732" s="288"/>
      <c r="DUB732" s="288"/>
      <c r="DUC732" s="288"/>
      <c r="DUD732" s="288"/>
      <c r="DUE732" s="288"/>
      <c r="DUF732" s="288"/>
      <c r="DUG732" s="288"/>
      <c r="DUH732" s="288"/>
      <c r="DUI732" s="288"/>
      <c r="DUJ732" s="288"/>
      <c r="DUK732" s="288"/>
      <c r="DUL732" s="288"/>
      <c r="DUM732" s="288"/>
      <c r="DUN732" s="288"/>
      <c r="DUO732" s="288"/>
      <c r="DUP732" s="288"/>
      <c r="DUQ732" s="288"/>
      <c r="DUR732" s="288"/>
      <c r="DUS732" s="288"/>
      <c r="DUT732" s="288"/>
      <c r="DUU732" s="288"/>
      <c r="DUV732" s="288"/>
      <c r="DUW732" s="288"/>
      <c r="DUX732" s="288"/>
      <c r="DUY732" s="288"/>
      <c r="DUZ732" s="288"/>
      <c r="DVA732" s="288"/>
      <c r="DVB732" s="288"/>
      <c r="DVC732" s="288"/>
      <c r="DVD732" s="288"/>
      <c r="DVE732" s="288"/>
      <c r="DVF732" s="288"/>
      <c r="DVG732" s="288"/>
      <c r="DVH732" s="288"/>
      <c r="DVI732" s="288"/>
      <c r="DVJ732" s="288"/>
      <c r="DVK732" s="288"/>
      <c r="DVL732" s="288"/>
      <c r="DVM732" s="288"/>
      <c r="DVN732" s="288"/>
      <c r="DVO732" s="288"/>
      <c r="DVP732" s="288"/>
      <c r="DVQ732" s="288"/>
      <c r="DVR732" s="288"/>
      <c r="DVS732" s="288"/>
      <c r="DVT732" s="288"/>
      <c r="DVU732" s="288"/>
      <c r="DVV732" s="288"/>
      <c r="DVW732" s="288"/>
      <c r="DVX732" s="288"/>
      <c r="DVY732" s="288"/>
      <c r="DVZ732" s="288"/>
      <c r="DWA732" s="288"/>
      <c r="DWB732" s="288"/>
      <c r="DWC732" s="288"/>
      <c r="DWD732" s="288"/>
      <c r="DWE732" s="288"/>
      <c r="DWF732" s="288"/>
      <c r="DWG732" s="288"/>
      <c r="DWH732" s="288"/>
      <c r="DWI732" s="288"/>
      <c r="DWJ732" s="288"/>
      <c r="DWK732" s="288"/>
      <c r="DWL732" s="288"/>
      <c r="DWM732" s="288"/>
      <c r="DWN732" s="288"/>
      <c r="DWO732" s="288"/>
      <c r="DWP732" s="288"/>
      <c r="DWQ732" s="288"/>
      <c r="DWR732" s="288"/>
      <c r="DWS732" s="288"/>
      <c r="DWT732" s="288"/>
      <c r="DWU732" s="288"/>
      <c r="DWV732" s="288"/>
      <c r="DWW732" s="288"/>
      <c r="DWX732" s="288"/>
      <c r="DWY732" s="288"/>
      <c r="DWZ732" s="288"/>
      <c r="DXA732" s="288"/>
      <c r="DXB732" s="288"/>
      <c r="DXC732" s="288"/>
      <c r="DXD732" s="288"/>
      <c r="DXE732" s="288"/>
      <c r="DXF732" s="288"/>
      <c r="DXG732" s="288"/>
      <c r="DXH732" s="288"/>
      <c r="DXI732" s="288"/>
      <c r="DXJ732" s="288"/>
      <c r="DXK732" s="288"/>
      <c r="DXL732" s="288"/>
      <c r="DXM732" s="288"/>
      <c r="DXN732" s="288"/>
      <c r="DXO732" s="288"/>
      <c r="DXP732" s="288"/>
      <c r="DXQ732" s="288"/>
      <c r="DXR732" s="288"/>
      <c r="DXS732" s="288"/>
      <c r="DXT732" s="288"/>
      <c r="DXU732" s="288"/>
      <c r="DXV732" s="288"/>
      <c r="DXW732" s="288"/>
      <c r="DXX732" s="288"/>
      <c r="DXY732" s="288"/>
      <c r="DXZ732" s="288"/>
      <c r="DYA732" s="288"/>
      <c r="DYB732" s="288"/>
      <c r="DYC732" s="288"/>
      <c r="DYD732" s="288"/>
      <c r="DYE732" s="288"/>
      <c r="DYF732" s="288"/>
      <c r="DYG732" s="288"/>
      <c r="DYH732" s="288"/>
      <c r="DYI732" s="288"/>
      <c r="DYJ732" s="288"/>
      <c r="DYK732" s="288"/>
      <c r="DYL732" s="288"/>
      <c r="DYM732" s="288"/>
      <c r="DYN732" s="288"/>
      <c r="DYO732" s="288"/>
      <c r="DYP732" s="288"/>
      <c r="DYQ732" s="288"/>
      <c r="DYR732" s="288"/>
      <c r="DYS732" s="288"/>
      <c r="DYT732" s="288"/>
      <c r="DYU732" s="288"/>
      <c r="DYV732" s="288"/>
      <c r="DYW732" s="288"/>
      <c r="DYX732" s="288"/>
      <c r="DYY732" s="288"/>
      <c r="DYZ732" s="288"/>
      <c r="DZA732" s="288"/>
      <c r="DZB732" s="288"/>
      <c r="DZC732" s="288"/>
      <c r="DZD732" s="288"/>
      <c r="DZE732" s="288"/>
      <c r="DZF732" s="288"/>
      <c r="DZG732" s="288"/>
      <c r="DZH732" s="288"/>
      <c r="DZI732" s="288"/>
      <c r="DZJ732" s="288"/>
      <c r="DZK732" s="288"/>
      <c r="DZL732" s="288"/>
      <c r="DZM732" s="288"/>
      <c r="DZN732" s="288"/>
      <c r="DZO732" s="288"/>
      <c r="DZP732" s="288"/>
      <c r="DZQ732" s="288"/>
      <c r="DZR732" s="288"/>
      <c r="DZS732" s="288"/>
      <c r="DZT732" s="288"/>
      <c r="DZU732" s="288"/>
      <c r="DZV732" s="288"/>
      <c r="DZW732" s="288"/>
      <c r="DZX732" s="288"/>
      <c r="DZY732" s="288"/>
      <c r="DZZ732" s="288"/>
      <c r="EAA732" s="288"/>
      <c r="EAB732" s="288"/>
      <c r="EAC732" s="288"/>
      <c r="EAD732" s="288"/>
      <c r="EAE732" s="288"/>
      <c r="EAF732" s="288"/>
      <c r="EAG732" s="288"/>
      <c r="EAH732" s="288"/>
      <c r="EAI732" s="288"/>
      <c r="EAJ732" s="288"/>
      <c r="EAK732" s="288"/>
      <c r="EAL732" s="288"/>
      <c r="EAM732" s="288"/>
      <c r="EAN732" s="288"/>
      <c r="EAO732" s="288"/>
      <c r="EAP732" s="288"/>
      <c r="EAQ732" s="288"/>
      <c r="EAR732" s="288"/>
      <c r="EAS732" s="288"/>
      <c r="EAT732" s="288"/>
      <c r="EAU732" s="288"/>
      <c r="EAV732" s="288"/>
      <c r="EAW732" s="288"/>
      <c r="EAX732" s="288"/>
      <c r="EAY732" s="288"/>
      <c r="EAZ732" s="288"/>
      <c r="EBA732" s="288"/>
      <c r="EBB732" s="288"/>
      <c r="EBC732" s="288"/>
      <c r="EBD732" s="288"/>
      <c r="EBE732" s="288"/>
      <c r="EBF732" s="288"/>
      <c r="EBG732" s="288"/>
      <c r="EBH732" s="288"/>
      <c r="EBI732" s="288"/>
      <c r="EBJ732" s="288"/>
      <c r="EBK732" s="288"/>
      <c r="EBL732" s="288"/>
      <c r="EBM732" s="288"/>
      <c r="EBN732" s="288"/>
      <c r="EBO732" s="288"/>
      <c r="EBP732" s="288"/>
      <c r="EBQ732" s="288"/>
      <c r="EBR732" s="288"/>
      <c r="EBS732" s="288"/>
      <c r="EBT732" s="288"/>
      <c r="EBU732" s="288"/>
      <c r="EBV732" s="288"/>
      <c r="EBW732" s="288"/>
      <c r="EBX732" s="288"/>
      <c r="EBY732" s="288"/>
      <c r="EBZ732" s="288"/>
      <c r="ECA732" s="288"/>
      <c r="ECB732" s="288"/>
      <c r="ECC732" s="288"/>
      <c r="ECD732" s="288"/>
      <c r="ECE732" s="288"/>
      <c r="ECF732" s="288"/>
      <c r="ECG732" s="288"/>
      <c r="ECH732" s="288"/>
      <c r="ECI732" s="288"/>
      <c r="ECJ732" s="288"/>
      <c r="ECK732" s="288"/>
      <c r="ECL732" s="288"/>
      <c r="ECM732" s="288"/>
      <c r="ECN732" s="288"/>
      <c r="ECO732" s="288"/>
      <c r="ECP732" s="288"/>
      <c r="ECQ732" s="288"/>
      <c r="ECR732" s="288"/>
      <c r="ECS732" s="288"/>
      <c r="ECT732" s="288"/>
      <c r="ECU732" s="288"/>
      <c r="ECV732" s="288"/>
      <c r="ECW732" s="288"/>
      <c r="ECX732" s="288"/>
      <c r="ECY732" s="288"/>
      <c r="ECZ732" s="288"/>
      <c r="EDA732" s="288"/>
      <c r="EDB732" s="288"/>
      <c r="EDC732" s="288"/>
      <c r="EDD732" s="288"/>
      <c r="EDE732" s="288"/>
      <c r="EDF732" s="288"/>
      <c r="EDG732" s="288"/>
      <c r="EDH732" s="288"/>
      <c r="EDI732" s="288"/>
      <c r="EDJ732" s="288"/>
      <c r="EDK732" s="288"/>
      <c r="EDL732" s="288"/>
      <c r="EDM732" s="288"/>
      <c r="EDN732" s="288"/>
      <c r="EDO732" s="288"/>
      <c r="EDP732" s="288"/>
      <c r="EDQ732" s="288"/>
      <c r="EDR732" s="288"/>
      <c r="EDS732" s="288"/>
      <c r="EDT732" s="288"/>
      <c r="EDU732" s="288"/>
      <c r="EDV732" s="288"/>
      <c r="EDW732" s="288"/>
      <c r="EDX732" s="288"/>
      <c r="EDY732" s="288"/>
      <c r="EDZ732" s="288"/>
      <c r="EEA732" s="288"/>
      <c r="EEB732" s="288"/>
      <c r="EEC732" s="288"/>
      <c r="EED732" s="288"/>
      <c r="EEE732" s="288"/>
      <c r="EEF732" s="288"/>
      <c r="EEG732" s="288"/>
      <c r="EEH732" s="288"/>
      <c r="EEI732" s="288"/>
      <c r="EEJ732" s="288"/>
      <c r="EEK732" s="288"/>
      <c r="EEL732" s="288"/>
      <c r="EEM732" s="288"/>
      <c r="EEN732" s="288"/>
      <c r="EEO732" s="288"/>
      <c r="EEP732" s="288"/>
      <c r="EEQ732" s="288"/>
      <c r="EER732" s="288"/>
      <c r="EES732" s="288"/>
      <c r="EET732" s="288"/>
      <c r="EEU732" s="288"/>
      <c r="EEV732" s="288"/>
      <c r="EEW732" s="288"/>
      <c r="EEX732" s="288"/>
      <c r="EEY732" s="288"/>
      <c r="EEZ732" s="288"/>
      <c r="EFA732" s="288"/>
      <c r="EFB732" s="288"/>
      <c r="EFC732" s="288"/>
      <c r="EFD732" s="288"/>
      <c r="EFE732" s="288"/>
      <c r="EFF732" s="288"/>
      <c r="EFG732" s="288"/>
      <c r="EFH732" s="288"/>
      <c r="EFI732" s="288"/>
      <c r="EFJ732" s="288"/>
      <c r="EFK732" s="288"/>
      <c r="EFL732" s="288"/>
      <c r="EFM732" s="288"/>
      <c r="EFN732" s="288"/>
      <c r="EFO732" s="288"/>
      <c r="EFP732" s="288"/>
      <c r="EFQ732" s="288"/>
      <c r="EFR732" s="288"/>
      <c r="EFS732" s="288"/>
      <c r="EFT732" s="288"/>
      <c r="EFU732" s="288"/>
      <c r="EFV732" s="288"/>
      <c r="EFW732" s="288"/>
      <c r="EFX732" s="288"/>
      <c r="EFY732" s="288"/>
      <c r="EFZ732" s="288"/>
      <c r="EGA732" s="288"/>
      <c r="EGB732" s="288"/>
      <c r="EGC732" s="288"/>
      <c r="EGD732" s="288"/>
      <c r="EGE732" s="288"/>
      <c r="EGF732" s="288"/>
      <c r="EGG732" s="288"/>
      <c r="EGH732" s="288"/>
      <c r="EGI732" s="288"/>
      <c r="EGJ732" s="288"/>
      <c r="EGK732" s="288"/>
      <c r="EGL732" s="288"/>
      <c r="EGM732" s="288"/>
      <c r="EGN732" s="288"/>
      <c r="EGO732" s="288"/>
      <c r="EGP732" s="288"/>
      <c r="EGQ732" s="288"/>
      <c r="EGR732" s="288"/>
      <c r="EGS732" s="288"/>
      <c r="EGT732" s="288"/>
      <c r="EGU732" s="288"/>
      <c r="EGV732" s="288"/>
      <c r="EGW732" s="288"/>
      <c r="EGX732" s="288"/>
      <c r="EGY732" s="288"/>
      <c r="EGZ732" s="288"/>
      <c r="EHA732" s="288"/>
      <c r="EHB732" s="288"/>
      <c r="EHC732" s="288"/>
      <c r="EHD732" s="288"/>
      <c r="EHE732" s="288"/>
      <c r="EHF732" s="288"/>
      <c r="EHG732" s="288"/>
      <c r="EHH732" s="288"/>
      <c r="EHI732" s="288"/>
      <c r="EHJ732" s="288"/>
      <c r="EHK732" s="288"/>
      <c r="EHL732" s="288"/>
      <c r="EHM732" s="288"/>
      <c r="EHN732" s="288"/>
      <c r="EHO732" s="288"/>
      <c r="EHP732" s="288"/>
      <c r="EHQ732" s="288"/>
      <c r="EHR732" s="288"/>
      <c r="EHS732" s="288"/>
      <c r="EHT732" s="288"/>
      <c r="EHU732" s="288"/>
      <c r="EHV732" s="288"/>
      <c r="EHW732" s="288"/>
      <c r="EHX732" s="288"/>
      <c r="EHY732" s="288"/>
      <c r="EHZ732" s="288"/>
      <c r="EIA732" s="288"/>
      <c r="EIB732" s="288"/>
      <c r="EIC732" s="288"/>
      <c r="EID732" s="288"/>
      <c r="EIE732" s="288"/>
      <c r="EIF732" s="288"/>
      <c r="EIG732" s="288"/>
      <c r="EIH732" s="288"/>
      <c r="EII732" s="288"/>
      <c r="EIJ732" s="288"/>
      <c r="EIK732" s="288"/>
      <c r="EIL732" s="288"/>
      <c r="EIM732" s="288"/>
      <c r="EIN732" s="288"/>
      <c r="EIO732" s="288"/>
      <c r="EIP732" s="288"/>
      <c r="EIQ732" s="288"/>
      <c r="EIR732" s="288"/>
      <c r="EIS732" s="288"/>
      <c r="EIT732" s="288"/>
      <c r="EIU732" s="288"/>
      <c r="EIV732" s="288"/>
      <c r="EIW732" s="288"/>
      <c r="EIX732" s="288"/>
      <c r="EIY732" s="288"/>
      <c r="EIZ732" s="288"/>
      <c r="EJA732" s="288"/>
      <c r="EJB732" s="288"/>
      <c r="EJC732" s="288"/>
      <c r="EJD732" s="288"/>
      <c r="EJE732" s="288"/>
      <c r="EJF732" s="288"/>
      <c r="EJG732" s="288"/>
      <c r="EJH732" s="288"/>
      <c r="EJI732" s="288"/>
      <c r="EJJ732" s="288"/>
      <c r="EJK732" s="288"/>
      <c r="EJL732" s="288"/>
      <c r="EJM732" s="288"/>
      <c r="EJN732" s="288"/>
      <c r="EJO732" s="288"/>
      <c r="EJP732" s="288"/>
      <c r="EJQ732" s="288"/>
      <c r="EJR732" s="288"/>
      <c r="EJS732" s="288"/>
      <c r="EJT732" s="288"/>
      <c r="EJU732" s="288"/>
      <c r="EJV732" s="288"/>
      <c r="EJW732" s="288"/>
      <c r="EJX732" s="288"/>
      <c r="EJY732" s="288"/>
      <c r="EJZ732" s="288"/>
      <c r="EKA732" s="288"/>
      <c r="EKB732" s="288"/>
      <c r="EKC732" s="288"/>
      <c r="EKD732" s="288"/>
      <c r="EKE732" s="288"/>
      <c r="EKF732" s="288"/>
      <c r="EKG732" s="288"/>
      <c r="EKH732" s="288"/>
      <c r="EKI732" s="288"/>
      <c r="EKJ732" s="288"/>
      <c r="EKK732" s="288"/>
      <c r="EKL732" s="288"/>
      <c r="EKM732" s="288"/>
      <c r="EKN732" s="288"/>
      <c r="EKO732" s="288"/>
      <c r="EKP732" s="288"/>
      <c r="EKQ732" s="288"/>
      <c r="EKR732" s="288"/>
      <c r="EKS732" s="288"/>
      <c r="EKT732" s="288"/>
      <c r="EKU732" s="288"/>
      <c r="EKV732" s="288"/>
      <c r="EKW732" s="288"/>
      <c r="EKX732" s="288"/>
      <c r="EKY732" s="288"/>
      <c r="EKZ732" s="288"/>
      <c r="ELA732" s="288"/>
      <c r="ELB732" s="288"/>
      <c r="ELC732" s="288"/>
      <c r="ELD732" s="288"/>
      <c r="ELE732" s="288"/>
      <c r="ELF732" s="288"/>
      <c r="ELG732" s="288"/>
      <c r="ELH732" s="288"/>
      <c r="ELI732" s="288"/>
      <c r="ELJ732" s="288"/>
      <c r="ELK732" s="288"/>
      <c r="ELL732" s="288"/>
      <c r="ELM732" s="288"/>
      <c r="ELN732" s="288"/>
      <c r="ELO732" s="288"/>
      <c r="ELP732" s="288"/>
      <c r="ELQ732" s="288"/>
      <c r="ELR732" s="288"/>
      <c r="ELS732" s="288"/>
      <c r="ELT732" s="288"/>
      <c r="ELU732" s="288"/>
      <c r="ELV732" s="288"/>
      <c r="ELW732" s="288"/>
      <c r="ELX732" s="288"/>
      <c r="ELY732" s="288"/>
      <c r="ELZ732" s="288"/>
      <c r="EMA732" s="288"/>
      <c r="EMB732" s="288"/>
      <c r="EMC732" s="288"/>
      <c r="EMD732" s="288"/>
      <c r="EME732" s="288"/>
      <c r="EMF732" s="288"/>
      <c r="EMG732" s="288"/>
      <c r="EMH732" s="288"/>
      <c r="EMI732" s="288"/>
      <c r="EMJ732" s="288"/>
      <c r="EMK732" s="288"/>
      <c r="EML732" s="288"/>
      <c r="EMM732" s="288"/>
      <c r="EMN732" s="288"/>
      <c r="EMO732" s="288"/>
      <c r="EMP732" s="288"/>
      <c r="EMQ732" s="288"/>
      <c r="EMR732" s="288"/>
      <c r="EMS732" s="288"/>
      <c r="EMT732" s="288"/>
      <c r="EMU732" s="288"/>
      <c r="EMV732" s="288"/>
      <c r="EMW732" s="288"/>
      <c r="EMX732" s="288"/>
      <c r="EMY732" s="288"/>
      <c r="EMZ732" s="288"/>
      <c r="ENA732" s="288"/>
      <c r="ENB732" s="288"/>
      <c r="ENC732" s="288"/>
      <c r="END732" s="288"/>
      <c r="ENE732" s="288"/>
      <c r="ENF732" s="288"/>
      <c r="ENG732" s="288"/>
      <c r="ENH732" s="288"/>
      <c r="ENI732" s="288"/>
      <c r="ENJ732" s="288"/>
      <c r="ENK732" s="288"/>
      <c r="ENL732" s="288"/>
      <c r="ENM732" s="288"/>
      <c r="ENN732" s="288"/>
      <c r="ENO732" s="288"/>
      <c r="ENP732" s="288"/>
      <c r="ENQ732" s="288"/>
      <c r="ENR732" s="288"/>
      <c r="ENS732" s="288"/>
      <c r="ENT732" s="288"/>
      <c r="ENU732" s="288"/>
      <c r="ENV732" s="288"/>
      <c r="ENW732" s="288"/>
      <c r="ENX732" s="288"/>
      <c r="ENY732" s="288"/>
      <c r="ENZ732" s="288"/>
      <c r="EOA732" s="288"/>
      <c r="EOB732" s="288"/>
      <c r="EOC732" s="288"/>
      <c r="EOD732" s="288"/>
      <c r="EOE732" s="288"/>
      <c r="EOF732" s="288"/>
      <c r="EOG732" s="288"/>
      <c r="EOH732" s="288"/>
      <c r="EOI732" s="288"/>
      <c r="EOJ732" s="288"/>
      <c r="EOK732" s="288"/>
      <c r="EOL732" s="288"/>
      <c r="EOM732" s="288"/>
      <c r="EON732" s="288"/>
      <c r="EOO732" s="288"/>
      <c r="EOP732" s="288"/>
      <c r="EOQ732" s="288"/>
      <c r="EOR732" s="288"/>
      <c r="EOS732" s="288"/>
      <c r="EOT732" s="288"/>
      <c r="EOU732" s="288"/>
      <c r="EOV732" s="288"/>
      <c r="EOW732" s="288"/>
      <c r="EOX732" s="288"/>
      <c r="EOY732" s="288"/>
      <c r="EOZ732" s="288"/>
      <c r="EPA732" s="288"/>
      <c r="EPB732" s="288"/>
      <c r="EPC732" s="288"/>
      <c r="EPD732" s="288"/>
      <c r="EPE732" s="288"/>
      <c r="EPF732" s="288"/>
      <c r="EPG732" s="288"/>
      <c r="EPH732" s="288"/>
      <c r="EPI732" s="288"/>
      <c r="EPJ732" s="288"/>
      <c r="EPK732" s="288"/>
      <c r="EPL732" s="288"/>
      <c r="EPM732" s="288"/>
      <c r="EPN732" s="288"/>
      <c r="EPO732" s="288"/>
      <c r="EPP732" s="288"/>
      <c r="EPQ732" s="288"/>
      <c r="EPR732" s="288"/>
      <c r="EPS732" s="288"/>
      <c r="EPT732" s="288"/>
      <c r="EPU732" s="288"/>
      <c r="EPV732" s="288"/>
      <c r="EPW732" s="288"/>
      <c r="EPX732" s="288"/>
      <c r="EPY732" s="288"/>
      <c r="EPZ732" s="288"/>
      <c r="EQA732" s="288"/>
      <c r="EQB732" s="288"/>
      <c r="EQC732" s="288"/>
      <c r="EQD732" s="288"/>
      <c r="EQE732" s="288"/>
      <c r="EQF732" s="288"/>
      <c r="EQG732" s="288"/>
      <c r="EQH732" s="288"/>
      <c r="EQI732" s="288"/>
      <c r="EQJ732" s="288"/>
      <c r="EQK732" s="288"/>
      <c r="EQL732" s="288"/>
      <c r="EQM732" s="288"/>
      <c r="EQN732" s="288"/>
      <c r="EQO732" s="288"/>
      <c r="EQP732" s="288"/>
      <c r="EQQ732" s="288"/>
      <c r="EQR732" s="288"/>
      <c r="EQS732" s="288"/>
      <c r="EQT732" s="288"/>
      <c r="EQU732" s="288"/>
      <c r="EQV732" s="288"/>
      <c r="EQW732" s="288"/>
      <c r="EQX732" s="288"/>
      <c r="EQY732" s="288"/>
      <c r="EQZ732" s="288"/>
      <c r="ERA732" s="288"/>
      <c r="ERB732" s="288"/>
      <c r="ERC732" s="288"/>
      <c r="ERD732" s="288"/>
      <c r="ERE732" s="288"/>
      <c r="ERF732" s="288"/>
      <c r="ERG732" s="288"/>
      <c r="ERH732" s="288"/>
      <c r="ERI732" s="288"/>
      <c r="ERJ732" s="288"/>
      <c r="ERK732" s="288"/>
      <c r="ERL732" s="288"/>
      <c r="ERM732" s="288"/>
      <c r="ERN732" s="288"/>
      <c r="ERO732" s="288"/>
      <c r="ERP732" s="288"/>
      <c r="ERQ732" s="288"/>
      <c r="ERR732" s="288"/>
      <c r="ERS732" s="288"/>
      <c r="ERT732" s="288"/>
      <c r="ERU732" s="288"/>
      <c r="ERV732" s="288"/>
      <c r="ERW732" s="288"/>
      <c r="ERX732" s="288"/>
      <c r="ERY732" s="288"/>
      <c r="ERZ732" s="288"/>
      <c r="ESA732" s="288"/>
      <c r="ESB732" s="288"/>
      <c r="ESC732" s="288"/>
      <c r="ESD732" s="288"/>
      <c r="ESE732" s="288"/>
      <c r="ESF732" s="288"/>
      <c r="ESG732" s="288"/>
      <c r="ESH732" s="288"/>
      <c r="ESI732" s="288"/>
      <c r="ESJ732" s="288"/>
      <c r="ESK732" s="288"/>
      <c r="ESL732" s="288"/>
      <c r="ESM732" s="288"/>
      <c r="ESN732" s="288"/>
      <c r="ESO732" s="288"/>
      <c r="ESP732" s="288"/>
      <c r="ESQ732" s="288"/>
      <c r="ESR732" s="288"/>
      <c r="ESS732" s="288"/>
      <c r="EST732" s="288"/>
      <c r="ESU732" s="288"/>
      <c r="ESV732" s="288"/>
      <c r="ESW732" s="288"/>
      <c r="ESX732" s="288"/>
      <c r="ESY732" s="288"/>
      <c r="ESZ732" s="288"/>
      <c r="ETA732" s="288"/>
      <c r="ETB732" s="288"/>
      <c r="ETC732" s="288"/>
      <c r="ETD732" s="288"/>
      <c r="ETE732" s="288"/>
      <c r="ETF732" s="288"/>
      <c r="ETG732" s="288"/>
      <c r="ETH732" s="288"/>
      <c r="ETI732" s="288"/>
      <c r="ETJ732" s="288"/>
      <c r="ETK732" s="288"/>
      <c r="ETL732" s="288"/>
      <c r="ETM732" s="288"/>
      <c r="ETN732" s="288"/>
      <c r="ETO732" s="288"/>
      <c r="ETP732" s="288"/>
      <c r="ETQ732" s="288"/>
      <c r="ETR732" s="288"/>
      <c r="ETS732" s="288"/>
      <c r="ETT732" s="288"/>
      <c r="ETU732" s="288"/>
      <c r="ETV732" s="288"/>
      <c r="ETW732" s="288"/>
      <c r="ETX732" s="288"/>
      <c r="ETY732" s="288"/>
      <c r="ETZ732" s="288"/>
      <c r="EUA732" s="288"/>
      <c r="EUB732" s="288"/>
      <c r="EUC732" s="288"/>
      <c r="EUD732" s="288"/>
      <c r="EUE732" s="288"/>
      <c r="EUF732" s="288"/>
      <c r="EUG732" s="288"/>
      <c r="EUH732" s="288"/>
      <c r="EUI732" s="288"/>
      <c r="EUJ732" s="288"/>
      <c r="EUK732" s="288"/>
      <c r="EUL732" s="288"/>
      <c r="EUM732" s="288"/>
      <c r="EUN732" s="288"/>
      <c r="EUO732" s="288"/>
      <c r="EUP732" s="288"/>
      <c r="EUQ732" s="288"/>
      <c r="EUR732" s="288"/>
      <c r="EUS732" s="288"/>
      <c r="EUT732" s="288"/>
      <c r="EUU732" s="288"/>
      <c r="EUV732" s="288"/>
      <c r="EUW732" s="288"/>
      <c r="EUX732" s="288"/>
      <c r="EUY732" s="288"/>
      <c r="EUZ732" s="288"/>
      <c r="EVA732" s="288"/>
      <c r="EVB732" s="288"/>
      <c r="EVC732" s="288"/>
      <c r="EVD732" s="288"/>
      <c r="EVE732" s="288"/>
      <c r="EVF732" s="288"/>
      <c r="EVG732" s="288"/>
      <c r="EVH732" s="288"/>
      <c r="EVI732" s="288"/>
      <c r="EVJ732" s="288"/>
      <c r="EVK732" s="288"/>
      <c r="EVL732" s="288"/>
      <c r="EVM732" s="288"/>
      <c r="EVN732" s="288"/>
      <c r="EVO732" s="288"/>
      <c r="EVP732" s="288"/>
      <c r="EVQ732" s="288"/>
      <c r="EVR732" s="288"/>
      <c r="EVS732" s="288"/>
      <c r="EVT732" s="288"/>
      <c r="EVU732" s="288"/>
      <c r="EVV732" s="288"/>
      <c r="EVW732" s="288"/>
      <c r="EVX732" s="288"/>
      <c r="EVY732" s="288"/>
      <c r="EVZ732" s="288"/>
      <c r="EWA732" s="288"/>
      <c r="EWB732" s="288"/>
      <c r="EWC732" s="288"/>
      <c r="EWD732" s="288"/>
      <c r="EWE732" s="288"/>
      <c r="EWF732" s="288"/>
      <c r="EWG732" s="288"/>
      <c r="EWH732" s="288"/>
      <c r="EWI732" s="288"/>
      <c r="EWJ732" s="288"/>
      <c r="EWK732" s="288"/>
      <c r="EWL732" s="288"/>
      <c r="EWM732" s="288"/>
      <c r="EWN732" s="288"/>
      <c r="EWO732" s="288"/>
      <c r="EWP732" s="288"/>
      <c r="EWQ732" s="288"/>
      <c r="EWR732" s="288"/>
      <c r="EWS732" s="288"/>
      <c r="EWT732" s="288"/>
      <c r="EWU732" s="288"/>
      <c r="EWV732" s="288"/>
      <c r="EWW732" s="288"/>
      <c r="EWX732" s="288"/>
      <c r="EWY732" s="288"/>
      <c r="EWZ732" s="288"/>
      <c r="EXA732" s="288"/>
      <c r="EXB732" s="288"/>
      <c r="EXC732" s="288"/>
      <c r="EXD732" s="288"/>
      <c r="EXE732" s="288"/>
      <c r="EXF732" s="288"/>
      <c r="EXG732" s="288"/>
      <c r="EXH732" s="288"/>
      <c r="EXI732" s="288"/>
      <c r="EXJ732" s="288"/>
      <c r="EXK732" s="288"/>
      <c r="EXL732" s="288"/>
      <c r="EXM732" s="288"/>
      <c r="EXN732" s="288"/>
      <c r="EXO732" s="288"/>
      <c r="EXP732" s="288"/>
      <c r="EXQ732" s="288"/>
      <c r="EXR732" s="288"/>
      <c r="EXS732" s="288"/>
      <c r="EXT732" s="288"/>
      <c r="EXU732" s="288"/>
      <c r="EXV732" s="288"/>
      <c r="EXW732" s="288"/>
      <c r="EXX732" s="288"/>
      <c r="EXY732" s="288"/>
      <c r="EXZ732" s="288"/>
      <c r="EYA732" s="288"/>
      <c r="EYB732" s="288"/>
      <c r="EYC732" s="288"/>
      <c r="EYD732" s="288"/>
      <c r="EYE732" s="288"/>
      <c r="EYF732" s="288"/>
      <c r="EYG732" s="288"/>
      <c r="EYH732" s="288"/>
      <c r="EYI732" s="288"/>
      <c r="EYJ732" s="288"/>
      <c r="EYK732" s="288"/>
      <c r="EYL732" s="288"/>
      <c r="EYM732" s="288"/>
      <c r="EYN732" s="288"/>
      <c r="EYO732" s="288"/>
      <c r="EYP732" s="288"/>
      <c r="EYQ732" s="288"/>
      <c r="EYR732" s="288"/>
      <c r="EYS732" s="288"/>
      <c r="EYT732" s="288"/>
      <c r="EYU732" s="288"/>
      <c r="EYV732" s="288"/>
      <c r="EYW732" s="288"/>
      <c r="EYX732" s="288"/>
      <c r="EYY732" s="288"/>
      <c r="EYZ732" s="288"/>
      <c r="EZA732" s="288"/>
      <c r="EZB732" s="288"/>
      <c r="EZC732" s="288"/>
      <c r="EZD732" s="288"/>
      <c r="EZE732" s="288"/>
      <c r="EZF732" s="288"/>
      <c r="EZG732" s="288"/>
      <c r="EZH732" s="288"/>
      <c r="EZI732" s="288"/>
      <c r="EZJ732" s="288"/>
      <c r="EZK732" s="288"/>
      <c r="EZL732" s="288"/>
      <c r="EZM732" s="288"/>
      <c r="EZN732" s="288"/>
      <c r="EZO732" s="288"/>
      <c r="EZP732" s="288"/>
      <c r="EZQ732" s="288"/>
      <c r="EZR732" s="288"/>
      <c r="EZS732" s="288"/>
      <c r="EZT732" s="288"/>
      <c r="EZU732" s="288"/>
      <c r="EZV732" s="288"/>
      <c r="EZW732" s="288"/>
      <c r="EZX732" s="288"/>
      <c r="EZY732" s="288"/>
      <c r="EZZ732" s="288"/>
      <c r="FAA732" s="288"/>
      <c r="FAB732" s="288"/>
      <c r="FAC732" s="288"/>
      <c r="FAD732" s="288"/>
      <c r="FAE732" s="288"/>
      <c r="FAF732" s="288"/>
      <c r="FAG732" s="288"/>
      <c r="FAH732" s="288"/>
      <c r="FAI732" s="288"/>
      <c r="FAJ732" s="288"/>
      <c r="FAK732" s="288"/>
      <c r="FAL732" s="288"/>
      <c r="FAM732" s="288"/>
      <c r="FAN732" s="288"/>
      <c r="FAO732" s="288"/>
      <c r="FAP732" s="288"/>
      <c r="FAQ732" s="288"/>
      <c r="FAR732" s="288"/>
      <c r="FAS732" s="288"/>
      <c r="FAT732" s="288"/>
      <c r="FAU732" s="288"/>
      <c r="FAV732" s="288"/>
      <c r="FAW732" s="288"/>
      <c r="FAX732" s="288"/>
      <c r="FAY732" s="288"/>
      <c r="FAZ732" s="288"/>
      <c r="FBA732" s="288"/>
      <c r="FBB732" s="288"/>
      <c r="FBC732" s="288"/>
      <c r="FBD732" s="288"/>
      <c r="FBE732" s="288"/>
      <c r="FBF732" s="288"/>
      <c r="FBG732" s="288"/>
      <c r="FBH732" s="288"/>
      <c r="FBI732" s="288"/>
      <c r="FBJ732" s="288"/>
      <c r="FBK732" s="288"/>
      <c r="FBL732" s="288"/>
      <c r="FBM732" s="288"/>
      <c r="FBN732" s="288"/>
      <c r="FBO732" s="288"/>
      <c r="FBP732" s="288"/>
      <c r="FBQ732" s="288"/>
      <c r="FBR732" s="288"/>
      <c r="FBS732" s="288"/>
      <c r="FBT732" s="288"/>
      <c r="FBU732" s="288"/>
      <c r="FBV732" s="288"/>
      <c r="FBW732" s="288"/>
      <c r="FBX732" s="288"/>
      <c r="FBY732" s="288"/>
      <c r="FBZ732" s="288"/>
      <c r="FCA732" s="288"/>
      <c r="FCB732" s="288"/>
      <c r="FCC732" s="288"/>
      <c r="FCD732" s="288"/>
      <c r="FCE732" s="288"/>
      <c r="FCF732" s="288"/>
      <c r="FCG732" s="288"/>
      <c r="FCH732" s="288"/>
      <c r="FCI732" s="288"/>
      <c r="FCJ732" s="288"/>
      <c r="FCK732" s="288"/>
      <c r="FCL732" s="288"/>
      <c r="FCM732" s="288"/>
      <c r="FCN732" s="288"/>
      <c r="FCO732" s="288"/>
      <c r="FCP732" s="288"/>
      <c r="FCQ732" s="288"/>
      <c r="FCR732" s="288"/>
      <c r="FCS732" s="288"/>
      <c r="FCT732" s="288"/>
      <c r="FCU732" s="288"/>
      <c r="FCV732" s="288"/>
      <c r="FCW732" s="288"/>
      <c r="FCX732" s="288"/>
      <c r="FCY732" s="288"/>
      <c r="FCZ732" s="288"/>
      <c r="FDA732" s="288"/>
      <c r="FDB732" s="288"/>
      <c r="FDC732" s="288"/>
      <c r="FDD732" s="288"/>
      <c r="FDE732" s="288"/>
      <c r="FDF732" s="288"/>
      <c r="FDG732" s="288"/>
      <c r="FDH732" s="288"/>
      <c r="FDI732" s="288"/>
      <c r="FDJ732" s="288"/>
      <c r="FDK732" s="288"/>
      <c r="FDL732" s="288"/>
      <c r="FDM732" s="288"/>
      <c r="FDN732" s="288"/>
      <c r="FDO732" s="288"/>
      <c r="FDP732" s="288"/>
      <c r="FDQ732" s="288"/>
      <c r="FDR732" s="288"/>
      <c r="FDS732" s="288"/>
      <c r="FDT732" s="288"/>
      <c r="FDU732" s="288"/>
      <c r="FDV732" s="288"/>
      <c r="FDW732" s="288"/>
      <c r="FDX732" s="288"/>
      <c r="FDY732" s="288"/>
      <c r="FDZ732" s="288"/>
      <c r="FEA732" s="288"/>
      <c r="FEB732" s="288"/>
      <c r="FEC732" s="288"/>
      <c r="FED732" s="288"/>
      <c r="FEE732" s="288"/>
      <c r="FEF732" s="288"/>
      <c r="FEG732" s="288"/>
      <c r="FEH732" s="288"/>
      <c r="FEI732" s="288"/>
      <c r="FEJ732" s="288"/>
      <c r="FEK732" s="288"/>
      <c r="FEL732" s="288"/>
      <c r="FEM732" s="288"/>
      <c r="FEN732" s="288"/>
      <c r="FEO732" s="288"/>
      <c r="FEP732" s="288"/>
      <c r="FEQ732" s="288"/>
      <c r="FER732" s="288"/>
      <c r="FES732" s="288"/>
      <c r="FET732" s="288"/>
      <c r="FEU732" s="288"/>
      <c r="FEV732" s="288"/>
      <c r="FEW732" s="288"/>
      <c r="FEX732" s="288"/>
      <c r="FEY732" s="288"/>
      <c r="FEZ732" s="288"/>
      <c r="FFA732" s="288"/>
      <c r="FFB732" s="288"/>
      <c r="FFC732" s="288"/>
      <c r="FFD732" s="288"/>
      <c r="FFE732" s="288"/>
      <c r="FFF732" s="288"/>
      <c r="FFG732" s="288"/>
      <c r="FFH732" s="288"/>
      <c r="FFI732" s="288"/>
      <c r="FFJ732" s="288"/>
      <c r="FFK732" s="288"/>
      <c r="FFL732" s="288"/>
      <c r="FFM732" s="288"/>
      <c r="FFN732" s="288"/>
      <c r="FFO732" s="288"/>
      <c r="FFP732" s="288"/>
      <c r="FFQ732" s="288"/>
      <c r="FFR732" s="288"/>
      <c r="FFS732" s="288"/>
      <c r="FFT732" s="288"/>
      <c r="FFU732" s="288"/>
      <c r="FFV732" s="288"/>
      <c r="FFW732" s="288"/>
      <c r="FFX732" s="288"/>
      <c r="FFY732" s="288"/>
      <c r="FFZ732" s="288"/>
      <c r="FGA732" s="288"/>
      <c r="FGB732" s="288"/>
      <c r="FGC732" s="288"/>
      <c r="FGD732" s="288"/>
      <c r="FGE732" s="288"/>
      <c r="FGF732" s="288"/>
      <c r="FGG732" s="288"/>
      <c r="FGH732" s="288"/>
      <c r="FGI732" s="288"/>
      <c r="FGJ732" s="288"/>
      <c r="FGK732" s="288"/>
      <c r="FGL732" s="288"/>
      <c r="FGM732" s="288"/>
      <c r="FGN732" s="288"/>
      <c r="FGO732" s="288"/>
      <c r="FGP732" s="288"/>
      <c r="FGQ732" s="288"/>
      <c r="FGR732" s="288"/>
      <c r="FGS732" s="288"/>
      <c r="FGT732" s="288"/>
      <c r="FGU732" s="288"/>
      <c r="FGV732" s="288"/>
      <c r="FGW732" s="288"/>
      <c r="FGX732" s="288"/>
      <c r="FGY732" s="288"/>
      <c r="FGZ732" s="288"/>
      <c r="FHA732" s="288"/>
      <c r="FHB732" s="288"/>
      <c r="FHC732" s="288"/>
      <c r="FHD732" s="288"/>
      <c r="FHE732" s="288"/>
      <c r="FHF732" s="288"/>
      <c r="FHG732" s="288"/>
      <c r="FHH732" s="288"/>
      <c r="FHI732" s="288"/>
      <c r="FHJ732" s="288"/>
      <c r="FHK732" s="288"/>
      <c r="FHL732" s="288"/>
      <c r="FHM732" s="288"/>
      <c r="FHN732" s="288"/>
      <c r="FHO732" s="288"/>
      <c r="FHP732" s="288"/>
      <c r="FHQ732" s="288"/>
      <c r="FHR732" s="288"/>
      <c r="FHS732" s="288"/>
      <c r="FHT732" s="288"/>
      <c r="FHU732" s="288"/>
      <c r="FHV732" s="288"/>
      <c r="FHW732" s="288"/>
      <c r="FHX732" s="288"/>
      <c r="FHY732" s="288"/>
      <c r="FHZ732" s="288"/>
      <c r="FIA732" s="288"/>
      <c r="FIB732" s="288"/>
      <c r="FIC732" s="288"/>
      <c r="FID732" s="288"/>
      <c r="FIE732" s="288"/>
      <c r="FIF732" s="288"/>
      <c r="FIG732" s="288"/>
      <c r="FIH732" s="288"/>
      <c r="FII732" s="288"/>
      <c r="FIJ732" s="288"/>
      <c r="FIK732" s="288"/>
      <c r="FIL732" s="288"/>
      <c r="FIM732" s="288"/>
      <c r="FIN732" s="288"/>
      <c r="FIO732" s="288"/>
      <c r="FIP732" s="288"/>
      <c r="FIQ732" s="288"/>
      <c r="FIR732" s="288"/>
      <c r="FIS732" s="288"/>
      <c r="FIT732" s="288"/>
      <c r="FIU732" s="288"/>
      <c r="FIV732" s="288"/>
      <c r="FIW732" s="288"/>
      <c r="FIX732" s="288"/>
      <c r="FIY732" s="288"/>
      <c r="FIZ732" s="288"/>
      <c r="FJA732" s="288"/>
      <c r="FJB732" s="288"/>
      <c r="FJC732" s="288"/>
      <c r="FJD732" s="288"/>
      <c r="FJE732" s="288"/>
      <c r="FJF732" s="288"/>
      <c r="FJG732" s="288"/>
      <c r="FJH732" s="288"/>
      <c r="FJI732" s="288"/>
      <c r="FJJ732" s="288"/>
      <c r="FJK732" s="288"/>
      <c r="FJL732" s="288"/>
      <c r="FJM732" s="288"/>
      <c r="FJN732" s="288"/>
      <c r="FJO732" s="288"/>
      <c r="FJP732" s="288"/>
      <c r="FJQ732" s="288"/>
      <c r="FJR732" s="288"/>
      <c r="FJS732" s="288"/>
      <c r="FJT732" s="288"/>
      <c r="FJU732" s="288"/>
      <c r="FJV732" s="288"/>
      <c r="FJW732" s="288"/>
      <c r="FJX732" s="288"/>
      <c r="FJY732" s="288"/>
      <c r="FJZ732" s="288"/>
      <c r="FKA732" s="288"/>
      <c r="FKB732" s="288"/>
      <c r="FKC732" s="288"/>
      <c r="FKD732" s="288"/>
      <c r="FKE732" s="288"/>
      <c r="FKF732" s="288"/>
      <c r="FKG732" s="288"/>
      <c r="FKH732" s="288"/>
      <c r="FKI732" s="288"/>
      <c r="FKJ732" s="288"/>
      <c r="FKK732" s="288"/>
      <c r="FKL732" s="288"/>
      <c r="FKM732" s="288"/>
      <c r="FKN732" s="288"/>
      <c r="FKO732" s="288"/>
      <c r="FKP732" s="288"/>
      <c r="FKQ732" s="288"/>
      <c r="FKR732" s="288"/>
      <c r="FKS732" s="288"/>
      <c r="FKT732" s="288"/>
      <c r="FKU732" s="288"/>
      <c r="FKV732" s="288"/>
      <c r="FKW732" s="288"/>
      <c r="FKX732" s="288"/>
      <c r="FKY732" s="288"/>
      <c r="FKZ732" s="288"/>
      <c r="FLA732" s="288"/>
      <c r="FLB732" s="288"/>
      <c r="FLC732" s="288"/>
      <c r="FLD732" s="288"/>
      <c r="FLE732" s="288"/>
      <c r="FLF732" s="288"/>
      <c r="FLG732" s="288"/>
      <c r="FLH732" s="288"/>
      <c r="FLI732" s="288"/>
      <c r="FLJ732" s="288"/>
      <c r="FLK732" s="288"/>
      <c r="FLL732" s="288"/>
      <c r="FLM732" s="288"/>
      <c r="FLN732" s="288"/>
      <c r="FLO732" s="288"/>
      <c r="FLP732" s="288"/>
      <c r="FLQ732" s="288"/>
      <c r="FLR732" s="288"/>
      <c r="FLS732" s="288"/>
      <c r="FLT732" s="288"/>
      <c r="FLU732" s="288"/>
      <c r="FLV732" s="288"/>
      <c r="FLW732" s="288"/>
      <c r="FLX732" s="288"/>
      <c r="FLY732" s="288"/>
      <c r="FLZ732" s="288"/>
      <c r="FMA732" s="288"/>
      <c r="FMB732" s="288"/>
      <c r="FMC732" s="288"/>
      <c r="FMD732" s="288"/>
      <c r="FME732" s="288"/>
      <c r="FMF732" s="288"/>
      <c r="FMG732" s="288"/>
      <c r="FMH732" s="288"/>
      <c r="FMI732" s="288"/>
      <c r="FMJ732" s="288"/>
      <c r="FMK732" s="288"/>
      <c r="FML732" s="288"/>
      <c r="FMM732" s="288"/>
      <c r="FMN732" s="288"/>
      <c r="FMO732" s="288"/>
      <c r="FMP732" s="288"/>
      <c r="FMQ732" s="288"/>
      <c r="FMR732" s="288"/>
      <c r="FMS732" s="288"/>
      <c r="FMT732" s="288"/>
      <c r="FMU732" s="288"/>
      <c r="FMV732" s="288"/>
      <c r="FMW732" s="288"/>
      <c r="FMX732" s="288"/>
      <c r="FMY732" s="288"/>
      <c r="FMZ732" s="288"/>
      <c r="FNA732" s="288"/>
      <c r="FNB732" s="288"/>
      <c r="FNC732" s="288"/>
      <c r="FND732" s="288"/>
      <c r="FNE732" s="288"/>
      <c r="FNF732" s="288"/>
      <c r="FNG732" s="288"/>
      <c r="FNH732" s="288"/>
      <c r="FNI732" s="288"/>
      <c r="FNJ732" s="288"/>
      <c r="FNK732" s="288"/>
      <c r="FNL732" s="288"/>
      <c r="FNM732" s="288"/>
      <c r="FNN732" s="288"/>
      <c r="FNO732" s="288"/>
      <c r="FNP732" s="288"/>
      <c r="FNQ732" s="288"/>
      <c r="FNR732" s="288"/>
      <c r="FNS732" s="288"/>
      <c r="FNT732" s="288"/>
      <c r="FNU732" s="288"/>
      <c r="FNV732" s="288"/>
      <c r="FNW732" s="288"/>
      <c r="FNX732" s="288"/>
      <c r="FNY732" s="288"/>
      <c r="FNZ732" s="288"/>
      <c r="FOA732" s="288"/>
      <c r="FOB732" s="288"/>
      <c r="FOC732" s="288"/>
      <c r="FOD732" s="288"/>
      <c r="FOE732" s="288"/>
      <c r="FOF732" s="288"/>
      <c r="FOG732" s="288"/>
      <c r="FOH732" s="288"/>
      <c r="FOI732" s="288"/>
      <c r="FOJ732" s="288"/>
      <c r="FOK732" s="288"/>
      <c r="FOL732" s="288"/>
      <c r="FOM732" s="288"/>
      <c r="FON732" s="288"/>
      <c r="FOO732" s="288"/>
      <c r="FOP732" s="288"/>
      <c r="FOQ732" s="288"/>
      <c r="FOR732" s="288"/>
      <c r="FOS732" s="288"/>
      <c r="FOT732" s="288"/>
      <c r="FOU732" s="288"/>
      <c r="FOV732" s="288"/>
      <c r="FOW732" s="288"/>
      <c r="FOX732" s="288"/>
      <c r="FOY732" s="288"/>
      <c r="FOZ732" s="288"/>
      <c r="FPA732" s="288"/>
      <c r="FPB732" s="288"/>
      <c r="FPC732" s="288"/>
      <c r="FPD732" s="288"/>
      <c r="FPE732" s="288"/>
      <c r="FPF732" s="288"/>
      <c r="FPG732" s="288"/>
      <c r="FPH732" s="288"/>
      <c r="FPI732" s="288"/>
      <c r="FPJ732" s="288"/>
      <c r="FPK732" s="288"/>
      <c r="FPL732" s="288"/>
      <c r="FPM732" s="288"/>
      <c r="FPN732" s="288"/>
      <c r="FPO732" s="288"/>
      <c r="FPP732" s="288"/>
      <c r="FPQ732" s="288"/>
      <c r="FPR732" s="288"/>
      <c r="FPS732" s="288"/>
      <c r="FPT732" s="288"/>
      <c r="FPU732" s="288"/>
      <c r="FPV732" s="288"/>
      <c r="FPW732" s="288"/>
      <c r="FPX732" s="288"/>
      <c r="FPY732" s="288"/>
      <c r="FPZ732" s="288"/>
      <c r="FQA732" s="288"/>
      <c r="FQB732" s="288"/>
      <c r="FQC732" s="288"/>
      <c r="FQD732" s="288"/>
      <c r="FQE732" s="288"/>
      <c r="FQF732" s="288"/>
      <c r="FQG732" s="288"/>
      <c r="FQH732" s="288"/>
      <c r="FQI732" s="288"/>
      <c r="FQJ732" s="288"/>
      <c r="FQK732" s="288"/>
      <c r="FQL732" s="288"/>
      <c r="FQM732" s="288"/>
      <c r="FQN732" s="288"/>
      <c r="FQO732" s="288"/>
      <c r="FQP732" s="288"/>
      <c r="FQQ732" s="288"/>
      <c r="FQR732" s="288"/>
      <c r="FQS732" s="288"/>
      <c r="FQT732" s="288"/>
      <c r="FQU732" s="288"/>
      <c r="FQV732" s="288"/>
      <c r="FQW732" s="288"/>
      <c r="FQX732" s="288"/>
      <c r="FQY732" s="288"/>
      <c r="FQZ732" s="288"/>
      <c r="FRA732" s="288"/>
      <c r="FRB732" s="288"/>
      <c r="FRC732" s="288"/>
      <c r="FRD732" s="288"/>
      <c r="FRE732" s="288"/>
      <c r="FRF732" s="288"/>
      <c r="FRG732" s="288"/>
      <c r="FRH732" s="288"/>
      <c r="FRI732" s="288"/>
      <c r="FRJ732" s="288"/>
      <c r="FRK732" s="288"/>
      <c r="FRL732" s="288"/>
      <c r="FRM732" s="288"/>
      <c r="FRN732" s="288"/>
      <c r="FRO732" s="288"/>
      <c r="FRP732" s="288"/>
      <c r="FRQ732" s="288"/>
      <c r="FRR732" s="288"/>
      <c r="FRS732" s="288"/>
      <c r="FRT732" s="288"/>
      <c r="FRU732" s="288"/>
      <c r="FRV732" s="288"/>
      <c r="FRW732" s="288"/>
      <c r="FRX732" s="288"/>
      <c r="FRY732" s="288"/>
      <c r="FRZ732" s="288"/>
      <c r="FSA732" s="288"/>
      <c r="FSB732" s="288"/>
      <c r="FSC732" s="288"/>
      <c r="FSD732" s="288"/>
      <c r="FSE732" s="288"/>
      <c r="FSF732" s="288"/>
      <c r="FSG732" s="288"/>
      <c r="FSH732" s="288"/>
      <c r="FSI732" s="288"/>
      <c r="FSJ732" s="288"/>
      <c r="FSK732" s="288"/>
      <c r="FSL732" s="288"/>
      <c r="FSM732" s="288"/>
      <c r="FSN732" s="288"/>
      <c r="FSO732" s="288"/>
      <c r="FSP732" s="288"/>
      <c r="FSQ732" s="288"/>
      <c r="FSR732" s="288"/>
      <c r="FSS732" s="288"/>
      <c r="FST732" s="288"/>
      <c r="FSU732" s="288"/>
      <c r="FSV732" s="288"/>
      <c r="FSW732" s="288"/>
      <c r="FSX732" s="288"/>
      <c r="FSY732" s="288"/>
      <c r="FSZ732" s="288"/>
      <c r="FTA732" s="288"/>
      <c r="FTB732" s="288"/>
      <c r="FTC732" s="288"/>
      <c r="FTD732" s="288"/>
      <c r="FTE732" s="288"/>
      <c r="FTF732" s="288"/>
      <c r="FTG732" s="288"/>
      <c r="FTH732" s="288"/>
      <c r="FTI732" s="288"/>
      <c r="FTJ732" s="288"/>
      <c r="FTK732" s="288"/>
      <c r="FTL732" s="288"/>
      <c r="FTM732" s="288"/>
      <c r="FTN732" s="288"/>
      <c r="FTO732" s="288"/>
      <c r="FTP732" s="288"/>
      <c r="FTQ732" s="288"/>
      <c r="FTR732" s="288"/>
      <c r="FTS732" s="288"/>
      <c r="FTT732" s="288"/>
      <c r="FTU732" s="288"/>
      <c r="FTV732" s="288"/>
      <c r="FTW732" s="288"/>
      <c r="FTX732" s="288"/>
      <c r="FTY732" s="288"/>
      <c r="FTZ732" s="288"/>
      <c r="FUA732" s="288"/>
      <c r="FUB732" s="288"/>
      <c r="FUC732" s="288"/>
      <c r="FUD732" s="288"/>
      <c r="FUE732" s="288"/>
      <c r="FUF732" s="288"/>
      <c r="FUG732" s="288"/>
      <c r="FUH732" s="288"/>
      <c r="FUI732" s="288"/>
      <c r="FUJ732" s="288"/>
      <c r="FUK732" s="288"/>
      <c r="FUL732" s="288"/>
      <c r="FUM732" s="288"/>
      <c r="FUN732" s="288"/>
      <c r="FUO732" s="288"/>
      <c r="FUP732" s="288"/>
      <c r="FUQ732" s="288"/>
      <c r="FUR732" s="288"/>
      <c r="FUS732" s="288"/>
      <c r="FUT732" s="288"/>
      <c r="FUU732" s="288"/>
      <c r="FUV732" s="288"/>
      <c r="FUW732" s="288"/>
      <c r="FUX732" s="288"/>
      <c r="FUY732" s="288"/>
      <c r="FUZ732" s="288"/>
      <c r="FVA732" s="288"/>
      <c r="FVB732" s="288"/>
      <c r="FVC732" s="288"/>
      <c r="FVD732" s="288"/>
      <c r="FVE732" s="288"/>
      <c r="FVF732" s="288"/>
      <c r="FVG732" s="288"/>
      <c r="FVH732" s="288"/>
      <c r="FVI732" s="288"/>
      <c r="FVJ732" s="288"/>
      <c r="FVK732" s="288"/>
      <c r="FVL732" s="288"/>
      <c r="FVM732" s="288"/>
      <c r="FVN732" s="288"/>
      <c r="FVO732" s="288"/>
      <c r="FVP732" s="288"/>
      <c r="FVQ732" s="288"/>
      <c r="FVR732" s="288"/>
      <c r="FVS732" s="288"/>
      <c r="FVT732" s="288"/>
      <c r="FVU732" s="288"/>
      <c r="FVV732" s="288"/>
      <c r="FVW732" s="288"/>
      <c r="FVX732" s="288"/>
      <c r="FVY732" s="288"/>
      <c r="FVZ732" s="288"/>
      <c r="FWA732" s="288"/>
      <c r="FWB732" s="288"/>
      <c r="FWC732" s="288"/>
      <c r="FWD732" s="288"/>
      <c r="FWE732" s="288"/>
      <c r="FWF732" s="288"/>
      <c r="FWG732" s="288"/>
      <c r="FWH732" s="288"/>
      <c r="FWI732" s="288"/>
      <c r="FWJ732" s="288"/>
      <c r="FWK732" s="288"/>
      <c r="FWL732" s="288"/>
      <c r="FWM732" s="288"/>
      <c r="FWN732" s="288"/>
      <c r="FWO732" s="288"/>
      <c r="FWP732" s="288"/>
      <c r="FWQ732" s="288"/>
      <c r="FWR732" s="288"/>
      <c r="FWS732" s="288"/>
      <c r="FWT732" s="288"/>
      <c r="FWU732" s="288"/>
      <c r="FWV732" s="288"/>
      <c r="FWW732" s="288"/>
      <c r="FWX732" s="288"/>
      <c r="FWY732" s="288"/>
      <c r="FWZ732" s="288"/>
      <c r="FXA732" s="288"/>
      <c r="FXB732" s="288"/>
      <c r="FXC732" s="288"/>
      <c r="FXD732" s="288"/>
      <c r="FXE732" s="288"/>
      <c r="FXF732" s="288"/>
      <c r="FXG732" s="288"/>
      <c r="FXH732" s="288"/>
      <c r="FXI732" s="288"/>
      <c r="FXJ732" s="288"/>
      <c r="FXK732" s="288"/>
      <c r="FXL732" s="288"/>
      <c r="FXM732" s="288"/>
      <c r="FXN732" s="288"/>
      <c r="FXO732" s="288"/>
      <c r="FXP732" s="288"/>
      <c r="FXQ732" s="288"/>
      <c r="FXR732" s="288"/>
      <c r="FXS732" s="288"/>
      <c r="FXT732" s="288"/>
      <c r="FXU732" s="288"/>
      <c r="FXV732" s="288"/>
      <c r="FXW732" s="288"/>
      <c r="FXX732" s="288"/>
      <c r="FXY732" s="288"/>
      <c r="FXZ732" s="288"/>
      <c r="FYA732" s="288"/>
      <c r="FYB732" s="288"/>
      <c r="FYC732" s="288"/>
      <c r="FYD732" s="288"/>
      <c r="FYE732" s="288"/>
      <c r="FYF732" s="288"/>
      <c r="FYG732" s="288"/>
      <c r="FYH732" s="288"/>
      <c r="FYI732" s="288"/>
      <c r="FYJ732" s="288"/>
      <c r="FYK732" s="288"/>
      <c r="FYL732" s="288"/>
      <c r="FYM732" s="288"/>
      <c r="FYN732" s="288"/>
      <c r="FYO732" s="288"/>
      <c r="FYP732" s="288"/>
      <c r="FYQ732" s="288"/>
      <c r="FYR732" s="288"/>
      <c r="FYS732" s="288"/>
      <c r="FYT732" s="288"/>
      <c r="FYU732" s="288"/>
      <c r="FYV732" s="288"/>
      <c r="FYW732" s="288"/>
      <c r="FYX732" s="288"/>
      <c r="FYY732" s="288"/>
      <c r="FYZ732" s="288"/>
      <c r="FZA732" s="288"/>
      <c r="FZB732" s="288"/>
      <c r="FZC732" s="288"/>
      <c r="FZD732" s="288"/>
      <c r="FZE732" s="288"/>
      <c r="FZF732" s="288"/>
      <c r="FZG732" s="288"/>
      <c r="FZH732" s="288"/>
      <c r="FZI732" s="288"/>
      <c r="FZJ732" s="288"/>
      <c r="FZK732" s="288"/>
      <c r="FZL732" s="288"/>
      <c r="FZM732" s="288"/>
      <c r="FZN732" s="288"/>
      <c r="FZO732" s="288"/>
      <c r="FZP732" s="288"/>
      <c r="FZQ732" s="288"/>
      <c r="FZR732" s="288"/>
      <c r="FZS732" s="288"/>
      <c r="FZT732" s="288"/>
      <c r="FZU732" s="288"/>
      <c r="FZV732" s="288"/>
      <c r="FZW732" s="288"/>
      <c r="FZX732" s="288"/>
      <c r="FZY732" s="288"/>
      <c r="FZZ732" s="288"/>
      <c r="GAA732" s="288"/>
      <c r="GAB732" s="288"/>
      <c r="GAC732" s="288"/>
      <c r="GAD732" s="288"/>
      <c r="GAE732" s="288"/>
      <c r="GAF732" s="288"/>
      <c r="GAG732" s="288"/>
      <c r="GAH732" s="288"/>
      <c r="GAI732" s="288"/>
      <c r="GAJ732" s="288"/>
      <c r="GAK732" s="288"/>
      <c r="GAL732" s="288"/>
      <c r="GAM732" s="288"/>
      <c r="GAN732" s="288"/>
      <c r="GAO732" s="288"/>
      <c r="GAP732" s="288"/>
      <c r="GAQ732" s="288"/>
      <c r="GAR732" s="288"/>
      <c r="GAS732" s="288"/>
      <c r="GAT732" s="288"/>
      <c r="GAU732" s="288"/>
      <c r="GAV732" s="288"/>
      <c r="GAW732" s="288"/>
      <c r="GAX732" s="288"/>
      <c r="GAY732" s="288"/>
      <c r="GAZ732" s="288"/>
      <c r="GBA732" s="288"/>
      <c r="GBB732" s="288"/>
      <c r="GBC732" s="288"/>
      <c r="GBD732" s="288"/>
      <c r="GBE732" s="288"/>
      <c r="GBF732" s="288"/>
      <c r="GBG732" s="288"/>
      <c r="GBH732" s="288"/>
      <c r="GBI732" s="288"/>
      <c r="GBJ732" s="288"/>
      <c r="GBK732" s="288"/>
      <c r="GBL732" s="288"/>
      <c r="GBM732" s="288"/>
      <c r="GBN732" s="288"/>
      <c r="GBO732" s="288"/>
      <c r="GBP732" s="288"/>
      <c r="GBQ732" s="288"/>
      <c r="GBR732" s="288"/>
      <c r="GBS732" s="288"/>
      <c r="GBT732" s="288"/>
      <c r="GBU732" s="288"/>
      <c r="GBV732" s="288"/>
      <c r="GBW732" s="288"/>
      <c r="GBX732" s="288"/>
      <c r="GBY732" s="288"/>
      <c r="GBZ732" s="288"/>
      <c r="GCA732" s="288"/>
      <c r="GCB732" s="288"/>
      <c r="GCC732" s="288"/>
      <c r="GCD732" s="288"/>
      <c r="GCE732" s="288"/>
      <c r="GCF732" s="288"/>
      <c r="GCG732" s="288"/>
      <c r="GCH732" s="288"/>
      <c r="GCI732" s="288"/>
      <c r="GCJ732" s="288"/>
      <c r="GCK732" s="288"/>
      <c r="GCL732" s="288"/>
      <c r="GCM732" s="288"/>
      <c r="GCN732" s="288"/>
      <c r="GCO732" s="288"/>
      <c r="GCP732" s="288"/>
      <c r="GCQ732" s="288"/>
      <c r="GCR732" s="288"/>
      <c r="GCS732" s="288"/>
      <c r="GCT732" s="288"/>
      <c r="GCU732" s="288"/>
      <c r="GCV732" s="288"/>
      <c r="GCW732" s="288"/>
      <c r="GCX732" s="288"/>
      <c r="GCY732" s="288"/>
      <c r="GCZ732" s="288"/>
      <c r="GDA732" s="288"/>
      <c r="GDB732" s="288"/>
      <c r="GDC732" s="288"/>
      <c r="GDD732" s="288"/>
      <c r="GDE732" s="288"/>
      <c r="GDF732" s="288"/>
      <c r="GDG732" s="288"/>
      <c r="GDH732" s="288"/>
      <c r="GDI732" s="288"/>
      <c r="GDJ732" s="288"/>
      <c r="GDK732" s="288"/>
      <c r="GDL732" s="288"/>
      <c r="GDM732" s="288"/>
      <c r="GDN732" s="288"/>
      <c r="GDO732" s="288"/>
      <c r="GDP732" s="288"/>
      <c r="GDQ732" s="288"/>
      <c r="GDR732" s="288"/>
      <c r="GDS732" s="288"/>
      <c r="GDT732" s="288"/>
      <c r="GDU732" s="288"/>
      <c r="GDV732" s="288"/>
      <c r="GDW732" s="288"/>
      <c r="GDX732" s="288"/>
      <c r="GDY732" s="288"/>
      <c r="GDZ732" s="288"/>
      <c r="GEA732" s="288"/>
      <c r="GEB732" s="288"/>
      <c r="GEC732" s="288"/>
      <c r="GED732" s="288"/>
      <c r="GEE732" s="288"/>
      <c r="GEF732" s="288"/>
      <c r="GEG732" s="288"/>
      <c r="GEH732" s="288"/>
      <c r="GEI732" s="288"/>
      <c r="GEJ732" s="288"/>
      <c r="GEK732" s="288"/>
      <c r="GEL732" s="288"/>
      <c r="GEM732" s="288"/>
      <c r="GEN732" s="288"/>
      <c r="GEO732" s="288"/>
      <c r="GEP732" s="288"/>
      <c r="GEQ732" s="288"/>
      <c r="GER732" s="288"/>
      <c r="GES732" s="288"/>
      <c r="GET732" s="288"/>
      <c r="GEU732" s="288"/>
      <c r="GEV732" s="288"/>
      <c r="GEW732" s="288"/>
      <c r="GEX732" s="288"/>
      <c r="GEY732" s="288"/>
      <c r="GEZ732" s="288"/>
      <c r="GFA732" s="288"/>
      <c r="GFB732" s="288"/>
      <c r="GFC732" s="288"/>
      <c r="GFD732" s="288"/>
      <c r="GFE732" s="288"/>
      <c r="GFF732" s="288"/>
      <c r="GFG732" s="288"/>
      <c r="GFH732" s="288"/>
      <c r="GFI732" s="288"/>
      <c r="GFJ732" s="288"/>
      <c r="GFK732" s="288"/>
      <c r="GFL732" s="288"/>
      <c r="GFM732" s="288"/>
      <c r="GFN732" s="288"/>
      <c r="GFO732" s="288"/>
      <c r="GFP732" s="288"/>
      <c r="GFQ732" s="288"/>
      <c r="GFR732" s="288"/>
      <c r="GFS732" s="288"/>
      <c r="GFT732" s="288"/>
      <c r="GFU732" s="288"/>
      <c r="GFV732" s="288"/>
      <c r="GFW732" s="288"/>
      <c r="GFX732" s="288"/>
      <c r="GFY732" s="288"/>
      <c r="GFZ732" s="288"/>
      <c r="GGA732" s="288"/>
      <c r="GGB732" s="288"/>
      <c r="GGC732" s="288"/>
      <c r="GGD732" s="288"/>
      <c r="GGE732" s="288"/>
      <c r="GGF732" s="288"/>
      <c r="GGG732" s="288"/>
      <c r="GGH732" s="288"/>
      <c r="GGI732" s="288"/>
      <c r="GGJ732" s="288"/>
      <c r="GGK732" s="288"/>
      <c r="GGL732" s="288"/>
      <c r="GGM732" s="288"/>
      <c r="GGN732" s="288"/>
      <c r="GGO732" s="288"/>
      <c r="GGP732" s="288"/>
      <c r="GGQ732" s="288"/>
      <c r="GGR732" s="288"/>
      <c r="GGS732" s="288"/>
      <c r="GGT732" s="288"/>
      <c r="GGU732" s="288"/>
      <c r="GGV732" s="288"/>
      <c r="GGW732" s="288"/>
      <c r="GGX732" s="288"/>
      <c r="GGY732" s="288"/>
      <c r="GGZ732" s="288"/>
      <c r="GHA732" s="288"/>
      <c r="GHB732" s="288"/>
      <c r="GHC732" s="288"/>
      <c r="GHD732" s="288"/>
      <c r="GHE732" s="288"/>
      <c r="GHF732" s="288"/>
      <c r="GHG732" s="288"/>
      <c r="GHH732" s="288"/>
      <c r="GHI732" s="288"/>
      <c r="GHJ732" s="288"/>
      <c r="GHK732" s="288"/>
      <c r="GHL732" s="288"/>
      <c r="GHM732" s="288"/>
      <c r="GHN732" s="288"/>
      <c r="GHO732" s="288"/>
      <c r="GHP732" s="288"/>
      <c r="GHQ732" s="288"/>
      <c r="GHR732" s="288"/>
      <c r="GHS732" s="288"/>
      <c r="GHT732" s="288"/>
      <c r="GHU732" s="288"/>
      <c r="GHV732" s="288"/>
      <c r="GHW732" s="288"/>
      <c r="GHX732" s="288"/>
      <c r="GHY732" s="288"/>
      <c r="GHZ732" s="288"/>
      <c r="GIA732" s="288"/>
      <c r="GIB732" s="288"/>
      <c r="GIC732" s="288"/>
      <c r="GID732" s="288"/>
      <c r="GIE732" s="288"/>
      <c r="GIF732" s="288"/>
      <c r="GIG732" s="288"/>
      <c r="GIH732" s="288"/>
      <c r="GII732" s="288"/>
      <c r="GIJ732" s="288"/>
      <c r="GIK732" s="288"/>
      <c r="GIL732" s="288"/>
      <c r="GIM732" s="288"/>
      <c r="GIN732" s="288"/>
      <c r="GIO732" s="288"/>
      <c r="GIP732" s="288"/>
      <c r="GIQ732" s="288"/>
      <c r="GIR732" s="288"/>
      <c r="GIS732" s="288"/>
      <c r="GIT732" s="288"/>
      <c r="GIU732" s="288"/>
      <c r="GIV732" s="288"/>
      <c r="GIW732" s="288"/>
      <c r="GIX732" s="288"/>
      <c r="GIY732" s="288"/>
      <c r="GIZ732" s="288"/>
      <c r="GJA732" s="288"/>
      <c r="GJB732" s="288"/>
      <c r="GJC732" s="288"/>
      <c r="GJD732" s="288"/>
      <c r="GJE732" s="288"/>
      <c r="GJF732" s="288"/>
      <c r="GJG732" s="288"/>
      <c r="GJH732" s="288"/>
      <c r="GJI732" s="288"/>
      <c r="GJJ732" s="288"/>
      <c r="GJK732" s="288"/>
      <c r="GJL732" s="288"/>
      <c r="GJM732" s="288"/>
      <c r="GJN732" s="288"/>
      <c r="GJO732" s="288"/>
      <c r="GJP732" s="288"/>
      <c r="GJQ732" s="288"/>
      <c r="GJR732" s="288"/>
      <c r="GJS732" s="288"/>
      <c r="GJT732" s="288"/>
      <c r="GJU732" s="288"/>
      <c r="GJV732" s="288"/>
      <c r="GJW732" s="288"/>
      <c r="GJX732" s="288"/>
      <c r="GJY732" s="288"/>
      <c r="GJZ732" s="288"/>
      <c r="GKA732" s="288"/>
      <c r="GKB732" s="288"/>
      <c r="GKC732" s="288"/>
      <c r="GKD732" s="288"/>
      <c r="GKE732" s="288"/>
      <c r="GKF732" s="288"/>
      <c r="GKG732" s="288"/>
      <c r="GKH732" s="288"/>
      <c r="GKI732" s="288"/>
      <c r="GKJ732" s="288"/>
      <c r="GKK732" s="288"/>
      <c r="GKL732" s="288"/>
      <c r="GKM732" s="288"/>
      <c r="GKN732" s="288"/>
      <c r="GKO732" s="288"/>
      <c r="GKP732" s="288"/>
      <c r="GKQ732" s="288"/>
      <c r="GKR732" s="288"/>
      <c r="GKS732" s="288"/>
      <c r="GKT732" s="288"/>
      <c r="GKU732" s="288"/>
      <c r="GKV732" s="288"/>
      <c r="GKW732" s="288"/>
      <c r="GKX732" s="288"/>
      <c r="GKY732" s="288"/>
      <c r="GKZ732" s="288"/>
      <c r="GLA732" s="288"/>
      <c r="GLB732" s="288"/>
      <c r="GLC732" s="288"/>
      <c r="GLD732" s="288"/>
      <c r="GLE732" s="288"/>
      <c r="GLF732" s="288"/>
      <c r="GLG732" s="288"/>
      <c r="GLH732" s="288"/>
      <c r="GLI732" s="288"/>
      <c r="GLJ732" s="288"/>
      <c r="GLK732" s="288"/>
      <c r="GLL732" s="288"/>
      <c r="GLM732" s="288"/>
      <c r="GLN732" s="288"/>
      <c r="GLO732" s="288"/>
      <c r="GLP732" s="288"/>
      <c r="GLQ732" s="288"/>
      <c r="GLR732" s="288"/>
      <c r="GLS732" s="288"/>
      <c r="GLT732" s="288"/>
      <c r="GLU732" s="288"/>
      <c r="GLV732" s="288"/>
      <c r="GLW732" s="288"/>
      <c r="GLX732" s="288"/>
      <c r="GLY732" s="288"/>
      <c r="GLZ732" s="288"/>
      <c r="GMA732" s="288"/>
      <c r="GMB732" s="288"/>
      <c r="GMC732" s="288"/>
      <c r="GMD732" s="288"/>
      <c r="GME732" s="288"/>
      <c r="GMF732" s="288"/>
      <c r="GMG732" s="288"/>
      <c r="GMH732" s="288"/>
      <c r="GMI732" s="288"/>
      <c r="GMJ732" s="288"/>
      <c r="GMK732" s="288"/>
      <c r="GML732" s="288"/>
      <c r="GMM732" s="288"/>
      <c r="GMN732" s="288"/>
      <c r="GMO732" s="288"/>
      <c r="GMP732" s="288"/>
      <c r="GMQ732" s="288"/>
      <c r="GMR732" s="288"/>
      <c r="GMS732" s="288"/>
      <c r="GMT732" s="288"/>
      <c r="GMU732" s="288"/>
      <c r="GMV732" s="288"/>
      <c r="GMW732" s="288"/>
      <c r="GMX732" s="288"/>
      <c r="GMY732" s="288"/>
      <c r="GMZ732" s="288"/>
      <c r="GNA732" s="288"/>
      <c r="GNB732" s="288"/>
      <c r="GNC732" s="288"/>
      <c r="GND732" s="288"/>
      <c r="GNE732" s="288"/>
      <c r="GNF732" s="288"/>
      <c r="GNG732" s="288"/>
      <c r="GNH732" s="288"/>
      <c r="GNI732" s="288"/>
      <c r="GNJ732" s="288"/>
      <c r="GNK732" s="288"/>
      <c r="GNL732" s="288"/>
      <c r="GNM732" s="288"/>
      <c r="GNN732" s="288"/>
      <c r="GNO732" s="288"/>
      <c r="GNP732" s="288"/>
      <c r="GNQ732" s="288"/>
      <c r="GNR732" s="288"/>
      <c r="GNS732" s="288"/>
      <c r="GNT732" s="288"/>
      <c r="GNU732" s="288"/>
      <c r="GNV732" s="288"/>
      <c r="GNW732" s="288"/>
      <c r="GNX732" s="288"/>
      <c r="GNY732" s="288"/>
      <c r="GNZ732" s="288"/>
      <c r="GOA732" s="288"/>
      <c r="GOB732" s="288"/>
      <c r="GOC732" s="288"/>
      <c r="GOD732" s="288"/>
      <c r="GOE732" s="288"/>
      <c r="GOF732" s="288"/>
      <c r="GOG732" s="288"/>
      <c r="GOH732" s="288"/>
      <c r="GOI732" s="288"/>
      <c r="GOJ732" s="288"/>
      <c r="GOK732" s="288"/>
      <c r="GOL732" s="288"/>
      <c r="GOM732" s="288"/>
      <c r="GON732" s="288"/>
      <c r="GOO732" s="288"/>
      <c r="GOP732" s="288"/>
      <c r="GOQ732" s="288"/>
      <c r="GOR732" s="288"/>
      <c r="GOS732" s="288"/>
      <c r="GOT732" s="288"/>
      <c r="GOU732" s="288"/>
      <c r="GOV732" s="288"/>
      <c r="GOW732" s="288"/>
      <c r="GOX732" s="288"/>
      <c r="GOY732" s="288"/>
      <c r="GOZ732" s="288"/>
      <c r="GPA732" s="288"/>
      <c r="GPB732" s="288"/>
      <c r="GPC732" s="288"/>
      <c r="GPD732" s="288"/>
      <c r="GPE732" s="288"/>
      <c r="GPF732" s="288"/>
      <c r="GPG732" s="288"/>
      <c r="GPH732" s="288"/>
      <c r="GPI732" s="288"/>
      <c r="GPJ732" s="288"/>
      <c r="GPK732" s="288"/>
      <c r="GPL732" s="288"/>
      <c r="GPM732" s="288"/>
      <c r="GPN732" s="288"/>
      <c r="GPO732" s="288"/>
      <c r="GPP732" s="288"/>
      <c r="GPQ732" s="288"/>
      <c r="GPR732" s="288"/>
      <c r="GPS732" s="288"/>
      <c r="GPT732" s="288"/>
      <c r="GPU732" s="288"/>
      <c r="GPV732" s="288"/>
      <c r="GPW732" s="288"/>
      <c r="GPX732" s="288"/>
      <c r="GPY732" s="288"/>
      <c r="GPZ732" s="288"/>
      <c r="GQA732" s="288"/>
      <c r="GQB732" s="288"/>
      <c r="GQC732" s="288"/>
      <c r="GQD732" s="288"/>
      <c r="GQE732" s="288"/>
      <c r="GQF732" s="288"/>
      <c r="GQG732" s="288"/>
      <c r="GQH732" s="288"/>
      <c r="GQI732" s="288"/>
      <c r="GQJ732" s="288"/>
      <c r="GQK732" s="288"/>
      <c r="GQL732" s="288"/>
      <c r="GQM732" s="288"/>
      <c r="GQN732" s="288"/>
      <c r="GQO732" s="288"/>
      <c r="GQP732" s="288"/>
      <c r="GQQ732" s="288"/>
      <c r="GQR732" s="288"/>
      <c r="GQS732" s="288"/>
      <c r="GQT732" s="288"/>
      <c r="GQU732" s="288"/>
      <c r="GQV732" s="288"/>
      <c r="GQW732" s="288"/>
      <c r="GQX732" s="288"/>
      <c r="GQY732" s="288"/>
      <c r="GQZ732" s="288"/>
      <c r="GRA732" s="288"/>
      <c r="GRB732" s="288"/>
      <c r="GRC732" s="288"/>
      <c r="GRD732" s="288"/>
      <c r="GRE732" s="288"/>
      <c r="GRF732" s="288"/>
      <c r="GRG732" s="288"/>
      <c r="GRH732" s="288"/>
      <c r="GRI732" s="288"/>
      <c r="GRJ732" s="288"/>
      <c r="GRK732" s="288"/>
      <c r="GRL732" s="288"/>
      <c r="GRM732" s="288"/>
      <c r="GRN732" s="288"/>
      <c r="GRO732" s="288"/>
      <c r="GRP732" s="288"/>
      <c r="GRQ732" s="288"/>
      <c r="GRR732" s="288"/>
      <c r="GRS732" s="288"/>
      <c r="GRT732" s="288"/>
      <c r="GRU732" s="288"/>
      <c r="GRV732" s="288"/>
      <c r="GRW732" s="288"/>
      <c r="GRX732" s="288"/>
      <c r="GRY732" s="288"/>
      <c r="GRZ732" s="288"/>
      <c r="GSA732" s="288"/>
      <c r="GSB732" s="288"/>
      <c r="GSC732" s="288"/>
      <c r="GSD732" s="288"/>
      <c r="GSE732" s="288"/>
      <c r="GSF732" s="288"/>
      <c r="GSG732" s="288"/>
      <c r="GSH732" s="288"/>
      <c r="GSI732" s="288"/>
      <c r="GSJ732" s="288"/>
      <c r="GSK732" s="288"/>
      <c r="GSL732" s="288"/>
      <c r="GSM732" s="288"/>
      <c r="GSN732" s="288"/>
      <c r="GSO732" s="288"/>
      <c r="GSP732" s="288"/>
      <c r="GSQ732" s="288"/>
      <c r="GSR732" s="288"/>
      <c r="GSS732" s="288"/>
      <c r="GST732" s="288"/>
      <c r="GSU732" s="288"/>
      <c r="GSV732" s="288"/>
      <c r="GSW732" s="288"/>
      <c r="GSX732" s="288"/>
      <c r="GSY732" s="288"/>
      <c r="GSZ732" s="288"/>
      <c r="GTA732" s="288"/>
      <c r="GTB732" s="288"/>
      <c r="GTC732" s="288"/>
      <c r="GTD732" s="288"/>
      <c r="GTE732" s="288"/>
      <c r="GTF732" s="288"/>
      <c r="GTG732" s="288"/>
      <c r="GTH732" s="288"/>
      <c r="GTI732" s="288"/>
      <c r="GTJ732" s="288"/>
      <c r="GTK732" s="288"/>
      <c r="GTL732" s="288"/>
      <c r="GTM732" s="288"/>
      <c r="GTN732" s="288"/>
      <c r="GTO732" s="288"/>
      <c r="GTP732" s="288"/>
      <c r="GTQ732" s="288"/>
      <c r="GTR732" s="288"/>
      <c r="GTS732" s="288"/>
      <c r="GTT732" s="288"/>
      <c r="GTU732" s="288"/>
      <c r="GTV732" s="288"/>
      <c r="GTW732" s="288"/>
      <c r="GTX732" s="288"/>
      <c r="GTY732" s="288"/>
      <c r="GTZ732" s="288"/>
      <c r="GUA732" s="288"/>
      <c r="GUB732" s="288"/>
      <c r="GUC732" s="288"/>
      <c r="GUD732" s="288"/>
      <c r="GUE732" s="288"/>
      <c r="GUF732" s="288"/>
      <c r="GUG732" s="288"/>
      <c r="GUH732" s="288"/>
      <c r="GUI732" s="288"/>
      <c r="GUJ732" s="288"/>
      <c r="GUK732" s="288"/>
      <c r="GUL732" s="288"/>
      <c r="GUM732" s="288"/>
      <c r="GUN732" s="288"/>
      <c r="GUO732" s="288"/>
      <c r="GUP732" s="288"/>
      <c r="GUQ732" s="288"/>
      <c r="GUR732" s="288"/>
      <c r="GUS732" s="288"/>
      <c r="GUT732" s="288"/>
      <c r="GUU732" s="288"/>
      <c r="GUV732" s="288"/>
      <c r="GUW732" s="288"/>
      <c r="GUX732" s="288"/>
      <c r="GUY732" s="288"/>
      <c r="GUZ732" s="288"/>
      <c r="GVA732" s="288"/>
      <c r="GVB732" s="288"/>
      <c r="GVC732" s="288"/>
      <c r="GVD732" s="288"/>
      <c r="GVE732" s="288"/>
      <c r="GVF732" s="288"/>
      <c r="GVG732" s="288"/>
      <c r="GVH732" s="288"/>
      <c r="GVI732" s="288"/>
      <c r="GVJ732" s="288"/>
      <c r="GVK732" s="288"/>
      <c r="GVL732" s="288"/>
      <c r="GVM732" s="288"/>
      <c r="GVN732" s="288"/>
      <c r="GVO732" s="288"/>
      <c r="GVP732" s="288"/>
      <c r="GVQ732" s="288"/>
      <c r="GVR732" s="288"/>
      <c r="GVS732" s="288"/>
      <c r="GVT732" s="288"/>
      <c r="GVU732" s="288"/>
      <c r="GVV732" s="288"/>
      <c r="GVW732" s="288"/>
      <c r="GVX732" s="288"/>
      <c r="GVY732" s="288"/>
      <c r="GVZ732" s="288"/>
      <c r="GWA732" s="288"/>
      <c r="GWB732" s="288"/>
      <c r="GWC732" s="288"/>
      <c r="GWD732" s="288"/>
      <c r="GWE732" s="288"/>
      <c r="GWF732" s="288"/>
      <c r="GWG732" s="288"/>
      <c r="GWH732" s="288"/>
      <c r="GWI732" s="288"/>
      <c r="GWJ732" s="288"/>
      <c r="GWK732" s="288"/>
      <c r="GWL732" s="288"/>
      <c r="GWM732" s="288"/>
      <c r="GWN732" s="288"/>
      <c r="GWO732" s="288"/>
      <c r="GWP732" s="288"/>
      <c r="GWQ732" s="288"/>
      <c r="GWR732" s="288"/>
      <c r="GWS732" s="288"/>
      <c r="GWT732" s="288"/>
      <c r="GWU732" s="288"/>
      <c r="GWV732" s="288"/>
      <c r="GWW732" s="288"/>
      <c r="GWX732" s="288"/>
      <c r="GWY732" s="288"/>
      <c r="GWZ732" s="288"/>
      <c r="GXA732" s="288"/>
      <c r="GXB732" s="288"/>
      <c r="GXC732" s="288"/>
      <c r="GXD732" s="288"/>
      <c r="GXE732" s="288"/>
      <c r="GXF732" s="288"/>
      <c r="GXG732" s="288"/>
      <c r="GXH732" s="288"/>
      <c r="GXI732" s="288"/>
      <c r="GXJ732" s="288"/>
      <c r="GXK732" s="288"/>
      <c r="GXL732" s="288"/>
      <c r="GXM732" s="288"/>
      <c r="GXN732" s="288"/>
      <c r="GXO732" s="288"/>
      <c r="GXP732" s="288"/>
      <c r="GXQ732" s="288"/>
      <c r="GXR732" s="288"/>
      <c r="GXS732" s="288"/>
      <c r="GXT732" s="288"/>
      <c r="GXU732" s="288"/>
      <c r="GXV732" s="288"/>
      <c r="GXW732" s="288"/>
      <c r="GXX732" s="288"/>
      <c r="GXY732" s="288"/>
      <c r="GXZ732" s="288"/>
      <c r="GYA732" s="288"/>
      <c r="GYB732" s="288"/>
      <c r="GYC732" s="288"/>
      <c r="GYD732" s="288"/>
      <c r="GYE732" s="288"/>
      <c r="GYF732" s="288"/>
      <c r="GYG732" s="288"/>
      <c r="GYH732" s="288"/>
      <c r="GYI732" s="288"/>
      <c r="GYJ732" s="288"/>
      <c r="GYK732" s="288"/>
      <c r="GYL732" s="288"/>
      <c r="GYM732" s="288"/>
      <c r="GYN732" s="288"/>
      <c r="GYO732" s="288"/>
      <c r="GYP732" s="288"/>
      <c r="GYQ732" s="288"/>
      <c r="GYR732" s="288"/>
      <c r="GYS732" s="288"/>
      <c r="GYT732" s="288"/>
      <c r="GYU732" s="288"/>
      <c r="GYV732" s="288"/>
      <c r="GYW732" s="288"/>
      <c r="GYX732" s="288"/>
      <c r="GYY732" s="288"/>
      <c r="GYZ732" s="288"/>
      <c r="GZA732" s="288"/>
      <c r="GZB732" s="288"/>
      <c r="GZC732" s="288"/>
      <c r="GZD732" s="288"/>
      <c r="GZE732" s="288"/>
      <c r="GZF732" s="288"/>
      <c r="GZG732" s="288"/>
      <c r="GZH732" s="288"/>
      <c r="GZI732" s="288"/>
      <c r="GZJ732" s="288"/>
      <c r="GZK732" s="288"/>
      <c r="GZL732" s="288"/>
      <c r="GZM732" s="288"/>
      <c r="GZN732" s="288"/>
      <c r="GZO732" s="288"/>
      <c r="GZP732" s="288"/>
      <c r="GZQ732" s="288"/>
      <c r="GZR732" s="288"/>
      <c r="GZS732" s="288"/>
      <c r="GZT732" s="288"/>
      <c r="GZU732" s="288"/>
      <c r="GZV732" s="288"/>
      <c r="GZW732" s="288"/>
      <c r="GZX732" s="288"/>
      <c r="GZY732" s="288"/>
      <c r="GZZ732" s="288"/>
      <c r="HAA732" s="288"/>
      <c r="HAB732" s="288"/>
      <c r="HAC732" s="288"/>
      <c r="HAD732" s="288"/>
      <c r="HAE732" s="288"/>
      <c r="HAF732" s="288"/>
      <c r="HAG732" s="288"/>
      <c r="HAH732" s="288"/>
      <c r="HAI732" s="288"/>
      <c r="HAJ732" s="288"/>
      <c r="HAK732" s="288"/>
      <c r="HAL732" s="288"/>
      <c r="HAM732" s="288"/>
      <c r="HAN732" s="288"/>
      <c r="HAO732" s="288"/>
      <c r="HAP732" s="288"/>
      <c r="HAQ732" s="288"/>
      <c r="HAR732" s="288"/>
      <c r="HAS732" s="288"/>
      <c r="HAT732" s="288"/>
      <c r="HAU732" s="288"/>
      <c r="HAV732" s="288"/>
      <c r="HAW732" s="288"/>
      <c r="HAX732" s="288"/>
      <c r="HAY732" s="288"/>
      <c r="HAZ732" s="288"/>
      <c r="HBA732" s="288"/>
      <c r="HBB732" s="288"/>
      <c r="HBC732" s="288"/>
      <c r="HBD732" s="288"/>
      <c r="HBE732" s="288"/>
      <c r="HBF732" s="288"/>
      <c r="HBG732" s="288"/>
      <c r="HBH732" s="288"/>
      <c r="HBI732" s="288"/>
      <c r="HBJ732" s="288"/>
      <c r="HBK732" s="288"/>
      <c r="HBL732" s="288"/>
      <c r="HBM732" s="288"/>
      <c r="HBN732" s="288"/>
      <c r="HBO732" s="288"/>
      <c r="HBP732" s="288"/>
      <c r="HBQ732" s="288"/>
      <c r="HBR732" s="288"/>
      <c r="HBS732" s="288"/>
      <c r="HBT732" s="288"/>
      <c r="HBU732" s="288"/>
      <c r="HBV732" s="288"/>
      <c r="HBW732" s="288"/>
      <c r="HBX732" s="288"/>
      <c r="HBY732" s="288"/>
      <c r="HBZ732" s="288"/>
      <c r="HCA732" s="288"/>
      <c r="HCB732" s="288"/>
      <c r="HCC732" s="288"/>
      <c r="HCD732" s="288"/>
      <c r="HCE732" s="288"/>
      <c r="HCF732" s="288"/>
      <c r="HCG732" s="288"/>
      <c r="HCH732" s="288"/>
      <c r="HCI732" s="288"/>
      <c r="HCJ732" s="288"/>
      <c r="HCK732" s="288"/>
      <c r="HCL732" s="288"/>
      <c r="HCM732" s="288"/>
      <c r="HCN732" s="288"/>
      <c r="HCO732" s="288"/>
      <c r="HCP732" s="288"/>
      <c r="HCQ732" s="288"/>
      <c r="HCR732" s="288"/>
      <c r="HCS732" s="288"/>
      <c r="HCT732" s="288"/>
      <c r="HCU732" s="288"/>
      <c r="HCV732" s="288"/>
      <c r="HCW732" s="288"/>
      <c r="HCX732" s="288"/>
      <c r="HCY732" s="288"/>
      <c r="HCZ732" s="288"/>
      <c r="HDA732" s="288"/>
      <c r="HDB732" s="288"/>
      <c r="HDC732" s="288"/>
      <c r="HDD732" s="288"/>
      <c r="HDE732" s="288"/>
      <c r="HDF732" s="288"/>
      <c r="HDG732" s="288"/>
      <c r="HDH732" s="288"/>
      <c r="HDI732" s="288"/>
      <c r="HDJ732" s="288"/>
      <c r="HDK732" s="288"/>
      <c r="HDL732" s="288"/>
      <c r="HDM732" s="288"/>
      <c r="HDN732" s="288"/>
      <c r="HDO732" s="288"/>
      <c r="HDP732" s="288"/>
      <c r="HDQ732" s="288"/>
      <c r="HDR732" s="288"/>
      <c r="HDS732" s="288"/>
      <c r="HDT732" s="288"/>
      <c r="HDU732" s="288"/>
      <c r="HDV732" s="288"/>
      <c r="HDW732" s="288"/>
      <c r="HDX732" s="288"/>
      <c r="HDY732" s="288"/>
      <c r="HDZ732" s="288"/>
      <c r="HEA732" s="288"/>
      <c r="HEB732" s="288"/>
      <c r="HEC732" s="288"/>
      <c r="HED732" s="288"/>
      <c r="HEE732" s="288"/>
      <c r="HEF732" s="288"/>
      <c r="HEG732" s="288"/>
      <c r="HEH732" s="288"/>
      <c r="HEI732" s="288"/>
      <c r="HEJ732" s="288"/>
      <c r="HEK732" s="288"/>
      <c r="HEL732" s="288"/>
      <c r="HEM732" s="288"/>
      <c r="HEN732" s="288"/>
      <c r="HEO732" s="288"/>
      <c r="HEP732" s="288"/>
      <c r="HEQ732" s="288"/>
      <c r="HER732" s="288"/>
      <c r="HES732" s="288"/>
      <c r="HET732" s="288"/>
      <c r="HEU732" s="288"/>
      <c r="HEV732" s="288"/>
      <c r="HEW732" s="288"/>
      <c r="HEX732" s="288"/>
      <c r="HEY732" s="288"/>
      <c r="HEZ732" s="288"/>
      <c r="HFA732" s="288"/>
      <c r="HFB732" s="288"/>
      <c r="HFC732" s="288"/>
      <c r="HFD732" s="288"/>
      <c r="HFE732" s="288"/>
      <c r="HFF732" s="288"/>
      <c r="HFG732" s="288"/>
      <c r="HFH732" s="288"/>
      <c r="HFI732" s="288"/>
      <c r="HFJ732" s="288"/>
      <c r="HFK732" s="288"/>
      <c r="HFL732" s="288"/>
      <c r="HFM732" s="288"/>
      <c r="HFN732" s="288"/>
      <c r="HFO732" s="288"/>
      <c r="HFP732" s="288"/>
      <c r="HFQ732" s="288"/>
      <c r="HFR732" s="288"/>
      <c r="HFS732" s="288"/>
      <c r="HFT732" s="288"/>
      <c r="HFU732" s="288"/>
      <c r="HFV732" s="288"/>
      <c r="HFW732" s="288"/>
      <c r="HFX732" s="288"/>
      <c r="HFY732" s="288"/>
      <c r="HFZ732" s="288"/>
      <c r="HGA732" s="288"/>
      <c r="HGB732" s="288"/>
      <c r="HGC732" s="288"/>
      <c r="HGD732" s="288"/>
      <c r="HGE732" s="288"/>
      <c r="HGF732" s="288"/>
      <c r="HGG732" s="288"/>
      <c r="HGH732" s="288"/>
      <c r="HGI732" s="288"/>
      <c r="HGJ732" s="288"/>
      <c r="HGK732" s="288"/>
      <c r="HGL732" s="288"/>
      <c r="HGM732" s="288"/>
      <c r="HGN732" s="288"/>
      <c r="HGO732" s="288"/>
      <c r="HGP732" s="288"/>
      <c r="HGQ732" s="288"/>
      <c r="HGR732" s="288"/>
      <c r="HGS732" s="288"/>
      <c r="HGT732" s="288"/>
      <c r="HGU732" s="288"/>
      <c r="HGV732" s="288"/>
      <c r="HGW732" s="288"/>
      <c r="HGX732" s="288"/>
      <c r="HGY732" s="288"/>
      <c r="HGZ732" s="288"/>
      <c r="HHA732" s="288"/>
      <c r="HHB732" s="288"/>
      <c r="HHC732" s="288"/>
      <c r="HHD732" s="288"/>
      <c r="HHE732" s="288"/>
      <c r="HHF732" s="288"/>
      <c r="HHG732" s="288"/>
      <c r="HHH732" s="288"/>
      <c r="HHI732" s="288"/>
      <c r="HHJ732" s="288"/>
      <c r="HHK732" s="288"/>
      <c r="HHL732" s="288"/>
      <c r="HHM732" s="288"/>
      <c r="HHN732" s="288"/>
      <c r="HHO732" s="288"/>
      <c r="HHP732" s="288"/>
      <c r="HHQ732" s="288"/>
      <c r="HHR732" s="288"/>
      <c r="HHS732" s="288"/>
      <c r="HHT732" s="288"/>
      <c r="HHU732" s="288"/>
      <c r="HHV732" s="288"/>
      <c r="HHW732" s="288"/>
      <c r="HHX732" s="288"/>
      <c r="HHY732" s="288"/>
      <c r="HHZ732" s="288"/>
      <c r="HIA732" s="288"/>
      <c r="HIB732" s="288"/>
      <c r="HIC732" s="288"/>
      <c r="HID732" s="288"/>
      <c r="HIE732" s="288"/>
      <c r="HIF732" s="288"/>
      <c r="HIG732" s="288"/>
      <c r="HIH732" s="288"/>
      <c r="HII732" s="288"/>
      <c r="HIJ732" s="288"/>
      <c r="HIK732" s="288"/>
      <c r="HIL732" s="288"/>
      <c r="HIM732" s="288"/>
      <c r="HIN732" s="288"/>
      <c r="HIO732" s="288"/>
      <c r="HIP732" s="288"/>
      <c r="HIQ732" s="288"/>
      <c r="HIR732" s="288"/>
      <c r="HIS732" s="288"/>
      <c r="HIT732" s="288"/>
      <c r="HIU732" s="288"/>
      <c r="HIV732" s="288"/>
      <c r="HIW732" s="288"/>
      <c r="HIX732" s="288"/>
      <c r="HIY732" s="288"/>
      <c r="HIZ732" s="288"/>
      <c r="HJA732" s="288"/>
      <c r="HJB732" s="288"/>
      <c r="HJC732" s="288"/>
      <c r="HJD732" s="288"/>
      <c r="HJE732" s="288"/>
      <c r="HJF732" s="288"/>
      <c r="HJG732" s="288"/>
      <c r="HJH732" s="288"/>
      <c r="HJI732" s="288"/>
      <c r="HJJ732" s="288"/>
      <c r="HJK732" s="288"/>
      <c r="HJL732" s="288"/>
      <c r="HJM732" s="288"/>
      <c r="HJN732" s="288"/>
      <c r="HJO732" s="288"/>
      <c r="HJP732" s="288"/>
      <c r="HJQ732" s="288"/>
      <c r="HJR732" s="288"/>
      <c r="HJS732" s="288"/>
      <c r="HJT732" s="288"/>
      <c r="HJU732" s="288"/>
      <c r="HJV732" s="288"/>
      <c r="HJW732" s="288"/>
      <c r="HJX732" s="288"/>
      <c r="HJY732" s="288"/>
      <c r="HJZ732" s="288"/>
      <c r="HKA732" s="288"/>
      <c r="HKB732" s="288"/>
      <c r="HKC732" s="288"/>
      <c r="HKD732" s="288"/>
      <c r="HKE732" s="288"/>
      <c r="HKF732" s="288"/>
      <c r="HKG732" s="288"/>
      <c r="HKH732" s="288"/>
      <c r="HKI732" s="288"/>
      <c r="HKJ732" s="288"/>
      <c r="HKK732" s="288"/>
      <c r="HKL732" s="288"/>
      <c r="HKM732" s="288"/>
      <c r="HKN732" s="288"/>
      <c r="HKO732" s="288"/>
      <c r="HKP732" s="288"/>
      <c r="HKQ732" s="288"/>
      <c r="HKR732" s="288"/>
      <c r="HKS732" s="288"/>
      <c r="HKT732" s="288"/>
      <c r="HKU732" s="288"/>
      <c r="HKV732" s="288"/>
      <c r="HKW732" s="288"/>
      <c r="HKX732" s="288"/>
      <c r="HKY732" s="288"/>
      <c r="HKZ732" s="288"/>
      <c r="HLA732" s="288"/>
      <c r="HLB732" s="288"/>
      <c r="HLC732" s="288"/>
      <c r="HLD732" s="288"/>
      <c r="HLE732" s="288"/>
      <c r="HLF732" s="288"/>
      <c r="HLG732" s="288"/>
      <c r="HLH732" s="288"/>
      <c r="HLI732" s="288"/>
      <c r="HLJ732" s="288"/>
      <c r="HLK732" s="288"/>
      <c r="HLL732" s="288"/>
      <c r="HLM732" s="288"/>
      <c r="HLN732" s="288"/>
      <c r="HLO732" s="288"/>
      <c r="HLP732" s="288"/>
      <c r="HLQ732" s="288"/>
      <c r="HLR732" s="288"/>
      <c r="HLS732" s="288"/>
      <c r="HLT732" s="288"/>
      <c r="HLU732" s="288"/>
      <c r="HLV732" s="288"/>
      <c r="HLW732" s="288"/>
      <c r="HLX732" s="288"/>
      <c r="HLY732" s="288"/>
      <c r="HLZ732" s="288"/>
      <c r="HMA732" s="288"/>
      <c r="HMB732" s="288"/>
      <c r="HMC732" s="288"/>
      <c r="HMD732" s="288"/>
      <c r="HME732" s="288"/>
      <c r="HMF732" s="288"/>
      <c r="HMG732" s="288"/>
      <c r="HMH732" s="288"/>
      <c r="HMI732" s="288"/>
      <c r="HMJ732" s="288"/>
      <c r="HMK732" s="288"/>
      <c r="HML732" s="288"/>
      <c r="HMM732" s="288"/>
      <c r="HMN732" s="288"/>
      <c r="HMO732" s="288"/>
      <c r="HMP732" s="288"/>
      <c r="HMQ732" s="288"/>
      <c r="HMR732" s="288"/>
      <c r="HMS732" s="288"/>
      <c r="HMT732" s="288"/>
      <c r="HMU732" s="288"/>
      <c r="HMV732" s="288"/>
      <c r="HMW732" s="288"/>
      <c r="HMX732" s="288"/>
      <c r="HMY732" s="288"/>
      <c r="HMZ732" s="288"/>
      <c r="HNA732" s="288"/>
      <c r="HNB732" s="288"/>
      <c r="HNC732" s="288"/>
      <c r="HND732" s="288"/>
      <c r="HNE732" s="288"/>
      <c r="HNF732" s="288"/>
      <c r="HNG732" s="288"/>
      <c r="HNH732" s="288"/>
      <c r="HNI732" s="288"/>
      <c r="HNJ732" s="288"/>
      <c r="HNK732" s="288"/>
      <c r="HNL732" s="288"/>
      <c r="HNM732" s="288"/>
      <c r="HNN732" s="288"/>
      <c r="HNO732" s="288"/>
      <c r="HNP732" s="288"/>
      <c r="HNQ732" s="288"/>
      <c r="HNR732" s="288"/>
      <c r="HNS732" s="288"/>
      <c r="HNT732" s="288"/>
      <c r="HNU732" s="288"/>
      <c r="HNV732" s="288"/>
      <c r="HNW732" s="288"/>
      <c r="HNX732" s="288"/>
      <c r="HNY732" s="288"/>
      <c r="HNZ732" s="288"/>
      <c r="HOA732" s="288"/>
      <c r="HOB732" s="288"/>
      <c r="HOC732" s="288"/>
      <c r="HOD732" s="288"/>
      <c r="HOE732" s="288"/>
      <c r="HOF732" s="288"/>
      <c r="HOG732" s="288"/>
      <c r="HOH732" s="288"/>
      <c r="HOI732" s="288"/>
      <c r="HOJ732" s="288"/>
      <c r="HOK732" s="288"/>
      <c r="HOL732" s="288"/>
      <c r="HOM732" s="288"/>
      <c r="HON732" s="288"/>
      <c r="HOO732" s="288"/>
      <c r="HOP732" s="288"/>
      <c r="HOQ732" s="288"/>
      <c r="HOR732" s="288"/>
      <c r="HOS732" s="288"/>
      <c r="HOT732" s="288"/>
      <c r="HOU732" s="288"/>
      <c r="HOV732" s="288"/>
      <c r="HOW732" s="288"/>
      <c r="HOX732" s="288"/>
      <c r="HOY732" s="288"/>
      <c r="HOZ732" s="288"/>
      <c r="HPA732" s="288"/>
      <c r="HPB732" s="288"/>
      <c r="HPC732" s="288"/>
      <c r="HPD732" s="288"/>
      <c r="HPE732" s="288"/>
      <c r="HPF732" s="288"/>
      <c r="HPG732" s="288"/>
      <c r="HPH732" s="288"/>
      <c r="HPI732" s="288"/>
      <c r="HPJ732" s="288"/>
      <c r="HPK732" s="288"/>
      <c r="HPL732" s="288"/>
      <c r="HPM732" s="288"/>
      <c r="HPN732" s="288"/>
      <c r="HPO732" s="288"/>
      <c r="HPP732" s="288"/>
      <c r="HPQ732" s="288"/>
      <c r="HPR732" s="288"/>
      <c r="HPS732" s="288"/>
      <c r="HPT732" s="288"/>
      <c r="HPU732" s="288"/>
      <c r="HPV732" s="288"/>
      <c r="HPW732" s="288"/>
      <c r="HPX732" s="288"/>
      <c r="HPY732" s="288"/>
      <c r="HPZ732" s="288"/>
      <c r="HQA732" s="288"/>
      <c r="HQB732" s="288"/>
      <c r="HQC732" s="288"/>
      <c r="HQD732" s="288"/>
      <c r="HQE732" s="288"/>
      <c r="HQF732" s="288"/>
      <c r="HQG732" s="288"/>
      <c r="HQH732" s="288"/>
      <c r="HQI732" s="288"/>
      <c r="HQJ732" s="288"/>
      <c r="HQK732" s="288"/>
      <c r="HQL732" s="288"/>
      <c r="HQM732" s="288"/>
      <c r="HQN732" s="288"/>
      <c r="HQO732" s="288"/>
      <c r="HQP732" s="288"/>
      <c r="HQQ732" s="288"/>
      <c r="HQR732" s="288"/>
      <c r="HQS732" s="288"/>
      <c r="HQT732" s="288"/>
      <c r="HQU732" s="288"/>
      <c r="HQV732" s="288"/>
      <c r="HQW732" s="288"/>
      <c r="HQX732" s="288"/>
      <c r="HQY732" s="288"/>
      <c r="HQZ732" s="288"/>
      <c r="HRA732" s="288"/>
      <c r="HRB732" s="288"/>
      <c r="HRC732" s="288"/>
      <c r="HRD732" s="288"/>
      <c r="HRE732" s="288"/>
      <c r="HRF732" s="288"/>
      <c r="HRG732" s="288"/>
      <c r="HRH732" s="288"/>
      <c r="HRI732" s="288"/>
      <c r="HRJ732" s="288"/>
      <c r="HRK732" s="288"/>
      <c r="HRL732" s="288"/>
      <c r="HRM732" s="288"/>
      <c r="HRN732" s="288"/>
      <c r="HRO732" s="288"/>
      <c r="HRP732" s="288"/>
      <c r="HRQ732" s="288"/>
      <c r="HRR732" s="288"/>
      <c r="HRS732" s="288"/>
      <c r="HRT732" s="288"/>
      <c r="HRU732" s="288"/>
      <c r="HRV732" s="288"/>
      <c r="HRW732" s="288"/>
      <c r="HRX732" s="288"/>
      <c r="HRY732" s="288"/>
      <c r="HRZ732" s="288"/>
      <c r="HSA732" s="288"/>
      <c r="HSB732" s="288"/>
      <c r="HSC732" s="288"/>
      <c r="HSD732" s="288"/>
      <c r="HSE732" s="288"/>
      <c r="HSF732" s="288"/>
      <c r="HSG732" s="288"/>
      <c r="HSH732" s="288"/>
      <c r="HSI732" s="288"/>
      <c r="HSJ732" s="288"/>
      <c r="HSK732" s="288"/>
      <c r="HSL732" s="288"/>
      <c r="HSM732" s="288"/>
      <c r="HSN732" s="288"/>
      <c r="HSO732" s="288"/>
      <c r="HSP732" s="288"/>
      <c r="HSQ732" s="288"/>
      <c r="HSR732" s="288"/>
      <c r="HSS732" s="288"/>
      <c r="HST732" s="288"/>
      <c r="HSU732" s="288"/>
      <c r="HSV732" s="288"/>
      <c r="HSW732" s="288"/>
      <c r="HSX732" s="288"/>
      <c r="HSY732" s="288"/>
      <c r="HSZ732" s="288"/>
      <c r="HTA732" s="288"/>
      <c r="HTB732" s="288"/>
      <c r="HTC732" s="288"/>
      <c r="HTD732" s="288"/>
      <c r="HTE732" s="288"/>
      <c r="HTF732" s="288"/>
      <c r="HTG732" s="288"/>
      <c r="HTH732" s="288"/>
      <c r="HTI732" s="288"/>
      <c r="HTJ732" s="288"/>
      <c r="HTK732" s="288"/>
      <c r="HTL732" s="288"/>
      <c r="HTM732" s="288"/>
      <c r="HTN732" s="288"/>
      <c r="HTO732" s="288"/>
      <c r="HTP732" s="288"/>
      <c r="HTQ732" s="288"/>
      <c r="HTR732" s="288"/>
      <c r="HTS732" s="288"/>
      <c r="HTT732" s="288"/>
      <c r="HTU732" s="288"/>
      <c r="HTV732" s="288"/>
      <c r="HTW732" s="288"/>
      <c r="HTX732" s="288"/>
      <c r="HTY732" s="288"/>
      <c r="HTZ732" s="288"/>
      <c r="HUA732" s="288"/>
      <c r="HUB732" s="288"/>
      <c r="HUC732" s="288"/>
      <c r="HUD732" s="288"/>
      <c r="HUE732" s="288"/>
      <c r="HUF732" s="288"/>
      <c r="HUG732" s="288"/>
      <c r="HUH732" s="288"/>
      <c r="HUI732" s="288"/>
      <c r="HUJ732" s="288"/>
      <c r="HUK732" s="288"/>
      <c r="HUL732" s="288"/>
      <c r="HUM732" s="288"/>
      <c r="HUN732" s="288"/>
      <c r="HUO732" s="288"/>
      <c r="HUP732" s="288"/>
      <c r="HUQ732" s="288"/>
      <c r="HUR732" s="288"/>
      <c r="HUS732" s="288"/>
      <c r="HUT732" s="288"/>
      <c r="HUU732" s="288"/>
      <c r="HUV732" s="288"/>
      <c r="HUW732" s="288"/>
      <c r="HUX732" s="288"/>
      <c r="HUY732" s="288"/>
      <c r="HUZ732" s="288"/>
      <c r="HVA732" s="288"/>
      <c r="HVB732" s="288"/>
      <c r="HVC732" s="288"/>
      <c r="HVD732" s="288"/>
      <c r="HVE732" s="288"/>
      <c r="HVF732" s="288"/>
      <c r="HVG732" s="288"/>
      <c r="HVH732" s="288"/>
      <c r="HVI732" s="288"/>
      <c r="HVJ732" s="288"/>
      <c r="HVK732" s="288"/>
      <c r="HVL732" s="288"/>
      <c r="HVM732" s="288"/>
      <c r="HVN732" s="288"/>
      <c r="HVO732" s="288"/>
      <c r="HVP732" s="288"/>
      <c r="HVQ732" s="288"/>
      <c r="HVR732" s="288"/>
      <c r="HVS732" s="288"/>
      <c r="HVT732" s="288"/>
      <c r="HVU732" s="288"/>
      <c r="HVV732" s="288"/>
      <c r="HVW732" s="288"/>
      <c r="HVX732" s="288"/>
      <c r="HVY732" s="288"/>
      <c r="HVZ732" s="288"/>
      <c r="HWA732" s="288"/>
      <c r="HWB732" s="288"/>
      <c r="HWC732" s="288"/>
      <c r="HWD732" s="288"/>
      <c r="HWE732" s="288"/>
      <c r="HWF732" s="288"/>
      <c r="HWG732" s="288"/>
      <c r="HWH732" s="288"/>
      <c r="HWI732" s="288"/>
      <c r="HWJ732" s="288"/>
      <c r="HWK732" s="288"/>
      <c r="HWL732" s="288"/>
      <c r="HWM732" s="288"/>
      <c r="HWN732" s="288"/>
      <c r="HWO732" s="288"/>
      <c r="HWP732" s="288"/>
      <c r="HWQ732" s="288"/>
      <c r="HWR732" s="288"/>
      <c r="HWS732" s="288"/>
      <c r="HWT732" s="288"/>
      <c r="HWU732" s="288"/>
      <c r="HWV732" s="288"/>
      <c r="HWW732" s="288"/>
      <c r="HWX732" s="288"/>
      <c r="HWY732" s="288"/>
      <c r="HWZ732" s="288"/>
      <c r="HXA732" s="288"/>
      <c r="HXB732" s="288"/>
      <c r="HXC732" s="288"/>
      <c r="HXD732" s="288"/>
      <c r="HXE732" s="288"/>
      <c r="HXF732" s="288"/>
      <c r="HXG732" s="288"/>
      <c r="HXH732" s="288"/>
      <c r="HXI732" s="288"/>
      <c r="HXJ732" s="288"/>
      <c r="HXK732" s="288"/>
      <c r="HXL732" s="288"/>
      <c r="HXM732" s="288"/>
      <c r="HXN732" s="288"/>
      <c r="HXO732" s="288"/>
      <c r="HXP732" s="288"/>
      <c r="HXQ732" s="288"/>
      <c r="HXR732" s="288"/>
      <c r="HXS732" s="288"/>
      <c r="HXT732" s="288"/>
      <c r="HXU732" s="288"/>
      <c r="HXV732" s="288"/>
      <c r="HXW732" s="288"/>
      <c r="HXX732" s="288"/>
      <c r="HXY732" s="288"/>
      <c r="HXZ732" s="288"/>
      <c r="HYA732" s="288"/>
      <c r="HYB732" s="288"/>
      <c r="HYC732" s="288"/>
      <c r="HYD732" s="288"/>
      <c r="HYE732" s="288"/>
      <c r="HYF732" s="288"/>
      <c r="HYG732" s="288"/>
      <c r="HYH732" s="288"/>
      <c r="HYI732" s="288"/>
      <c r="HYJ732" s="288"/>
      <c r="HYK732" s="288"/>
      <c r="HYL732" s="288"/>
      <c r="HYM732" s="288"/>
      <c r="HYN732" s="288"/>
      <c r="HYO732" s="288"/>
      <c r="HYP732" s="288"/>
      <c r="HYQ732" s="288"/>
      <c r="HYR732" s="288"/>
      <c r="HYS732" s="288"/>
      <c r="HYT732" s="288"/>
      <c r="HYU732" s="288"/>
      <c r="HYV732" s="288"/>
      <c r="HYW732" s="288"/>
      <c r="HYX732" s="288"/>
      <c r="HYY732" s="288"/>
      <c r="HYZ732" s="288"/>
      <c r="HZA732" s="288"/>
      <c r="HZB732" s="288"/>
      <c r="HZC732" s="288"/>
      <c r="HZD732" s="288"/>
      <c r="HZE732" s="288"/>
      <c r="HZF732" s="288"/>
      <c r="HZG732" s="288"/>
      <c r="HZH732" s="288"/>
      <c r="HZI732" s="288"/>
      <c r="HZJ732" s="288"/>
      <c r="HZK732" s="288"/>
      <c r="HZL732" s="288"/>
      <c r="HZM732" s="288"/>
      <c r="HZN732" s="288"/>
      <c r="HZO732" s="288"/>
      <c r="HZP732" s="288"/>
      <c r="HZQ732" s="288"/>
      <c r="HZR732" s="288"/>
      <c r="HZS732" s="288"/>
      <c r="HZT732" s="288"/>
      <c r="HZU732" s="288"/>
      <c r="HZV732" s="288"/>
      <c r="HZW732" s="288"/>
      <c r="HZX732" s="288"/>
      <c r="HZY732" s="288"/>
      <c r="HZZ732" s="288"/>
      <c r="IAA732" s="288"/>
      <c r="IAB732" s="288"/>
      <c r="IAC732" s="288"/>
      <c r="IAD732" s="288"/>
      <c r="IAE732" s="288"/>
      <c r="IAF732" s="288"/>
      <c r="IAG732" s="288"/>
      <c r="IAH732" s="288"/>
      <c r="IAI732" s="288"/>
      <c r="IAJ732" s="288"/>
      <c r="IAK732" s="288"/>
      <c r="IAL732" s="288"/>
      <c r="IAM732" s="288"/>
      <c r="IAN732" s="288"/>
      <c r="IAO732" s="288"/>
      <c r="IAP732" s="288"/>
      <c r="IAQ732" s="288"/>
      <c r="IAR732" s="288"/>
      <c r="IAS732" s="288"/>
      <c r="IAT732" s="288"/>
      <c r="IAU732" s="288"/>
      <c r="IAV732" s="288"/>
      <c r="IAW732" s="288"/>
      <c r="IAX732" s="288"/>
      <c r="IAY732" s="288"/>
      <c r="IAZ732" s="288"/>
      <c r="IBA732" s="288"/>
      <c r="IBB732" s="288"/>
      <c r="IBC732" s="288"/>
      <c r="IBD732" s="288"/>
      <c r="IBE732" s="288"/>
      <c r="IBF732" s="288"/>
      <c r="IBG732" s="288"/>
      <c r="IBH732" s="288"/>
      <c r="IBI732" s="288"/>
      <c r="IBJ732" s="288"/>
      <c r="IBK732" s="288"/>
      <c r="IBL732" s="288"/>
      <c r="IBM732" s="288"/>
      <c r="IBN732" s="288"/>
      <c r="IBO732" s="288"/>
      <c r="IBP732" s="288"/>
      <c r="IBQ732" s="288"/>
      <c r="IBR732" s="288"/>
      <c r="IBS732" s="288"/>
      <c r="IBT732" s="288"/>
      <c r="IBU732" s="288"/>
      <c r="IBV732" s="288"/>
      <c r="IBW732" s="288"/>
      <c r="IBX732" s="288"/>
      <c r="IBY732" s="288"/>
      <c r="IBZ732" s="288"/>
      <c r="ICA732" s="288"/>
      <c r="ICB732" s="288"/>
      <c r="ICC732" s="288"/>
      <c r="ICD732" s="288"/>
      <c r="ICE732" s="288"/>
      <c r="ICF732" s="288"/>
      <c r="ICG732" s="288"/>
      <c r="ICH732" s="288"/>
      <c r="ICI732" s="288"/>
      <c r="ICJ732" s="288"/>
      <c r="ICK732" s="288"/>
      <c r="ICL732" s="288"/>
      <c r="ICM732" s="288"/>
      <c r="ICN732" s="288"/>
      <c r="ICO732" s="288"/>
      <c r="ICP732" s="288"/>
      <c r="ICQ732" s="288"/>
      <c r="ICR732" s="288"/>
      <c r="ICS732" s="288"/>
      <c r="ICT732" s="288"/>
      <c r="ICU732" s="288"/>
      <c r="ICV732" s="288"/>
      <c r="ICW732" s="288"/>
      <c r="ICX732" s="288"/>
      <c r="ICY732" s="288"/>
      <c r="ICZ732" s="288"/>
      <c r="IDA732" s="288"/>
      <c r="IDB732" s="288"/>
      <c r="IDC732" s="288"/>
      <c r="IDD732" s="288"/>
      <c r="IDE732" s="288"/>
      <c r="IDF732" s="288"/>
      <c r="IDG732" s="288"/>
      <c r="IDH732" s="288"/>
      <c r="IDI732" s="288"/>
      <c r="IDJ732" s="288"/>
      <c r="IDK732" s="288"/>
      <c r="IDL732" s="288"/>
      <c r="IDM732" s="288"/>
      <c r="IDN732" s="288"/>
      <c r="IDO732" s="288"/>
      <c r="IDP732" s="288"/>
      <c r="IDQ732" s="288"/>
      <c r="IDR732" s="288"/>
      <c r="IDS732" s="288"/>
      <c r="IDT732" s="288"/>
      <c r="IDU732" s="288"/>
      <c r="IDV732" s="288"/>
      <c r="IDW732" s="288"/>
      <c r="IDX732" s="288"/>
      <c r="IDY732" s="288"/>
      <c r="IDZ732" s="288"/>
      <c r="IEA732" s="288"/>
      <c r="IEB732" s="288"/>
      <c r="IEC732" s="288"/>
      <c r="IED732" s="288"/>
      <c r="IEE732" s="288"/>
      <c r="IEF732" s="288"/>
      <c r="IEG732" s="288"/>
      <c r="IEH732" s="288"/>
      <c r="IEI732" s="288"/>
      <c r="IEJ732" s="288"/>
      <c r="IEK732" s="288"/>
      <c r="IEL732" s="288"/>
      <c r="IEM732" s="288"/>
      <c r="IEN732" s="288"/>
      <c r="IEO732" s="288"/>
      <c r="IEP732" s="288"/>
      <c r="IEQ732" s="288"/>
      <c r="IER732" s="288"/>
      <c r="IES732" s="288"/>
      <c r="IET732" s="288"/>
      <c r="IEU732" s="288"/>
      <c r="IEV732" s="288"/>
      <c r="IEW732" s="288"/>
      <c r="IEX732" s="288"/>
      <c r="IEY732" s="288"/>
      <c r="IEZ732" s="288"/>
      <c r="IFA732" s="288"/>
      <c r="IFB732" s="288"/>
      <c r="IFC732" s="288"/>
      <c r="IFD732" s="288"/>
      <c r="IFE732" s="288"/>
      <c r="IFF732" s="288"/>
      <c r="IFG732" s="288"/>
      <c r="IFH732" s="288"/>
      <c r="IFI732" s="288"/>
      <c r="IFJ732" s="288"/>
      <c r="IFK732" s="288"/>
      <c r="IFL732" s="288"/>
      <c r="IFM732" s="288"/>
      <c r="IFN732" s="288"/>
      <c r="IFO732" s="288"/>
      <c r="IFP732" s="288"/>
      <c r="IFQ732" s="288"/>
      <c r="IFR732" s="288"/>
      <c r="IFS732" s="288"/>
      <c r="IFT732" s="288"/>
      <c r="IFU732" s="288"/>
      <c r="IFV732" s="288"/>
      <c r="IFW732" s="288"/>
      <c r="IFX732" s="288"/>
      <c r="IFY732" s="288"/>
      <c r="IFZ732" s="288"/>
      <c r="IGA732" s="288"/>
      <c r="IGB732" s="288"/>
      <c r="IGC732" s="288"/>
      <c r="IGD732" s="288"/>
      <c r="IGE732" s="288"/>
      <c r="IGF732" s="288"/>
      <c r="IGG732" s="288"/>
      <c r="IGH732" s="288"/>
      <c r="IGI732" s="288"/>
      <c r="IGJ732" s="288"/>
      <c r="IGK732" s="288"/>
      <c r="IGL732" s="288"/>
      <c r="IGM732" s="288"/>
      <c r="IGN732" s="288"/>
      <c r="IGO732" s="288"/>
      <c r="IGP732" s="288"/>
      <c r="IGQ732" s="288"/>
      <c r="IGR732" s="288"/>
      <c r="IGS732" s="288"/>
      <c r="IGT732" s="288"/>
      <c r="IGU732" s="288"/>
      <c r="IGV732" s="288"/>
      <c r="IGW732" s="288"/>
      <c r="IGX732" s="288"/>
      <c r="IGY732" s="288"/>
      <c r="IGZ732" s="288"/>
      <c r="IHA732" s="288"/>
      <c r="IHB732" s="288"/>
      <c r="IHC732" s="288"/>
      <c r="IHD732" s="288"/>
      <c r="IHE732" s="288"/>
      <c r="IHF732" s="288"/>
      <c r="IHG732" s="288"/>
      <c r="IHH732" s="288"/>
      <c r="IHI732" s="288"/>
      <c r="IHJ732" s="288"/>
      <c r="IHK732" s="288"/>
      <c r="IHL732" s="288"/>
      <c r="IHM732" s="288"/>
      <c r="IHN732" s="288"/>
      <c r="IHO732" s="288"/>
      <c r="IHP732" s="288"/>
      <c r="IHQ732" s="288"/>
      <c r="IHR732" s="288"/>
      <c r="IHS732" s="288"/>
      <c r="IHT732" s="288"/>
      <c r="IHU732" s="288"/>
      <c r="IHV732" s="288"/>
      <c r="IHW732" s="288"/>
      <c r="IHX732" s="288"/>
      <c r="IHY732" s="288"/>
      <c r="IHZ732" s="288"/>
      <c r="IIA732" s="288"/>
      <c r="IIB732" s="288"/>
      <c r="IIC732" s="288"/>
      <c r="IID732" s="288"/>
      <c r="IIE732" s="288"/>
      <c r="IIF732" s="288"/>
      <c r="IIG732" s="288"/>
      <c r="IIH732" s="288"/>
      <c r="III732" s="288"/>
      <c r="IIJ732" s="288"/>
      <c r="IIK732" s="288"/>
      <c r="IIL732" s="288"/>
      <c r="IIM732" s="288"/>
      <c r="IIN732" s="288"/>
      <c r="IIO732" s="288"/>
      <c r="IIP732" s="288"/>
      <c r="IIQ732" s="288"/>
      <c r="IIR732" s="288"/>
      <c r="IIS732" s="288"/>
      <c r="IIT732" s="288"/>
      <c r="IIU732" s="288"/>
      <c r="IIV732" s="288"/>
      <c r="IIW732" s="288"/>
      <c r="IIX732" s="288"/>
      <c r="IIY732" s="288"/>
      <c r="IIZ732" s="288"/>
      <c r="IJA732" s="288"/>
      <c r="IJB732" s="288"/>
      <c r="IJC732" s="288"/>
      <c r="IJD732" s="288"/>
      <c r="IJE732" s="288"/>
      <c r="IJF732" s="288"/>
      <c r="IJG732" s="288"/>
      <c r="IJH732" s="288"/>
      <c r="IJI732" s="288"/>
      <c r="IJJ732" s="288"/>
      <c r="IJK732" s="288"/>
      <c r="IJL732" s="288"/>
      <c r="IJM732" s="288"/>
      <c r="IJN732" s="288"/>
      <c r="IJO732" s="288"/>
      <c r="IJP732" s="288"/>
      <c r="IJQ732" s="288"/>
      <c r="IJR732" s="288"/>
      <c r="IJS732" s="288"/>
      <c r="IJT732" s="288"/>
      <c r="IJU732" s="288"/>
      <c r="IJV732" s="288"/>
      <c r="IJW732" s="288"/>
      <c r="IJX732" s="288"/>
      <c r="IJY732" s="288"/>
      <c r="IJZ732" s="288"/>
      <c r="IKA732" s="288"/>
      <c r="IKB732" s="288"/>
      <c r="IKC732" s="288"/>
      <c r="IKD732" s="288"/>
      <c r="IKE732" s="288"/>
      <c r="IKF732" s="288"/>
      <c r="IKG732" s="288"/>
      <c r="IKH732" s="288"/>
      <c r="IKI732" s="288"/>
      <c r="IKJ732" s="288"/>
      <c r="IKK732" s="288"/>
      <c r="IKL732" s="288"/>
      <c r="IKM732" s="288"/>
      <c r="IKN732" s="288"/>
      <c r="IKO732" s="288"/>
      <c r="IKP732" s="288"/>
      <c r="IKQ732" s="288"/>
      <c r="IKR732" s="288"/>
      <c r="IKS732" s="288"/>
      <c r="IKT732" s="288"/>
      <c r="IKU732" s="288"/>
      <c r="IKV732" s="288"/>
      <c r="IKW732" s="288"/>
      <c r="IKX732" s="288"/>
      <c r="IKY732" s="288"/>
      <c r="IKZ732" s="288"/>
      <c r="ILA732" s="288"/>
      <c r="ILB732" s="288"/>
      <c r="ILC732" s="288"/>
      <c r="ILD732" s="288"/>
      <c r="ILE732" s="288"/>
      <c r="ILF732" s="288"/>
      <c r="ILG732" s="288"/>
      <c r="ILH732" s="288"/>
      <c r="ILI732" s="288"/>
      <c r="ILJ732" s="288"/>
      <c r="ILK732" s="288"/>
      <c r="ILL732" s="288"/>
      <c r="ILM732" s="288"/>
      <c r="ILN732" s="288"/>
      <c r="ILO732" s="288"/>
      <c r="ILP732" s="288"/>
      <c r="ILQ732" s="288"/>
      <c r="ILR732" s="288"/>
      <c r="ILS732" s="288"/>
      <c r="ILT732" s="288"/>
      <c r="ILU732" s="288"/>
      <c r="ILV732" s="288"/>
      <c r="ILW732" s="288"/>
      <c r="ILX732" s="288"/>
      <c r="ILY732" s="288"/>
      <c r="ILZ732" s="288"/>
      <c r="IMA732" s="288"/>
      <c r="IMB732" s="288"/>
      <c r="IMC732" s="288"/>
      <c r="IMD732" s="288"/>
      <c r="IME732" s="288"/>
      <c r="IMF732" s="288"/>
      <c r="IMG732" s="288"/>
      <c r="IMH732" s="288"/>
      <c r="IMI732" s="288"/>
      <c r="IMJ732" s="288"/>
      <c r="IMK732" s="288"/>
      <c r="IML732" s="288"/>
      <c r="IMM732" s="288"/>
      <c r="IMN732" s="288"/>
      <c r="IMO732" s="288"/>
      <c r="IMP732" s="288"/>
      <c r="IMQ732" s="288"/>
      <c r="IMR732" s="288"/>
      <c r="IMS732" s="288"/>
      <c r="IMT732" s="288"/>
      <c r="IMU732" s="288"/>
      <c r="IMV732" s="288"/>
      <c r="IMW732" s="288"/>
      <c r="IMX732" s="288"/>
      <c r="IMY732" s="288"/>
      <c r="IMZ732" s="288"/>
      <c r="INA732" s="288"/>
      <c r="INB732" s="288"/>
      <c r="INC732" s="288"/>
      <c r="IND732" s="288"/>
      <c r="INE732" s="288"/>
      <c r="INF732" s="288"/>
      <c r="ING732" s="288"/>
      <c r="INH732" s="288"/>
      <c r="INI732" s="288"/>
      <c r="INJ732" s="288"/>
      <c r="INK732" s="288"/>
      <c r="INL732" s="288"/>
      <c r="INM732" s="288"/>
      <c r="INN732" s="288"/>
      <c r="INO732" s="288"/>
      <c r="INP732" s="288"/>
      <c r="INQ732" s="288"/>
      <c r="INR732" s="288"/>
      <c r="INS732" s="288"/>
      <c r="INT732" s="288"/>
      <c r="INU732" s="288"/>
      <c r="INV732" s="288"/>
      <c r="INW732" s="288"/>
      <c r="INX732" s="288"/>
      <c r="INY732" s="288"/>
      <c r="INZ732" s="288"/>
      <c r="IOA732" s="288"/>
      <c r="IOB732" s="288"/>
      <c r="IOC732" s="288"/>
      <c r="IOD732" s="288"/>
      <c r="IOE732" s="288"/>
      <c r="IOF732" s="288"/>
      <c r="IOG732" s="288"/>
      <c r="IOH732" s="288"/>
      <c r="IOI732" s="288"/>
      <c r="IOJ732" s="288"/>
      <c r="IOK732" s="288"/>
      <c r="IOL732" s="288"/>
      <c r="IOM732" s="288"/>
      <c r="ION732" s="288"/>
      <c r="IOO732" s="288"/>
      <c r="IOP732" s="288"/>
      <c r="IOQ732" s="288"/>
      <c r="IOR732" s="288"/>
      <c r="IOS732" s="288"/>
      <c r="IOT732" s="288"/>
      <c r="IOU732" s="288"/>
      <c r="IOV732" s="288"/>
      <c r="IOW732" s="288"/>
      <c r="IOX732" s="288"/>
      <c r="IOY732" s="288"/>
      <c r="IOZ732" s="288"/>
      <c r="IPA732" s="288"/>
      <c r="IPB732" s="288"/>
      <c r="IPC732" s="288"/>
      <c r="IPD732" s="288"/>
      <c r="IPE732" s="288"/>
      <c r="IPF732" s="288"/>
      <c r="IPG732" s="288"/>
      <c r="IPH732" s="288"/>
      <c r="IPI732" s="288"/>
      <c r="IPJ732" s="288"/>
      <c r="IPK732" s="288"/>
      <c r="IPL732" s="288"/>
      <c r="IPM732" s="288"/>
      <c r="IPN732" s="288"/>
      <c r="IPO732" s="288"/>
      <c r="IPP732" s="288"/>
      <c r="IPQ732" s="288"/>
      <c r="IPR732" s="288"/>
      <c r="IPS732" s="288"/>
      <c r="IPT732" s="288"/>
      <c r="IPU732" s="288"/>
      <c r="IPV732" s="288"/>
      <c r="IPW732" s="288"/>
      <c r="IPX732" s="288"/>
      <c r="IPY732" s="288"/>
      <c r="IPZ732" s="288"/>
      <c r="IQA732" s="288"/>
      <c r="IQB732" s="288"/>
      <c r="IQC732" s="288"/>
      <c r="IQD732" s="288"/>
      <c r="IQE732" s="288"/>
      <c r="IQF732" s="288"/>
      <c r="IQG732" s="288"/>
      <c r="IQH732" s="288"/>
      <c r="IQI732" s="288"/>
      <c r="IQJ732" s="288"/>
      <c r="IQK732" s="288"/>
      <c r="IQL732" s="288"/>
      <c r="IQM732" s="288"/>
      <c r="IQN732" s="288"/>
      <c r="IQO732" s="288"/>
      <c r="IQP732" s="288"/>
      <c r="IQQ732" s="288"/>
      <c r="IQR732" s="288"/>
      <c r="IQS732" s="288"/>
      <c r="IQT732" s="288"/>
      <c r="IQU732" s="288"/>
      <c r="IQV732" s="288"/>
      <c r="IQW732" s="288"/>
      <c r="IQX732" s="288"/>
      <c r="IQY732" s="288"/>
      <c r="IQZ732" s="288"/>
      <c r="IRA732" s="288"/>
      <c r="IRB732" s="288"/>
      <c r="IRC732" s="288"/>
      <c r="IRD732" s="288"/>
      <c r="IRE732" s="288"/>
      <c r="IRF732" s="288"/>
      <c r="IRG732" s="288"/>
      <c r="IRH732" s="288"/>
      <c r="IRI732" s="288"/>
      <c r="IRJ732" s="288"/>
      <c r="IRK732" s="288"/>
      <c r="IRL732" s="288"/>
      <c r="IRM732" s="288"/>
      <c r="IRN732" s="288"/>
      <c r="IRO732" s="288"/>
      <c r="IRP732" s="288"/>
      <c r="IRQ732" s="288"/>
      <c r="IRR732" s="288"/>
      <c r="IRS732" s="288"/>
      <c r="IRT732" s="288"/>
      <c r="IRU732" s="288"/>
      <c r="IRV732" s="288"/>
      <c r="IRW732" s="288"/>
      <c r="IRX732" s="288"/>
      <c r="IRY732" s="288"/>
      <c r="IRZ732" s="288"/>
      <c r="ISA732" s="288"/>
      <c r="ISB732" s="288"/>
      <c r="ISC732" s="288"/>
      <c r="ISD732" s="288"/>
      <c r="ISE732" s="288"/>
      <c r="ISF732" s="288"/>
      <c r="ISG732" s="288"/>
      <c r="ISH732" s="288"/>
      <c r="ISI732" s="288"/>
      <c r="ISJ732" s="288"/>
      <c r="ISK732" s="288"/>
      <c r="ISL732" s="288"/>
      <c r="ISM732" s="288"/>
      <c r="ISN732" s="288"/>
      <c r="ISO732" s="288"/>
      <c r="ISP732" s="288"/>
      <c r="ISQ732" s="288"/>
      <c r="ISR732" s="288"/>
      <c r="ISS732" s="288"/>
      <c r="IST732" s="288"/>
      <c r="ISU732" s="288"/>
      <c r="ISV732" s="288"/>
      <c r="ISW732" s="288"/>
      <c r="ISX732" s="288"/>
      <c r="ISY732" s="288"/>
      <c r="ISZ732" s="288"/>
      <c r="ITA732" s="288"/>
      <c r="ITB732" s="288"/>
      <c r="ITC732" s="288"/>
      <c r="ITD732" s="288"/>
      <c r="ITE732" s="288"/>
      <c r="ITF732" s="288"/>
      <c r="ITG732" s="288"/>
      <c r="ITH732" s="288"/>
      <c r="ITI732" s="288"/>
      <c r="ITJ732" s="288"/>
      <c r="ITK732" s="288"/>
      <c r="ITL732" s="288"/>
      <c r="ITM732" s="288"/>
      <c r="ITN732" s="288"/>
      <c r="ITO732" s="288"/>
      <c r="ITP732" s="288"/>
      <c r="ITQ732" s="288"/>
      <c r="ITR732" s="288"/>
      <c r="ITS732" s="288"/>
      <c r="ITT732" s="288"/>
      <c r="ITU732" s="288"/>
      <c r="ITV732" s="288"/>
      <c r="ITW732" s="288"/>
      <c r="ITX732" s="288"/>
      <c r="ITY732" s="288"/>
      <c r="ITZ732" s="288"/>
      <c r="IUA732" s="288"/>
      <c r="IUB732" s="288"/>
      <c r="IUC732" s="288"/>
      <c r="IUD732" s="288"/>
      <c r="IUE732" s="288"/>
      <c r="IUF732" s="288"/>
      <c r="IUG732" s="288"/>
      <c r="IUH732" s="288"/>
      <c r="IUI732" s="288"/>
      <c r="IUJ732" s="288"/>
      <c r="IUK732" s="288"/>
      <c r="IUL732" s="288"/>
      <c r="IUM732" s="288"/>
      <c r="IUN732" s="288"/>
      <c r="IUO732" s="288"/>
      <c r="IUP732" s="288"/>
      <c r="IUQ732" s="288"/>
      <c r="IUR732" s="288"/>
      <c r="IUS732" s="288"/>
      <c r="IUT732" s="288"/>
      <c r="IUU732" s="288"/>
      <c r="IUV732" s="288"/>
      <c r="IUW732" s="288"/>
      <c r="IUX732" s="288"/>
      <c r="IUY732" s="288"/>
      <c r="IUZ732" s="288"/>
      <c r="IVA732" s="288"/>
      <c r="IVB732" s="288"/>
      <c r="IVC732" s="288"/>
      <c r="IVD732" s="288"/>
      <c r="IVE732" s="288"/>
      <c r="IVF732" s="288"/>
      <c r="IVG732" s="288"/>
      <c r="IVH732" s="288"/>
      <c r="IVI732" s="288"/>
      <c r="IVJ732" s="288"/>
      <c r="IVK732" s="288"/>
      <c r="IVL732" s="288"/>
      <c r="IVM732" s="288"/>
      <c r="IVN732" s="288"/>
      <c r="IVO732" s="288"/>
      <c r="IVP732" s="288"/>
      <c r="IVQ732" s="288"/>
      <c r="IVR732" s="288"/>
      <c r="IVS732" s="288"/>
      <c r="IVT732" s="288"/>
      <c r="IVU732" s="288"/>
      <c r="IVV732" s="288"/>
      <c r="IVW732" s="288"/>
      <c r="IVX732" s="288"/>
      <c r="IVY732" s="288"/>
      <c r="IVZ732" s="288"/>
      <c r="IWA732" s="288"/>
      <c r="IWB732" s="288"/>
      <c r="IWC732" s="288"/>
      <c r="IWD732" s="288"/>
      <c r="IWE732" s="288"/>
      <c r="IWF732" s="288"/>
      <c r="IWG732" s="288"/>
      <c r="IWH732" s="288"/>
      <c r="IWI732" s="288"/>
      <c r="IWJ732" s="288"/>
      <c r="IWK732" s="288"/>
      <c r="IWL732" s="288"/>
      <c r="IWM732" s="288"/>
      <c r="IWN732" s="288"/>
      <c r="IWO732" s="288"/>
      <c r="IWP732" s="288"/>
      <c r="IWQ732" s="288"/>
      <c r="IWR732" s="288"/>
      <c r="IWS732" s="288"/>
      <c r="IWT732" s="288"/>
      <c r="IWU732" s="288"/>
      <c r="IWV732" s="288"/>
      <c r="IWW732" s="288"/>
      <c r="IWX732" s="288"/>
      <c r="IWY732" s="288"/>
      <c r="IWZ732" s="288"/>
      <c r="IXA732" s="288"/>
      <c r="IXB732" s="288"/>
      <c r="IXC732" s="288"/>
      <c r="IXD732" s="288"/>
      <c r="IXE732" s="288"/>
      <c r="IXF732" s="288"/>
      <c r="IXG732" s="288"/>
      <c r="IXH732" s="288"/>
      <c r="IXI732" s="288"/>
      <c r="IXJ732" s="288"/>
      <c r="IXK732" s="288"/>
      <c r="IXL732" s="288"/>
      <c r="IXM732" s="288"/>
      <c r="IXN732" s="288"/>
      <c r="IXO732" s="288"/>
      <c r="IXP732" s="288"/>
      <c r="IXQ732" s="288"/>
      <c r="IXR732" s="288"/>
      <c r="IXS732" s="288"/>
      <c r="IXT732" s="288"/>
      <c r="IXU732" s="288"/>
      <c r="IXV732" s="288"/>
      <c r="IXW732" s="288"/>
      <c r="IXX732" s="288"/>
      <c r="IXY732" s="288"/>
      <c r="IXZ732" s="288"/>
      <c r="IYA732" s="288"/>
      <c r="IYB732" s="288"/>
      <c r="IYC732" s="288"/>
      <c r="IYD732" s="288"/>
      <c r="IYE732" s="288"/>
      <c r="IYF732" s="288"/>
      <c r="IYG732" s="288"/>
      <c r="IYH732" s="288"/>
      <c r="IYI732" s="288"/>
      <c r="IYJ732" s="288"/>
      <c r="IYK732" s="288"/>
      <c r="IYL732" s="288"/>
      <c r="IYM732" s="288"/>
      <c r="IYN732" s="288"/>
      <c r="IYO732" s="288"/>
      <c r="IYP732" s="288"/>
      <c r="IYQ732" s="288"/>
      <c r="IYR732" s="288"/>
      <c r="IYS732" s="288"/>
      <c r="IYT732" s="288"/>
      <c r="IYU732" s="288"/>
      <c r="IYV732" s="288"/>
      <c r="IYW732" s="288"/>
      <c r="IYX732" s="288"/>
      <c r="IYY732" s="288"/>
      <c r="IYZ732" s="288"/>
      <c r="IZA732" s="288"/>
      <c r="IZB732" s="288"/>
      <c r="IZC732" s="288"/>
      <c r="IZD732" s="288"/>
      <c r="IZE732" s="288"/>
      <c r="IZF732" s="288"/>
      <c r="IZG732" s="288"/>
      <c r="IZH732" s="288"/>
      <c r="IZI732" s="288"/>
      <c r="IZJ732" s="288"/>
      <c r="IZK732" s="288"/>
      <c r="IZL732" s="288"/>
      <c r="IZM732" s="288"/>
      <c r="IZN732" s="288"/>
      <c r="IZO732" s="288"/>
      <c r="IZP732" s="288"/>
      <c r="IZQ732" s="288"/>
      <c r="IZR732" s="288"/>
      <c r="IZS732" s="288"/>
      <c r="IZT732" s="288"/>
      <c r="IZU732" s="288"/>
      <c r="IZV732" s="288"/>
      <c r="IZW732" s="288"/>
      <c r="IZX732" s="288"/>
      <c r="IZY732" s="288"/>
      <c r="IZZ732" s="288"/>
      <c r="JAA732" s="288"/>
      <c r="JAB732" s="288"/>
      <c r="JAC732" s="288"/>
      <c r="JAD732" s="288"/>
      <c r="JAE732" s="288"/>
      <c r="JAF732" s="288"/>
      <c r="JAG732" s="288"/>
      <c r="JAH732" s="288"/>
      <c r="JAI732" s="288"/>
      <c r="JAJ732" s="288"/>
      <c r="JAK732" s="288"/>
      <c r="JAL732" s="288"/>
      <c r="JAM732" s="288"/>
      <c r="JAN732" s="288"/>
      <c r="JAO732" s="288"/>
      <c r="JAP732" s="288"/>
      <c r="JAQ732" s="288"/>
      <c r="JAR732" s="288"/>
      <c r="JAS732" s="288"/>
      <c r="JAT732" s="288"/>
      <c r="JAU732" s="288"/>
      <c r="JAV732" s="288"/>
      <c r="JAW732" s="288"/>
      <c r="JAX732" s="288"/>
      <c r="JAY732" s="288"/>
      <c r="JAZ732" s="288"/>
      <c r="JBA732" s="288"/>
      <c r="JBB732" s="288"/>
      <c r="JBC732" s="288"/>
      <c r="JBD732" s="288"/>
      <c r="JBE732" s="288"/>
      <c r="JBF732" s="288"/>
      <c r="JBG732" s="288"/>
      <c r="JBH732" s="288"/>
      <c r="JBI732" s="288"/>
      <c r="JBJ732" s="288"/>
      <c r="JBK732" s="288"/>
      <c r="JBL732" s="288"/>
      <c r="JBM732" s="288"/>
      <c r="JBN732" s="288"/>
      <c r="JBO732" s="288"/>
      <c r="JBP732" s="288"/>
      <c r="JBQ732" s="288"/>
      <c r="JBR732" s="288"/>
      <c r="JBS732" s="288"/>
      <c r="JBT732" s="288"/>
      <c r="JBU732" s="288"/>
      <c r="JBV732" s="288"/>
      <c r="JBW732" s="288"/>
      <c r="JBX732" s="288"/>
      <c r="JBY732" s="288"/>
      <c r="JBZ732" s="288"/>
      <c r="JCA732" s="288"/>
      <c r="JCB732" s="288"/>
      <c r="JCC732" s="288"/>
      <c r="JCD732" s="288"/>
      <c r="JCE732" s="288"/>
      <c r="JCF732" s="288"/>
      <c r="JCG732" s="288"/>
      <c r="JCH732" s="288"/>
      <c r="JCI732" s="288"/>
      <c r="JCJ732" s="288"/>
      <c r="JCK732" s="288"/>
      <c r="JCL732" s="288"/>
      <c r="JCM732" s="288"/>
      <c r="JCN732" s="288"/>
      <c r="JCO732" s="288"/>
      <c r="JCP732" s="288"/>
      <c r="JCQ732" s="288"/>
      <c r="JCR732" s="288"/>
      <c r="JCS732" s="288"/>
      <c r="JCT732" s="288"/>
      <c r="JCU732" s="288"/>
      <c r="JCV732" s="288"/>
      <c r="JCW732" s="288"/>
      <c r="JCX732" s="288"/>
      <c r="JCY732" s="288"/>
      <c r="JCZ732" s="288"/>
      <c r="JDA732" s="288"/>
      <c r="JDB732" s="288"/>
      <c r="JDC732" s="288"/>
      <c r="JDD732" s="288"/>
      <c r="JDE732" s="288"/>
      <c r="JDF732" s="288"/>
      <c r="JDG732" s="288"/>
      <c r="JDH732" s="288"/>
      <c r="JDI732" s="288"/>
      <c r="JDJ732" s="288"/>
      <c r="JDK732" s="288"/>
      <c r="JDL732" s="288"/>
      <c r="JDM732" s="288"/>
      <c r="JDN732" s="288"/>
      <c r="JDO732" s="288"/>
      <c r="JDP732" s="288"/>
      <c r="JDQ732" s="288"/>
      <c r="JDR732" s="288"/>
      <c r="JDS732" s="288"/>
      <c r="JDT732" s="288"/>
      <c r="JDU732" s="288"/>
      <c r="JDV732" s="288"/>
      <c r="JDW732" s="288"/>
      <c r="JDX732" s="288"/>
      <c r="JDY732" s="288"/>
      <c r="JDZ732" s="288"/>
      <c r="JEA732" s="288"/>
      <c r="JEB732" s="288"/>
      <c r="JEC732" s="288"/>
      <c r="JED732" s="288"/>
      <c r="JEE732" s="288"/>
      <c r="JEF732" s="288"/>
      <c r="JEG732" s="288"/>
      <c r="JEH732" s="288"/>
      <c r="JEI732" s="288"/>
      <c r="JEJ732" s="288"/>
      <c r="JEK732" s="288"/>
      <c r="JEL732" s="288"/>
      <c r="JEM732" s="288"/>
      <c r="JEN732" s="288"/>
      <c r="JEO732" s="288"/>
      <c r="JEP732" s="288"/>
      <c r="JEQ732" s="288"/>
      <c r="JER732" s="288"/>
      <c r="JES732" s="288"/>
      <c r="JET732" s="288"/>
      <c r="JEU732" s="288"/>
      <c r="JEV732" s="288"/>
      <c r="JEW732" s="288"/>
      <c r="JEX732" s="288"/>
      <c r="JEY732" s="288"/>
      <c r="JEZ732" s="288"/>
      <c r="JFA732" s="288"/>
      <c r="JFB732" s="288"/>
      <c r="JFC732" s="288"/>
      <c r="JFD732" s="288"/>
      <c r="JFE732" s="288"/>
      <c r="JFF732" s="288"/>
      <c r="JFG732" s="288"/>
      <c r="JFH732" s="288"/>
      <c r="JFI732" s="288"/>
      <c r="JFJ732" s="288"/>
      <c r="JFK732" s="288"/>
      <c r="JFL732" s="288"/>
      <c r="JFM732" s="288"/>
      <c r="JFN732" s="288"/>
      <c r="JFO732" s="288"/>
      <c r="JFP732" s="288"/>
      <c r="JFQ732" s="288"/>
      <c r="JFR732" s="288"/>
      <c r="JFS732" s="288"/>
      <c r="JFT732" s="288"/>
      <c r="JFU732" s="288"/>
      <c r="JFV732" s="288"/>
      <c r="JFW732" s="288"/>
      <c r="JFX732" s="288"/>
      <c r="JFY732" s="288"/>
      <c r="JFZ732" s="288"/>
      <c r="JGA732" s="288"/>
      <c r="JGB732" s="288"/>
      <c r="JGC732" s="288"/>
      <c r="JGD732" s="288"/>
      <c r="JGE732" s="288"/>
      <c r="JGF732" s="288"/>
      <c r="JGG732" s="288"/>
      <c r="JGH732" s="288"/>
      <c r="JGI732" s="288"/>
      <c r="JGJ732" s="288"/>
      <c r="JGK732" s="288"/>
      <c r="JGL732" s="288"/>
      <c r="JGM732" s="288"/>
      <c r="JGN732" s="288"/>
      <c r="JGO732" s="288"/>
      <c r="JGP732" s="288"/>
      <c r="JGQ732" s="288"/>
      <c r="JGR732" s="288"/>
      <c r="JGS732" s="288"/>
      <c r="JGT732" s="288"/>
      <c r="JGU732" s="288"/>
      <c r="JGV732" s="288"/>
      <c r="JGW732" s="288"/>
      <c r="JGX732" s="288"/>
      <c r="JGY732" s="288"/>
      <c r="JGZ732" s="288"/>
      <c r="JHA732" s="288"/>
      <c r="JHB732" s="288"/>
      <c r="JHC732" s="288"/>
      <c r="JHD732" s="288"/>
      <c r="JHE732" s="288"/>
      <c r="JHF732" s="288"/>
      <c r="JHG732" s="288"/>
      <c r="JHH732" s="288"/>
      <c r="JHI732" s="288"/>
      <c r="JHJ732" s="288"/>
      <c r="JHK732" s="288"/>
      <c r="JHL732" s="288"/>
      <c r="JHM732" s="288"/>
      <c r="JHN732" s="288"/>
      <c r="JHO732" s="288"/>
      <c r="JHP732" s="288"/>
      <c r="JHQ732" s="288"/>
      <c r="JHR732" s="288"/>
      <c r="JHS732" s="288"/>
      <c r="JHT732" s="288"/>
      <c r="JHU732" s="288"/>
      <c r="JHV732" s="288"/>
      <c r="JHW732" s="288"/>
      <c r="JHX732" s="288"/>
      <c r="JHY732" s="288"/>
      <c r="JHZ732" s="288"/>
      <c r="JIA732" s="288"/>
      <c r="JIB732" s="288"/>
      <c r="JIC732" s="288"/>
      <c r="JID732" s="288"/>
      <c r="JIE732" s="288"/>
      <c r="JIF732" s="288"/>
      <c r="JIG732" s="288"/>
      <c r="JIH732" s="288"/>
      <c r="JII732" s="288"/>
      <c r="JIJ732" s="288"/>
      <c r="JIK732" s="288"/>
      <c r="JIL732" s="288"/>
      <c r="JIM732" s="288"/>
      <c r="JIN732" s="288"/>
      <c r="JIO732" s="288"/>
      <c r="JIP732" s="288"/>
      <c r="JIQ732" s="288"/>
      <c r="JIR732" s="288"/>
      <c r="JIS732" s="288"/>
      <c r="JIT732" s="288"/>
      <c r="JIU732" s="288"/>
      <c r="JIV732" s="288"/>
      <c r="JIW732" s="288"/>
      <c r="JIX732" s="288"/>
      <c r="JIY732" s="288"/>
      <c r="JIZ732" s="288"/>
      <c r="JJA732" s="288"/>
      <c r="JJB732" s="288"/>
      <c r="JJC732" s="288"/>
      <c r="JJD732" s="288"/>
      <c r="JJE732" s="288"/>
      <c r="JJF732" s="288"/>
      <c r="JJG732" s="288"/>
      <c r="JJH732" s="288"/>
      <c r="JJI732" s="288"/>
      <c r="JJJ732" s="288"/>
      <c r="JJK732" s="288"/>
      <c r="JJL732" s="288"/>
      <c r="JJM732" s="288"/>
      <c r="JJN732" s="288"/>
      <c r="JJO732" s="288"/>
      <c r="JJP732" s="288"/>
      <c r="JJQ732" s="288"/>
      <c r="JJR732" s="288"/>
      <c r="JJS732" s="288"/>
      <c r="JJT732" s="288"/>
      <c r="JJU732" s="288"/>
      <c r="JJV732" s="288"/>
      <c r="JJW732" s="288"/>
      <c r="JJX732" s="288"/>
      <c r="JJY732" s="288"/>
      <c r="JJZ732" s="288"/>
      <c r="JKA732" s="288"/>
      <c r="JKB732" s="288"/>
      <c r="JKC732" s="288"/>
      <c r="JKD732" s="288"/>
      <c r="JKE732" s="288"/>
      <c r="JKF732" s="288"/>
      <c r="JKG732" s="288"/>
      <c r="JKH732" s="288"/>
      <c r="JKI732" s="288"/>
      <c r="JKJ732" s="288"/>
      <c r="JKK732" s="288"/>
      <c r="JKL732" s="288"/>
      <c r="JKM732" s="288"/>
      <c r="JKN732" s="288"/>
      <c r="JKO732" s="288"/>
      <c r="JKP732" s="288"/>
      <c r="JKQ732" s="288"/>
      <c r="JKR732" s="288"/>
      <c r="JKS732" s="288"/>
      <c r="JKT732" s="288"/>
      <c r="JKU732" s="288"/>
      <c r="JKV732" s="288"/>
      <c r="JKW732" s="288"/>
      <c r="JKX732" s="288"/>
      <c r="JKY732" s="288"/>
      <c r="JKZ732" s="288"/>
      <c r="JLA732" s="288"/>
      <c r="JLB732" s="288"/>
      <c r="JLC732" s="288"/>
      <c r="JLD732" s="288"/>
      <c r="JLE732" s="288"/>
      <c r="JLF732" s="288"/>
      <c r="JLG732" s="288"/>
      <c r="JLH732" s="288"/>
      <c r="JLI732" s="288"/>
      <c r="JLJ732" s="288"/>
      <c r="JLK732" s="288"/>
      <c r="JLL732" s="288"/>
      <c r="JLM732" s="288"/>
      <c r="JLN732" s="288"/>
      <c r="JLO732" s="288"/>
      <c r="JLP732" s="288"/>
      <c r="JLQ732" s="288"/>
      <c r="JLR732" s="288"/>
      <c r="JLS732" s="288"/>
      <c r="JLT732" s="288"/>
      <c r="JLU732" s="288"/>
      <c r="JLV732" s="288"/>
      <c r="JLW732" s="288"/>
      <c r="JLX732" s="288"/>
      <c r="JLY732" s="288"/>
      <c r="JLZ732" s="288"/>
      <c r="JMA732" s="288"/>
      <c r="JMB732" s="288"/>
      <c r="JMC732" s="288"/>
      <c r="JMD732" s="288"/>
      <c r="JME732" s="288"/>
      <c r="JMF732" s="288"/>
      <c r="JMG732" s="288"/>
      <c r="JMH732" s="288"/>
      <c r="JMI732" s="288"/>
      <c r="JMJ732" s="288"/>
      <c r="JMK732" s="288"/>
      <c r="JML732" s="288"/>
      <c r="JMM732" s="288"/>
      <c r="JMN732" s="288"/>
      <c r="JMO732" s="288"/>
      <c r="JMP732" s="288"/>
      <c r="JMQ732" s="288"/>
      <c r="JMR732" s="288"/>
      <c r="JMS732" s="288"/>
      <c r="JMT732" s="288"/>
      <c r="JMU732" s="288"/>
      <c r="JMV732" s="288"/>
      <c r="JMW732" s="288"/>
      <c r="JMX732" s="288"/>
      <c r="JMY732" s="288"/>
      <c r="JMZ732" s="288"/>
      <c r="JNA732" s="288"/>
      <c r="JNB732" s="288"/>
      <c r="JNC732" s="288"/>
      <c r="JND732" s="288"/>
      <c r="JNE732" s="288"/>
      <c r="JNF732" s="288"/>
      <c r="JNG732" s="288"/>
      <c r="JNH732" s="288"/>
      <c r="JNI732" s="288"/>
      <c r="JNJ732" s="288"/>
      <c r="JNK732" s="288"/>
      <c r="JNL732" s="288"/>
      <c r="JNM732" s="288"/>
      <c r="JNN732" s="288"/>
      <c r="JNO732" s="288"/>
      <c r="JNP732" s="288"/>
      <c r="JNQ732" s="288"/>
      <c r="JNR732" s="288"/>
      <c r="JNS732" s="288"/>
      <c r="JNT732" s="288"/>
      <c r="JNU732" s="288"/>
      <c r="JNV732" s="288"/>
      <c r="JNW732" s="288"/>
      <c r="JNX732" s="288"/>
      <c r="JNY732" s="288"/>
      <c r="JNZ732" s="288"/>
      <c r="JOA732" s="288"/>
      <c r="JOB732" s="288"/>
      <c r="JOC732" s="288"/>
      <c r="JOD732" s="288"/>
      <c r="JOE732" s="288"/>
      <c r="JOF732" s="288"/>
      <c r="JOG732" s="288"/>
      <c r="JOH732" s="288"/>
      <c r="JOI732" s="288"/>
      <c r="JOJ732" s="288"/>
      <c r="JOK732" s="288"/>
      <c r="JOL732" s="288"/>
      <c r="JOM732" s="288"/>
      <c r="JON732" s="288"/>
      <c r="JOO732" s="288"/>
      <c r="JOP732" s="288"/>
      <c r="JOQ732" s="288"/>
      <c r="JOR732" s="288"/>
      <c r="JOS732" s="288"/>
      <c r="JOT732" s="288"/>
      <c r="JOU732" s="288"/>
      <c r="JOV732" s="288"/>
      <c r="JOW732" s="288"/>
      <c r="JOX732" s="288"/>
      <c r="JOY732" s="288"/>
      <c r="JOZ732" s="288"/>
      <c r="JPA732" s="288"/>
      <c r="JPB732" s="288"/>
      <c r="JPC732" s="288"/>
      <c r="JPD732" s="288"/>
      <c r="JPE732" s="288"/>
      <c r="JPF732" s="288"/>
      <c r="JPG732" s="288"/>
      <c r="JPH732" s="288"/>
      <c r="JPI732" s="288"/>
      <c r="JPJ732" s="288"/>
      <c r="JPK732" s="288"/>
      <c r="JPL732" s="288"/>
      <c r="JPM732" s="288"/>
      <c r="JPN732" s="288"/>
      <c r="JPO732" s="288"/>
      <c r="JPP732" s="288"/>
      <c r="JPQ732" s="288"/>
      <c r="JPR732" s="288"/>
      <c r="JPS732" s="288"/>
      <c r="JPT732" s="288"/>
      <c r="JPU732" s="288"/>
      <c r="JPV732" s="288"/>
      <c r="JPW732" s="288"/>
      <c r="JPX732" s="288"/>
      <c r="JPY732" s="288"/>
      <c r="JPZ732" s="288"/>
      <c r="JQA732" s="288"/>
      <c r="JQB732" s="288"/>
      <c r="JQC732" s="288"/>
      <c r="JQD732" s="288"/>
      <c r="JQE732" s="288"/>
      <c r="JQF732" s="288"/>
      <c r="JQG732" s="288"/>
      <c r="JQH732" s="288"/>
      <c r="JQI732" s="288"/>
      <c r="JQJ732" s="288"/>
      <c r="JQK732" s="288"/>
      <c r="JQL732" s="288"/>
      <c r="JQM732" s="288"/>
      <c r="JQN732" s="288"/>
      <c r="JQO732" s="288"/>
      <c r="JQP732" s="288"/>
      <c r="JQQ732" s="288"/>
      <c r="JQR732" s="288"/>
      <c r="JQS732" s="288"/>
      <c r="JQT732" s="288"/>
      <c r="JQU732" s="288"/>
      <c r="JQV732" s="288"/>
      <c r="JQW732" s="288"/>
      <c r="JQX732" s="288"/>
      <c r="JQY732" s="288"/>
      <c r="JQZ732" s="288"/>
      <c r="JRA732" s="288"/>
      <c r="JRB732" s="288"/>
      <c r="JRC732" s="288"/>
      <c r="JRD732" s="288"/>
      <c r="JRE732" s="288"/>
      <c r="JRF732" s="288"/>
      <c r="JRG732" s="288"/>
      <c r="JRH732" s="288"/>
      <c r="JRI732" s="288"/>
      <c r="JRJ732" s="288"/>
      <c r="JRK732" s="288"/>
      <c r="JRL732" s="288"/>
      <c r="JRM732" s="288"/>
      <c r="JRN732" s="288"/>
      <c r="JRO732" s="288"/>
      <c r="JRP732" s="288"/>
      <c r="JRQ732" s="288"/>
      <c r="JRR732" s="288"/>
      <c r="JRS732" s="288"/>
      <c r="JRT732" s="288"/>
      <c r="JRU732" s="288"/>
      <c r="JRV732" s="288"/>
      <c r="JRW732" s="288"/>
      <c r="JRX732" s="288"/>
      <c r="JRY732" s="288"/>
      <c r="JRZ732" s="288"/>
      <c r="JSA732" s="288"/>
      <c r="JSB732" s="288"/>
      <c r="JSC732" s="288"/>
      <c r="JSD732" s="288"/>
      <c r="JSE732" s="288"/>
      <c r="JSF732" s="288"/>
      <c r="JSG732" s="288"/>
      <c r="JSH732" s="288"/>
      <c r="JSI732" s="288"/>
      <c r="JSJ732" s="288"/>
      <c r="JSK732" s="288"/>
      <c r="JSL732" s="288"/>
      <c r="JSM732" s="288"/>
      <c r="JSN732" s="288"/>
      <c r="JSO732" s="288"/>
      <c r="JSP732" s="288"/>
      <c r="JSQ732" s="288"/>
      <c r="JSR732" s="288"/>
      <c r="JSS732" s="288"/>
      <c r="JST732" s="288"/>
      <c r="JSU732" s="288"/>
      <c r="JSV732" s="288"/>
      <c r="JSW732" s="288"/>
      <c r="JSX732" s="288"/>
      <c r="JSY732" s="288"/>
      <c r="JSZ732" s="288"/>
      <c r="JTA732" s="288"/>
      <c r="JTB732" s="288"/>
      <c r="JTC732" s="288"/>
      <c r="JTD732" s="288"/>
      <c r="JTE732" s="288"/>
      <c r="JTF732" s="288"/>
      <c r="JTG732" s="288"/>
      <c r="JTH732" s="288"/>
      <c r="JTI732" s="288"/>
      <c r="JTJ732" s="288"/>
      <c r="JTK732" s="288"/>
      <c r="JTL732" s="288"/>
      <c r="JTM732" s="288"/>
      <c r="JTN732" s="288"/>
      <c r="JTO732" s="288"/>
      <c r="JTP732" s="288"/>
      <c r="JTQ732" s="288"/>
      <c r="JTR732" s="288"/>
      <c r="JTS732" s="288"/>
      <c r="JTT732" s="288"/>
      <c r="JTU732" s="288"/>
      <c r="JTV732" s="288"/>
      <c r="JTW732" s="288"/>
      <c r="JTX732" s="288"/>
      <c r="JTY732" s="288"/>
      <c r="JTZ732" s="288"/>
      <c r="JUA732" s="288"/>
      <c r="JUB732" s="288"/>
      <c r="JUC732" s="288"/>
      <c r="JUD732" s="288"/>
      <c r="JUE732" s="288"/>
      <c r="JUF732" s="288"/>
      <c r="JUG732" s="288"/>
      <c r="JUH732" s="288"/>
      <c r="JUI732" s="288"/>
      <c r="JUJ732" s="288"/>
      <c r="JUK732" s="288"/>
      <c r="JUL732" s="288"/>
      <c r="JUM732" s="288"/>
      <c r="JUN732" s="288"/>
      <c r="JUO732" s="288"/>
      <c r="JUP732" s="288"/>
      <c r="JUQ732" s="288"/>
      <c r="JUR732" s="288"/>
      <c r="JUS732" s="288"/>
      <c r="JUT732" s="288"/>
      <c r="JUU732" s="288"/>
      <c r="JUV732" s="288"/>
      <c r="JUW732" s="288"/>
      <c r="JUX732" s="288"/>
      <c r="JUY732" s="288"/>
      <c r="JUZ732" s="288"/>
      <c r="JVA732" s="288"/>
      <c r="JVB732" s="288"/>
      <c r="JVC732" s="288"/>
      <c r="JVD732" s="288"/>
      <c r="JVE732" s="288"/>
      <c r="JVF732" s="288"/>
      <c r="JVG732" s="288"/>
      <c r="JVH732" s="288"/>
      <c r="JVI732" s="288"/>
      <c r="JVJ732" s="288"/>
      <c r="JVK732" s="288"/>
      <c r="JVL732" s="288"/>
      <c r="JVM732" s="288"/>
      <c r="JVN732" s="288"/>
      <c r="JVO732" s="288"/>
      <c r="JVP732" s="288"/>
      <c r="JVQ732" s="288"/>
      <c r="JVR732" s="288"/>
      <c r="JVS732" s="288"/>
      <c r="JVT732" s="288"/>
      <c r="JVU732" s="288"/>
      <c r="JVV732" s="288"/>
      <c r="JVW732" s="288"/>
      <c r="JVX732" s="288"/>
      <c r="JVY732" s="288"/>
      <c r="JVZ732" s="288"/>
      <c r="JWA732" s="288"/>
      <c r="JWB732" s="288"/>
      <c r="JWC732" s="288"/>
      <c r="JWD732" s="288"/>
      <c r="JWE732" s="288"/>
      <c r="JWF732" s="288"/>
      <c r="JWG732" s="288"/>
      <c r="JWH732" s="288"/>
      <c r="JWI732" s="288"/>
      <c r="JWJ732" s="288"/>
      <c r="JWK732" s="288"/>
      <c r="JWL732" s="288"/>
      <c r="JWM732" s="288"/>
      <c r="JWN732" s="288"/>
      <c r="JWO732" s="288"/>
      <c r="JWP732" s="288"/>
      <c r="JWQ732" s="288"/>
      <c r="JWR732" s="288"/>
      <c r="JWS732" s="288"/>
      <c r="JWT732" s="288"/>
      <c r="JWU732" s="288"/>
      <c r="JWV732" s="288"/>
      <c r="JWW732" s="288"/>
      <c r="JWX732" s="288"/>
      <c r="JWY732" s="288"/>
      <c r="JWZ732" s="288"/>
      <c r="JXA732" s="288"/>
      <c r="JXB732" s="288"/>
      <c r="JXC732" s="288"/>
      <c r="JXD732" s="288"/>
      <c r="JXE732" s="288"/>
      <c r="JXF732" s="288"/>
      <c r="JXG732" s="288"/>
      <c r="JXH732" s="288"/>
      <c r="JXI732" s="288"/>
      <c r="JXJ732" s="288"/>
      <c r="JXK732" s="288"/>
      <c r="JXL732" s="288"/>
      <c r="JXM732" s="288"/>
      <c r="JXN732" s="288"/>
      <c r="JXO732" s="288"/>
      <c r="JXP732" s="288"/>
      <c r="JXQ732" s="288"/>
      <c r="JXR732" s="288"/>
      <c r="JXS732" s="288"/>
      <c r="JXT732" s="288"/>
      <c r="JXU732" s="288"/>
      <c r="JXV732" s="288"/>
      <c r="JXW732" s="288"/>
      <c r="JXX732" s="288"/>
      <c r="JXY732" s="288"/>
      <c r="JXZ732" s="288"/>
      <c r="JYA732" s="288"/>
      <c r="JYB732" s="288"/>
      <c r="JYC732" s="288"/>
      <c r="JYD732" s="288"/>
      <c r="JYE732" s="288"/>
      <c r="JYF732" s="288"/>
      <c r="JYG732" s="288"/>
      <c r="JYH732" s="288"/>
      <c r="JYI732" s="288"/>
      <c r="JYJ732" s="288"/>
      <c r="JYK732" s="288"/>
      <c r="JYL732" s="288"/>
      <c r="JYM732" s="288"/>
      <c r="JYN732" s="288"/>
      <c r="JYO732" s="288"/>
      <c r="JYP732" s="288"/>
      <c r="JYQ732" s="288"/>
      <c r="JYR732" s="288"/>
      <c r="JYS732" s="288"/>
      <c r="JYT732" s="288"/>
      <c r="JYU732" s="288"/>
      <c r="JYV732" s="288"/>
      <c r="JYW732" s="288"/>
      <c r="JYX732" s="288"/>
      <c r="JYY732" s="288"/>
      <c r="JYZ732" s="288"/>
      <c r="JZA732" s="288"/>
      <c r="JZB732" s="288"/>
      <c r="JZC732" s="288"/>
      <c r="JZD732" s="288"/>
      <c r="JZE732" s="288"/>
      <c r="JZF732" s="288"/>
      <c r="JZG732" s="288"/>
      <c r="JZH732" s="288"/>
      <c r="JZI732" s="288"/>
      <c r="JZJ732" s="288"/>
      <c r="JZK732" s="288"/>
      <c r="JZL732" s="288"/>
      <c r="JZM732" s="288"/>
      <c r="JZN732" s="288"/>
      <c r="JZO732" s="288"/>
      <c r="JZP732" s="288"/>
      <c r="JZQ732" s="288"/>
      <c r="JZR732" s="288"/>
      <c r="JZS732" s="288"/>
      <c r="JZT732" s="288"/>
      <c r="JZU732" s="288"/>
      <c r="JZV732" s="288"/>
      <c r="JZW732" s="288"/>
      <c r="JZX732" s="288"/>
      <c r="JZY732" s="288"/>
      <c r="JZZ732" s="288"/>
      <c r="KAA732" s="288"/>
      <c r="KAB732" s="288"/>
      <c r="KAC732" s="288"/>
      <c r="KAD732" s="288"/>
      <c r="KAE732" s="288"/>
      <c r="KAF732" s="288"/>
      <c r="KAG732" s="288"/>
      <c r="KAH732" s="288"/>
      <c r="KAI732" s="288"/>
      <c r="KAJ732" s="288"/>
      <c r="KAK732" s="288"/>
      <c r="KAL732" s="288"/>
      <c r="KAM732" s="288"/>
      <c r="KAN732" s="288"/>
      <c r="KAO732" s="288"/>
      <c r="KAP732" s="288"/>
      <c r="KAQ732" s="288"/>
      <c r="KAR732" s="288"/>
      <c r="KAS732" s="288"/>
      <c r="KAT732" s="288"/>
      <c r="KAU732" s="288"/>
      <c r="KAV732" s="288"/>
      <c r="KAW732" s="288"/>
      <c r="KAX732" s="288"/>
      <c r="KAY732" s="288"/>
      <c r="KAZ732" s="288"/>
      <c r="KBA732" s="288"/>
      <c r="KBB732" s="288"/>
      <c r="KBC732" s="288"/>
      <c r="KBD732" s="288"/>
      <c r="KBE732" s="288"/>
      <c r="KBF732" s="288"/>
      <c r="KBG732" s="288"/>
      <c r="KBH732" s="288"/>
      <c r="KBI732" s="288"/>
      <c r="KBJ732" s="288"/>
      <c r="KBK732" s="288"/>
      <c r="KBL732" s="288"/>
      <c r="KBM732" s="288"/>
      <c r="KBN732" s="288"/>
      <c r="KBO732" s="288"/>
      <c r="KBP732" s="288"/>
      <c r="KBQ732" s="288"/>
      <c r="KBR732" s="288"/>
      <c r="KBS732" s="288"/>
      <c r="KBT732" s="288"/>
      <c r="KBU732" s="288"/>
      <c r="KBV732" s="288"/>
      <c r="KBW732" s="288"/>
      <c r="KBX732" s="288"/>
      <c r="KBY732" s="288"/>
      <c r="KBZ732" s="288"/>
      <c r="KCA732" s="288"/>
      <c r="KCB732" s="288"/>
      <c r="KCC732" s="288"/>
      <c r="KCD732" s="288"/>
      <c r="KCE732" s="288"/>
      <c r="KCF732" s="288"/>
      <c r="KCG732" s="288"/>
      <c r="KCH732" s="288"/>
      <c r="KCI732" s="288"/>
      <c r="KCJ732" s="288"/>
      <c r="KCK732" s="288"/>
      <c r="KCL732" s="288"/>
      <c r="KCM732" s="288"/>
      <c r="KCN732" s="288"/>
      <c r="KCO732" s="288"/>
      <c r="KCP732" s="288"/>
      <c r="KCQ732" s="288"/>
      <c r="KCR732" s="288"/>
      <c r="KCS732" s="288"/>
      <c r="KCT732" s="288"/>
      <c r="KCU732" s="288"/>
      <c r="KCV732" s="288"/>
      <c r="KCW732" s="288"/>
      <c r="KCX732" s="288"/>
      <c r="KCY732" s="288"/>
      <c r="KCZ732" s="288"/>
      <c r="KDA732" s="288"/>
      <c r="KDB732" s="288"/>
      <c r="KDC732" s="288"/>
      <c r="KDD732" s="288"/>
      <c r="KDE732" s="288"/>
      <c r="KDF732" s="288"/>
      <c r="KDG732" s="288"/>
      <c r="KDH732" s="288"/>
      <c r="KDI732" s="288"/>
      <c r="KDJ732" s="288"/>
      <c r="KDK732" s="288"/>
      <c r="KDL732" s="288"/>
      <c r="KDM732" s="288"/>
      <c r="KDN732" s="288"/>
      <c r="KDO732" s="288"/>
      <c r="KDP732" s="288"/>
      <c r="KDQ732" s="288"/>
      <c r="KDR732" s="288"/>
      <c r="KDS732" s="288"/>
      <c r="KDT732" s="288"/>
      <c r="KDU732" s="288"/>
      <c r="KDV732" s="288"/>
      <c r="KDW732" s="288"/>
      <c r="KDX732" s="288"/>
      <c r="KDY732" s="288"/>
      <c r="KDZ732" s="288"/>
      <c r="KEA732" s="288"/>
      <c r="KEB732" s="288"/>
      <c r="KEC732" s="288"/>
      <c r="KED732" s="288"/>
      <c r="KEE732" s="288"/>
      <c r="KEF732" s="288"/>
      <c r="KEG732" s="288"/>
      <c r="KEH732" s="288"/>
      <c r="KEI732" s="288"/>
      <c r="KEJ732" s="288"/>
      <c r="KEK732" s="288"/>
      <c r="KEL732" s="288"/>
      <c r="KEM732" s="288"/>
      <c r="KEN732" s="288"/>
      <c r="KEO732" s="288"/>
      <c r="KEP732" s="288"/>
      <c r="KEQ732" s="288"/>
      <c r="KER732" s="288"/>
      <c r="KES732" s="288"/>
      <c r="KET732" s="288"/>
      <c r="KEU732" s="288"/>
      <c r="KEV732" s="288"/>
      <c r="KEW732" s="288"/>
      <c r="KEX732" s="288"/>
      <c r="KEY732" s="288"/>
      <c r="KEZ732" s="288"/>
      <c r="KFA732" s="288"/>
      <c r="KFB732" s="288"/>
      <c r="KFC732" s="288"/>
      <c r="KFD732" s="288"/>
      <c r="KFE732" s="288"/>
      <c r="KFF732" s="288"/>
      <c r="KFG732" s="288"/>
      <c r="KFH732" s="288"/>
      <c r="KFI732" s="288"/>
      <c r="KFJ732" s="288"/>
      <c r="KFK732" s="288"/>
      <c r="KFL732" s="288"/>
      <c r="KFM732" s="288"/>
      <c r="KFN732" s="288"/>
      <c r="KFO732" s="288"/>
      <c r="KFP732" s="288"/>
      <c r="KFQ732" s="288"/>
      <c r="KFR732" s="288"/>
      <c r="KFS732" s="288"/>
      <c r="KFT732" s="288"/>
      <c r="KFU732" s="288"/>
      <c r="KFV732" s="288"/>
      <c r="KFW732" s="288"/>
      <c r="KFX732" s="288"/>
      <c r="KFY732" s="288"/>
      <c r="KFZ732" s="288"/>
      <c r="KGA732" s="288"/>
      <c r="KGB732" s="288"/>
      <c r="KGC732" s="288"/>
      <c r="KGD732" s="288"/>
      <c r="KGE732" s="288"/>
      <c r="KGF732" s="288"/>
      <c r="KGG732" s="288"/>
      <c r="KGH732" s="288"/>
      <c r="KGI732" s="288"/>
      <c r="KGJ732" s="288"/>
      <c r="KGK732" s="288"/>
      <c r="KGL732" s="288"/>
      <c r="KGM732" s="288"/>
      <c r="KGN732" s="288"/>
      <c r="KGO732" s="288"/>
      <c r="KGP732" s="288"/>
      <c r="KGQ732" s="288"/>
      <c r="KGR732" s="288"/>
      <c r="KGS732" s="288"/>
      <c r="KGT732" s="288"/>
      <c r="KGU732" s="288"/>
      <c r="KGV732" s="288"/>
      <c r="KGW732" s="288"/>
      <c r="KGX732" s="288"/>
      <c r="KGY732" s="288"/>
      <c r="KGZ732" s="288"/>
      <c r="KHA732" s="288"/>
      <c r="KHB732" s="288"/>
      <c r="KHC732" s="288"/>
      <c r="KHD732" s="288"/>
      <c r="KHE732" s="288"/>
      <c r="KHF732" s="288"/>
      <c r="KHG732" s="288"/>
      <c r="KHH732" s="288"/>
      <c r="KHI732" s="288"/>
      <c r="KHJ732" s="288"/>
      <c r="KHK732" s="288"/>
      <c r="KHL732" s="288"/>
      <c r="KHM732" s="288"/>
      <c r="KHN732" s="288"/>
      <c r="KHO732" s="288"/>
      <c r="KHP732" s="288"/>
      <c r="KHQ732" s="288"/>
      <c r="KHR732" s="288"/>
      <c r="KHS732" s="288"/>
      <c r="KHT732" s="288"/>
      <c r="KHU732" s="288"/>
      <c r="KHV732" s="288"/>
      <c r="KHW732" s="288"/>
      <c r="KHX732" s="288"/>
      <c r="KHY732" s="288"/>
      <c r="KHZ732" s="288"/>
      <c r="KIA732" s="288"/>
      <c r="KIB732" s="288"/>
      <c r="KIC732" s="288"/>
      <c r="KID732" s="288"/>
      <c r="KIE732" s="288"/>
      <c r="KIF732" s="288"/>
      <c r="KIG732" s="288"/>
      <c r="KIH732" s="288"/>
      <c r="KII732" s="288"/>
      <c r="KIJ732" s="288"/>
      <c r="KIK732" s="288"/>
      <c r="KIL732" s="288"/>
      <c r="KIM732" s="288"/>
      <c r="KIN732" s="288"/>
      <c r="KIO732" s="288"/>
      <c r="KIP732" s="288"/>
      <c r="KIQ732" s="288"/>
      <c r="KIR732" s="288"/>
      <c r="KIS732" s="288"/>
      <c r="KIT732" s="288"/>
      <c r="KIU732" s="288"/>
      <c r="KIV732" s="288"/>
      <c r="KIW732" s="288"/>
      <c r="KIX732" s="288"/>
      <c r="KIY732" s="288"/>
      <c r="KIZ732" s="288"/>
      <c r="KJA732" s="288"/>
      <c r="KJB732" s="288"/>
      <c r="KJC732" s="288"/>
      <c r="KJD732" s="288"/>
      <c r="KJE732" s="288"/>
      <c r="KJF732" s="288"/>
      <c r="KJG732" s="288"/>
      <c r="KJH732" s="288"/>
      <c r="KJI732" s="288"/>
      <c r="KJJ732" s="288"/>
      <c r="KJK732" s="288"/>
      <c r="KJL732" s="288"/>
      <c r="KJM732" s="288"/>
      <c r="KJN732" s="288"/>
      <c r="KJO732" s="288"/>
      <c r="KJP732" s="288"/>
      <c r="KJQ732" s="288"/>
      <c r="KJR732" s="288"/>
      <c r="KJS732" s="288"/>
      <c r="KJT732" s="288"/>
      <c r="KJU732" s="288"/>
      <c r="KJV732" s="288"/>
      <c r="KJW732" s="288"/>
      <c r="KJX732" s="288"/>
      <c r="KJY732" s="288"/>
      <c r="KJZ732" s="288"/>
      <c r="KKA732" s="288"/>
      <c r="KKB732" s="288"/>
      <c r="KKC732" s="288"/>
      <c r="KKD732" s="288"/>
      <c r="KKE732" s="288"/>
      <c r="KKF732" s="288"/>
      <c r="KKG732" s="288"/>
      <c r="KKH732" s="288"/>
      <c r="KKI732" s="288"/>
      <c r="KKJ732" s="288"/>
      <c r="KKK732" s="288"/>
      <c r="KKL732" s="288"/>
      <c r="KKM732" s="288"/>
      <c r="KKN732" s="288"/>
      <c r="KKO732" s="288"/>
      <c r="KKP732" s="288"/>
      <c r="KKQ732" s="288"/>
      <c r="KKR732" s="288"/>
      <c r="KKS732" s="288"/>
      <c r="KKT732" s="288"/>
      <c r="KKU732" s="288"/>
      <c r="KKV732" s="288"/>
      <c r="KKW732" s="288"/>
      <c r="KKX732" s="288"/>
      <c r="KKY732" s="288"/>
      <c r="KKZ732" s="288"/>
      <c r="KLA732" s="288"/>
      <c r="KLB732" s="288"/>
      <c r="KLC732" s="288"/>
      <c r="KLD732" s="288"/>
      <c r="KLE732" s="288"/>
      <c r="KLF732" s="288"/>
      <c r="KLG732" s="288"/>
      <c r="KLH732" s="288"/>
      <c r="KLI732" s="288"/>
      <c r="KLJ732" s="288"/>
      <c r="KLK732" s="288"/>
      <c r="KLL732" s="288"/>
      <c r="KLM732" s="288"/>
      <c r="KLN732" s="288"/>
      <c r="KLO732" s="288"/>
      <c r="KLP732" s="288"/>
      <c r="KLQ732" s="288"/>
      <c r="KLR732" s="288"/>
      <c r="KLS732" s="288"/>
      <c r="KLT732" s="288"/>
      <c r="KLU732" s="288"/>
      <c r="KLV732" s="288"/>
      <c r="KLW732" s="288"/>
      <c r="KLX732" s="288"/>
      <c r="KLY732" s="288"/>
      <c r="KLZ732" s="288"/>
      <c r="KMA732" s="288"/>
      <c r="KMB732" s="288"/>
      <c r="KMC732" s="288"/>
      <c r="KMD732" s="288"/>
      <c r="KME732" s="288"/>
      <c r="KMF732" s="288"/>
      <c r="KMG732" s="288"/>
      <c r="KMH732" s="288"/>
      <c r="KMI732" s="288"/>
      <c r="KMJ732" s="288"/>
      <c r="KMK732" s="288"/>
      <c r="KML732" s="288"/>
      <c r="KMM732" s="288"/>
      <c r="KMN732" s="288"/>
      <c r="KMO732" s="288"/>
      <c r="KMP732" s="288"/>
      <c r="KMQ732" s="288"/>
      <c r="KMR732" s="288"/>
      <c r="KMS732" s="288"/>
      <c r="KMT732" s="288"/>
      <c r="KMU732" s="288"/>
      <c r="KMV732" s="288"/>
      <c r="KMW732" s="288"/>
      <c r="KMX732" s="288"/>
      <c r="KMY732" s="288"/>
      <c r="KMZ732" s="288"/>
      <c r="KNA732" s="288"/>
      <c r="KNB732" s="288"/>
      <c r="KNC732" s="288"/>
      <c r="KND732" s="288"/>
      <c r="KNE732" s="288"/>
      <c r="KNF732" s="288"/>
      <c r="KNG732" s="288"/>
      <c r="KNH732" s="288"/>
      <c r="KNI732" s="288"/>
      <c r="KNJ732" s="288"/>
      <c r="KNK732" s="288"/>
      <c r="KNL732" s="288"/>
      <c r="KNM732" s="288"/>
      <c r="KNN732" s="288"/>
      <c r="KNO732" s="288"/>
      <c r="KNP732" s="288"/>
      <c r="KNQ732" s="288"/>
      <c r="KNR732" s="288"/>
      <c r="KNS732" s="288"/>
      <c r="KNT732" s="288"/>
      <c r="KNU732" s="288"/>
      <c r="KNV732" s="288"/>
      <c r="KNW732" s="288"/>
      <c r="KNX732" s="288"/>
      <c r="KNY732" s="288"/>
      <c r="KNZ732" s="288"/>
      <c r="KOA732" s="288"/>
      <c r="KOB732" s="288"/>
      <c r="KOC732" s="288"/>
      <c r="KOD732" s="288"/>
      <c r="KOE732" s="288"/>
      <c r="KOF732" s="288"/>
      <c r="KOG732" s="288"/>
      <c r="KOH732" s="288"/>
      <c r="KOI732" s="288"/>
      <c r="KOJ732" s="288"/>
      <c r="KOK732" s="288"/>
      <c r="KOL732" s="288"/>
      <c r="KOM732" s="288"/>
      <c r="KON732" s="288"/>
      <c r="KOO732" s="288"/>
      <c r="KOP732" s="288"/>
      <c r="KOQ732" s="288"/>
      <c r="KOR732" s="288"/>
      <c r="KOS732" s="288"/>
      <c r="KOT732" s="288"/>
      <c r="KOU732" s="288"/>
      <c r="KOV732" s="288"/>
      <c r="KOW732" s="288"/>
      <c r="KOX732" s="288"/>
      <c r="KOY732" s="288"/>
      <c r="KOZ732" s="288"/>
      <c r="KPA732" s="288"/>
      <c r="KPB732" s="288"/>
      <c r="KPC732" s="288"/>
      <c r="KPD732" s="288"/>
      <c r="KPE732" s="288"/>
      <c r="KPF732" s="288"/>
      <c r="KPG732" s="288"/>
      <c r="KPH732" s="288"/>
      <c r="KPI732" s="288"/>
      <c r="KPJ732" s="288"/>
      <c r="KPK732" s="288"/>
      <c r="KPL732" s="288"/>
      <c r="KPM732" s="288"/>
      <c r="KPN732" s="288"/>
      <c r="KPO732" s="288"/>
      <c r="KPP732" s="288"/>
      <c r="KPQ732" s="288"/>
      <c r="KPR732" s="288"/>
      <c r="KPS732" s="288"/>
      <c r="KPT732" s="288"/>
      <c r="KPU732" s="288"/>
      <c r="KPV732" s="288"/>
      <c r="KPW732" s="288"/>
      <c r="KPX732" s="288"/>
      <c r="KPY732" s="288"/>
      <c r="KPZ732" s="288"/>
      <c r="KQA732" s="288"/>
      <c r="KQB732" s="288"/>
      <c r="KQC732" s="288"/>
      <c r="KQD732" s="288"/>
      <c r="KQE732" s="288"/>
      <c r="KQF732" s="288"/>
      <c r="KQG732" s="288"/>
      <c r="KQH732" s="288"/>
      <c r="KQI732" s="288"/>
      <c r="KQJ732" s="288"/>
      <c r="KQK732" s="288"/>
      <c r="KQL732" s="288"/>
      <c r="KQM732" s="288"/>
      <c r="KQN732" s="288"/>
      <c r="KQO732" s="288"/>
      <c r="KQP732" s="288"/>
      <c r="KQQ732" s="288"/>
      <c r="KQR732" s="288"/>
      <c r="KQS732" s="288"/>
      <c r="KQT732" s="288"/>
      <c r="KQU732" s="288"/>
      <c r="KQV732" s="288"/>
      <c r="KQW732" s="288"/>
      <c r="KQX732" s="288"/>
      <c r="KQY732" s="288"/>
      <c r="KQZ732" s="288"/>
      <c r="KRA732" s="288"/>
      <c r="KRB732" s="288"/>
      <c r="KRC732" s="288"/>
      <c r="KRD732" s="288"/>
      <c r="KRE732" s="288"/>
      <c r="KRF732" s="288"/>
      <c r="KRG732" s="288"/>
      <c r="KRH732" s="288"/>
      <c r="KRI732" s="288"/>
      <c r="KRJ732" s="288"/>
      <c r="KRK732" s="288"/>
      <c r="KRL732" s="288"/>
      <c r="KRM732" s="288"/>
      <c r="KRN732" s="288"/>
      <c r="KRO732" s="288"/>
      <c r="KRP732" s="288"/>
      <c r="KRQ732" s="288"/>
      <c r="KRR732" s="288"/>
      <c r="KRS732" s="288"/>
      <c r="KRT732" s="288"/>
      <c r="KRU732" s="288"/>
      <c r="KRV732" s="288"/>
      <c r="KRW732" s="288"/>
      <c r="KRX732" s="288"/>
      <c r="KRY732" s="288"/>
      <c r="KRZ732" s="288"/>
      <c r="KSA732" s="288"/>
      <c r="KSB732" s="288"/>
      <c r="KSC732" s="288"/>
      <c r="KSD732" s="288"/>
      <c r="KSE732" s="288"/>
      <c r="KSF732" s="288"/>
      <c r="KSG732" s="288"/>
      <c r="KSH732" s="288"/>
      <c r="KSI732" s="288"/>
      <c r="KSJ732" s="288"/>
      <c r="KSK732" s="288"/>
      <c r="KSL732" s="288"/>
      <c r="KSM732" s="288"/>
      <c r="KSN732" s="288"/>
      <c r="KSO732" s="288"/>
      <c r="KSP732" s="288"/>
      <c r="KSQ732" s="288"/>
      <c r="KSR732" s="288"/>
      <c r="KSS732" s="288"/>
      <c r="KST732" s="288"/>
      <c r="KSU732" s="288"/>
      <c r="KSV732" s="288"/>
      <c r="KSW732" s="288"/>
      <c r="KSX732" s="288"/>
      <c r="KSY732" s="288"/>
      <c r="KSZ732" s="288"/>
      <c r="KTA732" s="288"/>
      <c r="KTB732" s="288"/>
      <c r="KTC732" s="288"/>
      <c r="KTD732" s="288"/>
      <c r="KTE732" s="288"/>
      <c r="KTF732" s="288"/>
      <c r="KTG732" s="288"/>
      <c r="KTH732" s="288"/>
      <c r="KTI732" s="288"/>
      <c r="KTJ732" s="288"/>
      <c r="KTK732" s="288"/>
      <c r="KTL732" s="288"/>
      <c r="KTM732" s="288"/>
      <c r="KTN732" s="288"/>
      <c r="KTO732" s="288"/>
      <c r="KTP732" s="288"/>
      <c r="KTQ732" s="288"/>
      <c r="KTR732" s="288"/>
      <c r="KTS732" s="288"/>
      <c r="KTT732" s="288"/>
      <c r="KTU732" s="288"/>
      <c r="KTV732" s="288"/>
      <c r="KTW732" s="288"/>
      <c r="KTX732" s="288"/>
      <c r="KTY732" s="288"/>
      <c r="KTZ732" s="288"/>
      <c r="KUA732" s="288"/>
      <c r="KUB732" s="288"/>
      <c r="KUC732" s="288"/>
      <c r="KUD732" s="288"/>
      <c r="KUE732" s="288"/>
      <c r="KUF732" s="288"/>
      <c r="KUG732" s="288"/>
      <c r="KUH732" s="288"/>
      <c r="KUI732" s="288"/>
      <c r="KUJ732" s="288"/>
      <c r="KUK732" s="288"/>
      <c r="KUL732" s="288"/>
      <c r="KUM732" s="288"/>
      <c r="KUN732" s="288"/>
      <c r="KUO732" s="288"/>
      <c r="KUP732" s="288"/>
      <c r="KUQ732" s="288"/>
      <c r="KUR732" s="288"/>
      <c r="KUS732" s="288"/>
      <c r="KUT732" s="288"/>
      <c r="KUU732" s="288"/>
      <c r="KUV732" s="288"/>
      <c r="KUW732" s="288"/>
      <c r="KUX732" s="288"/>
      <c r="KUY732" s="288"/>
      <c r="KUZ732" s="288"/>
      <c r="KVA732" s="288"/>
      <c r="KVB732" s="288"/>
      <c r="KVC732" s="288"/>
      <c r="KVD732" s="288"/>
      <c r="KVE732" s="288"/>
      <c r="KVF732" s="288"/>
      <c r="KVG732" s="288"/>
      <c r="KVH732" s="288"/>
      <c r="KVI732" s="288"/>
      <c r="KVJ732" s="288"/>
      <c r="KVK732" s="288"/>
      <c r="KVL732" s="288"/>
      <c r="KVM732" s="288"/>
      <c r="KVN732" s="288"/>
      <c r="KVO732" s="288"/>
      <c r="KVP732" s="288"/>
      <c r="KVQ732" s="288"/>
      <c r="KVR732" s="288"/>
      <c r="KVS732" s="288"/>
      <c r="KVT732" s="288"/>
      <c r="KVU732" s="288"/>
      <c r="KVV732" s="288"/>
      <c r="KVW732" s="288"/>
      <c r="KVX732" s="288"/>
      <c r="KVY732" s="288"/>
      <c r="KVZ732" s="288"/>
      <c r="KWA732" s="288"/>
      <c r="KWB732" s="288"/>
      <c r="KWC732" s="288"/>
      <c r="KWD732" s="288"/>
      <c r="KWE732" s="288"/>
      <c r="KWF732" s="288"/>
      <c r="KWG732" s="288"/>
      <c r="KWH732" s="288"/>
      <c r="KWI732" s="288"/>
      <c r="KWJ732" s="288"/>
      <c r="KWK732" s="288"/>
      <c r="KWL732" s="288"/>
      <c r="KWM732" s="288"/>
      <c r="KWN732" s="288"/>
      <c r="KWO732" s="288"/>
      <c r="KWP732" s="288"/>
      <c r="KWQ732" s="288"/>
      <c r="KWR732" s="288"/>
      <c r="KWS732" s="288"/>
      <c r="KWT732" s="288"/>
      <c r="KWU732" s="288"/>
      <c r="KWV732" s="288"/>
      <c r="KWW732" s="288"/>
      <c r="KWX732" s="288"/>
      <c r="KWY732" s="288"/>
      <c r="KWZ732" s="288"/>
      <c r="KXA732" s="288"/>
      <c r="KXB732" s="288"/>
      <c r="KXC732" s="288"/>
      <c r="KXD732" s="288"/>
      <c r="KXE732" s="288"/>
      <c r="KXF732" s="288"/>
      <c r="KXG732" s="288"/>
      <c r="KXH732" s="288"/>
      <c r="KXI732" s="288"/>
      <c r="KXJ732" s="288"/>
      <c r="KXK732" s="288"/>
      <c r="KXL732" s="288"/>
      <c r="KXM732" s="288"/>
      <c r="KXN732" s="288"/>
      <c r="KXO732" s="288"/>
      <c r="KXP732" s="288"/>
      <c r="KXQ732" s="288"/>
      <c r="KXR732" s="288"/>
      <c r="KXS732" s="288"/>
      <c r="KXT732" s="288"/>
      <c r="KXU732" s="288"/>
      <c r="KXV732" s="288"/>
      <c r="KXW732" s="288"/>
      <c r="KXX732" s="288"/>
      <c r="KXY732" s="288"/>
      <c r="KXZ732" s="288"/>
      <c r="KYA732" s="288"/>
      <c r="KYB732" s="288"/>
      <c r="KYC732" s="288"/>
      <c r="KYD732" s="288"/>
      <c r="KYE732" s="288"/>
      <c r="KYF732" s="288"/>
      <c r="KYG732" s="288"/>
      <c r="KYH732" s="288"/>
      <c r="KYI732" s="288"/>
      <c r="KYJ732" s="288"/>
      <c r="KYK732" s="288"/>
      <c r="KYL732" s="288"/>
      <c r="KYM732" s="288"/>
      <c r="KYN732" s="288"/>
      <c r="KYO732" s="288"/>
      <c r="KYP732" s="288"/>
      <c r="KYQ732" s="288"/>
      <c r="KYR732" s="288"/>
      <c r="KYS732" s="288"/>
      <c r="KYT732" s="288"/>
      <c r="KYU732" s="288"/>
      <c r="KYV732" s="288"/>
      <c r="KYW732" s="288"/>
      <c r="KYX732" s="288"/>
      <c r="KYY732" s="288"/>
      <c r="KYZ732" s="288"/>
      <c r="KZA732" s="288"/>
      <c r="KZB732" s="288"/>
      <c r="KZC732" s="288"/>
      <c r="KZD732" s="288"/>
      <c r="KZE732" s="288"/>
      <c r="KZF732" s="288"/>
      <c r="KZG732" s="288"/>
      <c r="KZH732" s="288"/>
      <c r="KZI732" s="288"/>
      <c r="KZJ732" s="288"/>
      <c r="KZK732" s="288"/>
      <c r="KZL732" s="288"/>
      <c r="KZM732" s="288"/>
      <c r="KZN732" s="288"/>
      <c r="KZO732" s="288"/>
      <c r="KZP732" s="288"/>
      <c r="KZQ732" s="288"/>
      <c r="KZR732" s="288"/>
      <c r="KZS732" s="288"/>
      <c r="KZT732" s="288"/>
      <c r="KZU732" s="288"/>
      <c r="KZV732" s="288"/>
      <c r="KZW732" s="288"/>
      <c r="KZX732" s="288"/>
      <c r="KZY732" s="288"/>
      <c r="KZZ732" s="288"/>
      <c r="LAA732" s="288"/>
      <c r="LAB732" s="288"/>
      <c r="LAC732" s="288"/>
      <c r="LAD732" s="288"/>
      <c r="LAE732" s="288"/>
      <c r="LAF732" s="288"/>
      <c r="LAG732" s="288"/>
      <c r="LAH732" s="288"/>
      <c r="LAI732" s="288"/>
      <c r="LAJ732" s="288"/>
      <c r="LAK732" s="288"/>
      <c r="LAL732" s="288"/>
      <c r="LAM732" s="288"/>
      <c r="LAN732" s="288"/>
      <c r="LAO732" s="288"/>
      <c r="LAP732" s="288"/>
      <c r="LAQ732" s="288"/>
      <c r="LAR732" s="288"/>
      <c r="LAS732" s="288"/>
      <c r="LAT732" s="288"/>
      <c r="LAU732" s="288"/>
      <c r="LAV732" s="288"/>
      <c r="LAW732" s="288"/>
      <c r="LAX732" s="288"/>
      <c r="LAY732" s="288"/>
      <c r="LAZ732" s="288"/>
      <c r="LBA732" s="288"/>
      <c r="LBB732" s="288"/>
      <c r="LBC732" s="288"/>
      <c r="LBD732" s="288"/>
      <c r="LBE732" s="288"/>
      <c r="LBF732" s="288"/>
      <c r="LBG732" s="288"/>
      <c r="LBH732" s="288"/>
      <c r="LBI732" s="288"/>
      <c r="LBJ732" s="288"/>
      <c r="LBK732" s="288"/>
      <c r="LBL732" s="288"/>
      <c r="LBM732" s="288"/>
      <c r="LBN732" s="288"/>
      <c r="LBO732" s="288"/>
      <c r="LBP732" s="288"/>
      <c r="LBQ732" s="288"/>
      <c r="LBR732" s="288"/>
      <c r="LBS732" s="288"/>
      <c r="LBT732" s="288"/>
      <c r="LBU732" s="288"/>
      <c r="LBV732" s="288"/>
      <c r="LBW732" s="288"/>
      <c r="LBX732" s="288"/>
      <c r="LBY732" s="288"/>
      <c r="LBZ732" s="288"/>
      <c r="LCA732" s="288"/>
      <c r="LCB732" s="288"/>
      <c r="LCC732" s="288"/>
      <c r="LCD732" s="288"/>
      <c r="LCE732" s="288"/>
      <c r="LCF732" s="288"/>
      <c r="LCG732" s="288"/>
      <c r="LCH732" s="288"/>
      <c r="LCI732" s="288"/>
      <c r="LCJ732" s="288"/>
      <c r="LCK732" s="288"/>
      <c r="LCL732" s="288"/>
      <c r="LCM732" s="288"/>
      <c r="LCN732" s="288"/>
      <c r="LCO732" s="288"/>
      <c r="LCP732" s="288"/>
      <c r="LCQ732" s="288"/>
      <c r="LCR732" s="288"/>
      <c r="LCS732" s="288"/>
      <c r="LCT732" s="288"/>
      <c r="LCU732" s="288"/>
      <c r="LCV732" s="288"/>
      <c r="LCW732" s="288"/>
      <c r="LCX732" s="288"/>
      <c r="LCY732" s="288"/>
      <c r="LCZ732" s="288"/>
      <c r="LDA732" s="288"/>
      <c r="LDB732" s="288"/>
      <c r="LDC732" s="288"/>
      <c r="LDD732" s="288"/>
      <c r="LDE732" s="288"/>
      <c r="LDF732" s="288"/>
      <c r="LDG732" s="288"/>
      <c r="LDH732" s="288"/>
      <c r="LDI732" s="288"/>
      <c r="LDJ732" s="288"/>
      <c r="LDK732" s="288"/>
      <c r="LDL732" s="288"/>
      <c r="LDM732" s="288"/>
      <c r="LDN732" s="288"/>
      <c r="LDO732" s="288"/>
      <c r="LDP732" s="288"/>
      <c r="LDQ732" s="288"/>
      <c r="LDR732" s="288"/>
      <c r="LDS732" s="288"/>
      <c r="LDT732" s="288"/>
      <c r="LDU732" s="288"/>
      <c r="LDV732" s="288"/>
      <c r="LDW732" s="288"/>
      <c r="LDX732" s="288"/>
      <c r="LDY732" s="288"/>
      <c r="LDZ732" s="288"/>
      <c r="LEA732" s="288"/>
      <c r="LEB732" s="288"/>
      <c r="LEC732" s="288"/>
      <c r="LED732" s="288"/>
      <c r="LEE732" s="288"/>
      <c r="LEF732" s="288"/>
      <c r="LEG732" s="288"/>
      <c r="LEH732" s="288"/>
      <c r="LEI732" s="288"/>
      <c r="LEJ732" s="288"/>
      <c r="LEK732" s="288"/>
      <c r="LEL732" s="288"/>
      <c r="LEM732" s="288"/>
      <c r="LEN732" s="288"/>
      <c r="LEO732" s="288"/>
      <c r="LEP732" s="288"/>
      <c r="LEQ732" s="288"/>
      <c r="LER732" s="288"/>
      <c r="LES732" s="288"/>
      <c r="LET732" s="288"/>
      <c r="LEU732" s="288"/>
      <c r="LEV732" s="288"/>
      <c r="LEW732" s="288"/>
      <c r="LEX732" s="288"/>
      <c r="LEY732" s="288"/>
      <c r="LEZ732" s="288"/>
      <c r="LFA732" s="288"/>
      <c r="LFB732" s="288"/>
      <c r="LFC732" s="288"/>
      <c r="LFD732" s="288"/>
      <c r="LFE732" s="288"/>
      <c r="LFF732" s="288"/>
      <c r="LFG732" s="288"/>
      <c r="LFH732" s="288"/>
      <c r="LFI732" s="288"/>
      <c r="LFJ732" s="288"/>
      <c r="LFK732" s="288"/>
      <c r="LFL732" s="288"/>
      <c r="LFM732" s="288"/>
      <c r="LFN732" s="288"/>
      <c r="LFO732" s="288"/>
      <c r="LFP732" s="288"/>
      <c r="LFQ732" s="288"/>
      <c r="LFR732" s="288"/>
      <c r="LFS732" s="288"/>
      <c r="LFT732" s="288"/>
      <c r="LFU732" s="288"/>
      <c r="LFV732" s="288"/>
      <c r="LFW732" s="288"/>
      <c r="LFX732" s="288"/>
      <c r="LFY732" s="288"/>
      <c r="LFZ732" s="288"/>
      <c r="LGA732" s="288"/>
      <c r="LGB732" s="288"/>
      <c r="LGC732" s="288"/>
      <c r="LGD732" s="288"/>
      <c r="LGE732" s="288"/>
      <c r="LGF732" s="288"/>
      <c r="LGG732" s="288"/>
      <c r="LGH732" s="288"/>
      <c r="LGI732" s="288"/>
      <c r="LGJ732" s="288"/>
      <c r="LGK732" s="288"/>
      <c r="LGL732" s="288"/>
      <c r="LGM732" s="288"/>
      <c r="LGN732" s="288"/>
      <c r="LGO732" s="288"/>
      <c r="LGP732" s="288"/>
      <c r="LGQ732" s="288"/>
      <c r="LGR732" s="288"/>
      <c r="LGS732" s="288"/>
      <c r="LGT732" s="288"/>
      <c r="LGU732" s="288"/>
      <c r="LGV732" s="288"/>
      <c r="LGW732" s="288"/>
      <c r="LGX732" s="288"/>
      <c r="LGY732" s="288"/>
      <c r="LGZ732" s="288"/>
      <c r="LHA732" s="288"/>
      <c r="LHB732" s="288"/>
      <c r="LHC732" s="288"/>
      <c r="LHD732" s="288"/>
      <c r="LHE732" s="288"/>
      <c r="LHF732" s="288"/>
      <c r="LHG732" s="288"/>
      <c r="LHH732" s="288"/>
      <c r="LHI732" s="288"/>
      <c r="LHJ732" s="288"/>
      <c r="LHK732" s="288"/>
      <c r="LHL732" s="288"/>
      <c r="LHM732" s="288"/>
      <c r="LHN732" s="288"/>
      <c r="LHO732" s="288"/>
      <c r="LHP732" s="288"/>
      <c r="LHQ732" s="288"/>
      <c r="LHR732" s="288"/>
      <c r="LHS732" s="288"/>
      <c r="LHT732" s="288"/>
      <c r="LHU732" s="288"/>
      <c r="LHV732" s="288"/>
      <c r="LHW732" s="288"/>
      <c r="LHX732" s="288"/>
      <c r="LHY732" s="288"/>
      <c r="LHZ732" s="288"/>
      <c r="LIA732" s="288"/>
      <c r="LIB732" s="288"/>
      <c r="LIC732" s="288"/>
      <c r="LID732" s="288"/>
      <c r="LIE732" s="288"/>
      <c r="LIF732" s="288"/>
      <c r="LIG732" s="288"/>
      <c r="LIH732" s="288"/>
      <c r="LII732" s="288"/>
      <c r="LIJ732" s="288"/>
      <c r="LIK732" s="288"/>
      <c r="LIL732" s="288"/>
      <c r="LIM732" s="288"/>
      <c r="LIN732" s="288"/>
      <c r="LIO732" s="288"/>
      <c r="LIP732" s="288"/>
      <c r="LIQ732" s="288"/>
      <c r="LIR732" s="288"/>
      <c r="LIS732" s="288"/>
      <c r="LIT732" s="288"/>
      <c r="LIU732" s="288"/>
      <c r="LIV732" s="288"/>
      <c r="LIW732" s="288"/>
      <c r="LIX732" s="288"/>
      <c r="LIY732" s="288"/>
      <c r="LIZ732" s="288"/>
      <c r="LJA732" s="288"/>
      <c r="LJB732" s="288"/>
      <c r="LJC732" s="288"/>
      <c r="LJD732" s="288"/>
      <c r="LJE732" s="288"/>
      <c r="LJF732" s="288"/>
      <c r="LJG732" s="288"/>
      <c r="LJH732" s="288"/>
      <c r="LJI732" s="288"/>
      <c r="LJJ732" s="288"/>
      <c r="LJK732" s="288"/>
      <c r="LJL732" s="288"/>
      <c r="LJM732" s="288"/>
      <c r="LJN732" s="288"/>
      <c r="LJO732" s="288"/>
      <c r="LJP732" s="288"/>
      <c r="LJQ732" s="288"/>
      <c r="LJR732" s="288"/>
      <c r="LJS732" s="288"/>
      <c r="LJT732" s="288"/>
      <c r="LJU732" s="288"/>
      <c r="LJV732" s="288"/>
      <c r="LJW732" s="288"/>
      <c r="LJX732" s="288"/>
      <c r="LJY732" s="288"/>
      <c r="LJZ732" s="288"/>
      <c r="LKA732" s="288"/>
      <c r="LKB732" s="288"/>
      <c r="LKC732" s="288"/>
      <c r="LKD732" s="288"/>
      <c r="LKE732" s="288"/>
      <c r="LKF732" s="288"/>
      <c r="LKG732" s="288"/>
      <c r="LKH732" s="288"/>
      <c r="LKI732" s="288"/>
      <c r="LKJ732" s="288"/>
      <c r="LKK732" s="288"/>
      <c r="LKL732" s="288"/>
      <c r="LKM732" s="288"/>
      <c r="LKN732" s="288"/>
      <c r="LKO732" s="288"/>
      <c r="LKP732" s="288"/>
      <c r="LKQ732" s="288"/>
      <c r="LKR732" s="288"/>
      <c r="LKS732" s="288"/>
      <c r="LKT732" s="288"/>
      <c r="LKU732" s="288"/>
      <c r="LKV732" s="288"/>
      <c r="LKW732" s="288"/>
      <c r="LKX732" s="288"/>
      <c r="LKY732" s="288"/>
      <c r="LKZ732" s="288"/>
      <c r="LLA732" s="288"/>
      <c r="LLB732" s="288"/>
      <c r="LLC732" s="288"/>
      <c r="LLD732" s="288"/>
      <c r="LLE732" s="288"/>
      <c r="LLF732" s="288"/>
      <c r="LLG732" s="288"/>
      <c r="LLH732" s="288"/>
      <c r="LLI732" s="288"/>
      <c r="LLJ732" s="288"/>
      <c r="LLK732" s="288"/>
      <c r="LLL732" s="288"/>
      <c r="LLM732" s="288"/>
      <c r="LLN732" s="288"/>
      <c r="LLO732" s="288"/>
      <c r="LLP732" s="288"/>
      <c r="LLQ732" s="288"/>
      <c r="LLR732" s="288"/>
      <c r="LLS732" s="288"/>
      <c r="LLT732" s="288"/>
      <c r="LLU732" s="288"/>
      <c r="LLV732" s="288"/>
      <c r="LLW732" s="288"/>
      <c r="LLX732" s="288"/>
      <c r="LLY732" s="288"/>
      <c r="LLZ732" s="288"/>
      <c r="LMA732" s="288"/>
      <c r="LMB732" s="288"/>
      <c r="LMC732" s="288"/>
      <c r="LMD732" s="288"/>
      <c r="LME732" s="288"/>
      <c r="LMF732" s="288"/>
      <c r="LMG732" s="288"/>
      <c r="LMH732" s="288"/>
      <c r="LMI732" s="288"/>
      <c r="LMJ732" s="288"/>
      <c r="LMK732" s="288"/>
      <c r="LML732" s="288"/>
      <c r="LMM732" s="288"/>
      <c r="LMN732" s="288"/>
      <c r="LMO732" s="288"/>
      <c r="LMP732" s="288"/>
      <c r="LMQ732" s="288"/>
      <c r="LMR732" s="288"/>
      <c r="LMS732" s="288"/>
      <c r="LMT732" s="288"/>
      <c r="LMU732" s="288"/>
      <c r="LMV732" s="288"/>
      <c r="LMW732" s="288"/>
      <c r="LMX732" s="288"/>
      <c r="LMY732" s="288"/>
      <c r="LMZ732" s="288"/>
      <c r="LNA732" s="288"/>
      <c r="LNB732" s="288"/>
      <c r="LNC732" s="288"/>
      <c r="LND732" s="288"/>
      <c r="LNE732" s="288"/>
      <c r="LNF732" s="288"/>
      <c r="LNG732" s="288"/>
      <c r="LNH732" s="288"/>
      <c r="LNI732" s="288"/>
      <c r="LNJ732" s="288"/>
      <c r="LNK732" s="288"/>
      <c r="LNL732" s="288"/>
      <c r="LNM732" s="288"/>
      <c r="LNN732" s="288"/>
      <c r="LNO732" s="288"/>
      <c r="LNP732" s="288"/>
      <c r="LNQ732" s="288"/>
      <c r="LNR732" s="288"/>
      <c r="LNS732" s="288"/>
      <c r="LNT732" s="288"/>
      <c r="LNU732" s="288"/>
      <c r="LNV732" s="288"/>
      <c r="LNW732" s="288"/>
      <c r="LNX732" s="288"/>
      <c r="LNY732" s="288"/>
      <c r="LNZ732" s="288"/>
      <c r="LOA732" s="288"/>
      <c r="LOB732" s="288"/>
      <c r="LOC732" s="288"/>
      <c r="LOD732" s="288"/>
      <c r="LOE732" s="288"/>
      <c r="LOF732" s="288"/>
      <c r="LOG732" s="288"/>
      <c r="LOH732" s="288"/>
      <c r="LOI732" s="288"/>
      <c r="LOJ732" s="288"/>
      <c r="LOK732" s="288"/>
      <c r="LOL732" s="288"/>
      <c r="LOM732" s="288"/>
      <c r="LON732" s="288"/>
      <c r="LOO732" s="288"/>
      <c r="LOP732" s="288"/>
      <c r="LOQ732" s="288"/>
      <c r="LOR732" s="288"/>
      <c r="LOS732" s="288"/>
      <c r="LOT732" s="288"/>
      <c r="LOU732" s="288"/>
      <c r="LOV732" s="288"/>
      <c r="LOW732" s="288"/>
      <c r="LOX732" s="288"/>
      <c r="LOY732" s="288"/>
      <c r="LOZ732" s="288"/>
      <c r="LPA732" s="288"/>
      <c r="LPB732" s="288"/>
      <c r="LPC732" s="288"/>
      <c r="LPD732" s="288"/>
      <c r="LPE732" s="288"/>
      <c r="LPF732" s="288"/>
      <c r="LPG732" s="288"/>
      <c r="LPH732" s="288"/>
      <c r="LPI732" s="288"/>
      <c r="LPJ732" s="288"/>
      <c r="LPK732" s="288"/>
      <c r="LPL732" s="288"/>
      <c r="LPM732" s="288"/>
      <c r="LPN732" s="288"/>
      <c r="LPO732" s="288"/>
      <c r="LPP732" s="288"/>
      <c r="LPQ732" s="288"/>
      <c r="LPR732" s="288"/>
      <c r="LPS732" s="288"/>
      <c r="LPT732" s="288"/>
      <c r="LPU732" s="288"/>
      <c r="LPV732" s="288"/>
      <c r="LPW732" s="288"/>
      <c r="LPX732" s="288"/>
      <c r="LPY732" s="288"/>
      <c r="LPZ732" s="288"/>
      <c r="LQA732" s="288"/>
      <c r="LQB732" s="288"/>
      <c r="LQC732" s="288"/>
      <c r="LQD732" s="288"/>
      <c r="LQE732" s="288"/>
      <c r="LQF732" s="288"/>
      <c r="LQG732" s="288"/>
      <c r="LQH732" s="288"/>
      <c r="LQI732" s="288"/>
      <c r="LQJ732" s="288"/>
      <c r="LQK732" s="288"/>
      <c r="LQL732" s="288"/>
      <c r="LQM732" s="288"/>
      <c r="LQN732" s="288"/>
      <c r="LQO732" s="288"/>
      <c r="LQP732" s="288"/>
      <c r="LQQ732" s="288"/>
      <c r="LQR732" s="288"/>
      <c r="LQS732" s="288"/>
      <c r="LQT732" s="288"/>
      <c r="LQU732" s="288"/>
      <c r="LQV732" s="288"/>
      <c r="LQW732" s="288"/>
      <c r="LQX732" s="288"/>
      <c r="LQY732" s="288"/>
      <c r="LQZ732" s="288"/>
      <c r="LRA732" s="288"/>
      <c r="LRB732" s="288"/>
      <c r="LRC732" s="288"/>
      <c r="LRD732" s="288"/>
      <c r="LRE732" s="288"/>
      <c r="LRF732" s="288"/>
      <c r="LRG732" s="288"/>
      <c r="LRH732" s="288"/>
      <c r="LRI732" s="288"/>
      <c r="LRJ732" s="288"/>
      <c r="LRK732" s="288"/>
      <c r="LRL732" s="288"/>
      <c r="LRM732" s="288"/>
      <c r="LRN732" s="288"/>
      <c r="LRO732" s="288"/>
      <c r="LRP732" s="288"/>
      <c r="LRQ732" s="288"/>
      <c r="LRR732" s="288"/>
      <c r="LRS732" s="288"/>
      <c r="LRT732" s="288"/>
      <c r="LRU732" s="288"/>
      <c r="LRV732" s="288"/>
      <c r="LRW732" s="288"/>
      <c r="LRX732" s="288"/>
      <c r="LRY732" s="288"/>
      <c r="LRZ732" s="288"/>
      <c r="LSA732" s="288"/>
      <c r="LSB732" s="288"/>
      <c r="LSC732" s="288"/>
      <c r="LSD732" s="288"/>
      <c r="LSE732" s="288"/>
      <c r="LSF732" s="288"/>
      <c r="LSG732" s="288"/>
      <c r="LSH732" s="288"/>
      <c r="LSI732" s="288"/>
      <c r="LSJ732" s="288"/>
      <c r="LSK732" s="288"/>
      <c r="LSL732" s="288"/>
      <c r="LSM732" s="288"/>
      <c r="LSN732" s="288"/>
      <c r="LSO732" s="288"/>
      <c r="LSP732" s="288"/>
      <c r="LSQ732" s="288"/>
      <c r="LSR732" s="288"/>
      <c r="LSS732" s="288"/>
      <c r="LST732" s="288"/>
      <c r="LSU732" s="288"/>
      <c r="LSV732" s="288"/>
      <c r="LSW732" s="288"/>
      <c r="LSX732" s="288"/>
      <c r="LSY732" s="288"/>
      <c r="LSZ732" s="288"/>
      <c r="LTA732" s="288"/>
      <c r="LTB732" s="288"/>
      <c r="LTC732" s="288"/>
      <c r="LTD732" s="288"/>
      <c r="LTE732" s="288"/>
      <c r="LTF732" s="288"/>
      <c r="LTG732" s="288"/>
      <c r="LTH732" s="288"/>
      <c r="LTI732" s="288"/>
      <c r="LTJ732" s="288"/>
      <c r="LTK732" s="288"/>
      <c r="LTL732" s="288"/>
      <c r="LTM732" s="288"/>
      <c r="LTN732" s="288"/>
      <c r="LTO732" s="288"/>
      <c r="LTP732" s="288"/>
      <c r="LTQ732" s="288"/>
      <c r="LTR732" s="288"/>
      <c r="LTS732" s="288"/>
      <c r="LTT732" s="288"/>
      <c r="LTU732" s="288"/>
      <c r="LTV732" s="288"/>
      <c r="LTW732" s="288"/>
      <c r="LTX732" s="288"/>
      <c r="LTY732" s="288"/>
      <c r="LTZ732" s="288"/>
      <c r="LUA732" s="288"/>
      <c r="LUB732" s="288"/>
      <c r="LUC732" s="288"/>
      <c r="LUD732" s="288"/>
      <c r="LUE732" s="288"/>
      <c r="LUF732" s="288"/>
      <c r="LUG732" s="288"/>
      <c r="LUH732" s="288"/>
      <c r="LUI732" s="288"/>
      <c r="LUJ732" s="288"/>
      <c r="LUK732" s="288"/>
      <c r="LUL732" s="288"/>
      <c r="LUM732" s="288"/>
      <c r="LUN732" s="288"/>
      <c r="LUO732" s="288"/>
      <c r="LUP732" s="288"/>
      <c r="LUQ732" s="288"/>
      <c r="LUR732" s="288"/>
      <c r="LUS732" s="288"/>
      <c r="LUT732" s="288"/>
      <c r="LUU732" s="288"/>
      <c r="LUV732" s="288"/>
      <c r="LUW732" s="288"/>
      <c r="LUX732" s="288"/>
      <c r="LUY732" s="288"/>
      <c r="LUZ732" s="288"/>
      <c r="LVA732" s="288"/>
      <c r="LVB732" s="288"/>
      <c r="LVC732" s="288"/>
      <c r="LVD732" s="288"/>
      <c r="LVE732" s="288"/>
      <c r="LVF732" s="288"/>
      <c r="LVG732" s="288"/>
      <c r="LVH732" s="288"/>
      <c r="LVI732" s="288"/>
      <c r="LVJ732" s="288"/>
      <c r="LVK732" s="288"/>
      <c r="LVL732" s="288"/>
      <c r="LVM732" s="288"/>
      <c r="LVN732" s="288"/>
      <c r="LVO732" s="288"/>
      <c r="LVP732" s="288"/>
      <c r="LVQ732" s="288"/>
      <c r="LVR732" s="288"/>
      <c r="LVS732" s="288"/>
      <c r="LVT732" s="288"/>
      <c r="LVU732" s="288"/>
      <c r="LVV732" s="288"/>
      <c r="LVW732" s="288"/>
      <c r="LVX732" s="288"/>
      <c r="LVY732" s="288"/>
      <c r="LVZ732" s="288"/>
      <c r="LWA732" s="288"/>
      <c r="LWB732" s="288"/>
      <c r="LWC732" s="288"/>
      <c r="LWD732" s="288"/>
      <c r="LWE732" s="288"/>
      <c r="LWF732" s="288"/>
      <c r="LWG732" s="288"/>
      <c r="LWH732" s="288"/>
      <c r="LWI732" s="288"/>
      <c r="LWJ732" s="288"/>
      <c r="LWK732" s="288"/>
      <c r="LWL732" s="288"/>
      <c r="LWM732" s="288"/>
      <c r="LWN732" s="288"/>
      <c r="LWO732" s="288"/>
      <c r="LWP732" s="288"/>
      <c r="LWQ732" s="288"/>
      <c r="LWR732" s="288"/>
      <c r="LWS732" s="288"/>
      <c r="LWT732" s="288"/>
      <c r="LWU732" s="288"/>
      <c r="LWV732" s="288"/>
      <c r="LWW732" s="288"/>
      <c r="LWX732" s="288"/>
      <c r="LWY732" s="288"/>
      <c r="LWZ732" s="288"/>
      <c r="LXA732" s="288"/>
      <c r="LXB732" s="288"/>
      <c r="LXC732" s="288"/>
      <c r="LXD732" s="288"/>
      <c r="LXE732" s="288"/>
      <c r="LXF732" s="288"/>
      <c r="LXG732" s="288"/>
      <c r="LXH732" s="288"/>
      <c r="LXI732" s="288"/>
      <c r="LXJ732" s="288"/>
      <c r="LXK732" s="288"/>
      <c r="LXL732" s="288"/>
      <c r="LXM732" s="288"/>
      <c r="LXN732" s="288"/>
      <c r="LXO732" s="288"/>
      <c r="LXP732" s="288"/>
      <c r="LXQ732" s="288"/>
      <c r="LXR732" s="288"/>
      <c r="LXS732" s="288"/>
      <c r="LXT732" s="288"/>
      <c r="LXU732" s="288"/>
      <c r="LXV732" s="288"/>
      <c r="LXW732" s="288"/>
      <c r="LXX732" s="288"/>
      <c r="LXY732" s="288"/>
      <c r="LXZ732" s="288"/>
      <c r="LYA732" s="288"/>
      <c r="LYB732" s="288"/>
      <c r="LYC732" s="288"/>
      <c r="LYD732" s="288"/>
      <c r="LYE732" s="288"/>
      <c r="LYF732" s="288"/>
      <c r="LYG732" s="288"/>
      <c r="LYH732" s="288"/>
      <c r="LYI732" s="288"/>
      <c r="LYJ732" s="288"/>
      <c r="LYK732" s="288"/>
      <c r="LYL732" s="288"/>
      <c r="LYM732" s="288"/>
      <c r="LYN732" s="288"/>
      <c r="LYO732" s="288"/>
      <c r="LYP732" s="288"/>
      <c r="LYQ732" s="288"/>
      <c r="LYR732" s="288"/>
      <c r="LYS732" s="288"/>
      <c r="LYT732" s="288"/>
      <c r="LYU732" s="288"/>
      <c r="LYV732" s="288"/>
      <c r="LYW732" s="288"/>
      <c r="LYX732" s="288"/>
      <c r="LYY732" s="288"/>
      <c r="LYZ732" s="288"/>
      <c r="LZA732" s="288"/>
      <c r="LZB732" s="288"/>
      <c r="LZC732" s="288"/>
      <c r="LZD732" s="288"/>
      <c r="LZE732" s="288"/>
      <c r="LZF732" s="288"/>
      <c r="LZG732" s="288"/>
      <c r="LZH732" s="288"/>
      <c r="LZI732" s="288"/>
      <c r="LZJ732" s="288"/>
      <c r="LZK732" s="288"/>
      <c r="LZL732" s="288"/>
      <c r="LZM732" s="288"/>
      <c r="LZN732" s="288"/>
      <c r="LZO732" s="288"/>
      <c r="LZP732" s="288"/>
      <c r="LZQ732" s="288"/>
      <c r="LZR732" s="288"/>
      <c r="LZS732" s="288"/>
      <c r="LZT732" s="288"/>
      <c r="LZU732" s="288"/>
      <c r="LZV732" s="288"/>
      <c r="LZW732" s="288"/>
      <c r="LZX732" s="288"/>
      <c r="LZY732" s="288"/>
      <c r="LZZ732" s="288"/>
      <c r="MAA732" s="288"/>
      <c r="MAB732" s="288"/>
      <c r="MAC732" s="288"/>
      <c r="MAD732" s="288"/>
      <c r="MAE732" s="288"/>
      <c r="MAF732" s="288"/>
      <c r="MAG732" s="288"/>
      <c r="MAH732" s="288"/>
      <c r="MAI732" s="288"/>
      <c r="MAJ732" s="288"/>
      <c r="MAK732" s="288"/>
      <c r="MAL732" s="288"/>
      <c r="MAM732" s="288"/>
      <c r="MAN732" s="288"/>
      <c r="MAO732" s="288"/>
      <c r="MAP732" s="288"/>
      <c r="MAQ732" s="288"/>
      <c r="MAR732" s="288"/>
      <c r="MAS732" s="288"/>
      <c r="MAT732" s="288"/>
      <c r="MAU732" s="288"/>
      <c r="MAV732" s="288"/>
      <c r="MAW732" s="288"/>
      <c r="MAX732" s="288"/>
      <c r="MAY732" s="288"/>
      <c r="MAZ732" s="288"/>
      <c r="MBA732" s="288"/>
      <c r="MBB732" s="288"/>
      <c r="MBC732" s="288"/>
      <c r="MBD732" s="288"/>
      <c r="MBE732" s="288"/>
      <c r="MBF732" s="288"/>
      <c r="MBG732" s="288"/>
      <c r="MBH732" s="288"/>
      <c r="MBI732" s="288"/>
      <c r="MBJ732" s="288"/>
      <c r="MBK732" s="288"/>
      <c r="MBL732" s="288"/>
      <c r="MBM732" s="288"/>
      <c r="MBN732" s="288"/>
      <c r="MBO732" s="288"/>
      <c r="MBP732" s="288"/>
      <c r="MBQ732" s="288"/>
      <c r="MBR732" s="288"/>
      <c r="MBS732" s="288"/>
      <c r="MBT732" s="288"/>
      <c r="MBU732" s="288"/>
      <c r="MBV732" s="288"/>
      <c r="MBW732" s="288"/>
      <c r="MBX732" s="288"/>
      <c r="MBY732" s="288"/>
      <c r="MBZ732" s="288"/>
      <c r="MCA732" s="288"/>
      <c r="MCB732" s="288"/>
      <c r="MCC732" s="288"/>
      <c r="MCD732" s="288"/>
      <c r="MCE732" s="288"/>
      <c r="MCF732" s="288"/>
      <c r="MCG732" s="288"/>
      <c r="MCH732" s="288"/>
      <c r="MCI732" s="288"/>
      <c r="MCJ732" s="288"/>
      <c r="MCK732" s="288"/>
      <c r="MCL732" s="288"/>
      <c r="MCM732" s="288"/>
      <c r="MCN732" s="288"/>
      <c r="MCO732" s="288"/>
      <c r="MCP732" s="288"/>
      <c r="MCQ732" s="288"/>
      <c r="MCR732" s="288"/>
      <c r="MCS732" s="288"/>
      <c r="MCT732" s="288"/>
      <c r="MCU732" s="288"/>
      <c r="MCV732" s="288"/>
      <c r="MCW732" s="288"/>
      <c r="MCX732" s="288"/>
      <c r="MCY732" s="288"/>
      <c r="MCZ732" s="288"/>
      <c r="MDA732" s="288"/>
      <c r="MDB732" s="288"/>
      <c r="MDC732" s="288"/>
      <c r="MDD732" s="288"/>
      <c r="MDE732" s="288"/>
      <c r="MDF732" s="288"/>
      <c r="MDG732" s="288"/>
      <c r="MDH732" s="288"/>
      <c r="MDI732" s="288"/>
      <c r="MDJ732" s="288"/>
      <c r="MDK732" s="288"/>
      <c r="MDL732" s="288"/>
      <c r="MDM732" s="288"/>
      <c r="MDN732" s="288"/>
      <c r="MDO732" s="288"/>
      <c r="MDP732" s="288"/>
      <c r="MDQ732" s="288"/>
      <c r="MDR732" s="288"/>
      <c r="MDS732" s="288"/>
      <c r="MDT732" s="288"/>
      <c r="MDU732" s="288"/>
      <c r="MDV732" s="288"/>
      <c r="MDW732" s="288"/>
      <c r="MDX732" s="288"/>
      <c r="MDY732" s="288"/>
      <c r="MDZ732" s="288"/>
      <c r="MEA732" s="288"/>
      <c r="MEB732" s="288"/>
      <c r="MEC732" s="288"/>
      <c r="MED732" s="288"/>
      <c r="MEE732" s="288"/>
      <c r="MEF732" s="288"/>
      <c r="MEG732" s="288"/>
      <c r="MEH732" s="288"/>
      <c r="MEI732" s="288"/>
      <c r="MEJ732" s="288"/>
      <c r="MEK732" s="288"/>
      <c r="MEL732" s="288"/>
      <c r="MEM732" s="288"/>
      <c r="MEN732" s="288"/>
      <c r="MEO732" s="288"/>
      <c r="MEP732" s="288"/>
      <c r="MEQ732" s="288"/>
      <c r="MER732" s="288"/>
      <c r="MES732" s="288"/>
      <c r="MET732" s="288"/>
      <c r="MEU732" s="288"/>
      <c r="MEV732" s="288"/>
      <c r="MEW732" s="288"/>
      <c r="MEX732" s="288"/>
      <c r="MEY732" s="288"/>
      <c r="MEZ732" s="288"/>
      <c r="MFA732" s="288"/>
      <c r="MFB732" s="288"/>
      <c r="MFC732" s="288"/>
      <c r="MFD732" s="288"/>
      <c r="MFE732" s="288"/>
      <c r="MFF732" s="288"/>
      <c r="MFG732" s="288"/>
      <c r="MFH732" s="288"/>
      <c r="MFI732" s="288"/>
      <c r="MFJ732" s="288"/>
      <c r="MFK732" s="288"/>
      <c r="MFL732" s="288"/>
      <c r="MFM732" s="288"/>
      <c r="MFN732" s="288"/>
      <c r="MFO732" s="288"/>
      <c r="MFP732" s="288"/>
      <c r="MFQ732" s="288"/>
      <c r="MFR732" s="288"/>
      <c r="MFS732" s="288"/>
      <c r="MFT732" s="288"/>
      <c r="MFU732" s="288"/>
      <c r="MFV732" s="288"/>
      <c r="MFW732" s="288"/>
      <c r="MFX732" s="288"/>
      <c r="MFY732" s="288"/>
      <c r="MFZ732" s="288"/>
      <c r="MGA732" s="288"/>
      <c r="MGB732" s="288"/>
      <c r="MGC732" s="288"/>
      <c r="MGD732" s="288"/>
      <c r="MGE732" s="288"/>
      <c r="MGF732" s="288"/>
      <c r="MGG732" s="288"/>
      <c r="MGH732" s="288"/>
      <c r="MGI732" s="288"/>
      <c r="MGJ732" s="288"/>
      <c r="MGK732" s="288"/>
      <c r="MGL732" s="288"/>
      <c r="MGM732" s="288"/>
      <c r="MGN732" s="288"/>
      <c r="MGO732" s="288"/>
      <c r="MGP732" s="288"/>
      <c r="MGQ732" s="288"/>
      <c r="MGR732" s="288"/>
      <c r="MGS732" s="288"/>
      <c r="MGT732" s="288"/>
      <c r="MGU732" s="288"/>
      <c r="MGV732" s="288"/>
      <c r="MGW732" s="288"/>
      <c r="MGX732" s="288"/>
      <c r="MGY732" s="288"/>
      <c r="MGZ732" s="288"/>
      <c r="MHA732" s="288"/>
      <c r="MHB732" s="288"/>
      <c r="MHC732" s="288"/>
      <c r="MHD732" s="288"/>
      <c r="MHE732" s="288"/>
      <c r="MHF732" s="288"/>
      <c r="MHG732" s="288"/>
      <c r="MHH732" s="288"/>
      <c r="MHI732" s="288"/>
      <c r="MHJ732" s="288"/>
      <c r="MHK732" s="288"/>
      <c r="MHL732" s="288"/>
      <c r="MHM732" s="288"/>
      <c r="MHN732" s="288"/>
      <c r="MHO732" s="288"/>
      <c r="MHP732" s="288"/>
      <c r="MHQ732" s="288"/>
      <c r="MHR732" s="288"/>
      <c r="MHS732" s="288"/>
      <c r="MHT732" s="288"/>
      <c r="MHU732" s="288"/>
      <c r="MHV732" s="288"/>
      <c r="MHW732" s="288"/>
      <c r="MHX732" s="288"/>
      <c r="MHY732" s="288"/>
      <c r="MHZ732" s="288"/>
      <c r="MIA732" s="288"/>
      <c r="MIB732" s="288"/>
      <c r="MIC732" s="288"/>
      <c r="MID732" s="288"/>
      <c r="MIE732" s="288"/>
      <c r="MIF732" s="288"/>
      <c r="MIG732" s="288"/>
      <c r="MIH732" s="288"/>
      <c r="MII732" s="288"/>
      <c r="MIJ732" s="288"/>
      <c r="MIK732" s="288"/>
      <c r="MIL732" s="288"/>
      <c r="MIM732" s="288"/>
      <c r="MIN732" s="288"/>
      <c r="MIO732" s="288"/>
      <c r="MIP732" s="288"/>
      <c r="MIQ732" s="288"/>
      <c r="MIR732" s="288"/>
      <c r="MIS732" s="288"/>
      <c r="MIT732" s="288"/>
      <c r="MIU732" s="288"/>
      <c r="MIV732" s="288"/>
      <c r="MIW732" s="288"/>
      <c r="MIX732" s="288"/>
      <c r="MIY732" s="288"/>
      <c r="MIZ732" s="288"/>
      <c r="MJA732" s="288"/>
      <c r="MJB732" s="288"/>
      <c r="MJC732" s="288"/>
      <c r="MJD732" s="288"/>
      <c r="MJE732" s="288"/>
      <c r="MJF732" s="288"/>
      <c r="MJG732" s="288"/>
      <c r="MJH732" s="288"/>
      <c r="MJI732" s="288"/>
      <c r="MJJ732" s="288"/>
      <c r="MJK732" s="288"/>
      <c r="MJL732" s="288"/>
      <c r="MJM732" s="288"/>
      <c r="MJN732" s="288"/>
      <c r="MJO732" s="288"/>
      <c r="MJP732" s="288"/>
      <c r="MJQ732" s="288"/>
      <c r="MJR732" s="288"/>
      <c r="MJS732" s="288"/>
      <c r="MJT732" s="288"/>
      <c r="MJU732" s="288"/>
      <c r="MJV732" s="288"/>
      <c r="MJW732" s="288"/>
      <c r="MJX732" s="288"/>
      <c r="MJY732" s="288"/>
      <c r="MJZ732" s="288"/>
      <c r="MKA732" s="288"/>
      <c r="MKB732" s="288"/>
      <c r="MKC732" s="288"/>
      <c r="MKD732" s="288"/>
      <c r="MKE732" s="288"/>
      <c r="MKF732" s="288"/>
      <c r="MKG732" s="288"/>
      <c r="MKH732" s="288"/>
      <c r="MKI732" s="288"/>
      <c r="MKJ732" s="288"/>
      <c r="MKK732" s="288"/>
      <c r="MKL732" s="288"/>
      <c r="MKM732" s="288"/>
      <c r="MKN732" s="288"/>
      <c r="MKO732" s="288"/>
      <c r="MKP732" s="288"/>
      <c r="MKQ732" s="288"/>
      <c r="MKR732" s="288"/>
      <c r="MKS732" s="288"/>
      <c r="MKT732" s="288"/>
      <c r="MKU732" s="288"/>
      <c r="MKV732" s="288"/>
      <c r="MKW732" s="288"/>
      <c r="MKX732" s="288"/>
      <c r="MKY732" s="288"/>
      <c r="MKZ732" s="288"/>
      <c r="MLA732" s="288"/>
      <c r="MLB732" s="288"/>
      <c r="MLC732" s="288"/>
      <c r="MLD732" s="288"/>
      <c r="MLE732" s="288"/>
      <c r="MLF732" s="288"/>
      <c r="MLG732" s="288"/>
      <c r="MLH732" s="288"/>
      <c r="MLI732" s="288"/>
      <c r="MLJ732" s="288"/>
      <c r="MLK732" s="288"/>
      <c r="MLL732" s="288"/>
      <c r="MLM732" s="288"/>
      <c r="MLN732" s="288"/>
      <c r="MLO732" s="288"/>
      <c r="MLP732" s="288"/>
      <c r="MLQ732" s="288"/>
      <c r="MLR732" s="288"/>
      <c r="MLS732" s="288"/>
      <c r="MLT732" s="288"/>
      <c r="MLU732" s="288"/>
      <c r="MLV732" s="288"/>
      <c r="MLW732" s="288"/>
      <c r="MLX732" s="288"/>
      <c r="MLY732" s="288"/>
      <c r="MLZ732" s="288"/>
      <c r="MMA732" s="288"/>
      <c r="MMB732" s="288"/>
      <c r="MMC732" s="288"/>
      <c r="MMD732" s="288"/>
      <c r="MME732" s="288"/>
      <c r="MMF732" s="288"/>
      <c r="MMG732" s="288"/>
      <c r="MMH732" s="288"/>
      <c r="MMI732" s="288"/>
      <c r="MMJ732" s="288"/>
      <c r="MMK732" s="288"/>
      <c r="MML732" s="288"/>
      <c r="MMM732" s="288"/>
      <c r="MMN732" s="288"/>
      <c r="MMO732" s="288"/>
      <c r="MMP732" s="288"/>
      <c r="MMQ732" s="288"/>
      <c r="MMR732" s="288"/>
      <c r="MMS732" s="288"/>
      <c r="MMT732" s="288"/>
      <c r="MMU732" s="288"/>
      <c r="MMV732" s="288"/>
      <c r="MMW732" s="288"/>
      <c r="MMX732" s="288"/>
      <c r="MMY732" s="288"/>
      <c r="MMZ732" s="288"/>
      <c r="MNA732" s="288"/>
      <c r="MNB732" s="288"/>
      <c r="MNC732" s="288"/>
      <c r="MND732" s="288"/>
      <c r="MNE732" s="288"/>
      <c r="MNF732" s="288"/>
      <c r="MNG732" s="288"/>
      <c r="MNH732" s="288"/>
      <c r="MNI732" s="288"/>
      <c r="MNJ732" s="288"/>
      <c r="MNK732" s="288"/>
      <c r="MNL732" s="288"/>
      <c r="MNM732" s="288"/>
      <c r="MNN732" s="288"/>
      <c r="MNO732" s="288"/>
      <c r="MNP732" s="288"/>
      <c r="MNQ732" s="288"/>
      <c r="MNR732" s="288"/>
      <c r="MNS732" s="288"/>
      <c r="MNT732" s="288"/>
      <c r="MNU732" s="288"/>
      <c r="MNV732" s="288"/>
      <c r="MNW732" s="288"/>
      <c r="MNX732" s="288"/>
      <c r="MNY732" s="288"/>
      <c r="MNZ732" s="288"/>
      <c r="MOA732" s="288"/>
      <c r="MOB732" s="288"/>
      <c r="MOC732" s="288"/>
      <c r="MOD732" s="288"/>
      <c r="MOE732" s="288"/>
      <c r="MOF732" s="288"/>
      <c r="MOG732" s="288"/>
      <c r="MOH732" s="288"/>
      <c r="MOI732" s="288"/>
      <c r="MOJ732" s="288"/>
      <c r="MOK732" s="288"/>
      <c r="MOL732" s="288"/>
      <c r="MOM732" s="288"/>
      <c r="MON732" s="288"/>
      <c r="MOO732" s="288"/>
      <c r="MOP732" s="288"/>
      <c r="MOQ732" s="288"/>
      <c r="MOR732" s="288"/>
      <c r="MOS732" s="288"/>
      <c r="MOT732" s="288"/>
      <c r="MOU732" s="288"/>
      <c r="MOV732" s="288"/>
      <c r="MOW732" s="288"/>
      <c r="MOX732" s="288"/>
      <c r="MOY732" s="288"/>
      <c r="MOZ732" s="288"/>
      <c r="MPA732" s="288"/>
      <c r="MPB732" s="288"/>
      <c r="MPC732" s="288"/>
      <c r="MPD732" s="288"/>
      <c r="MPE732" s="288"/>
      <c r="MPF732" s="288"/>
      <c r="MPG732" s="288"/>
      <c r="MPH732" s="288"/>
      <c r="MPI732" s="288"/>
      <c r="MPJ732" s="288"/>
      <c r="MPK732" s="288"/>
      <c r="MPL732" s="288"/>
      <c r="MPM732" s="288"/>
      <c r="MPN732" s="288"/>
      <c r="MPO732" s="288"/>
      <c r="MPP732" s="288"/>
      <c r="MPQ732" s="288"/>
      <c r="MPR732" s="288"/>
      <c r="MPS732" s="288"/>
      <c r="MPT732" s="288"/>
      <c r="MPU732" s="288"/>
      <c r="MPV732" s="288"/>
      <c r="MPW732" s="288"/>
      <c r="MPX732" s="288"/>
      <c r="MPY732" s="288"/>
      <c r="MPZ732" s="288"/>
      <c r="MQA732" s="288"/>
      <c r="MQB732" s="288"/>
      <c r="MQC732" s="288"/>
      <c r="MQD732" s="288"/>
      <c r="MQE732" s="288"/>
      <c r="MQF732" s="288"/>
      <c r="MQG732" s="288"/>
      <c r="MQH732" s="288"/>
      <c r="MQI732" s="288"/>
      <c r="MQJ732" s="288"/>
      <c r="MQK732" s="288"/>
      <c r="MQL732" s="288"/>
      <c r="MQM732" s="288"/>
      <c r="MQN732" s="288"/>
      <c r="MQO732" s="288"/>
      <c r="MQP732" s="288"/>
      <c r="MQQ732" s="288"/>
      <c r="MQR732" s="288"/>
      <c r="MQS732" s="288"/>
      <c r="MQT732" s="288"/>
      <c r="MQU732" s="288"/>
      <c r="MQV732" s="288"/>
      <c r="MQW732" s="288"/>
      <c r="MQX732" s="288"/>
      <c r="MQY732" s="288"/>
      <c r="MQZ732" s="288"/>
      <c r="MRA732" s="288"/>
      <c r="MRB732" s="288"/>
      <c r="MRC732" s="288"/>
      <c r="MRD732" s="288"/>
      <c r="MRE732" s="288"/>
      <c r="MRF732" s="288"/>
      <c r="MRG732" s="288"/>
      <c r="MRH732" s="288"/>
      <c r="MRI732" s="288"/>
      <c r="MRJ732" s="288"/>
      <c r="MRK732" s="288"/>
      <c r="MRL732" s="288"/>
      <c r="MRM732" s="288"/>
      <c r="MRN732" s="288"/>
      <c r="MRO732" s="288"/>
      <c r="MRP732" s="288"/>
      <c r="MRQ732" s="288"/>
      <c r="MRR732" s="288"/>
      <c r="MRS732" s="288"/>
      <c r="MRT732" s="288"/>
      <c r="MRU732" s="288"/>
      <c r="MRV732" s="288"/>
      <c r="MRW732" s="288"/>
      <c r="MRX732" s="288"/>
      <c r="MRY732" s="288"/>
      <c r="MRZ732" s="288"/>
      <c r="MSA732" s="288"/>
      <c r="MSB732" s="288"/>
      <c r="MSC732" s="288"/>
      <c r="MSD732" s="288"/>
      <c r="MSE732" s="288"/>
      <c r="MSF732" s="288"/>
      <c r="MSG732" s="288"/>
      <c r="MSH732" s="288"/>
      <c r="MSI732" s="288"/>
      <c r="MSJ732" s="288"/>
      <c r="MSK732" s="288"/>
      <c r="MSL732" s="288"/>
      <c r="MSM732" s="288"/>
      <c r="MSN732" s="288"/>
      <c r="MSO732" s="288"/>
      <c r="MSP732" s="288"/>
      <c r="MSQ732" s="288"/>
      <c r="MSR732" s="288"/>
      <c r="MSS732" s="288"/>
      <c r="MST732" s="288"/>
      <c r="MSU732" s="288"/>
      <c r="MSV732" s="288"/>
      <c r="MSW732" s="288"/>
      <c r="MSX732" s="288"/>
      <c r="MSY732" s="288"/>
      <c r="MSZ732" s="288"/>
      <c r="MTA732" s="288"/>
      <c r="MTB732" s="288"/>
      <c r="MTC732" s="288"/>
      <c r="MTD732" s="288"/>
      <c r="MTE732" s="288"/>
      <c r="MTF732" s="288"/>
      <c r="MTG732" s="288"/>
      <c r="MTH732" s="288"/>
      <c r="MTI732" s="288"/>
      <c r="MTJ732" s="288"/>
      <c r="MTK732" s="288"/>
      <c r="MTL732" s="288"/>
      <c r="MTM732" s="288"/>
      <c r="MTN732" s="288"/>
      <c r="MTO732" s="288"/>
      <c r="MTP732" s="288"/>
      <c r="MTQ732" s="288"/>
      <c r="MTR732" s="288"/>
      <c r="MTS732" s="288"/>
      <c r="MTT732" s="288"/>
      <c r="MTU732" s="288"/>
      <c r="MTV732" s="288"/>
      <c r="MTW732" s="288"/>
      <c r="MTX732" s="288"/>
      <c r="MTY732" s="288"/>
      <c r="MTZ732" s="288"/>
      <c r="MUA732" s="288"/>
      <c r="MUB732" s="288"/>
      <c r="MUC732" s="288"/>
      <c r="MUD732" s="288"/>
      <c r="MUE732" s="288"/>
      <c r="MUF732" s="288"/>
      <c r="MUG732" s="288"/>
      <c r="MUH732" s="288"/>
      <c r="MUI732" s="288"/>
      <c r="MUJ732" s="288"/>
      <c r="MUK732" s="288"/>
      <c r="MUL732" s="288"/>
      <c r="MUM732" s="288"/>
      <c r="MUN732" s="288"/>
      <c r="MUO732" s="288"/>
      <c r="MUP732" s="288"/>
      <c r="MUQ732" s="288"/>
      <c r="MUR732" s="288"/>
      <c r="MUS732" s="288"/>
      <c r="MUT732" s="288"/>
      <c r="MUU732" s="288"/>
      <c r="MUV732" s="288"/>
      <c r="MUW732" s="288"/>
      <c r="MUX732" s="288"/>
      <c r="MUY732" s="288"/>
      <c r="MUZ732" s="288"/>
      <c r="MVA732" s="288"/>
      <c r="MVB732" s="288"/>
      <c r="MVC732" s="288"/>
      <c r="MVD732" s="288"/>
      <c r="MVE732" s="288"/>
      <c r="MVF732" s="288"/>
      <c r="MVG732" s="288"/>
      <c r="MVH732" s="288"/>
      <c r="MVI732" s="288"/>
      <c r="MVJ732" s="288"/>
      <c r="MVK732" s="288"/>
      <c r="MVL732" s="288"/>
      <c r="MVM732" s="288"/>
      <c r="MVN732" s="288"/>
      <c r="MVO732" s="288"/>
      <c r="MVP732" s="288"/>
      <c r="MVQ732" s="288"/>
      <c r="MVR732" s="288"/>
      <c r="MVS732" s="288"/>
      <c r="MVT732" s="288"/>
      <c r="MVU732" s="288"/>
      <c r="MVV732" s="288"/>
      <c r="MVW732" s="288"/>
      <c r="MVX732" s="288"/>
      <c r="MVY732" s="288"/>
      <c r="MVZ732" s="288"/>
      <c r="MWA732" s="288"/>
      <c r="MWB732" s="288"/>
      <c r="MWC732" s="288"/>
      <c r="MWD732" s="288"/>
      <c r="MWE732" s="288"/>
      <c r="MWF732" s="288"/>
      <c r="MWG732" s="288"/>
      <c r="MWH732" s="288"/>
      <c r="MWI732" s="288"/>
      <c r="MWJ732" s="288"/>
      <c r="MWK732" s="288"/>
      <c r="MWL732" s="288"/>
      <c r="MWM732" s="288"/>
      <c r="MWN732" s="288"/>
      <c r="MWO732" s="288"/>
      <c r="MWP732" s="288"/>
      <c r="MWQ732" s="288"/>
      <c r="MWR732" s="288"/>
      <c r="MWS732" s="288"/>
      <c r="MWT732" s="288"/>
      <c r="MWU732" s="288"/>
      <c r="MWV732" s="288"/>
      <c r="MWW732" s="288"/>
      <c r="MWX732" s="288"/>
      <c r="MWY732" s="288"/>
      <c r="MWZ732" s="288"/>
      <c r="MXA732" s="288"/>
      <c r="MXB732" s="288"/>
      <c r="MXC732" s="288"/>
      <c r="MXD732" s="288"/>
      <c r="MXE732" s="288"/>
      <c r="MXF732" s="288"/>
      <c r="MXG732" s="288"/>
      <c r="MXH732" s="288"/>
      <c r="MXI732" s="288"/>
      <c r="MXJ732" s="288"/>
      <c r="MXK732" s="288"/>
      <c r="MXL732" s="288"/>
      <c r="MXM732" s="288"/>
      <c r="MXN732" s="288"/>
      <c r="MXO732" s="288"/>
      <c r="MXP732" s="288"/>
      <c r="MXQ732" s="288"/>
      <c r="MXR732" s="288"/>
      <c r="MXS732" s="288"/>
      <c r="MXT732" s="288"/>
      <c r="MXU732" s="288"/>
      <c r="MXV732" s="288"/>
      <c r="MXW732" s="288"/>
      <c r="MXX732" s="288"/>
      <c r="MXY732" s="288"/>
      <c r="MXZ732" s="288"/>
      <c r="MYA732" s="288"/>
      <c r="MYB732" s="288"/>
      <c r="MYC732" s="288"/>
      <c r="MYD732" s="288"/>
      <c r="MYE732" s="288"/>
      <c r="MYF732" s="288"/>
      <c r="MYG732" s="288"/>
      <c r="MYH732" s="288"/>
      <c r="MYI732" s="288"/>
      <c r="MYJ732" s="288"/>
      <c r="MYK732" s="288"/>
      <c r="MYL732" s="288"/>
      <c r="MYM732" s="288"/>
      <c r="MYN732" s="288"/>
      <c r="MYO732" s="288"/>
      <c r="MYP732" s="288"/>
      <c r="MYQ732" s="288"/>
      <c r="MYR732" s="288"/>
      <c r="MYS732" s="288"/>
      <c r="MYT732" s="288"/>
      <c r="MYU732" s="288"/>
      <c r="MYV732" s="288"/>
      <c r="MYW732" s="288"/>
      <c r="MYX732" s="288"/>
      <c r="MYY732" s="288"/>
      <c r="MYZ732" s="288"/>
      <c r="MZA732" s="288"/>
      <c r="MZB732" s="288"/>
      <c r="MZC732" s="288"/>
      <c r="MZD732" s="288"/>
      <c r="MZE732" s="288"/>
      <c r="MZF732" s="288"/>
      <c r="MZG732" s="288"/>
      <c r="MZH732" s="288"/>
      <c r="MZI732" s="288"/>
      <c r="MZJ732" s="288"/>
      <c r="MZK732" s="288"/>
      <c r="MZL732" s="288"/>
      <c r="MZM732" s="288"/>
      <c r="MZN732" s="288"/>
      <c r="MZO732" s="288"/>
      <c r="MZP732" s="288"/>
      <c r="MZQ732" s="288"/>
      <c r="MZR732" s="288"/>
      <c r="MZS732" s="288"/>
      <c r="MZT732" s="288"/>
      <c r="MZU732" s="288"/>
      <c r="MZV732" s="288"/>
      <c r="MZW732" s="288"/>
      <c r="MZX732" s="288"/>
      <c r="MZY732" s="288"/>
      <c r="MZZ732" s="288"/>
      <c r="NAA732" s="288"/>
      <c r="NAB732" s="288"/>
      <c r="NAC732" s="288"/>
      <c r="NAD732" s="288"/>
      <c r="NAE732" s="288"/>
      <c r="NAF732" s="288"/>
      <c r="NAG732" s="288"/>
      <c r="NAH732" s="288"/>
      <c r="NAI732" s="288"/>
      <c r="NAJ732" s="288"/>
      <c r="NAK732" s="288"/>
      <c r="NAL732" s="288"/>
      <c r="NAM732" s="288"/>
      <c r="NAN732" s="288"/>
      <c r="NAO732" s="288"/>
      <c r="NAP732" s="288"/>
      <c r="NAQ732" s="288"/>
      <c r="NAR732" s="288"/>
      <c r="NAS732" s="288"/>
      <c r="NAT732" s="288"/>
      <c r="NAU732" s="288"/>
      <c r="NAV732" s="288"/>
      <c r="NAW732" s="288"/>
      <c r="NAX732" s="288"/>
      <c r="NAY732" s="288"/>
      <c r="NAZ732" s="288"/>
      <c r="NBA732" s="288"/>
      <c r="NBB732" s="288"/>
      <c r="NBC732" s="288"/>
      <c r="NBD732" s="288"/>
      <c r="NBE732" s="288"/>
      <c r="NBF732" s="288"/>
      <c r="NBG732" s="288"/>
      <c r="NBH732" s="288"/>
      <c r="NBI732" s="288"/>
      <c r="NBJ732" s="288"/>
      <c r="NBK732" s="288"/>
      <c r="NBL732" s="288"/>
      <c r="NBM732" s="288"/>
      <c r="NBN732" s="288"/>
      <c r="NBO732" s="288"/>
      <c r="NBP732" s="288"/>
      <c r="NBQ732" s="288"/>
      <c r="NBR732" s="288"/>
      <c r="NBS732" s="288"/>
      <c r="NBT732" s="288"/>
      <c r="NBU732" s="288"/>
      <c r="NBV732" s="288"/>
      <c r="NBW732" s="288"/>
      <c r="NBX732" s="288"/>
      <c r="NBY732" s="288"/>
      <c r="NBZ732" s="288"/>
      <c r="NCA732" s="288"/>
      <c r="NCB732" s="288"/>
      <c r="NCC732" s="288"/>
      <c r="NCD732" s="288"/>
      <c r="NCE732" s="288"/>
      <c r="NCF732" s="288"/>
      <c r="NCG732" s="288"/>
      <c r="NCH732" s="288"/>
      <c r="NCI732" s="288"/>
      <c r="NCJ732" s="288"/>
      <c r="NCK732" s="288"/>
      <c r="NCL732" s="288"/>
      <c r="NCM732" s="288"/>
      <c r="NCN732" s="288"/>
      <c r="NCO732" s="288"/>
      <c r="NCP732" s="288"/>
      <c r="NCQ732" s="288"/>
      <c r="NCR732" s="288"/>
      <c r="NCS732" s="288"/>
      <c r="NCT732" s="288"/>
      <c r="NCU732" s="288"/>
      <c r="NCV732" s="288"/>
      <c r="NCW732" s="288"/>
      <c r="NCX732" s="288"/>
      <c r="NCY732" s="288"/>
      <c r="NCZ732" s="288"/>
      <c r="NDA732" s="288"/>
      <c r="NDB732" s="288"/>
      <c r="NDC732" s="288"/>
      <c r="NDD732" s="288"/>
      <c r="NDE732" s="288"/>
      <c r="NDF732" s="288"/>
      <c r="NDG732" s="288"/>
      <c r="NDH732" s="288"/>
      <c r="NDI732" s="288"/>
      <c r="NDJ732" s="288"/>
      <c r="NDK732" s="288"/>
      <c r="NDL732" s="288"/>
      <c r="NDM732" s="288"/>
      <c r="NDN732" s="288"/>
      <c r="NDO732" s="288"/>
      <c r="NDP732" s="288"/>
      <c r="NDQ732" s="288"/>
      <c r="NDR732" s="288"/>
      <c r="NDS732" s="288"/>
      <c r="NDT732" s="288"/>
      <c r="NDU732" s="288"/>
      <c r="NDV732" s="288"/>
      <c r="NDW732" s="288"/>
      <c r="NDX732" s="288"/>
      <c r="NDY732" s="288"/>
      <c r="NDZ732" s="288"/>
      <c r="NEA732" s="288"/>
      <c r="NEB732" s="288"/>
      <c r="NEC732" s="288"/>
      <c r="NED732" s="288"/>
      <c r="NEE732" s="288"/>
      <c r="NEF732" s="288"/>
      <c r="NEG732" s="288"/>
      <c r="NEH732" s="288"/>
      <c r="NEI732" s="288"/>
      <c r="NEJ732" s="288"/>
      <c r="NEK732" s="288"/>
      <c r="NEL732" s="288"/>
      <c r="NEM732" s="288"/>
      <c r="NEN732" s="288"/>
      <c r="NEO732" s="288"/>
      <c r="NEP732" s="288"/>
      <c r="NEQ732" s="288"/>
      <c r="NER732" s="288"/>
      <c r="NES732" s="288"/>
      <c r="NET732" s="288"/>
      <c r="NEU732" s="288"/>
      <c r="NEV732" s="288"/>
      <c r="NEW732" s="288"/>
      <c r="NEX732" s="288"/>
      <c r="NEY732" s="288"/>
      <c r="NEZ732" s="288"/>
      <c r="NFA732" s="288"/>
      <c r="NFB732" s="288"/>
      <c r="NFC732" s="288"/>
      <c r="NFD732" s="288"/>
      <c r="NFE732" s="288"/>
      <c r="NFF732" s="288"/>
      <c r="NFG732" s="288"/>
      <c r="NFH732" s="288"/>
      <c r="NFI732" s="288"/>
      <c r="NFJ732" s="288"/>
      <c r="NFK732" s="288"/>
      <c r="NFL732" s="288"/>
      <c r="NFM732" s="288"/>
      <c r="NFN732" s="288"/>
      <c r="NFO732" s="288"/>
      <c r="NFP732" s="288"/>
      <c r="NFQ732" s="288"/>
      <c r="NFR732" s="288"/>
      <c r="NFS732" s="288"/>
      <c r="NFT732" s="288"/>
      <c r="NFU732" s="288"/>
      <c r="NFV732" s="288"/>
      <c r="NFW732" s="288"/>
      <c r="NFX732" s="288"/>
      <c r="NFY732" s="288"/>
      <c r="NFZ732" s="288"/>
      <c r="NGA732" s="288"/>
      <c r="NGB732" s="288"/>
      <c r="NGC732" s="288"/>
      <c r="NGD732" s="288"/>
      <c r="NGE732" s="288"/>
      <c r="NGF732" s="288"/>
      <c r="NGG732" s="288"/>
      <c r="NGH732" s="288"/>
      <c r="NGI732" s="288"/>
      <c r="NGJ732" s="288"/>
      <c r="NGK732" s="288"/>
      <c r="NGL732" s="288"/>
      <c r="NGM732" s="288"/>
      <c r="NGN732" s="288"/>
      <c r="NGO732" s="288"/>
      <c r="NGP732" s="288"/>
      <c r="NGQ732" s="288"/>
      <c r="NGR732" s="288"/>
      <c r="NGS732" s="288"/>
      <c r="NGT732" s="288"/>
      <c r="NGU732" s="288"/>
      <c r="NGV732" s="288"/>
      <c r="NGW732" s="288"/>
      <c r="NGX732" s="288"/>
      <c r="NGY732" s="288"/>
      <c r="NGZ732" s="288"/>
      <c r="NHA732" s="288"/>
      <c r="NHB732" s="288"/>
      <c r="NHC732" s="288"/>
      <c r="NHD732" s="288"/>
      <c r="NHE732" s="288"/>
      <c r="NHF732" s="288"/>
      <c r="NHG732" s="288"/>
      <c r="NHH732" s="288"/>
      <c r="NHI732" s="288"/>
      <c r="NHJ732" s="288"/>
      <c r="NHK732" s="288"/>
      <c r="NHL732" s="288"/>
      <c r="NHM732" s="288"/>
      <c r="NHN732" s="288"/>
      <c r="NHO732" s="288"/>
      <c r="NHP732" s="288"/>
      <c r="NHQ732" s="288"/>
      <c r="NHR732" s="288"/>
      <c r="NHS732" s="288"/>
      <c r="NHT732" s="288"/>
      <c r="NHU732" s="288"/>
      <c r="NHV732" s="288"/>
      <c r="NHW732" s="288"/>
      <c r="NHX732" s="288"/>
      <c r="NHY732" s="288"/>
      <c r="NHZ732" s="288"/>
      <c r="NIA732" s="288"/>
      <c r="NIB732" s="288"/>
      <c r="NIC732" s="288"/>
      <c r="NID732" s="288"/>
      <c r="NIE732" s="288"/>
      <c r="NIF732" s="288"/>
      <c r="NIG732" s="288"/>
      <c r="NIH732" s="288"/>
      <c r="NII732" s="288"/>
      <c r="NIJ732" s="288"/>
      <c r="NIK732" s="288"/>
      <c r="NIL732" s="288"/>
      <c r="NIM732" s="288"/>
      <c r="NIN732" s="288"/>
      <c r="NIO732" s="288"/>
      <c r="NIP732" s="288"/>
      <c r="NIQ732" s="288"/>
      <c r="NIR732" s="288"/>
      <c r="NIS732" s="288"/>
      <c r="NIT732" s="288"/>
      <c r="NIU732" s="288"/>
      <c r="NIV732" s="288"/>
      <c r="NIW732" s="288"/>
      <c r="NIX732" s="288"/>
      <c r="NIY732" s="288"/>
      <c r="NIZ732" s="288"/>
      <c r="NJA732" s="288"/>
      <c r="NJB732" s="288"/>
      <c r="NJC732" s="288"/>
      <c r="NJD732" s="288"/>
      <c r="NJE732" s="288"/>
      <c r="NJF732" s="288"/>
      <c r="NJG732" s="288"/>
      <c r="NJH732" s="288"/>
      <c r="NJI732" s="288"/>
      <c r="NJJ732" s="288"/>
      <c r="NJK732" s="288"/>
      <c r="NJL732" s="288"/>
      <c r="NJM732" s="288"/>
      <c r="NJN732" s="288"/>
      <c r="NJO732" s="288"/>
      <c r="NJP732" s="288"/>
      <c r="NJQ732" s="288"/>
      <c r="NJR732" s="288"/>
      <c r="NJS732" s="288"/>
      <c r="NJT732" s="288"/>
      <c r="NJU732" s="288"/>
      <c r="NJV732" s="288"/>
      <c r="NJW732" s="288"/>
      <c r="NJX732" s="288"/>
      <c r="NJY732" s="288"/>
      <c r="NJZ732" s="288"/>
      <c r="NKA732" s="288"/>
      <c r="NKB732" s="288"/>
      <c r="NKC732" s="288"/>
      <c r="NKD732" s="288"/>
      <c r="NKE732" s="288"/>
      <c r="NKF732" s="288"/>
      <c r="NKG732" s="288"/>
      <c r="NKH732" s="288"/>
      <c r="NKI732" s="288"/>
      <c r="NKJ732" s="288"/>
      <c r="NKK732" s="288"/>
      <c r="NKL732" s="288"/>
      <c r="NKM732" s="288"/>
      <c r="NKN732" s="288"/>
      <c r="NKO732" s="288"/>
      <c r="NKP732" s="288"/>
      <c r="NKQ732" s="288"/>
      <c r="NKR732" s="288"/>
      <c r="NKS732" s="288"/>
      <c r="NKT732" s="288"/>
      <c r="NKU732" s="288"/>
      <c r="NKV732" s="288"/>
      <c r="NKW732" s="288"/>
      <c r="NKX732" s="288"/>
      <c r="NKY732" s="288"/>
      <c r="NKZ732" s="288"/>
      <c r="NLA732" s="288"/>
      <c r="NLB732" s="288"/>
      <c r="NLC732" s="288"/>
      <c r="NLD732" s="288"/>
      <c r="NLE732" s="288"/>
      <c r="NLF732" s="288"/>
      <c r="NLG732" s="288"/>
      <c r="NLH732" s="288"/>
      <c r="NLI732" s="288"/>
      <c r="NLJ732" s="288"/>
      <c r="NLK732" s="288"/>
      <c r="NLL732" s="288"/>
      <c r="NLM732" s="288"/>
      <c r="NLN732" s="288"/>
      <c r="NLO732" s="288"/>
      <c r="NLP732" s="288"/>
      <c r="NLQ732" s="288"/>
      <c r="NLR732" s="288"/>
      <c r="NLS732" s="288"/>
      <c r="NLT732" s="288"/>
      <c r="NLU732" s="288"/>
      <c r="NLV732" s="288"/>
      <c r="NLW732" s="288"/>
      <c r="NLX732" s="288"/>
      <c r="NLY732" s="288"/>
      <c r="NLZ732" s="288"/>
      <c r="NMA732" s="288"/>
      <c r="NMB732" s="288"/>
      <c r="NMC732" s="288"/>
      <c r="NMD732" s="288"/>
      <c r="NME732" s="288"/>
      <c r="NMF732" s="288"/>
      <c r="NMG732" s="288"/>
      <c r="NMH732" s="288"/>
      <c r="NMI732" s="288"/>
      <c r="NMJ732" s="288"/>
      <c r="NMK732" s="288"/>
      <c r="NML732" s="288"/>
      <c r="NMM732" s="288"/>
      <c r="NMN732" s="288"/>
      <c r="NMO732" s="288"/>
      <c r="NMP732" s="288"/>
      <c r="NMQ732" s="288"/>
      <c r="NMR732" s="288"/>
      <c r="NMS732" s="288"/>
      <c r="NMT732" s="288"/>
      <c r="NMU732" s="288"/>
      <c r="NMV732" s="288"/>
      <c r="NMW732" s="288"/>
      <c r="NMX732" s="288"/>
      <c r="NMY732" s="288"/>
      <c r="NMZ732" s="288"/>
      <c r="NNA732" s="288"/>
      <c r="NNB732" s="288"/>
      <c r="NNC732" s="288"/>
      <c r="NND732" s="288"/>
      <c r="NNE732" s="288"/>
      <c r="NNF732" s="288"/>
      <c r="NNG732" s="288"/>
      <c r="NNH732" s="288"/>
      <c r="NNI732" s="288"/>
      <c r="NNJ732" s="288"/>
      <c r="NNK732" s="288"/>
      <c r="NNL732" s="288"/>
      <c r="NNM732" s="288"/>
      <c r="NNN732" s="288"/>
      <c r="NNO732" s="288"/>
      <c r="NNP732" s="288"/>
      <c r="NNQ732" s="288"/>
      <c r="NNR732" s="288"/>
      <c r="NNS732" s="288"/>
      <c r="NNT732" s="288"/>
      <c r="NNU732" s="288"/>
      <c r="NNV732" s="288"/>
      <c r="NNW732" s="288"/>
      <c r="NNX732" s="288"/>
      <c r="NNY732" s="288"/>
      <c r="NNZ732" s="288"/>
      <c r="NOA732" s="288"/>
      <c r="NOB732" s="288"/>
      <c r="NOC732" s="288"/>
      <c r="NOD732" s="288"/>
      <c r="NOE732" s="288"/>
      <c r="NOF732" s="288"/>
      <c r="NOG732" s="288"/>
      <c r="NOH732" s="288"/>
      <c r="NOI732" s="288"/>
      <c r="NOJ732" s="288"/>
      <c r="NOK732" s="288"/>
      <c r="NOL732" s="288"/>
      <c r="NOM732" s="288"/>
      <c r="NON732" s="288"/>
      <c r="NOO732" s="288"/>
      <c r="NOP732" s="288"/>
      <c r="NOQ732" s="288"/>
      <c r="NOR732" s="288"/>
      <c r="NOS732" s="288"/>
      <c r="NOT732" s="288"/>
      <c r="NOU732" s="288"/>
      <c r="NOV732" s="288"/>
      <c r="NOW732" s="288"/>
      <c r="NOX732" s="288"/>
      <c r="NOY732" s="288"/>
      <c r="NOZ732" s="288"/>
      <c r="NPA732" s="288"/>
      <c r="NPB732" s="288"/>
      <c r="NPC732" s="288"/>
      <c r="NPD732" s="288"/>
      <c r="NPE732" s="288"/>
      <c r="NPF732" s="288"/>
      <c r="NPG732" s="288"/>
      <c r="NPH732" s="288"/>
      <c r="NPI732" s="288"/>
      <c r="NPJ732" s="288"/>
      <c r="NPK732" s="288"/>
      <c r="NPL732" s="288"/>
      <c r="NPM732" s="288"/>
      <c r="NPN732" s="288"/>
      <c r="NPO732" s="288"/>
      <c r="NPP732" s="288"/>
      <c r="NPQ732" s="288"/>
      <c r="NPR732" s="288"/>
      <c r="NPS732" s="288"/>
      <c r="NPT732" s="288"/>
      <c r="NPU732" s="288"/>
      <c r="NPV732" s="288"/>
      <c r="NPW732" s="288"/>
      <c r="NPX732" s="288"/>
      <c r="NPY732" s="288"/>
      <c r="NPZ732" s="288"/>
      <c r="NQA732" s="288"/>
      <c r="NQB732" s="288"/>
      <c r="NQC732" s="288"/>
      <c r="NQD732" s="288"/>
      <c r="NQE732" s="288"/>
      <c r="NQF732" s="288"/>
      <c r="NQG732" s="288"/>
      <c r="NQH732" s="288"/>
      <c r="NQI732" s="288"/>
      <c r="NQJ732" s="288"/>
      <c r="NQK732" s="288"/>
      <c r="NQL732" s="288"/>
      <c r="NQM732" s="288"/>
      <c r="NQN732" s="288"/>
      <c r="NQO732" s="288"/>
      <c r="NQP732" s="288"/>
      <c r="NQQ732" s="288"/>
      <c r="NQR732" s="288"/>
      <c r="NQS732" s="288"/>
      <c r="NQT732" s="288"/>
      <c r="NQU732" s="288"/>
      <c r="NQV732" s="288"/>
      <c r="NQW732" s="288"/>
      <c r="NQX732" s="288"/>
      <c r="NQY732" s="288"/>
      <c r="NQZ732" s="288"/>
      <c r="NRA732" s="288"/>
      <c r="NRB732" s="288"/>
      <c r="NRC732" s="288"/>
      <c r="NRD732" s="288"/>
      <c r="NRE732" s="288"/>
      <c r="NRF732" s="288"/>
      <c r="NRG732" s="288"/>
      <c r="NRH732" s="288"/>
      <c r="NRI732" s="288"/>
      <c r="NRJ732" s="288"/>
      <c r="NRK732" s="288"/>
      <c r="NRL732" s="288"/>
      <c r="NRM732" s="288"/>
      <c r="NRN732" s="288"/>
      <c r="NRO732" s="288"/>
      <c r="NRP732" s="288"/>
      <c r="NRQ732" s="288"/>
      <c r="NRR732" s="288"/>
      <c r="NRS732" s="288"/>
      <c r="NRT732" s="288"/>
      <c r="NRU732" s="288"/>
      <c r="NRV732" s="288"/>
      <c r="NRW732" s="288"/>
      <c r="NRX732" s="288"/>
      <c r="NRY732" s="288"/>
      <c r="NRZ732" s="288"/>
      <c r="NSA732" s="288"/>
      <c r="NSB732" s="288"/>
      <c r="NSC732" s="288"/>
      <c r="NSD732" s="288"/>
      <c r="NSE732" s="288"/>
      <c r="NSF732" s="288"/>
      <c r="NSG732" s="288"/>
      <c r="NSH732" s="288"/>
      <c r="NSI732" s="288"/>
      <c r="NSJ732" s="288"/>
      <c r="NSK732" s="288"/>
      <c r="NSL732" s="288"/>
      <c r="NSM732" s="288"/>
      <c r="NSN732" s="288"/>
      <c r="NSO732" s="288"/>
      <c r="NSP732" s="288"/>
      <c r="NSQ732" s="288"/>
      <c r="NSR732" s="288"/>
      <c r="NSS732" s="288"/>
      <c r="NST732" s="288"/>
      <c r="NSU732" s="288"/>
      <c r="NSV732" s="288"/>
      <c r="NSW732" s="288"/>
      <c r="NSX732" s="288"/>
      <c r="NSY732" s="288"/>
      <c r="NSZ732" s="288"/>
      <c r="NTA732" s="288"/>
      <c r="NTB732" s="288"/>
      <c r="NTC732" s="288"/>
      <c r="NTD732" s="288"/>
      <c r="NTE732" s="288"/>
      <c r="NTF732" s="288"/>
      <c r="NTG732" s="288"/>
      <c r="NTH732" s="288"/>
      <c r="NTI732" s="288"/>
      <c r="NTJ732" s="288"/>
      <c r="NTK732" s="288"/>
      <c r="NTL732" s="288"/>
      <c r="NTM732" s="288"/>
      <c r="NTN732" s="288"/>
      <c r="NTO732" s="288"/>
      <c r="NTP732" s="288"/>
      <c r="NTQ732" s="288"/>
      <c r="NTR732" s="288"/>
      <c r="NTS732" s="288"/>
      <c r="NTT732" s="288"/>
      <c r="NTU732" s="288"/>
      <c r="NTV732" s="288"/>
      <c r="NTW732" s="288"/>
      <c r="NTX732" s="288"/>
      <c r="NTY732" s="288"/>
      <c r="NTZ732" s="288"/>
      <c r="NUA732" s="288"/>
      <c r="NUB732" s="288"/>
      <c r="NUC732" s="288"/>
      <c r="NUD732" s="288"/>
      <c r="NUE732" s="288"/>
      <c r="NUF732" s="288"/>
      <c r="NUG732" s="288"/>
      <c r="NUH732" s="288"/>
      <c r="NUI732" s="288"/>
      <c r="NUJ732" s="288"/>
      <c r="NUK732" s="288"/>
      <c r="NUL732" s="288"/>
      <c r="NUM732" s="288"/>
      <c r="NUN732" s="288"/>
      <c r="NUO732" s="288"/>
      <c r="NUP732" s="288"/>
      <c r="NUQ732" s="288"/>
      <c r="NUR732" s="288"/>
      <c r="NUS732" s="288"/>
      <c r="NUT732" s="288"/>
      <c r="NUU732" s="288"/>
      <c r="NUV732" s="288"/>
      <c r="NUW732" s="288"/>
      <c r="NUX732" s="288"/>
      <c r="NUY732" s="288"/>
      <c r="NUZ732" s="288"/>
      <c r="NVA732" s="288"/>
      <c r="NVB732" s="288"/>
      <c r="NVC732" s="288"/>
      <c r="NVD732" s="288"/>
      <c r="NVE732" s="288"/>
      <c r="NVF732" s="288"/>
      <c r="NVG732" s="288"/>
      <c r="NVH732" s="288"/>
      <c r="NVI732" s="288"/>
      <c r="NVJ732" s="288"/>
      <c r="NVK732" s="288"/>
      <c r="NVL732" s="288"/>
      <c r="NVM732" s="288"/>
      <c r="NVN732" s="288"/>
      <c r="NVO732" s="288"/>
      <c r="NVP732" s="288"/>
      <c r="NVQ732" s="288"/>
      <c r="NVR732" s="288"/>
      <c r="NVS732" s="288"/>
      <c r="NVT732" s="288"/>
      <c r="NVU732" s="288"/>
      <c r="NVV732" s="288"/>
      <c r="NVW732" s="288"/>
      <c r="NVX732" s="288"/>
      <c r="NVY732" s="288"/>
      <c r="NVZ732" s="288"/>
      <c r="NWA732" s="288"/>
      <c r="NWB732" s="288"/>
      <c r="NWC732" s="288"/>
      <c r="NWD732" s="288"/>
      <c r="NWE732" s="288"/>
      <c r="NWF732" s="288"/>
      <c r="NWG732" s="288"/>
      <c r="NWH732" s="288"/>
      <c r="NWI732" s="288"/>
      <c r="NWJ732" s="288"/>
      <c r="NWK732" s="288"/>
      <c r="NWL732" s="288"/>
      <c r="NWM732" s="288"/>
      <c r="NWN732" s="288"/>
      <c r="NWO732" s="288"/>
      <c r="NWP732" s="288"/>
      <c r="NWQ732" s="288"/>
      <c r="NWR732" s="288"/>
      <c r="NWS732" s="288"/>
      <c r="NWT732" s="288"/>
      <c r="NWU732" s="288"/>
      <c r="NWV732" s="288"/>
      <c r="NWW732" s="288"/>
      <c r="NWX732" s="288"/>
      <c r="NWY732" s="288"/>
      <c r="NWZ732" s="288"/>
      <c r="NXA732" s="288"/>
      <c r="NXB732" s="288"/>
      <c r="NXC732" s="288"/>
      <c r="NXD732" s="288"/>
      <c r="NXE732" s="288"/>
      <c r="NXF732" s="288"/>
      <c r="NXG732" s="288"/>
      <c r="NXH732" s="288"/>
      <c r="NXI732" s="288"/>
      <c r="NXJ732" s="288"/>
      <c r="NXK732" s="288"/>
      <c r="NXL732" s="288"/>
      <c r="NXM732" s="288"/>
      <c r="NXN732" s="288"/>
      <c r="NXO732" s="288"/>
      <c r="NXP732" s="288"/>
      <c r="NXQ732" s="288"/>
      <c r="NXR732" s="288"/>
      <c r="NXS732" s="288"/>
      <c r="NXT732" s="288"/>
      <c r="NXU732" s="288"/>
      <c r="NXV732" s="288"/>
      <c r="NXW732" s="288"/>
      <c r="NXX732" s="288"/>
      <c r="NXY732" s="288"/>
      <c r="NXZ732" s="288"/>
      <c r="NYA732" s="288"/>
      <c r="NYB732" s="288"/>
      <c r="NYC732" s="288"/>
      <c r="NYD732" s="288"/>
      <c r="NYE732" s="288"/>
      <c r="NYF732" s="288"/>
      <c r="NYG732" s="288"/>
      <c r="NYH732" s="288"/>
      <c r="NYI732" s="288"/>
      <c r="NYJ732" s="288"/>
      <c r="NYK732" s="288"/>
      <c r="NYL732" s="288"/>
      <c r="NYM732" s="288"/>
      <c r="NYN732" s="288"/>
      <c r="NYO732" s="288"/>
      <c r="NYP732" s="288"/>
      <c r="NYQ732" s="288"/>
      <c r="NYR732" s="288"/>
      <c r="NYS732" s="288"/>
      <c r="NYT732" s="288"/>
      <c r="NYU732" s="288"/>
      <c r="NYV732" s="288"/>
      <c r="NYW732" s="288"/>
      <c r="NYX732" s="288"/>
      <c r="NYY732" s="288"/>
      <c r="NYZ732" s="288"/>
      <c r="NZA732" s="288"/>
      <c r="NZB732" s="288"/>
      <c r="NZC732" s="288"/>
      <c r="NZD732" s="288"/>
      <c r="NZE732" s="288"/>
      <c r="NZF732" s="288"/>
      <c r="NZG732" s="288"/>
      <c r="NZH732" s="288"/>
      <c r="NZI732" s="288"/>
      <c r="NZJ732" s="288"/>
      <c r="NZK732" s="288"/>
      <c r="NZL732" s="288"/>
      <c r="NZM732" s="288"/>
      <c r="NZN732" s="288"/>
      <c r="NZO732" s="288"/>
      <c r="NZP732" s="288"/>
      <c r="NZQ732" s="288"/>
      <c r="NZR732" s="288"/>
      <c r="NZS732" s="288"/>
      <c r="NZT732" s="288"/>
      <c r="NZU732" s="288"/>
      <c r="NZV732" s="288"/>
      <c r="NZW732" s="288"/>
      <c r="NZX732" s="288"/>
      <c r="NZY732" s="288"/>
      <c r="NZZ732" s="288"/>
      <c r="OAA732" s="288"/>
      <c r="OAB732" s="288"/>
      <c r="OAC732" s="288"/>
      <c r="OAD732" s="288"/>
      <c r="OAE732" s="288"/>
      <c r="OAF732" s="288"/>
      <c r="OAG732" s="288"/>
      <c r="OAH732" s="288"/>
      <c r="OAI732" s="288"/>
      <c r="OAJ732" s="288"/>
      <c r="OAK732" s="288"/>
      <c r="OAL732" s="288"/>
      <c r="OAM732" s="288"/>
      <c r="OAN732" s="288"/>
      <c r="OAO732" s="288"/>
      <c r="OAP732" s="288"/>
      <c r="OAQ732" s="288"/>
      <c r="OAR732" s="288"/>
      <c r="OAS732" s="288"/>
      <c r="OAT732" s="288"/>
      <c r="OAU732" s="288"/>
      <c r="OAV732" s="288"/>
      <c r="OAW732" s="288"/>
      <c r="OAX732" s="288"/>
      <c r="OAY732" s="288"/>
      <c r="OAZ732" s="288"/>
      <c r="OBA732" s="288"/>
      <c r="OBB732" s="288"/>
      <c r="OBC732" s="288"/>
      <c r="OBD732" s="288"/>
      <c r="OBE732" s="288"/>
      <c r="OBF732" s="288"/>
      <c r="OBG732" s="288"/>
      <c r="OBH732" s="288"/>
      <c r="OBI732" s="288"/>
      <c r="OBJ732" s="288"/>
      <c r="OBK732" s="288"/>
      <c r="OBL732" s="288"/>
      <c r="OBM732" s="288"/>
      <c r="OBN732" s="288"/>
      <c r="OBO732" s="288"/>
      <c r="OBP732" s="288"/>
      <c r="OBQ732" s="288"/>
      <c r="OBR732" s="288"/>
      <c r="OBS732" s="288"/>
      <c r="OBT732" s="288"/>
      <c r="OBU732" s="288"/>
      <c r="OBV732" s="288"/>
      <c r="OBW732" s="288"/>
      <c r="OBX732" s="288"/>
      <c r="OBY732" s="288"/>
      <c r="OBZ732" s="288"/>
      <c r="OCA732" s="288"/>
      <c r="OCB732" s="288"/>
      <c r="OCC732" s="288"/>
      <c r="OCD732" s="288"/>
      <c r="OCE732" s="288"/>
      <c r="OCF732" s="288"/>
      <c r="OCG732" s="288"/>
      <c r="OCH732" s="288"/>
      <c r="OCI732" s="288"/>
      <c r="OCJ732" s="288"/>
      <c r="OCK732" s="288"/>
      <c r="OCL732" s="288"/>
      <c r="OCM732" s="288"/>
      <c r="OCN732" s="288"/>
      <c r="OCO732" s="288"/>
      <c r="OCP732" s="288"/>
      <c r="OCQ732" s="288"/>
      <c r="OCR732" s="288"/>
      <c r="OCS732" s="288"/>
      <c r="OCT732" s="288"/>
      <c r="OCU732" s="288"/>
      <c r="OCV732" s="288"/>
      <c r="OCW732" s="288"/>
      <c r="OCX732" s="288"/>
      <c r="OCY732" s="288"/>
      <c r="OCZ732" s="288"/>
      <c r="ODA732" s="288"/>
      <c r="ODB732" s="288"/>
      <c r="ODC732" s="288"/>
      <c r="ODD732" s="288"/>
      <c r="ODE732" s="288"/>
      <c r="ODF732" s="288"/>
      <c r="ODG732" s="288"/>
      <c r="ODH732" s="288"/>
      <c r="ODI732" s="288"/>
      <c r="ODJ732" s="288"/>
      <c r="ODK732" s="288"/>
      <c r="ODL732" s="288"/>
      <c r="ODM732" s="288"/>
      <c r="ODN732" s="288"/>
      <c r="ODO732" s="288"/>
      <c r="ODP732" s="288"/>
      <c r="ODQ732" s="288"/>
      <c r="ODR732" s="288"/>
      <c r="ODS732" s="288"/>
      <c r="ODT732" s="288"/>
      <c r="ODU732" s="288"/>
      <c r="ODV732" s="288"/>
      <c r="ODW732" s="288"/>
      <c r="ODX732" s="288"/>
      <c r="ODY732" s="288"/>
      <c r="ODZ732" s="288"/>
      <c r="OEA732" s="288"/>
      <c r="OEB732" s="288"/>
      <c r="OEC732" s="288"/>
      <c r="OED732" s="288"/>
      <c r="OEE732" s="288"/>
      <c r="OEF732" s="288"/>
      <c r="OEG732" s="288"/>
      <c r="OEH732" s="288"/>
      <c r="OEI732" s="288"/>
      <c r="OEJ732" s="288"/>
      <c r="OEK732" s="288"/>
      <c r="OEL732" s="288"/>
      <c r="OEM732" s="288"/>
      <c r="OEN732" s="288"/>
      <c r="OEO732" s="288"/>
      <c r="OEP732" s="288"/>
      <c r="OEQ732" s="288"/>
      <c r="OER732" s="288"/>
      <c r="OES732" s="288"/>
      <c r="OET732" s="288"/>
      <c r="OEU732" s="288"/>
      <c r="OEV732" s="288"/>
      <c r="OEW732" s="288"/>
      <c r="OEX732" s="288"/>
      <c r="OEY732" s="288"/>
      <c r="OEZ732" s="288"/>
      <c r="OFA732" s="288"/>
      <c r="OFB732" s="288"/>
      <c r="OFC732" s="288"/>
      <c r="OFD732" s="288"/>
      <c r="OFE732" s="288"/>
      <c r="OFF732" s="288"/>
      <c r="OFG732" s="288"/>
      <c r="OFH732" s="288"/>
      <c r="OFI732" s="288"/>
      <c r="OFJ732" s="288"/>
      <c r="OFK732" s="288"/>
      <c r="OFL732" s="288"/>
      <c r="OFM732" s="288"/>
      <c r="OFN732" s="288"/>
      <c r="OFO732" s="288"/>
      <c r="OFP732" s="288"/>
      <c r="OFQ732" s="288"/>
      <c r="OFR732" s="288"/>
      <c r="OFS732" s="288"/>
      <c r="OFT732" s="288"/>
      <c r="OFU732" s="288"/>
      <c r="OFV732" s="288"/>
      <c r="OFW732" s="288"/>
      <c r="OFX732" s="288"/>
      <c r="OFY732" s="288"/>
      <c r="OFZ732" s="288"/>
      <c r="OGA732" s="288"/>
      <c r="OGB732" s="288"/>
      <c r="OGC732" s="288"/>
      <c r="OGD732" s="288"/>
      <c r="OGE732" s="288"/>
      <c r="OGF732" s="288"/>
      <c r="OGG732" s="288"/>
      <c r="OGH732" s="288"/>
      <c r="OGI732" s="288"/>
      <c r="OGJ732" s="288"/>
      <c r="OGK732" s="288"/>
      <c r="OGL732" s="288"/>
      <c r="OGM732" s="288"/>
      <c r="OGN732" s="288"/>
      <c r="OGO732" s="288"/>
      <c r="OGP732" s="288"/>
      <c r="OGQ732" s="288"/>
      <c r="OGR732" s="288"/>
      <c r="OGS732" s="288"/>
      <c r="OGT732" s="288"/>
      <c r="OGU732" s="288"/>
      <c r="OGV732" s="288"/>
      <c r="OGW732" s="288"/>
      <c r="OGX732" s="288"/>
      <c r="OGY732" s="288"/>
      <c r="OGZ732" s="288"/>
      <c r="OHA732" s="288"/>
      <c r="OHB732" s="288"/>
      <c r="OHC732" s="288"/>
      <c r="OHD732" s="288"/>
      <c r="OHE732" s="288"/>
      <c r="OHF732" s="288"/>
      <c r="OHG732" s="288"/>
      <c r="OHH732" s="288"/>
      <c r="OHI732" s="288"/>
      <c r="OHJ732" s="288"/>
      <c r="OHK732" s="288"/>
      <c r="OHL732" s="288"/>
      <c r="OHM732" s="288"/>
      <c r="OHN732" s="288"/>
      <c r="OHO732" s="288"/>
      <c r="OHP732" s="288"/>
      <c r="OHQ732" s="288"/>
      <c r="OHR732" s="288"/>
      <c r="OHS732" s="288"/>
      <c r="OHT732" s="288"/>
      <c r="OHU732" s="288"/>
      <c r="OHV732" s="288"/>
      <c r="OHW732" s="288"/>
      <c r="OHX732" s="288"/>
      <c r="OHY732" s="288"/>
      <c r="OHZ732" s="288"/>
      <c r="OIA732" s="288"/>
      <c r="OIB732" s="288"/>
      <c r="OIC732" s="288"/>
      <c r="OID732" s="288"/>
      <c r="OIE732" s="288"/>
      <c r="OIF732" s="288"/>
      <c r="OIG732" s="288"/>
      <c r="OIH732" s="288"/>
      <c r="OII732" s="288"/>
      <c r="OIJ732" s="288"/>
      <c r="OIK732" s="288"/>
      <c r="OIL732" s="288"/>
      <c r="OIM732" s="288"/>
      <c r="OIN732" s="288"/>
      <c r="OIO732" s="288"/>
      <c r="OIP732" s="288"/>
      <c r="OIQ732" s="288"/>
      <c r="OIR732" s="288"/>
      <c r="OIS732" s="288"/>
      <c r="OIT732" s="288"/>
      <c r="OIU732" s="288"/>
      <c r="OIV732" s="288"/>
      <c r="OIW732" s="288"/>
      <c r="OIX732" s="288"/>
      <c r="OIY732" s="288"/>
      <c r="OIZ732" s="288"/>
      <c r="OJA732" s="288"/>
      <c r="OJB732" s="288"/>
      <c r="OJC732" s="288"/>
      <c r="OJD732" s="288"/>
      <c r="OJE732" s="288"/>
      <c r="OJF732" s="288"/>
      <c r="OJG732" s="288"/>
      <c r="OJH732" s="288"/>
      <c r="OJI732" s="288"/>
      <c r="OJJ732" s="288"/>
      <c r="OJK732" s="288"/>
      <c r="OJL732" s="288"/>
      <c r="OJM732" s="288"/>
      <c r="OJN732" s="288"/>
      <c r="OJO732" s="288"/>
      <c r="OJP732" s="288"/>
      <c r="OJQ732" s="288"/>
      <c r="OJR732" s="288"/>
      <c r="OJS732" s="288"/>
      <c r="OJT732" s="288"/>
      <c r="OJU732" s="288"/>
      <c r="OJV732" s="288"/>
      <c r="OJW732" s="288"/>
      <c r="OJX732" s="288"/>
      <c r="OJY732" s="288"/>
      <c r="OJZ732" s="288"/>
      <c r="OKA732" s="288"/>
      <c r="OKB732" s="288"/>
      <c r="OKC732" s="288"/>
      <c r="OKD732" s="288"/>
      <c r="OKE732" s="288"/>
      <c r="OKF732" s="288"/>
      <c r="OKG732" s="288"/>
      <c r="OKH732" s="288"/>
      <c r="OKI732" s="288"/>
      <c r="OKJ732" s="288"/>
      <c r="OKK732" s="288"/>
      <c r="OKL732" s="288"/>
      <c r="OKM732" s="288"/>
      <c r="OKN732" s="288"/>
      <c r="OKO732" s="288"/>
      <c r="OKP732" s="288"/>
      <c r="OKQ732" s="288"/>
      <c r="OKR732" s="288"/>
      <c r="OKS732" s="288"/>
      <c r="OKT732" s="288"/>
      <c r="OKU732" s="288"/>
      <c r="OKV732" s="288"/>
      <c r="OKW732" s="288"/>
      <c r="OKX732" s="288"/>
      <c r="OKY732" s="288"/>
      <c r="OKZ732" s="288"/>
      <c r="OLA732" s="288"/>
      <c r="OLB732" s="288"/>
      <c r="OLC732" s="288"/>
      <c r="OLD732" s="288"/>
      <c r="OLE732" s="288"/>
      <c r="OLF732" s="288"/>
      <c r="OLG732" s="288"/>
      <c r="OLH732" s="288"/>
      <c r="OLI732" s="288"/>
      <c r="OLJ732" s="288"/>
      <c r="OLK732" s="288"/>
      <c r="OLL732" s="288"/>
      <c r="OLM732" s="288"/>
      <c r="OLN732" s="288"/>
      <c r="OLO732" s="288"/>
      <c r="OLP732" s="288"/>
      <c r="OLQ732" s="288"/>
      <c r="OLR732" s="288"/>
      <c r="OLS732" s="288"/>
      <c r="OLT732" s="288"/>
      <c r="OLU732" s="288"/>
      <c r="OLV732" s="288"/>
      <c r="OLW732" s="288"/>
      <c r="OLX732" s="288"/>
      <c r="OLY732" s="288"/>
      <c r="OLZ732" s="288"/>
      <c r="OMA732" s="288"/>
      <c r="OMB732" s="288"/>
      <c r="OMC732" s="288"/>
      <c r="OMD732" s="288"/>
      <c r="OME732" s="288"/>
      <c r="OMF732" s="288"/>
      <c r="OMG732" s="288"/>
      <c r="OMH732" s="288"/>
      <c r="OMI732" s="288"/>
      <c r="OMJ732" s="288"/>
      <c r="OMK732" s="288"/>
      <c r="OML732" s="288"/>
      <c r="OMM732" s="288"/>
      <c r="OMN732" s="288"/>
      <c r="OMO732" s="288"/>
      <c r="OMP732" s="288"/>
      <c r="OMQ732" s="288"/>
      <c r="OMR732" s="288"/>
      <c r="OMS732" s="288"/>
      <c r="OMT732" s="288"/>
      <c r="OMU732" s="288"/>
      <c r="OMV732" s="288"/>
      <c r="OMW732" s="288"/>
      <c r="OMX732" s="288"/>
      <c r="OMY732" s="288"/>
      <c r="OMZ732" s="288"/>
      <c r="ONA732" s="288"/>
      <c r="ONB732" s="288"/>
      <c r="ONC732" s="288"/>
      <c r="OND732" s="288"/>
      <c r="ONE732" s="288"/>
      <c r="ONF732" s="288"/>
      <c r="ONG732" s="288"/>
      <c r="ONH732" s="288"/>
      <c r="ONI732" s="288"/>
      <c r="ONJ732" s="288"/>
      <c r="ONK732" s="288"/>
      <c r="ONL732" s="288"/>
      <c r="ONM732" s="288"/>
      <c r="ONN732" s="288"/>
      <c r="ONO732" s="288"/>
      <c r="ONP732" s="288"/>
      <c r="ONQ732" s="288"/>
      <c r="ONR732" s="288"/>
      <c r="ONS732" s="288"/>
      <c r="ONT732" s="288"/>
      <c r="ONU732" s="288"/>
      <c r="ONV732" s="288"/>
      <c r="ONW732" s="288"/>
      <c r="ONX732" s="288"/>
      <c r="ONY732" s="288"/>
      <c r="ONZ732" s="288"/>
      <c r="OOA732" s="288"/>
      <c r="OOB732" s="288"/>
      <c r="OOC732" s="288"/>
      <c r="OOD732" s="288"/>
      <c r="OOE732" s="288"/>
      <c r="OOF732" s="288"/>
      <c r="OOG732" s="288"/>
      <c r="OOH732" s="288"/>
      <c r="OOI732" s="288"/>
      <c r="OOJ732" s="288"/>
      <c r="OOK732" s="288"/>
      <c r="OOL732" s="288"/>
      <c r="OOM732" s="288"/>
      <c r="OON732" s="288"/>
      <c r="OOO732" s="288"/>
      <c r="OOP732" s="288"/>
      <c r="OOQ732" s="288"/>
      <c r="OOR732" s="288"/>
      <c r="OOS732" s="288"/>
      <c r="OOT732" s="288"/>
      <c r="OOU732" s="288"/>
      <c r="OOV732" s="288"/>
      <c r="OOW732" s="288"/>
      <c r="OOX732" s="288"/>
      <c r="OOY732" s="288"/>
      <c r="OOZ732" s="288"/>
      <c r="OPA732" s="288"/>
      <c r="OPB732" s="288"/>
      <c r="OPC732" s="288"/>
      <c r="OPD732" s="288"/>
      <c r="OPE732" s="288"/>
      <c r="OPF732" s="288"/>
      <c r="OPG732" s="288"/>
      <c r="OPH732" s="288"/>
      <c r="OPI732" s="288"/>
      <c r="OPJ732" s="288"/>
      <c r="OPK732" s="288"/>
      <c r="OPL732" s="288"/>
      <c r="OPM732" s="288"/>
      <c r="OPN732" s="288"/>
      <c r="OPO732" s="288"/>
      <c r="OPP732" s="288"/>
      <c r="OPQ732" s="288"/>
      <c r="OPR732" s="288"/>
      <c r="OPS732" s="288"/>
      <c r="OPT732" s="288"/>
      <c r="OPU732" s="288"/>
      <c r="OPV732" s="288"/>
      <c r="OPW732" s="288"/>
      <c r="OPX732" s="288"/>
      <c r="OPY732" s="288"/>
      <c r="OPZ732" s="288"/>
      <c r="OQA732" s="288"/>
      <c r="OQB732" s="288"/>
      <c r="OQC732" s="288"/>
      <c r="OQD732" s="288"/>
      <c r="OQE732" s="288"/>
      <c r="OQF732" s="288"/>
      <c r="OQG732" s="288"/>
      <c r="OQH732" s="288"/>
      <c r="OQI732" s="288"/>
      <c r="OQJ732" s="288"/>
      <c r="OQK732" s="288"/>
      <c r="OQL732" s="288"/>
      <c r="OQM732" s="288"/>
      <c r="OQN732" s="288"/>
      <c r="OQO732" s="288"/>
      <c r="OQP732" s="288"/>
      <c r="OQQ732" s="288"/>
      <c r="OQR732" s="288"/>
      <c r="OQS732" s="288"/>
      <c r="OQT732" s="288"/>
      <c r="OQU732" s="288"/>
      <c r="OQV732" s="288"/>
      <c r="OQW732" s="288"/>
      <c r="OQX732" s="288"/>
      <c r="OQY732" s="288"/>
      <c r="OQZ732" s="288"/>
      <c r="ORA732" s="288"/>
      <c r="ORB732" s="288"/>
      <c r="ORC732" s="288"/>
      <c r="ORD732" s="288"/>
      <c r="ORE732" s="288"/>
      <c r="ORF732" s="288"/>
      <c r="ORG732" s="288"/>
      <c r="ORH732" s="288"/>
      <c r="ORI732" s="288"/>
      <c r="ORJ732" s="288"/>
      <c r="ORK732" s="288"/>
      <c r="ORL732" s="288"/>
      <c r="ORM732" s="288"/>
      <c r="ORN732" s="288"/>
      <c r="ORO732" s="288"/>
      <c r="ORP732" s="288"/>
      <c r="ORQ732" s="288"/>
      <c r="ORR732" s="288"/>
      <c r="ORS732" s="288"/>
      <c r="ORT732" s="288"/>
      <c r="ORU732" s="288"/>
      <c r="ORV732" s="288"/>
      <c r="ORW732" s="288"/>
      <c r="ORX732" s="288"/>
      <c r="ORY732" s="288"/>
      <c r="ORZ732" s="288"/>
      <c r="OSA732" s="288"/>
      <c r="OSB732" s="288"/>
      <c r="OSC732" s="288"/>
      <c r="OSD732" s="288"/>
      <c r="OSE732" s="288"/>
      <c r="OSF732" s="288"/>
      <c r="OSG732" s="288"/>
      <c r="OSH732" s="288"/>
      <c r="OSI732" s="288"/>
      <c r="OSJ732" s="288"/>
      <c r="OSK732" s="288"/>
      <c r="OSL732" s="288"/>
      <c r="OSM732" s="288"/>
      <c r="OSN732" s="288"/>
      <c r="OSO732" s="288"/>
      <c r="OSP732" s="288"/>
      <c r="OSQ732" s="288"/>
      <c r="OSR732" s="288"/>
      <c r="OSS732" s="288"/>
      <c r="OST732" s="288"/>
      <c r="OSU732" s="288"/>
      <c r="OSV732" s="288"/>
      <c r="OSW732" s="288"/>
      <c r="OSX732" s="288"/>
      <c r="OSY732" s="288"/>
      <c r="OSZ732" s="288"/>
      <c r="OTA732" s="288"/>
      <c r="OTB732" s="288"/>
      <c r="OTC732" s="288"/>
      <c r="OTD732" s="288"/>
      <c r="OTE732" s="288"/>
      <c r="OTF732" s="288"/>
      <c r="OTG732" s="288"/>
      <c r="OTH732" s="288"/>
      <c r="OTI732" s="288"/>
      <c r="OTJ732" s="288"/>
      <c r="OTK732" s="288"/>
      <c r="OTL732" s="288"/>
      <c r="OTM732" s="288"/>
      <c r="OTN732" s="288"/>
      <c r="OTO732" s="288"/>
      <c r="OTP732" s="288"/>
      <c r="OTQ732" s="288"/>
      <c r="OTR732" s="288"/>
      <c r="OTS732" s="288"/>
      <c r="OTT732" s="288"/>
      <c r="OTU732" s="288"/>
      <c r="OTV732" s="288"/>
      <c r="OTW732" s="288"/>
      <c r="OTX732" s="288"/>
      <c r="OTY732" s="288"/>
      <c r="OTZ732" s="288"/>
      <c r="OUA732" s="288"/>
      <c r="OUB732" s="288"/>
      <c r="OUC732" s="288"/>
      <c r="OUD732" s="288"/>
      <c r="OUE732" s="288"/>
      <c r="OUF732" s="288"/>
      <c r="OUG732" s="288"/>
      <c r="OUH732" s="288"/>
      <c r="OUI732" s="288"/>
      <c r="OUJ732" s="288"/>
      <c r="OUK732" s="288"/>
      <c r="OUL732" s="288"/>
      <c r="OUM732" s="288"/>
      <c r="OUN732" s="288"/>
      <c r="OUO732" s="288"/>
      <c r="OUP732" s="288"/>
      <c r="OUQ732" s="288"/>
      <c r="OUR732" s="288"/>
      <c r="OUS732" s="288"/>
      <c r="OUT732" s="288"/>
      <c r="OUU732" s="288"/>
      <c r="OUV732" s="288"/>
      <c r="OUW732" s="288"/>
      <c r="OUX732" s="288"/>
      <c r="OUY732" s="288"/>
      <c r="OUZ732" s="288"/>
      <c r="OVA732" s="288"/>
      <c r="OVB732" s="288"/>
      <c r="OVC732" s="288"/>
      <c r="OVD732" s="288"/>
      <c r="OVE732" s="288"/>
      <c r="OVF732" s="288"/>
      <c r="OVG732" s="288"/>
      <c r="OVH732" s="288"/>
      <c r="OVI732" s="288"/>
      <c r="OVJ732" s="288"/>
      <c r="OVK732" s="288"/>
      <c r="OVL732" s="288"/>
      <c r="OVM732" s="288"/>
      <c r="OVN732" s="288"/>
      <c r="OVO732" s="288"/>
      <c r="OVP732" s="288"/>
      <c r="OVQ732" s="288"/>
      <c r="OVR732" s="288"/>
      <c r="OVS732" s="288"/>
      <c r="OVT732" s="288"/>
      <c r="OVU732" s="288"/>
      <c r="OVV732" s="288"/>
      <c r="OVW732" s="288"/>
      <c r="OVX732" s="288"/>
      <c r="OVY732" s="288"/>
      <c r="OVZ732" s="288"/>
      <c r="OWA732" s="288"/>
      <c r="OWB732" s="288"/>
      <c r="OWC732" s="288"/>
      <c r="OWD732" s="288"/>
      <c r="OWE732" s="288"/>
      <c r="OWF732" s="288"/>
      <c r="OWG732" s="288"/>
      <c r="OWH732" s="288"/>
      <c r="OWI732" s="288"/>
      <c r="OWJ732" s="288"/>
      <c r="OWK732" s="288"/>
      <c r="OWL732" s="288"/>
      <c r="OWM732" s="288"/>
      <c r="OWN732" s="288"/>
      <c r="OWO732" s="288"/>
      <c r="OWP732" s="288"/>
      <c r="OWQ732" s="288"/>
      <c r="OWR732" s="288"/>
      <c r="OWS732" s="288"/>
      <c r="OWT732" s="288"/>
      <c r="OWU732" s="288"/>
      <c r="OWV732" s="288"/>
      <c r="OWW732" s="288"/>
      <c r="OWX732" s="288"/>
      <c r="OWY732" s="288"/>
      <c r="OWZ732" s="288"/>
      <c r="OXA732" s="288"/>
      <c r="OXB732" s="288"/>
      <c r="OXC732" s="288"/>
      <c r="OXD732" s="288"/>
      <c r="OXE732" s="288"/>
      <c r="OXF732" s="288"/>
      <c r="OXG732" s="288"/>
      <c r="OXH732" s="288"/>
      <c r="OXI732" s="288"/>
      <c r="OXJ732" s="288"/>
      <c r="OXK732" s="288"/>
      <c r="OXL732" s="288"/>
      <c r="OXM732" s="288"/>
      <c r="OXN732" s="288"/>
      <c r="OXO732" s="288"/>
      <c r="OXP732" s="288"/>
      <c r="OXQ732" s="288"/>
      <c r="OXR732" s="288"/>
      <c r="OXS732" s="288"/>
      <c r="OXT732" s="288"/>
      <c r="OXU732" s="288"/>
      <c r="OXV732" s="288"/>
      <c r="OXW732" s="288"/>
      <c r="OXX732" s="288"/>
      <c r="OXY732" s="288"/>
      <c r="OXZ732" s="288"/>
      <c r="OYA732" s="288"/>
      <c r="OYB732" s="288"/>
      <c r="OYC732" s="288"/>
      <c r="OYD732" s="288"/>
      <c r="OYE732" s="288"/>
      <c r="OYF732" s="288"/>
      <c r="OYG732" s="288"/>
      <c r="OYH732" s="288"/>
      <c r="OYI732" s="288"/>
      <c r="OYJ732" s="288"/>
      <c r="OYK732" s="288"/>
      <c r="OYL732" s="288"/>
      <c r="OYM732" s="288"/>
      <c r="OYN732" s="288"/>
      <c r="OYO732" s="288"/>
      <c r="OYP732" s="288"/>
      <c r="OYQ732" s="288"/>
      <c r="OYR732" s="288"/>
      <c r="OYS732" s="288"/>
      <c r="OYT732" s="288"/>
      <c r="OYU732" s="288"/>
      <c r="OYV732" s="288"/>
      <c r="OYW732" s="288"/>
      <c r="OYX732" s="288"/>
      <c r="OYY732" s="288"/>
      <c r="OYZ732" s="288"/>
      <c r="OZA732" s="288"/>
      <c r="OZB732" s="288"/>
      <c r="OZC732" s="288"/>
      <c r="OZD732" s="288"/>
      <c r="OZE732" s="288"/>
      <c r="OZF732" s="288"/>
      <c r="OZG732" s="288"/>
      <c r="OZH732" s="288"/>
      <c r="OZI732" s="288"/>
      <c r="OZJ732" s="288"/>
      <c r="OZK732" s="288"/>
      <c r="OZL732" s="288"/>
      <c r="OZM732" s="288"/>
      <c r="OZN732" s="288"/>
      <c r="OZO732" s="288"/>
      <c r="OZP732" s="288"/>
      <c r="OZQ732" s="288"/>
      <c r="OZR732" s="288"/>
      <c r="OZS732" s="288"/>
      <c r="OZT732" s="288"/>
      <c r="OZU732" s="288"/>
      <c r="OZV732" s="288"/>
      <c r="OZW732" s="288"/>
      <c r="OZX732" s="288"/>
      <c r="OZY732" s="288"/>
      <c r="OZZ732" s="288"/>
      <c r="PAA732" s="288"/>
      <c r="PAB732" s="288"/>
      <c r="PAC732" s="288"/>
      <c r="PAD732" s="288"/>
      <c r="PAE732" s="288"/>
      <c r="PAF732" s="288"/>
      <c r="PAG732" s="288"/>
      <c r="PAH732" s="288"/>
      <c r="PAI732" s="288"/>
      <c r="PAJ732" s="288"/>
      <c r="PAK732" s="288"/>
      <c r="PAL732" s="288"/>
      <c r="PAM732" s="288"/>
      <c r="PAN732" s="288"/>
      <c r="PAO732" s="288"/>
      <c r="PAP732" s="288"/>
      <c r="PAQ732" s="288"/>
      <c r="PAR732" s="288"/>
      <c r="PAS732" s="288"/>
      <c r="PAT732" s="288"/>
      <c r="PAU732" s="288"/>
      <c r="PAV732" s="288"/>
      <c r="PAW732" s="288"/>
      <c r="PAX732" s="288"/>
      <c r="PAY732" s="288"/>
      <c r="PAZ732" s="288"/>
      <c r="PBA732" s="288"/>
      <c r="PBB732" s="288"/>
      <c r="PBC732" s="288"/>
      <c r="PBD732" s="288"/>
      <c r="PBE732" s="288"/>
      <c r="PBF732" s="288"/>
      <c r="PBG732" s="288"/>
      <c r="PBH732" s="288"/>
      <c r="PBI732" s="288"/>
      <c r="PBJ732" s="288"/>
      <c r="PBK732" s="288"/>
      <c r="PBL732" s="288"/>
      <c r="PBM732" s="288"/>
      <c r="PBN732" s="288"/>
      <c r="PBO732" s="288"/>
      <c r="PBP732" s="288"/>
      <c r="PBQ732" s="288"/>
      <c r="PBR732" s="288"/>
      <c r="PBS732" s="288"/>
      <c r="PBT732" s="288"/>
      <c r="PBU732" s="288"/>
      <c r="PBV732" s="288"/>
      <c r="PBW732" s="288"/>
      <c r="PBX732" s="288"/>
      <c r="PBY732" s="288"/>
      <c r="PBZ732" s="288"/>
      <c r="PCA732" s="288"/>
      <c r="PCB732" s="288"/>
      <c r="PCC732" s="288"/>
      <c r="PCD732" s="288"/>
      <c r="PCE732" s="288"/>
      <c r="PCF732" s="288"/>
      <c r="PCG732" s="288"/>
      <c r="PCH732" s="288"/>
      <c r="PCI732" s="288"/>
      <c r="PCJ732" s="288"/>
      <c r="PCK732" s="288"/>
      <c r="PCL732" s="288"/>
      <c r="PCM732" s="288"/>
      <c r="PCN732" s="288"/>
      <c r="PCO732" s="288"/>
      <c r="PCP732" s="288"/>
      <c r="PCQ732" s="288"/>
      <c r="PCR732" s="288"/>
      <c r="PCS732" s="288"/>
      <c r="PCT732" s="288"/>
      <c r="PCU732" s="288"/>
      <c r="PCV732" s="288"/>
      <c r="PCW732" s="288"/>
      <c r="PCX732" s="288"/>
      <c r="PCY732" s="288"/>
      <c r="PCZ732" s="288"/>
      <c r="PDA732" s="288"/>
      <c r="PDB732" s="288"/>
      <c r="PDC732" s="288"/>
      <c r="PDD732" s="288"/>
      <c r="PDE732" s="288"/>
      <c r="PDF732" s="288"/>
      <c r="PDG732" s="288"/>
      <c r="PDH732" s="288"/>
      <c r="PDI732" s="288"/>
      <c r="PDJ732" s="288"/>
      <c r="PDK732" s="288"/>
      <c r="PDL732" s="288"/>
      <c r="PDM732" s="288"/>
      <c r="PDN732" s="288"/>
      <c r="PDO732" s="288"/>
      <c r="PDP732" s="288"/>
      <c r="PDQ732" s="288"/>
      <c r="PDR732" s="288"/>
      <c r="PDS732" s="288"/>
      <c r="PDT732" s="288"/>
      <c r="PDU732" s="288"/>
      <c r="PDV732" s="288"/>
      <c r="PDW732" s="288"/>
      <c r="PDX732" s="288"/>
      <c r="PDY732" s="288"/>
      <c r="PDZ732" s="288"/>
      <c r="PEA732" s="288"/>
      <c r="PEB732" s="288"/>
      <c r="PEC732" s="288"/>
      <c r="PED732" s="288"/>
      <c r="PEE732" s="288"/>
      <c r="PEF732" s="288"/>
      <c r="PEG732" s="288"/>
      <c r="PEH732" s="288"/>
      <c r="PEI732" s="288"/>
      <c r="PEJ732" s="288"/>
      <c r="PEK732" s="288"/>
      <c r="PEL732" s="288"/>
      <c r="PEM732" s="288"/>
      <c r="PEN732" s="288"/>
      <c r="PEO732" s="288"/>
      <c r="PEP732" s="288"/>
      <c r="PEQ732" s="288"/>
      <c r="PER732" s="288"/>
      <c r="PES732" s="288"/>
      <c r="PET732" s="288"/>
      <c r="PEU732" s="288"/>
      <c r="PEV732" s="288"/>
      <c r="PEW732" s="288"/>
      <c r="PEX732" s="288"/>
      <c r="PEY732" s="288"/>
      <c r="PEZ732" s="288"/>
      <c r="PFA732" s="288"/>
      <c r="PFB732" s="288"/>
      <c r="PFC732" s="288"/>
      <c r="PFD732" s="288"/>
      <c r="PFE732" s="288"/>
      <c r="PFF732" s="288"/>
      <c r="PFG732" s="288"/>
      <c r="PFH732" s="288"/>
      <c r="PFI732" s="288"/>
      <c r="PFJ732" s="288"/>
      <c r="PFK732" s="288"/>
      <c r="PFL732" s="288"/>
      <c r="PFM732" s="288"/>
      <c r="PFN732" s="288"/>
      <c r="PFO732" s="288"/>
      <c r="PFP732" s="288"/>
      <c r="PFQ732" s="288"/>
      <c r="PFR732" s="288"/>
      <c r="PFS732" s="288"/>
      <c r="PFT732" s="288"/>
      <c r="PFU732" s="288"/>
      <c r="PFV732" s="288"/>
      <c r="PFW732" s="288"/>
      <c r="PFX732" s="288"/>
      <c r="PFY732" s="288"/>
      <c r="PFZ732" s="288"/>
      <c r="PGA732" s="288"/>
      <c r="PGB732" s="288"/>
      <c r="PGC732" s="288"/>
      <c r="PGD732" s="288"/>
      <c r="PGE732" s="288"/>
      <c r="PGF732" s="288"/>
      <c r="PGG732" s="288"/>
      <c r="PGH732" s="288"/>
      <c r="PGI732" s="288"/>
      <c r="PGJ732" s="288"/>
      <c r="PGK732" s="288"/>
      <c r="PGL732" s="288"/>
      <c r="PGM732" s="288"/>
      <c r="PGN732" s="288"/>
      <c r="PGO732" s="288"/>
      <c r="PGP732" s="288"/>
      <c r="PGQ732" s="288"/>
      <c r="PGR732" s="288"/>
      <c r="PGS732" s="288"/>
      <c r="PGT732" s="288"/>
      <c r="PGU732" s="288"/>
      <c r="PGV732" s="288"/>
      <c r="PGW732" s="288"/>
      <c r="PGX732" s="288"/>
      <c r="PGY732" s="288"/>
      <c r="PGZ732" s="288"/>
      <c r="PHA732" s="288"/>
      <c r="PHB732" s="288"/>
      <c r="PHC732" s="288"/>
      <c r="PHD732" s="288"/>
      <c r="PHE732" s="288"/>
      <c r="PHF732" s="288"/>
      <c r="PHG732" s="288"/>
      <c r="PHH732" s="288"/>
      <c r="PHI732" s="288"/>
      <c r="PHJ732" s="288"/>
      <c r="PHK732" s="288"/>
      <c r="PHL732" s="288"/>
      <c r="PHM732" s="288"/>
      <c r="PHN732" s="288"/>
      <c r="PHO732" s="288"/>
      <c r="PHP732" s="288"/>
      <c r="PHQ732" s="288"/>
      <c r="PHR732" s="288"/>
      <c r="PHS732" s="288"/>
      <c r="PHT732" s="288"/>
      <c r="PHU732" s="288"/>
      <c r="PHV732" s="288"/>
      <c r="PHW732" s="288"/>
      <c r="PHX732" s="288"/>
      <c r="PHY732" s="288"/>
      <c r="PHZ732" s="288"/>
      <c r="PIA732" s="288"/>
      <c r="PIB732" s="288"/>
      <c r="PIC732" s="288"/>
      <c r="PID732" s="288"/>
      <c r="PIE732" s="288"/>
      <c r="PIF732" s="288"/>
      <c r="PIG732" s="288"/>
      <c r="PIH732" s="288"/>
      <c r="PII732" s="288"/>
      <c r="PIJ732" s="288"/>
      <c r="PIK732" s="288"/>
      <c r="PIL732" s="288"/>
      <c r="PIM732" s="288"/>
      <c r="PIN732" s="288"/>
      <c r="PIO732" s="288"/>
      <c r="PIP732" s="288"/>
      <c r="PIQ732" s="288"/>
      <c r="PIR732" s="288"/>
      <c r="PIS732" s="288"/>
      <c r="PIT732" s="288"/>
      <c r="PIU732" s="288"/>
      <c r="PIV732" s="288"/>
      <c r="PIW732" s="288"/>
      <c r="PIX732" s="288"/>
      <c r="PIY732" s="288"/>
      <c r="PIZ732" s="288"/>
      <c r="PJA732" s="288"/>
      <c r="PJB732" s="288"/>
      <c r="PJC732" s="288"/>
      <c r="PJD732" s="288"/>
      <c r="PJE732" s="288"/>
      <c r="PJF732" s="288"/>
      <c r="PJG732" s="288"/>
      <c r="PJH732" s="288"/>
      <c r="PJI732" s="288"/>
      <c r="PJJ732" s="288"/>
      <c r="PJK732" s="288"/>
      <c r="PJL732" s="288"/>
      <c r="PJM732" s="288"/>
      <c r="PJN732" s="288"/>
      <c r="PJO732" s="288"/>
      <c r="PJP732" s="288"/>
      <c r="PJQ732" s="288"/>
      <c r="PJR732" s="288"/>
      <c r="PJS732" s="288"/>
      <c r="PJT732" s="288"/>
      <c r="PJU732" s="288"/>
      <c r="PJV732" s="288"/>
      <c r="PJW732" s="288"/>
      <c r="PJX732" s="288"/>
      <c r="PJY732" s="288"/>
      <c r="PJZ732" s="288"/>
      <c r="PKA732" s="288"/>
      <c r="PKB732" s="288"/>
      <c r="PKC732" s="288"/>
      <c r="PKD732" s="288"/>
      <c r="PKE732" s="288"/>
      <c r="PKF732" s="288"/>
      <c r="PKG732" s="288"/>
      <c r="PKH732" s="288"/>
      <c r="PKI732" s="288"/>
      <c r="PKJ732" s="288"/>
      <c r="PKK732" s="288"/>
      <c r="PKL732" s="288"/>
      <c r="PKM732" s="288"/>
      <c r="PKN732" s="288"/>
      <c r="PKO732" s="288"/>
      <c r="PKP732" s="288"/>
      <c r="PKQ732" s="288"/>
      <c r="PKR732" s="288"/>
      <c r="PKS732" s="288"/>
      <c r="PKT732" s="288"/>
      <c r="PKU732" s="288"/>
      <c r="PKV732" s="288"/>
      <c r="PKW732" s="288"/>
      <c r="PKX732" s="288"/>
      <c r="PKY732" s="288"/>
      <c r="PKZ732" s="288"/>
      <c r="PLA732" s="288"/>
      <c r="PLB732" s="288"/>
      <c r="PLC732" s="288"/>
      <c r="PLD732" s="288"/>
      <c r="PLE732" s="288"/>
      <c r="PLF732" s="288"/>
      <c r="PLG732" s="288"/>
      <c r="PLH732" s="288"/>
      <c r="PLI732" s="288"/>
      <c r="PLJ732" s="288"/>
      <c r="PLK732" s="288"/>
      <c r="PLL732" s="288"/>
      <c r="PLM732" s="288"/>
      <c r="PLN732" s="288"/>
      <c r="PLO732" s="288"/>
      <c r="PLP732" s="288"/>
      <c r="PLQ732" s="288"/>
      <c r="PLR732" s="288"/>
      <c r="PLS732" s="288"/>
      <c r="PLT732" s="288"/>
      <c r="PLU732" s="288"/>
      <c r="PLV732" s="288"/>
      <c r="PLW732" s="288"/>
      <c r="PLX732" s="288"/>
      <c r="PLY732" s="288"/>
      <c r="PLZ732" s="288"/>
      <c r="PMA732" s="288"/>
      <c r="PMB732" s="288"/>
      <c r="PMC732" s="288"/>
      <c r="PMD732" s="288"/>
      <c r="PME732" s="288"/>
      <c r="PMF732" s="288"/>
      <c r="PMG732" s="288"/>
      <c r="PMH732" s="288"/>
      <c r="PMI732" s="288"/>
      <c r="PMJ732" s="288"/>
      <c r="PMK732" s="288"/>
      <c r="PML732" s="288"/>
      <c r="PMM732" s="288"/>
      <c r="PMN732" s="288"/>
      <c r="PMO732" s="288"/>
      <c r="PMP732" s="288"/>
      <c r="PMQ732" s="288"/>
      <c r="PMR732" s="288"/>
      <c r="PMS732" s="288"/>
      <c r="PMT732" s="288"/>
      <c r="PMU732" s="288"/>
      <c r="PMV732" s="288"/>
      <c r="PMW732" s="288"/>
      <c r="PMX732" s="288"/>
      <c r="PMY732" s="288"/>
      <c r="PMZ732" s="288"/>
      <c r="PNA732" s="288"/>
      <c r="PNB732" s="288"/>
      <c r="PNC732" s="288"/>
      <c r="PND732" s="288"/>
      <c r="PNE732" s="288"/>
      <c r="PNF732" s="288"/>
      <c r="PNG732" s="288"/>
      <c r="PNH732" s="288"/>
      <c r="PNI732" s="288"/>
      <c r="PNJ732" s="288"/>
      <c r="PNK732" s="288"/>
      <c r="PNL732" s="288"/>
      <c r="PNM732" s="288"/>
      <c r="PNN732" s="288"/>
      <c r="PNO732" s="288"/>
      <c r="PNP732" s="288"/>
      <c r="PNQ732" s="288"/>
      <c r="PNR732" s="288"/>
      <c r="PNS732" s="288"/>
      <c r="PNT732" s="288"/>
      <c r="PNU732" s="288"/>
      <c r="PNV732" s="288"/>
      <c r="PNW732" s="288"/>
      <c r="PNX732" s="288"/>
      <c r="PNY732" s="288"/>
      <c r="PNZ732" s="288"/>
      <c r="POA732" s="288"/>
      <c r="POB732" s="288"/>
      <c r="POC732" s="288"/>
      <c r="POD732" s="288"/>
      <c r="POE732" s="288"/>
      <c r="POF732" s="288"/>
      <c r="POG732" s="288"/>
      <c r="POH732" s="288"/>
      <c r="POI732" s="288"/>
      <c r="POJ732" s="288"/>
      <c r="POK732" s="288"/>
      <c r="POL732" s="288"/>
      <c r="POM732" s="288"/>
      <c r="PON732" s="288"/>
      <c r="POO732" s="288"/>
      <c r="POP732" s="288"/>
      <c r="POQ732" s="288"/>
      <c r="POR732" s="288"/>
      <c r="POS732" s="288"/>
      <c r="POT732" s="288"/>
      <c r="POU732" s="288"/>
      <c r="POV732" s="288"/>
      <c r="POW732" s="288"/>
      <c r="POX732" s="288"/>
      <c r="POY732" s="288"/>
      <c r="POZ732" s="288"/>
      <c r="PPA732" s="288"/>
      <c r="PPB732" s="288"/>
      <c r="PPC732" s="288"/>
      <c r="PPD732" s="288"/>
      <c r="PPE732" s="288"/>
      <c r="PPF732" s="288"/>
      <c r="PPG732" s="288"/>
      <c r="PPH732" s="288"/>
      <c r="PPI732" s="288"/>
      <c r="PPJ732" s="288"/>
      <c r="PPK732" s="288"/>
      <c r="PPL732" s="288"/>
      <c r="PPM732" s="288"/>
      <c r="PPN732" s="288"/>
      <c r="PPO732" s="288"/>
      <c r="PPP732" s="288"/>
      <c r="PPQ732" s="288"/>
      <c r="PPR732" s="288"/>
      <c r="PPS732" s="288"/>
      <c r="PPT732" s="288"/>
      <c r="PPU732" s="288"/>
      <c r="PPV732" s="288"/>
      <c r="PPW732" s="288"/>
      <c r="PPX732" s="288"/>
      <c r="PPY732" s="288"/>
      <c r="PPZ732" s="288"/>
      <c r="PQA732" s="288"/>
      <c r="PQB732" s="288"/>
      <c r="PQC732" s="288"/>
      <c r="PQD732" s="288"/>
      <c r="PQE732" s="288"/>
      <c r="PQF732" s="288"/>
      <c r="PQG732" s="288"/>
      <c r="PQH732" s="288"/>
      <c r="PQI732" s="288"/>
      <c r="PQJ732" s="288"/>
      <c r="PQK732" s="288"/>
      <c r="PQL732" s="288"/>
      <c r="PQM732" s="288"/>
      <c r="PQN732" s="288"/>
      <c r="PQO732" s="288"/>
      <c r="PQP732" s="288"/>
      <c r="PQQ732" s="288"/>
      <c r="PQR732" s="288"/>
      <c r="PQS732" s="288"/>
      <c r="PQT732" s="288"/>
      <c r="PQU732" s="288"/>
      <c r="PQV732" s="288"/>
      <c r="PQW732" s="288"/>
      <c r="PQX732" s="288"/>
      <c r="PQY732" s="288"/>
      <c r="PQZ732" s="288"/>
      <c r="PRA732" s="288"/>
      <c r="PRB732" s="288"/>
      <c r="PRC732" s="288"/>
      <c r="PRD732" s="288"/>
      <c r="PRE732" s="288"/>
      <c r="PRF732" s="288"/>
      <c r="PRG732" s="288"/>
      <c r="PRH732" s="288"/>
      <c r="PRI732" s="288"/>
      <c r="PRJ732" s="288"/>
      <c r="PRK732" s="288"/>
      <c r="PRL732" s="288"/>
      <c r="PRM732" s="288"/>
      <c r="PRN732" s="288"/>
      <c r="PRO732" s="288"/>
      <c r="PRP732" s="288"/>
      <c r="PRQ732" s="288"/>
      <c r="PRR732" s="288"/>
      <c r="PRS732" s="288"/>
      <c r="PRT732" s="288"/>
      <c r="PRU732" s="288"/>
      <c r="PRV732" s="288"/>
      <c r="PRW732" s="288"/>
      <c r="PRX732" s="288"/>
      <c r="PRY732" s="288"/>
      <c r="PRZ732" s="288"/>
      <c r="PSA732" s="288"/>
      <c r="PSB732" s="288"/>
      <c r="PSC732" s="288"/>
      <c r="PSD732" s="288"/>
      <c r="PSE732" s="288"/>
      <c r="PSF732" s="288"/>
      <c r="PSG732" s="288"/>
      <c r="PSH732" s="288"/>
      <c r="PSI732" s="288"/>
      <c r="PSJ732" s="288"/>
      <c r="PSK732" s="288"/>
      <c r="PSL732" s="288"/>
      <c r="PSM732" s="288"/>
      <c r="PSN732" s="288"/>
      <c r="PSO732" s="288"/>
      <c r="PSP732" s="288"/>
      <c r="PSQ732" s="288"/>
      <c r="PSR732" s="288"/>
      <c r="PSS732" s="288"/>
      <c r="PST732" s="288"/>
      <c r="PSU732" s="288"/>
      <c r="PSV732" s="288"/>
      <c r="PSW732" s="288"/>
      <c r="PSX732" s="288"/>
      <c r="PSY732" s="288"/>
      <c r="PSZ732" s="288"/>
      <c r="PTA732" s="288"/>
      <c r="PTB732" s="288"/>
      <c r="PTC732" s="288"/>
      <c r="PTD732" s="288"/>
      <c r="PTE732" s="288"/>
      <c r="PTF732" s="288"/>
      <c r="PTG732" s="288"/>
      <c r="PTH732" s="288"/>
      <c r="PTI732" s="288"/>
      <c r="PTJ732" s="288"/>
      <c r="PTK732" s="288"/>
      <c r="PTL732" s="288"/>
      <c r="PTM732" s="288"/>
      <c r="PTN732" s="288"/>
      <c r="PTO732" s="288"/>
      <c r="PTP732" s="288"/>
      <c r="PTQ732" s="288"/>
      <c r="PTR732" s="288"/>
      <c r="PTS732" s="288"/>
      <c r="PTT732" s="288"/>
      <c r="PTU732" s="288"/>
      <c r="PTV732" s="288"/>
      <c r="PTW732" s="288"/>
      <c r="PTX732" s="288"/>
      <c r="PTY732" s="288"/>
      <c r="PTZ732" s="288"/>
      <c r="PUA732" s="288"/>
      <c r="PUB732" s="288"/>
      <c r="PUC732" s="288"/>
      <c r="PUD732" s="288"/>
      <c r="PUE732" s="288"/>
      <c r="PUF732" s="288"/>
      <c r="PUG732" s="288"/>
      <c r="PUH732" s="288"/>
      <c r="PUI732" s="288"/>
      <c r="PUJ732" s="288"/>
      <c r="PUK732" s="288"/>
      <c r="PUL732" s="288"/>
      <c r="PUM732" s="288"/>
      <c r="PUN732" s="288"/>
      <c r="PUO732" s="288"/>
      <c r="PUP732" s="288"/>
      <c r="PUQ732" s="288"/>
      <c r="PUR732" s="288"/>
      <c r="PUS732" s="288"/>
      <c r="PUT732" s="288"/>
      <c r="PUU732" s="288"/>
      <c r="PUV732" s="288"/>
      <c r="PUW732" s="288"/>
      <c r="PUX732" s="288"/>
      <c r="PUY732" s="288"/>
      <c r="PUZ732" s="288"/>
      <c r="PVA732" s="288"/>
      <c r="PVB732" s="288"/>
      <c r="PVC732" s="288"/>
      <c r="PVD732" s="288"/>
      <c r="PVE732" s="288"/>
      <c r="PVF732" s="288"/>
      <c r="PVG732" s="288"/>
      <c r="PVH732" s="288"/>
      <c r="PVI732" s="288"/>
      <c r="PVJ732" s="288"/>
      <c r="PVK732" s="288"/>
      <c r="PVL732" s="288"/>
      <c r="PVM732" s="288"/>
      <c r="PVN732" s="288"/>
      <c r="PVO732" s="288"/>
      <c r="PVP732" s="288"/>
      <c r="PVQ732" s="288"/>
      <c r="PVR732" s="288"/>
      <c r="PVS732" s="288"/>
      <c r="PVT732" s="288"/>
      <c r="PVU732" s="288"/>
      <c r="PVV732" s="288"/>
      <c r="PVW732" s="288"/>
      <c r="PVX732" s="288"/>
      <c r="PVY732" s="288"/>
      <c r="PVZ732" s="288"/>
      <c r="PWA732" s="288"/>
      <c r="PWB732" s="288"/>
      <c r="PWC732" s="288"/>
      <c r="PWD732" s="288"/>
      <c r="PWE732" s="288"/>
      <c r="PWF732" s="288"/>
      <c r="PWG732" s="288"/>
      <c r="PWH732" s="288"/>
      <c r="PWI732" s="288"/>
      <c r="PWJ732" s="288"/>
      <c r="PWK732" s="288"/>
      <c r="PWL732" s="288"/>
      <c r="PWM732" s="288"/>
      <c r="PWN732" s="288"/>
      <c r="PWO732" s="288"/>
      <c r="PWP732" s="288"/>
      <c r="PWQ732" s="288"/>
      <c r="PWR732" s="288"/>
      <c r="PWS732" s="288"/>
      <c r="PWT732" s="288"/>
      <c r="PWU732" s="288"/>
      <c r="PWV732" s="288"/>
      <c r="PWW732" s="288"/>
      <c r="PWX732" s="288"/>
      <c r="PWY732" s="288"/>
      <c r="PWZ732" s="288"/>
      <c r="PXA732" s="288"/>
      <c r="PXB732" s="288"/>
      <c r="PXC732" s="288"/>
      <c r="PXD732" s="288"/>
      <c r="PXE732" s="288"/>
      <c r="PXF732" s="288"/>
      <c r="PXG732" s="288"/>
      <c r="PXH732" s="288"/>
      <c r="PXI732" s="288"/>
      <c r="PXJ732" s="288"/>
      <c r="PXK732" s="288"/>
      <c r="PXL732" s="288"/>
      <c r="PXM732" s="288"/>
      <c r="PXN732" s="288"/>
      <c r="PXO732" s="288"/>
      <c r="PXP732" s="288"/>
      <c r="PXQ732" s="288"/>
      <c r="PXR732" s="288"/>
      <c r="PXS732" s="288"/>
      <c r="PXT732" s="288"/>
      <c r="PXU732" s="288"/>
      <c r="PXV732" s="288"/>
      <c r="PXW732" s="288"/>
      <c r="PXX732" s="288"/>
      <c r="PXY732" s="288"/>
      <c r="PXZ732" s="288"/>
      <c r="PYA732" s="288"/>
      <c r="PYB732" s="288"/>
      <c r="PYC732" s="288"/>
      <c r="PYD732" s="288"/>
      <c r="PYE732" s="288"/>
      <c r="PYF732" s="288"/>
      <c r="PYG732" s="288"/>
      <c r="PYH732" s="288"/>
      <c r="PYI732" s="288"/>
      <c r="PYJ732" s="288"/>
      <c r="PYK732" s="288"/>
      <c r="PYL732" s="288"/>
      <c r="PYM732" s="288"/>
      <c r="PYN732" s="288"/>
      <c r="PYO732" s="288"/>
      <c r="PYP732" s="288"/>
      <c r="PYQ732" s="288"/>
      <c r="PYR732" s="288"/>
      <c r="PYS732" s="288"/>
      <c r="PYT732" s="288"/>
      <c r="PYU732" s="288"/>
      <c r="PYV732" s="288"/>
      <c r="PYW732" s="288"/>
      <c r="PYX732" s="288"/>
      <c r="PYY732" s="288"/>
      <c r="PYZ732" s="288"/>
      <c r="PZA732" s="288"/>
      <c r="PZB732" s="288"/>
      <c r="PZC732" s="288"/>
      <c r="PZD732" s="288"/>
      <c r="PZE732" s="288"/>
      <c r="PZF732" s="288"/>
      <c r="PZG732" s="288"/>
      <c r="PZH732" s="288"/>
      <c r="PZI732" s="288"/>
      <c r="PZJ732" s="288"/>
      <c r="PZK732" s="288"/>
      <c r="PZL732" s="288"/>
      <c r="PZM732" s="288"/>
      <c r="PZN732" s="288"/>
      <c r="PZO732" s="288"/>
      <c r="PZP732" s="288"/>
      <c r="PZQ732" s="288"/>
      <c r="PZR732" s="288"/>
      <c r="PZS732" s="288"/>
      <c r="PZT732" s="288"/>
      <c r="PZU732" s="288"/>
      <c r="PZV732" s="288"/>
      <c r="PZW732" s="288"/>
      <c r="PZX732" s="288"/>
      <c r="PZY732" s="288"/>
      <c r="PZZ732" s="288"/>
      <c r="QAA732" s="288"/>
      <c r="QAB732" s="288"/>
      <c r="QAC732" s="288"/>
      <c r="QAD732" s="288"/>
      <c r="QAE732" s="288"/>
      <c r="QAF732" s="288"/>
      <c r="QAG732" s="288"/>
      <c r="QAH732" s="288"/>
      <c r="QAI732" s="288"/>
      <c r="QAJ732" s="288"/>
      <c r="QAK732" s="288"/>
      <c r="QAL732" s="288"/>
      <c r="QAM732" s="288"/>
      <c r="QAN732" s="288"/>
      <c r="QAO732" s="288"/>
      <c r="QAP732" s="288"/>
      <c r="QAQ732" s="288"/>
      <c r="QAR732" s="288"/>
      <c r="QAS732" s="288"/>
      <c r="QAT732" s="288"/>
      <c r="QAU732" s="288"/>
      <c r="QAV732" s="288"/>
      <c r="QAW732" s="288"/>
      <c r="QAX732" s="288"/>
      <c r="QAY732" s="288"/>
      <c r="QAZ732" s="288"/>
      <c r="QBA732" s="288"/>
      <c r="QBB732" s="288"/>
      <c r="QBC732" s="288"/>
      <c r="QBD732" s="288"/>
      <c r="QBE732" s="288"/>
      <c r="QBF732" s="288"/>
      <c r="QBG732" s="288"/>
      <c r="QBH732" s="288"/>
      <c r="QBI732" s="288"/>
      <c r="QBJ732" s="288"/>
      <c r="QBK732" s="288"/>
      <c r="QBL732" s="288"/>
      <c r="QBM732" s="288"/>
      <c r="QBN732" s="288"/>
      <c r="QBO732" s="288"/>
      <c r="QBP732" s="288"/>
      <c r="QBQ732" s="288"/>
      <c r="QBR732" s="288"/>
      <c r="QBS732" s="288"/>
      <c r="QBT732" s="288"/>
      <c r="QBU732" s="288"/>
      <c r="QBV732" s="288"/>
      <c r="QBW732" s="288"/>
      <c r="QBX732" s="288"/>
      <c r="QBY732" s="288"/>
      <c r="QBZ732" s="288"/>
      <c r="QCA732" s="288"/>
      <c r="QCB732" s="288"/>
      <c r="QCC732" s="288"/>
      <c r="QCD732" s="288"/>
      <c r="QCE732" s="288"/>
      <c r="QCF732" s="288"/>
      <c r="QCG732" s="288"/>
      <c r="QCH732" s="288"/>
      <c r="QCI732" s="288"/>
      <c r="QCJ732" s="288"/>
      <c r="QCK732" s="288"/>
      <c r="QCL732" s="288"/>
      <c r="QCM732" s="288"/>
      <c r="QCN732" s="288"/>
      <c r="QCO732" s="288"/>
      <c r="QCP732" s="288"/>
      <c r="QCQ732" s="288"/>
      <c r="QCR732" s="288"/>
      <c r="QCS732" s="288"/>
      <c r="QCT732" s="288"/>
      <c r="QCU732" s="288"/>
      <c r="QCV732" s="288"/>
      <c r="QCW732" s="288"/>
      <c r="QCX732" s="288"/>
      <c r="QCY732" s="288"/>
      <c r="QCZ732" s="288"/>
      <c r="QDA732" s="288"/>
      <c r="QDB732" s="288"/>
      <c r="QDC732" s="288"/>
      <c r="QDD732" s="288"/>
      <c r="QDE732" s="288"/>
      <c r="QDF732" s="288"/>
      <c r="QDG732" s="288"/>
      <c r="QDH732" s="288"/>
      <c r="QDI732" s="288"/>
      <c r="QDJ732" s="288"/>
      <c r="QDK732" s="288"/>
      <c r="QDL732" s="288"/>
      <c r="QDM732" s="288"/>
      <c r="QDN732" s="288"/>
      <c r="QDO732" s="288"/>
      <c r="QDP732" s="288"/>
      <c r="QDQ732" s="288"/>
      <c r="QDR732" s="288"/>
      <c r="QDS732" s="288"/>
      <c r="QDT732" s="288"/>
      <c r="QDU732" s="288"/>
      <c r="QDV732" s="288"/>
      <c r="QDW732" s="288"/>
      <c r="QDX732" s="288"/>
      <c r="QDY732" s="288"/>
      <c r="QDZ732" s="288"/>
      <c r="QEA732" s="288"/>
      <c r="QEB732" s="288"/>
      <c r="QEC732" s="288"/>
      <c r="QED732" s="288"/>
      <c r="QEE732" s="288"/>
      <c r="QEF732" s="288"/>
      <c r="QEG732" s="288"/>
      <c r="QEH732" s="288"/>
      <c r="QEI732" s="288"/>
      <c r="QEJ732" s="288"/>
      <c r="QEK732" s="288"/>
      <c r="QEL732" s="288"/>
      <c r="QEM732" s="288"/>
      <c r="QEN732" s="288"/>
      <c r="QEO732" s="288"/>
      <c r="QEP732" s="288"/>
      <c r="QEQ732" s="288"/>
      <c r="QER732" s="288"/>
      <c r="QES732" s="288"/>
      <c r="QET732" s="288"/>
      <c r="QEU732" s="288"/>
      <c r="QEV732" s="288"/>
      <c r="QEW732" s="288"/>
      <c r="QEX732" s="288"/>
      <c r="QEY732" s="288"/>
      <c r="QEZ732" s="288"/>
      <c r="QFA732" s="288"/>
      <c r="QFB732" s="288"/>
      <c r="QFC732" s="288"/>
      <c r="QFD732" s="288"/>
      <c r="QFE732" s="288"/>
      <c r="QFF732" s="288"/>
      <c r="QFG732" s="288"/>
      <c r="QFH732" s="288"/>
      <c r="QFI732" s="288"/>
      <c r="QFJ732" s="288"/>
      <c r="QFK732" s="288"/>
      <c r="QFL732" s="288"/>
      <c r="QFM732" s="288"/>
      <c r="QFN732" s="288"/>
      <c r="QFO732" s="288"/>
      <c r="QFP732" s="288"/>
      <c r="QFQ732" s="288"/>
      <c r="QFR732" s="288"/>
      <c r="QFS732" s="288"/>
      <c r="QFT732" s="288"/>
      <c r="QFU732" s="288"/>
      <c r="QFV732" s="288"/>
      <c r="QFW732" s="288"/>
      <c r="QFX732" s="288"/>
      <c r="QFY732" s="288"/>
      <c r="QFZ732" s="288"/>
      <c r="QGA732" s="288"/>
      <c r="QGB732" s="288"/>
      <c r="QGC732" s="288"/>
      <c r="QGD732" s="288"/>
      <c r="QGE732" s="288"/>
      <c r="QGF732" s="288"/>
      <c r="QGG732" s="288"/>
      <c r="QGH732" s="288"/>
      <c r="QGI732" s="288"/>
      <c r="QGJ732" s="288"/>
      <c r="QGK732" s="288"/>
      <c r="QGL732" s="288"/>
      <c r="QGM732" s="288"/>
      <c r="QGN732" s="288"/>
      <c r="QGO732" s="288"/>
      <c r="QGP732" s="288"/>
      <c r="QGQ732" s="288"/>
      <c r="QGR732" s="288"/>
      <c r="QGS732" s="288"/>
      <c r="QGT732" s="288"/>
      <c r="QGU732" s="288"/>
      <c r="QGV732" s="288"/>
      <c r="QGW732" s="288"/>
      <c r="QGX732" s="288"/>
      <c r="QGY732" s="288"/>
      <c r="QGZ732" s="288"/>
      <c r="QHA732" s="288"/>
      <c r="QHB732" s="288"/>
      <c r="QHC732" s="288"/>
      <c r="QHD732" s="288"/>
      <c r="QHE732" s="288"/>
      <c r="QHF732" s="288"/>
      <c r="QHG732" s="288"/>
      <c r="QHH732" s="288"/>
      <c r="QHI732" s="288"/>
      <c r="QHJ732" s="288"/>
      <c r="QHK732" s="288"/>
      <c r="QHL732" s="288"/>
      <c r="QHM732" s="288"/>
      <c r="QHN732" s="288"/>
      <c r="QHO732" s="288"/>
      <c r="QHP732" s="288"/>
      <c r="QHQ732" s="288"/>
      <c r="QHR732" s="288"/>
      <c r="QHS732" s="288"/>
      <c r="QHT732" s="288"/>
      <c r="QHU732" s="288"/>
      <c r="QHV732" s="288"/>
      <c r="QHW732" s="288"/>
      <c r="QHX732" s="288"/>
      <c r="QHY732" s="288"/>
      <c r="QHZ732" s="288"/>
      <c r="QIA732" s="288"/>
      <c r="QIB732" s="288"/>
      <c r="QIC732" s="288"/>
      <c r="QID732" s="288"/>
      <c r="QIE732" s="288"/>
      <c r="QIF732" s="288"/>
      <c r="QIG732" s="288"/>
      <c r="QIH732" s="288"/>
      <c r="QII732" s="288"/>
      <c r="QIJ732" s="288"/>
      <c r="QIK732" s="288"/>
      <c r="QIL732" s="288"/>
      <c r="QIM732" s="288"/>
      <c r="QIN732" s="288"/>
      <c r="QIO732" s="288"/>
      <c r="QIP732" s="288"/>
      <c r="QIQ732" s="288"/>
      <c r="QIR732" s="288"/>
      <c r="QIS732" s="288"/>
      <c r="QIT732" s="288"/>
      <c r="QIU732" s="288"/>
      <c r="QIV732" s="288"/>
      <c r="QIW732" s="288"/>
      <c r="QIX732" s="288"/>
      <c r="QIY732" s="288"/>
      <c r="QIZ732" s="288"/>
      <c r="QJA732" s="288"/>
      <c r="QJB732" s="288"/>
      <c r="QJC732" s="288"/>
      <c r="QJD732" s="288"/>
      <c r="QJE732" s="288"/>
      <c r="QJF732" s="288"/>
      <c r="QJG732" s="288"/>
      <c r="QJH732" s="288"/>
      <c r="QJI732" s="288"/>
      <c r="QJJ732" s="288"/>
      <c r="QJK732" s="288"/>
      <c r="QJL732" s="288"/>
      <c r="QJM732" s="288"/>
      <c r="QJN732" s="288"/>
      <c r="QJO732" s="288"/>
      <c r="QJP732" s="288"/>
      <c r="QJQ732" s="288"/>
      <c r="QJR732" s="288"/>
      <c r="QJS732" s="288"/>
      <c r="QJT732" s="288"/>
      <c r="QJU732" s="288"/>
      <c r="QJV732" s="288"/>
      <c r="QJW732" s="288"/>
      <c r="QJX732" s="288"/>
      <c r="QJY732" s="288"/>
      <c r="QJZ732" s="288"/>
      <c r="QKA732" s="288"/>
      <c r="QKB732" s="288"/>
      <c r="QKC732" s="288"/>
      <c r="QKD732" s="288"/>
      <c r="QKE732" s="288"/>
      <c r="QKF732" s="288"/>
      <c r="QKG732" s="288"/>
      <c r="QKH732" s="288"/>
      <c r="QKI732" s="288"/>
      <c r="QKJ732" s="288"/>
      <c r="QKK732" s="288"/>
      <c r="QKL732" s="288"/>
      <c r="QKM732" s="288"/>
      <c r="QKN732" s="288"/>
      <c r="QKO732" s="288"/>
      <c r="QKP732" s="288"/>
      <c r="QKQ732" s="288"/>
      <c r="QKR732" s="288"/>
      <c r="QKS732" s="288"/>
      <c r="QKT732" s="288"/>
      <c r="QKU732" s="288"/>
      <c r="QKV732" s="288"/>
      <c r="QKW732" s="288"/>
      <c r="QKX732" s="288"/>
      <c r="QKY732" s="288"/>
      <c r="QKZ732" s="288"/>
      <c r="QLA732" s="288"/>
      <c r="QLB732" s="288"/>
      <c r="QLC732" s="288"/>
      <c r="QLD732" s="288"/>
      <c r="QLE732" s="288"/>
      <c r="QLF732" s="288"/>
      <c r="QLG732" s="288"/>
      <c r="QLH732" s="288"/>
      <c r="QLI732" s="288"/>
      <c r="QLJ732" s="288"/>
      <c r="QLK732" s="288"/>
      <c r="QLL732" s="288"/>
      <c r="QLM732" s="288"/>
      <c r="QLN732" s="288"/>
      <c r="QLO732" s="288"/>
      <c r="QLP732" s="288"/>
      <c r="QLQ732" s="288"/>
      <c r="QLR732" s="288"/>
      <c r="QLS732" s="288"/>
      <c r="QLT732" s="288"/>
      <c r="QLU732" s="288"/>
      <c r="QLV732" s="288"/>
      <c r="QLW732" s="288"/>
      <c r="QLX732" s="288"/>
      <c r="QLY732" s="288"/>
      <c r="QLZ732" s="288"/>
      <c r="QMA732" s="288"/>
      <c r="QMB732" s="288"/>
      <c r="QMC732" s="288"/>
      <c r="QMD732" s="288"/>
      <c r="QME732" s="288"/>
      <c r="QMF732" s="288"/>
      <c r="QMG732" s="288"/>
      <c r="QMH732" s="288"/>
      <c r="QMI732" s="288"/>
      <c r="QMJ732" s="288"/>
      <c r="QMK732" s="288"/>
      <c r="QML732" s="288"/>
      <c r="QMM732" s="288"/>
      <c r="QMN732" s="288"/>
      <c r="QMO732" s="288"/>
      <c r="QMP732" s="288"/>
      <c r="QMQ732" s="288"/>
      <c r="QMR732" s="288"/>
      <c r="QMS732" s="288"/>
      <c r="QMT732" s="288"/>
      <c r="QMU732" s="288"/>
      <c r="QMV732" s="288"/>
      <c r="QMW732" s="288"/>
      <c r="QMX732" s="288"/>
      <c r="QMY732" s="288"/>
      <c r="QMZ732" s="288"/>
      <c r="QNA732" s="288"/>
      <c r="QNB732" s="288"/>
      <c r="QNC732" s="288"/>
      <c r="QND732" s="288"/>
      <c r="QNE732" s="288"/>
      <c r="QNF732" s="288"/>
      <c r="QNG732" s="288"/>
      <c r="QNH732" s="288"/>
      <c r="QNI732" s="288"/>
      <c r="QNJ732" s="288"/>
      <c r="QNK732" s="288"/>
      <c r="QNL732" s="288"/>
      <c r="QNM732" s="288"/>
      <c r="QNN732" s="288"/>
      <c r="QNO732" s="288"/>
      <c r="QNP732" s="288"/>
      <c r="QNQ732" s="288"/>
      <c r="QNR732" s="288"/>
      <c r="QNS732" s="288"/>
      <c r="QNT732" s="288"/>
      <c r="QNU732" s="288"/>
      <c r="QNV732" s="288"/>
      <c r="QNW732" s="288"/>
      <c r="QNX732" s="288"/>
      <c r="QNY732" s="288"/>
      <c r="QNZ732" s="288"/>
      <c r="QOA732" s="288"/>
      <c r="QOB732" s="288"/>
      <c r="QOC732" s="288"/>
      <c r="QOD732" s="288"/>
      <c r="QOE732" s="288"/>
      <c r="QOF732" s="288"/>
      <c r="QOG732" s="288"/>
      <c r="QOH732" s="288"/>
      <c r="QOI732" s="288"/>
      <c r="QOJ732" s="288"/>
      <c r="QOK732" s="288"/>
      <c r="QOL732" s="288"/>
      <c r="QOM732" s="288"/>
      <c r="QON732" s="288"/>
      <c r="QOO732" s="288"/>
      <c r="QOP732" s="288"/>
      <c r="QOQ732" s="288"/>
      <c r="QOR732" s="288"/>
      <c r="QOS732" s="288"/>
      <c r="QOT732" s="288"/>
      <c r="QOU732" s="288"/>
      <c r="QOV732" s="288"/>
      <c r="QOW732" s="288"/>
      <c r="QOX732" s="288"/>
      <c r="QOY732" s="288"/>
      <c r="QOZ732" s="288"/>
      <c r="QPA732" s="288"/>
      <c r="QPB732" s="288"/>
      <c r="QPC732" s="288"/>
      <c r="QPD732" s="288"/>
      <c r="QPE732" s="288"/>
      <c r="QPF732" s="288"/>
      <c r="QPG732" s="288"/>
      <c r="QPH732" s="288"/>
      <c r="QPI732" s="288"/>
      <c r="QPJ732" s="288"/>
      <c r="QPK732" s="288"/>
      <c r="QPL732" s="288"/>
      <c r="QPM732" s="288"/>
      <c r="QPN732" s="288"/>
      <c r="QPO732" s="288"/>
      <c r="QPP732" s="288"/>
      <c r="QPQ732" s="288"/>
      <c r="QPR732" s="288"/>
      <c r="QPS732" s="288"/>
      <c r="QPT732" s="288"/>
      <c r="QPU732" s="288"/>
      <c r="QPV732" s="288"/>
      <c r="QPW732" s="288"/>
      <c r="QPX732" s="288"/>
      <c r="QPY732" s="288"/>
      <c r="QPZ732" s="288"/>
      <c r="QQA732" s="288"/>
      <c r="QQB732" s="288"/>
      <c r="QQC732" s="288"/>
      <c r="QQD732" s="288"/>
      <c r="QQE732" s="288"/>
      <c r="QQF732" s="288"/>
      <c r="QQG732" s="288"/>
      <c r="QQH732" s="288"/>
      <c r="QQI732" s="288"/>
      <c r="QQJ732" s="288"/>
      <c r="QQK732" s="288"/>
      <c r="QQL732" s="288"/>
      <c r="QQM732" s="288"/>
      <c r="QQN732" s="288"/>
      <c r="QQO732" s="288"/>
      <c r="QQP732" s="288"/>
      <c r="QQQ732" s="288"/>
      <c r="QQR732" s="288"/>
      <c r="QQS732" s="288"/>
      <c r="QQT732" s="288"/>
      <c r="QQU732" s="288"/>
      <c r="QQV732" s="288"/>
      <c r="QQW732" s="288"/>
      <c r="QQX732" s="288"/>
      <c r="QQY732" s="288"/>
      <c r="QQZ732" s="288"/>
      <c r="QRA732" s="288"/>
      <c r="QRB732" s="288"/>
      <c r="QRC732" s="288"/>
      <c r="QRD732" s="288"/>
      <c r="QRE732" s="288"/>
      <c r="QRF732" s="288"/>
      <c r="QRG732" s="288"/>
      <c r="QRH732" s="288"/>
      <c r="QRI732" s="288"/>
      <c r="QRJ732" s="288"/>
      <c r="QRK732" s="288"/>
      <c r="QRL732" s="288"/>
      <c r="QRM732" s="288"/>
      <c r="QRN732" s="288"/>
      <c r="QRO732" s="288"/>
      <c r="QRP732" s="288"/>
      <c r="QRQ732" s="288"/>
      <c r="QRR732" s="288"/>
      <c r="QRS732" s="288"/>
      <c r="QRT732" s="288"/>
      <c r="QRU732" s="288"/>
      <c r="QRV732" s="288"/>
      <c r="QRW732" s="288"/>
      <c r="QRX732" s="288"/>
      <c r="QRY732" s="288"/>
      <c r="QRZ732" s="288"/>
      <c r="QSA732" s="288"/>
      <c r="QSB732" s="288"/>
      <c r="QSC732" s="288"/>
      <c r="QSD732" s="288"/>
      <c r="QSE732" s="288"/>
      <c r="QSF732" s="288"/>
      <c r="QSG732" s="288"/>
      <c r="QSH732" s="288"/>
      <c r="QSI732" s="288"/>
      <c r="QSJ732" s="288"/>
      <c r="QSK732" s="288"/>
      <c r="QSL732" s="288"/>
      <c r="QSM732" s="288"/>
      <c r="QSN732" s="288"/>
      <c r="QSO732" s="288"/>
      <c r="QSP732" s="288"/>
      <c r="QSQ732" s="288"/>
      <c r="QSR732" s="288"/>
      <c r="QSS732" s="288"/>
      <c r="QST732" s="288"/>
      <c r="QSU732" s="288"/>
      <c r="QSV732" s="288"/>
      <c r="QSW732" s="288"/>
      <c r="QSX732" s="288"/>
      <c r="QSY732" s="288"/>
      <c r="QSZ732" s="288"/>
      <c r="QTA732" s="288"/>
      <c r="QTB732" s="288"/>
      <c r="QTC732" s="288"/>
      <c r="QTD732" s="288"/>
      <c r="QTE732" s="288"/>
      <c r="QTF732" s="288"/>
      <c r="QTG732" s="288"/>
      <c r="QTH732" s="288"/>
      <c r="QTI732" s="288"/>
      <c r="QTJ732" s="288"/>
      <c r="QTK732" s="288"/>
      <c r="QTL732" s="288"/>
      <c r="QTM732" s="288"/>
      <c r="QTN732" s="288"/>
      <c r="QTO732" s="288"/>
      <c r="QTP732" s="288"/>
      <c r="QTQ732" s="288"/>
      <c r="QTR732" s="288"/>
      <c r="QTS732" s="288"/>
      <c r="QTT732" s="288"/>
      <c r="QTU732" s="288"/>
      <c r="QTV732" s="288"/>
      <c r="QTW732" s="288"/>
      <c r="QTX732" s="288"/>
      <c r="QTY732" s="288"/>
      <c r="QTZ732" s="288"/>
      <c r="QUA732" s="288"/>
      <c r="QUB732" s="288"/>
      <c r="QUC732" s="288"/>
      <c r="QUD732" s="288"/>
      <c r="QUE732" s="288"/>
      <c r="QUF732" s="288"/>
      <c r="QUG732" s="288"/>
      <c r="QUH732" s="288"/>
      <c r="QUI732" s="288"/>
      <c r="QUJ732" s="288"/>
      <c r="QUK732" s="288"/>
      <c r="QUL732" s="288"/>
      <c r="QUM732" s="288"/>
      <c r="QUN732" s="288"/>
      <c r="QUO732" s="288"/>
      <c r="QUP732" s="288"/>
      <c r="QUQ732" s="288"/>
      <c r="QUR732" s="288"/>
      <c r="QUS732" s="288"/>
      <c r="QUT732" s="288"/>
      <c r="QUU732" s="288"/>
      <c r="QUV732" s="288"/>
      <c r="QUW732" s="288"/>
      <c r="QUX732" s="288"/>
      <c r="QUY732" s="288"/>
      <c r="QUZ732" s="288"/>
      <c r="QVA732" s="288"/>
      <c r="QVB732" s="288"/>
      <c r="QVC732" s="288"/>
      <c r="QVD732" s="288"/>
      <c r="QVE732" s="288"/>
      <c r="QVF732" s="288"/>
      <c r="QVG732" s="288"/>
      <c r="QVH732" s="288"/>
      <c r="QVI732" s="288"/>
      <c r="QVJ732" s="288"/>
      <c r="QVK732" s="288"/>
      <c r="QVL732" s="288"/>
      <c r="QVM732" s="288"/>
      <c r="QVN732" s="288"/>
      <c r="QVO732" s="288"/>
      <c r="QVP732" s="288"/>
      <c r="QVQ732" s="288"/>
      <c r="QVR732" s="288"/>
      <c r="QVS732" s="288"/>
      <c r="QVT732" s="288"/>
      <c r="QVU732" s="288"/>
      <c r="QVV732" s="288"/>
      <c r="QVW732" s="288"/>
      <c r="QVX732" s="288"/>
      <c r="QVY732" s="288"/>
      <c r="QVZ732" s="288"/>
      <c r="QWA732" s="288"/>
      <c r="QWB732" s="288"/>
      <c r="QWC732" s="288"/>
      <c r="QWD732" s="288"/>
      <c r="QWE732" s="288"/>
      <c r="QWF732" s="288"/>
      <c r="QWG732" s="288"/>
      <c r="QWH732" s="288"/>
      <c r="QWI732" s="288"/>
      <c r="QWJ732" s="288"/>
      <c r="QWK732" s="288"/>
      <c r="QWL732" s="288"/>
      <c r="QWM732" s="288"/>
      <c r="QWN732" s="288"/>
      <c r="QWO732" s="288"/>
      <c r="QWP732" s="288"/>
      <c r="QWQ732" s="288"/>
      <c r="QWR732" s="288"/>
      <c r="QWS732" s="288"/>
      <c r="QWT732" s="288"/>
      <c r="QWU732" s="288"/>
      <c r="QWV732" s="288"/>
      <c r="QWW732" s="288"/>
      <c r="QWX732" s="288"/>
      <c r="QWY732" s="288"/>
      <c r="QWZ732" s="288"/>
      <c r="QXA732" s="288"/>
      <c r="QXB732" s="288"/>
      <c r="QXC732" s="288"/>
      <c r="QXD732" s="288"/>
      <c r="QXE732" s="288"/>
      <c r="QXF732" s="288"/>
      <c r="QXG732" s="288"/>
      <c r="QXH732" s="288"/>
      <c r="QXI732" s="288"/>
      <c r="QXJ732" s="288"/>
      <c r="QXK732" s="288"/>
      <c r="QXL732" s="288"/>
      <c r="QXM732" s="288"/>
      <c r="QXN732" s="288"/>
      <c r="QXO732" s="288"/>
      <c r="QXP732" s="288"/>
      <c r="QXQ732" s="288"/>
      <c r="QXR732" s="288"/>
      <c r="QXS732" s="288"/>
      <c r="QXT732" s="288"/>
      <c r="QXU732" s="288"/>
      <c r="QXV732" s="288"/>
      <c r="QXW732" s="288"/>
      <c r="QXX732" s="288"/>
      <c r="QXY732" s="288"/>
      <c r="QXZ732" s="288"/>
      <c r="QYA732" s="288"/>
      <c r="QYB732" s="288"/>
      <c r="QYC732" s="288"/>
      <c r="QYD732" s="288"/>
      <c r="QYE732" s="288"/>
      <c r="QYF732" s="288"/>
      <c r="QYG732" s="288"/>
      <c r="QYH732" s="288"/>
      <c r="QYI732" s="288"/>
      <c r="QYJ732" s="288"/>
      <c r="QYK732" s="288"/>
      <c r="QYL732" s="288"/>
      <c r="QYM732" s="288"/>
      <c r="QYN732" s="288"/>
      <c r="QYO732" s="288"/>
      <c r="QYP732" s="288"/>
      <c r="QYQ732" s="288"/>
      <c r="QYR732" s="288"/>
      <c r="QYS732" s="288"/>
      <c r="QYT732" s="288"/>
      <c r="QYU732" s="288"/>
      <c r="QYV732" s="288"/>
      <c r="QYW732" s="288"/>
      <c r="QYX732" s="288"/>
      <c r="QYY732" s="288"/>
      <c r="QYZ732" s="288"/>
      <c r="QZA732" s="288"/>
      <c r="QZB732" s="288"/>
      <c r="QZC732" s="288"/>
      <c r="QZD732" s="288"/>
      <c r="QZE732" s="288"/>
      <c r="QZF732" s="288"/>
      <c r="QZG732" s="288"/>
      <c r="QZH732" s="288"/>
      <c r="QZI732" s="288"/>
      <c r="QZJ732" s="288"/>
      <c r="QZK732" s="288"/>
      <c r="QZL732" s="288"/>
      <c r="QZM732" s="288"/>
      <c r="QZN732" s="288"/>
      <c r="QZO732" s="288"/>
      <c r="QZP732" s="288"/>
      <c r="QZQ732" s="288"/>
      <c r="QZR732" s="288"/>
      <c r="QZS732" s="288"/>
      <c r="QZT732" s="288"/>
      <c r="QZU732" s="288"/>
      <c r="QZV732" s="288"/>
      <c r="QZW732" s="288"/>
      <c r="QZX732" s="288"/>
      <c r="QZY732" s="288"/>
      <c r="QZZ732" s="288"/>
      <c r="RAA732" s="288"/>
      <c r="RAB732" s="288"/>
      <c r="RAC732" s="288"/>
      <c r="RAD732" s="288"/>
      <c r="RAE732" s="288"/>
      <c r="RAF732" s="288"/>
      <c r="RAG732" s="288"/>
      <c r="RAH732" s="288"/>
      <c r="RAI732" s="288"/>
      <c r="RAJ732" s="288"/>
      <c r="RAK732" s="288"/>
      <c r="RAL732" s="288"/>
      <c r="RAM732" s="288"/>
      <c r="RAN732" s="288"/>
      <c r="RAO732" s="288"/>
      <c r="RAP732" s="288"/>
      <c r="RAQ732" s="288"/>
      <c r="RAR732" s="288"/>
      <c r="RAS732" s="288"/>
      <c r="RAT732" s="288"/>
      <c r="RAU732" s="288"/>
      <c r="RAV732" s="288"/>
      <c r="RAW732" s="288"/>
      <c r="RAX732" s="288"/>
      <c r="RAY732" s="288"/>
      <c r="RAZ732" s="288"/>
      <c r="RBA732" s="288"/>
      <c r="RBB732" s="288"/>
      <c r="RBC732" s="288"/>
      <c r="RBD732" s="288"/>
      <c r="RBE732" s="288"/>
      <c r="RBF732" s="288"/>
      <c r="RBG732" s="288"/>
      <c r="RBH732" s="288"/>
      <c r="RBI732" s="288"/>
      <c r="RBJ732" s="288"/>
      <c r="RBK732" s="288"/>
      <c r="RBL732" s="288"/>
      <c r="RBM732" s="288"/>
      <c r="RBN732" s="288"/>
      <c r="RBO732" s="288"/>
      <c r="RBP732" s="288"/>
      <c r="RBQ732" s="288"/>
      <c r="RBR732" s="288"/>
      <c r="RBS732" s="288"/>
      <c r="RBT732" s="288"/>
      <c r="RBU732" s="288"/>
      <c r="RBV732" s="288"/>
      <c r="RBW732" s="288"/>
      <c r="RBX732" s="288"/>
      <c r="RBY732" s="288"/>
      <c r="RBZ732" s="288"/>
      <c r="RCA732" s="288"/>
      <c r="RCB732" s="288"/>
      <c r="RCC732" s="288"/>
      <c r="RCD732" s="288"/>
      <c r="RCE732" s="288"/>
      <c r="RCF732" s="288"/>
      <c r="RCG732" s="288"/>
      <c r="RCH732" s="288"/>
      <c r="RCI732" s="288"/>
      <c r="RCJ732" s="288"/>
      <c r="RCK732" s="288"/>
      <c r="RCL732" s="288"/>
      <c r="RCM732" s="288"/>
      <c r="RCN732" s="288"/>
      <c r="RCO732" s="288"/>
      <c r="RCP732" s="288"/>
      <c r="RCQ732" s="288"/>
      <c r="RCR732" s="288"/>
      <c r="RCS732" s="288"/>
      <c r="RCT732" s="288"/>
      <c r="RCU732" s="288"/>
      <c r="RCV732" s="288"/>
      <c r="RCW732" s="288"/>
      <c r="RCX732" s="288"/>
      <c r="RCY732" s="288"/>
      <c r="RCZ732" s="288"/>
      <c r="RDA732" s="288"/>
      <c r="RDB732" s="288"/>
      <c r="RDC732" s="288"/>
      <c r="RDD732" s="288"/>
      <c r="RDE732" s="288"/>
      <c r="RDF732" s="288"/>
      <c r="RDG732" s="288"/>
      <c r="RDH732" s="288"/>
      <c r="RDI732" s="288"/>
      <c r="RDJ732" s="288"/>
      <c r="RDK732" s="288"/>
      <c r="RDL732" s="288"/>
      <c r="RDM732" s="288"/>
      <c r="RDN732" s="288"/>
      <c r="RDO732" s="288"/>
      <c r="RDP732" s="288"/>
      <c r="RDQ732" s="288"/>
      <c r="RDR732" s="288"/>
      <c r="RDS732" s="288"/>
      <c r="RDT732" s="288"/>
      <c r="RDU732" s="288"/>
      <c r="RDV732" s="288"/>
      <c r="RDW732" s="288"/>
      <c r="RDX732" s="288"/>
      <c r="RDY732" s="288"/>
      <c r="RDZ732" s="288"/>
      <c r="REA732" s="288"/>
      <c r="REB732" s="288"/>
      <c r="REC732" s="288"/>
      <c r="RED732" s="288"/>
      <c r="REE732" s="288"/>
      <c r="REF732" s="288"/>
      <c r="REG732" s="288"/>
      <c r="REH732" s="288"/>
      <c r="REI732" s="288"/>
      <c r="REJ732" s="288"/>
      <c r="REK732" s="288"/>
      <c r="REL732" s="288"/>
      <c r="REM732" s="288"/>
      <c r="REN732" s="288"/>
      <c r="REO732" s="288"/>
      <c r="REP732" s="288"/>
      <c r="REQ732" s="288"/>
      <c r="RER732" s="288"/>
      <c r="RES732" s="288"/>
      <c r="RET732" s="288"/>
      <c r="REU732" s="288"/>
      <c r="REV732" s="288"/>
      <c r="REW732" s="288"/>
      <c r="REX732" s="288"/>
      <c r="REY732" s="288"/>
      <c r="REZ732" s="288"/>
      <c r="RFA732" s="288"/>
      <c r="RFB732" s="288"/>
      <c r="RFC732" s="288"/>
      <c r="RFD732" s="288"/>
      <c r="RFE732" s="288"/>
      <c r="RFF732" s="288"/>
      <c r="RFG732" s="288"/>
      <c r="RFH732" s="288"/>
      <c r="RFI732" s="288"/>
      <c r="RFJ732" s="288"/>
      <c r="RFK732" s="288"/>
      <c r="RFL732" s="288"/>
      <c r="RFM732" s="288"/>
      <c r="RFN732" s="288"/>
      <c r="RFO732" s="288"/>
      <c r="RFP732" s="288"/>
      <c r="RFQ732" s="288"/>
      <c r="RFR732" s="288"/>
      <c r="RFS732" s="288"/>
      <c r="RFT732" s="288"/>
      <c r="RFU732" s="288"/>
      <c r="RFV732" s="288"/>
      <c r="RFW732" s="288"/>
      <c r="RFX732" s="288"/>
      <c r="RFY732" s="288"/>
      <c r="RFZ732" s="288"/>
      <c r="RGA732" s="288"/>
      <c r="RGB732" s="288"/>
      <c r="RGC732" s="288"/>
      <c r="RGD732" s="288"/>
      <c r="RGE732" s="288"/>
      <c r="RGF732" s="288"/>
      <c r="RGG732" s="288"/>
      <c r="RGH732" s="288"/>
      <c r="RGI732" s="288"/>
      <c r="RGJ732" s="288"/>
      <c r="RGK732" s="288"/>
      <c r="RGL732" s="288"/>
      <c r="RGM732" s="288"/>
      <c r="RGN732" s="288"/>
      <c r="RGO732" s="288"/>
      <c r="RGP732" s="288"/>
      <c r="RGQ732" s="288"/>
      <c r="RGR732" s="288"/>
      <c r="RGS732" s="288"/>
      <c r="RGT732" s="288"/>
      <c r="RGU732" s="288"/>
      <c r="RGV732" s="288"/>
      <c r="RGW732" s="288"/>
      <c r="RGX732" s="288"/>
      <c r="RGY732" s="288"/>
      <c r="RGZ732" s="288"/>
      <c r="RHA732" s="288"/>
      <c r="RHB732" s="288"/>
      <c r="RHC732" s="288"/>
      <c r="RHD732" s="288"/>
      <c r="RHE732" s="288"/>
      <c r="RHF732" s="288"/>
      <c r="RHG732" s="288"/>
      <c r="RHH732" s="288"/>
      <c r="RHI732" s="288"/>
      <c r="RHJ732" s="288"/>
      <c r="RHK732" s="288"/>
      <c r="RHL732" s="288"/>
      <c r="RHM732" s="288"/>
      <c r="RHN732" s="288"/>
      <c r="RHO732" s="288"/>
      <c r="RHP732" s="288"/>
      <c r="RHQ732" s="288"/>
      <c r="RHR732" s="288"/>
      <c r="RHS732" s="288"/>
      <c r="RHT732" s="288"/>
      <c r="RHU732" s="288"/>
      <c r="RHV732" s="288"/>
      <c r="RHW732" s="288"/>
      <c r="RHX732" s="288"/>
      <c r="RHY732" s="288"/>
      <c r="RHZ732" s="288"/>
      <c r="RIA732" s="288"/>
      <c r="RIB732" s="288"/>
      <c r="RIC732" s="288"/>
      <c r="RID732" s="288"/>
      <c r="RIE732" s="288"/>
      <c r="RIF732" s="288"/>
      <c r="RIG732" s="288"/>
      <c r="RIH732" s="288"/>
      <c r="RII732" s="288"/>
      <c r="RIJ732" s="288"/>
      <c r="RIK732" s="288"/>
      <c r="RIL732" s="288"/>
      <c r="RIM732" s="288"/>
      <c r="RIN732" s="288"/>
      <c r="RIO732" s="288"/>
      <c r="RIP732" s="288"/>
      <c r="RIQ732" s="288"/>
      <c r="RIR732" s="288"/>
      <c r="RIS732" s="288"/>
      <c r="RIT732" s="288"/>
      <c r="RIU732" s="288"/>
      <c r="RIV732" s="288"/>
      <c r="RIW732" s="288"/>
      <c r="RIX732" s="288"/>
      <c r="RIY732" s="288"/>
      <c r="RIZ732" s="288"/>
      <c r="RJA732" s="288"/>
      <c r="RJB732" s="288"/>
      <c r="RJC732" s="288"/>
      <c r="RJD732" s="288"/>
      <c r="RJE732" s="288"/>
      <c r="RJF732" s="288"/>
      <c r="RJG732" s="288"/>
      <c r="RJH732" s="288"/>
      <c r="RJI732" s="288"/>
      <c r="RJJ732" s="288"/>
      <c r="RJK732" s="288"/>
      <c r="RJL732" s="288"/>
      <c r="RJM732" s="288"/>
      <c r="RJN732" s="288"/>
      <c r="RJO732" s="288"/>
      <c r="RJP732" s="288"/>
      <c r="RJQ732" s="288"/>
      <c r="RJR732" s="288"/>
      <c r="RJS732" s="288"/>
      <c r="RJT732" s="288"/>
      <c r="RJU732" s="288"/>
      <c r="RJV732" s="288"/>
      <c r="RJW732" s="288"/>
      <c r="RJX732" s="288"/>
      <c r="RJY732" s="288"/>
      <c r="RJZ732" s="288"/>
      <c r="RKA732" s="288"/>
      <c r="RKB732" s="288"/>
      <c r="RKC732" s="288"/>
      <c r="RKD732" s="288"/>
      <c r="RKE732" s="288"/>
      <c r="RKF732" s="288"/>
      <c r="RKG732" s="288"/>
      <c r="RKH732" s="288"/>
      <c r="RKI732" s="288"/>
      <c r="RKJ732" s="288"/>
      <c r="RKK732" s="288"/>
      <c r="RKL732" s="288"/>
      <c r="RKM732" s="288"/>
      <c r="RKN732" s="288"/>
      <c r="RKO732" s="288"/>
      <c r="RKP732" s="288"/>
      <c r="RKQ732" s="288"/>
      <c r="RKR732" s="288"/>
      <c r="RKS732" s="288"/>
      <c r="RKT732" s="288"/>
      <c r="RKU732" s="288"/>
      <c r="RKV732" s="288"/>
      <c r="RKW732" s="288"/>
      <c r="RKX732" s="288"/>
      <c r="RKY732" s="288"/>
      <c r="RKZ732" s="288"/>
      <c r="RLA732" s="288"/>
      <c r="RLB732" s="288"/>
      <c r="RLC732" s="288"/>
      <c r="RLD732" s="288"/>
      <c r="RLE732" s="288"/>
      <c r="RLF732" s="288"/>
      <c r="RLG732" s="288"/>
      <c r="RLH732" s="288"/>
      <c r="RLI732" s="288"/>
      <c r="RLJ732" s="288"/>
      <c r="RLK732" s="288"/>
      <c r="RLL732" s="288"/>
      <c r="RLM732" s="288"/>
      <c r="RLN732" s="288"/>
      <c r="RLO732" s="288"/>
      <c r="RLP732" s="288"/>
      <c r="RLQ732" s="288"/>
      <c r="RLR732" s="288"/>
      <c r="RLS732" s="288"/>
      <c r="RLT732" s="288"/>
      <c r="RLU732" s="288"/>
      <c r="RLV732" s="288"/>
      <c r="RLW732" s="288"/>
      <c r="RLX732" s="288"/>
      <c r="RLY732" s="288"/>
      <c r="RLZ732" s="288"/>
      <c r="RMA732" s="288"/>
      <c r="RMB732" s="288"/>
      <c r="RMC732" s="288"/>
      <c r="RMD732" s="288"/>
      <c r="RME732" s="288"/>
      <c r="RMF732" s="288"/>
      <c r="RMG732" s="288"/>
      <c r="RMH732" s="288"/>
      <c r="RMI732" s="288"/>
      <c r="RMJ732" s="288"/>
      <c r="RMK732" s="288"/>
      <c r="RML732" s="288"/>
      <c r="RMM732" s="288"/>
      <c r="RMN732" s="288"/>
      <c r="RMO732" s="288"/>
      <c r="RMP732" s="288"/>
      <c r="RMQ732" s="288"/>
      <c r="RMR732" s="288"/>
      <c r="RMS732" s="288"/>
      <c r="RMT732" s="288"/>
      <c r="RMU732" s="288"/>
      <c r="RMV732" s="288"/>
      <c r="RMW732" s="288"/>
      <c r="RMX732" s="288"/>
      <c r="RMY732" s="288"/>
      <c r="RMZ732" s="288"/>
      <c r="RNA732" s="288"/>
      <c r="RNB732" s="288"/>
      <c r="RNC732" s="288"/>
      <c r="RND732" s="288"/>
      <c r="RNE732" s="288"/>
      <c r="RNF732" s="288"/>
      <c r="RNG732" s="288"/>
      <c r="RNH732" s="288"/>
      <c r="RNI732" s="288"/>
      <c r="RNJ732" s="288"/>
      <c r="RNK732" s="288"/>
      <c r="RNL732" s="288"/>
      <c r="RNM732" s="288"/>
      <c r="RNN732" s="288"/>
      <c r="RNO732" s="288"/>
      <c r="RNP732" s="288"/>
      <c r="RNQ732" s="288"/>
      <c r="RNR732" s="288"/>
      <c r="RNS732" s="288"/>
      <c r="RNT732" s="288"/>
      <c r="RNU732" s="288"/>
      <c r="RNV732" s="288"/>
      <c r="RNW732" s="288"/>
      <c r="RNX732" s="288"/>
      <c r="RNY732" s="288"/>
      <c r="RNZ732" s="288"/>
      <c r="ROA732" s="288"/>
      <c r="ROB732" s="288"/>
      <c r="ROC732" s="288"/>
      <c r="ROD732" s="288"/>
      <c r="ROE732" s="288"/>
      <c r="ROF732" s="288"/>
      <c r="ROG732" s="288"/>
      <c r="ROH732" s="288"/>
      <c r="ROI732" s="288"/>
      <c r="ROJ732" s="288"/>
      <c r="ROK732" s="288"/>
      <c r="ROL732" s="288"/>
      <c r="ROM732" s="288"/>
      <c r="RON732" s="288"/>
      <c r="ROO732" s="288"/>
      <c r="ROP732" s="288"/>
      <c r="ROQ732" s="288"/>
      <c r="ROR732" s="288"/>
      <c r="ROS732" s="288"/>
      <c r="ROT732" s="288"/>
      <c r="ROU732" s="288"/>
      <c r="ROV732" s="288"/>
      <c r="ROW732" s="288"/>
      <c r="ROX732" s="288"/>
      <c r="ROY732" s="288"/>
      <c r="ROZ732" s="288"/>
      <c r="RPA732" s="288"/>
      <c r="RPB732" s="288"/>
      <c r="RPC732" s="288"/>
      <c r="RPD732" s="288"/>
      <c r="RPE732" s="288"/>
      <c r="RPF732" s="288"/>
      <c r="RPG732" s="288"/>
      <c r="RPH732" s="288"/>
      <c r="RPI732" s="288"/>
      <c r="RPJ732" s="288"/>
      <c r="RPK732" s="288"/>
      <c r="RPL732" s="288"/>
      <c r="RPM732" s="288"/>
      <c r="RPN732" s="288"/>
      <c r="RPO732" s="288"/>
      <c r="RPP732" s="288"/>
      <c r="RPQ732" s="288"/>
      <c r="RPR732" s="288"/>
      <c r="RPS732" s="288"/>
      <c r="RPT732" s="288"/>
      <c r="RPU732" s="288"/>
      <c r="RPV732" s="288"/>
      <c r="RPW732" s="288"/>
      <c r="RPX732" s="288"/>
      <c r="RPY732" s="288"/>
      <c r="RPZ732" s="288"/>
      <c r="RQA732" s="288"/>
      <c r="RQB732" s="288"/>
      <c r="RQC732" s="288"/>
      <c r="RQD732" s="288"/>
      <c r="RQE732" s="288"/>
      <c r="RQF732" s="288"/>
      <c r="RQG732" s="288"/>
      <c r="RQH732" s="288"/>
      <c r="RQI732" s="288"/>
      <c r="RQJ732" s="288"/>
      <c r="RQK732" s="288"/>
      <c r="RQL732" s="288"/>
      <c r="RQM732" s="288"/>
      <c r="RQN732" s="288"/>
      <c r="RQO732" s="288"/>
      <c r="RQP732" s="288"/>
      <c r="RQQ732" s="288"/>
      <c r="RQR732" s="288"/>
      <c r="RQS732" s="288"/>
      <c r="RQT732" s="288"/>
      <c r="RQU732" s="288"/>
      <c r="RQV732" s="288"/>
      <c r="RQW732" s="288"/>
      <c r="RQX732" s="288"/>
      <c r="RQY732" s="288"/>
      <c r="RQZ732" s="288"/>
      <c r="RRA732" s="288"/>
      <c r="RRB732" s="288"/>
      <c r="RRC732" s="288"/>
      <c r="RRD732" s="288"/>
      <c r="RRE732" s="288"/>
      <c r="RRF732" s="288"/>
      <c r="RRG732" s="288"/>
      <c r="RRH732" s="288"/>
      <c r="RRI732" s="288"/>
      <c r="RRJ732" s="288"/>
      <c r="RRK732" s="288"/>
      <c r="RRL732" s="288"/>
      <c r="RRM732" s="288"/>
      <c r="RRN732" s="288"/>
      <c r="RRO732" s="288"/>
      <c r="RRP732" s="288"/>
      <c r="RRQ732" s="288"/>
      <c r="RRR732" s="288"/>
      <c r="RRS732" s="288"/>
      <c r="RRT732" s="288"/>
      <c r="RRU732" s="288"/>
      <c r="RRV732" s="288"/>
      <c r="RRW732" s="288"/>
      <c r="RRX732" s="288"/>
      <c r="RRY732" s="288"/>
      <c r="RRZ732" s="288"/>
      <c r="RSA732" s="288"/>
      <c r="RSB732" s="288"/>
      <c r="RSC732" s="288"/>
      <c r="RSD732" s="288"/>
      <c r="RSE732" s="288"/>
      <c r="RSF732" s="288"/>
      <c r="RSG732" s="288"/>
      <c r="RSH732" s="288"/>
      <c r="RSI732" s="288"/>
      <c r="RSJ732" s="288"/>
      <c r="RSK732" s="288"/>
      <c r="RSL732" s="288"/>
      <c r="RSM732" s="288"/>
      <c r="RSN732" s="288"/>
      <c r="RSO732" s="288"/>
      <c r="RSP732" s="288"/>
      <c r="RSQ732" s="288"/>
      <c r="RSR732" s="288"/>
      <c r="RSS732" s="288"/>
      <c r="RST732" s="288"/>
      <c r="RSU732" s="288"/>
      <c r="RSV732" s="288"/>
      <c r="RSW732" s="288"/>
      <c r="RSX732" s="288"/>
      <c r="RSY732" s="288"/>
      <c r="RSZ732" s="288"/>
      <c r="RTA732" s="288"/>
      <c r="RTB732" s="288"/>
      <c r="RTC732" s="288"/>
      <c r="RTD732" s="288"/>
      <c r="RTE732" s="288"/>
      <c r="RTF732" s="288"/>
      <c r="RTG732" s="288"/>
      <c r="RTH732" s="288"/>
      <c r="RTI732" s="288"/>
      <c r="RTJ732" s="288"/>
      <c r="RTK732" s="288"/>
      <c r="RTL732" s="288"/>
      <c r="RTM732" s="288"/>
      <c r="RTN732" s="288"/>
      <c r="RTO732" s="288"/>
      <c r="RTP732" s="288"/>
      <c r="RTQ732" s="288"/>
      <c r="RTR732" s="288"/>
      <c r="RTS732" s="288"/>
      <c r="RTT732" s="288"/>
      <c r="RTU732" s="288"/>
      <c r="RTV732" s="288"/>
      <c r="RTW732" s="288"/>
      <c r="RTX732" s="288"/>
      <c r="RTY732" s="288"/>
      <c r="RTZ732" s="288"/>
      <c r="RUA732" s="288"/>
      <c r="RUB732" s="288"/>
      <c r="RUC732" s="288"/>
      <c r="RUD732" s="288"/>
      <c r="RUE732" s="288"/>
      <c r="RUF732" s="288"/>
      <c r="RUG732" s="288"/>
      <c r="RUH732" s="288"/>
      <c r="RUI732" s="288"/>
      <c r="RUJ732" s="288"/>
      <c r="RUK732" s="288"/>
      <c r="RUL732" s="288"/>
      <c r="RUM732" s="288"/>
      <c r="RUN732" s="288"/>
      <c r="RUO732" s="288"/>
      <c r="RUP732" s="288"/>
      <c r="RUQ732" s="288"/>
      <c r="RUR732" s="288"/>
      <c r="RUS732" s="288"/>
      <c r="RUT732" s="288"/>
      <c r="RUU732" s="288"/>
      <c r="RUV732" s="288"/>
      <c r="RUW732" s="288"/>
      <c r="RUX732" s="288"/>
      <c r="RUY732" s="288"/>
      <c r="RUZ732" s="288"/>
      <c r="RVA732" s="288"/>
      <c r="RVB732" s="288"/>
      <c r="RVC732" s="288"/>
      <c r="RVD732" s="288"/>
      <c r="RVE732" s="288"/>
      <c r="RVF732" s="288"/>
      <c r="RVG732" s="288"/>
      <c r="RVH732" s="288"/>
      <c r="RVI732" s="288"/>
      <c r="RVJ732" s="288"/>
      <c r="RVK732" s="288"/>
      <c r="RVL732" s="288"/>
      <c r="RVM732" s="288"/>
      <c r="RVN732" s="288"/>
      <c r="RVO732" s="288"/>
      <c r="RVP732" s="288"/>
      <c r="RVQ732" s="288"/>
      <c r="RVR732" s="288"/>
      <c r="RVS732" s="288"/>
      <c r="RVT732" s="288"/>
      <c r="RVU732" s="288"/>
      <c r="RVV732" s="288"/>
      <c r="RVW732" s="288"/>
      <c r="RVX732" s="288"/>
      <c r="RVY732" s="288"/>
      <c r="RVZ732" s="288"/>
      <c r="RWA732" s="288"/>
      <c r="RWB732" s="288"/>
      <c r="RWC732" s="288"/>
      <c r="RWD732" s="288"/>
      <c r="RWE732" s="288"/>
      <c r="RWF732" s="288"/>
      <c r="RWG732" s="288"/>
      <c r="RWH732" s="288"/>
      <c r="RWI732" s="288"/>
      <c r="RWJ732" s="288"/>
      <c r="RWK732" s="288"/>
      <c r="RWL732" s="288"/>
      <c r="RWM732" s="288"/>
      <c r="RWN732" s="288"/>
      <c r="RWO732" s="288"/>
      <c r="RWP732" s="288"/>
      <c r="RWQ732" s="288"/>
      <c r="RWR732" s="288"/>
      <c r="RWS732" s="288"/>
      <c r="RWT732" s="288"/>
      <c r="RWU732" s="288"/>
      <c r="RWV732" s="288"/>
      <c r="RWW732" s="288"/>
      <c r="RWX732" s="288"/>
      <c r="RWY732" s="288"/>
      <c r="RWZ732" s="288"/>
      <c r="RXA732" s="288"/>
      <c r="RXB732" s="288"/>
      <c r="RXC732" s="288"/>
      <c r="RXD732" s="288"/>
      <c r="RXE732" s="288"/>
      <c r="RXF732" s="288"/>
      <c r="RXG732" s="288"/>
      <c r="RXH732" s="288"/>
      <c r="RXI732" s="288"/>
      <c r="RXJ732" s="288"/>
      <c r="RXK732" s="288"/>
      <c r="RXL732" s="288"/>
      <c r="RXM732" s="288"/>
      <c r="RXN732" s="288"/>
      <c r="RXO732" s="288"/>
      <c r="RXP732" s="288"/>
      <c r="RXQ732" s="288"/>
      <c r="RXR732" s="288"/>
      <c r="RXS732" s="288"/>
      <c r="RXT732" s="288"/>
      <c r="RXU732" s="288"/>
      <c r="RXV732" s="288"/>
      <c r="RXW732" s="288"/>
      <c r="RXX732" s="288"/>
      <c r="RXY732" s="288"/>
      <c r="RXZ732" s="288"/>
      <c r="RYA732" s="288"/>
      <c r="RYB732" s="288"/>
      <c r="RYC732" s="288"/>
      <c r="RYD732" s="288"/>
      <c r="RYE732" s="288"/>
      <c r="RYF732" s="288"/>
      <c r="RYG732" s="288"/>
      <c r="RYH732" s="288"/>
      <c r="RYI732" s="288"/>
      <c r="RYJ732" s="288"/>
      <c r="RYK732" s="288"/>
      <c r="RYL732" s="288"/>
      <c r="RYM732" s="288"/>
      <c r="RYN732" s="288"/>
      <c r="RYO732" s="288"/>
      <c r="RYP732" s="288"/>
      <c r="RYQ732" s="288"/>
      <c r="RYR732" s="288"/>
      <c r="RYS732" s="288"/>
      <c r="RYT732" s="288"/>
      <c r="RYU732" s="288"/>
      <c r="RYV732" s="288"/>
      <c r="RYW732" s="288"/>
      <c r="RYX732" s="288"/>
      <c r="RYY732" s="288"/>
      <c r="RYZ732" s="288"/>
      <c r="RZA732" s="288"/>
      <c r="RZB732" s="288"/>
      <c r="RZC732" s="288"/>
      <c r="RZD732" s="288"/>
      <c r="RZE732" s="288"/>
      <c r="RZF732" s="288"/>
      <c r="RZG732" s="288"/>
      <c r="RZH732" s="288"/>
      <c r="RZI732" s="288"/>
      <c r="RZJ732" s="288"/>
      <c r="RZK732" s="288"/>
      <c r="RZL732" s="288"/>
      <c r="RZM732" s="288"/>
      <c r="RZN732" s="288"/>
      <c r="RZO732" s="288"/>
      <c r="RZP732" s="288"/>
      <c r="RZQ732" s="288"/>
      <c r="RZR732" s="288"/>
      <c r="RZS732" s="288"/>
      <c r="RZT732" s="288"/>
      <c r="RZU732" s="288"/>
      <c r="RZV732" s="288"/>
      <c r="RZW732" s="288"/>
      <c r="RZX732" s="288"/>
      <c r="RZY732" s="288"/>
      <c r="RZZ732" s="288"/>
      <c r="SAA732" s="288"/>
      <c r="SAB732" s="288"/>
      <c r="SAC732" s="288"/>
      <c r="SAD732" s="288"/>
      <c r="SAE732" s="288"/>
      <c r="SAF732" s="288"/>
      <c r="SAG732" s="288"/>
      <c r="SAH732" s="288"/>
      <c r="SAI732" s="288"/>
      <c r="SAJ732" s="288"/>
      <c r="SAK732" s="288"/>
      <c r="SAL732" s="288"/>
      <c r="SAM732" s="288"/>
      <c r="SAN732" s="288"/>
      <c r="SAO732" s="288"/>
      <c r="SAP732" s="288"/>
      <c r="SAQ732" s="288"/>
      <c r="SAR732" s="288"/>
      <c r="SAS732" s="288"/>
      <c r="SAT732" s="288"/>
      <c r="SAU732" s="288"/>
      <c r="SAV732" s="288"/>
      <c r="SAW732" s="288"/>
      <c r="SAX732" s="288"/>
      <c r="SAY732" s="288"/>
      <c r="SAZ732" s="288"/>
      <c r="SBA732" s="288"/>
      <c r="SBB732" s="288"/>
      <c r="SBC732" s="288"/>
      <c r="SBD732" s="288"/>
      <c r="SBE732" s="288"/>
      <c r="SBF732" s="288"/>
      <c r="SBG732" s="288"/>
      <c r="SBH732" s="288"/>
      <c r="SBI732" s="288"/>
      <c r="SBJ732" s="288"/>
      <c r="SBK732" s="288"/>
      <c r="SBL732" s="288"/>
      <c r="SBM732" s="288"/>
      <c r="SBN732" s="288"/>
      <c r="SBO732" s="288"/>
      <c r="SBP732" s="288"/>
      <c r="SBQ732" s="288"/>
      <c r="SBR732" s="288"/>
      <c r="SBS732" s="288"/>
      <c r="SBT732" s="288"/>
      <c r="SBU732" s="288"/>
      <c r="SBV732" s="288"/>
      <c r="SBW732" s="288"/>
      <c r="SBX732" s="288"/>
      <c r="SBY732" s="288"/>
      <c r="SBZ732" s="288"/>
      <c r="SCA732" s="288"/>
      <c r="SCB732" s="288"/>
      <c r="SCC732" s="288"/>
      <c r="SCD732" s="288"/>
      <c r="SCE732" s="288"/>
      <c r="SCF732" s="288"/>
      <c r="SCG732" s="288"/>
      <c r="SCH732" s="288"/>
      <c r="SCI732" s="288"/>
      <c r="SCJ732" s="288"/>
      <c r="SCK732" s="288"/>
      <c r="SCL732" s="288"/>
      <c r="SCM732" s="288"/>
      <c r="SCN732" s="288"/>
      <c r="SCO732" s="288"/>
      <c r="SCP732" s="288"/>
      <c r="SCQ732" s="288"/>
      <c r="SCR732" s="288"/>
      <c r="SCS732" s="288"/>
      <c r="SCT732" s="288"/>
      <c r="SCU732" s="288"/>
      <c r="SCV732" s="288"/>
      <c r="SCW732" s="288"/>
      <c r="SCX732" s="288"/>
      <c r="SCY732" s="288"/>
      <c r="SCZ732" s="288"/>
      <c r="SDA732" s="288"/>
      <c r="SDB732" s="288"/>
      <c r="SDC732" s="288"/>
      <c r="SDD732" s="288"/>
      <c r="SDE732" s="288"/>
      <c r="SDF732" s="288"/>
      <c r="SDG732" s="288"/>
      <c r="SDH732" s="288"/>
      <c r="SDI732" s="288"/>
      <c r="SDJ732" s="288"/>
      <c r="SDK732" s="288"/>
      <c r="SDL732" s="288"/>
      <c r="SDM732" s="288"/>
      <c r="SDN732" s="288"/>
      <c r="SDO732" s="288"/>
      <c r="SDP732" s="288"/>
      <c r="SDQ732" s="288"/>
      <c r="SDR732" s="288"/>
      <c r="SDS732" s="288"/>
      <c r="SDT732" s="288"/>
      <c r="SDU732" s="288"/>
      <c r="SDV732" s="288"/>
      <c r="SDW732" s="288"/>
      <c r="SDX732" s="288"/>
      <c r="SDY732" s="288"/>
      <c r="SDZ732" s="288"/>
      <c r="SEA732" s="288"/>
      <c r="SEB732" s="288"/>
      <c r="SEC732" s="288"/>
      <c r="SED732" s="288"/>
      <c r="SEE732" s="288"/>
      <c r="SEF732" s="288"/>
      <c r="SEG732" s="288"/>
      <c r="SEH732" s="288"/>
      <c r="SEI732" s="288"/>
      <c r="SEJ732" s="288"/>
      <c r="SEK732" s="288"/>
      <c r="SEL732" s="288"/>
      <c r="SEM732" s="288"/>
      <c r="SEN732" s="288"/>
      <c r="SEO732" s="288"/>
      <c r="SEP732" s="288"/>
      <c r="SEQ732" s="288"/>
      <c r="SER732" s="288"/>
      <c r="SES732" s="288"/>
      <c r="SET732" s="288"/>
      <c r="SEU732" s="288"/>
      <c r="SEV732" s="288"/>
      <c r="SEW732" s="288"/>
      <c r="SEX732" s="288"/>
      <c r="SEY732" s="288"/>
      <c r="SEZ732" s="288"/>
      <c r="SFA732" s="288"/>
      <c r="SFB732" s="288"/>
      <c r="SFC732" s="288"/>
      <c r="SFD732" s="288"/>
      <c r="SFE732" s="288"/>
      <c r="SFF732" s="288"/>
      <c r="SFG732" s="288"/>
      <c r="SFH732" s="288"/>
      <c r="SFI732" s="288"/>
      <c r="SFJ732" s="288"/>
      <c r="SFK732" s="288"/>
      <c r="SFL732" s="288"/>
      <c r="SFM732" s="288"/>
      <c r="SFN732" s="288"/>
      <c r="SFO732" s="288"/>
      <c r="SFP732" s="288"/>
      <c r="SFQ732" s="288"/>
      <c r="SFR732" s="288"/>
      <c r="SFS732" s="288"/>
      <c r="SFT732" s="288"/>
      <c r="SFU732" s="288"/>
      <c r="SFV732" s="288"/>
      <c r="SFW732" s="288"/>
      <c r="SFX732" s="288"/>
      <c r="SFY732" s="288"/>
      <c r="SFZ732" s="288"/>
      <c r="SGA732" s="288"/>
      <c r="SGB732" s="288"/>
      <c r="SGC732" s="288"/>
      <c r="SGD732" s="288"/>
      <c r="SGE732" s="288"/>
      <c r="SGF732" s="288"/>
      <c r="SGG732" s="288"/>
      <c r="SGH732" s="288"/>
      <c r="SGI732" s="288"/>
      <c r="SGJ732" s="288"/>
      <c r="SGK732" s="288"/>
      <c r="SGL732" s="288"/>
      <c r="SGM732" s="288"/>
      <c r="SGN732" s="288"/>
      <c r="SGO732" s="288"/>
      <c r="SGP732" s="288"/>
      <c r="SGQ732" s="288"/>
      <c r="SGR732" s="288"/>
      <c r="SGS732" s="288"/>
      <c r="SGT732" s="288"/>
      <c r="SGU732" s="288"/>
      <c r="SGV732" s="288"/>
      <c r="SGW732" s="288"/>
      <c r="SGX732" s="288"/>
      <c r="SGY732" s="288"/>
      <c r="SGZ732" s="288"/>
      <c r="SHA732" s="288"/>
      <c r="SHB732" s="288"/>
      <c r="SHC732" s="288"/>
      <c r="SHD732" s="288"/>
      <c r="SHE732" s="288"/>
      <c r="SHF732" s="288"/>
      <c r="SHG732" s="288"/>
      <c r="SHH732" s="288"/>
      <c r="SHI732" s="288"/>
      <c r="SHJ732" s="288"/>
      <c r="SHK732" s="288"/>
      <c r="SHL732" s="288"/>
      <c r="SHM732" s="288"/>
      <c r="SHN732" s="288"/>
      <c r="SHO732" s="288"/>
      <c r="SHP732" s="288"/>
      <c r="SHQ732" s="288"/>
      <c r="SHR732" s="288"/>
      <c r="SHS732" s="288"/>
      <c r="SHT732" s="288"/>
      <c r="SHU732" s="288"/>
      <c r="SHV732" s="288"/>
      <c r="SHW732" s="288"/>
      <c r="SHX732" s="288"/>
      <c r="SHY732" s="288"/>
      <c r="SHZ732" s="288"/>
      <c r="SIA732" s="288"/>
      <c r="SIB732" s="288"/>
      <c r="SIC732" s="288"/>
      <c r="SID732" s="288"/>
      <c r="SIE732" s="288"/>
      <c r="SIF732" s="288"/>
      <c r="SIG732" s="288"/>
      <c r="SIH732" s="288"/>
      <c r="SII732" s="288"/>
      <c r="SIJ732" s="288"/>
      <c r="SIK732" s="288"/>
      <c r="SIL732" s="288"/>
      <c r="SIM732" s="288"/>
      <c r="SIN732" s="288"/>
      <c r="SIO732" s="288"/>
      <c r="SIP732" s="288"/>
      <c r="SIQ732" s="288"/>
      <c r="SIR732" s="288"/>
      <c r="SIS732" s="288"/>
      <c r="SIT732" s="288"/>
      <c r="SIU732" s="288"/>
      <c r="SIV732" s="288"/>
      <c r="SIW732" s="288"/>
      <c r="SIX732" s="288"/>
      <c r="SIY732" s="288"/>
      <c r="SIZ732" s="288"/>
      <c r="SJA732" s="288"/>
      <c r="SJB732" s="288"/>
      <c r="SJC732" s="288"/>
      <c r="SJD732" s="288"/>
      <c r="SJE732" s="288"/>
      <c r="SJF732" s="288"/>
      <c r="SJG732" s="288"/>
      <c r="SJH732" s="288"/>
      <c r="SJI732" s="288"/>
      <c r="SJJ732" s="288"/>
      <c r="SJK732" s="288"/>
      <c r="SJL732" s="288"/>
      <c r="SJM732" s="288"/>
      <c r="SJN732" s="288"/>
      <c r="SJO732" s="288"/>
      <c r="SJP732" s="288"/>
      <c r="SJQ732" s="288"/>
      <c r="SJR732" s="288"/>
      <c r="SJS732" s="288"/>
      <c r="SJT732" s="288"/>
      <c r="SJU732" s="288"/>
      <c r="SJV732" s="288"/>
      <c r="SJW732" s="288"/>
      <c r="SJX732" s="288"/>
      <c r="SJY732" s="288"/>
      <c r="SJZ732" s="288"/>
      <c r="SKA732" s="288"/>
      <c r="SKB732" s="288"/>
      <c r="SKC732" s="288"/>
      <c r="SKD732" s="288"/>
      <c r="SKE732" s="288"/>
      <c r="SKF732" s="288"/>
      <c r="SKG732" s="288"/>
      <c r="SKH732" s="288"/>
      <c r="SKI732" s="288"/>
      <c r="SKJ732" s="288"/>
      <c r="SKK732" s="288"/>
      <c r="SKL732" s="288"/>
      <c r="SKM732" s="288"/>
      <c r="SKN732" s="288"/>
      <c r="SKO732" s="288"/>
      <c r="SKP732" s="288"/>
      <c r="SKQ732" s="288"/>
      <c r="SKR732" s="288"/>
      <c r="SKS732" s="288"/>
      <c r="SKT732" s="288"/>
      <c r="SKU732" s="288"/>
      <c r="SKV732" s="288"/>
      <c r="SKW732" s="288"/>
      <c r="SKX732" s="288"/>
      <c r="SKY732" s="288"/>
      <c r="SKZ732" s="288"/>
      <c r="SLA732" s="288"/>
      <c r="SLB732" s="288"/>
      <c r="SLC732" s="288"/>
      <c r="SLD732" s="288"/>
      <c r="SLE732" s="288"/>
      <c r="SLF732" s="288"/>
      <c r="SLG732" s="288"/>
      <c r="SLH732" s="288"/>
      <c r="SLI732" s="288"/>
      <c r="SLJ732" s="288"/>
      <c r="SLK732" s="288"/>
      <c r="SLL732" s="288"/>
      <c r="SLM732" s="288"/>
      <c r="SLN732" s="288"/>
      <c r="SLO732" s="288"/>
      <c r="SLP732" s="288"/>
      <c r="SLQ732" s="288"/>
      <c r="SLR732" s="288"/>
      <c r="SLS732" s="288"/>
      <c r="SLT732" s="288"/>
      <c r="SLU732" s="288"/>
      <c r="SLV732" s="288"/>
      <c r="SLW732" s="288"/>
      <c r="SLX732" s="288"/>
      <c r="SLY732" s="288"/>
      <c r="SLZ732" s="288"/>
      <c r="SMA732" s="288"/>
      <c r="SMB732" s="288"/>
      <c r="SMC732" s="288"/>
      <c r="SMD732" s="288"/>
      <c r="SME732" s="288"/>
      <c r="SMF732" s="288"/>
      <c r="SMG732" s="288"/>
      <c r="SMH732" s="288"/>
      <c r="SMI732" s="288"/>
      <c r="SMJ732" s="288"/>
      <c r="SMK732" s="288"/>
      <c r="SML732" s="288"/>
      <c r="SMM732" s="288"/>
      <c r="SMN732" s="288"/>
      <c r="SMO732" s="288"/>
      <c r="SMP732" s="288"/>
      <c r="SMQ732" s="288"/>
      <c r="SMR732" s="288"/>
      <c r="SMS732" s="288"/>
      <c r="SMT732" s="288"/>
      <c r="SMU732" s="288"/>
      <c r="SMV732" s="288"/>
      <c r="SMW732" s="288"/>
      <c r="SMX732" s="288"/>
      <c r="SMY732" s="288"/>
      <c r="SMZ732" s="288"/>
      <c r="SNA732" s="288"/>
      <c r="SNB732" s="288"/>
      <c r="SNC732" s="288"/>
      <c r="SND732" s="288"/>
      <c r="SNE732" s="288"/>
      <c r="SNF732" s="288"/>
      <c r="SNG732" s="288"/>
      <c r="SNH732" s="288"/>
      <c r="SNI732" s="288"/>
      <c r="SNJ732" s="288"/>
      <c r="SNK732" s="288"/>
      <c r="SNL732" s="288"/>
      <c r="SNM732" s="288"/>
      <c r="SNN732" s="288"/>
      <c r="SNO732" s="288"/>
      <c r="SNP732" s="288"/>
      <c r="SNQ732" s="288"/>
      <c r="SNR732" s="288"/>
      <c r="SNS732" s="288"/>
      <c r="SNT732" s="288"/>
      <c r="SNU732" s="288"/>
      <c r="SNV732" s="288"/>
      <c r="SNW732" s="288"/>
      <c r="SNX732" s="288"/>
      <c r="SNY732" s="288"/>
      <c r="SNZ732" s="288"/>
      <c r="SOA732" s="288"/>
      <c r="SOB732" s="288"/>
      <c r="SOC732" s="288"/>
      <c r="SOD732" s="288"/>
      <c r="SOE732" s="288"/>
      <c r="SOF732" s="288"/>
      <c r="SOG732" s="288"/>
      <c r="SOH732" s="288"/>
      <c r="SOI732" s="288"/>
      <c r="SOJ732" s="288"/>
      <c r="SOK732" s="288"/>
      <c r="SOL732" s="288"/>
      <c r="SOM732" s="288"/>
      <c r="SON732" s="288"/>
      <c r="SOO732" s="288"/>
      <c r="SOP732" s="288"/>
      <c r="SOQ732" s="288"/>
      <c r="SOR732" s="288"/>
      <c r="SOS732" s="288"/>
      <c r="SOT732" s="288"/>
      <c r="SOU732" s="288"/>
      <c r="SOV732" s="288"/>
      <c r="SOW732" s="288"/>
      <c r="SOX732" s="288"/>
      <c r="SOY732" s="288"/>
      <c r="SOZ732" s="288"/>
      <c r="SPA732" s="288"/>
      <c r="SPB732" s="288"/>
      <c r="SPC732" s="288"/>
      <c r="SPD732" s="288"/>
      <c r="SPE732" s="288"/>
      <c r="SPF732" s="288"/>
      <c r="SPG732" s="288"/>
      <c r="SPH732" s="288"/>
      <c r="SPI732" s="288"/>
      <c r="SPJ732" s="288"/>
      <c r="SPK732" s="288"/>
      <c r="SPL732" s="288"/>
      <c r="SPM732" s="288"/>
      <c r="SPN732" s="288"/>
      <c r="SPO732" s="288"/>
      <c r="SPP732" s="288"/>
      <c r="SPQ732" s="288"/>
      <c r="SPR732" s="288"/>
      <c r="SPS732" s="288"/>
      <c r="SPT732" s="288"/>
      <c r="SPU732" s="288"/>
      <c r="SPV732" s="288"/>
      <c r="SPW732" s="288"/>
      <c r="SPX732" s="288"/>
      <c r="SPY732" s="288"/>
      <c r="SPZ732" s="288"/>
      <c r="SQA732" s="288"/>
      <c r="SQB732" s="288"/>
      <c r="SQC732" s="288"/>
      <c r="SQD732" s="288"/>
      <c r="SQE732" s="288"/>
      <c r="SQF732" s="288"/>
      <c r="SQG732" s="288"/>
      <c r="SQH732" s="288"/>
      <c r="SQI732" s="288"/>
      <c r="SQJ732" s="288"/>
      <c r="SQK732" s="288"/>
      <c r="SQL732" s="288"/>
      <c r="SQM732" s="288"/>
      <c r="SQN732" s="288"/>
      <c r="SQO732" s="288"/>
      <c r="SQP732" s="288"/>
      <c r="SQQ732" s="288"/>
      <c r="SQR732" s="288"/>
      <c r="SQS732" s="288"/>
      <c r="SQT732" s="288"/>
      <c r="SQU732" s="288"/>
      <c r="SQV732" s="288"/>
      <c r="SQW732" s="288"/>
      <c r="SQX732" s="288"/>
      <c r="SQY732" s="288"/>
      <c r="SQZ732" s="288"/>
      <c r="SRA732" s="288"/>
      <c r="SRB732" s="288"/>
      <c r="SRC732" s="288"/>
      <c r="SRD732" s="288"/>
      <c r="SRE732" s="288"/>
      <c r="SRF732" s="288"/>
      <c r="SRG732" s="288"/>
      <c r="SRH732" s="288"/>
      <c r="SRI732" s="288"/>
      <c r="SRJ732" s="288"/>
      <c r="SRK732" s="288"/>
      <c r="SRL732" s="288"/>
      <c r="SRM732" s="288"/>
      <c r="SRN732" s="288"/>
      <c r="SRO732" s="288"/>
      <c r="SRP732" s="288"/>
      <c r="SRQ732" s="288"/>
      <c r="SRR732" s="288"/>
      <c r="SRS732" s="288"/>
      <c r="SRT732" s="288"/>
      <c r="SRU732" s="288"/>
      <c r="SRV732" s="288"/>
      <c r="SRW732" s="288"/>
      <c r="SRX732" s="288"/>
      <c r="SRY732" s="288"/>
      <c r="SRZ732" s="288"/>
      <c r="SSA732" s="288"/>
      <c r="SSB732" s="288"/>
      <c r="SSC732" s="288"/>
      <c r="SSD732" s="288"/>
      <c r="SSE732" s="288"/>
      <c r="SSF732" s="288"/>
      <c r="SSG732" s="288"/>
      <c r="SSH732" s="288"/>
      <c r="SSI732" s="288"/>
      <c r="SSJ732" s="288"/>
      <c r="SSK732" s="288"/>
      <c r="SSL732" s="288"/>
      <c r="SSM732" s="288"/>
      <c r="SSN732" s="288"/>
      <c r="SSO732" s="288"/>
      <c r="SSP732" s="288"/>
      <c r="SSQ732" s="288"/>
      <c r="SSR732" s="288"/>
      <c r="SSS732" s="288"/>
      <c r="SST732" s="288"/>
      <c r="SSU732" s="288"/>
      <c r="SSV732" s="288"/>
      <c r="SSW732" s="288"/>
      <c r="SSX732" s="288"/>
      <c r="SSY732" s="288"/>
      <c r="SSZ732" s="288"/>
      <c r="STA732" s="288"/>
      <c r="STB732" s="288"/>
      <c r="STC732" s="288"/>
      <c r="STD732" s="288"/>
      <c r="STE732" s="288"/>
      <c r="STF732" s="288"/>
      <c r="STG732" s="288"/>
      <c r="STH732" s="288"/>
      <c r="STI732" s="288"/>
      <c r="STJ732" s="288"/>
      <c r="STK732" s="288"/>
      <c r="STL732" s="288"/>
      <c r="STM732" s="288"/>
      <c r="STN732" s="288"/>
      <c r="STO732" s="288"/>
      <c r="STP732" s="288"/>
      <c r="STQ732" s="288"/>
      <c r="STR732" s="288"/>
      <c r="STS732" s="288"/>
      <c r="STT732" s="288"/>
      <c r="STU732" s="288"/>
      <c r="STV732" s="288"/>
      <c r="STW732" s="288"/>
      <c r="STX732" s="288"/>
      <c r="STY732" s="288"/>
      <c r="STZ732" s="288"/>
      <c r="SUA732" s="288"/>
      <c r="SUB732" s="288"/>
      <c r="SUC732" s="288"/>
      <c r="SUD732" s="288"/>
      <c r="SUE732" s="288"/>
      <c r="SUF732" s="288"/>
      <c r="SUG732" s="288"/>
      <c r="SUH732" s="288"/>
      <c r="SUI732" s="288"/>
      <c r="SUJ732" s="288"/>
      <c r="SUK732" s="288"/>
      <c r="SUL732" s="288"/>
      <c r="SUM732" s="288"/>
      <c r="SUN732" s="288"/>
      <c r="SUO732" s="288"/>
      <c r="SUP732" s="288"/>
      <c r="SUQ732" s="288"/>
      <c r="SUR732" s="288"/>
      <c r="SUS732" s="288"/>
      <c r="SUT732" s="288"/>
      <c r="SUU732" s="288"/>
      <c r="SUV732" s="288"/>
      <c r="SUW732" s="288"/>
      <c r="SUX732" s="288"/>
      <c r="SUY732" s="288"/>
      <c r="SUZ732" s="288"/>
      <c r="SVA732" s="288"/>
      <c r="SVB732" s="288"/>
      <c r="SVC732" s="288"/>
      <c r="SVD732" s="288"/>
      <c r="SVE732" s="288"/>
      <c r="SVF732" s="288"/>
      <c r="SVG732" s="288"/>
      <c r="SVH732" s="288"/>
      <c r="SVI732" s="288"/>
      <c r="SVJ732" s="288"/>
      <c r="SVK732" s="288"/>
      <c r="SVL732" s="288"/>
      <c r="SVM732" s="288"/>
      <c r="SVN732" s="288"/>
      <c r="SVO732" s="288"/>
      <c r="SVP732" s="288"/>
      <c r="SVQ732" s="288"/>
      <c r="SVR732" s="288"/>
      <c r="SVS732" s="288"/>
      <c r="SVT732" s="288"/>
      <c r="SVU732" s="288"/>
      <c r="SVV732" s="288"/>
      <c r="SVW732" s="288"/>
      <c r="SVX732" s="288"/>
      <c r="SVY732" s="288"/>
      <c r="SVZ732" s="288"/>
      <c r="SWA732" s="288"/>
      <c r="SWB732" s="288"/>
      <c r="SWC732" s="288"/>
      <c r="SWD732" s="288"/>
      <c r="SWE732" s="288"/>
      <c r="SWF732" s="288"/>
      <c r="SWG732" s="288"/>
      <c r="SWH732" s="288"/>
      <c r="SWI732" s="288"/>
      <c r="SWJ732" s="288"/>
      <c r="SWK732" s="288"/>
      <c r="SWL732" s="288"/>
      <c r="SWM732" s="288"/>
      <c r="SWN732" s="288"/>
      <c r="SWO732" s="288"/>
      <c r="SWP732" s="288"/>
      <c r="SWQ732" s="288"/>
      <c r="SWR732" s="288"/>
      <c r="SWS732" s="288"/>
      <c r="SWT732" s="288"/>
      <c r="SWU732" s="288"/>
      <c r="SWV732" s="288"/>
      <c r="SWW732" s="288"/>
      <c r="SWX732" s="288"/>
      <c r="SWY732" s="288"/>
      <c r="SWZ732" s="288"/>
      <c r="SXA732" s="288"/>
      <c r="SXB732" s="288"/>
      <c r="SXC732" s="288"/>
      <c r="SXD732" s="288"/>
      <c r="SXE732" s="288"/>
      <c r="SXF732" s="288"/>
      <c r="SXG732" s="288"/>
      <c r="SXH732" s="288"/>
      <c r="SXI732" s="288"/>
      <c r="SXJ732" s="288"/>
      <c r="SXK732" s="288"/>
      <c r="SXL732" s="288"/>
      <c r="SXM732" s="288"/>
      <c r="SXN732" s="288"/>
      <c r="SXO732" s="288"/>
      <c r="SXP732" s="288"/>
      <c r="SXQ732" s="288"/>
      <c r="SXR732" s="288"/>
      <c r="SXS732" s="288"/>
      <c r="SXT732" s="288"/>
      <c r="SXU732" s="288"/>
      <c r="SXV732" s="288"/>
      <c r="SXW732" s="288"/>
      <c r="SXX732" s="288"/>
      <c r="SXY732" s="288"/>
      <c r="SXZ732" s="288"/>
      <c r="SYA732" s="288"/>
      <c r="SYB732" s="288"/>
      <c r="SYC732" s="288"/>
      <c r="SYD732" s="288"/>
      <c r="SYE732" s="288"/>
      <c r="SYF732" s="288"/>
      <c r="SYG732" s="288"/>
      <c r="SYH732" s="288"/>
      <c r="SYI732" s="288"/>
      <c r="SYJ732" s="288"/>
      <c r="SYK732" s="288"/>
      <c r="SYL732" s="288"/>
      <c r="SYM732" s="288"/>
      <c r="SYN732" s="288"/>
      <c r="SYO732" s="288"/>
      <c r="SYP732" s="288"/>
      <c r="SYQ732" s="288"/>
      <c r="SYR732" s="288"/>
      <c r="SYS732" s="288"/>
      <c r="SYT732" s="288"/>
      <c r="SYU732" s="288"/>
      <c r="SYV732" s="288"/>
      <c r="SYW732" s="288"/>
      <c r="SYX732" s="288"/>
      <c r="SYY732" s="288"/>
      <c r="SYZ732" s="288"/>
      <c r="SZA732" s="288"/>
      <c r="SZB732" s="288"/>
      <c r="SZC732" s="288"/>
      <c r="SZD732" s="288"/>
      <c r="SZE732" s="288"/>
      <c r="SZF732" s="288"/>
      <c r="SZG732" s="288"/>
      <c r="SZH732" s="288"/>
      <c r="SZI732" s="288"/>
      <c r="SZJ732" s="288"/>
      <c r="SZK732" s="288"/>
      <c r="SZL732" s="288"/>
      <c r="SZM732" s="288"/>
      <c r="SZN732" s="288"/>
      <c r="SZO732" s="288"/>
      <c r="SZP732" s="288"/>
      <c r="SZQ732" s="288"/>
      <c r="SZR732" s="288"/>
      <c r="SZS732" s="288"/>
      <c r="SZT732" s="288"/>
      <c r="SZU732" s="288"/>
      <c r="SZV732" s="288"/>
      <c r="SZW732" s="288"/>
      <c r="SZX732" s="288"/>
      <c r="SZY732" s="288"/>
      <c r="SZZ732" s="288"/>
      <c r="TAA732" s="288"/>
      <c r="TAB732" s="288"/>
      <c r="TAC732" s="288"/>
      <c r="TAD732" s="288"/>
      <c r="TAE732" s="288"/>
      <c r="TAF732" s="288"/>
      <c r="TAG732" s="288"/>
      <c r="TAH732" s="288"/>
      <c r="TAI732" s="288"/>
      <c r="TAJ732" s="288"/>
      <c r="TAK732" s="288"/>
      <c r="TAL732" s="288"/>
      <c r="TAM732" s="288"/>
      <c r="TAN732" s="288"/>
      <c r="TAO732" s="288"/>
      <c r="TAP732" s="288"/>
      <c r="TAQ732" s="288"/>
      <c r="TAR732" s="288"/>
      <c r="TAS732" s="288"/>
      <c r="TAT732" s="288"/>
      <c r="TAU732" s="288"/>
      <c r="TAV732" s="288"/>
      <c r="TAW732" s="288"/>
      <c r="TAX732" s="288"/>
      <c r="TAY732" s="288"/>
      <c r="TAZ732" s="288"/>
      <c r="TBA732" s="288"/>
      <c r="TBB732" s="288"/>
      <c r="TBC732" s="288"/>
      <c r="TBD732" s="288"/>
      <c r="TBE732" s="288"/>
      <c r="TBF732" s="288"/>
      <c r="TBG732" s="288"/>
      <c r="TBH732" s="288"/>
      <c r="TBI732" s="288"/>
      <c r="TBJ732" s="288"/>
      <c r="TBK732" s="288"/>
      <c r="TBL732" s="288"/>
      <c r="TBM732" s="288"/>
      <c r="TBN732" s="288"/>
      <c r="TBO732" s="288"/>
      <c r="TBP732" s="288"/>
      <c r="TBQ732" s="288"/>
      <c r="TBR732" s="288"/>
      <c r="TBS732" s="288"/>
      <c r="TBT732" s="288"/>
      <c r="TBU732" s="288"/>
      <c r="TBV732" s="288"/>
      <c r="TBW732" s="288"/>
      <c r="TBX732" s="288"/>
      <c r="TBY732" s="288"/>
      <c r="TBZ732" s="288"/>
      <c r="TCA732" s="288"/>
      <c r="TCB732" s="288"/>
      <c r="TCC732" s="288"/>
      <c r="TCD732" s="288"/>
      <c r="TCE732" s="288"/>
      <c r="TCF732" s="288"/>
      <c r="TCG732" s="288"/>
      <c r="TCH732" s="288"/>
      <c r="TCI732" s="288"/>
      <c r="TCJ732" s="288"/>
      <c r="TCK732" s="288"/>
      <c r="TCL732" s="288"/>
      <c r="TCM732" s="288"/>
      <c r="TCN732" s="288"/>
      <c r="TCO732" s="288"/>
      <c r="TCP732" s="288"/>
      <c r="TCQ732" s="288"/>
      <c r="TCR732" s="288"/>
      <c r="TCS732" s="288"/>
      <c r="TCT732" s="288"/>
      <c r="TCU732" s="288"/>
      <c r="TCV732" s="288"/>
      <c r="TCW732" s="288"/>
      <c r="TCX732" s="288"/>
      <c r="TCY732" s="288"/>
      <c r="TCZ732" s="288"/>
      <c r="TDA732" s="288"/>
      <c r="TDB732" s="288"/>
      <c r="TDC732" s="288"/>
      <c r="TDD732" s="288"/>
      <c r="TDE732" s="288"/>
      <c r="TDF732" s="288"/>
      <c r="TDG732" s="288"/>
      <c r="TDH732" s="288"/>
      <c r="TDI732" s="288"/>
      <c r="TDJ732" s="288"/>
      <c r="TDK732" s="288"/>
      <c r="TDL732" s="288"/>
      <c r="TDM732" s="288"/>
      <c r="TDN732" s="288"/>
      <c r="TDO732" s="288"/>
      <c r="TDP732" s="288"/>
      <c r="TDQ732" s="288"/>
      <c r="TDR732" s="288"/>
      <c r="TDS732" s="288"/>
      <c r="TDT732" s="288"/>
      <c r="TDU732" s="288"/>
      <c r="TDV732" s="288"/>
      <c r="TDW732" s="288"/>
      <c r="TDX732" s="288"/>
      <c r="TDY732" s="288"/>
      <c r="TDZ732" s="288"/>
      <c r="TEA732" s="288"/>
      <c r="TEB732" s="288"/>
      <c r="TEC732" s="288"/>
      <c r="TED732" s="288"/>
      <c r="TEE732" s="288"/>
      <c r="TEF732" s="288"/>
      <c r="TEG732" s="288"/>
      <c r="TEH732" s="288"/>
      <c r="TEI732" s="288"/>
      <c r="TEJ732" s="288"/>
      <c r="TEK732" s="288"/>
      <c r="TEL732" s="288"/>
      <c r="TEM732" s="288"/>
      <c r="TEN732" s="288"/>
      <c r="TEO732" s="288"/>
      <c r="TEP732" s="288"/>
      <c r="TEQ732" s="288"/>
      <c r="TER732" s="288"/>
      <c r="TES732" s="288"/>
      <c r="TET732" s="288"/>
      <c r="TEU732" s="288"/>
      <c r="TEV732" s="288"/>
      <c r="TEW732" s="288"/>
      <c r="TEX732" s="288"/>
      <c r="TEY732" s="288"/>
      <c r="TEZ732" s="288"/>
      <c r="TFA732" s="288"/>
      <c r="TFB732" s="288"/>
      <c r="TFC732" s="288"/>
      <c r="TFD732" s="288"/>
      <c r="TFE732" s="288"/>
      <c r="TFF732" s="288"/>
      <c r="TFG732" s="288"/>
      <c r="TFH732" s="288"/>
      <c r="TFI732" s="288"/>
      <c r="TFJ732" s="288"/>
      <c r="TFK732" s="288"/>
      <c r="TFL732" s="288"/>
      <c r="TFM732" s="288"/>
      <c r="TFN732" s="288"/>
      <c r="TFO732" s="288"/>
      <c r="TFP732" s="288"/>
      <c r="TFQ732" s="288"/>
      <c r="TFR732" s="288"/>
      <c r="TFS732" s="288"/>
      <c r="TFT732" s="288"/>
      <c r="TFU732" s="288"/>
      <c r="TFV732" s="288"/>
      <c r="TFW732" s="288"/>
      <c r="TFX732" s="288"/>
      <c r="TFY732" s="288"/>
      <c r="TFZ732" s="288"/>
      <c r="TGA732" s="288"/>
      <c r="TGB732" s="288"/>
      <c r="TGC732" s="288"/>
      <c r="TGD732" s="288"/>
      <c r="TGE732" s="288"/>
      <c r="TGF732" s="288"/>
      <c r="TGG732" s="288"/>
      <c r="TGH732" s="288"/>
      <c r="TGI732" s="288"/>
      <c r="TGJ732" s="288"/>
      <c r="TGK732" s="288"/>
      <c r="TGL732" s="288"/>
      <c r="TGM732" s="288"/>
      <c r="TGN732" s="288"/>
      <c r="TGO732" s="288"/>
      <c r="TGP732" s="288"/>
      <c r="TGQ732" s="288"/>
      <c r="TGR732" s="288"/>
      <c r="TGS732" s="288"/>
      <c r="TGT732" s="288"/>
      <c r="TGU732" s="288"/>
      <c r="TGV732" s="288"/>
      <c r="TGW732" s="288"/>
      <c r="TGX732" s="288"/>
      <c r="TGY732" s="288"/>
      <c r="TGZ732" s="288"/>
      <c r="THA732" s="288"/>
      <c r="THB732" s="288"/>
      <c r="THC732" s="288"/>
      <c r="THD732" s="288"/>
      <c r="THE732" s="288"/>
      <c r="THF732" s="288"/>
      <c r="THG732" s="288"/>
      <c r="THH732" s="288"/>
      <c r="THI732" s="288"/>
      <c r="THJ732" s="288"/>
      <c r="THK732" s="288"/>
      <c r="THL732" s="288"/>
      <c r="THM732" s="288"/>
      <c r="THN732" s="288"/>
      <c r="THO732" s="288"/>
      <c r="THP732" s="288"/>
      <c r="THQ732" s="288"/>
      <c r="THR732" s="288"/>
      <c r="THS732" s="288"/>
      <c r="THT732" s="288"/>
      <c r="THU732" s="288"/>
      <c r="THV732" s="288"/>
      <c r="THW732" s="288"/>
      <c r="THX732" s="288"/>
      <c r="THY732" s="288"/>
      <c r="THZ732" s="288"/>
      <c r="TIA732" s="288"/>
      <c r="TIB732" s="288"/>
      <c r="TIC732" s="288"/>
      <c r="TID732" s="288"/>
      <c r="TIE732" s="288"/>
      <c r="TIF732" s="288"/>
      <c r="TIG732" s="288"/>
      <c r="TIH732" s="288"/>
      <c r="TII732" s="288"/>
      <c r="TIJ732" s="288"/>
      <c r="TIK732" s="288"/>
      <c r="TIL732" s="288"/>
      <c r="TIM732" s="288"/>
      <c r="TIN732" s="288"/>
      <c r="TIO732" s="288"/>
      <c r="TIP732" s="288"/>
      <c r="TIQ732" s="288"/>
      <c r="TIR732" s="288"/>
      <c r="TIS732" s="288"/>
      <c r="TIT732" s="288"/>
      <c r="TIU732" s="288"/>
      <c r="TIV732" s="288"/>
      <c r="TIW732" s="288"/>
      <c r="TIX732" s="288"/>
      <c r="TIY732" s="288"/>
      <c r="TIZ732" s="288"/>
      <c r="TJA732" s="288"/>
      <c r="TJB732" s="288"/>
      <c r="TJC732" s="288"/>
      <c r="TJD732" s="288"/>
      <c r="TJE732" s="288"/>
      <c r="TJF732" s="288"/>
      <c r="TJG732" s="288"/>
      <c r="TJH732" s="288"/>
      <c r="TJI732" s="288"/>
      <c r="TJJ732" s="288"/>
      <c r="TJK732" s="288"/>
      <c r="TJL732" s="288"/>
      <c r="TJM732" s="288"/>
      <c r="TJN732" s="288"/>
      <c r="TJO732" s="288"/>
      <c r="TJP732" s="288"/>
      <c r="TJQ732" s="288"/>
      <c r="TJR732" s="288"/>
      <c r="TJS732" s="288"/>
      <c r="TJT732" s="288"/>
      <c r="TJU732" s="288"/>
      <c r="TJV732" s="288"/>
      <c r="TJW732" s="288"/>
      <c r="TJX732" s="288"/>
      <c r="TJY732" s="288"/>
      <c r="TJZ732" s="288"/>
      <c r="TKA732" s="288"/>
      <c r="TKB732" s="288"/>
      <c r="TKC732" s="288"/>
      <c r="TKD732" s="288"/>
      <c r="TKE732" s="288"/>
      <c r="TKF732" s="288"/>
      <c r="TKG732" s="288"/>
      <c r="TKH732" s="288"/>
      <c r="TKI732" s="288"/>
      <c r="TKJ732" s="288"/>
      <c r="TKK732" s="288"/>
      <c r="TKL732" s="288"/>
      <c r="TKM732" s="288"/>
      <c r="TKN732" s="288"/>
      <c r="TKO732" s="288"/>
      <c r="TKP732" s="288"/>
      <c r="TKQ732" s="288"/>
      <c r="TKR732" s="288"/>
      <c r="TKS732" s="288"/>
      <c r="TKT732" s="288"/>
      <c r="TKU732" s="288"/>
      <c r="TKV732" s="288"/>
      <c r="TKW732" s="288"/>
      <c r="TKX732" s="288"/>
      <c r="TKY732" s="288"/>
      <c r="TKZ732" s="288"/>
      <c r="TLA732" s="288"/>
      <c r="TLB732" s="288"/>
      <c r="TLC732" s="288"/>
      <c r="TLD732" s="288"/>
      <c r="TLE732" s="288"/>
      <c r="TLF732" s="288"/>
      <c r="TLG732" s="288"/>
      <c r="TLH732" s="288"/>
      <c r="TLI732" s="288"/>
      <c r="TLJ732" s="288"/>
      <c r="TLK732" s="288"/>
      <c r="TLL732" s="288"/>
      <c r="TLM732" s="288"/>
      <c r="TLN732" s="288"/>
      <c r="TLO732" s="288"/>
      <c r="TLP732" s="288"/>
      <c r="TLQ732" s="288"/>
      <c r="TLR732" s="288"/>
      <c r="TLS732" s="288"/>
      <c r="TLT732" s="288"/>
      <c r="TLU732" s="288"/>
      <c r="TLV732" s="288"/>
      <c r="TLW732" s="288"/>
      <c r="TLX732" s="288"/>
      <c r="TLY732" s="288"/>
      <c r="TLZ732" s="288"/>
      <c r="TMA732" s="288"/>
      <c r="TMB732" s="288"/>
      <c r="TMC732" s="288"/>
      <c r="TMD732" s="288"/>
      <c r="TME732" s="288"/>
      <c r="TMF732" s="288"/>
      <c r="TMG732" s="288"/>
      <c r="TMH732" s="288"/>
      <c r="TMI732" s="288"/>
      <c r="TMJ732" s="288"/>
      <c r="TMK732" s="288"/>
      <c r="TML732" s="288"/>
      <c r="TMM732" s="288"/>
      <c r="TMN732" s="288"/>
      <c r="TMO732" s="288"/>
      <c r="TMP732" s="288"/>
      <c r="TMQ732" s="288"/>
      <c r="TMR732" s="288"/>
      <c r="TMS732" s="288"/>
      <c r="TMT732" s="288"/>
      <c r="TMU732" s="288"/>
      <c r="TMV732" s="288"/>
      <c r="TMW732" s="288"/>
      <c r="TMX732" s="288"/>
      <c r="TMY732" s="288"/>
      <c r="TMZ732" s="288"/>
      <c r="TNA732" s="288"/>
      <c r="TNB732" s="288"/>
      <c r="TNC732" s="288"/>
      <c r="TND732" s="288"/>
      <c r="TNE732" s="288"/>
      <c r="TNF732" s="288"/>
      <c r="TNG732" s="288"/>
      <c r="TNH732" s="288"/>
      <c r="TNI732" s="288"/>
      <c r="TNJ732" s="288"/>
      <c r="TNK732" s="288"/>
      <c r="TNL732" s="288"/>
      <c r="TNM732" s="288"/>
      <c r="TNN732" s="288"/>
      <c r="TNO732" s="288"/>
      <c r="TNP732" s="288"/>
      <c r="TNQ732" s="288"/>
      <c r="TNR732" s="288"/>
      <c r="TNS732" s="288"/>
      <c r="TNT732" s="288"/>
      <c r="TNU732" s="288"/>
      <c r="TNV732" s="288"/>
      <c r="TNW732" s="288"/>
      <c r="TNX732" s="288"/>
      <c r="TNY732" s="288"/>
      <c r="TNZ732" s="288"/>
      <c r="TOA732" s="288"/>
      <c r="TOB732" s="288"/>
      <c r="TOC732" s="288"/>
      <c r="TOD732" s="288"/>
      <c r="TOE732" s="288"/>
      <c r="TOF732" s="288"/>
      <c r="TOG732" s="288"/>
      <c r="TOH732" s="288"/>
      <c r="TOI732" s="288"/>
      <c r="TOJ732" s="288"/>
      <c r="TOK732" s="288"/>
      <c r="TOL732" s="288"/>
      <c r="TOM732" s="288"/>
      <c r="TON732" s="288"/>
      <c r="TOO732" s="288"/>
      <c r="TOP732" s="288"/>
      <c r="TOQ732" s="288"/>
      <c r="TOR732" s="288"/>
      <c r="TOS732" s="288"/>
      <c r="TOT732" s="288"/>
      <c r="TOU732" s="288"/>
      <c r="TOV732" s="288"/>
      <c r="TOW732" s="288"/>
      <c r="TOX732" s="288"/>
      <c r="TOY732" s="288"/>
      <c r="TOZ732" s="288"/>
      <c r="TPA732" s="288"/>
      <c r="TPB732" s="288"/>
      <c r="TPC732" s="288"/>
      <c r="TPD732" s="288"/>
      <c r="TPE732" s="288"/>
      <c r="TPF732" s="288"/>
      <c r="TPG732" s="288"/>
      <c r="TPH732" s="288"/>
      <c r="TPI732" s="288"/>
      <c r="TPJ732" s="288"/>
      <c r="TPK732" s="288"/>
      <c r="TPL732" s="288"/>
      <c r="TPM732" s="288"/>
      <c r="TPN732" s="288"/>
      <c r="TPO732" s="288"/>
      <c r="TPP732" s="288"/>
      <c r="TPQ732" s="288"/>
      <c r="TPR732" s="288"/>
      <c r="TPS732" s="288"/>
      <c r="TPT732" s="288"/>
      <c r="TPU732" s="288"/>
      <c r="TPV732" s="288"/>
      <c r="TPW732" s="288"/>
      <c r="TPX732" s="288"/>
      <c r="TPY732" s="288"/>
      <c r="TPZ732" s="288"/>
      <c r="TQA732" s="288"/>
      <c r="TQB732" s="288"/>
      <c r="TQC732" s="288"/>
      <c r="TQD732" s="288"/>
      <c r="TQE732" s="288"/>
      <c r="TQF732" s="288"/>
      <c r="TQG732" s="288"/>
      <c r="TQH732" s="288"/>
      <c r="TQI732" s="288"/>
      <c r="TQJ732" s="288"/>
      <c r="TQK732" s="288"/>
      <c r="TQL732" s="288"/>
      <c r="TQM732" s="288"/>
      <c r="TQN732" s="288"/>
      <c r="TQO732" s="288"/>
      <c r="TQP732" s="288"/>
      <c r="TQQ732" s="288"/>
      <c r="TQR732" s="288"/>
      <c r="TQS732" s="288"/>
      <c r="TQT732" s="288"/>
      <c r="TQU732" s="288"/>
      <c r="TQV732" s="288"/>
      <c r="TQW732" s="288"/>
      <c r="TQX732" s="288"/>
      <c r="TQY732" s="288"/>
      <c r="TQZ732" s="288"/>
      <c r="TRA732" s="288"/>
      <c r="TRB732" s="288"/>
      <c r="TRC732" s="288"/>
      <c r="TRD732" s="288"/>
      <c r="TRE732" s="288"/>
      <c r="TRF732" s="288"/>
      <c r="TRG732" s="288"/>
      <c r="TRH732" s="288"/>
      <c r="TRI732" s="288"/>
      <c r="TRJ732" s="288"/>
      <c r="TRK732" s="288"/>
      <c r="TRL732" s="288"/>
      <c r="TRM732" s="288"/>
      <c r="TRN732" s="288"/>
      <c r="TRO732" s="288"/>
      <c r="TRP732" s="288"/>
      <c r="TRQ732" s="288"/>
      <c r="TRR732" s="288"/>
      <c r="TRS732" s="288"/>
      <c r="TRT732" s="288"/>
      <c r="TRU732" s="288"/>
      <c r="TRV732" s="288"/>
      <c r="TRW732" s="288"/>
      <c r="TRX732" s="288"/>
      <c r="TRY732" s="288"/>
      <c r="TRZ732" s="288"/>
      <c r="TSA732" s="288"/>
      <c r="TSB732" s="288"/>
      <c r="TSC732" s="288"/>
      <c r="TSD732" s="288"/>
      <c r="TSE732" s="288"/>
      <c r="TSF732" s="288"/>
      <c r="TSG732" s="288"/>
      <c r="TSH732" s="288"/>
      <c r="TSI732" s="288"/>
      <c r="TSJ732" s="288"/>
      <c r="TSK732" s="288"/>
      <c r="TSL732" s="288"/>
      <c r="TSM732" s="288"/>
      <c r="TSN732" s="288"/>
      <c r="TSO732" s="288"/>
      <c r="TSP732" s="288"/>
      <c r="TSQ732" s="288"/>
      <c r="TSR732" s="288"/>
      <c r="TSS732" s="288"/>
      <c r="TST732" s="288"/>
      <c r="TSU732" s="288"/>
      <c r="TSV732" s="288"/>
      <c r="TSW732" s="288"/>
      <c r="TSX732" s="288"/>
      <c r="TSY732" s="288"/>
      <c r="TSZ732" s="288"/>
      <c r="TTA732" s="288"/>
      <c r="TTB732" s="288"/>
      <c r="TTC732" s="288"/>
      <c r="TTD732" s="288"/>
      <c r="TTE732" s="288"/>
      <c r="TTF732" s="288"/>
      <c r="TTG732" s="288"/>
      <c r="TTH732" s="288"/>
      <c r="TTI732" s="288"/>
      <c r="TTJ732" s="288"/>
      <c r="TTK732" s="288"/>
      <c r="TTL732" s="288"/>
      <c r="TTM732" s="288"/>
      <c r="TTN732" s="288"/>
      <c r="TTO732" s="288"/>
      <c r="TTP732" s="288"/>
      <c r="TTQ732" s="288"/>
      <c r="TTR732" s="288"/>
      <c r="TTS732" s="288"/>
      <c r="TTT732" s="288"/>
      <c r="TTU732" s="288"/>
      <c r="TTV732" s="288"/>
      <c r="TTW732" s="288"/>
      <c r="TTX732" s="288"/>
      <c r="TTY732" s="288"/>
      <c r="TTZ732" s="288"/>
      <c r="TUA732" s="288"/>
      <c r="TUB732" s="288"/>
      <c r="TUC732" s="288"/>
      <c r="TUD732" s="288"/>
      <c r="TUE732" s="288"/>
      <c r="TUF732" s="288"/>
      <c r="TUG732" s="288"/>
      <c r="TUH732" s="288"/>
      <c r="TUI732" s="288"/>
      <c r="TUJ732" s="288"/>
      <c r="TUK732" s="288"/>
      <c r="TUL732" s="288"/>
      <c r="TUM732" s="288"/>
      <c r="TUN732" s="288"/>
      <c r="TUO732" s="288"/>
      <c r="TUP732" s="288"/>
      <c r="TUQ732" s="288"/>
      <c r="TUR732" s="288"/>
      <c r="TUS732" s="288"/>
      <c r="TUT732" s="288"/>
      <c r="TUU732" s="288"/>
      <c r="TUV732" s="288"/>
      <c r="TUW732" s="288"/>
      <c r="TUX732" s="288"/>
      <c r="TUY732" s="288"/>
      <c r="TUZ732" s="288"/>
      <c r="TVA732" s="288"/>
      <c r="TVB732" s="288"/>
      <c r="TVC732" s="288"/>
      <c r="TVD732" s="288"/>
      <c r="TVE732" s="288"/>
      <c r="TVF732" s="288"/>
      <c r="TVG732" s="288"/>
      <c r="TVH732" s="288"/>
      <c r="TVI732" s="288"/>
      <c r="TVJ732" s="288"/>
      <c r="TVK732" s="288"/>
      <c r="TVL732" s="288"/>
      <c r="TVM732" s="288"/>
      <c r="TVN732" s="288"/>
      <c r="TVO732" s="288"/>
      <c r="TVP732" s="288"/>
      <c r="TVQ732" s="288"/>
      <c r="TVR732" s="288"/>
      <c r="TVS732" s="288"/>
      <c r="TVT732" s="288"/>
      <c r="TVU732" s="288"/>
      <c r="TVV732" s="288"/>
      <c r="TVW732" s="288"/>
      <c r="TVX732" s="288"/>
      <c r="TVY732" s="288"/>
      <c r="TVZ732" s="288"/>
      <c r="TWA732" s="288"/>
      <c r="TWB732" s="288"/>
      <c r="TWC732" s="288"/>
      <c r="TWD732" s="288"/>
      <c r="TWE732" s="288"/>
      <c r="TWF732" s="288"/>
      <c r="TWG732" s="288"/>
      <c r="TWH732" s="288"/>
      <c r="TWI732" s="288"/>
      <c r="TWJ732" s="288"/>
      <c r="TWK732" s="288"/>
      <c r="TWL732" s="288"/>
      <c r="TWM732" s="288"/>
      <c r="TWN732" s="288"/>
      <c r="TWO732" s="288"/>
      <c r="TWP732" s="288"/>
      <c r="TWQ732" s="288"/>
      <c r="TWR732" s="288"/>
      <c r="TWS732" s="288"/>
      <c r="TWT732" s="288"/>
      <c r="TWU732" s="288"/>
      <c r="TWV732" s="288"/>
      <c r="TWW732" s="288"/>
      <c r="TWX732" s="288"/>
      <c r="TWY732" s="288"/>
      <c r="TWZ732" s="288"/>
      <c r="TXA732" s="288"/>
      <c r="TXB732" s="288"/>
      <c r="TXC732" s="288"/>
      <c r="TXD732" s="288"/>
      <c r="TXE732" s="288"/>
      <c r="TXF732" s="288"/>
      <c r="TXG732" s="288"/>
      <c r="TXH732" s="288"/>
      <c r="TXI732" s="288"/>
      <c r="TXJ732" s="288"/>
      <c r="TXK732" s="288"/>
      <c r="TXL732" s="288"/>
      <c r="TXM732" s="288"/>
      <c r="TXN732" s="288"/>
      <c r="TXO732" s="288"/>
      <c r="TXP732" s="288"/>
      <c r="TXQ732" s="288"/>
      <c r="TXR732" s="288"/>
      <c r="TXS732" s="288"/>
      <c r="TXT732" s="288"/>
      <c r="TXU732" s="288"/>
      <c r="TXV732" s="288"/>
      <c r="TXW732" s="288"/>
      <c r="TXX732" s="288"/>
      <c r="TXY732" s="288"/>
      <c r="TXZ732" s="288"/>
      <c r="TYA732" s="288"/>
      <c r="TYB732" s="288"/>
      <c r="TYC732" s="288"/>
      <c r="TYD732" s="288"/>
      <c r="TYE732" s="288"/>
      <c r="TYF732" s="288"/>
      <c r="TYG732" s="288"/>
      <c r="TYH732" s="288"/>
      <c r="TYI732" s="288"/>
      <c r="TYJ732" s="288"/>
      <c r="TYK732" s="288"/>
      <c r="TYL732" s="288"/>
      <c r="TYM732" s="288"/>
      <c r="TYN732" s="288"/>
      <c r="TYO732" s="288"/>
      <c r="TYP732" s="288"/>
      <c r="TYQ732" s="288"/>
      <c r="TYR732" s="288"/>
      <c r="TYS732" s="288"/>
      <c r="TYT732" s="288"/>
      <c r="TYU732" s="288"/>
      <c r="TYV732" s="288"/>
      <c r="TYW732" s="288"/>
      <c r="TYX732" s="288"/>
      <c r="TYY732" s="288"/>
      <c r="TYZ732" s="288"/>
      <c r="TZA732" s="288"/>
      <c r="TZB732" s="288"/>
      <c r="TZC732" s="288"/>
      <c r="TZD732" s="288"/>
      <c r="TZE732" s="288"/>
      <c r="TZF732" s="288"/>
      <c r="TZG732" s="288"/>
      <c r="TZH732" s="288"/>
      <c r="TZI732" s="288"/>
      <c r="TZJ732" s="288"/>
      <c r="TZK732" s="288"/>
      <c r="TZL732" s="288"/>
      <c r="TZM732" s="288"/>
      <c r="TZN732" s="288"/>
      <c r="TZO732" s="288"/>
      <c r="TZP732" s="288"/>
      <c r="TZQ732" s="288"/>
      <c r="TZR732" s="288"/>
      <c r="TZS732" s="288"/>
      <c r="TZT732" s="288"/>
      <c r="TZU732" s="288"/>
      <c r="TZV732" s="288"/>
      <c r="TZW732" s="288"/>
      <c r="TZX732" s="288"/>
      <c r="TZY732" s="288"/>
      <c r="TZZ732" s="288"/>
      <c r="UAA732" s="288"/>
      <c r="UAB732" s="288"/>
      <c r="UAC732" s="288"/>
      <c r="UAD732" s="288"/>
      <c r="UAE732" s="288"/>
      <c r="UAF732" s="288"/>
      <c r="UAG732" s="288"/>
      <c r="UAH732" s="288"/>
      <c r="UAI732" s="288"/>
      <c r="UAJ732" s="288"/>
      <c r="UAK732" s="288"/>
      <c r="UAL732" s="288"/>
      <c r="UAM732" s="288"/>
      <c r="UAN732" s="288"/>
      <c r="UAO732" s="288"/>
      <c r="UAP732" s="288"/>
      <c r="UAQ732" s="288"/>
      <c r="UAR732" s="288"/>
      <c r="UAS732" s="288"/>
      <c r="UAT732" s="288"/>
      <c r="UAU732" s="288"/>
      <c r="UAV732" s="288"/>
      <c r="UAW732" s="288"/>
      <c r="UAX732" s="288"/>
      <c r="UAY732" s="288"/>
      <c r="UAZ732" s="288"/>
      <c r="UBA732" s="288"/>
      <c r="UBB732" s="288"/>
      <c r="UBC732" s="288"/>
      <c r="UBD732" s="288"/>
      <c r="UBE732" s="288"/>
      <c r="UBF732" s="288"/>
      <c r="UBG732" s="288"/>
      <c r="UBH732" s="288"/>
      <c r="UBI732" s="288"/>
      <c r="UBJ732" s="288"/>
      <c r="UBK732" s="288"/>
      <c r="UBL732" s="288"/>
      <c r="UBM732" s="288"/>
      <c r="UBN732" s="288"/>
      <c r="UBO732" s="288"/>
      <c r="UBP732" s="288"/>
      <c r="UBQ732" s="288"/>
      <c r="UBR732" s="288"/>
      <c r="UBS732" s="288"/>
      <c r="UBT732" s="288"/>
      <c r="UBU732" s="288"/>
      <c r="UBV732" s="288"/>
      <c r="UBW732" s="288"/>
      <c r="UBX732" s="288"/>
      <c r="UBY732" s="288"/>
      <c r="UBZ732" s="288"/>
      <c r="UCA732" s="288"/>
      <c r="UCB732" s="288"/>
      <c r="UCC732" s="288"/>
      <c r="UCD732" s="288"/>
      <c r="UCE732" s="288"/>
      <c r="UCF732" s="288"/>
      <c r="UCG732" s="288"/>
      <c r="UCH732" s="288"/>
      <c r="UCI732" s="288"/>
      <c r="UCJ732" s="288"/>
      <c r="UCK732" s="288"/>
      <c r="UCL732" s="288"/>
      <c r="UCM732" s="288"/>
      <c r="UCN732" s="288"/>
      <c r="UCO732" s="288"/>
      <c r="UCP732" s="288"/>
      <c r="UCQ732" s="288"/>
      <c r="UCR732" s="288"/>
      <c r="UCS732" s="288"/>
      <c r="UCT732" s="288"/>
      <c r="UCU732" s="288"/>
      <c r="UCV732" s="288"/>
      <c r="UCW732" s="288"/>
      <c r="UCX732" s="288"/>
      <c r="UCY732" s="288"/>
      <c r="UCZ732" s="288"/>
      <c r="UDA732" s="288"/>
      <c r="UDB732" s="288"/>
      <c r="UDC732" s="288"/>
      <c r="UDD732" s="288"/>
      <c r="UDE732" s="288"/>
      <c r="UDF732" s="288"/>
      <c r="UDG732" s="288"/>
      <c r="UDH732" s="288"/>
      <c r="UDI732" s="288"/>
      <c r="UDJ732" s="288"/>
      <c r="UDK732" s="288"/>
      <c r="UDL732" s="288"/>
      <c r="UDM732" s="288"/>
      <c r="UDN732" s="288"/>
      <c r="UDO732" s="288"/>
      <c r="UDP732" s="288"/>
      <c r="UDQ732" s="288"/>
      <c r="UDR732" s="288"/>
      <c r="UDS732" s="288"/>
      <c r="UDT732" s="288"/>
      <c r="UDU732" s="288"/>
      <c r="UDV732" s="288"/>
      <c r="UDW732" s="288"/>
      <c r="UDX732" s="288"/>
      <c r="UDY732" s="288"/>
      <c r="UDZ732" s="288"/>
      <c r="UEA732" s="288"/>
      <c r="UEB732" s="288"/>
      <c r="UEC732" s="288"/>
      <c r="UED732" s="288"/>
      <c r="UEE732" s="288"/>
      <c r="UEF732" s="288"/>
      <c r="UEG732" s="288"/>
      <c r="UEH732" s="288"/>
      <c r="UEI732" s="288"/>
      <c r="UEJ732" s="288"/>
      <c r="UEK732" s="288"/>
      <c r="UEL732" s="288"/>
      <c r="UEM732" s="288"/>
      <c r="UEN732" s="288"/>
      <c r="UEO732" s="288"/>
      <c r="UEP732" s="288"/>
      <c r="UEQ732" s="288"/>
      <c r="UER732" s="288"/>
      <c r="UES732" s="288"/>
      <c r="UET732" s="288"/>
      <c r="UEU732" s="288"/>
      <c r="UEV732" s="288"/>
      <c r="UEW732" s="288"/>
      <c r="UEX732" s="288"/>
      <c r="UEY732" s="288"/>
      <c r="UEZ732" s="288"/>
      <c r="UFA732" s="288"/>
      <c r="UFB732" s="288"/>
      <c r="UFC732" s="288"/>
      <c r="UFD732" s="288"/>
      <c r="UFE732" s="288"/>
      <c r="UFF732" s="288"/>
      <c r="UFG732" s="288"/>
      <c r="UFH732" s="288"/>
      <c r="UFI732" s="288"/>
      <c r="UFJ732" s="288"/>
      <c r="UFK732" s="288"/>
      <c r="UFL732" s="288"/>
      <c r="UFM732" s="288"/>
      <c r="UFN732" s="288"/>
      <c r="UFO732" s="288"/>
      <c r="UFP732" s="288"/>
      <c r="UFQ732" s="288"/>
      <c r="UFR732" s="288"/>
      <c r="UFS732" s="288"/>
      <c r="UFT732" s="288"/>
      <c r="UFU732" s="288"/>
      <c r="UFV732" s="288"/>
      <c r="UFW732" s="288"/>
      <c r="UFX732" s="288"/>
      <c r="UFY732" s="288"/>
      <c r="UFZ732" s="288"/>
      <c r="UGA732" s="288"/>
      <c r="UGB732" s="288"/>
      <c r="UGC732" s="288"/>
      <c r="UGD732" s="288"/>
      <c r="UGE732" s="288"/>
      <c r="UGF732" s="288"/>
      <c r="UGG732" s="288"/>
      <c r="UGH732" s="288"/>
      <c r="UGI732" s="288"/>
      <c r="UGJ732" s="288"/>
      <c r="UGK732" s="288"/>
      <c r="UGL732" s="288"/>
      <c r="UGM732" s="288"/>
      <c r="UGN732" s="288"/>
      <c r="UGO732" s="288"/>
      <c r="UGP732" s="288"/>
      <c r="UGQ732" s="288"/>
      <c r="UGR732" s="288"/>
      <c r="UGS732" s="288"/>
      <c r="UGT732" s="288"/>
      <c r="UGU732" s="288"/>
      <c r="UGV732" s="288"/>
      <c r="UGW732" s="288"/>
      <c r="UGX732" s="288"/>
      <c r="UGY732" s="288"/>
      <c r="UGZ732" s="288"/>
      <c r="UHA732" s="288"/>
      <c r="UHB732" s="288"/>
      <c r="UHC732" s="288"/>
      <c r="UHD732" s="288"/>
      <c r="UHE732" s="288"/>
      <c r="UHF732" s="288"/>
      <c r="UHG732" s="288"/>
      <c r="UHH732" s="288"/>
      <c r="UHI732" s="288"/>
      <c r="UHJ732" s="288"/>
      <c r="UHK732" s="288"/>
      <c r="UHL732" s="288"/>
      <c r="UHM732" s="288"/>
      <c r="UHN732" s="288"/>
      <c r="UHO732" s="288"/>
      <c r="UHP732" s="288"/>
      <c r="UHQ732" s="288"/>
      <c r="UHR732" s="288"/>
      <c r="UHS732" s="288"/>
      <c r="UHT732" s="288"/>
      <c r="UHU732" s="288"/>
      <c r="UHV732" s="288"/>
      <c r="UHW732" s="288"/>
      <c r="UHX732" s="288"/>
      <c r="UHY732" s="288"/>
      <c r="UHZ732" s="288"/>
      <c r="UIA732" s="288"/>
      <c r="UIB732" s="288"/>
      <c r="UIC732" s="288"/>
      <c r="UID732" s="288"/>
      <c r="UIE732" s="288"/>
      <c r="UIF732" s="288"/>
      <c r="UIG732" s="288"/>
      <c r="UIH732" s="288"/>
      <c r="UII732" s="288"/>
      <c r="UIJ732" s="288"/>
      <c r="UIK732" s="288"/>
      <c r="UIL732" s="288"/>
      <c r="UIM732" s="288"/>
      <c r="UIN732" s="288"/>
      <c r="UIO732" s="288"/>
      <c r="UIP732" s="288"/>
      <c r="UIQ732" s="288"/>
      <c r="UIR732" s="288"/>
      <c r="UIS732" s="288"/>
      <c r="UIT732" s="288"/>
      <c r="UIU732" s="288"/>
      <c r="UIV732" s="288"/>
      <c r="UIW732" s="288"/>
      <c r="UIX732" s="288"/>
      <c r="UIY732" s="288"/>
      <c r="UIZ732" s="288"/>
      <c r="UJA732" s="288"/>
      <c r="UJB732" s="288"/>
      <c r="UJC732" s="288"/>
      <c r="UJD732" s="288"/>
      <c r="UJE732" s="288"/>
      <c r="UJF732" s="288"/>
      <c r="UJG732" s="288"/>
      <c r="UJH732" s="288"/>
      <c r="UJI732" s="288"/>
      <c r="UJJ732" s="288"/>
      <c r="UJK732" s="288"/>
      <c r="UJL732" s="288"/>
      <c r="UJM732" s="288"/>
      <c r="UJN732" s="288"/>
      <c r="UJO732" s="288"/>
      <c r="UJP732" s="288"/>
      <c r="UJQ732" s="288"/>
      <c r="UJR732" s="288"/>
      <c r="UJS732" s="288"/>
      <c r="UJT732" s="288"/>
      <c r="UJU732" s="288"/>
      <c r="UJV732" s="288"/>
      <c r="UJW732" s="288"/>
      <c r="UJX732" s="288"/>
      <c r="UJY732" s="288"/>
      <c r="UJZ732" s="288"/>
      <c r="UKA732" s="288"/>
      <c r="UKB732" s="288"/>
      <c r="UKC732" s="288"/>
      <c r="UKD732" s="288"/>
      <c r="UKE732" s="288"/>
      <c r="UKF732" s="288"/>
      <c r="UKG732" s="288"/>
      <c r="UKH732" s="288"/>
      <c r="UKI732" s="288"/>
      <c r="UKJ732" s="288"/>
      <c r="UKK732" s="288"/>
      <c r="UKL732" s="288"/>
      <c r="UKM732" s="288"/>
      <c r="UKN732" s="288"/>
      <c r="UKO732" s="288"/>
      <c r="UKP732" s="288"/>
      <c r="UKQ732" s="288"/>
      <c r="UKR732" s="288"/>
      <c r="UKS732" s="288"/>
      <c r="UKT732" s="288"/>
      <c r="UKU732" s="288"/>
      <c r="UKV732" s="288"/>
      <c r="UKW732" s="288"/>
      <c r="UKX732" s="288"/>
      <c r="UKY732" s="288"/>
      <c r="UKZ732" s="288"/>
      <c r="ULA732" s="288"/>
      <c r="ULB732" s="288"/>
      <c r="ULC732" s="288"/>
      <c r="ULD732" s="288"/>
      <c r="ULE732" s="288"/>
      <c r="ULF732" s="288"/>
      <c r="ULG732" s="288"/>
      <c r="ULH732" s="288"/>
      <c r="ULI732" s="288"/>
      <c r="ULJ732" s="288"/>
      <c r="ULK732" s="288"/>
      <c r="ULL732" s="288"/>
      <c r="ULM732" s="288"/>
      <c r="ULN732" s="288"/>
      <c r="ULO732" s="288"/>
      <c r="ULP732" s="288"/>
      <c r="ULQ732" s="288"/>
      <c r="ULR732" s="288"/>
      <c r="ULS732" s="288"/>
      <c r="ULT732" s="288"/>
      <c r="ULU732" s="288"/>
      <c r="ULV732" s="288"/>
      <c r="ULW732" s="288"/>
      <c r="ULX732" s="288"/>
      <c r="ULY732" s="288"/>
      <c r="ULZ732" s="288"/>
      <c r="UMA732" s="288"/>
      <c r="UMB732" s="288"/>
      <c r="UMC732" s="288"/>
      <c r="UMD732" s="288"/>
      <c r="UME732" s="288"/>
      <c r="UMF732" s="288"/>
      <c r="UMG732" s="288"/>
      <c r="UMH732" s="288"/>
      <c r="UMI732" s="288"/>
      <c r="UMJ732" s="288"/>
      <c r="UMK732" s="288"/>
      <c r="UML732" s="288"/>
      <c r="UMM732" s="288"/>
      <c r="UMN732" s="288"/>
      <c r="UMO732" s="288"/>
      <c r="UMP732" s="288"/>
      <c r="UMQ732" s="288"/>
      <c r="UMR732" s="288"/>
      <c r="UMS732" s="288"/>
      <c r="UMT732" s="288"/>
      <c r="UMU732" s="288"/>
      <c r="UMV732" s="288"/>
      <c r="UMW732" s="288"/>
      <c r="UMX732" s="288"/>
      <c r="UMY732" s="288"/>
      <c r="UMZ732" s="288"/>
      <c r="UNA732" s="288"/>
      <c r="UNB732" s="288"/>
      <c r="UNC732" s="288"/>
      <c r="UND732" s="288"/>
      <c r="UNE732" s="288"/>
      <c r="UNF732" s="288"/>
      <c r="UNG732" s="288"/>
      <c r="UNH732" s="288"/>
      <c r="UNI732" s="288"/>
      <c r="UNJ732" s="288"/>
      <c r="UNK732" s="288"/>
      <c r="UNL732" s="288"/>
      <c r="UNM732" s="288"/>
      <c r="UNN732" s="288"/>
      <c r="UNO732" s="288"/>
      <c r="UNP732" s="288"/>
      <c r="UNQ732" s="288"/>
      <c r="UNR732" s="288"/>
      <c r="UNS732" s="288"/>
      <c r="UNT732" s="288"/>
      <c r="UNU732" s="288"/>
      <c r="UNV732" s="288"/>
      <c r="UNW732" s="288"/>
      <c r="UNX732" s="288"/>
      <c r="UNY732" s="288"/>
      <c r="UNZ732" s="288"/>
      <c r="UOA732" s="288"/>
      <c r="UOB732" s="288"/>
      <c r="UOC732" s="288"/>
      <c r="UOD732" s="288"/>
      <c r="UOE732" s="288"/>
      <c r="UOF732" s="288"/>
      <c r="UOG732" s="288"/>
      <c r="UOH732" s="288"/>
      <c r="UOI732" s="288"/>
      <c r="UOJ732" s="288"/>
      <c r="UOK732" s="288"/>
      <c r="UOL732" s="288"/>
      <c r="UOM732" s="288"/>
      <c r="UON732" s="288"/>
      <c r="UOO732" s="288"/>
      <c r="UOP732" s="288"/>
      <c r="UOQ732" s="288"/>
      <c r="UOR732" s="288"/>
      <c r="UOS732" s="288"/>
      <c r="UOT732" s="288"/>
      <c r="UOU732" s="288"/>
      <c r="UOV732" s="288"/>
      <c r="UOW732" s="288"/>
      <c r="UOX732" s="288"/>
      <c r="UOY732" s="288"/>
      <c r="UOZ732" s="288"/>
      <c r="UPA732" s="288"/>
      <c r="UPB732" s="288"/>
      <c r="UPC732" s="288"/>
      <c r="UPD732" s="288"/>
      <c r="UPE732" s="288"/>
      <c r="UPF732" s="288"/>
      <c r="UPG732" s="288"/>
      <c r="UPH732" s="288"/>
      <c r="UPI732" s="288"/>
      <c r="UPJ732" s="288"/>
      <c r="UPK732" s="288"/>
      <c r="UPL732" s="288"/>
      <c r="UPM732" s="288"/>
      <c r="UPN732" s="288"/>
      <c r="UPO732" s="288"/>
      <c r="UPP732" s="288"/>
      <c r="UPQ732" s="288"/>
      <c r="UPR732" s="288"/>
      <c r="UPS732" s="288"/>
      <c r="UPT732" s="288"/>
      <c r="UPU732" s="288"/>
      <c r="UPV732" s="288"/>
      <c r="UPW732" s="288"/>
      <c r="UPX732" s="288"/>
      <c r="UPY732" s="288"/>
      <c r="UPZ732" s="288"/>
      <c r="UQA732" s="288"/>
      <c r="UQB732" s="288"/>
      <c r="UQC732" s="288"/>
      <c r="UQD732" s="288"/>
      <c r="UQE732" s="288"/>
      <c r="UQF732" s="288"/>
      <c r="UQG732" s="288"/>
      <c r="UQH732" s="288"/>
      <c r="UQI732" s="288"/>
      <c r="UQJ732" s="288"/>
      <c r="UQK732" s="288"/>
      <c r="UQL732" s="288"/>
      <c r="UQM732" s="288"/>
      <c r="UQN732" s="288"/>
      <c r="UQO732" s="288"/>
      <c r="UQP732" s="288"/>
      <c r="UQQ732" s="288"/>
      <c r="UQR732" s="288"/>
      <c r="UQS732" s="288"/>
      <c r="UQT732" s="288"/>
      <c r="UQU732" s="288"/>
      <c r="UQV732" s="288"/>
      <c r="UQW732" s="288"/>
      <c r="UQX732" s="288"/>
      <c r="UQY732" s="288"/>
      <c r="UQZ732" s="288"/>
      <c r="URA732" s="288"/>
      <c r="URB732" s="288"/>
      <c r="URC732" s="288"/>
      <c r="URD732" s="288"/>
      <c r="URE732" s="288"/>
      <c r="URF732" s="288"/>
      <c r="URG732" s="288"/>
      <c r="URH732" s="288"/>
      <c r="URI732" s="288"/>
      <c r="URJ732" s="288"/>
      <c r="URK732" s="288"/>
      <c r="URL732" s="288"/>
      <c r="URM732" s="288"/>
      <c r="URN732" s="288"/>
      <c r="URO732" s="288"/>
      <c r="URP732" s="288"/>
      <c r="URQ732" s="288"/>
      <c r="URR732" s="288"/>
      <c r="URS732" s="288"/>
      <c r="URT732" s="288"/>
      <c r="URU732" s="288"/>
      <c r="URV732" s="288"/>
      <c r="URW732" s="288"/>
      <c r="URX732" s="288"/>
      <c r="URY732" s="288"/>
      <c r="URZ732" s="288"/>
      <c r="USA732" s="288"/>
      <c r="USB732" s="288"/>
      <c r="USC732" s="288"/>
      <c r="USD732" s="288"/>
      <c r="USE732" s="288"/>
      <c r="USF732" s="288"/>
      <c r="USG732" s="288"/>
      <c r="USH732" s="288"/>
      <c r="USI732" s="288"/>
      <c r="USJ732" s="288"/>
      <c r="USK732" s="288"/>
      <c r="USL732" s="288"/>
      <c r="USM732" s="288"/>
      <c r="USN732" s="288"/>
      <c r="USO732" s="288"/>
      <c r="USP732" s="288"/>
      <c r="USQ732" s="288"/>
      <c r="USR732" s="288"/>
      <c r="USS732" s="288"/>
      <c r="UST732" s="288"/>
      <c r="USU732" s="288"/>
      <c r="USV732" s="288"/>
      <c r="USW732" s="288"/>
      <c r="USX732" s="288"/>
      <c r="USY732" s="288"/>
      <c r="USZ732" s="288"/>
      <c r="UTA732" s="288"/>
      <c r="UTB732" s="288"/>
      <c r="UTC732" s="288"/>
      <c r="UTD732" s="288"/>
      <c r="UTE732" s="288"/>
      <c r="UTF732" s="288"/>
      <c r="UTG732" s="288"/>
      <c r="UTH732" s="288"/>
      <c r="UTI732" s="288"/>
      <c r="UTJ732" s="288"/>
      <c r="UTK732" s="288"/>
      <c r="UTL732" s="288"/>
      <c r="UTM732" s="288"/>
      <c r="UTN732" s="288"/>
      <c r="UTO732" s="288"/>
      <c r="UTP732" s="288"/>
      <c r="UTQ732" s="288"/>
      <c r="UTR732" s="288"/>
      <c r="UTS732" s="288"/>
      <c r="UTT732" s="288"/>
      <c r="UTU732" s="288"/>
      <c r="UTV732" s="288"/>
      <c r="UTW732" s="288"/>
      <c r="UTX732" s="288"/>
      <c r="UTY732" s="288"/>
      <c r="UTZ732" s="288"/>
      <c r="UUA732" s="288"/>
      <c r="UUB732" s="288"/>
      <c r="UUC732" s="288"/>
      <c r="UUD732" s="288"/>
      <c r="UUE732" s="288"/>
      <c r="UUF732" s="288"/>
      <c r="UUG732" s="288"/>
      <c r="UUH732" s="288"/>
      <c r="UUI732" s="288"/>
      <c r="UUJ732" s="288"/>
      <c r="UUK732" s="288"/>
      <c r="UUL732" s="288"/>
      <c r="UUM732" s="288"/>
      <c r="UUN732" s="288"/>
      <c r="UUO732" s="288"/>
      <c r="UUP732" s="288"/>
      <c r="UUQ732" s="288"/>
      <c r="UUR732" s="288"/>
      <c r="UUS732" s="288"/>
      <c r="UUT732" s="288"/>
      <c r="UUU732" s="288"/>
      <c r="UUV732" s="288"/>
      <c r="UUW732" s="288"/>
      <c r="UUX732" s="288"/>
      <c r="UUY732" s="288"/>
      <c r="UUZ732" s="288"/>
      <c r="UVA732" s="288"/>
      <c r="UVB732" s="288"/>
      <c r="UVC732" s="288"/>
      <c r="UVD732" s="288"/>
      <c r="UVE732" s="288"/>
      <c r="UVF732" s="288"/>
      <c r="UVG732" s="288"/>
      <c r="UVH732" s="288"/>
      <c r="UVI732" s="288"/>
      <c r="UVJ732" s="288"/>
      <c r="UVK732" s="288"/>
      <c r="UVL732" s="288"/>
      <c r="UVM732" s="288"/>
      <c r="UVN732" s="288"/>
      <c r="UVO732" s="288"/>
      <c r="UVP732" s="288"/>
      <c r="UVQ732" s="288"/>
      <c r="UVR732" s="288"/>
      <c r="UVS732" s="288"/>
      <c r="UVT732" s="288"/>
      <c r="UVU732" s="288"/>
      <c r="UVV732" s="288"/>
      <c r="UVW732" s="288"/>
      <c r="UVX732" s="288"/>
      <c r="UVY732" s="288"/>
      <c r="UVZ732" s="288"/>
      <c r="UWA732" s="288"/>
      <c r="UWB732" s="288"/>
      <c r="UWC732" s="288"/>
      <c r="UWD732" s="288"/>
      <c r="UWE732" s="288"/>
      <c r="UWF732" s="288"/>
      <c r="UWG732" s="288"/>
      <c r="UWH732" s="288"/>
      <c r="UWI732" s="288"/>
      <c r="UWJ732" s="288"/>
      <c r="UWK732" s="288"/>
      <c r="UWL732" s="288"/>
      <c r="UWM732" s="288"/>
      <c r="UWN732" s="288"/>
      <c r="UWO732" s="288"/>
      <c r="UWP732" s="288"/>
      <c r="UWQ732" s="288"/>
      <c r="UWR732" s="288"/>
      <c r="UWS732" s="288"/>
      <c r="UWT732" s="288"/>
      <c r="UWU732" s="288"/>
      <c r="UWV732" s="288"/>
      <c r="UWW732" s="288"/>
      <c r="UWX732" s="288"/>
      <c r="UWY732" s="288"/>
      <c r="UWZ732" s="288"/>
      <c r="UXA732" s="288"/>
      <c r="UXB732" s="288"/>
      <c r="UXC732" s="288"/>
      <c r="UXD732" s="288"/>
      <c r="UXE732" s="288"/>
      <c r="UXF732" s="288"/>
      <c r="UXG732" s="288"/>
      <c r="UXH732" s="288"/>
      <c r="UXI732" s="288"/>
      <c r="UXJ732" s="288"/>
      <c r="UXK732" s="288"/>
      <c r="UXL732" s="288"/>
      <c r="UXM732" s="288"/>
      <c r="UXN732" s="288"/>
      <c r="UXO732" s="288"/>
      <c r="UXP732" s="288"/>
      <c r="UXQ732" s="288"/>
      <c r="UXR732" s="288"/>
      <c r="UXS732" s="288"/>
      <c r="UXT732" s="288"/>
      <c r="UXU732" s="288"/>
      <c r="UXV732" s="288"/>
      <c r="UXW732" s="288"/>
      <c r="UXX732" s="288"/>
      <c r="UXY732" s="288"/>
      <c r="UXZ732" s="288"/>
      <c r="UYA732" s="288"/>
      <c r="UYB732" s="288"/>
      <c r="UYC732" s="288"/>
      <c r="UYD732" s="288"/>
      <c r="UYE732" s="288"/>
      <c r="UYF732" s="288"/>
      <c r="UYG732" s="288"/>
      <c r="UYH732" s="288"/>
      <c r="UYI732" s="288"/>
      <c r="UYJ732" s="288"/>
      <c r="UYK732" s="288"/>
      <c r="UYL732" s="288"/>
      <c r="UYM732" s="288"/>
      <c r="UYN732" s="288"/>
      <c r="UYO732" s="288"/>
      <c r="UYP732" s="288"/>
      <c r="UYQ732" s="288"/>
      <c r="UYR732" s="288"/>
      <c r="UYS732" s="288"/>
      <c r="UYT732" s="288"/>
      <c r="UYU732" s="288"/>
      <c r="UYV732" s="288"/>
      <c r="UYW732" s="288"/>
      <c r="UYX732" s="288"/>
      <c r="UYY732" s="288"/>
      <c r="UYZ732" s="288"/>
      <c r="UZA732" s="288"/>
      <c r="UZB732" s="288"/>
      <c r="UZC732" s="288"/>
      <c r="UZD732" s="288"/>
      <c r="UZE732" s="288"/>
      <c r="UZF732" s="288"/>
      <c r="UZG732" s="288"/>
      <c r="UZH732" s="288"/>
      <c r="UZI732" s="288"/>
      <c r="UZJ732" s="288"/>
      <c r="UZK732" s="288"/>
      <c r="UZL732" s="288"/>
      <c r="UZM732" s="288"/>
      <c r="UZN732" s="288"/>
      <c r="UZO732" s="288"/>
      <c r="UZP732" s="288"/>
      <c r="UZQ732" s="288"/>
      <c r="UZR732" s="288"/>
      <c r="UZS732" s="288"/>
      <c r="UZT732" s="288"/>
      <c r="UZU732" s="288"/>
      <c r="UZV732" s="288"/>
      <c r="UZW732" s="288"/>
      <c r="UZX732" s="288"/>
      <c r="UZY732" s="288"/>
      <c r="UZZ732" s="288"/>
      <c r="VAA732" s="288"/>
      <c r="VAB732" s="288"/>
      <c r="VAC732" s="288"/>
      <c r="VAD732" s="288"/>
      <c r="VAE732" s="288"/>
      <c r="VAF732" s="288"/>
      <c r="VAG732" s="288"/>
      <c r="VAH732" s="288"/>
      <c r="VAI732" s="288"/>
      <c r="VAJ732" s="288"/>
      <c r="VAK732" s="288"/>
      <c r="VAL732" s="288"/>
      <c r="VAM732" s="288"/>
      <c r="VAN732" s="288"/>
      <c r="VAO732" s="288"/>
      <c r="VAP732" s="288"/>
      <c r="VAQ732" s="288"/>
      <c r="VAR732" s="288"/>
      <c r="VAS732" s="288"/>
      <c r="VAT732" s="288"/>
      <c r="VAU732" s="288"/>
      <c r="VAV732" s="288"/>
      <c r="VAW732" s="288"/>
      <c r="VAX732" s="288"/>
      <c r="VAY732" s="288"/>
      <c r="VAZ732" s="288"/>
      <c r="VBA732" s="288"/>
      <c r="VBB732" s="288"/>
      <c r="VBC732" s="288"/>
      <c r="VBD732" s="288"/>
      <c r="VBE732" s="288"/>
      <c r="VBF732" s="288"/>
      <c r="VBG732" s="288"/>
      <c r="VBH732" s="288"/>
      <c r="VBI732" s="288"/>
      <c r="VBJ732" s="288"/>
      <c r="VBK732" s="288"/>
      <c r="VBL732" s="288"/>
      <c r="VBM732" s="288"/>
      <c r="VBN732" s="288"/>
      <c r="VBO732" s="288"/>
      <c r="VBP732" s="288"/>
      <c r="VBQ732" s="288"/>
      <c r="VBR732" s="288"/>
      <c r="VBS732" s="288"/>
      <c r="VBT732" s="288"/>
      <c r="VBU732" s="288"/>
      <c r="VBV732" s="288"/>
      <c r="VBW732" s="288"/>
      <c r="VBX732" s="288"/>
      <c r="VBY732" s="288"/>
      <c r="VBZ732" s="288"/>
      <c r="VCA732" s="288"/>
      <c r="VCB732" s="288"/>
      <c r="VCC732" s="288"/>
      <c r="VCD732" s="288"/>
      <c r="VCE732" s="288"/>
      <c r="VCF732" s="288"/>
      <c r="VCG732" s="288"/>
      <c r="VCH732" s="288"/>
      <c r="VCI732" s="288"/>
      <c r="VCJ732" s="288"/>
      <c r="VCK732" s="288"/>
      <c r="VCL732" s="288"/>
      <c r="VCM732" s="288"/>
      <c r="VCN732" s="288"/>
      <c r="VCO732" s="288"/>
      <c r="VCP732" s="288"/>
      <c r="VCQ732" s="288"/>
      <c r="VCR732" s="288"/>
      <c r="VCS732" s="288"/>
      <c r="VCT732" s="288"/>
      <c r="VCU732" s="288"/>
      <c r="VCV732" s="288"/>
      <c r="VCW732" s="288"/>
      <c r="VCX732" s="288"/>
      <c r="VCY732" s="288"/>
      <c r="VCZ732" s="288"/>
      <c r="VDA732" s="288"/>
      <c r="VDB732" s="288"/>
      <c r="VDC732" s="288"/>
      <c r="VDD732" s="288"/>
      <c r="VDE732" s="288"/>
      <c r="VDF732" s="288"/>
      <c r="VDG732" s="288"/>
      <c r="VDH732" s="288"/>
      <c r="VDI732" s="288"/>
      <c r="VDJ732" s="288"/>
      <c r="VDK732" s="288"/>
      <c r="VDL732" s="288"/>
      <c r="VDM732" s="288"/>
      <c r="VDN732" s="288"/>
      <c r="VDO732" s="288"/>
      <c r="VDP732" s="288"/>
      <c r="VDQ732" s="288"/>
      <c r="VDR732" s="288"/>
      <c r="VDS732" s="288"/>
      <c r="VDT732" s="288"/>
      <c r="VDU732" s="288"/>
      <c r="VDV732" s="288"/>
      <c r="VDW732" s="288"/>
      <c r="VDX732" s="288"/>
      <c r="VDY732" s="288"/>
      <c r="VDZ732" s="288"/>
      <c r="VEA732" s="288"/>
      <c r="VEB732" s="288"/>
      <c r="VEC732" s="288"/>
      <c r="VED732" s="288"/>
      <c r="VEE732" s="288"/>
      <c r="VEF732" s="288"/>
      <c r="VEG732" s="288"/>
      <c r="VEH732" s="288"/>
      <c r="VEI732" s="288"/>
      <c r="VEJ732" s="288"/>
      <c r="VEK732" s="288"/>
      <c r="VEL732" s="288"/>
      <c r="VEM732" s="288"/>
      <c r="VEN732" s="288"/>
      <c r="VEO732" s="288"/>
      <c r="VEP732" s="288"/>
      <c r="VEQ732" s="288"/>
      <c r="VER732" s="288"/>
      <c r="VES732" s="288"/>
      <c r="VET732" s="288"/>
      <c r="VEU732" s="288"/>
      <c r="VEV732" s="288"/>
      <c r="VEW732" s="288"/>
      <c r="VEX732" s="288"/>
      <c r="VEY732" s="288"/>
      <c r="VEZ732" s="288"/>
      <c r="VFA732" s="288"/>
      <c r="VFB732" s="288"/>
      <c r="VFC732" s="288"/>
      <c r="VFD732" s="288"/>
      <c r="VFE732" s="288"/>
      <c r="VFF732" s="288"/>
      <c r="VFG732" s="288"/>
      <c r="VFH732" s="288"/>
      <c r="VFI732" s="288"/>
      <c r="VFJ732" s="288"/>
      <c r="VFK732" s="288"/>
      <c r="VFL732" s="288"/>
      <c r="VFM732" s="288"/>
      <c r="VFN732" s="288"/>
      <c r="VFO732" s="288"/>
      <c r="VFP732" s="288"/>
      <c r="VFQ732" s="288"/>
      <c r="VFR732" s="288"/>
      <c r="VFS732" s="288"/>
      <c r="VFT732" s="288"/>
      <c r="VFU732" s="288"/>
      <c r="VFV732" s="288"/>
      <c r="VFW732" s="288"/>
      <c r="VFX732" s="288"/>
      <c r="VFY732" s="288"/>
      <c r="VFZ732" s="288"/>
      <c r="VGA732" s="288"/>
      <c r="VGB732" s="288"/>
      <c r="VGC732" s="288"/>
      <c r="VGD732" s="288"/>
      <c r="VGE732" s="288"/>
      <c r="VGF732" s="288"/>
      <c r="VGG732" s="288"/>
      <c r="VGH732" s="288"/>
      <c r="VGI732" s="288"/>
      <c r="VGJ732" s="288"/>
      <c r="VGK732" s="288"/>
      <c r="VGL732" s="288"/>
      <c r="VGM732" s="288"/>
      <c r="VGN732" s="288"/>
      <c r="VGO732" s="288"/>
      <c r="VGP732" s="288"/>
      <c r="VGQ732" s="288"/>
      <c r="VGR732" s="288"/>
      <c r="VGS732" s="288"/>
      <c r="VGT732" s="288"/>
      <c r="VGU732" s="288"/>
      <c r="VGV732" s="288"/>
      <c r="VGW732" s="288"/>
      <c r="VGX732" s="288"/>
      <c r="VGY732" s="288"/>
      <c r="VGZ732" s="288"/>
      <c r="VHA732" s="288"/>
      <c r="VHB732" s="288"/>
      <c r="VHC732" s="288"/>
      <c r="VHD732" s="288"/>
      <c r="VHE732" s="288"/>
      <c r="VHF732" s="288"/>
      <c r="VHG732" s="288"/>
      <c r="VHH732" s="288"/>
      <c r="VHI732" s="288"/>
      <c r="VHJ732" s="288"/>
      <c r="VHK732" s="288"/>
      <c r="VHL732" s="288"/>
      <c r="VHM732" s="288"/>
      <c r="VHN732" s="288"/>
      <c r="VHO732" s="288"/>
      <c r="VHP732" s="288"/>
      <c r="VHQ732" s="288"/>
      <c r="VHR732" s="288"/>
      <c r="VHS732" s="288"/>
      <c r="VHT732" s="288"/>
      <c r="VHU732" s="288"/>
      <c r="VHV732" s="288"/>
      <c r="VHW732" s="288"/>
      <c r="VHX732" s="288"/>
      <c r="VHY732" s="288"/>
      <c r="VHZ732" s="288"/>
      <c r="VIA732" s="288"/>
      <c r="VIB732" s="288"/>
      <c r="VIC732" s="288"/>
      <c r="VID732" s="288"/>
      <c r="VIE732" s="288"/>
      <c r="VIF732" s="288"/>
      <c r="VIG732" s="288"/>
      <c r="VIH732" s="288"/>
      <c r="VII732" s="288"/>
      <c r="VIJ732" s="288"/>
      <c r="VIK732" s="288"/>
      <c r="VIL732" s="288"/>
      <c r="VIM732" s="288"/>
      <c r="VIN732" s="288"/>
      <c r="VIO732" s="288"/>
      <c r="VIP732" s="288"/>
      <c r="VIQ732" s="288"/>
      <c r="VIR732" s="288"/>
      <c r="VIS732" s="288"/>
      <c r="VIT732" s="288"/>
      <c r="VIU732" s="288"/>
      <c r="VIV732" s="288"/>
      <c r="VIW732" s="288"/>
      <c r="VIX732" s="288"/>
      <c r="VIY732" s="288"/>
      <c r="VIZ732" s="288"/>
      <c r="VJA732" s="288"/>
      <c r="VJB732" s="288"/>
      <c r="VJC732" s="288"/>
      <c r="VJD732" s="288"/>
      <c r="VJE732" s="288"/>
      <c r="VJF732" s="288"/>
      <c r="VJG732" s="288"/>
      <c r="VJH732" s="288"/>
      <c r="VJI732" s="288"/>
      <c r="VJJ732" s="288"/>
      <c r="VJK732" s="288"/>
      <c r="VJL732" s="288"/>
      <c r="VJM732" s="288"/>
      <c r="VJN732" s="288"/>
      <c r="VJO732" s="288"/>
      <c r="VJP732" s="288"/>
      <c r="VJQ732" s="288"/>
      <c r="VJR732" s="288"/>
      <c r="VJS732" s="288"/>
      <c r="VJT732" s="288"/>
      <c r="VJU732" s="288"/>
      <c r="VJV732" s="288"/>
      <c r="VJW732" s="288"/>
      <c r="VJX732" s="288"/>
      <c r="VJY732" s="288"/>
      <c r="VJZ732" s="288"/>
      <c r="VKA732" s="288"/>
      <c r="VKB732" s="288"/>
      <c r="VKC732" s="288"/>
      <c r="VKD732" s="288"/>
      <c r="VKE732" s="288"/>
      <c r="VKF732" s="288"/>
      <c r="VKG732" s="288"/>
      <c r="VKH732" s="288"/>
      <c r="VKI732" s="288"/>
      <c r="VKJ732" s="288"/>
      <c r="VKK732" s="288"/>
      <c r="VKL732" s="288"/>
      <c r="VKM732" s="288"/>
      <c r="VKN732" s="288"/>
      <c r="VKO732" s="288"/>
      <c r="VKP732" s="288"/>
      <c r="VKQ732" s="288"/>
      <c r="VKR732" s="288"/>
      <c r="VKS732" s="288"/>
      <c r="VKT732" s="288"/>
      <c r="VKU732" s="288"/>
      <c r="VKV732" s="288"/>
      <c r="VKW732" s="288"/>
      <c r="VKX732" s="288"/>
      <c r="VKY732" s="288"/>
      <c r="VKZ732" s="288"/>
      <c r="VLA732" s="288"/>
      <c r="VLB732" s="288"/>
      <c r="VLC732" s="288"/>
      <c r="VLD732" s="288"/>
      <c r="VLE732" s="288"/>
      <c r="VLF732" s="288"/>
      <c r="VLG732" s="288"/>
      <c r="VLH732" s="288"/>
      <c r="VLI732" s="288"/>
      <c r="VLJ732" s="288"/>
      <c r="VLK732" s="288"/>
      <c r="VLL732" s="288"/>
      <c r="VLM732" s="288"/>
      <c r="VLN732" s="288"/>
      <c r="VLO732" s="288"/>
      <c r="VLP732" s="288"/>
      <c r="VLQ732" s="288"/>
      <c r="VLR732" s="288"/>
      <c r="VLS732" s="288"/>
      <c r="VLT732" s="288"/>
      <c r="VLU732" s="288"/>
      <c r="VLV732" s="288"/>
      <c r="VLW732" s="288"/>
      <c r="VLX732" s="288"/>
      <c r="VLY732" s="288"/>
      <c r="VLZ732" s="288"/>
      <c r="VMA732" s="288"/>
      <c r="VMB732" s="288"/>
      <c r="VMC732" s="288"/>
      <c r="VMD732" s="288"/>
      <c r="VME732" s="288"/>
      <c r="VMF732" s="288"/>
      <c r="VMG732" s="288"/>
      <c r="VMH732" s="288"/>
      <c r="VMI732" s="288"/>
      <c r="VMJ732" s="288"/>
      <c r="VMK732" s="288"/>
      <c r="VML732" s="288"/>
      <c r="VMM732" s="288"/>
      <c r="VMN732" s="288"/>
      <c r="VMO732" s="288"/>
      <c r="VMP732" s="288"/>
      <c r="VMQ732" s="288"/>
      <c r="VMR732" s="288"/>
      <c r="VMS732" s="288"/>
      <c r="VMT732" s="288"/>
      <c r="VMU732" s="288"/>
      <c r="VMV732" s="288"/>
      <c r="VMW732" s="288"/>
      <c r="VMX732" s="288"/>
      <c r="VMY732" s="288"/>
      <c r="VMZ732" s="288"/>
      <c r="VNA732" s="288"/>
      <c r="VNB732" s="288"/>
      <c r="VNC732" s="288"/>
      <c r="VND732" s="288"/>
      <c r="VNE732" s="288"/>
      <c r="VNF732" s="288"/>
      <c r="VNG732" s="288"/>
      <c r="VNH732" s="288"/>
      <c r="VNI732" s="288"/>
      <c r="VNJ732" s="288"/>
      <c r="VNK732" s="288"/>
      <c r="VNL732" s="288"/>
      <c r="VNM732" s="288"/>
      <c r="VNN732" s="288"/>
      <c r="VNO732" s="288"/>
      <c r="VNP732" s="288"/>
      <c r="VNQ732" s="288"/>
      <c r="VNR732" s="288"/>
      <c r="VNS732" s="288"/>
      <c r="VNT732" s="288"/>
      <c r="VNU732" s="288"/>
      <c r="VNV732" s="288"/>
      <c r="VNW732" s="288"/>
      <c r="VNX732" s="288"/>
      <c r="VNY732" s="288"/>
      <c r="VNZ732" s="288"/>
      <c r="VOA732" s="288"/>
      <c r="VOB732" s="288"/>
      <c r="VOC732" s="288"/>
      <c r="VOD732" s="288"/>
      <c r="VOE732" s="288"/>
      <c r="VOF732" s="288"/>
      <c r="VOG732" s="288"/>
      <c r="VOH732" s="288"/>
      <c r="VOI732" s="288"/>
      <c r="VOJ732" s="288"/>
      <c r="VOK732" s="288"/>
      <c r="VOL732" s="288"/>
      <c r="VOM732" s="288"/>
      <c r="VON732" s="288"/>
      <c r="VOO732" s="288"/>
      <c r="VOP732" s="288"/>
      <c r="VOQ732" s="288"/>
      <c r="VOR732" s="288"/>
      <c r="VOS732" s="288"/>
      <c r="VOT732" s="288"/>
      <c r="VOU732" s="288"/>
      <c r="VOV732" s="288"/>
      <c r="VOW732" s="288"/>
      <c r="VOX732" s="288"/>
      <c r="VOY732" s="288"/>
      <c r="VOZ732" s="288"/>
      <c r="VPA732" s="288"/>
      <c r="VPB732" s="288"/>
      <c r="VPC732" s="288"/>
      <c r="VPD732" s="288"/>
      <c r="VPE732" s="288"/>
      <c r="VPF732" s="288"/>
      <c r="VPG732" s="288"/>
      <c r="VPH732" s="288"/>
      <c r="VPI732" s="288"/>
      <c r="VPJ732" s="288"/>
      <c r="VPK732" s="288"/>
      <c r="VPL732" s="288"/>
      <c r="VPM732" s="288"/>
      <c r="VPN732" s="288"/>
      <c r="VPO732" s="288"/>
      <c r="VPP732" s="288"/>
      <c r="VPQ732" s="288"/>
      <c r="VPR732" s="288"/>
      <c r="VPS732" s="288"/>
      <c r="VPT732" s="288"/>
      <c r="VPU732" s="288"/>
      <c r="VPV732" s="288"/>
      <c r="VPW732" s="288"/>
      <c r="VPX732" s="288"/>
      <c r="VPY732" s="288"/>
      <c r="VPZ732" s="288"/>
      <c r="VQA732" s="288"/>
      <c r="VQB732" s="288"/>
      <c r="VQC732" s="288"/>
      <c r="VQD732" s="288"/>
      <c r="VQE732" s="288"/>
      <c r="VQF732" s="288"/>
      <c r="VQG732" s="288"/>
      <c r="VQH732" s="288"/>
      <c r="VQI732" s="288"/>
      <c r="VQJ732" s="288"/>
      <c r="VQK732" s="288"/>
      <c r="VQL732" s="288"/>
      <c r="VQM732" s="288"/>
      <c r="VQN732" s="288"/>
      <c r="VQO732" s="288"/>
      <c r="VQP732" s="288"/>
      <c r="VQQ732" s="288"/>
      <c r="VQR732" s="288"/>
      <c r="VQS732" s="288"/>
      <c r="VQT732" s="288"/>
      <c r="VQU732" s="288"/>
      <c r="VQV732" s="288"/>
      <c r="VQW732" s="288"/>
      <c r="VQX732" s="288"/>
      <c r="VQY732" s="288"/>
      <c r="VQZ732" s="288"/>
      <c r="VRA732" s="288"/>
      <c r="VRB732" s="288"/>
      <c r="VRC732" s="288"/>
      <c r="VRD732" s="288"/>
      <c r="VRE732" s="288"/>
      <c r="VRF732" s="288"/>
      <c r="VRG732" s="288"/>
      <c r="VRH732" s="288"/>
      <c r="VRI732" s="288"/>
      <c r="VRJ732" s="288"/>
      <c r="VRK732" s="288"/>
      <c r="VRL732" s="288"/>
      <c r="VRM732" s="288"/>
      <c r="VRN732" s="288"/>
      <c r="VRO732" s="288"/>
      <c r="VRP732" s="288"/>
      <c r="VRQ732" s="288"/>
      <c r="VRR732" s="288"/>
      <c r="VRS732" s="288"/>
      <c r="VRT732" s="288"/>
      <c r="VRU732" s="288"/>
      <c r="VRV732" s="288"/>
      <c r="VRW732" s="288"/>
      <c r="VRX732" s="288"/>
      <c r="VRY732" s="288"/>
      <c r="VRZ732" s="288"/>
      <c r="VSA732" s="288"/>
      <c r="VSB732" s="288"/>
      <c r="VSC732" s="288"/>
      <c r="VSD732" s="288"/>
      <c r="VSE732" s="288"/>
      <c r="VSF732" s="288"/>
      <c r="VSG732" s="288"/>
      <c r="VSH732" s="288"/>
      <c r="VSI732" s="288"/>
      <c r="VSJ732" s="288"/>
      <c r="VSK732" s="288"/>
      <c r="VSL732" s="288"/>
      <c r="VSM732" s="288"/>
      <c r="VSN732" s="288"/>
      <c r="VSO732" s="288"/>
      <c r="VSP732" s="288"/>
      <c r="VSQ732" s="288"/>
      <c r="VSR732" s="288"/>
      <c r="VSS732" s="288"/>
      <c r="VST732" s="288"/>
      <c r="VSU732" s="288"/>
      <c r="VSV732" s="288"/>
      <c r="VSW732" s="288"/>
      <c r="VSX732" s="288"/>
      <c r="VSY732" s="288"/>
      <c r="VSZ732" s="288"/>
      <c r="VTA732" s="288"/>
      <c r="VTB732" s="288"/>
      <c r="VTC732" s="288"/>
      <c r="VTD732" s="288"/>
      <c r="VTE732" s="288"/>
      <c r="VTF732" s="288"/>
      <c r="VTG732" s="288"/>
      <c r="VTH732" s="288"/>
      <c r="VTI732" s="288"/>
      <c r="VTJ732" s="288"/>
      <c r="VTK732" s="288"/>
      <c r="VTL732" s="288"/>
      <c r="VTM732" s="288"/>
      <c r="VTN732" s="288"/>
      <c r="VTO732" s="288"/>
      <c r="VTP732" s="288"/>
      <c r="VTQ732" s="288"/>
      <c r="VTR732" s="288"/>
      <c r="VTS732" s="288"/>
      <c r="VTT732" s="288"/>
      <c r="VTU732" s="288"/>
      <c r="VTV732" s="288"/>
      <c r="VTW732" s="288"/>
      <c r="VTX732" s="288"/>
      <c r="VTY732" s="288"/>
      <c r="VTZ732" s="288"/>
      <c r="VUA732" s="288"/>
      <c r="VUB732" s="288"/>
      <c r="VUC732" s="288"/>
      <c r="VUD732" s="288"/>
      <c r="VUE732" s="288"/>
      <c r="VUF732" s="288"/>
      <c r="VUG732" s="288"/>
      <c r="VUH732" s="288"/>
      <c r="VUI732" s="288"/>
      <c r="VUJ732" s="288"/>
      <c r="VUK732" s="288"/>
      <c r="VUL732" s="288"/>
      <c r="VUM732" s="288"/>
      <c r="VUN732" s="288"/>
      <c r="VUO732" s="288"/>
      <c r="VUP732" s="288"/>
      <c r="VUQ732" s="288"/>
      <c r="VUR732" s="288"/>
      <c r="VUS732" s="288"/>
      <c r="VUT732" s="288"/>
      <c r="VUU732" s="288"/>
      <c r="VUV732" s="288"/>
      <c r="VUW732" s="288"/>
      <c r="VUX732" s="288"/>
      <c r="VUY732" s="288"/>
      <c r="VUZ732" s="288"/>
      <c r="VVA732" s="288"/>
      <c r="VVB732" s="288"/>
      <c r="VVC732" s="288"/>
      <c r="VVD732" s="288"/>
      <c r="VVE732" s="288"/>
      <c r="VVF732" s="288"/>
      <c r="VVG732" s="288"/>
      <c r="VVH732" s="288"/>
      <c r="VVI732" s="288"/>
      <c r="VVJ732" s="288"/>
      <c r="VVK732" s="288"/>
      <c r="VVL732" s="288"/>
      <c r="VVM732" s="288"/>
      <c r="VVN732" s="288"/>
      <c r="VVO732" s="288"/>
      <c r="VVP732" s="288"/>
      <c r="VVQ732" s="288"/>
      <c r="VVR732" s="288"/>
      <c r="VVS732" s="288"/>
      <c r="VVT732" s="288"/>
      <c r="VVU732" s="288"/>
      <c r="VVV732" s="288"/>
      <c r="VVW732" s="288"/>
      <c r="VVX732" s="288"/>
      <c r="VVY732" s="288"/>
      <c r="VVZ732" s="288"/>
      <c r="VWA732" s="288"/>
      <c r="VWB732" s="288"/>
      <c r="VWC732" s="288"/>
      <c r="VWD732" s="288"/>
      <c r="VWE732" s="288"/>
      <c r="VWF732" s="288"/>
      <c r="VWG732" s="288"/>
      <c r="VWH732" s="288"/>
      <c r="VWI732" s="288"/>
      <c r="VWJ732" s="288"/>
      <c r="VWK732" s="288"/>
      <c r="VWL732" s="288"/>
      <c r="VWM732" s="288"/>
      <c r="VWN732" s="288"/>
      <c r="VWO732" s="288"/>
      <c r="VWP732" s="288"/>
      <c r="VWQ732" s="288"/>
      <c r="VWR732" s="288"/>
      <c r="VWS732" s="288"/>
      <c r="VWT732" s="288"/>
      <c r="VWU732" s="288"/>
      <c r="VWV732" s="288"/>
      <c r="VWW732" s="288"/>
      <c r="VWX732" s="288"/>
      <c r="VWY732" s="288"/>
      <c r="VWZ732" s="288"/>
      <c r="VXA732" s="288"/>
      <c r="VXB732" s="288"/>
      <c r="VXC732" s="288"/>
      <c r="VXD732" s="288"/>
      <c r="VXE732" s="288"/>
      <c r="VXF732" s="288"/>
      <c r="VXG732" s="288"/>
      <c r="VXH732" s="288"/>
      <c r="VXI732" s="288"/>
      <c r="VXJ732" s="288"/>
      <c r="VXK732" s="288"/>
      <c r="VXL732" s="288"/>
      <c r="VXM732" s="288"/>
      <c r="VXN732" s="288"/>
      <c r="VXO732" s="288"/>
      <c r="VXP732" s="288"/>
      <c r="VXQ732" s="288"/>
      <c r="VXR732" s="288"/>
      <c r="VXS732" s="288"/>
      <c r="VXT732" s="288"/>
      <c r="VXU732" s="288"/>
      <c r="VXV732" s="288"/>
      <c r="VXW732" s="288"/>
      <c r="VXX732" s="288"/>
      <c r="VXY732" s="288"/>
      <c r="VXZ732" s="288"/>
      <c r="VYA732" s="288"/>
      <c r="VYB732" s="288"/>
      <c r="VYC732" s="288"/>
      <c r="VYD732" s="288"/>
      <c r="VYE732" s="288"/>
      <c r="VYF732" s="288"/>
      <c r="VYG732" s="288"/>
      <c r="VYH732" s="288"/>
      <c r="VYI732" s="288"/>
      <c r="VYJ732" s="288"/>
      <c r="VYK732" s="288"/>
      <c r="VYL732" s="288"/>
      <c r="VYM732" s="288"/>
      <c r="VYN732" s="288"/>
      <c r="VYO732" s="288"/>
      <c r="VYP732" s="288"/>
      <c r="VYQ732" s="288"/>
      <c r="VYR732" s="288"/>
      <c r="VYS732" s="288"/>
      <c r="VYT732" s="288"/>
      <c r="VYU732" s="288"/>
      <c r="VYV732" s="288"/>
      <c r="VYW732" s="288"/>
      <c r="VYX732" s="288"/>
      <c r="VYY732" s="288"/>
      <c r="VYZ732" s="288"/>
      <c r="VZA732" s="288"/>
      <c r="VZB732" s="288"/>
      <c r="VZC732" s="288"/>
      <c r="VZD732" s="288"/>
      <c r="VZE732" s="288"/>
      <c r="VZF732" s="288"/>
      <c r="VZG732" s="288"/>
      <c r="VZH732" s="288"/>
      <c r="VZI732" s="288"/>
      <c r="VZJ732" s="288"/>
      <c r="VZK732" s="288"/>
      <c r="VZL732" s="288"/>
      <c r="VZM732" s="288"/>
      <c r="VZN732" s="288"/>
      <c r="VZO732" s="288"/>
      <c r="VZP732" s="288"/>
      <c r="VZQ732" s="288"/>
      <c r="VZR732" s="288"/>
      <c r="VZS732" s="288"/>
      <c r="VZT732" s="288"/>
      <c r="VZU732" s="288"/>
      <c r="VZV732" s="288"/>
      <c r="VZW732" s="288"/>
      <c r="VZX732" s="288"/>
      <c r="VZY732" s="288"/>
      <c r="VZZ732" s="288"/>
      <c r="WAA732" s="288"/>
      <c r="WAB732" s="288"/>
      <c r="WAC732" s="288"/>
      <c r="WAD732" s="288"/>
      <c r="WAE732" s="288"/>
      <c r="WAF732" s="288"/>
      <c r="WAG732" s="288"/>
      <c r="WAH732" s="288"/>
      <c r="WAI732" s="288"/>
      <c r="WAJ732" s="288"/>
      <c r="WAK732" s="288"/>
      <c r="WAL732" s="288"/>
      <c r="WAM732" s="288"/>
      <c r="WAN732" s="288"/>
      <c r="WAO732" s="288"/>
      <c r="WAP732" s="288"/>
      <c r="WAQ732" s="288"/>
      <c r="WAR732" s="288"/>
      <c r="WAS732" s="288"/>
      <c r="WAT732" s="288"/>
      <c r="WAU732" s="288"/>
      <c r="WAV732" s="288"/>
      <c r="WAW732" s="288"/>
      <c r="WAX732" s="288"/>
      <c r="WAY732" s="288"/>
      <c r="WAZ732" s="288"/>
      <c r="WBA732" s="288"/>
      <c r="WBB732" s="288"/>
      <c r="WBC732" s="288"/>
      <c r="WBD732" s="288"/>
      <c r="WBE732" s="288"/>
      <c r="WBF732" s="288"/>
      <c r="WBG732" s="288"/>
      <c r="WBH732" s="288"/>
      <c r="WBI732" s="288"/>
      <c r="WBJ732" s="288"/>
      <c r="WBK732" s="288"/>
      <c r="WBL732" s="288"/>
      <c r="WBM732" s="288"/>
      <c r="WBN732" s="288"/>
      <c r="WBO732" s="288"/>
      <c r="WBP732" s="288"/>
      <c r="WBQ732" s="288"/>
      <c r="WBR732" s="288"/>
      <c r="WBS732" s="288"/>
      <c r="WBT732" s="288"/>
      <c r="WBU732" s="288"/>
      <c r="WBV732" s="288"/>
      <c r="WBW732" s="288"/>
      <c r="WBX732" s="288"/>
      <c r="WBY732" s="288"/>
      <c r="WBZ732" s="288"/>
      <c r="WCA732" s="288"/>
      <c r="WCB732" s="288"/>
      <c r="WCC732" s="288"/>
      <c r="WCD732" s="288"/>
      <c r="WCE732" s="288"/>
      <c r="WCF732" s="288"/>
      <c r="WCG732" s="288"/>
      <c r="WCH732" s="288"/>
      <c r="WCI732" s="288"/>
      <c r="WCJ732" s="288"/>
      <c r="WCK732" s="288"/>
      <c r="WCL732" s="288"/>
      <c r="WCM732" s="288"/>
      <c r="WCN732" s="288"/>
      <c r="WCO732" s="288"/>
      <c r="WCP732" s="288"/>
      <c r="WCQ732" s="288"/>
      <c r="WCR732" s="288"/>
      <c r="WCS732" s="288"/>
      <c r="WCT732" s="288"/>
      <c r="WCU732" s="288"/>
      <c r="WCV732" s="288"/>
      <c r="WCW732" s="288"/>
      <c r="WCX732" s="288"/>
      <c r="WCY732" s="288"/>
      <c r="WCZ732" s="288"/>
      <c r="WDA732" s="288"/>
      <c r="WDB732" s="288"/>
      <c r="WDC732" s="288"/>
      <c r="WDD732" s="288"/>
      <c r="WDE732" s="288"/>
      <c r="WDF732" s="288"/>
      <c r="WDG732" s="288"/>
      <c r="WDH732" s="288"/>
      <c r="WDI732" s="288"/>
      <c r="WDJ732" s="288"/>
      <c r="WDK732" s="288"/>
      <c r="WDL732" s="288"/>
      <c r="WDM732" s="288"/>
      <c r="WDN732" s="288"/>
      <c r="WDO732" s="288"/>
      <c r="WDP732" s="288"/>
      <c r="WDQ732" s="288"/>
      <c r="WDR732" s="288"/>
      <c r="WDS732" s="288"/>
      <c r="WDT732" s="288"/>
      <c r="WDU732" s="288"/>
      <c r="WDV732" s="288"/>
      <c r="WDW732" s="288"/>
      <c r="WDX732" s="288"/>
      <c r="WDY732" s="288"/>
      <c r="WDZ732" s="288"/>
      <c r="WEA732" s="288"/>
      <c r="WEB732" s="288"/>
      <c r="WEC732" s="288"/>
      <c r="WED732" s="288"/>
      <c r="WEE732" s="288"/>
      <c r="WEF732" s="288"/>
      <c r="WEG732" s="288"/>
      <c r="WEH732" s="288"/>
      <c r="WEI732" s="288"/>
      <c r="WEJ732" s="288"/>
      <c r="WEK732" s="288"/>
      <c r="WEL732" s="288"/>
      <c r="WEM732" s="288"/>
      <c r="WEN732" s="288"/>
      <c r="WEO732" s="288"/>
      <c r="WEP732" s="288"/>
      <c r="WEQ732" s="288"/>
      <c r="WER732" s="288"/>
      <c r="WES732" s="288"/>
      <c r="WET732" s="288"/>
      <c r="WEU732" s="288"/>
      <c r="WEV732" s="288"/>
      <c r="WEW732" s="288"/>
      <c r="WEX732" s="288"/>
      <c r="WEY732" s="288"/>
      <c r="WEZ732" s="288"/>
      <c r="WFA732" s="288"/>
      <c r="WFB732" s="288"/>
      <c r="WFC732" s="288"/>
      <c r="WFD732" s="288"/>
      <c r="WFE732" s="288"/>
      <c r="WFF732" s="288"/>
      <c r="WFG732" s="288"/>
      <c r="WFH732" s="288"/>
      <c r="WFI732" s="288"/>
      <c r="WFJ732" s="288"/>
      <c r="WFK732" s="288"/>
      <c r="WFL732" s="288"/>
      <c r="WFM732" s="288"/>
      <c r="WFN732" s="288"/>
      <c r="WFO732" s="288"/>
      <c r="WFP732" s="288"/>
      <c r="WFQ732" s="288"/>
      <c r="WFR732" s="288"/>
      <c r="WFS732" s="288"/>
      <c r="WFT732" s="288"/>
      <c r="WFU732" s="288"/>
      <c r="WFV732" s="288"/>
      <c r="WFW732" s="288"/>
      <c r="WFX732" s="288"/>
      <c r="WFY732" s="288"/>
      <c r="WFZ732" s="288"/>
      <c r="WGA732" s="288"/>
      <c r="WGB732" s="288"/>
      <c r="WGC732" s="288"/>
      <c r="WGD732" s="288"/>
      <c r="WGE732" s="288"/>
      <c r="WGF732" s="288"/>
      <c r="WGG732" s="288"/>
      <c r="WGH732" s="288"/>
      <c r="WGI732" s="288"/>
      <c r="WGJ732" s="288"/>
      <c r="WGK732" s="288"/>
      <c r="WGL732" s="288"/>
      <c r="WGM732" s="288"/>
      <c r="WGN732" s="288"/>
      <c r="WGO732" s="288"/>
      <c r="WGP732" s="288"/>
      <c r="WGQ732" s="288"/>
      <c r="WGR732" s="288"/>
      <c r="WGS732" s="288"/>
      <c r="WGT732" s="288"/>
      <c r="WGU732" s="288"/>
      <c r="WGV732" s="288"/>
      <c r="WGW732" s="288"/>
      <c r="WGX732" s="288"/>
      <c r="WGY732" s="288"/>
      <c r="WGZ732" s="288"/>
      <c r="WHA732" s="288"/>
      <c r="WHB732" s="288"/>
      <c r="WHC732" s="288"/>
      <c r="WHD732" s="288"/>
      <c r="WHE732" s="288"/>
      <c r="WHF732" s="288"/>
      <c r="WHG732" s="288"/>
      <c r="WHH732" s="288"/>
      <c r="WHI732" s="288"/>
      <c r="WHJ732" s="288"/>
      <c r="WHK732" s="288"/>
      <c r="WHL732" s="288"/>
      <c r="WHM732" s="288"/>
      <c r="WHN732" s="288"/>
      <c r="WHO732" s="288"/>
      <c r="WHP732" s="288"/>
      <c r="WHQ732" s="288"/>
      <c r="WHR732" s="288"/>
      <c r="WHS732" s="288"/>
      <c r="WHT732" s="288"/>
      <c r="WHU732" s="288"/>
      <c r="WHV732" s="288"/>
      <c r="WHW732" s="288"/>
      <c r="WHX732" s="288"/>
      <c r="WHY732" s="288"/>
      <c r="WHZ732" s="288"/>
      <c r="WIA732" s="288"/>
      <c r="WIB732" s="288"/>
      <c r="WIC732" s="288"/>
      <c r="WID732" s="288"/>
      <c r="WIE732" s="288"/>
      <c r="WIF732" s="288"/>
      <c r="WIG732" s="288"/>
      <c r="WIH732" s="288"/>
      <c r="WII732" s="288"/>
      <c r="WIJ732" s="288"/>
      <c r="WIK732" s="288"/>
      <c r="WIL732" s="288"/>
      <c r="WIM732" s="288"/>
      <c r="WIN732" s="288"/>
      <c r="WIO732" s="288"/>
      <c r="WIP732" s="288"/>
      <c r="WIQ732" s="288"/>
      <c r="WIR732" s="288"/>
      <c r="WIS732" s="288"/>
      <c r="WIT732" s="288"/>
      <c r="WIU732" s="288"/>
      <c r="WIV732" s="288"/>
      <c r="WIW732" s="288"/>
      <c r="WIX732" s="288"/>
      <c r="WIY732" s="288"/>
      <c r="WIZ732" s="288"/>
      <c r="WJA732" s="288"/>
      <c r="WJB732" s="288"/>
      <c r="WJC732" s="288"/>
      <c r="WJD732" s="288"/>
      <c r="WJE732" s="288"/>
      <c r="WJF732" s="288"/>
      <c r="WJG732" s="288"/>
      <c r="WJH732" s="288"/>
      <c r="WJI732" s="288"/>
      <c r="WJJ732" s="288"/>
      <c r="WJK732" s="288"/>
      <c r="WJL732" s="288"/>
      <c r="WJM732" s="288"/>
      <c r="WJN732" s="288"/>
      <c r="WJO732" s="288"/>
      <c r="WJP732" s="288"/>
      <c r="WJQ732" s="288"/>
      <c r="WJR732" s="288"/>
      <c r="WJS732" s="288"/>
      <c r="WJT732" s="288"/>
      <c r="WJU732" s="288"/>
      <c r="WJV732" s="288"/>
      <c r="WJW732" s="288"/>
      <c r="WJX732" s="288"/>
      <c r="WJY732" s="288"/>
      <c r="WJZ732" s="288"/>
      <c r="WKA732" s="288"/>
      <c r="WKB732" s="288"/>
      <c r="WKC732" s="288"/>
      <c r="WKD732" s="288"/>
      <c r="WKE732" s="288"/>
      <c r="WKF732" s="288"/>
      <c r="WKG732" s="288"/>
      <c r="WKH732" s="288"/>
      <c r="WKI732" s="288"/>
      <c r="WKJ732" s="288"/>
      <c r="WKK732" s="288"/>
      <c r="WKL732" s="288"/>
      <c r="WKM732" s="288"/>
      <c r="WKN732" s="288"/>
      <c r="WKO732" s="288"/>
      <c r="WKP732" s="288"/>
      <c r="WKQ732" s="288"/>
      <c r="WKR732" s="288"/>
      <c r="WKS732" s="288"/>
      <c r="WKT732" s="288"/>
      <c r="WKU732" s="288"/>
      <c r="WKV732" s="288"/>
      <c r="WKW732" s="288"/>
      <c r="WKX732" s="288"/>
      <c r="WKY732" s="288"/>
      <c r="WKZ732" s="288"/>
      <c r="WLA732" s="288"/>
      <c r="WLB732" s="288"/>
      <c r="WLC732" s="288"/>
      <c r="WLD732" s="288"/>
      <c r="WLE732" s="288"/>
      <c r="WLF732" s="288"/>
      <c r="WLG732" s="288"/>
      <c r="WLH732" s="288"/>
      <c r="WLI732" s="288"/>
      <c r="WLJ732" s="288"/>
      <c r="WLK732" s="288"/>
      <c r="WLL732" s="288"/>
      <c r="WLM732" s="288"/>
      <c r="WLN732" s="288"/>
      <c r="WLO732" s="288"/>
      <c r="WLP732" s="288"/>
      <c r="WLQ732" s="288"/>
      <c r="WLR732" s="288"/>
      <c r="WLS732" s="288"/>
      <c r="WLT732" s="288"/>
      <c r="WLU732" s="288"/>
      <c r="WLV732" s="288"/>
      <c r="WLW732" s="288"/>
      <c r="WLX732" s="288"/>
      <c r="WLY732" s="288"/>
      <c r="WLZ732" s="288"/>
      <c r="WMA732" s="288"/>
      <c r="WMB732" s="288"/>
      <c r="WMC732" s="288"/>
      <c r="WMD732" s="288"/>
      <c r="WME732" s="288"/>
      <c r="WMF732" s="288"/>
      <c r="WMG732" s="288"/>
      <c r="WMH732" s="288"/>
      <c r="WMI732" s="288"/>
      <c r="WMJ732" s="288"/>
      <c r="WMK732" s="288"/>
      <c r="WML732" s="288"/>
      <c r="WMM732" s="288"/>
      <c r="WMN732" s="288"/>
      <c r="WMO732" s="288"/>
      <c r="WMP732" s="288"/>
      <c r="WMQ732" s="288"/>
      <c r="WMR732" s="288"/>
      <c r="WMS732" s="288"/>
      <c r="WMT732" s="288"/>
      <c r="WMU732" s="288"/>
      <c r="WMV732" s="288"/>
      <c r="WMW732" s="288"/>
      <c r="WMX732" s="288"/>
      <c r="WMY732" s="288"/>
      <c r="WMZ732" s="288"/>
      <c r="WNA732" s="288"/>
      <c r="WNB732" s="288"/>
      <c r="WNC732" s="288"/>
      <c r="WND732" s="288"/>
      <c r="WNE732" s="288"/>
      <c r="WNF732" s="288"/>
      <c r="WNG732" s="288"/>
      <c r="WNH732" s="288"/>
      <c r="WNI732" s="288"/>
      <c r="WNJ732" s="288"/>
      <c r="WNK732" s="288"/>
      <c r="WNL732" s="288"/>
      <c r="WNM732" s="288"/>
      <c r="WNN732" s="288"/>
      <c r="WNO732" s="288"/>
      <c r="WNP732" s="288"/>
      <c r="WNQ732" s="288"/>
      <c r="WNR732" s="288"/>
      <c r="WNS732" s="288"/>
      <c r="WNT732" s="288"/>
      <c r="WNU732" s="288"/>
      <c r="WNV732" s="288"/>
      <c r="WNW732" s="288"/>
      <c r="WNX732" s="288"/>
      <c r="WNY732" s="288"/>
      <c r="WNZ732" s="288"/>
      <c r="WOA732" s="288"/>
      <c r="WOB732" s="288"/>
      <c r="WOC732" s="288"/>
      <c r="WOD732" s="288"/>
      <c r="WOE732" s="288"/>
      <c r="WOF732" s="288"/>
      <c r="WOG732" s="288"/>
      <c r="WOH732" s="288"/>
      <c r="WOI732" s="288"/>
      <c r="WOJ732" s="288"/>
      <c r="WOK732" s="288"/>
      <c r="WOL732" s="288"/>
      <c r="WOM732" s="288"/>
      <c r="WON732" s="288"/>
      <c r="WOO732" s="288"/>
      <c r="WOP732" s="288"/>
      <c r="WOQ732" s="288"/>
      <c r="WOR732" s="288"/>
      <c r="WOS732" s="288"/>
      <c r="WOT732" s="288"/>
      <c r="WOU732" s="288"/>
      <c r="WOV732" s="288"/>
      <c r="WOW732" s="288"/>
      <c r="WOX732" s="288"/>
      <c r="WOY732" s="288"/>
      <c r="WOZ732" s="288"/>
      <c r="WPA732" s="288"/>
      <c r="WPB732" s="288"/>
      <c r="WPC732" s="288"/>
      <c r="WPD732" s="288"/>
      <c r="WPE732" s="288"/>
      <c r="WPF732" s="288"/>
      <c r="WPG732" s="288"/>
      <c r="WPH732" s="288"/>
      <c r="WPI732" s="288"/>
      <c r="WPJ732" s="288"/>
      <c r="WPK732" s="288"/>
      <c r="WPL732" s="288"/>
      <c r="WPM732" s="288"/>
      <c r="WPN732" s="288"/>
      <c r="WPO732" s="288"/>
      <c r="WPP732" s="288"/>
      <c r="WPQ732" s="288"/>
      <c r="WPR732" s="288"/>
      <c r="WPS732" s="288"/>
      <c r="WPT732" s="288"/>
      <c r="WPU732" s="288"/>
      <c r="WPV732" s="288"/>
      <c r="WPW732" s="288"/>
      <c r="WPX732" s="288"/>
      <c r="WPY732" s="288"/>
      <c r="WPZ732" s="288"/>
      <c r="WQA732" s="288"/>
      <c r="WQB732" s="288"/>
      <c r="WQC732" s="288"/>
      <c r="WQD732" s="288"/>
      <c r="WQE732" s="288"/>
      <c r="WQF732" s="288"/>
      <c r="WQG732" s="288"/>
      <c r="WQH732" s="288"/>
      <c r="WQI732" s="288"/>
      <c r="WQJ732" s="288"/>
      <c r="WQK732" s="288"/>
      <c r="WQL732" s="288"/>
      <c r="WQM732" s="288"/>
      <c r="WQN732" s="288"/>
      <c r="WQO732" s="288"/>
      <c r="WQP732" s="288"/>
      <c r="WQQ732" s="288"/>
      <c r="WQR732" s="288"/>
      <c r="WQS732" s="288"/>
      <c r="WQT732" s="288"/>
      <c r="WQU732" s="288"/>
      <c r="WQV732" s="288"/>
      <c r="WQW732" s="288"/>
      <c r="WQX732" s="288"/>
      <c r="WQY732" s="288"/>
      <c r="WQZ732" s="288"/>
      <c r="WRA732" s="288"/>
      <c r="WRB732" s="288"/>
      <c r="WRC732" s="288"/>
      <c r="WRD732" s="288"/>
      <c r="WRE732" s="288"/>
      <c r="WRF732" s="288"/>
      <c r="WRG732" s="288"/>
      <c r="WRH732" s="288"/>
      <c r="WRI732" s="288"/>
      <c r="WRJ732" s="288"/>
      <c r="WRK732" s="288"/>
      <c r="WRL732" s="288"/>
      <c r="WRM732" s="288"/>
      <c r="WRN732" s="288"/>
      <c r="WRO732" s="288"/>
      <c r="WRP732" s="288"/>
      <c r="WRQ732" s="288"/>
      <c r="WRR732" s="288"/>
      <c r="WRS732" s="288"/>
      <c r="WRT732" s="288"/>
      <c r="WRU732" s="288"/>
      <c r="WRV732" s="288"/>
      <c r="WRW732" s="288"/>
      <c r="WRX732" s="288"/>
      <c r="WRY732" s="288"/>
      <c r="WRZ732" s="288"/>
      <c r="WSA732" s="288"/>
      <c r="WSB732" s="288"/>
      <c r="WSC732" s="288"/>
      <c r="WSD732" s="288"/>
      <c r="WSE732" s="288"/>
      <c r="WSF732" s="288"/>
      <c r="WSG732" s="288"/>
      <c r="WSH732" s="288"/>
      <c r="WSI732" s="288"/>
      <c r="WSJ732" s="288"/>
      <c r="WSK732" s="288"/>
      <c r="WSL732" s="288"/>
      <c r="WSM732" s="288"/>
      <c r="WSN732" s="288"/>
      <c r="WSO732" s="288"/>
      <c r="WSP732" s="288"/>
      <c r="WSQ732" s="288"/>
      <c r="WSR732" s="288"/>
      <c r="WSS732" s="288"/>
      <c r="WST732" s="288"/>
      <c r="WSU732" s="288"/>
      <c r="WSV732" s="288"/>
      <c r="WSW732" s="288"/>
      <c r="WSX732" s="288"/>
      <c r="WSY732" s="288"/>
      <c r="WSZ732" s="288"/>
      <c r="WTA732" s="288"/>
      <c r="WTB732" s="288"/>
      <c r="WTC732" s="288"/>
      <c r="WTD732" s="288"/>
      <c r="WTE732" s="288"/>
      <c r="WTF732" s="288"/>
      <c r="WTG732" s="288"/>
      <c r="WTH732" s="288"/>
      <c r="WTI732" s="288"/>
      <c r="WTJ732" s="288"/>
      <c r="WTK732" s="288"/>
      <c r="WTL732" s="288"/>
      <c r="WTM732" s="288"/>
      <c r="WTN732" s="288"/>
      <c r="WTO732" s="288"/>
      <c r="WTP732" s="288"/>
      <c r="WTQ732" s="288"/>
      <c r="WTR732" s="288"/>
      <c r="WTS732" s="288"/>
      <c r="WTT732" s="288"/>
      <c r="WTU732" s="288"/>
      <c r="WTV732" s="288"/>
      <c r="WTW732" s="288"/>
      <c r="WTX732" s="288"/>
      <c r="WTY732" s="288"/>
      <c r="WTZ732" s="288"/>
      <c r="WUA732" s="288"/>
      <c r="WUB732" s="288"/>
      <c r="WUC732" s="288"/>
      <c r="WUD732" s="288"/>
      <c r="WUE732" s="288"/>
      <c r="WUF732" s="288"/>
      <c r="WUG732" s="288"/>
      <c r="WUH732" s="288"/>
      <c r="WUI732" s="288"/>
      <c r="WUJ732" s="288"/>
      <c r="WUK732" s="288"/>
      <c r="WUL732" s="288"/>
      <c r="WUM732" s="288"/>
      <c r="WUN732" s="288"/>
      <c r="WUO732" s="288"/>
      <c r="WUP732" s="288"/>
      <c r="WUQ732" s="288"/>
      <c r="WUR732" s="288"/>
      <c r="WUS732" s="288"/>
      <c r="WUT732" s="288"/>
      <c r="WUU732" s="288"/>
      <c r="WUV732" s="288"/>
      <c r="WUW732" s="288"/>
      <c r="WUX732" s="288"/>
      <c r="WUY732" s="288"/>
      <c r="WUZ732" s="288"/>
      <c r="WVA732" s="288"/>
      <c r="WVB732" s="288"/>
      <c r="WVC732" s="288"/>
      <c r="WVD732" s="288"/>
      <c r="WVE732" s="288"/>
      <c r="WVF732" s="288"/>
      <c r="WVG732" s="288"/>
      <c r="WVH732" s="288"/>
      <c r="WVI732" s="288"/>
      <c r="WVJ732" s="288"/>
      <c r="WVK732" s="288"/>
      <c r="WVL732" s="288"/>
      <c r="WVM732" s="288"/>
      <c r="WVN732" s="288"/>
      <c r="WVO732" s="288"/>
      <c r="WVP732" s="288"/>
      <c r="WVQ732" s="288"/>
      <c r="WVR732" s="288"/>
      <c r="WVS732" s="288"/>
      <c r="WVT732" s="288"/>
      <c r="WVU732" s="288"/>
      <c r="WVV732" s="288"/>
      <c r="WVW732" s="288"/>
      <c r="WVX732" s="288"/>
      <c r="WVY732" s="288"/>
      <c r="WVZ732" s="288"/>
      <c r="WWA732" s="288"/>
      <c r="WWB732" s="288"/>
      <c r="WWC732" s="288"/>
      <c r="WWD732" s="288"/>
      <c r="WWE732" s="288"/>
      <c r="WWF732" s="288"/>
      <c r="WWG732" s="288"/>
      <c r="WWH732" s="288"/>
      <c r="WWI732" s="288"/>
      <c r="WWJ732" s="288"/>
      <c r="WWK732" s="288"/>
      <c r="WWL732" s="288"/>
      <c r="WWM732" s="288"/>
      <c r="WWN732" s="288"/>
      <c r="WWO732" s="288"/>
      <c r="WWP732" s="288"/>
      <c r="WWQ732" s="288"/>
      <c r="WWR732" s="288"/>
      <c r="WWS732" s="288"/>
      <c r="WWT732" s="288"/>
      <c r="WWU732" s="288"/>
      <c r="WWV732" s="288"/>
      <c r="WWW732" s="288"/>
      <c r="WWX732" s="288"/>
      <c r="WWY732" s="288"/>
      <c r="WWZ732" s="288"/>
      <c r="WXA732" s="288"/>
      <c r="WXB732" s="288"/>
      <c r="WXC732" s="288"/>
      <c r="WXD732" s="288"/>
      <c r="WXE732" s="288"/>
      <c r="WXF732" s="288"/>
      <c r="WXG732" s="288"/>
      <c r="WXH732" s="288"/>
      <c r="WXI732" s="288"/>
      <c r="WXJ732" s="288"/>
      <c r="WXK732" s="288"/>
      <c r="WXL732" s="288"/>
      <c r="WXM732" s="288"/>
      <c r="WXN732" s="288"/>
      <c r="WXO732" s="288"/>
      <c r="WXP732" s="288"/>
      <c r="WXQ732" s="288"/>
      <c r="WXR732" s="288"/>
      <c r="WXS732" s="288"/>
      <c r="WXT732" s="288"/>
      <c r="WXU732" s="288"/>
      <c r="WXV732" s="288"/>
      <c r="WXW732" s="288"/>
      <c r="WXX732" s="288"/>
      <c r="WXY732" s="288"/>
      <c r="WXZ732" s="288"/>
      <c r="WYA732" s="288"/>
      <c r="WYB732" s="288"/>
      <c r="WYC732" s="288"/>
      <c r="WYD732" s="288"/>
      <c r="WYE732" s="288"/>
      <c r="WYF732" s="288"/>
      <c r="WYG732" s="288"/>
      <c r="WYH732" s="288"/>
      <c r="WYI732" s="288"/>
      <c r="WYJ732" s="288"/>
      <c r="WYK732" s="288"/>
      <c r="WYL732" s="288"/>
      <c r="WYM732" s="288"/>
      <c r="WYN732" s="288"/>
      <c r="WYO732" s="288"/>
      <c r="WYP732" s="288"/>
      <c r="WYQ732" s="288"/>
      <c r="WYR732" s="288"/>
      <c r="WYS732" s="288"/>
      <c r="WYT732" s="288"/>
      <c r="WYU732" s="288"/>
      <c r="WYV732" s="288"/>
      <c r="WYW732" s="288"/>
      <c r="WYX732" s="288"/>
      <c r="WYY732" s="288"/>
      <c r="WYZ732" s="288"/>
      <c r="WZA732" s="288"/>
      <c r="WZB732" s="288"/>
      <c r="WZC732" s="288"/>
      <c r="WZD732" s="288"/>
      <c r="WZE732" s="288"/>
      <c r="WZF732" s="288"/>
      <c r="WZG732" s="288"/>
      <c r="WZH732" s="288"/>
      <c r="WZI732" s="288"/>
      <c r="WZJ732" s="288"/>
      <c r="WZK732" s="288"/>
      <c r="WZL732" s="288"/>
      <c r="WZM732" s="288"/>
      <c r="WZN732" s="288"/>
      <c r="WZO732" s="288"/>
      <c r="WZP732" s="288"/>
      <c r="WZQ732" s="288"/>
      <c r="WZR732" s="288"/>
      <c r="WZS732" s="288"/>
      <c r="WZT732" s="288"/>
      <c r="WZU732" s="288"/>
      <c r="WZV732" s="288"/>
      <c r="WZW732" s="288"/>
      <c r="WZX732" s="288"/>
      <c r="WZY732" s="288"/>
      <c r="WZZ732" s="288"/>
      <c r="XAA732" s="288"/>
      <c r="XAB732" s="288"/>
      <c r="XAC732" s="288"/>
      <c r="XAD732" s="288"/>
      <c r="XAE732" s="288"/>
      <c r="XAF732" s="288"/>
      <c r="XAG732" s="288"/>
      <c r="XAH732" s="288"/>
      <c r="XAI732" s="288"/>
      <c r="XAJ732" s="288"/>
      <c r="XAK732" s="288"/>
      <c r="XAL732" s="288"/>
      <c r="XAM732" s="288"/>
      <c r="XAN732" s="288"/>
      <c r="XAO732" s="288"/>
      <c r="XAP732" s="288"/>
      <c r="XAQ732" s="288"/>
      <c r="XAR732" s="288"/>
      <c r="XAS732" s="288"/>
      <c r="XAT732" s="288"/>
      <c r="XAU732" s="288"/>
      <c r="XAV732" s="288"/>
      <c r="XAW732" s="288"/>
      <c r="XAX732" s="288"/>
      <c r="XAY732" s="288"/>
      <c r="XAZ732" s="288"/>
      <c r="XBA732" s="288"/>
      <c r="XBB732" s="288"/>
      <c r="XBC732" s="288"/>
      <c r="XBD732" s="288"/>
      <c r="XBE732" s="288"/>
      <c r="XBF732" s="288"/>
      <c r="XBG732" s="288"/>
      <c r="XBH732" s="288"/>
      <c r="XBI732" s="288"/>
      <c r="XBJ732" s="288"/>
      <c r="XBK732" s="288"/>
      <c r="XBL732" s="288"/>
      <c r="XBM732" s="288"/>
      <c r="XBN732" s="288"/>
      <c r="XBO732" s="288"/>
      <c r="XBP732" s="288"/>
      <c r="XBQ732" s="288"/>
      <c r="XBR732" s="288"/>
      <c r="XBS732" s="288"/>
      <c r="XBT732" s="288"/>
      <c r="XBU732" s="288"/>
      <c r="XBV732" s="288"/>
      <c r="XBW732" s="288"/>
      <c r="XBX732" s="288"/>
      <c r="XBY732" s="288"/>
      <c r="XBZ732" s="288"/>
      <c r="XCA732" s="288"/>
      <c r="XCB732" s="288"/>
      <c r="XCC732" s="288"/>
      <c r="XCD732" s="288"/>
      <c r="XCE732" s="288"/>
      <c r="XCF732" s="288"/>
      <c r="XCG732" s="288"/>
      <c r="XCH732" s="288"/>
      <c r="XCI732" s="288"/>
      <c r="XCJ732" s="288"/>
      <c r="XCK732" s="288"/>
      <c r="XCL732" s="288"/>
      <c r="XCM732" s="288"/>
      <c r="XCN732" s="288"/>
      <c r="XCO732" s="288"/>
      <c r="XCP732" s="288"/>
      <c r="XCQ732" s="288"/>
      <c r="XCR732" s="288"/>
      <c r="XCS732" s="288"/>
      <c r="XCT732" s="288"/>
      <c r="XCU732" s="288"/>
      <c r="XCV732" s="288"/>
      <c r="XCW732" s="288"/>
      <c r="XCX732" s="288"/>
      <c r="XCY732" s="288"/>
      <c r="XCZ732" s="288"/>
      <c r="XDA732" s="288"/>
      <c r="XDB732" s="288"/>
      <c r="XDC732" s="288"/>
      <c r="XDD732" s="288"/>
      <c r="XDE732" s="288"/>
      <c r="XDF732" s="288"/>
      <c r="XDG732" s="288"/>
      <c r="XDH732" s="288"/>
      <c r="XDI732" s="288"/>
      <c r="XDJ732" s="288"/>
      <c r="XDK732" s="288"/>
      <c r="XDL732" s="288"/>
      <c r="XDM732" s="288"/>
      <c r="XDN732" s="288"/>
      <c r="XDO732" s="288"/>
      <c r="XDP732" s="288"/>
      <c r="XDQ732" s="288"/>
      <c r="XDR732" s="288"/>
      <c r="XDS732" s="288"/>
      <c r="XDT732" s="288"/>
      <c r="XDU732" s="288"/>
      <c r="XDV732" s="288"/>
      <c r="XDW732" s="288"/>
      <c r="XDX732" s="288"/>
      <c r="XDY732" s="288"/>
      <c r="XDZ732" s="288"/>
      <c r="XEA732" s="288"/>
      <c r="XEB732" s="288"/>
      <c r="XEC732" s="288"/>
      <c r="XED732" s="288"/>
      <c r="XEE732" s="288"/>
      <c r="XEF732" s="288"/>
      <c r="XEG732" s="288"/>
      <c r="XEH732" s="288"/>
      <c r="XEI732" s="288"/>
      <c r="XEJ732" s="288"/>
      <c r="XEK732" s="288"/>
      <c r="XEL732" s="288"/>
      <c r="XEM732" s="288"/>
      <c r="XEN732" s="288"/>
      <c r="XEO732" s="288"/>
      <c r="XEP732" s="288"/>
      <c r="XEQ732" s="288"/>
      <c r="XER732" s="288"/>
      <c r="XES732" s="288"/>
      <c r="XET732" s="288"/>
      <c r="XEU732" s="288"/>
      <c r="XEV732" s="288"/>
      <c r="XEW732" s="288"/>
      <c r="XEX732" s="288"/>
      <c r="XEY732" s="288"/>
      <c r="XEZ732" s="288"/>
      <c r="XFA732" s="288"/>
      <c r="XFB732" s="288"/>
      <c r="XFC732" s="288"/>
    </row>
    <row r="733" spans="1:16383" s="146" customFormat="1" ht="24" customHeight="1" x14ac:dyDescent="0.35">
      <c r="A733" s="175"/>
      <c r="B733" s="177"/>
      <c r="C733" s="204" t="s">
        <v>594</v>
      </c>
      <c r="D733" s="204"/>
      <c r="E733" s="177"/>
      <c r="F733" s="177"/>
      <c r="G733" s="177"/>
      <c r="H733" s="177"/>
      <c r="S733" s="145"/>
      <c r="T733" s="275"/>
      <c r="U733" s="264"/>
      <c r="V733" s="182"/>
      <c r="W733" s="289"/>
      <c r="X733" s="205" t="s">
        <v>594</v>
      </c>
      <c r="Y733" s="145"/>
      <c r="Z733" s="144"/>
      <c r="AA733" s="275"/>
      <c r="AB733" s="275"/>
      <c r="AC733" s="290">
        <f>'[53]WP 07 ok'!V16</f>
        <v>10001</v>
      </c>
      <c r="AD733" s="290">
        <v>136896243.03999999</v>
      </c>
      <c r="AE733" s="274">
        <v>10001</v>
      </c>
      <c r="AF733" s="274"/>
      <c r="AG733" s="274"/>
      <c r="AH733" s="290"/>
      <c r="AI733" s="145">
        <f>[54]Catatan!$K$194</f>
        <v>10001</v>
      </c>
      <c r="AJ733" s="275">
        <f>[55]NERACA!$L$9</f>
        <v>10001</v>
      </c>
      <c r="AR733" s="147"/>
      <c r="AS733" s="145"/>
      <c r="BT733" s="148"/>
    </row>
    <row r="734" spans="1:16383" s="146" customFormat="1" ht="24" customHeight="1" x14ac:dyDescent="0.35">
      <c r="A734" s="175"/>
      <c r="B734" s="177"/>
      <c r="C734" s="291" t="s">
        <v>75</v>
      </c>
      <c r="D734" s="177" t="s">
        <v>586</v>
      </c>
      <c r="E734" s="177"/>
      <c r="F734" s="177"/>
      <c r="G734" s="963">
        <f>[53]WS!M19</f>
        <v>9182540447.3299999</v>
      </c>
      <c r="H734" s="963"/>
      <c r="I734" s="963"/>
      <c r="J734" s="963"/>
      <c r="K734" s="274"/>
      <c r="L734" s="274"/>
      <c r="M734" s="274"/>
      <c r="O734" s="963">
        <f>[53]WS!E19</f>
        <v>4116126053.1300001</v>
      </c>
      <c r="P734" s="963"/>
      <c r="Q734" s="963"/>
      <c r="R734" s="963"/>
      <c r="S734" s="963"/>
      <c r="T734" s="275"/>
      <c r="U734" s="264"/>
      <c r="V734" s="182"/>
      <c r="W734" s="289" t="s">
        <v>587</v>
      </c>
      <c r="X734" s="292" t="s">
        <v>75</v>
      </c>
      <c r="Y734" s="145"/>
      <c r="Z734" s="144"/>
      <c r="AA734" s="275">
        <f>G734-[53]WS!M19</f>
        <v>0</v>
      </c>
      <c r="AB734" s="275"/>
      <c r="AC734" s="275">
        <f>'[53]WP 07 ok'!V39</f>
        <v>45145418</v>
      </c>
      <c r="AD734" s="275"/>
      <c r="AE734" s="144">
        <v>25051826</v>
      </c>
      <c r="AF734" s="144"/>
      <c r="AG734" s="144"/>
      <c r="AH734" s="275"/>
      <c r="AI734" s="145">
        <f>[54]Catatan!$K$195</f>
        <v>25051828</v>
      </c>
      <c r="AJ734" s="275">
        <f>[55]NERACA!$L$10</f>
        <v>25051826</v>
      </c>
      <c r="AR734" s="147"/>
      <c r="AS734" s="145"/>
      <c r="AT734" s="293"/>
      <c r="BT734" s="148"/>
    </row>
    <row r="735" spans="1:16383" s="146" customFormat="1" ht="24" customHeight="1" x14ac:dyDescent="0.35">
      <c r="A735" s="175"/>
      <c r="B735" s="294"/>
      <c r="C735" s="291" t="s">
        <v>75</v>
      </c>
      <c r="D735" s="177" t="s">
        <v>326</v>
      </c>
      <c r="E735" s="177"/>
      <c r="F735" s="177"/>
      <c r="G735" s="979">
        <f>[53]WS!M20</f>
        <v>7652395.5300000003</v>
      </c>
      <c r="H735" s="979"/>
      <c r="I735" s="979"/>
      <c r="J735" s="979"/>
      <c r="K735" s="290"/>
      <c r="L735" s="290"/>
      <c r="M735" s="290"/>
      <c r="O735" s="979">
        <f>[53]WS!E20</f>
        <v>8154405.1200000001</v>
      </c>
      <c r="P735" s="979"/>
      <c r="Q735" s="979"/>
      <c r="R735" s="979"/>
      <c r="S735" s="979"/>
      <c r="T735" s="275"/>
      <c r="U735" s="264"/>
      <c r="V735" s="182"/>
      <c r="W735" s="295" t="s">
        <v>588</v>
      </c>
      <c r="X735" s="292" t="s">
        <v>75</v>
      </c>
      <c r="Y735" s="145"/>
      <c r="Z735" s="144"/>
      <c r="AA735" s="275">
        <f>G735-[53]WS!M20</f>
        <v>0</v>
      </c>
      <c r="AB735" s="275"/>
      <c r="AC735" s="290">
        <f>'[53]WP 07 ok'!V18</f>
        <v>300609834.54000002</v>
      </c>
      <c r="AD735" s="275">
        <v>50678066.630000003</v>
      </c>
      <c r="AE735" s="144">
        <v>300609834.54000002</v>
      </c>
      <c r="AF735" s="144"/>
      <c r="AG735" s="144"/>
      <c r="AH735" s="275"/>
      <c r="AI735" s="145">
        <f>[54]Catatan!$K$196</f>
        <v>300609833.94</v>
      </c>
      <c r="AJ735" s="275">
        <f>[55]NERACA!$L$11</f>
        <v>364410155.60000002</v>
      </c>
      <c r="AK735" s="275">
        <f>AI735-AJ735</f>
        <v>-63800321.660000026</v>
      </c>
      <c r="AR735" s="147"/>
      <c r="AS735" s="145"/>
      <c r="AT735" s="293"/>
      <c r="BT735" s="148"/>
    </row>
    <row r="736" spans="1:16383" s="146" customFormat="1" ht="24" customHeight="1" x14ac:dyDescent="0.35">
      <c r="A736" s="175"/>
      <c r="B736" s="294"/>
      <c r="C736" s="291" t="s">
        <v>75</v>
      </c>
      <c r="D736" s="204" t="s">
        <v>595</v>
      </c>
      <c r="E736" s="177"/>
      <c r="F736" s="177"/>
      <c r="G736" s="980">
        <f>[53]WS!M21</f>
        <v>230949053.91</v>
      </c>
      <c r="H736" s="980"/>
      <c r="I736" s="980"/>
      <c r="J736" s="980"/>
      <c r="K736" s="290"/>
      <c r="L736" s="290"/>
      <c r="M736" s="290"/>
      <c r="O736" s="980">
        <f>[53]WS!E21</f>
        <v>486981042.08999997</v>
      </c>
      <c r="P736" s="980"/>
      <c r="Q736" s="980"/>
      <c r="R736" s="980"/>
      <c r="S736" s="980"/>
      <c r="T736" s="275"/>
      <c r="U736" s="264"/>
      <c r="V736" s="182"/>
      <c r="W736" s="264" t="s">
        <v>322</v>
      </c>
      <c r="X736" s="292" t="s">
        <v>75</v>
      </c>
      <c r="Y736" s="289"/>
      <c r="Z736" s="182"/>
      <c r="AA736" s="275">
        <f>G736-[53]WS!M21</f>
        <v>0</v>
      </c>
      <c r="AB736" s="275"/>
      <c r="AC736" s="275"/>
      <c r="AD736" s="275"/>
      <c r="AE736" s="144"/>
      <c r="AF736" s="144"/>
      <c r="AG736" s="144"/>
      <c r="AH736" s="275"/>
      <c r="AI736" s="145"/>
      <c r="AJ736" s="275"/>
      <c r="AR736" s="147"/>
      <c r="AS736" s="145"/>
      <c r="AT736" s="293"/>
      <c r="BT736" s="148"/>
    </row>
    <row r="737" spans="1:72" s="146" customFormat="1" ht="24" customHeight="1" x14ac:dyDescent="0.35">
      <c r="A737" s="175"/>
      <c r="B737" s="294"/>
      <c r="C737" s="291"/>
      <c r="D737" s="284" t="s">
        <v>590</v>
      </c>
      <c r="E737" s="177"/>
      <c r="F737" s="177"/>
      <c r="G737" s="981">
        <f>SUM(G734:J736)</f>
        <v>9421141896.7700005</v>
      </c>
      <c r="H737" s="981"/>
      <c r="I737" s="981"/>
      <c r="J737" s="981"/>
      <c r="K737" s="290"/>
      <c r="L737" s="290"/>
      <c r="M737" s="290"/>
      <c r="O737" s="981">
        <f>SUM(O734:S736)</f>
        <v>4611261500.3400002</v>
      </c>
      <c r="P737" s="981"/>
      <c r="Q737" s="981"/>
      <c r="R737" s="981"/>
      <c r="S737" s="981"/>
      <c r="T737" s="275"/>
      <c r="U737" s="264"/>
      <c r="V737" s="182"/>
      <c r="W737" s="285" t="s">
        <v>591</v>
      </c>
      <c r="X737" s="292"/>
      <c r="Y737" s="289"/>
      <c r="Z737" s="182"/>
      <c r="AA737" s="275">
        <f>G737-[53]WS!M18</f>
        <v>0</v>
      </c>
      <c r="AB737" s="275"/>
      <c r="AC737" s="275"/>
      <c r="AD737" s="275"/>
      <c r="AE737" s="144"/>
      <c r="AF737" s="144"/>
      <c r="AG737" s="144"/>
      <c r="AH737" s="275"/>
      <c r="AI737" s="145"/>
      <c r="AJ737" s="275"/>
      <c r="AR737" s="147"/>
      <c r="AS737" s="145"/>
      <c r="AT737" s="293"/>
      <c r="BT737" s="148"/>
    </row>
    <row r="738" spans="1:72" s="146" customFormat="1" ht="24" customHeight="1" thickBot="1" x14ac:dyDescent="0.4">
      <c r="A738" s="175"/>
      <c r="B738" s="294"/>
      <c r="C738" s="296" t="s">
        <v>596</v>
      </c>
      <c r="D738" s="296"/>
      <c r="E738" s="177"/>
      <c r="F738" s="177"/>
      <c r="G738" s="975">
        <f>G730+G737</f>
        <v>9456825551.25</v>
      </c>
      <c r="H738" s="975"/>
      <c r="I738" s="975"/>
      <c r="J738" s="975"/>
      <c r="K738" s="297"/>
      <c r="L738" s="297"/>
      <c r="M738" s="297"/>
      <c r="O738" s="975">
        <f>O730+O737</f>
        <v>4645483703.6199999</v>
      </c>
      <c r="P738" s="975"/>
      <c r="Q738" s="975"/>
      <c r="R738" s="975"/>
      <c r="S738" s="975"/>
      <c r="T738" s="275"/>
      <c r="U738" s="264"/>
      <c r="V738" s="182"/>
      <c r="W738" s="264"/>
      <c r="X738" s="260" t="s">
        <v>597</v>
      </c>
      <c r="Y738" s="145"/>
      <c r="Z738" s="144"/>
      <c r="AA738" s="275">
        <f>G738-[53]WS!M12</f>
        <v>0</v>
      </c>
      <c r="AB738" s="275"/>
      <c r="AC738" s="275"/>
      <c r="AD738" s="275"/>
      <c r="AE738" s="144"/>
      <c r="AF738" s="144"/>
      <c r="AG738" s="144"/>
      <c r="AH738" s="275"/>
      <c r="AI738" s="145"/>
      <c r="AJ738" s="275"/>
      <c r="AR738" s="147"/>
      <c r="AS738" s="145"/>
      <c r="AT738" s="293"/>
      <c r="BT738" s="148"/>
    </row>
    <row r="739" spans="1:72" s="146" customFormat="1" ht="24" customHeight="1" thickTop="1" x14ac:dyDescent="0.35">
      <c r="A739" s="175"/>
      <c r="B739" s="294"/>
      <c r="C739" s="296"/>
      <c r="D739" s="296"/>
      <c r="E739" s="177"/>
      <c r="F739" s="177"/>
      <c r="G739" s="297"/>
      <c r="H739" s="297"/>
      <c r="I739" s="297"/>
      <c r="J739" s="297"/>
      <c r="K739" s="297"/>
      <c r="L739" s="297"/>
      <c r="M739" s="297"/>
      <c r="O739" s="297"/>
      <c r="P739" s="297"/>
      <c r="Q739" s="297"/>
      <c r="R739" s="297"/>
      <c r="S739" s="297"/>
      <c r="T739" s="275"/>
      <c r="U739" s="264"/>
      <c r="V739" s="182"/>
      <c r="W739" s="264"/>
      <c r="X739" s="260"/>
      <c r="Y739" s="145"/>
      <c r="Z739" s="144"/>
      <c r="AA739" s="275"/>
      <c r="AB739" s="275"/>
      <c r="AC739" s="275"/>
      <c r="AD739" s="275"/>
      <c r="AE739" s="144"/>
      <c r="AF739" s="144"/>
      <c r="AG739" s="144"/>
      <c r="AH739" s="275"/>
      <c r="AI739" s="145"/>
      <c r="AJ739" s="275"/>
      <c r="AR739" s="147"/>
      <c r="AS739" s="145"/>
      <c r="AT739" s="293"/>
      <c r="BT739" s="148"/>
    </row>
    <row r="740" spans="1:72" s="146" customFormat="1" ht="24" customHeight="1" x14ac:dyDescent="0.35">
      <c r="A740" s="298" t="s">
        <v>598</v>
      </c>
      <c r="B740" s="299" t="s">
        <v>599</v>
      </c>
      <c r="C740" s="300"/>
      <c r="D740" s="300"/>
      <c r="E740" s="300"/>
      <c r="F740" s="300"/>
      <c r="G740" s="300"/>
      <c r="H740" s="300"/>
      <c r="I740" s="300"/>
      <c r="J740" s="300"/>
      <c r="K740" s="301"/>
      <c r="L740" s="301"/>
      <c r="M740" s="301"/>
      <c r="N740" s="301"/>
      <c r="O740" s="301"/>
      <c r="P740" s="301"/>
      <c r="Q740" s="301"/>
      <c r="R740" s="301"/>
      <c r="S740" s="300"/>
      <c r="T740" s="302" t="str">
        <f>A740</f>
        <v>5.</v>
      </c>
      <c r="U740" s="303" t="s">
        <v>600</v>
      </c>
      <c r="V740" s="304"/>
      <c r="X740" s="265"/>
      <c r="Y740" s="265"/>
      <c r="AA740" s="305"/>
      <c r="AB740" s="305"/>
      <c r="AC740" s="265"/>
      <c r="AD740" s="145"/>
      <c r="AO740" s="306"/>
      <c r="AP740" s="145"/>
      <c r="BT740" s="307"/>
    </row>
    <row r="741" spans="1:72" s="146" customFormat="1" ht="24" customHeight="1" x14ac:dyDescent="0.35">
      <c r="A741" s="175"/>
      <c r="B741" s="261" t="s">
        <v>580</v>
      </c>
      <c r="C741" s="308"/>
      <c r="D741" s="308"/>
      <c r="E741" s="308"/>
      <c r="F741" s="308"/>
      <c r="G741" s="308"/>
      <c r="H741" s="308"/>
      <c r="I741" s="309"/>
      <c r="J741" s="309"/>
      <c r="K741" s="310"/>
      <c r="L741" s="310"/>
      <c r="M741" s="310"/>
      <c r="N741" s="310"/>
      <c r="O741" s="310"/>
      <c r="P741" s="310"/>
      <c r="Q741" s="310"/>
      <c r="R741" s="310"/>
      <c r="S741" s="309"/>
      <c r="T741" s="309"/>
      <c r="U741" s="311" t="s">
        <v>581</v>
      </c>
      <c r="V741" s="182"/>
      <c r="W741" s="182"/>
      <c r="X741" s="265"/>
      <c r="Y741" s="145"/>
      <c r="Z741" s="144"/>
      <c r="AA741" s="269"/>
      <c r="AB741" s="269"/>
      <c r="AC741" s="265"/>
      <c r="AD741" s="145"/>
      <c r="AO741" s="147"/>
      <c r="AP741" s="145"/>
      <c r="BT741" s="148"/>
    </row>
    <row r="742" spans="1:72" s="146" customFormat="1" ht="24" customHeight="1" x14ac:dyDescent="0.35">
      <c r="A742" s="175"/>
      <c r="B742" s="261"/>
      <c r="C742" s="308"/>
      <c r="D742" s="308"/>
      <c r="E742" s="308"/>
      <c r="F742" s="308"/>
      <c r="G742" s="976" t="str">
        <f>G724</f>
        <v>31 Maret 2020 /</v>
      </c>
      <c r="H742" s="976"/>
      <c r="I742" s="976"/>
      <c r="J742" s="976"/>
      <c r="K742" s="310"/>
      <c r="L742" s="310"/>
      <c r="M742" s="310"/>
      <c r="N742" s="310"/>
      <c r="O742" s="976" t="str">
        <f>O724</f>
        <v>31 Maret 2019 /</v>
      </c>
      <c r="P742" s="976"/>
      <c r="Q742" s="976"/>
      <c r="R742" s="976"/>
      <c r="S742" s="976"/>
      <c r="T742" s="309"/>
      <c r="U742" s="311"/>
      <c r="V742" s="182"/>
      <c r="W742" s="182"/>
      <c r="X742" s="265"/>
      <c r="Y742" s="145"/>
      <c r="Z742" s="144"/>
      <c r="AA742" s="269"/>
      <c r="AB742" s="269"/>
      <c r="AC742" s="265"/>
      <c r="AD742" s="145"/>
      <c r="AO742" s="147"/>
      <c r="AP742" s="145"/>
      <c r="BT742" s="148"/>
    </row>
    <row r="743" spans="1:72" s="146" customFormat="1" ht="24" customHeight="1" x14ac:dyDescent="0.35">
      <c r="A743" s="175"/>
      <c r="B743" s="177"/>
      <c r="C743" s="308"/>
      <c r="D743" s="308"/>
      <c r="E743" s="308"/>
      <c r="F743" s="308"/>
      <c r="G743" s="977" t="s">
        <v>188</v>
      </c>
      <c r="H743" s="978"/>
      <c r="I743" s="978"/>
      <c r="J743" s="978"/>
      <c r="K743" s="312"/>
      <c r="L743" s="312"/>
      <c r="M743" s="312"/>
      <c r="O743" s="978" t="str">
        <f>O725</f>
        <v>March, 31 2019</v>
      </c>
      <c r="P743" s="978"/>
      <c r="Q743" s="978"/>
      <c r="R743" s="978"/>
      <c r="S743" s="978"/>
      <c r="T743" s="309"/>
      <c r="U743" s="313"/>
      <c r="V743" s="313"/>
      <c r="W743" s="313"/>
      <c r="AC743" s="314" t="e">
        <f>#REF!</f>
        <v>#REF!</v>
      </c>
      <c r="AD743" s="265"/>
      <c r="AE743" s="269"/>
      <c r="AF743" s="269"/>
      <c r="AG743" s="269"/>
      <c r="AH743" s="265"/>
      <c r="AI743" s="145"/>
      <c r="AR743" s="147"/>
      <c r="AS743" s="315"/>
      <c r="AT743" s="316"/>
      <c r="BT743" s="148"/>
    </row>
    <row r="744" spans="1:72" s="318" customFormat="1" ht="24" customHeight="1" x14ac:dyDescent="0.2">
      <c r="A744" s="183"/>
      <c r="B744" s="317" t="s">
        <v>15</v>
      </c>
      <c r="C744" s="309"/>
      <c r="D744" s="309"/>
      <c r="E744" s="309"/>
      <c r="F744" s="309"/>
      <c r="G744" s="973"/>
      <c r="H744" s="973"/>
      <c r="I744" s="973"/>
      <c r="J744" s="973"/>
      <c r="K744" s="312"/>
      <c r="L744" s="312"/>
      <c r="M744" s="312"/>
      <c r="O744" s="973"/>
      <c r="P744" s="973"/>
      <c r="Q744" s="973"/>
      <c r="R744" s="973"/>
      <c r="S744" s="973"/>
      <c r="T744" s="309"/>
      <c r="U744" s="313"/>
      <c r="V744" s="313"/>
      <c r="W744" s="319"/>
      <c r="Y744" s="320" t="s">
        <v>16</v>
      </c>
      <c r="Z744" s="321"/>
      <c r="AC744" s="312"/>
      <c r="AD744" s="322"/>
      <c r="AE744" s="323"/>
      <c r="AF744" s="323"/>
      <c r="AG744" s="323"/>
      <c r="AH744" s="322"/>
      <c r="AI744" s="324"/>
      <c r="AR744" s="325"/>
      <c r="AS744" s="326"/>
      <c r="AT744" s="327"/>
      <c r="BT744" s="328"/>
    </row>
    <row r="745" spans="1:72" s="146" customFormat="1" ht="24" customHeight="1" thickBot="1" x14ac:dyDescent="0.4">
      <c r="A745" s="175"/>
      <c r="B745" s="294"/>
      <c r="C745" s="177" t="s">
        <v>601</v>
      </c>
      <c r="D745" s="308"/>
      <c r="E745" s="308"/>
      <c r="F745" s="308"/>
      <c r="G745" s="974">
        <f>[53]WS!M26</f>
        <v>1481625063.5999999</v>
      </c>
      <c r="H745" s="974"/>
      <c r="I745" s="974"/>
      <c r="J745" s="974"/>
      <c r="K745" s="329"/>
      <c r="L745" s="329"/>
      <c r="M745" s="329"/>
      <c r="O745" s="974">
        <f>[53]WS!E26</f>
        <v>3272162579.5</v>
      </c>
      <c r="P745" s="974"/>
      <c r="Q745" s="974"/>
      <c r="R745" s="974"/>
      <c r="S745" s="974"/>
      <c r="T745" s="265"/>
      <c r="U745" s="226"/>
      <c r="V745" s="267"/>
      <c r="W745" s="182"/>
      <c r="X745" s="330" t="s">
        <v>602</v>
      </c>
      <c r="Y745" s="145"/>
      <c r="Z745" s="331"/>
      <c r="AA745" s="332">
        <f>G745-[53]WS!M26</f>
        <v>0</v>
      </c>
      <c r="AB745" s="331"/>
      <c r="AC745" s="333" t="e">
        <f>SUM(#REF!)</f>
        <v>#REF!</v>
      </c>
      <c r="AD745" s="331" t="e">
        <f>SUM(#REF!)</f>
        <v>#REF!</v>
      </c>
      <c r="AE745" s="269"/>
      <c r="AF745" s="269"/>
      <c r="AG745" s="269"/>
      <c r="AH745" s="331"/>
      <c r="AI745" s="145"/>
      <c r="AR745" s="147"/>
      <c r="AS745" s="145"/>
      <c r="BT745" s="148">
        <v>1333974202</v>
      </c>
    </row>
    <row r="746" spans="1:72" s="146" customFormat="1" ht="24" customHeight="1" x14ac:dyDescent="0.35">
      <c r="A746" s="175"/>
      <c r="B746" s="294"/>
      <c r="C746" s="177" t="s">
        <v>603</v>
      </c>
      <c r="D746" s="308"/>
      <c r="E746" s="308"/>
      <c r="F746" s="308"/>
      <c r="G746" s="974">
        <f>[53]WS!M32</f>
        <v>397971200</v>
      </c>
      <c r="H746" s="974"/>
      <c r="I746" s="974"/>
      <c r="J746" s="974"/>
      <c r="K746" s="329"/>
      <c r="L746" s="329"/>
      <c r="M746" s="329"/>
      <c r="O746" s="974">
        <f>[53]WS!E32</f>
        <v>956247648.39999998</v>
      </c>
      <c r="P746" s="974"/>
      <c r="Q746" s="974"/>
      <c r="R746" s="974"/>
      <c r="S746" s="974"/>
      <c r="T746" s="265"/>
      <c r="U746" s="226"/>
      <c r="V746" s="267"/>
      <c r="W746" s="182"/>
      <c r="X746" s="330" t="s">
        <v>604</v>
      </c>
      <c r="Y746" s="145"/>
      <c r="Z746" s="331"/>
      <c r="AA746" s="331">
        <f>G746-[53]WS!M32</f>
        <v>0</v>
      </c>
      <c r="AB746" s="331"/>
      <c r="AC746" s="331"/>
      <c r="AD746" s="331"/>
      <c r="AE746" s="269"/>
      <c r="AF746" s="269"/>
      <c r="AG746" s="269"/>
      <c r="AH746" s="331"/>
      <c r="AI746" s="145"/>
      <c r="AR746" s="147"/>
      <c r="AS746" s="145"/>
      <c r="BT746" s="148"/>
    </row>
    <row r="747" spans="1:72" s="318" customFormat="1" ht="21.95" customHeight="1" x14ac:dyDescent="0.2">
      <c r="A747" s="183"/>
      <c r="B747" s="328"/>
      <c r="D747" s="983" t="s">
        <v>605</v>
      </c>
      <c r="E747" s="983"/>
      <c r="F747" s="983"/>
      <c r="G747" s="974"/>
      <c r="H747" s="974"/>
      <c r="I747" s="974"/>
      <c r="J747" s="974"/>
      <c r="K747" s="329"/>
      <c r="L747" s="329"/>
      <c r="M747" s="329"/>
      <c r="O747" s="974"/>
      <c r="P747" s="974"/>
      <c r="Q747" s="974"/>
      <c r="R747" s="974"/>
      <c r="S747" s="974"/>
      <c r="T747" s="322"/>
      <c r="U747" s="334"/>
      <c r="V747" s="335"/>
      <c r="W747" s="319" t="s">
        <v>606</v>
      </c>
      <c r="X747" s="334"/>
      <c r="Y747" s="324"/>
      <c r="Z747" s="336"/>
      <c r="AA747" s="336"/>
      <c r="AB747" s="336"/>
      <c r="AC747" s="336"/>
      <c r="AD747" s="336"/>
      <c r="AE747" s="323"/>
      <c r="AF747" s="323"/>
      <c r="AG747" s="323"/>
      <c r="AH747" s="336"/>
      <c r="AI747" s="324"/>
      <c r="AR747" s="325"/>
      <c r="AS747" s="324"/>
      <c r="BT747" s="328"/>
    </row>
    <row r="748" spans="1:72" s="146" customFormat="1" ht="24" customHeight="1" x14ac:dyDescent="0.35">
      <c r="A748" s="175"/>
      <c r="B748" s="294"/>
      <c r="C748" s="177" t="s">
        <v>607</v>
      </c>
      <c r="D748" s="308"/>
      <c r="E748" s="308"/>
      <c r="F748" s="308"/>
      <c r="G748" s="974">
        <f>[53]WS!M33</f>
        <v>192720000</v>
      </c>
      <c r="H748" s="974"/>
      <c r="I748" s="974"/>
      <c r="J748" s="974"/>
      <c r="K748" s="329"/>
      <c r="L748" s="329"/>
      <c r="M748" s="329"/>
      <c r="O748" s="974">
        <f>[53]WS!E33</f>
        <v>524227000</v>
      </c>
      <c r="P748" s="974"/>
      <c r="Q748" s="974"/>
      <c r="R748" s="974"/>
      <c r="S748" s="974"/>
      <c r="T748" s="265"/>
      <c r="U748" s="226"/>
      <c r="V748" s="267"/>
      <c r="W748" s="182"/>
      <c r="X748" s="330" t="s">
        <v>607</v>
      </c>
      <c r="Y748" s="145"/>
      <c r="Z748" s="331"/>
      <c r="AA748" s="331">
        <f>G748-[53]WS!M33</f>
        <v>0</v>
      </c>
      <c r="AB748" s="331"/>
      <c r="AC748" s="331"/>
      <c r="AD748" s="331"/>
      <c r="AE748" s="269"/>
      <c r="AF748" s="269"/>
      <c r="AG748" s="269"/>
      <c r="AH748" s="331"/>
      <c r="AI748" s="145"/>
      <c r="AR748" s="147"/>
      <c r="AS748" s="145"/>
      <c r="BT748" s="148"/>
    </row>
    <row r="749" spans="1:72" s="146" customFormat="1" ht="24" customHeight="1" x14ac:dyDescent="0.35">
      <c r="A749" s="175"/>
      <c r="B749" s="294"/>
      <c r="C749" s="177" t="s">
        <v>608</v>
      </c>
      <c r="D749" s="308"/>
      <c r="E749" s="308"/>
      <c r="F749" s="308"/>
      <c r="G749" s="974">
        <f>[53]WS!M35</f>
        <v>179300000</v>
      </c>
      <c r="H749" s="974"/>
      <c r="I749" s="974"/>
      <c r="J749" s="974"/>
      <c r="K749" s="329"/>
      <c r="L749" s="329"/>
      <c r="M749" s="329"/>
      <c r="O749" s="974">
        <f>[53]WS!E35</f>
        <v>0</v>
      </c>
      <c r="P749" s="974"/>
      <c r="Q749" s="974"/>
      <c r="R749" s="974"/>
      <c r="S749" s="974"/>
      <c r="T749" s="265"/>
      <c r="U749" s="226"/>
      <c r="V749" s="267"/>
      <c r="W749" s="182"/>
      <c r="X749" s="330" t="s">
        <v>608</v>
      </c>
      <c r="Y749" s="145"/>
      <c r="Z749" s="331"/>
      <c r="AA749" s="331">
        <f>G749-[53]WS!M35</f>
        <v>0</v>
      </c>
      <c r="AB749" s="331"/>
      <c r="AC749" s="331"/>
      <c r="AD749" s="331"/>
      <c r="AE749" s="269"/>
      <c r="AF749" s="269"/>
      <c r="AG749" s="269"/>
      <c r="AH749" s="331"/>
      <c r="AI749" s="145"/>
      <c r="AR749" s="147"/>
      <c r="AS749" s="145"/>
      <c r="BT749" s="148"/>
    </row>
    <row r="750" spans="1:72" s="146" customFormat="1" ht="24" customHeight="1" x14ac:dyDescent="0.35">
      <c r="A750" s="175"/>
      <c r="B750" s="294"/>
      <c r="C750" s="177" t="s">
        <v>609</v>
      </c>
      <c r="D750" s="308"/>
      <c r="E750" s="308"/>
      <c r="F750" s="308"/>
      <c r="G750" s="974">
        <f>[53]WS!M27</f>
        <v>172854000</v>
      </c>
      <c r="H750" s="974"/>
      <c r="I750" s="974"/>
      <c r="J750" s="974"/>
      <c r="K750" s="329"/>
      <c r="L750" s="329"/>
      <c r="M750" s="329"/>
      <c r="O750" s="974">
        <f>[53]WS!E27</f>
        <v>0</v>
      </c>
      <c r="P750" s="974"/>
      <c r="Q750" s="974"/>
      <c r="R750" s="974"/>
      <c r="S750" s="974"/>
      <c r="T750" s="265"/>
      <c r="U750" s="226"/>
      <c r="V750" s="267"/>
      <c r="W750" s="182"/>
      <c r="X750" s="330" t="s">
        <v>609</v>
      </c>
      <c r="Y750" s="145"/>
      <c r="Z750" s="331"/>
      <c r="AA750" s="331">
        <f>'example CALK sanko'!G750-[53]WS!M27</f>
        <v>0</v>
      </c>
      <c r="AB750" s="331"/>
      <c r="AC750" s="331"/>
      <c r="AD750" s="331"/>
      <c r="AE750" s="269"/>
      <c r="AF750" s="269"/>
      <c r="AG750" s="269"/>
      <c r="AH750" s="331"/>
      <c r="AI750" s="145"/>
      <c r="AR750" s="147"/>
      <c r="AS750" s="145"/>
      <c r="BT750" s="148"/>
    </row>
    <row r="751" spans="1:72" s="146" customFormat="1" ht="24" customHeight="1" x14ac:dyDescent="0.35">
      <c r="A751" s="175"/>
      <c r="B751" s="294"/>
      <c r="C751" s="177" t="s">
        <v>610</v>
      </c>
      <c r="D751" s="308"/>
      <c r="E751" s="308"/>
      <c r="F751" s="308"/>
      <c r="G751" s="974">
        <f>[53]WS!M31</f>
        <v>149600000</v>
      </c>
      <c r="H751" s="974"/>
      <c r="I751" s="974"/>
      <c r="J751" s="974"/>
      <c r="K751" s="329"/>
      <c r="L751" s="329"/>
      <c r="M751" s="329"/>
      <c r="O751" s="974">
        <f>[53]WS!E31</f>
        <v>83930000</v>
      </c>
      <c r="P751" s="974"/>
      <c r="Q751" s="974"/>
      <c r="R751" s="974"/>
      <c r="S751" s="974"/>
      <c r="T751" s="265"/>
      <c r="U751" s="226"/>
      <c r="V751" s="267"/>
      <c r="W751" s="182"/>
      <c r="X751" s="330" t="s">
        <v>610</v>
      </c>
      <c r="Y751" s="145"/>
      <c r="Z751" s="331"/>
      <c r="AA751" s="331">
        <f>G751-[53]WS!M31</f>
        <v>0</v>
      </c>
      <c r="AB751" s="331"/>
      <c r="AC751" s="331"/>
      <c r="AD751" s="331"/>
      <c r="AE751" s="269"/>
      <c r="AF751" s="269"/>
      <c r="AG751" s="269"/>
      <c r="AH751" s="331"/>
      <c r="AI751" s="145"/>
      <c r="AR751" s="147"/>
      <c r="AS751" s="145"/>
      <c r="BT751" s="148"/>
    </row>
    <row r="752" spans="1:72" s="146" customFormat="1" ht="24" customHeight="1" x14ac:dyDescent="0.35">
      <c r="A752" s="175"/>
      <c r="B752" s="294"/>
      <c r="C752" s="938" t="s">
        <v>611</v>
      </c>
      <c r="D752" s="938"/>
      <c r="E752" s="938"/>
      <c r="F752" s="938"/>
      <c r="G752" s="974">
        <f>[53]WS!M28</f>
        <v>81510000</v>
      </c>
      <c r="H752" s="974"/>
      <c r="I752" s="974"/>
      <c r="J752" s="974"/>
      <c r="K752" s="329"/>
      <c r="L752" s="329"/>
      <c r="M752" s="329"/>
      <c r="O752" s="974">
        <f>[53]WS!E28</f>
        <v>0</v>
      </c>
      <c r="P752" s="974"/>
      <c r="Q752" s="974"/>
      <c r="R752" s="974"/>
      <c r="S752" s="974"/>
      <c r="T752" s="265"/>
      <c r="U752" s="982" t="s">
        <v>611</v>
      </c>
      <c r="V752" s="982"/>
      <c r="W752" s="982"/>
      <c r="X752" s="982"/>
      <c r="Y752" s="145"/>
      <c r="Z752" s="331"/>
      <c r="AA752" s="331">
        <f>'example CALK sanko'!G752-[53]WS!M28</f>
        <v>0</v>
      </c>
      <c r="AB752" s="331"/>
      <c r="AC752" s="331"/>
      <c r="AD752" s="331"/>
      <c r="AE752" s="269"/>
      <c r="AF752" s="269"/>
      <c r="AG752" s="269"/>
      <c r="AH752" s="331"/>
      <c r="AI752" s="145"/>
      <c r="AR752" s="147"/>
      <c r="AS752" s="145"/>
      <c r="BT752" s="148"/>
    </row>
    <row r="753" spans="1:72" s="146" customFormat="1" ht="24" customHeight="1" x14ac:dyDescent="0.35">
      <c r="A753" s="175"/>
      <c r="B753" s="294"/>
      <c r="C753" s="938" t="s">
        <v>612</v>
      </c>
      <c r="D753" s="938"/>
      <c r="E753" s="938"/>
      <c r="F753" s="938"/>
      <c r="G753" s="974"/>
      <c r="H753" s="974"/>
      <c r="I753" s="974"/>
      <c r="J753" s="974"/>
      <c r="K753" s="329"/>
      <c r="L753" s="329"/>
      <c r="M753" s="329"/>
      <c r="O753" s="974"/>
      <c r="P753" s="974"/>
      <c r="Q753" s="974"/>
      <c r="R753" s="974"/>
      <c r="S753" s="974"/>
      <c r="T753" s="265"/>
      <c r="U753" s="953" t="s">
        <v>613</v>
      </c>
      <c r="V753" s="953"/>
      <c r="W753" s="953"/>
      <c r="X753" s="953"/>
      <c r="Y753" s="145"/>
      <c r="Z753" s="331"/>
      <c r="AA753" s="331"/>
      <c r="AB753" s="331"/>
      <c r="AC753" s="331"/>
      <c r="AD753" s="331"/>
      <c r="AE753" s="269"/>
      <c r="AF753" s="269"/>
      <c r="AG753" s="269"/>
      <c r="AH753" s="331"/>
      <c r="AI753" s="145"/>
      <c r="AR753" s="147"/>
      <c r="AS753" s="145"/>
      <c r="BT753" s="148"/>
    </row>
    <row r="754" spans="1:72" s="146" customFormat="1" ht="24" customHeight="1" x14ac:dyDescent="0.35">
      <c r="A754" s="175"/>
      <c r="B754" s="294"/>
      <c r="C754" s="177" t="s">
        <v>614</v>
      </c>
      <c r="D754" s="308"/>
      <c r="E754" s="308"/>
      <c r="F754" s="308"/>
      <c r="G754" s="974">
        <f>[53]WS!M30</f>
        <v>57200000</v>
      </c>
      <c r="H754" s="974"/>
      <c r="I754" s="974"/>
      <c r="J754" s="974"/>
      <c r="K754" s="329"/>
      <c r="L754" s="329"/>
      <c r="M754" s="329"/>
      <c r="O754" s="974">
        <f>[53]WS!E30</f>
        <v>0</v>
      </c>
      <c r="P754" s="974"/>
      <c r="Q754" s="974"/>
      <c r="R754" s="974"/>
      <c r="S754" s="974"/>
      <c r="T754" s="265"/>
      <c r="U754" s="226"/>
      <c r="V754" s="267"/>
      <c r="W754" s="182"/>
      <c r="X754" s="330" t="s">
        <v>615</v>
      </c>
      <c r="Y754" s="145"/>
      <c r="Z754" s="331"/>
      <c r="AA754" s="331">
        <f>G754-[53]WS!M30</f>
        <v>0</v>
      </c>
      <c r="AB754" s="331"/>
      <c r="AC754" s="331"/>
      <c r="AD754" s="331"/>
      <c r="AE754" s="269"/>
      <c r="AF754" s="269"/>
      <c r="AG754" s="269"/>
      <c r="AH754" s="331"/>
      <c r="AI754" s="145"/>
      <c r="AR754" s="147"/>
      <c r="AS754" s="145"/>
      <c r="BT754" s="148"/>
    </row>
    <row r="755" spans="1:72" s="146" customFormat="1" ht="24" customHeight="1" x14ac:dyDescent="0.35">
      <c r="A755" s="175"/>
      <c r="B755" s="337"/>
      <c r="C755" s="220" t="s">
        <v>616</v>
      </c>
      <c r="D755" s="188"/>
      <c r="E755" s="188"/>
      <c r="F755" s="188"/>
      <c r="G755" s="974">
        <f>[53]WS!M42+[53]WS!M48</f>
        <v>55067662.438620001</v>
      </c>
      <c r="H755" s="974"/>
      <c r="I755" s="974"/>
      <c r="J755" s="974"/>
      <c r="K755" s="329"/>
      <c r="L755" s="329"/>
      <c r="M755" s="329"/>
      <c r="O755" s="974"/>
      <c r="P755" s="974"/>
      <c r="Q755" s="974"/>
      <c r="R755" s="974"/>
      <c r="S755" s="974"/>
      <c r="T755" s="309"/>
      <c r="U755" s="313"/>
      <c r="V755" s="313"/>
      <c r="W755" s="338"/>
      <c r="X755" s="338" t="s">
        <v>616</v>
      </c>
      <c r="Y755" s="188"/>
      <c r="Z755" s="269"/>
      <c r="AA755" s="269">
        <f>G755-[53]WS!M42</f>
        <v>50267219.90862</v>
      </c>
      <c r="AB755" s="269"/>
      <c r="AC755" s="269"/>
      <c r="AD755" s="147"/>
      <c r="AE755" s="145"/>
      <c r="AN755" s="147"/>
      <c r="AO755" s="145"/>
      <c r="BT755" s="148"/>
    </row>
    <row r="756" spans="1:72" s="146" customFormat="1" ht="24" customHeight="1" x14ac:dyDescent="0.35">
      <c r="A756" s="175"/>
      <c r="B756" s="294"/>
      <c r="C756" s="177" t="s">
        <v>617</v>
      </c>
      <c r="D756" s="308"/>
      <c r="E756" s="308"/>
      <c r="F756" s="308"/>
      <c r="G756" s="974">
        <f>[53]WS!M34</f>
        <v>9570000</v>
      </c>
      <c r="H756" s="974"/>
      <c r="I756" s="974"/>
      <c r="J756" s="974"/>
      <c r="K756" s="329"/>
      <c r="L756" s="329"/>
      <c r="M756" s="329"/>
      <c r="O756" s="974">
        <f>[53]WS!E34</f>
        <v>0</v>
      </c>
      <c r="P756" s="974"/>
      <c r="Q756" s="974"/>
      <c r="R756" s="974"/>
      <c r="S756" s="974"/>
      <c r="T756" s="265"/>
      <c r="U756" s="226"/>
      <c r="V756" s="267"/>
      <c r="W756" s="182"/>
      <c r="X756" s="330" t="s">
        <v>618</v>
      </c>
      <c r="Y756" s="145"/>
      <c r="Z756" s="331"/>
      <c r="AA756" s="331">
        <f>G756-[53]WS!M34</f>
        <v>0</v>
      </c>
      <c r="AB756" s="331"/>
      <c r="AC756" s="331"/>
      <c r="AD756" s="331"/>
      <c r="AE756" s="269"/>
      <c r="AF756" s="269"/>
      <c r="AG756" s="269"/>
      <c r="AH756" s="331"/>
      <c r="AI756" s="145"/>
      <c r="AR756" s="147"/>
      <c r="AS756" s="145"/>
      <c r="BT756" s="148"/>
    </row>
    <row r="757" spans="1:72" s="146" customFormat="1" ht="24" customHeight="1" x14ac:dyDescent="0.35">
      <c r="A757" s="175"/>
      <c r="B757" s="294"/>
      <c r="C757" s="177"/>
      <c r="D757" s="989" t="s">
        <v>606</v>
      </c>
      <c r="E757" s="989"/>
      <c r="F757" s="989"/>
      <c r="G757" s="989"/>
      <c r="H757" s="329"/>
      <c r="I757" s="329"/>
      <c r="J757" s="329"/>
      <c r="K757" s="329"/>
      <c r="L757" s="329"/>
      <c r="M757" s="329"/>
      <c r="O757" s="329"/>
      <c r="P757" s="329"/>
      <c r="Q757" s="329"/>
      <c r="R757" s="329"/>
      <c r="S757" s="329"/>
      <c r="T757" s="265"/>
      <c r="U757" s="226"/>
      <c r="V757" s="267"/>
      <c r="W757" s="330" t="s">
        <v>606</v>
      </c>
      <c r="Y757" s="145"/>
      <c r="Z757" s="331"/>
      <c r="AA757" s="331"/>
      <c r="AB757" s="331"/>
      <c r="AC757" s="331"/>
      <c r="AD757" s="331"/>
      <c r="AE757" s="269"/>
      <c r="AF757" s="269"/>
      <c r="AG757" s="269"/>
      <c r="AH757" s="331"/>
      <c r="AI757" s="145"/>
      <c r="AR757" s="147"/>
      <c r="AS757" s="145"/>
      <c r="BT757" s="148"/>
    </row>
    <row r="758" spans="1:72" s="146" customFormat="1" ht="24" customHeight="1" x14ac:dyDescent="0.35">
      <c r="A758" s="175"/>
      <c r="B758" s="294"/>
      <c r="C758" s="177" t="s">
        <v>619</v>
      </c>
      <c r="D758" s="308"/>
      <c r="E758" s="308"/>
      <c r="F758" s="308"/>
      <c r="G758" s="974">
        <f>[53]WS!M36</f>
        <v>4730000</v>
      </c>
      <c r="H758" s="974"/>
      <c r="I758" s="974"/>
      <c r="J758" s="974"/>
      <c r="K758" s="329"/>
      <c r="L758" s="329"/>
      <c r="M758" s="329"/>
      <c r="O758" s="974">
        <f>[53]WS!E36</f>
        <v>0</v>
      </c>
      <c r="P758" s="974"/>
      <c r="Q758" s="974"/>
      <c r="R758" s="974"/>
      <c r="S758" s="974"/>
      <c r="T758" s="265"/>
      <c r="U758" s="226"/>
      <c r="V758" s="267"/>
      <c r="W758" s="182"/>
      <c r="X758" s="330" t="s">
        <v>620</v>
      </c>
      <c r="Y758" s="145"/>
      <c r="Z758" s="331"/>
      <c r="AA758" s="331">
        <f>G758-[53]WS!M36</f>
        <v>0</v>
      </c>
      <c r="AB758" s="331"/>
      <c r="AC758" s="331"/>
      <c r="AD758" s="331"/>
      <c r="AE758" s="269"/>
      <c r="AF758" s="269"/>
      <c r="AG758" s="269"/>
      <c r="AH758" s="331"/>
      <c r="AI758" s="145"/>
      <c r="AR758" s="147"/>
      <c r="AS758" s="145"/>
      <c r="BT758" s="148"/>
    </row>
    <row r="759" spans="1:72" s="146" customFormat="1" ht="24" customHeight="1" x14ac:dyDescent="0.35">
      <c r="A759" s="175"/>
      <c r="B759" s="294"/>
      <c r="C759" s="177"/>
      <c r="D759" s="339" t="s">
        <v>621</v>
      </c>
      <c r="E759" s="308"/>
      <c r="F759" s="308"/>
      <c r="G759" s="990"/>
      <c r="H759" s="990"/>
      <c r="I759" s="990"/>
      <c r="J759" s="990"/>
      <c r="K759" s="329"/>
      <c r="L759" s="329"/>
      <c r="M759" s="329"/>
      <c r="O759" s="990"/>
      <c r="P759" s="990"/>
      <c r="Q759" s="990"/>
      <c r="R759" s="990"/>
      <c r="S759" s="990"/>
      <c r="T759" s="265"/>
      <c r="U759" s="226"/>
      <c r="V759" s="267"/>
      <c r="W759" s="226" t="s">
        <v>622</v>
      </c>
      <c r="X759" s="336"/>
      <c r="Y759" s="336"/>
      <c r="Z759" s="331"/>
      <c r="AA759" s="331"/>
      <c r="AB759" s="331"/>
      <c r="AC759" s="331"/>
      <c r="AD759" s="331"/>
      <c r="AE759" s="269"/>
      <c r="AF759" s="269"/>
      <c r="AG759" s="269"/>
      <c r="AH759" s="331"/>
      <c r="AI759" s="145"/>
      <c r="AR759" s="147"/>
      <c r="AS759" s="145"/>
      <c r="BT759" s="148"/>
    </row>
    <row r="760" spans="1:72" s="146" customFormat="1" ht="24" customHeight="1" x14ac:dyDescent="0.35">
      <c r="A760" s="175"/>
      <c r="C760" s="340" t="s">
        <v>623</v>
      </c>
      <c r="E760" s="308"/>
      <c r="F760" s="308"/>
      <c r="G760" s="988">
        <f>SUM(G745:J759)</f>
        <v>2782147926.03862</v>
      </c>
      <c r="H760" s="988"/>
      <c r="I760" s="988"/>
      <c r="J760" s="988"/>
      <c r="K760" s="329"/>
      <c r="L760" s="329"/>
      <c r="M760" s="329"/>
      <c r="O760" s="988">
        <f>SUM(O745:S759)</f>
        <v>4836567227.8999996</v>
      </c>
      <c r="P760" s="988"/>
      <c r="Q760" s="988"/>
      <c r="R760" s="988"/>
      <c r="S760" s="988"/>
      <c r="T760" s="265"/>
      <c r="U760" s="226"/>
      <c r="V760" s="267"/>
      <c r="W760" s="210"/>
      <c r="X760" s="210" t="s">
        <v>624</v>
      </c>
      <c r="Z760" s="331"/>
      <c r="AA760" s="331"/>
      <c r="AB760" s="331"/>
      <c r="AC760" s="331"/>
      <c r="AD760" s="331"/>
      <c r="AE760" s="269"/>
      <c r="AF760" s="269"/>
      <c r="AG760" s="269"/>
      <c r="AH760" s="331"/>
      <c r="AI760" s="145"/>
      <c r="AR760" s="147"/>
      <c r="AS760" s="145"/>
      <c r="BT760" s="148"/>
    </row>
    <row r="761" spans="1:72" s="146" customFormat="1" ht="24" customHeight="1" x14ac:dyDescent="0.35">
      <c r="A761" s="175"/>
      <c r="B761" s="222" t="s">
        <v>17</v>
      </c>
      <c r="C761" s="340"/>
      <c r="E761" s="308"/>
      <c r="F761" s="308"/>
      <c r="G761" s="341"/>
      <c r="H761" s="341"/>
      <c r="I761" s="341"/>
      <c r="J761" s="341"/>
      <c r="K761" s="329"/>
      <c r="L761" s="329"/>
      <c r="M761" s="329"/>
      <c r="O761" s="341"/>
      <c r="P761" s="341"/>
      <c r="Q761" s="341"/>
      <c r="R761" s="341"/>
      <c r="S761" s="341"/>
      <c r="T761" s="265"/>
      <c r="U761" s="226"/>
      <c r="V761" s="267"/>
      <c r="W761" s="210"/>
      <c r="X761" s="210"/>
      <c r="Y761" s="210" t="s">
        <v>18</v>
      </c>
      <c r="Z761" s="331"/>
      <c r="AA761" s="331"/>
      <c r="AB761" s="331"/>
      <c r="AC761" s="331"/>
      <c r="AD761" s="331"/>
      <c r="AE761" s="269"/>
      <c r="AF761" s="269"/>
      <c r="AG761" s="269"/>
      <c r="AH761" s="331"/>
      <c r="AI761" s="145"/>
      <c r="AR761" s="147"/>
      <c r="AS761" s="145"/>
      <c r="BT761" s="148"/>
    </row>
    <row r="762" spans="1:72" s="146" customFormat="1" ht="24" customHeight="1" x14ac:dyDescent="0.35">
      <c r="A762" s="175"/>
      <c r="B762" s="337"/>
      <c r="C762" s="177" t="s">
        <v>625</v>
      </c>
      <c r="D762" s="188"/>
      <c r="E762" s="188"/>
      <c r="F762" s="188"/>
      <c r="G762" s="974"/>
      <c r="H762" s="974"/>
      <c r="I762" s="974"/>
      <c r="J762" s="974"/>
      <c r="K762" s="329"/>
      <c r="L762" s="329"/>
      <c r="M762" s="329"/>
      <c r="O762" s="974">
        <f>[53]WS!E39+[53]WS!E45</f>
        <v>173275195.69999999</v>
      </c>
      <c r="P762" s="974"/>
      <c r="Q762" s="974"/>
      <c r="R762" s="974"/>
      <c r="S762" s="974"/>
      <c r="T762" s="309"/>
      <c r="U762" s="313"/>
      <c r="V762" s="313"/>
      <c r="W762" s="182"/>
      <c r="X762" s="330" t="s">
        <v>625</v>
      </c>
      <c r="Y762" s="188"/>
      <c r="Z762" s="269"/>
      <c r="AA762" s="269"/>
      <c r="AB762" s="269"/>
      <c r="AC762" s="269"/>
      <c r="AD762" s="147"/>
      <c r="AE762" s="145"/>
      <c r="AN762" s="147"/>
      <c r="AO762" s="145"/>
      <c r="BT762" s="148"/>
    </row>
    <row r="763" spans="1:72" s="146" customFormat="1" ht="24" customHeight="1" x14ac:dyDescent="0.35">
      <c r="A763" s="175"/>
      <c r="B763" s="337"/>
      <c r="C763" s="342" t="s">
        <v>75</v>
      </c>
      <c r="D763" s="177" t="s">
        <v>626</v>
      </c>
      <c r="E763" s="188"/>
      <c r="F763" s="188"/>
      <c r="G763" s="974">
        <f>[53]WS!M41+[53]WS!M47</f>
        <v>325024506.09399998</v>
      </c>
      <c r="H763" s="974"/>
      <c r="I763" s="974"/>
      <c r="J763" s="974"/>
      <c r="K763" s="329"/>
      <c r="L763" s="329"/>
      <c r="M763" s="329"/>
      <c r="O763" s="974">
        <f>[53]WS!E47</f>
        <v>0</v>
      </c>
      <c r="P763" s="974"/>
      <c r="Q763" s="974"/>
      <c r="R763" s="974"/>
      <c r="S763" s="974"/>
      <c r="T763" s="309"/>
      <c r="U763" s="313"/>
      <c r="V763" s="313"/>
      <c r="W763" s="338" t="s">
        <v>627</v>
      </c>
      <c r="X763" s="188"/>
      <c r="Y763" s="188"/>
      <c r="Z763" s="269"/>
      <c r="AA763" s="269">
        <f>G763-[53]WS!M41</f>
        <v>299584324.25400001</v>
      </c>
      <c r="AB763" s="269"/>
      <c r="AC763" s="269"/>
      <c r="AD763" s="147"/>
      <c r="AE763" s="145"/>
      <c r="AN763" s="147"/>
      <c r="AO763" s="145"/>
      <c r="BT763" s="148"/>
    </row>
    <row r="764" spans="1:72" s="146" customFormat="1" ht="24" customHeight="1" x14ac:dyDescent="0.35">
      <c r="A764" s="175"/>
      <c r="B764" s="337"/>
      <c r="C764" s="342" t="s">
        <v>75</v>
      </c>
      <c r="D764" s="177" t="s">
        <v>628</v>
      </c>
      <c r="E764" s="188"/>
      <c r="F764" s="188"/>
      <c r="G764" s="974">
        <f>[53]WS!M40+[53]WS!M46</f>
        <v>4089984.75</v>
      </c>
      <c r="H764" s="974"/>
      <c r="I764" s="974"/>
      <c r="J764" s="974"/>
      <c r="K764" s="329"/>
      <c r="L764" s="329"/>
      <c r="M764" s="329"/>
      <c r="O764" s="974">
        <f>[53]WS!E46</f>
        <v>0</v>
      </c>
      <c r="P764" s="974"/>
      <c r="Q764" s="974"/>
      <c r="R764" s="974"/>
      <c r="S764" s="974"/>
      <c r="T764" s="309"/>
      <c r="U764" s="313"/>
      <c r="V764" s="313"/>
      <c r="W764" s="338" t="s">
        <v>629</v>
      </c>
      <c r="X764" s="188"/>
      <c r="Y764" s="188"/>
      <c r="Z764" s="269"/>
      <c r="AA764" s="269">
        <f>G764-[53]WS!M40</f>
        <v>3771550</v>
      </c>
      <c r="AB764" s="269"/>
      <c r="AC764" s="269"/>
      <c r="AD764" s="147"/>
      <c r="AE764" s="145"/>
      <c r="AN764" s="147"/>
      <c r="AO764" s="145"/>
      <c r="BT764" s="148"/>
    </row>
    <row r="765" spans="1:72" s="146" customFormat="1" ht="24" customHeight="1" x14ac:dyDescent="0.35">
      <c r="A765" s="175"/>
      <c r="B765" s="337"/>
      <c r="C765" s="220"/>
      <c r="D765" s="176" t="s">
        <v>590</v>
      </c>
      <c r="E765" s="188"/>
      <c r="F765" s="188"/>
      <c r="G765" s="988">
        <f>SUM(G762:J764)</f>
        <v>329114490.84399998</v>
      </c>
      <c r="H765" s="988"/>
      <c r="I765" s="988"/>
      <c r="J765" s="988"/>
      <c r="K765" s="329"/>
      <c r="L765" s="329"/>
      <c r="M765" s="329"/>
      <c r="O765" s="988">
        <f>SUM(O762:S764)</f>
        <v>173275195.69999999</v>
      </c>
      <c r="P765" s="988"/>
      <c r="Q765" s="988"/>
      <c r="R765" s="988"/>
      <c r="S765" s="988"/>
      <c r="T765" s="309"/>
      <c r="U765" s="313"/>
      <c r="V765" s="313"/>
      <c r="W765" s="343" t="s">
        <v>591</v>
      </c>
      <c r="X765" s="188"/>
      <c r="Y765" s="188"/>
      <c r="Z765" s="269"/>
      <c r="AA765" s="269"/>
      <c r="AB765" s="269"/>
      <c r="AC765" s="269"/>
      <c r="AD765" s="147"/>
      <c r="AE765" s="145"/>
      <c r="AN765" s="147"/>
      <c r="AO765" s="145"/>
      <c r="BT765" s="148"/>
    </row>
    <row r="766" spans="1:72" s="146" customFormat="1" ht="22.5" customHeight="1" thickBot="1" x14ac:dyDescent="0.4">
      <c r="A766" s="175"/>
      <c r="B766" s="176" t="s">
        <v>630</v>
      </c>
      <c r="C766" s="176"/>
      <c r="D766" s="176"/>
      <c r="E766" s="188"/>
      <c r="F766" s="188"/>
      <c r="G766" s="984">
        <f>G760+G765</f>
        <v>3111262416.8826199</v>
      </c>
      <c r="H766" s="984"/>
      <c r="I766" s="984"/>
      <c r="J766" s="984"/>
      <c r="K766" s="344"/>
      <c r="L766" s="344"/>
      <c r="M766" s="344"/>
      <c r="N766" s="345"/>
      <c r="O766" s="984">
        <f>O760+O765</f>
        <v>5009842423.5999994</v>
      </c>
      <c r="P766" s="985"/>
      <c r="Q766" s="985"/>
      <c r="R766" s="985"/>
      <c r="S766" s="985"/>
      <c r="T766" s="188"/>
      <c r="U766" s="346"/>
      <c r="V766" s="346"/>
      <c r="W766" s="347"/>
      <c r="X766" s="331"/>
      <c r="Y766" s="348" t="s">
        <v>631</v>
      </c>
      <c r="Z766" s="269"/>
      <c r="AA766" s="269"/>
      <c r="AB766" s="269"/>
      <c r="AC766" s="269"/>
      <c r="AD766" s="147"/>
      <c r="AE766" s="145"/>
      <c r="AN766" s="147"/>
      <c r="AO766" s="145"/>
      <c r="BT766" s="148"/>
    </row>
    <row r="767" spans="1:72" s="146" customFormat="1" ht="22.5" customHeight="1" thickTop="1" x14ac:dyDescent="0.35">
      <c r="A767" s="175"/>
      <c r="B767" s="177"/>
      <c r="C767" s="176"/>
      <c r="D767" s="176"/>
      <c r="E767" s="188"/>
      <c r="F767" s="188"/>
      <c r="G767" s="345"/>
      <c r="H767" s="345"/>
      <c r="I767" s="345"/>
      <c r="J767" s="345"/>
      <c r="K767" s="344"/>
      <c r="L767" s="344"/>
      <c r="M767" s="344"/>
      <c r="N767" s="345"/>
      <c r="O767" s="344"/>
      <c r="P767" s="344"/>
      <c r="Q767" s="344"/>
      <c r="R767" s="344"/>
      <c r="S767" s="344"/>
      <c r="T767" s="188"/>
      <c r="U767" s="346"/>
      <c r="V767" s="346"/>
      <c r="W767" s="347"/>
      <c r="X767" s="331"/>
      <c r="Y767" s="331"/>
      <c r="Z767" s="269"/>
      <c r="AA767" s="269"/>
      <c r="AB767" s="269"/>
      <c r="AC767" s="269"/>
      <c r="AD767" s="147"/>
      <c r="AE767" s="145"/>
      <c r="AN767" s="147"/>
      <c r="AO767" s="145"/>
      <c r="BT767" s="148"/>
    </row>
    <row r="768" spans="1:72" s="146" customFormat="1" ht="21.95" customHeight="1" x14ac:dyDescent="0.35">
      <c r="A768" s="175" t="s">
        <v>632</v>
      </c>
      <c r="B768" s="349" t="s">
        <v>633</v>
      </c>
      <c r="C768" s="350"/>
      <c r="D768" s="350"/>
      <c r="E768" s="350"/>
      <c r="F768" s="350"/>
      <c r="G768" s="341"/>
      <c r="H768" s="341"/>
      <c r="I768" s="341"/>
      <c r="J768" s="341"/>
      <c r="K768" s="344"/>
      <c r="L768" s="344"/>
      <c r="M768" s="344"/>
      <c r="N768" s="341"/>
      <c r="O768" s="341"/>
      <c r="P768" s="341"/>
      <c r="Q768" s="341"/>
      <c r="R768" s="341"/>
      <c r="S768" s="341"/>
      <c r="T768" s="351" t="str">
        <f>A768</f>
        <v>6.</v>
      </c>
      <c r="U768" s="929" t="s">
        <v>634</v>
      </c>
      <c r="V768" s="929"/>
      <c r="W768" s="929"/>
      <c r="X768" s="929"/>
      <c r="Y768" s="929"/>
      <c r="Z768" s="929"/>
      <c r="AA768" s="269"/>
      <c r="AB768" s="269"/>
      <c r="AC768" s="269"/>
      <c r="AD768" s="147"/>
      <c r="AE768" s="145"/>
      <c r="AN768" s="147"/>
      <c r="AO768" s="145"/>
      <c r="BT768" s="148"/>
    </row>
    <row r="769" spans="1:72" s="146" customFormat="1" ht="21.95" customHeight="1" x14ac:dyDescent="0.35">
      <c r="A769" s="175"/>
      <c r="B769" s="261" t="s">
        <v>580</v>
      </c>
      <c r="C769" s="350"/>
      <c r="D769" s="350"/>
      <c r="E769" s="350"/>
      <c r="F769" s="350"/>
      <c r="G769" s="341"/>
      <c r="H769" s="341"/>
      <c r="I769" s="341"/>
      <c r="J769" s="341"/>
      <c r="K769" s="344"/>
      <c r="L769" s="344"/>
      <c r="M769" s="344"/>
      <c r="N769" s="341"/>
      <c r="O769" s="341"/>
      <c r="P769" s="341"/>
      <c r="Q769" s="341"/>
      <c r="R769" s="341"/>
      <c r="S769" s="341"/>
      <c r="T769" s="188"/>
      <c r="U769" s="311" t="s">
        <v>581</v>
      </c>
      <c r="V769" s="346"/>
      <c r="W769" s="182"/>
      <c r="X769" s="352"/>
      <c r="Y769" s="145"/>
      <c r="Z769" s="269"/>
      <c r="AA769" s="269"/>
      <c r="AB769" s="269"/>
      <c r="AC769" s="269"/>
      <c r="AD769" s="147"/>
      <c r="AE769" s="145"/>
      <c r="AN769" s="147"/>
      <c r="AO769" s="145"/>
      <c r="BT769" s="148"/>
    </row>
    <row r="770" spans="1:72" s="146" customFormat="1" ht="21.95" customHeight="1" x14ac:dyDescent="0.35">
      <c r="A770" s="175"/>
      <c r="B770" s="261"/>
      <c r="C770" s="308"/>
      <c r="D770" s="308"/>
      <c r="E770" s="308"/>
      <c r="F770" s="308"/>
      <c r="G770" s="976" t="str">
        <f>G788</f>
        <v>31 Maret 2020 /</v>
      </c>
      <c r="H770" s="976"/>
      <c r="I770" s="976"/>
      <c r="J770" s="976"/>
      <c r="K770" s="310"/>
      <c r="L770" s="310"/>
      <c r="M770" s="310"/>
      <c r="N770" s="310"/>
      <c r="O770" s="976" t="str">
        <f>O788</f>
        <v>31 Maret 2019 /</v>
      </c>
      <c r="P770" s="976"/>
      <c r="Q770" s="976"/>
      <c r="R770" s="976"/>
      <c r="S770" s="976"/>
      <c r="T770" s="309"/>
      <c r="U770" s="311"/>
      <c r="V770" s="182"/>
      <c r="W770" s="182"/>
      <c r="X770" s="265"/>
      <c r="Y770" s="145"/>
      <c r="Z770" s="144"/>
      <c r="AA770" s="269"/>
      <c r="AB770" s="269"/>
      <c r="AC770" s="265"/>
      <c r="AD770" s="145"/>
      <c r="AO770" s="147"/>
      <c r="AP770" s="145"/>
      <c r="BT770" s="148"/>
    </row>
    <row r="771" spans="1:72" s="146" customFormat="1" ht="21.95" customHeight="1" x14ac:dyDescent="0.35">
      <c r="A771" s="175"/>
      <c r="B771" s="177"/>
      <c r="C771" s="308"/>
      <c r="D771" s="308"/>
      <c r="E771" s="308"/>
      <c r="F771" s="308"/>
      <c r="G771" s="986" t="str">
        <f>G789</f>
        <v>March 31, 2020</v>
      </c>
      <c r="H771" s="986"/>
      <c r="I771" s="986"/>
      <c r="J771" s="986"/>
      <c r="K771" s="353"/>
      <c r="L771" s="353"/>
      <c r="M771" s="353"/>
      <c r="N771" s="184"/>
      <c r="O771" s="987" t="str">
        <f>O789</f>
        <v>March, 31 2019</v>
      </c>
      <c r="P771" s="987"/>
      <c r="Q771" s="987"/>
      <c r="R771" s="987"/>
      <c r="S771" s="987"/>
      <c r="T771" s="309"/>
      <c r="U771" s="313"/>
      <c r="V771" s="313"/>
      <c r="W771" s="313"/>
      <c r="AC771" s="314" t="e">
        <f>#REF!</f>
        <v>#REF!</v>
      </c>
      <c r="AD771" s="265"/>
      <c r="AE771" s="269"/>
      <c r="AF771" s="269"/>
      <c r="AG771" s="269"/>
      <c r="AH771" s="265"/>
      <c r="AI771" s="145"/>
      <c r="AR771" s="147"/>
      <c r="AS771" s="315"/>
      <c r="AT771" s="316"/>
      <c r="BT771" s="148"/>
    </row>
    <row r="772" spans="1:72" s="146" customFormat="1" ht="21.95" customHeight="1" x14ac:dyDescent="0.35">
      <c r="A772" s="175"/>
      <c r="B772" s="354"/>
      <c r="C772" s="220" t="s">
        <v>635</v>
      </c>
      <c r="D772" s="350"/>
      <c r="E772" s="350"/>
      <c r="F772" s="350"/>
      <c r="G772" s="994">
        <f>[53]WS!M60</f>
        <v>0</v>
      </c>
      <c r="H772" s="994"/>
      <c r="I772" s="994"/>
      <c r="J772" s="994"/>
      <c r="K772" s="344"/>
      <c r="L772" s="344"/>
      <c r="M772" s="344"/>
      <c r="O772" s="994">
        <f>[53]WS!E60</f>
        <v>427191097</v>
      </c>
      <c r="P772" s="994"/>
      <c r="Q772" s="994"/>
      <c r="R772" s="994"/>
      <c r="S772" s="994"/>
      <c r="T772" s="188"/>
      <c r="U772" s="346"/>
      <c r="V772" s="346"/>
      <c r="W772" s="182"/>
      <c r="X772" s="330" t="s">
        <v>636</v>
      </c>
      <c r="Y772" s="145"/>
      <c r="Z772" s="269"/>
      <c r="AA772" s="269">
        <f>G772-[53]WS!M60</f>
        <v>0</v>
      </c>
      <c r="AB772" s="269"/>
      <c r="AC772" s="269"/>
      <c r="AD772" s="147"/>
      <c r="AE772" s="145"/>
      <c r="AN772" s="147"/>
      <c r="AO772" s="145"/>
      <c r="BT772" s="148"/>
    </row>
    <row r="773" spans="1:72" s="146" customFormat="1" ht="21.95" customHeight="1" thickBot="1" x14ac:dyDescent="0.4">
      <c r="A773" s="175"/>
      <c r="B773" s="354"/>
      <c r="C773" s="220"/>
      <c r="D773" s="234" t="s">
        <v>596</v>
      </c>
      <c r="E773" s="350"/>
      <c r="F773" s="350"/>
      <c r="G773" s="995">
        <f>G772</f>
        <v>0</v>
      </c>
      <c r="H773" s="995"/>
      <c r="I773" s="995"/>
      <c r="J773" s="995"/>
      <c r="K773" s="344"/>
      <c r="L773" s="344"/>
      <c r="M773" s="344"/>
      <c r="N773" s="222"/>
      <c r="O773" s="995">
        <f>O772</f>
        <v>427191097</v>
      </c>
      <c r="P773" s="995"/>
      <c r="Q773" s="995"/>
      <c r="R773" s="995"/>
      <c r="S773" s="995"/>
      <c r="T773" s="188"/>
      <c r="U773" s="346"/>
      <c r="V773" s="346"/>
      <c r="W773" s="260" t="s">
        <v>597</v>
      </c>
      <c r="X773" s="330"/>
      <c r="Y773" s="145"/>
      <c r="Z773" s="269"/>
      <c r="AA773" s="269"/>
      <c r="AB773" s="269"/>
      <c r="AC773" s="269"/>
      <c r="AD773" s="147"/>
      <c r="AE773" s="145"/>
      <c r="AN773" s="147"/>
      <c r="AO773" s="145"/>
      <c r="BT773" s="148"/>
    </row>
    <row r="774" spans="1:72" s="146" customFormat="1" ht="21.95" customHeight="1" thickTop="1" x14ac:dyDescent="0.35">
      <c r="A774" s="175"/>
      <c r="B774" s="354"/>
      <c r="C774" s="220"/>
      <c r="D774" s="234"/>
      <c r="E774" s="350"/>
      <c r="F774" s="350"/>
      <c r="G774" s="341"/>
      <c r="H774" s="341"/>
      <c r="I774" s="341"/>
      <c r="J774" s="341"/>
      <c r="K774" s="344"/>
      <c r="L774" s="344"/>
      <c r="M774" s="344"/>
      <c r="N774" s="222"/>
      <c r="O774" s="341"/>
      <c r="P774" s="341"/>
      <c r="Q774" s="341"/>
      <c r="R774" s="341"/>
      <c r="S774" s="341"/>
      <c r="T774" s="188"/>
      <c r="U774" s="346"/>
      <c r="V774" s="346"/>
      <c r="W774" s="260"/>
      <c r="X774" s="330"/>
      <c r="Y774" s="145"/>
      <c r="Z774" s="269"/>
      <c r="AA774" s="269"/>
      <c r="AB774" s="269"/>
      <c r="AC774" s="269"/>
      <c r="AD774" s="147"/>
      <c r="AE774" s="145"/>
      <c r="AN774" s="147"/>
      <c r="AO774" s="145"/>
      <c r="BT774" s="148"/>
    </row>
    <row r="775" spans="1:72" s="146" customFormat="1" ht="21.95" customHeight="1" x14ac:dyDescent="0.35">
      <c r="A775" s="175"/>
      <c r="B775" s="996" t="s">
        <v>637</v>
      </c>
      <c r="C775" s="996"/>
      <c r="D775" s="996"/>
      <c r="E775" s="996"/>
      <c r="F775" s="996"/>
      <c r="G775" s="996"/>
      <c r="H775" s="996"/>
      <c r="I775" s="996"/>
      <c r="J775" s="996"/>
      <c r="K775" s="355"/>
      <c r="L775" s="355"/>
      <c r="M775" s="355"/>
      <c r="N775" s="197"/>
      <c r="O775" s="997" t="s">
        <v>638</v>
      </c>
      <c r="P775" s="997"/>
      <c r="Q775" s="997"/>
      <c r="R775" s="997"/>
      <c r="S775" s="997"/>
      <c r="T775" s="997"/>
      <c r="U775" s="997"/>
      <c r="V775" s="997"/>
      <c r="W775" s="997"/>
      <c r="X775" s="997"/>
      <c r="Y775" s="145"/>
      <c r="Z775" s="269"/>
      <c r="AA775" s="269"/>
      <c r="AB775" s="269"/>
      <c r="AC775" s="269"/>
      <c r="AD775" s="147"/>
      <c r="AE775" s="145"/>
      <c r="AN775" s="147"/>
      <c r="AO775" s="145"/>
      <c r="BT775" s="148"/>
    </row>
    <row r="776" spans="1:72" s="146" customFormat="1" ht="21.95" customHeight="1" x14ac:dyDescent="0.35">
      <c r="A776" s="175"/>
      <c r="B776" s="996"/>
      <c r="C776" s="996"/>
      <c r="D776" s="996"/>
      <c r="E776" s="996"/>
      <c r="F776" s="996"/>
      <c r="G776" s="996"/>
      <c r="H776" s="996"/>
      <c r="I776" s="996"/>
      <c r="J776" s="996"/>
      <c r="K776" s="355"/>
      <c r="L776" s="355"/>
      <c r="M776" s="355"/>
      <c r="N776" s="197"/>
      <c r="O776" s="997"/>
      <c r="P776" s="997"/>
      <c r="Q776" s="997"/>
      <c r="R776" s="997"/>
      <c r="S776" s="997"/>
      <c r="T776" s="997"/>
      <c r="U776" s="997"/>
      <c r="V776" s="997"/>
      <c r="W776" s="997"/>
      <c r="X776" s="997"/>
      <c r="Y776" s="145"/>
      <c r="Z776" s="269"/>
      <c r="AA776" s="269"/>
      <c r="AB776" s="269"/>
      <c r="AC776" s="269"/>
      <c r="AD776" s="147"/>
      <c r="AE776" s="145"/>
      <c r="AN776" s="147"/>
      <c r="AO776" s="145"/>
      <c r="BT776" s="148"/>
    </row>
    <row r="777" spans="1:72" s="146" customFormat="1" ht="21.95" customHeight="1" x14ac:dyDescent="0.35">
      <c r="A777" s="175"/>
      <c r="B777" s="996"/>
      <c r="C777" s="996"/>
      <c r="D777" s="996"/>
      <c r="E777" s="996"/>
      <c r="F777" s="996"/>
      <c r="G777" s="996"/>
      <c r="H777" s="996"/>
      <c r="I777" s="996"/>
      <c r="J777" s="996"/>
      <c r="K777" s="355"/>
      <c r="L777" s="355"/>
      <c r="M777" s="355"/>
      <c r="N777" s="197"/>
      <c r="O777" s="997"/>
      <c r="P777" s="997"/>
      <c r="Q777" s="997"/>
      <c r="R777" s="997"/>
      <c r="S777" s="997"/>
      <c r="T777" s="997"/>
      <c r="U777" s="997"/>
      <c r="V777" s="997"/>
      <c r="W777" s="997"/>
      <c r="X777" s="997"/>
      <c r="Y777" s="145"/>
      <c r="Z777" s="269"/>
      <c r="AA777" s="269"/>
      <c r="AB777" s="269"/>
      <c r="AC777" s="269"/>
      <c r="AD777" s="147"/>
      <c r="AE777" s="145"/>
      <c r="AN777" s="147"/>
      <c r="AO777" s="145"/>
      <c r="BT777" s="148"/>
    </row>
    <row r="778" spans="1:72" s="146" customFormat="1" ht="21.95" customHeight="1" x14ac:dyDescent="0.35">
      <c r="A778" s="175"/>
      <c r="B778" s="354"/>
      <c r="C778" s="350"/>
      <c r="D778" s="350"/>
      <c r="E778" s="350"/>
      <c r="F778" s="350"/>
      <c r="G778" s="341"/>
      <c r="H778" s="341"/>
      <c r="I778" s="341"/>
      <c r="J778" s="341"/>
      <c r="K778" s="344"/>
      <c r="L778" s="344"/>
      <c r="M778" s="344"/>
      <c r="N778" s="341"/>
      <c r="O778" s="341"/>
      <c r="P778" s="341"/>
      <c r="Q778" s="341"/>
      <c r="R778" s="341"/>
      <c r="S778" s="341"/>
      <c r="T778" s="188"/>
      <c r="U778" s="346"/>
      <c r="V778" s="346"/>
      <c r="W778" s="356"/>
      <c r="X778" s="331"/>
      <c r="Y778" s="331"/>
      <c r="Z778" s="269"/>
      <c r="AA778" s="269"/>
      <c r="AB778" s="269"/>
      <c r="AC778" s="269"/>
      <c r="AD778" s="147"/>
      <c r="AE778" s="145"/>
      <c r="AN778" s="147"/>
      <c r="AO778" s="145"/>
      <c r="BT778" s="148"/>
    </row>
    <row r="779" spans="1:72" s="146" customFormat="1" ht="21.95" customHeight="1" x14ac:dyDescent="0.35">
      <c r="A779" s="357" t="s">
        <v>639</v>
      </c>
      <c r="B779" s="176" t="s">
        <v>640</v>
      </c>
      <c r="C779" s="188"/>
      <c r="D779" s="202"/>
      <c r="E779" s="188"/>
      <c r="F779" s="188"/>
      <c r="G779" s="345"/>
      <c r="H779" s="344"/>
      <c r="I779" s="344"/>
      <c r="J779" s="344"/>
      <c r="K779" s="344"/>
      <c r="L779" s="344"/>
      <c r="M779" s="344"/>
      <c r="N779" s="344"/>
      <c r="O779" s="344"/>
      <c r="P779" s="344"/>
      <c r="Q779" s="344"/>
      <c r="R779" s="344"/>
      <c r="S779" s="188"/>
      <c r="T779" s="358" t="str">
        <f>A779</f>
        <v>7.</v>
      </c>
      <c r="U779" s="257" t="s">
        <v>641</v>
      </c>
      <c r="V779" s="346"/>
      <c r="W779" s="182"/>
      <c r="X779" s="331"/>
      <c r="Y779" s="331"/>
      <c r="Z779" s="144"/>
      <c r="AA779" s="269"/>
      <c r="AB779" s="269"/>
      <c r="AC779" s="269"/>
      <c r="AD779" s="147"/>
      <c r="AE779" s="145"/>
      <c r="AN779" s="147"/>
      <c r="AO779" s="145"/>
      <c r="BT779" s="148"/>
    </row>
    <row r="780" spans="1:72" s="146" customFormat="1" ht="21.95" customHeight="1" x14ac:dyDescent="0.35">
      <c r="A780" s="175"/>
      <c r="B780" s="177" t="s">
        <v>642</v>
      </c>
      <c r="C780" s="188"/>
      <c r="D780" s="202"/>
      <c r="E780" s="188"/>
      <c r="F780" s="188"/>
      <c r="G780" s="345"/>
      <c r="H780" s="344"/>
      <c r="I780" s="344"/>
      <c r="J780" s="344"/>
      <c r="K780" s="344"/>
      <c r="L780" s="344"/>
      <c r="M780" s="344"/>
      <c r="N780" s="344"/>
      <c r="O780" s="344"/>
      <c r="P780" s="344"/>
      <c r="Q780" s="344"/>
      <c r="R780" s="344"/>
      <c r="S780" s="188"/>
      <c r="T780" s="188"/>
      <c r="U780" s="359" t="s">
        <v>581</v>
      </c>
      <c r="V780" s="182"/>
      <c r="W780" s="992"/>
      <c r="X780" s="992"/>
      <c r="Y780" s="992"/>
      <c r="Z780" s="269"/>
      <c r="AA780" s="269"/>
      <c r="AB780" s="269"/>
      <c r="AC780" s="269"/>
      <c r="AD780" s="147"/>
      <c r="AE780" s="145"/>
      <c r="AN780" s="147"/>
      <c r="AO780" s="145"/>
      <c r="BT780" s="148"/>
    </row>
    <row r="781" spans="1:72" s="146" customFormat="1" ht="21.95" customHeight="1" x14ac:dyDescent="0.35">
      <c r="A781" s="175"/>
      <c r="B781" s="261"/>
      <c r="C781" s="308"/>
      <c r="D781" s="308"/>
      <c r="E781" s="308"/>
      <c r="F781" s="308"/>
      <c r="G781" s="976" t="str">
        <f>G770</f>
        <v>31 Maret 2020 /</v>
      </c>
      <c r="H781" s="976"/>
      <c r="I781" s="976"/>
      <c r="J781" s="976"/>
      <c r="K781" s="310"/>
      <c r="L781" s="310"/>
      <c r="M781" s="310"/>
      <c r="N781" s="310"/>
      <c r="O781" s="976" t="str">
        <f>O770</f>
        <v>31 Maret 2019 /</v>
      </c>
      <c r="P781" s="976"/>
      <c r="Q781" s="976"/>
      <c r="R781" s="976"/>
      <c r="S781" s="976"/>
      <c r="T781" s="309"/>
      <c r="U781" s="311"/>
      <c r="V781" s="182"/>
      <c r="W781" s="182"/>
      <c r="X781" s="265"/>
      <c r="Y781" s="145"/>
      <c r="Z781" s="144"/>
      <c r="AA781" s="269"/>
      <c r="AB781" s="269"/>
      <c r="AC781" s="265"/>
      <c r="AD781" s="145"/>
      <c r="AO781" s="147"/>
      <c r="AP781" s="145"/>
      <c r="BT781" s="148"/>
    </row>
    <row r="782" spans="1:72" s="146" customFormat="1" ht="21.95" customHeight="1" x14ac:dyDescent="0.35">
      <c r="A782" s="175"/>
      <c r="B782" s="354"/>
      <c r="C782" s="188"/>
      <c r="D782" s="202"/>
      <c r="E782" s="188"/>
      <c r="F782" s="188"/>
      <c r="G782" s="986" t="str">
        <f>G771</f>
        <v>March 31, 2020</v>
      </c>
      <c r="H782" s="986"/>
      <c r="I782" s="986"/>
      <c r="J782" s="986"/>
      <c r="K782" s="353"/>
      <c r="L782" s="353"/>
      <c r="M782" s="353"/>
      <c r="N782" s="184"/>
      <c r="O782" s="987" t="str">
        <f>O771</f>
        <v>March, 31 2019</v>
      </c>
      <c r="P782" s="987"/>
      <c r="Q782" s="987"/>
      <c r="R782" s="987"/>
      <c r="S782" s="987"/>
      <c r="T782" s="188"/>
      <c r="U782" s="346"/>
      <c r="V782" s="346"/>
      <c r="W782" s="346"/>
      <c r="X782" s="331"/>
      <c r="Y782" s="331"/>
      <c r="Z782" s="269"/>
      <c r="AA782" s="269"/>
      <c r="AB782" s="269"/>
      <c r="AC782" s="269"/>
      <c r="AD782" s="147"/>
      <c r="AE782" s="145"/>
      <c r="AN782" s="147"/>
      <c r="AO782" s="145"/>
      <c r="BT782" s="148"/>
    </row>
    <row r="783" spans="1:72" s="146" customFormat="1" ht="21.95" customHeight="1" x14ac:dyDescent="0.35">
      <c r="A783" s="175"/>
      <c r="B783" s="354"/>
      <c r="C783" s="177" t="s">
        <v>21</v>
      </c>
      <c r="D783" s="202"/>
      <c r="E783" s="188"/>
      <c r="F783" s="188"/>
      <c r="G783" s="993">
        <f>[53]WS!M63</f>
        <v>4039053298.3299999</v>
      </c>
      <c r="H783" s="993"/>
      <c r="I783" s="993"/>
      <c r="J783" s="993"/>
      <c r="K783" s="360"/>
      <c r="L783" s="360"/>
      <c r="M783" s="360"/>
      <c r="O783" s="993">
        <f>[53]WS!E63</f>
        <v>2839004024.73</v>
      </c>
      <c r="P783" s="993"/>
      <c r="Q783" s="993"/>
      <c r="R783" s="993"/>
      <c r="S783" s="993"/>
      <c r="T783" s="188"/>
      <c r="U783" s="346"/>
      <c r="V783" s="346"/>
      <c r="W783" s="182"/>
      <c r="X783" s="330" t="s">
        <v>331</v>
      </c>
      <c r="Y783" s="331"/>
      <c r="Z783" s="269"/>
      <c r="AA783" s="269">
        <f>G783-[53]WS!M63</f>
        <v>0</v>
      </c>
      <c r="AB783" s="269"/>
      <c r="AC783" s="269"/>
      <c r="AD783" s="147"/>
      <c r="AE783" s="145"/>
      <c r="AN783" s="147"/>
      <c r="AO783" s="145"/>
      <c r="BT783" s="148"/>
    </row>
    <row r="784" spans="1:72" s="146" customFormat="1" ht="21.95" customHeight="1" thickBot="1" x14ac:dyDescent="0.4">
      <c r="A784" s="175"/>
      <c r="B784" s="177"/>
      <c r="C784" s="177"/>
      <c r="D784" s="361" t="s">
        <v>596</v>
      </c>
      <c r="E784" s="362"/>
      <c r="F784" s="362"/>
      <c r="G784" s="991">
        <f>SUM(G783:J783)</f>
        <v>4039053298.3299999</v>
      </c>
      <c r="H784" s="991"/>
      <c r="I784" s="991"/>
      <c r="J784" s="991"/>
      <c r="K784" s="363"/>
      <c r="L784" s="363"/>
      <c r="M784" s="363"/>
      <c r="O784" s="991">
        <f>SUM(O783:S783)</f>
        <v>2839004024.73</v>
      </c>
      <c r="P784" s="991"/>
      <c r="Q784" s="991"/>
      <c r="R784" s="991"/>
      <c r="S784" s="991"/>
      <c r="T784" s="188"/>
      <c r="U784" s="346"/>
      <c r="V784" s="346"/>
      <c r="W784" s="356" t="s">
        <v>597</v>
      </c>
      <c r="X784" s="331"/>
      <c r="Y784" s="331"/>
      <c r="Z784" s="269"/>
      <c r="AA784" s="269"/>
      <c r="AB784" s="269"/>
      <c r="AC784" s="269"/>
      <c r="AD784" s="147"/>
      <c r="AE784" s="145"/>
      <c r="AN784" s="147"/>
      <c r="AO784" s="145"/>
      <c r="BT784" s="148"/>
    </row>
    <row r="785" spans="1:72" s="146" customFormat="1" ht="21.95" customHeight="1" thickTop="1" x14ac:dyDescent="0.35">
      <c r="A785" s="175"/>
      <c r="B785" s="177"/>
      <c r="C785" s="364"/>
      <c r="D785" s="365"/>
      <c r="E785" s="362"/>
      <c r="F785" s="362"/>
      <c r="G785" s="363"/>
      <c r="H785" s="363"/>
      <c r="I785" s="363"/>
      <c r="J785" s="363"/>
      <c r="K785" s="363"/>
      <c r="L785" s="363"/>
      <c r="M785" s="363"/>
      <c r="N785" s="363"/>
      <c r="O785" s="363"/>
      <c r="P785" s="363"/>
      <c r="Q785" s="363"/>
      <c r="R785" s="363"/>
      <c r="S785" s="363"/>
      <c r="T785" s="188"/>
      <c r="U785" s="346"/>
      <c r="V785" s="346"/>
      <c r="W785" s="356"/>
      <c r="X785" s="331"/>
      <c r="Y785" s="331"/>
      <c r="Z785" s="269"/>
      <c r="AA785" s="269"/>
      <c r="AB785" s="269"/>
      <c r="AC785" s="269"/>
      <c r="AD785" s="147"/>
      <c r="AE785" s="145"/>
      <c r="AN785" s="147"/>
      <c r="AO785" s="145"/>
      <c r="BT785" s="148"/>
    </row>
    <row r="786" spans="1:72" s="146" customFormat="1" ht="21.95" customHeight="1" x14ac:dyDescent="0.35">
      <c r="A786" s="357" t="s">
        <v>643</v>
      </c>
      <c r="B786" s="176" t="s">
        <v>644</v>
      </c>
      <c r="C786" s="188"/>
      <c r="D786" s="176"/>
      <c r="E786" s="188"/>
      <c r="F786" s="188"/>
      <c r="G786" s="345"/>
      <c r="H786" s="344"/>
      <c r="I786" s="344"/>
      <c r="J786" s="344"/>
      <c r="K786" s="344"/>
      <c r="L786" s="344"/>
      <c r="M786" s="344"/>
      <c r="N786" s="345"/>
      <c r="O786" s="344"/>
      <c r="P786" s="344"/>
      <c r="Q786" s="344"/>
      <c r="R786" s="344"/>
      <c r="S786" s="344"/>
      <c r="T786" s="358" t="str">
        <f>A786</f>
        <v>8.</v>
      </c>
      <c r="U786" s="257" t="s">
        <v>645</v>
      </c>
      <c r="V786" s="346"/>
      <c r="W786" s="182"/>
      <c r="X786" s="331"/>
      <c r="Y786" s="331"/>
      <c r="Z786" s="144"/>
      <c r="AA786" s="269"/>
      <c r="AB786" s="269"/>
      <c r="AC786" s="269"/>
      <c r="AD786" s="147"/>
      <c r="AE786" s="145"/>
      <c r="AN786" s="147"/>
      <c r="AO786" s="145"/>
      <c r="BT786" s="148"/>
    </row>
    <row r="787" spans="1:72" s="146" customFormat="1" ht="21.95" customHeight="1" x14ac:dyDescent="0.35">
      <c r="A787" s="357"/>
      <c r="B787" s="261" t="s">
        <v>580</v>
      </c>
      <c r="C787" s="188"/>
      <c r="D787" s="176"/>
      <c r="E787" s="188"/>
      <c r="F787" s="188"/>
      <c r="G787" s="345"/>
      <c r="H787" s="344"/>
      <c r="I787" s="344"/>
      <c r="J787" s="344"/>
      <c r="K787" s="344"/>
      <c r="L787" s="344"/>
      <c r="M787" s="344"/>
      <c r="N787" s="345"/>
      <c r="O787" s="344"/>
      <c r="P787" s="344"/>
      <c r="Q787" s="344"/>
      <c r="R787" s="344"/>
      <c r="S787" s="344"/>
      <c r="T787" s="188"/>
      <c r="U787" s="311" t="s">
        <v>581</v>
      </c>
      <c r="V787" s="346"/>
      <c r="W787" s="182"/>
      <c r="X787" s="352"/>
      <c r="Y787" s="145"/>
      <c r="Z787" s="269"/>
      <c r="AA787" s="269"/>
      <c r="AB787" s="269"/>
      <c r="AC787" s="269"/>
      <c r="AD787" s="147"/>
      <c r="AE787" s="145"/>
      <c r="AN787" s="147"/>
      <c r="AO787" s="145"/>
      <c r="BT787" s="148"/>
    </row>
    <row r="788" spans="1:72" s="146" customFormat="1" ht="21.95" customHeight="1" x14ac:dyDescent="0.35">
      <c r="A788" s="175"/>
      <c r="B788" s="261"/>
      <c r="C788" s="308"/>
      <c r="D788" s="308"/>
      <c r="E788" s="308"/>
      <c r="F788" s="308"/>
      <c r="G788" s="976" t="str">
        <f>G742</f>
        <v>31 Maret 2020 /</v>
      </c>
      <c r="H788" s="976"/>
      <c r="I788" s="976"/>
      <c r="J788" s="976"/>
      <c r="K788" s="310"/>
      <c r="L788" s="310"/>
      <c r="M788" s="310"/>
      <c r="N788" s="310"/>
      <c r="O788" s="976" t="str">
        <f>O742</f>
        <v>31 Maret 2019 /</v>
      </c>
      <c r="P788" s="976"/>
      <c r="Q788" s="976"/>
      <c r="R788" s="976"/>
      <c r="S788" s="976"/>
      <c r="T788" s="309"/>
      <c r="U788" s="311"/>
      <c r="V788" s="182"/>
      <c r="W788" s="182"/>
      <c r="X788" s="265"/>
      <c r="Y788" s="145"/>
      <c r="Z788" s="144"/>
      <c r="AA788" s="269"/>
      <c r="AB788" s="269"/>
      <c r="AC788" s="265"/>
      <c r="AD788" s="145"/>
      <c r="AO788" s="147"/>
      <c r="AP788" s="145"/>
      <c r="BT788" s="148"/>
    </row>
    <row r="789" spans="1:72" s="146" customFormat="1" ht="21.95" customHeight="1" x14ac:dyDescent="0.35">
      <c r="A789" s="175"/>
      <c r="B789" s="177"/>
      <c r="C789" s="308"/>
      <c r="D789" s="308"/>
      <c r="E789" s="308"/>
      <c r="F789" s="308"/>
      <c r="G789" s="986" t="str">
        <f>G743</f>
        <v>March 31, 2020</v>
      </c>
      <c r="H789" s="986"/>
      <c r="I789" s="986"/>
      <c r="J789" s="986"/>
      <c r="K789" s="312"/>
      <c r="L789" s="312"/>
      <c r="M789" s="312"/>
      <c r="O789" s="987" t="str">
        <f>O743</f>
        <v>March, 31 2019</v>
      </c>
      <c r="P789" s="987"/>
      <c r="Q789" s="987"/>
      <c r="R789" s="987"/>
      <c r="S789" s="987"/>
      <c r="T789" s="309"/>
      <c r="U789" s="313"/>
      <c r="V789" s="313"/>
      <c r="W789" s="313"/>
      <c r="AC789" s="314" t="e">
        <f>#REF!</f>
        <v>#REF!</v>
      </c>
      <c r="AD789" s="265"/>
      <c r="AE789" s="269"/>
      <c r="AF789" s="269"/>
      <c r="AG789" s="269"/>
      <c r="AH789" s="265"/>
      <c r="AI789" s="145"/>
      <c r="AR789" s="147"/>
      <c r="AS789" s="315"/>
      <c r="AT789" s="316"/>
      <c r="BT789" s="148"/>
    </row>
    <row r="790" spans="1:72" s="146" customFormat="1" ht="21.95" customHeight="1" x14ac:dyDescent="0.35">
      <c r="A790" s="175"/>
      <c r="B790" s="177"/>
      <c r="C790" s="177" t="s">
        <v>646</v>
      </c>
      <c r="D790" s="188"/>
      <c r="E790" s="188"/>
      <c r="F790" s="188"/>
      <c r="G790" s="994"/>
      <c r="H790" s="994"/>
      <c r="I790" s="994"/>
      <c r="J790" s="994"/>
      <c r="K790" s="329"/>
      <c r="L790" s="329"/>
      <c r="M790" s="329"/>
      <c r="N790" s="974"/>
      <c r="O790" s="974"/>
      <c r="P790" s="974"/>
      <c r="Q790" s="974"/>
      <c r="R790" s="974"/>
      <c r="S790" s="974"/>
      <c r="T790" s="265"/>
      <c r="U790" s="226"/>
      <c r="V790" s="267"/>
      <c r="W790" s="182"/>
      <c r="X790" s="330" t="s">
        <v>647</v>
      </c>
      <c r="Y790" s="218"/>
      <c r="Z790" s="218"/>
      <c r="AA790" s="218"/>
      <c r="AB790" s="269"/>
      <c r="AC790" s="265"/>
      <c r="AD790" s="145"/>
      <c r="AO790" s="147"/>
      <c r="AP790" s="145"/>
      <c r="BT790" s="148"/>
    </row>
    <row r="791" spans="1:72" s="146" customFormat="1" ht="21.95" customHeight="1" x14ac:dyDescent="0.35">
      <c r="A791" s="175"/>
      <c r="B791" s="177"/>
      <c r="C791" s="342" t="s">
        <v>75</v>
      </c>
      <c r="D791" s="938" t="s">
        <v>648</v>
      </c>
      <c r="E791" s="938"/>
      <c r="F791" s="938"/>
      <c r="G791" s="974">
        <f>[53]WS!M53</f>
        <v>0</v>
      </c>
      <c r="H791" s="974"/>
      <c r="I791" s="974"/>
      <c r="J791" s="974"/>
      <c r="K791" s="329"/>
      <c r="L791" s="329"/>
      <c r="M791" s="329"/>
      <c r="O791" s="974">
        <f>[53]WS!E53</f>
        <v>937338600</v>
      </c>
      <c r="P791" s="974"/>
      <c r="Q791" s="974"/>
      <c r="R791" s="974"/>
      <c r="S791" s="974"/>
      <c r="T791" s="265"/>
      <c r="U791" s="226"/>
      <c r="V791" s="267"/>
      <c r="W791" s="182"/>
      <c r="X791" s="330" t="s">
        <v>649</v>
      </c>
      <c r="Y791" s="188"/>
      <c r="Z791" s="188"/>
      <c r="AA791" s="366">
        <f>G791-[53]WS!M83</f>
        <v>0</v>
      </c>
      <c r="AB791" s="269"/>
      <c r="AC791" s="265"/>
      <c r="AD791" s="145"/>
      <c r="AO791" s="147"/>
      <c r="AP791" s="145"/>
      <c r="BT791" s="148"/>
    </row>
    <row r="792" spans="1:72" s="146" customFormat="1" ht="21.95" customHeight="1" x14ac:dyDescent="0.35">
      <c r="A792" s="175"/>
      <c r="B792" s="177"/>
      <c r="C792" s="342" t="s">
        <v>75</v>
      </c>
      <c r="D792" s="938" t="s">
        <v>650</v>
      </c>
      <c r="E792" s="938"/>
      <c r="F792" s="938"/>
      <c r="G792" s="974">
        <f>[53]WS!M54</f>
        <v>0</v>
      </c>
      <c r="H792" s="974"/>
      <c r="I792" s="974"/>
      <c r="J792" s="974"/>
      <c r="K792" s="329"/>
      <c r="L792" s="329"/>
      <c r="M792" s="329"/>
      <c r="O792" s="974">
        <f>[53]WS!E54</f>
        <v>837400000</v>
      </c>
      <c r="P792" s="974"/>
      <c r="Q792" s="974"/>
      <c r="R792" s="974"/>
      <c r="S792" s="974"/>
      <c r="T792" s="265"/>
      <c r="U792" s="226"/>
      <c r="V792" s="267"/>
      <c r="W792" s="182"/>
      <c r="X792" s="330" t="s">
        <v>651</v>
      </c>
      <c r="Y792" s="188"/>
      <c r="Z792" s="188"/>
      <c r="AA792" s="188"/>
      <c r="AB792" s="269"/>
      <c r="AC792" s="265"/>
      <c r="AD792" s="145"/>
      <c r="AO792" s="147"/>
      <c r="AP792" s="145"/>
      <c r="BT792" s="148"/>
    </row>
    <row r="793" spans="1:72" s="146" customFormat="1" ht="21.95" customHeight="1" x14ac:dyDescent="0.35">
      <c r="A793" s="175"/>
      <c r="B793" s="177"/>
      <c r="C793" s="342"/>
      <c r="D793" s="220" t="s">
        <v>652</v>
      </c>
      <c r="E793" s="217"/>
      <c r="F793" s="217"/>
      <c r="G793" s="974"/>
      <c r="H793" s="974"/>
      <c r="I793" s="974"/>
      <c r="J793" s="974"/>
      <c r="K793" s="329"/>
      <c r="L793" s="329"/>
      <c r="M793" s="329"/>
      <c r="O793" s="974"/>
      <c r="P793" s="974"/>
      <c r="Q793" s="974"/>
      <c r="R793" s="974"/>
      <c r="S793" s="974"/>
      <c r="T793" s="265"/>
      <c r="U793" s="226"/>
      <c r="V793" s="267"/>
      <c r="W793" s="182" t="s">
        <v>653</v>
      </c>
      <c r="X793" s="330"/>
      <c r="Y793" s="188"/>
      <c r="Z793" s="188"/>
      <c r="AA793" s="188"/>
      <c r="AB793" s="269"/>
      <c r="AC793" s="265"/>
      <c r="AD793" s="145"/>
      <c r="AO793" s="147"/>
      <c r="AP793" s="145"/>
      <c r="BT793" s="148"/>
    </row>
    <row r="794" spans="1:72" s="146" customFormat="1" ht="21.95" customHeight="1" x14ac:dyDescent="0.35">
      <c r="A794" s="175"/>
      <c r="B794" s="177"/>
      <c r="C794" s="177" t="s">
        <v>654</v>
      </c>
      <c r="D794" s="188"/>
      <c r="E794" s="188"/>
      <c r="F794" s="188"/>
      <c r="G794" s="974">
        <f>[53]WS!M55</f>
        <v>0</v>
      </c>
      <c r="H794" s="974"/>
      <c r="I794" s="974"/>
      <c r="J794" s="974"/>
      <c r="K794" s="329"/>
      <c r="L794" s="329"/>
      <c r="M794" s="329"/>
      <c r="O794" s="974">
        <f>[53]WS!E55</f>
        <v>0</v>
      </c>
      <c r="P794" s="974"/>
      <c r="Q794" s="974"/>
      <c r="R794" s="974"/>
      <c r="S794" s="974"/>
      <c r="T794" s="265"/>
      <c r="U794" s="226"/>
      <c r="V794" s="267"/>
      <c r="W794" s="182"/>
      <c r="X794" s="330" t="s">
        <v>655</v>
      </c>
      <c r="Y794" s="218"/>
      <c r="Z794" s="218"/>
      <c r="AA794" s="218"/>
      <c r="AB794" s="269"/>
      <c r="AC794" s="265"/>
      <c r="AD794" s="145"/>
      <c r="AO794" s="147"/>
      <c r="AP794" s="145"/>
      <c r="BT794" s="148"/>
    </row>
    <row r="795" spans="1:72" s="146" customFormat="1" ht="21.95" customHeight="1" x14ac:dyDescent="0.35">
      <c r="A795" s="175"/>
      <c r="B795" s="177"/>
      <c r="C795" s="177" t="s">
        <v>656</v>
      </c>
      <c r="D795" s="188"/>
      <c r="E795" s="188"/>
      <c r="F795" s="188"/>
      <c r="G795" s="974">
        <f>[53]WS!M56</f>
        <v>0</v>
      </c>
      <c r="H795" s="974"/>
      <c r="I795" s="974"/>
      <c r="J795" s="974"/>
      <c r="K795" s="329"/>
      <c r="L795" s="329"/>
      <c r="M795" s="329"/>
      <c r="O795" s="974">
        <f>[53]WS!E56</f>
        <v>0</v>
      </c>
      <c r="P795" s="974"/>
      <c r="Q795" s="974"/>
      <c r="R795" s="974"/>
      <c r="S795" s="974"/>
      <c r="T795" s="265"/>
      <c r="U795" s="226"/>
      <c r="V795" s="267"/>
      <c r="W795" s="182"/>
      <c r="X795" s="330" t="s">
        <v>657</v>
      </c>
      <c r="Y795" s="218"/>
      <c r="Z795" s="218"/>
      <c r="AA795" s="218"/>
      <c r="AB795" s="269"/>
      <c r="AC795" s="265"/>
      <c r="AD795" s="145"/>
      <c r="AO795" s="147"/>
      <c r="AP795" s="145"/>
      <c r="BT795" s="148"/>
    </row>
    <row r="796" spans="1:72" s="146" customFormat="1" ht="21.95" customHeight="1" x14ac:dyDescent="0.35">
      <c r="A796" s="175"/>
      <c r="B796" s="177"/>
      <c r="C796" s="177" t="s">
        <v>658</v>
      </c>
      <c r="D796" s="188"/>
      <c r="E796" s="188"/>
      <c r="F796" s="188"/>
      <c r="G796" s="999">
        <f>[53]WS!M57</f>
        <v>443757240.13</v>
      </c>
      <c r="H796" s="999"/>
      <c r="I796" s="999"/>
      <c r="J796" s="999"/>
      <c r="K796" s="329"/>
      <c r="L796" s="329"/>
      <c r="M796" s="329"/>
      <c r="O796" s="990">
        <f>[53]WS!E83</f>
        <v>83613721</v>
      </c>
      <c r="P796" s="990"/>
      <c r="Q796" s="990"/>
      <c r="R796" s="990"/>
      <c r="S796" s="990"/>
      <c r="T796" s="265"/>
      <c r="U796" s="226"/>
      <c r="V796" s="267"/>
      <c r="W796" s="182"/>
      <c r="X796" s="330" t="s">
        <v>659</v>
      </c>
      <c r="Y796" s="218"/>
      <c r="Z796" s="218"/>
      <c r="AA796" s="367">
        <f>G796-[53]WS!M57</f>
        <v>0</v>
      </c>
      <c r="AB796" s="269"/>
      <c r="AC796" s="265"/>
      <c r="AD796" s="145"/>
      <c r="AO796" s="147"/>
      <c r="AP796" s="145"/>
      <c r="BT796" s="148"/>
    </row>
    <row r="797" spans="1:72" s="146" customFormat="1" ht="21.95" customHeight="1" thickBot="1" x14ac:dyDescent="0.4">
      <c r="A797" s="175"/>
      <c r="B797" s="354"/>
      <c r="C797" s="177"/>
      <c r="D797" s="176" t="s">
        <v>596</v>
      </c>
      <c r="E797" s="202"/>
      <c r="F797" s="202"/>
      <c r="G797" s="995">
        <f>SUM(G791:J796)</f>
        <v>443757240.13</v>
      </c>
      <c r="H797" s="995"/>
      <c r="I797" s="995"/>
      <c r="J797" s="995"/>
      <c r="K797" s="344"/>
      <c r="L797" s="344"/>
      <c r="M797" s="344"/>
      <c r="O797" s="995">
        <f>SUM(O791:S796)</f>
        <v>1858352321</v>
      </c>
      <c r="P797" s="995"/>
      <c r="Q797" s="995"/>
      <c r="R797" s="995"/>
      <c r="S797" s="995"/>
      <c r="T797" s="188"/>
      <c r="U797" s="346"/>
      <c r="V797" s="346"/>
      <c r="W797" s="347" t="s">
        <v>597</v>
      </c>
      <c r="X797" s="145"/>
      <c r="Y797" s="331"/>
      <c r="Z797" s="269"/>
      <c r="AA797" s="269"/>
      <c r="AB797" s="269"/>
      <c r="AC797" s="269"/>
      <c r="AD797" s="147"/>
      <c r="AE797" s="145"/>
      <c r="AN797" s="147"/>
      <c r="AO797" s="145"/>
      <c r="BT797" s="148"/>
    </row>
    <row r="798" spans="1:72" s="146" customFormat="1" ht="21.95" customHeight="1" thickTop="1" x14ac:dyDescent="0.35">
      <c r="A798" s="175"/>
      <c r="B798" s="354"/>
      <c r="C798" s="177"/>
      <c r="D798" s="176"/>
      <c r="E798" s="202"/>
      <c r="F798" s="202"/>
      <c r="G798" s="341"/>
      <c r="H798" s="341"/>
      <c r="I798" s="341"/>
      <c r="J798" s="341"/>
      <c r="K798" s="344"/>
      <c r="L798" s="344"/>
      <c r="M798" s="344"/>
      <c r="O798" s="341"/>
      <c r="P798" s="341"/>
      <c r="Q798" s="341"/>
      <c r="R798" s="341"/>
      <c r="S798" s="341"/>
      <c r="T798" s="188"/>
      <c r="U798" s="346"/>
      <c r="V798" s="346"/>
      <c r="W798" s="347"/>
      <c r="X798" s="145"/>
      <c r="Y798" s="331"/>
      <c r="Z798" s="269"/>
      <c r="AA798" s="269"/>
      <c r="AB798" s="269"/>
      <c r="AC798" s="269"/>
      <c r="AD798" s="147"/>
      <c r="AE798" s="145"/>
      <c r="AN798" s="147"/>
      <c r="AO798" s="145"/>
      <c r="BT798" s="148"/>
    </row>
    <row r="799" spans="1:72" s="146" customFormat="1" ht="21.95" customHeight="1" x14ac:dyDescent="0.35">
      <c r="A799" s="175"/>
      <c r="B799" s="920" t="s">
        <v>660</v>
      </c>
      <c r="C799" s="920"/>
      <c r="D799" s="920"/>
      <c r="E799" s="920"/>
      <c r="F799" s="920"/>
      <c r="G799" s="920"/>
      <c r="H799" s="920"/>
      <c r="I799" s="920"/>
      <c r="J799" s="920"/>
      <c r="K799" s="344"/>
      <c r="L799" s="344"/>
      <c r="M799" s="344"/>
      <c r="O799" s="998" t="s">
        <v>661</v>
      </c>
      <c r="P799" s="998"/>
      <c r="Q799" s="998"/>
      <c r="R799" s="998"/>
      <c r="S799" s="998"/>
      <c r="T799" s="998"/>
      <c r="U799" s="998"/>
      <c r="V799" s="998"/>
      <c r="W799" s="998"/>
      <c r="X799" s="998"/>
      <c r="Y799" s="998"/>
      <c r="Z799" s="269"/>
      <c r="AA799" s="269"/>
      <c r="AB799" s="269"/>
      <c r="AC799" s="269"/>
      <c r="AD799" s="147"/>
      <c r="AE799" s="145"/>
      <c r="AN799" s="147"/>
      <c r="AO799" s="145"/>
      <c r="BT799" s="148"/>
    </row>
    <row r="800" spans="1:72" s="146" customFormat="1" ht="21.95" customHeight="1" x14ac:dyDescent="0.35">
      <c r="A800" s="175"/>
      <c r="B800" s="920"/>
      <c r="C800" s="920"/>
      <c r="D800" s="920"/>
      <c r="E800" s="920"/>
      <c r="F800" s="920"/>
      <c r="G800" s="920"/>
      <c r="H800" s="920"/>
      <c r="I800" s="920"/>
      <c r="J800" s="920"/>
      <c r="K800" s="344"/>
      <c r="L800" s="344"/>
      <c r="M800" s="344"/>
      <c r="O800" s="998"/>
      <c r="P800" s="998"/>
      <c r="Q800" s="998"/>
      <c r="R800" s="998"/>
      <c r="S800" s="998"/>
      <c r="T800" s="998"/>
      <c r="U800" s="998"/>
      <c r="V800" s="998"/>
      <c r="W800" s="998"/>
      <c r="X800" s="998"/>
      <c r="Y800" s="998"/>
      <c r="Z800" s="269"/>
      <c r="AA800" s="269"/>
      <c r="AB800" s="269"/>
      <c r="AC800" s="269"/>
      <c r="AD800" s="147"/>
      <c r="AE800" s="145"/>
      <c r="AN800" s="147"/>
      <c r="AO800" s="145"/>
      <c r="BT800" s="148"/>
    </row>
    <row r="801" spans="1:72" s="146" customFormat="1" ht="21.95" customHeight="1" x14ac:dyDescent="0.35">
      <c r="A801" s="175"/>
      <c r="B801" s="920"/>
      <c r="C801" s="920"/>
      <c r="D801" s="920"/>
      <c r="E801" s="920"/>
      <c r="F801" s="920"/>
      <c r="G801" s="920"/>
      <c r="H801" s="920"/>
      <c r="I801" s="920"/>
      <c r="J801" s="920"/>
      <c r="K801" s="344"/>
      <c r="L801" s="344"/>
      <c r="M801" s="344"/>
      <c r="O801" s="998"/>
      <c r="P801" s="998"/>
      <c r="Q801" s="998"/>
      <c r="R801" s="998"/>
      <c r="S801" s="998"/>
      <c r="T801" s="998"/>
      <c r="U801" s="998"/>
      <c r="V801" s="998"/>
      <c r="W801" s="998"/>
      <c r="X801" s="998"/>
      <c r="Y801" s="998"/>
      <c r="Z801" s="269"/>
      <c r="AA801" s="269"/>
      <c r="AB801" s="269"/>
      <c r="AC801" s="269"/>
      <c r="AD801" s="147"/>
      <c r="AE801" s="145"/>
      <c r="AN801" s="147"/>
      <c r="AO801" s="145"/>
      <c r="BT801" s="148"/>
    </row>
    <row r="802" spans="1:72" s="146" customFormat="1" ht="21.95" customHeight="1" x14ac:dyDescent="0.35">
      <c r="A802" s="175"/>
      <c r="B802" s="920"/>
      <c r="C802" s="920"/>
      <c r="D802" s="920"/>
      <c r="E802" s="920"/>
      <c r="F802" s="920"/>
      <c r="G802" s="920"/>
      <c r="H802" s="920"/>
      <c r="I802" s="920"/>
      <c r="J802" s="920"/>
      <c r="K802" s="344"/>
      <c r="L802" s="344"/>
      <c r="M802" s="344"/>
      <c r="O802" s="998"/>
      <c r="P802" s="998"/>
      <c r="Q802" s="998"/>
      <c r="R802" s="998"/>
      <c r="S802" s="998"/>
      <c r="T802" s="998"/>
      <c r="U802" s="998"/>
      <c r="V802" s="998"/>
      <c r="W802" s="998"/>
      <c r="X802" s="998"/>
      <c r="Y802" s="998"/>
      <c r="Z802" s="269"/>
      <c r="AA802" s="269"/>
      <c r="AB802" s="269"/>
      <c r="AC802" s="269"/>
      <c r="AD802" s="147"/>
      <c r="AE802" s="145"/>
      <c r="AN802" s="147"/>
      <c r="AO802" s="145"/>
      <c r="BT802" s="148"/>
    </row>
    <row r="803" spans="1:72" s="146" customFormat="1" ht="21.95" customHeight="1" x14ac:dyDescent="0.35">
      <c r="A803" s="175"/>
      <c r="B803" s="920"/>
      <c r="C803" s="920"/>
      <c r="D803" s="920"/>
      <c r="E803" s="920"/>
      <c r="F803" s="920"/>
      <c r="G803" s="920"/>
      <c r="H803" s="920"/>
      <c r="I803" s="920"/>
      <c r="J803" s="920"/>
      <c r="K803" s="344"/>
      <c r="L803" s="344"/>
      <c r="M803" s="344"/>
      <c r="O803" s="998"/>
      <c r="P803" s="998"/>
      <c r="Q803" s="998"/>
      <c r="R803" s="998"/>
      <c r="S803" s="998"/>
      <c r="T803" s="998"/>
      <c r="U803" s="998"/>
      <c r="V803" s="998"/>
      <c r="W803" s="998"/>
      <c r="X803" s="998"/>
      <c r="Y803" s="998"/>
      <c r="Z803" s="269"/>
      <c r="AA803" s="269"/>
      <c r="AB803" s="269"/>
      <c r="AC803" s="269"/>
      <c r="AD803" s="147"/>
      <c r="AE803" s="145"/>
      <c r="AN803" s="147"/>
      <c r="AO803" s="145"/>
      <c r="BT803" s="148"/>
    </row>
    <row r="804" spans="1:72" s="146" customFormat="1" ht="21.95" customHeight="1" x14ac:dyDescent="0.35">
      <c r="A804" s="175"/>
      <c r="B804" s="920"/>
      <c r="C804" s="920"/>
      <c r="D804" s="920"/>
      <c r="E804" s="920"/>
      <c r="F804" s="920"/>
      <c r="G804" s="920"/>
      <c r="H804" s="920"/>
      <c r="I804" s="920"/>
      <c r="J804" s="920"/>
      <c r="K804" s="344"/>
      <c r="L804" s="344"/>
      <c r="M804" s="344"/>
      <c r="O804" s="998"/>
      <c r="P804" s="998"/>
      <c r="Q804" s="998"/>
      <c r="R804" s="998"/>
      <c r="S804" s="998"/>
      <c r="T804" s="998"/>
      <c r="U804" s="998"/>
      <c r="V804" s="998"/>
      <c r="W804" s="998"/>
      <c r="X804" s="998"/>
      <c r="Y804" s="998"/>
      <c r="Z804" s="269"/>
      <c r="AA804" s="269"/>
      <c r="AB804" s="269"/>
      <c r="AC804" s="269"/>
      <c r="AD804" s="147"/>
      <c r="AE804" s="145"/>
      <c r="AN804" s="147"/>
      <c r="AO804" s="145"/>
      <c r="BT804" s="148"/>
    </row>
    <row r="805" spans="1:72" s="146" customFormat="1" ht="21.95" customHeight="1" x14ac:dyDescent="0.35">
      <c r="A805" s="175"/>
      <c r="B805" s="920"/>
      <c r="C805" s="920"/>
      <c r="D805" s="920"/>
      <c r="E805" s="920"/>
      <c r="F805" s="920"/>
      <c r="G805" s="920"/>
      <c r="H805" s="920"/>
      <c r="I805" s="920"/>
      <c r="J805" s="920"/>
      <c r="K805" s="344"/>
      <c r="L805" s="344"/>
      <c r="M805" s="344"/>
      <c r="O805" s="998"/>
      <c r="P805" s="998"/>
      <c r="Q805" s="998"/>
      <c r="R805" s="998"/>
      <c r="S805" s="998"/>
      <c r="T805" s="998"/>
      <c r="U805" s="998"/>
      <c r="V805" s="998"/>
      <c r="W805" s="998"/>
      <c r="X805" s="998"/>
      <c r="Y805" s="998"/>
      <c r="Z805" s="269"/>
      <c r="AA805" s="269"/>
      <c r="AB805" s="269"/>
      <c r="AC805" s="269"/>
      <c r="AD805" s="147"/>
      <c r="AE805" s="145"/>
      <c r="AN805" s="147"/>
      <c r="AO805" s="145"/>
      <c r="BT805" s="148"/>
    </row>
    <row r="806" spans="1:72" s="146" customFormat="1" ht="21.95" customHeight="1" x14ac:dyDescent="0.35">
      <c r="A806" s="175"/>
      <c r="B806" s="920"/>
      <c r="C806" s="920"/>
      <c r="D806" s="920"/>
      <c r="E806" s="920"/>
      <c r="F806" s="920"/>
      <c r="G806" s="920"/>
      <c r="H806" s="920"/>
      <c r="I806" s="920"/>
      <c r="J806" s="920"/>
      <c r="K806" s="344"/>
      <c r="L806" s="344"/>
      <c r="M806" s="344"/>
      <c r="O806" s="998"/>
      <c r="P806" s="998"/>
      <c r="Q806" s="998"/>
      <c r="R806" s="998"/>
      <c r="S806" s="998"/>
      <c r="T806" s="998"/>
      <c r="U806" s="998"/>
      <c r="V806" s="998"/>
      <c r="W806" s="998"/>
      <c r="X806" s="998"/>
      <c r="Y806" s="998"/>
      <c r="Z806" s="269"/>
      <c r="AA806" s="269"/>
      <c r="AB806" s="269"/>
      <c r="AC806" s="269"/>
      <c r="AD806" s="147"/>
      <c r="AE806" s="145"/>
      <c r="AN806" s="147"/>
      <c r="AO806" s="145"/>
      <c r="BT806" s="148"/>
    </row>
    <row r="807" spans="1:72" s="146" customFormat="1" ht="14.45" customHeight="1" x14ac:dyDescent="0.35">
      <c r="A807" s="175"/>
      <c r="B807" s="354"/>
      <c r="C807" s="193"/>
      <c r="D807" s="193"/>
      <c r="E807" s="193"/>
      <c r="F807" s="193"/>
      <c r="G807" s="193"/>
      <c r="H807" s="193"/>
      <c r="I807" s="193"/>
      <c r="J807" s="193"/>
      <c r="K807" s="344"/>
      <c r="L807" s="344"/>
      <c r="M807" s="344"/>
      <c r="O807" s="368"/>
      <c r="P807" s="368"/>
      <c r="Q807" s="368"/>
      <c r="R807" s="368"/>
      <c r="S807" s="368"/>
      <c r="T807" s="368"/>
      <c r="U807" s="368"/>
      <c r="V807" s="368"/>
      <c r="W807" s="368"/>
      <c r="X807" s="368"/>
      <c r="Y807" s="368"/>
      <c r="Z807" s="269"/>
      <c r="AA807" s="269"/>
      <c r="AB807" s="269"/>
      <c r="AC807" s="269"/>
      <c r="AD807" s="147"/>
      <c r="AE807" s="145"/>
      <c r="AN807" s="147"/>
      <c r="AO807" s="145"/>
      <c r="BT807" s="148"/>
    </row>
    <row r="808" spans="1:72" s="146" customFormat="1" ht="24" customHeight="1" x14ac:dyDescent="0.35">
      <c r="A808" s="369" t="s">
        <v>662</v>
      </c>
      <c r="B808" s="176" t="s">
        <v>663</v>
      </c>
      <c r="C808" s="362"/>
      <c r="D808" s="362"/>
      <c r="E808" s="362"/>
      <c r="F808" s="362"/>
      <c r="G808" s="362"/>
      <c r="H808" s="362"/>
      <c r="I808" s="362"/>
      <c r="J808" s="362"/>
      <c r="K808" s="370"/>
      <c r="L808" s="370"/>
      <c r="M808" s="370"/>
      <c r="N808" s="370"/>
      <c r="O808" s="370"/>
      <c r="P808" s="370"/>
      <c r="Q808" s="370"/>
      <c r="R808" s="370"/>
      <c r="S808" s="188"/>
      <c r="T808" s="351" t="str">
        <f>A808</f>
        <v>9.</v>
      </c>
      <c r="U808" s="233" t="s">
        <v>664</v>
      </c>
      <c r="V808" s="346"/>
      <c r="W808" s="182"/>
      <c r="X808" s="331"/>
      <c r="Y808" s="331"/>
      <c r="Z808" s="144"/>
      <c r="AA808" s="269"/>
      <c r="AB808" s="269"/>
      <c r="AC808" s="269"/>
      <c r="AD808" s="147"/>
      <c r="AE808" s="145"/>
      <c r="AN808" s="147"/>
      <c r="AO808" s="145"/>
      <c r="BT808" s="148"/>
    </row>
    <row r="809" spans="1:72" s="146" customFormat="1" ht="24" customHeight="1" x14ac:dyDescent="0.35">
      <c r="A809" s="175"/>
      <c r="B809" s="177" t="s">
        <v>580</v>
      </c>
      <c r="C809" s="362"/>
      <c r="D809" s="362"/>
      <c r="E809" s="362"/>
      <c r="F809" s="362"/>
      <c r="G809" s="362"/>
      <c r="H809" s="362"/>
      <c r="I809" s="362"/>
      <c r="J809" s="362"/>
      <c r="K809" s="370"/>
      <c r="L809" s="370"/>
      <c r="M809" s="370"/>
      <c r="N809" s="370"/>
      <c r="O809" s="370"/>
      <c r="P809" s="370"/>
      <c r="Q809" s="370"/>
      <c r="R809" s="370"/>
      <c r="S809" s="188"/>
      <c r="T809" s="188"/>
      <c r="U809" s="311" t="s">
        <v>581</v>
      </c>
      <c r="V809" s="182"/>
      <c r="W809" s="371"/>
      <c r="X809" s="331"/>
      <c r="Y809" s="145"/>
      <c r="Z809" s="269"/>
      <c r="AA809" s="269"/>
      <c r="AB809" s="269"/>
      <c r="AC809" s="269"/>
      <c r="AD809" s="147"/>
      <c r="AE809" s="145"/>
      <c r="AN809" s="147"/>
      <c r="AO809" s="145"/>
      <c r="BT809" s="148"/>
    </row>
    <row r="810" spans="1:72" s="146" customFormat="1" ht="24" customHeight="1" x14ac:dyDescent="0.35">
      <c r="A810" s="175"/>
      <c r="B810" s="261"/>
      <c r="C810" s="308"/>
      <c r="D810" s="308"/>
      <c r="E810" s="308"/>
      <c r="F810" s="308"/>
      <c r="G810" s="976" t="str">
        <f>G781</f>
        <v>31 Maret 2020 /</v>
      </c>
      <c r="H810" s="976"/>
      <c r="I810" s="976"/>
      <c r="J810" s="976"/>
      <c r="K810" s="310"/>
      <c r="L810" s="310"/>
      <c r="M810" s="310"/>
      <c r="N810" s="310"/>
      <c r="O810" s="976" t="str">
        <f>O781</f>
        <v>31 Maret 2019 /</v>
      </c>
      <c r="P810" s="976"/>
      <c r="Q810" s="976"/>
      <c r="R810" s="976"/>
      <c r="S810" s="976"/>
      <c r="T810" s="309"/>
      <c r="U810" s="311"/>
      <c r="V810" s="182"/>
      <c r="W810" s="182"/>
      <c r="X810" s="265"/>
      <c r="Y810" s="145"/>
      <c r="Z810" s="144"/>
      <c r="AA810" s="269"/>
      <c r="AB810" s="269"/>
      <c r="AC810" s="265"/>
      <c r="AD810" s="145"/>
      <c r="AO810" s="147"/>
      <c r="AP810" s="145"/>
      <c r="BT810" s="148"/>
    </row>
    <row r="811" spans="1:72" s="146" customFormat="1" ht="24" customHeight="1" x14ac:dyDescent="0.35">
      <c r="A811" s="175"/>
      <c r="B811" s="177"/>
      <c r="C811" s="362"/>
      <c r="D811" s="362"/>
      <c r="E811" s="362"/>
      <c r="F811" s="362"/>
      <c r="G811" s="1008" t="str">
        <f>G782</f>
        <v>March 31, 2020</v>
      </c>
      <c r="H811" s="1008"/>
      <c r="I811" s="1008"/>
      <c r="J811" s="1008"/>
      <c r="K811" s="372"/>
      <c r="L811" s="372"/>
      <c r="M811" s="372"/>
      <c r="N811" s="373"/>
      <c r="O811" s="1009" t="str">
        <f>O782</f>
        <v>March, 31 2019</v>
      </c>
      <c r="P811" s="1009"/>
      <c r="Q811" s="1009"/>
      <c r="R811" s="1009"/>
      <c r="S811" s="1009"/>
      <c r="T811" s="188"/>
      <c r="U811" s="346"/>
      <c r="V811" s="346"/>
      <c r="W811" s="346"/>
      <c r="X811" s="331"/>
      <c r="Y811" s="331"/>
      <c r="Z811" s="269"/>
      <c r="AA811" s="269"/>
      <c r="AB811" s="269"/>
      <c r="AC811" s="269"/>
      <c r="AD811" s="147"/>
      <c r="AE811" s="145"/>
      <c r="AN811" s="147"/>
      <c r="AO811" s="145"/>
      <c r="BT811" s="148"/>
    </row>
    <row r="812" spans="1:72" s="146" customFormat="1" ht="24" customHeight="1" x14ac:dyDescent="0.35">
      <c r="A812" s="175"/>
      <c r="B812" s="177"/>
      <c r="C812" s="177" t="s">
        <v>665</v>
      </c>
      <c r="D812" s="362"/>
      <c r="E812" s="362"/>
      <c r="F812" s="362"/>
      <c r="G812" s="993">
        <f>[53]WS!M70</f>
        <v>297335000</v>
      </c>
      <c r="H812" s="993"/>
      <c r="I812" s="993"/>
      <c r="J812" s="993"/>
      <c r="K812" s="360"/>
      <c r="L812" s="360"/>
      <c r="M812" s="360"/>
      <c r="N812" s="1010">
        <f>[53]WS!E70</f>
        <v>174860000</v>
      </c>
      <c r="O812" s="1010"/>
      <c r="P812" s="1010"/>
      <c r="Q812" s="1010"/>
      <c r="R812" s="1010"/>
      <c r="S812" s="1010"/>
      <c r="T812" s="188"/>
      <c r="U812" s="346"/>
      <c r="V812" s="346"/>
      <c r="W812" s="182"/>
      <c r="X812" s="330" t="s">
        <v>666</v>
      </c>
      <c r="Y812" s="331"/>
      <c r="Z812" s="269"/>
      <c r="AA812" s="269">
        <f>G812-[53]WS!M70</f>
        <v>0</v>
      </c>
      <c r="AB812" s="269"/>
      <c r="AC812" s="269"/>
      <c r="AD812" s="147"/>
      <c r="AE812" s="145"/>
      <c r="AN812" s="147"/>
      <c r="AO812" s="145"/>
      <c r="BT812" s="148"/>
    </row>
    <row r="813" spans="1:72" s="146" customFormat="1" ht="24" customHeight="1" x14ac:dyDescent="0.35">
      <c r="A813" s="175"/>
      <c r="B813" s="177"/>
      <c r="C813" s="177" t="s">
        <v>667</v>
      </c>
      <c r="D813" s="362"/>
      <c r="E813" s="362"/>
      <c r="F813" s="362"/>
      <c r="G813" s="1011">
        <f>[53]WS!M71</f>
        <v>283400</v>
      </c>
      <c r="H813" s="1011"/>
      <c r="I813" s="1011"/>
      <c r="J813" s="1011"/>
      <c r="K813" s="360"/>
      <c r="L813" s="360"/>
      <c r="M813" s="360"/>
      <c r="O813" s="1011">
        <f>[53]WS!E71</f>
        <v>2583334</v>
      </c>
      <c r="P813" s="1011"/>
      <c r="Q813" s="1011"/>
      <c r="R813" s="1011"/>
      <c r="S813" s="1011"/>
      <c r="T813" s="188"/>
      <c r="U813" s="346"/>
      <c r="V813" s="346"/>
      <c r="W813" s="182"/>
      <c r="X813" s="330" t="s">
        <v>341</v>
      </c>
      <c r="Y813" s="331"/>
      <c r="Z813" s="269"/>
      <c r="AA813" s="269">
        <f>G813-[53]WS!M71</f>
        <v>0</v>
      </c>
      <c r="AB813" s="269"/>
      <c r="AC813" s="269"/>
      <c r="AD813" s="147"/>
      <c r="AE813" s="145"/>
      <c r="AN813" s="147"/>
      <c r="AO813" s="145"/>
      <c r="BT813" s="148"/>
    </row>
    <row r="814" spans="1:72" s="146" customFormat="1" ht="24" customHeight="1" thickBot="1" x14ac:dyDescent="0.4">
      <c r="A814" s="175"/>
      <c r="B814" s="177"/>
      <c r="C814" s="362"/>
      <c r="D814" s="176" t="s">
        <v>596</v>
      </c>
      <c r="E814" s="362"/>
      <c r="F814" s="362"/>
      <c r="G814" s="1004">
        <f>SUM(G812:J813)</f>
        <v>297618400</v>
      </c>
      <c r="H814" s="1004"/>
      <c r="I814" s="1004"/>
      <c r="J814" s="1004"/>
      <c r="K814" s="374"/>
      <c r="L814" s="374"/>
      <c r="M814" s="374"/>
      <c r="O814" s="1004">
        <f>SUM(N812:S813)</f>
        <v>177443334</v>
      </c>
      <c r="P814" s="1004"/>
      <c r="Q814" s="1004"/>
      <c r="R814" s="1004"/>
      <c r="S814" s="1004"/>
      <c r="T814" s="188"/>
      <c r="U814" s="346"/>
      <c r="V814" s="346"/>
      <c r="W814" s="347" t="s">
        <v>668</v>
      </c>
      <c r="X814" s="331"/>
      <c r="Y814" s="331"/>
      <c r="Z814" s="269"/>
      <c r="AA814" s="269"/>
      <c r="AB814" s="269"/>
      <c r="AC814" s="269"/>
      <c r="AD814" s="147"/>
      <c r="AE814" s="145"/>
      <c r="AN814" s="147"/>
      <c r="AO814" s="145"/>
      <c r="BT814" s="148"/>
    </row>
    <row r="815" spans="1:72" s="146" customFormat="1" ht="9" customHeight="1" thickTop="1" x14ac:dyDescent="0.35">
      <c r="A815" s="175"/>
      <c r="B815" s="354"/>
      <c r="C815" s="220"/>
      <c r="D815" s="350"/>
      <c r="E815" s="350"/>
      <c r="F815" s="350"/>
      <c r="G815" s="329"/>
      <c r="H815" s="329"/>
      <c r="I815" s="329"/>
      <c r="J815" s="329"/>
      <c r="K815" s="344"/>
      <c r="L815" s="344"/>
      <c r="M815" s="344"/>
      <c r="O815" s="329"/>
      <c r="P815" s="329"/>
      <c r="Q815" s="329"/>
      <c r="R815" s="329"/>
      <c r="S815" s="329"/>
      <c r="T815" s="188"/>
      <c r="U815" s="346"/>
      <c r="V815" s="346"/>
      <c r="W815" s="182"/>
      <c r="X815" s="330"/>
      <c r="Y815" s="331"/>
      <c r="Z815" s="269"/>
      <c r="AA815" s="269"/>
      <c r="AB815" s="269"/>
      <c r="AC815" s="269"/>
      <c r="AD815" s="147"/>
      <c r="AE815" s="145"/>
      <c r="AN815" s="147"/>
      <c r="AO815" s="145"/>
      <c r="BT815" s="148"/>
    </row>
    <row r="816" spans="1:72" s="146" customFormat="1" ht="24" customHeight="1" x14ac:dyDescent="0.35">
      <c r="A816" s="375" t="s">
        <v>669</v>
      </c>
      <c r="B816" s="222" t="s">
        <v>670</v>
      </c>
      <c r="D816" s="376"/>
      <c r="E816" s="376"/>
      <c r="F816" s="376"/>
      <c r="G816" s="377"/>
      <c r="H816" s="378"/>
      <c r="I816" s="378"/>
      <c r="J816" s="378"/>
      <c r="K816" s="379"/>
      <c r="L816" s="379"/>
      <c r="M816" s="379"/>
      <c r="N816" s="379"/>
      <c r="O816" s="379"/>
      <c r="P816" s="379"/>
      <c r="Q816" s="379"/>
      <c r="R816" s="379"/>
      <c r="S816" s="380"/>
      <c r="T816" s="381" t="str">
        <f>A816</f>
        <v>10.</v>
      </c>
      <c r="U816" s="382" t="s">
        <v>671</v>
      </c>
      <c r="V816" s="383"/>
      <c r="X816" s="384"/>
      <c r="Y816" s="384"/>
      <c r="AA816" s="305"/>
      <c r="AB816" s="305"/>
      <c r="AC816" s="305"/>
      <c r="AD816" s="306"/>
      <c r="AE816" s="145"/>
      <c r="AN816" s="306"/>
      <c r="AO816" s="145"/>
      <c r="BT816" s="307"/>
    </row>
    <row r="817" spans="1:133" s="146" customFormat="1" ht="24" customHeight="1" x14ac:dyDescent="0.35">
      <c r="A817" s="175"/>
      <c r="B817" s="177" t="s">
        <v>672</v>
      </c>
      <c r="C817" s="177"/>
      <c r="D817" s="362"/>
      <c r="E817" s="362"/>
      <c r="F817" s="362"/>
      <c r="G817" s="385"/>
      <c r="H817" s="386"/>
      <c r="I817" s="386"/>
      <c r="J817" s="386"/>
      <c r="K817" s="387"/>
      <c r="L817" s="387"/>
      <c r="M817" s="387"/>
      <c r="N817" s="387"/>
      <c r="O817" s="387"/>
      <c r="P817" s="387"/>
      <c r="Q817" s="387"/>
      <c r="R817" s="387"/>
      <c r="S817" s="188"/>
      <c r="T817" s="188"/>
      <c r="U817" s="311" t="s">
        <v>581</v>
      </c>
      <c r="V817" s="182"/>
      <c r="W817" s="182"/>
      <c r="X817" s="331"/>
      <c r="Y817" s="145"/>
      <c r="Z817" s="269"/>
      <c r="AA817" s="269"/>
      <c r="AB817" s="269"/>
      <c r="AC817" s="269"/>
      <c r="AD817" s="147"/>
      <c r="AE817" s="145"/>
      <c r="AN817" s="147"/>
      <c r="AO817" s="145"/>
      <c r="BT817" s="148"/>
    </row>
    <row r="818" spans="1:133" s="146" customFormat="1" ht="24" customHeight="1" x14ac:dyDescent="0.35">
      <c r="A818" s="186"/>
      <c r="B818" s="176"/>
      <c r="C818" s="177"/>
      <c r="D818" s="296"/>
      <c r="E818" s="296"/>
      <c r="F818" s="1005" t="s">
        <v>673</v>
      </c>
      <c r="G818" s="1005"/>
      <c r="H818" s="1005"/>
      <c r="I818" s="1005"/>
      <c r="J818" s="1005"/>
      <c r="K818" s="1005"/>
      <c r="L818" s="1005"/>
      <c r="M818" s="1005"/>
      <c r="N818" s="1005"/>
      <c r="O818" s="1006" t="s">
        <v>188</v>
      </c>
      <c r="P818" s="1006"/>
      <c r="Q818" s="1006"/>
      <c r="R818" s="1006"/>
      <c r="S818" s="1006"/>
      <c r="T818" s="1006"/>
      <c r="U818" s="1006"/>
      <c r="V818" s="267"/>
      <c r="W818" s="388"/>
      <c r="X818" s="336"/>
      <c r="Y818" s="336"/>
      <c r="Z818" s="331"/>
      <c r="AA818" s="331"/>
      <c r="AB818" s="331"/>
      <c r="AC818" s="331"/>
      <c r="AD818" s="331"/>
      <c r="AE818" s="269"/>
      <c r="AF818" s="269"/>
      <c r="AG818" s="269"/>
      <c r="AH818" s="331"/>
      <c r="AI818" s="145"/>
      <c r="AR818" s="147"/>
      <c r="AS818" s="145"/>
      <c r="BT818" s="148"/>
    </row>
    <row r="819" spans="1:133" s="318" customFormat="1" ht="24" customHeight="1" x14ac:dyDescent="0.2">
      <c r="A819" s="183"/>
      <c r="C819" s="389"/>
      <c r="D819" s="390"/>
      <c r="E819" s="390"/>
      <c r="F819" s="391" t="s">
        <v>674</v>
      </c>
      <c r="H819" s="1007" t="s">
        <v>675</v>
      </c>
      <c r="I819" s="1007"/>
      <c r="J819" s="1007"/>
      <c r="K819" s="1007"/>
      <c r="L819" s="1007"/>
      <c r="M819" s="392"/>
      <c r="N819" s="392"/>
      <c r="O819" s="973" t="s">
        <v>676</v>
      </c>
      <c r="P819" s="973"/>
      <c r="Q819" s="973"/>
      <c r="R819" s="973"/>
      <c r="S819" s="973"/>
      <c r="T819" s="322"/>
      <c r="U819" s="393" t="s">
        <v>677</v>
      </c>
      <c r="V819" s="335"/>
      <c r="W819" s="335"/>
      <c r="X819" s="394"/>
      <c r="Y819" s="394"/>
      <c r="Z819" s="395"/>
      <c r="AA819" s="395"/>
      <c r="AB819" s="395"/>
      <c r="AC819" s="394"/>
      <c r="AD819" s="396"/>
      <c r="AE819" s="396"/>
      <c r="AF819" s="396"/>
      <c r="AG819" s="396"/>
      <c r="AH819" s="396"/>
      <c r="AI819" s="396"/>
      <c r="AJ819" s="396"/>
      <c r="AK819" s="396"/>
      <c r="AL819" s="396"/>
      <c r="AM819" s="396"/>
      <c r="AN819" s="396"/>
      <c r="AO819" s="397"/>
      <c r="AP819" s="398"/>
      <c r="AQ819" s="396"/>
      <c r="AR819" s="396"/>
      <c r="AS819" s="396"/>
      <c r="BT819" s="328"/>
    </row>
    <row r="820" spans="1:133" s="146" customFormat="1" ht="45.95" customHeight="1" x14ac:dyDescent="0.35">
      <c r="A820" s="175"/>
      <c r="B820" s="177"/>
      <c r="C820" s="177"/>
      <c r="D820" s="217"/>
      <c r="E820" s="176"/>
      <c r="F820" s="399" t="s">
        <v>678</v>
      </c>
      <c r="G820" s="400"/>
      <c r="H820" s="1000" t="s">
        <v>679</v>
      </c>
      <c r="I820" s="1000"/>
      <c r="J820" s="1000"/>
      <c r="K820" s="1000"/>
      <c r="L820" s="1000"/>
      <c r="M820" s="275"/>
      <c r="N820" s="275"/>
      <c r="O820" s="1000" t="s">
        <v>680</v>
      </c>
      <c r="P820" s="1000"/>
      <c r="Q820" s="1000"/>
      <c r="R820" s="1000"/>
      <c r="S820" s="1000"/>
      <c r="T820" s="401"/>
      <c r="U820" s="402" t="s">
        <v>681</v>
      </c>
      <c r="V820" s="403"/>
      <c r="W820" s="403"/>
      <c r="X820" s="404"/>
      <c r="Y820" s="404"/>
      <c r="Z820" s="405"/>
      <c r="AA820" s="405"/>
      <c r="AB820" s="405"/>
      <c r="AC820" s="404"/>
      <c r="AD820" s="406"/>
      <c r="AE820" s="406"/>
      <c r="AF820" s="406"/>
      <c r="AG820" s="406"/>
      <c r="AH820" s="406"/>
      <c r="AI820" s="406"/>
      <c r="AJ820" s="406"/>
      <c r="AK820" s="406"/>
      <c r="AL820" s="406"/>
      <c r="AM820" s="406"/>
      <c r="AN820" s="406"/>
      <c r="AO820" s="407"/>
      <c r="AP820" s="408"/>
      <c r="AQ820" s="406"/>
      <c r="AR820" s="406"/>
      <c r="AS820" s="406"/>
      <c r="BT820" s="148"/>
    </row>
    <row r="821" spans="1:133" s="146" customFormat="1" ht="24" customHeight="1" x14ac:dyDescent="0.35">
      <c r="A821" s="409"/>
      <c r="B821" s="177"/>
      <c r="C821" s="296" t="s">
        <v>682</v>
      </c>
      <c r="D821" s="217"/>
      <c r="E821" s="176"/>
      <c r="F821" s="366"/>
      <c r="G821" s="400"/>
      <c r="H821" s="400"/>
      <c r="I821" s="275"/>
      <c r="J821" s="275"/>
      <c r="K821" s="275"/>
      <c r="L821" s="275"/>
      <c r="M821" s="275"/>
      <c r="N821" s="275"/>
      <c r="O821" s="275"/>
      <c r="P821" s="275"/>
      <c r="Q821" s="275"/>
      <c r="R821" s="275"/>
      <c r="S821" s="294"/>
      <c r="T821" s="275"/>
      <c r="U821" s="410"/>
      <c r="V821" s="289"/>
      <c r="W821" s="182"/>
      <c r="X821" s="411" t="s">
        <v>683</v>
      </c>
      <c r="Y821" s="404"/>
      <c r="Z821" s="405"/>
      <c r="AA821" s="405"/>
      <c r="AB821" s="405"/>
      <c r="AC821" s="404"/>
      <c r="AD821" s="406"/>
      <c r="AE821" s="406"/>
      <c r="AF821" s="406"/>
      <c r="AG821" s="406"/>
      <c r="AH821" s="406"/>
      <c r="AI821" s="406"/>
      <c r="AJ821" s="406"/>
      <c r="AK821" s="406"/>
      <c r="AL821" s="406"/>
      <c r="AM821" s="406"/>
      <c r="AN821" s="406"/>
      <c r="AO821" s="407"/>
      <c r="AP821" s="412"/>
      <c r="AQ821" s="413"/>
      <c r="AR821" s="414"/>
      <c r="AS821" s="415"/>
      <c r="AT821" s="406"/>
      <c r="AU821" s="406"/>
      <c r="AV821" s="406"/>
      <c r="AW821" s="406"/>
      <c r="AX821" s="406"/>
      <c r="AY821" s="406"/>
      <c r="AZ821" s="406"/>
      <c r="BA821" s="406"/>
      <c r="BB821" s="406"/>
      <c r="BC821" s="406"/>
      <c r="BD821" s="406"/>
      <c r="BE821" s="406"/>
      <c r="BF821" s="406"/>
      <c r="BG821" s="406"/>
      <c r="BH821" s="406"/>
      <c r="BI821" s="406"/>
      <c r="BJ821" s="406"/>
      <c r="BK821" s="406"/>
      <c r="BS821" s="416"/>
      <c r="BT821" s="417"/>
      <c r="BU821" s="416"/>
      <c r="BV821" s="416"/>
      <c r="BW821" s="416"/>
      <c r="BX821" s="416"/>
      <c r="BY821" s="416"/>
      <c r="BZ821" s="416"/>
      <c r="CA821" s="416"/>
      <c r="CB821" s="416"/>
      <c r="CC821" s="416"/>
      <c r="CD821" s="416"/>
      <c r="CZ821" s="418"/>
      <c r="DC821" s="418"/>
      <c r="DD821" s="418"/>
      <c r="DE821" s="418"/>
      <c r="DF821" s="418"/>
      <c r="DG821" s="418"/>
      <c r="DH821" s="418"/>
      <c r="DI821" s="418"/>
      <c r="DJ821" s="418"/>
      <c r="DK821" s="418"/>
      <c r="DL821" s="418"/>
      <c r="DM821" s="418"/>
      <c r="DN821" s="418"/>
      <c r="DO821" s="418"/>
      <c r="DP821" s="418"/>
      <c r="DQ821" s="418"/>
      <c r="DR821" s="418"/>
      <c r="DS821" s="418"/>
    </row>
    <row r="822" spans="1:133" s="146" customFormat="1" ht="24" customHeight="1" x14ac:dyDescent="0.35">
      <c r="A822" s="409"/>
      <c r="B822" s="337"/>
      <c r="C822" s="938" t="s">
        <v>357</v>
      </c>
      <c r="D822" s="938"/>
      <c r="E822" s="176"/>
      <c r="F822" s="419">
        <f>U839</f>
        <v>48983500</v>
      </c>
      <c r="G822" s="400"/>
      <c r="H822" s="1001">
        <v>0</v>
      </c>
      <c r="I822" s="1001"/>
      <c r="J822" s="1001"/>
      <c r="K822" s="1001"/>
      <c r="L822" s="1001"/>
      <c r="M822" s="419"/>
      <c r="N822" s="419"/>
      <c r="O822" s="1002">
        <v>0</v>
      </c>
      <c r="P822" s="1002"/>
      <c r="Q822" s="1002"/>
      <c r="R822" s="1002"/>
      <c r="S822" s="1002"/>
      <c r="T822" s="275"/>
      <c r="U822" s="420">
        <f>F822+H822-O822</f>
        <v>48983500</v>
      </c>
      <c r="V822" s="289"/>
      <c r="W822" s="182"/>
      <c r="X822" s="421" t="s">
        <v>358</v>
      </c>
      <c r="Y822" s="404"/>
      <c r="Z822" s="405"/>
      <c r="AA822" s="405">
        <f>U822-[53]WS!M90</f>
        <v>0</v>
      </c>
      <c r="AB822" s="405"/>
      <c r="AC822" s="404"/>
      <c r="AD822" s="406"/>
      <c r="AE822" s="406"/>
      <c r="AF822" s="406"/>
      <c r="AG822" s="406"/>
      <c r="AH822" s="406"/>
      <c r="AI822" s="406"/>
      <c r="AJ822" s="406"/>
      <c r="AK822" s="406"/>
      <c r="AL822" s="406"/>
      <c r="AM822" s="406"/>
      <c r="AN822" s="406"/>
      <c r="AO822" s="407"/>
      <c r="AP822" s="406"/>
      <c r="AQ822" s="406"/>
      <c r="AR822" s="406"/>
      <c r="AS822" s="406"/>
      <c r="AT822" s="406"/>
      <c r="AU822" s="406"/>
      <c r="AV822" s="406"/>
      <c r="AW822" s="406"/>
      <c r="AX822" s="406"/>
      <c r="AY822" s="406"/>
      <c r="AZ822" s="406"/>
      <c r="BA822" s="406"/>
      <c r="BB822" s="406"/>
      <c r="BC822" s="406"/>
      <c r="BD822" s="406"/>
      <c r="BE822" s="406"/>
      <c r="BF822" s="406"/>
      <c r="BG822" s="406"/>
      <c r="BH822" s="406"/>
      <c r="BI822" s="406"/>
      <c r="BJ822" s="406"/>
      <c r="BK822" s="406"/>
      <c r="BS822" s="416"/>
      <c r="BT822" s="417"/>
      <c r="BU822" s="416"/>
      <c r="BV822" s="416"/>
      <c r="BW822" s="416"/>
      <c r="BX822" s="416"/>
      <c r="BY822" s="416"/>
      <c r="BZ822" s="416"/>
      <c r="CA822" s="416"/>
      <c r="CB822" s="416"/>
      <c r="CC822" s="416"/>
      <c r="CD822" s="416"/>
      <c r="DA822" s="418"/>
      <c r="DB822" s="418"/>
    </row>
    <row r="823" spans="1:133" s="146" customFormat="1" ht="24" customHeight="1" x14ac:dyDescent="0.35">
      <c r="A823" s="409"/>
      <c r="B823" s="337"/>
      <c r="C823" s="204" t="s">
        <v>684</v>
      </c>
      <c r="D823" s="176"/>
      <c r="E823" s="176"/>
      <c r="F823" s="400">
        <f>U840</f>
        <v>210711128</v>
      </c>
      <c r="G823" s="275"/>
      <c r="H823" s="980">
        <f>[53]WS!M91-[53]WS!E91</f>
        <v>102690182.10000002</v>
      </c>
      <c r="I823" s="980"/>
      <c r="J823" s="980"/>
      <c r="K823" s="980"/>
      <c r="L823" s="980"/>
      <c r="M823" s="290"/>
      <c r="N823" s="290"/>
      <c r="O823" s="1003">
        <v>0</v>
      </c>
      <c r="P823" s="1003"/>
      <c r="Q823" s="1003"/>
      <c r="R823" s="1003"/>
      <c r="S823" s="1003"/>
      <c r="T823" s="275"/>
      <c r="U823" s="422">
        <f>F823+H823-O823</f>
        <v>313401310.10000002</v>
      </c>
      <c r="V823" s="289"/>
      <c r="W823" s="182"/>
      <c r="X823" s="403" t="s">
        <v>360</v>
      </c>
      <c r="Y823" s="404"/>
      <c r="Z823" s="405"/>
      <c r="AA823" s="405">
        <f>U823-[53]WS!M91</f>
        <v>0</v>
      </c>
      <c r="AB823" s="405"/>
      <c r="AC823" s="404"/>
      <c r="AD823" s="406"/>
      <c r="AE823" s="406"/>
      <c r="AF823" s="406"/>
      <c r="AG823" s="406"/>
      <c r="AH823" s="406"/>
      <c r="AI823" s="406"/>
      <c r="AJ823" s="406"/>
      <c r="AK823" s="406"/>
      <c r="AL823" s="406"/>
      <c r="AM823" s="406"/>
      <c r="AN823" s="406"/>
      <c r="AO823" s="407"/>
      <c r="AP823" s="408"/>
      <c r="AQ823" s="423"/>
      <c r="AR823" s="406"/>
      <c r="AS823" s="406"/>
      <c r="AT823" s="406"/>
      <c r="AU823" s="406"/>
      <c r="AV823" s="406"/>
      <c r="AW823" s="406"/>
      <c r="AX823" s="406"/>
      <c r="AY823" s="406"/>
      <c r="AZ823" s="406"/>
      <c r="BA823" s="406"/>
      <c r="BB823" s="406"/>
      <c r="BC823" s="406"/>
      <c r="BD823" s="406"/>
      <c r="BE823" s="406"/>
      <c r="BF823" s="406"/>
      <c r="BG823" s="406"/>
      <c r="BH823" s="406"/>
      <c r="BI823" s="406"/>
      <c r="BJ823" s="406"/>
      <c r="BK823" s="406"/>
      <c r="BL823" s="406"/>
      <c r="BM823" s="406"/>
      <c r="BN823" s="406"/>
      <c r="BO823" s="406"/>
      <c r="BS823" s="416"/>
      <c r="BT823" s="417"/>
      <c r="BU823" s="416"/>
      <c r="BV823" s="416"/>
      <c r="BW823" s="416"/>
      <c r="BX823" s="416"/>
      <c r="BY823" s="416"/>
      <c r="BZ823" s="416"/>
      <c r="CA823" s="416"/>
      <c r="CB823" s="416"/>
      <c r="CC823" s="416"/>
      <c r="CD823" s="416"/>
      <c r="CU823" s="416"/>
      <c r="CV823" s="416"/>
      <c r="CW823" s="416"/>
      <c r="CX823" s="416"/>
      <c r="CY823" s="416"/>
    </row>
    <row r="824" spans="1:133" s="146" customFormat="1" ht="24" customHeight="1" x14ac:dyDescent="0.35">
      <c r="A824" s="409"/>
      <c r="B824" s="337"/>
      <c r="C824" s="177"/>
      <c r="D824" s="176" t="s">
        <v>590</v>
      </c>
      <c r="E824" s="176"/>
      <c r="F824" s="424">
        <f>SUM(F822:F823)</f>
        <v>259694628</v>
      </c>
      <c r="G824" s="265"/>
      <c r="H824" s="981">
        <f>SUM(H822:L823)</f>
        <v>102690182.10000002</v>
      </c>
      <c r="I824" s="981"/>
      <c r="J824" s="981"/>
      <c r="K824" s="981"/>
      <c r="L824" s="981"/>
      <c r="M824" s="297"/>
      <c r="N824" s="297"/>
      <c r="O824" s="1012">
        <f>SUM(O822:S823)</f>
        <v>0</v>
      </c>
      <c r="P824" s="1012"/>
      <c r="Q824" s="1012"/>
      <c r="R824" s="1012"/>
      <c r="S824" s="1012"/>
      <c r="T824" s="275"/>
      <c r="U824" s="425">
        <f>SUM(U822:U823)</f>
        <v>362384810.10000002</v>
      </c>
      <c r="V824" s="267"/>
      <c r="W824" s="267" t="s">
        <v>685</v>
      </c>
      <c r="X824" s="404"/>
      <c r="Y824" s="404"/>
      <c r="Z824" s="405"/>
      <c r="AA824" s="405">
        <v>2596786049</v>
      </c>
      <c r="AB824" s="405" t="e">
        <f>#REF!-AA824</f>
        <v>#REF!</v>
      </c>
      <c r="AC824" s="426" t="e">
        <f>#REF!-#REF!</f>
        <v>#REF!</v>
      </c>
      <c r="AD824" s="408">
        <f>'[56]aktiva 2008'!$J$2279</f>
        <v>2750000</v>
      </c>
      <c r="AE824" s="406"/>
      <c r="AF824" s="423"/>
      <c r="AG824" s="406"/>
      <c r="AH824" s="408">
        <f>'[57]aktiva 2008'!$K$2279</f>
        <v>0</v>
      </c>
      <c r="AI824" s="406"/>
      <c r="AJ824" s="406"/>
      <c r="AK824" s="406"/>
      <c r="AL824" s="406"/>
      <c r="AM824" s="406"/>
      <c r="AN824" s="406"/>
      <c r="AO824" s="407"/>
      <c r="AP824" s="408"/>
      <c r="AQ824" s="427"/>
      <c r="AR824" s="428"/>
      <c r="AS824" s="423"/>
      <c r="AT824" s="406"/>
      <c r="AU824" s="406"/>
      <c r="AV824" s="406"/>
      <c r="AW824" s="406"/>
      <c r="AX824" s="406"/>
      <c r="AY824" s="406"/>
      <c r="AZ824" s="406"/>
      <c r="BA824" s="406"/>
      <c r="BB824" s="406"/>
      <c r="BC824" s="406"/>
      <c r="BD824" s="406"/>
      <c r="BE824" s="406"/>
      <c r="BF824" s="406"/>
      <c r="BG824" s="406"/>
      <c r="BH824" s="406"/>
      <c r="BI824" s="406"/>
      <c r="BJ824" s="406"/>
      <c r="BK824" s="406"/>
      <c r="BL824" s="406"/>
      <c r="BM824" s="406"/>
      <c r="BN824" s="406"/>
      <c r="BO824" s="406"/>
      <c r="BP824" s="406"/>
      <c r="BQ824" s="429"/>
      <c r="BR824" s="429"/>
      <c r="CD824" s="416"/>
      <c r="CE824" s="416"/>
      <c r="CF824" s="416"/>
      <c r="CG824" s="416"/>
      <c r="CH824" s="416"/>
      <c r="CI824" s="416"/>
      <c r="CJ824" s="416"/>
      <c r="CK824" s="416"/>
      <c r="CL824" s="416"/>
      <c r="CM824" s="416"/>
      <c r="CN824" s="416"/>
      <c r="CO824" s="416"/>
      <c r="CP824" s="416"/>
      <c r="CQ824" s="416"/>
      <c r="CR824" s="416"/>
      <c r="CS824" s="416"/>
      <c r="CY824" s="318"/>
      <c r="DB824" s="318"/>
      <c r="DC824" s="318"/>
      <c r="DD824" s="318"/>
      <c r="DE824" s="318"/>
      <c r="DF824" s="318"/>
      <c r="DG824" s="318"/>
      <c r="DH824" s="318"/>
      <c r="DI824" s="318"/>
      <c r="DJ824" s="318"/>
      <c r="DK824" s="318"/>
      <c r="DL824" s="318"/>
      <c r="DM824" s="318"/>
      <c r="DN824" s="318"/>
      <c r="DO824" s="318"/>
      <c r="DP824" s="318"/>
      <c r="DQ824" s="318"/>
      <c r="DR824" s="318"/>
      <c r="DX824" s="418"/>
      <c r="DY824" s="418"/>
      <c r="DZ824" s="418"/>
      <c r="EA824" s="418"/>
      <c r="EB824" s="418"/>
      <c r="EC824" s="418"/>
    </row>
    <row r="825" spans="1:133" s="146" customFormat="1" ht="24" customHeight="1" x14ac:dyDescent="0.35">
      <c r="A825" s="409"/>
      <c r="B825" s="337"/>
      <c r="C825" s="176"/>
      <c r="D825" s="177"/>
      <c r="E825" s="176"/>
      <c r="F825" s="400"/>
      <c r="G825" s="400"/>
      <c r="H825" s="400"/>
      <c r="I825" s="275"/>
      <c r="J825" s="275"/>
      <c r="K825" s="275"/>
      <c r="L825" s="275"/>
      <c r="M825" s="275"/>
      <c r="N825" s="275"/>
      <c r="O825" s="275"/>
      <c r="P825" s="275"/>
      <c r="Q825" s="275"/>
      <c r="R825" s="275"/>
      <c r="S825" s="265"/>
      <c r="T825" s="265"/>
      <c r="U825" s="430"/>
      <c r="V825" s="267"/>
      <c r="W825" s="289"/>
      <c r="X825" s="404"/>
      <c r="Y825" s="404"/>
      <c r="Z825" s="405"/>
      <c r="AA825" s="405"/>
      <c r="AB825" s="405"/>
      <c r="AC825" s="404"/>
      <c r="AD825" s="406"/>
      <c r="AE825" s="406"/>
      <c r="AF825" s="406"/>
      <c r="AG825" s="406"/>
      <c r="AH825" s="406"/>
      <c r="AI825" s="406"/>
      <c r="AJ825" s="406"/>
      <c r="AK825" s="406"/>
      <c r="AL825" s="406"/>
      <c r="AM825" s="406"/>
      <c r="AN825" s="406"/>
      <c r="AO825" s="407"/>
      <c r="AP825" s="408"/>
      <c r="AQ825" s="406"/>
      <c r="AR825" s="406"/>
      <c r="AS825" s="406"/>
      <c r="AT825" s="431"/>
      <c r="AU825" s="431"/>
      <c r="AV825" s="431"/>
      <c r="AW825" s="431"/>
      <c r="AX825" s="431"/>
      <c r="AY825" s="431"/>
      <c r="AZ825" s="431"/>
      <c r="BA825" s="431"/>
      <c r="BB825" s="431"/>
      <c r="BC825" s="431"/>
      <c r="BD825" s="431"/>
      <c r="BE825" s="431"/>
      <c r="BF825" s="431"/>
      <c r="BG825" s="431"/>
      <c r="BH825" s="431"/>
      <c r="BI825" s="431"/>
      <c r="BJ825" s="431"/>
      <c r="BK825" s="431"/>
      <c r="BL825" s="431"/>
      <c r="BM825" s="431"/>
      <c r="BN825" s="406"/>
      <c r="BO825" s="406"/>
      <c r="BP825" s="406"/>
      <c r="BS825" s="429"/>
      <c r="BT825" s="429"/>
      <c r="BU825" s="429"/>
      <c r="BV825" s="429"/>
      <c r="BW825" s="429"/>
      <c r="BX825" s="429"/>
      <c r="BY825" s="429"/>
      <c r="BZ825" s="429"/>
      <c r="CA825" s="429"/>
      <c r="CB825" s="429"/>
      <c r="CC825" s="429"/>
    </row>
    <row r="826" spans="1:133" s="146" customFormat="1" ht="24" customHeight="1" x14ac:dyDescent="0.35">
      <c r="A826" s="409"/>
      <c r="B826" s="337"/>
      <c r="C826" s="176" t="s">
        <v>686</v>
      </c>
      <c r="D826" s="176"/>
      <c r="E826" s="176"/>
      <c r="F826" s="400"/>
      <c r="G826" s="400"/>
      <c r="H826" s="400"/>
      <c r="I826" s="275"/>
      <c r="J826" s="275"/>
      <c r="K826" s="275"/>
      <c r="L826" s="275"/>
      <c r="M826" s="275"/>
      <c r="N826" s="275"/>
      <c r="O826" s="275"/>
      <c r="P826" s="275"/>
      <c r="Q826" s="275"/>
      <c r="R826" s="275"/>
      <c r="S826" s="242"/>
      <c r="T826" s="275"/>
      <c r="U826" s="410"/>
      <c r="V826" s="267"/>
      <c r="W826" s="432" t="s">
        <v>687</v>
      </c>
      <c r="X826" s="432"/>
      <c r="Y826" s="316"/>
      <c r="Z826" s="274"/>
      <c r="AA826" s="274">
        <v>-1080900764</v>
      </c>
      <c r="AB826" s="274" t="e">
        <f>AA826+#REF!</f>
        <v>#REF!</v>
      </c>
      <c r="AC826" s="433" t="e">
        <f>#REF!+Z841</f>
        <v>#REF!</v>
      </c>
      <c r="AD826" s="434">
        <f>'[56]aktiva 2008'!$O$63</f>
        <v>143912239.22786459</v>
      </c>
      <c r="AE826" s="418"/>
      <c r="AF826" s="418"/>
      <c r="AG826" s="418"/>
      <c r="AH826" s="434">
        <f>'[57]aktiva 2008'!$Q$63</f>
        <v>46951257</v>
      </c>
      <c r="AI826" s="434" t="e">
        <f>AH826-#REF!</f>
        <v>#REF!</v>
      </c>
      <c r="AJ826" s="418"/>
      <c r="AK826" s="418"/>
      <c r="AL826" s="418"/>
      <c r="AM826" s="418"/>
      <c r="AN826" s="418"/>
      <c r="AO826" s="435"/>
      <c r="AP826" s="408"/>
      <c r="AQ826" s="423"/>
      <c r="AR826" s="406"/>
      <c r="AS826" s="406"/>
      <c r="AT826" s="406"/>
      <c r="AU826" s="406"/>
      <c r="AV826" s="406"/>
      <c r="AW826" s="406"/>
      <c r="AX826" s="431"/>
      <c r="AY826" s="431"/>
      <c r="AZ826" s="431"/>
      <c r="BA826" s="431"/>
      <c r="BB826" s="431"/>
      <c r="BC826" s="431"/>
      <c r="BD826" s="431"/>
      <c r="BE826" s="431"/>
      <c r="BF826" s="431"/>
      <c r="BG826" s="431"/>
      <c r="BH826" s="431"/>
      <c r="BI826" s="431"/>
      <c r="BJ826" s="431"/>
      <c r="BK826" s="431"/>
      <c r="BL826" s="431"/>
      <c r="BM826" s="431"/>
      <c r="BN826" s="431"/>
      <c r="BO826" s="431"/>
      <c r="BP826" s="406"/>
      <c r="BX826" s="429"/>
      <c r="BY826" s="429"/>
      <c r="BZ826" s="429"/>
      <c r="CA826" s="429"/>
      <c r="CB826" s="429"/>
      <c r="CC826" s="429"/>
      <c r="CD826" s="429"/>
      <c r="CE826" s="429"/>
      <c r="CF826" s="429"/>
      <c r="CG826" s="429"/>
      <c r="CH826" s="429"/>
      <c r="CI826" s="429"/>
      <c r="CJ826" s="429"/>
      <c r="CK826" s="429"/>
      <c r="CL826" s="429"/>
      <c r="CM826" s="429"/>
      <c r="CN826" s="429"/>
      <c r="CO826" s="429"/>
      <c r="CP826" s="429"/>
      <c r="CQ826" s="429"/>
      <c r="CR826" s="429"/>
      <c r="CS826" s="429"/>
      <c r="CT826" s="429"/>
      <c r="CU826" s="429"/>
      <c r="CV826" s="429"/>
      <c r="CW826" s="429"/>
      <c r="CX826" s="429"/>
      <c r="DX826" s="318"/>
      <c r="DY826" s="318"/>
      <c r="DZ826" s="318"/>
      <c r="EA826" s="318"/>
      <c r="EB826" s="318"/>
      <c r="EC826" s="318"/>
    </row>
    <row r="827" spans="1:133" s="146" customFormat="1" ht="24" customHeight="1" x14ac:dyDescent="0.35">
      <c r="A827" s="409"/>
      <c r="B827" s="337"/>
      <c r="C827" s="176"/>
      <c r="D827" s="176" t="s">
        <v>688</v>
      </c>
      <c r="E827" s="176"/>
      <c r="F827" s="400"/>
      <c r="G827" s="400"/>
      <c r="H827" s="400"/>
      <c r="I827" s="275"/>
      <c r="J827" s="275"/>
      <c r="K827" s="275"/>
      <c r="L827" s="275"/>
      <c r="M827" s="275"/>
      <c r="N827" s="275"/>
      <c r="O827" s="275"/>
      <c r="P827" s="275"/>
      <c r="Q827" s="275"/>
      <c r="R827" s="275"/>
      <c r="S827" s="242"/>
      <c r="T827" s="275"/>
      <c r="U827" s="410"/>
      <c r="V827" s="267"/>
      <c r="W827" s="267" t="s">
        <v>689</v>
      </c>
      <c r="X827" s="432"/>
      <c r="Y827" s="316"/>
      <c r="Z827" s="274"/>
      <c r="AA827" s="274"/>
      <c r="AB827" s="274"/>
      <c r="AC827" s="433"/>
      <c r="AD827" s="434"/>
      <c r="AE827" s="418"/>
      <c r="AF827" s="418"/>
      <c r="AG827" s="418"/>
      <c r="AH827" s="434"/>
      <c r="AI827" s="434"/>
      <c r="AJ827" s="418"/>
      <c r="AK827" s="418"/>
      <c r="AL827" s="418"/>
      <c r="AM827" s="418"/>
      <c r="AN827" s="418"/>
      <c r="AO827" s="435"/>
      <c r="AP827" s="408"/>
      <c r="AQ827" s="423"/>
      <c r="AR827" s="406"/>
      <c r="AS827" s="406"/>
      <c r="AT827" s="406"/>
      <c r="AU827" s="406"/>
      <c r="AV827" s="406"/>
      <c r="AW827" s="406"/>
      <c r="AX827" s="431"/>
      <c r="AY827" s="431"/>
      <c r="AZ827" s="431"/>
      <c r="BA827" s="431"/>
      <c r="BB827" s="431"/>
      <c r="BC827" s="431"/>
      <c r="BD827" s="431"/>
      <c r="BE827" s="431"/>
      <c r="BF827" s="431"/>
      <c r="BG827" s="431"/>
      <c r="BH827" s="431"/>
      <c r="BI827" s="431"/>
      <c r="BJ827" s="431"/>
      <c r="BK827" s="431"/>
      <c r="BL827" s="431"/>
      <c r="BM827" s="431"/>
      <c r="BN827" s="431"/>
      <c r="BO827" s="431"/>
      <c r="BP827" s="406"/>
      <c r="BX827" s="429"/>
      <c r="BY827" s="429"/>
      <c r="BZ827" s="429"/>
      <c r="CA827" s="429"/>
      <c r="CB827" s="429"/>
      <c r="CC827" s="429"/>
      <c r="CD827" s="429"/>
      <c r="CE827" s="429"/>
      <c r="CF827" s="429"/>
      <c r="CG827" s="429"/>
      <c r="CH827" s="429"/>
      <c r="CI827" s="429"/>
      <c r="CJ827" s="429"/>
      <c r="CK827" s="429"/>
      <c r="CL827" s="429"/>
      <c r="CM827" s="429"/>
      <c r="CN827" s="429"/>
      <c r="CO827" s="429"/>
      <c r="CP827" s="429"/>
      <c r="CQ827" s="429"/>
      <c r="CR827" s="429"/>
      <c r="CS827" s="429"/>
      <c r="CT827" s="429"/>
      <c r="CU827" s="429"/>
      <c r="CV827" s="429"/>
      <c r="CW827" s="429"/>
      <c r="CX827" s="429"/>
      <c r="DX827" s="318"/>
      <c r="DY827" s="318"/>
      <c r="DZ827" s="318"/>
      <c r="EA827" s="318"/>
      <c r="EB827" s="318"/>
      <c r="EC827" s="318"/>
    </row>
    <row r="828" spans="1:133" s="146" customFormat="1" ht="24" customHeight="1" x14ac:dyDescent="0.35">
      <c r="A828" s="409"/>
      <c r="B828" s="337"/>
      <c r="C828" s="204" t="s">
        <v>357</v>
      </c>
      <c r="D828" s="176"/>
      <c r="E828" s="176"/>
      <c r="F828" s="400">
        <f>U845</f>
        <v>41523604</v>
      </c>
      <c r="G828" s="275"/>
      <c r="H828" s="979">
        <f>-[53]WS!M94+[53]WS!E94</f>
        <v>2738750.1599999964</v>
      </c>
      <c r="I828" s="979"/>
      <c r="J828" s="979"/>
      <c r="K828" s="979"/>
      <c r="L828" s="979"/>
      <c r="M828" s="290"/>
      <c r="N828" s="290"/>
      <c r="O828" s="963">
        <v>0</v>
      </c>
      <c r="P828" s="963"/>
      <c r="Q828" s="963"/>
      <c r="R828" s="963"/>
      <c r="S828" s="963"/>
      <c r="T828" s="275"/>
      <c r="U828" s="422">
        <f>F828+H828-O828</f>
        <v>44262354.159999996</v>
      </c>
      <c r="V828" s="267"/>
      <c r="W828" s="182"/>
      <c r="X828" s="421" t="s">
        <v>358</v>
      </c>
      <c r="Y828" s="404"/>
      <c r="Z828" s="405"/>
      <c r="AA828" s="405">
        <v>-1792535485</v>
      </c>
      <c r="AB828" s="274" t="e">
        <f>AA828+X829</f>
        <v>#VALUE!</v>
      </c>
      <c r="AC828" s="426" t="e">
        <f>#REF!+#REF!</f>
        <v>#REF!</v>
      </c>
      <c r="AD828" s="408">
        <f>'[56]aktiva 2008'!$O$808</f>
        <v>208285097.64583331</v>
      </c>
      <c r="AE828" s="406"/>
      <c r="AF828" s="406"/>
      <c r="AG828" s="406"/>
      <c r="AH828" s="408">
        <f>'[57]aktiva 2008'!$Q$808</f>
        <v>0</v>
      </c>
      <c r="AI828" s="406"/>
      <c r="AJ828" s="406"/>
      <c r="AK828" s="406"/>
      <c r="AL828" s="406"/>
      <c r="AM828" s="406"/>
      <c r="AN828" s="406"/>
      <c r="AO828" s="407"/>
      <c r="AP828" s="408"/>
      <c r="AQ828" s="423"/>
      <c r="AR828" s="408"/>
      <c r="AS828" s="423"/>
      <c r="AT828" s="418"/>
      <c r="AU828" s="418"/>
      <c r="AV828" s="418"/>
      <c r="AW828" s="418"/>
      <c r="AX828" s="406"/>
      <c r="AY828" s="406"/>
      <c r="AZ828" s="406"/>
      <c r="BA828" s="406"/>
      <c r="BB828" s="406"/>
      <c r="BC828" s="406"/>
      <c r="BD828" s="406"/>
      <c r="BE828" s="406"/>
      <c r="BF828" s="406"/>
      <c r="BG828" s="406"/>
      <c r="BH828" s="406"/>
      <c r="BI828" s="406"/>
      <c r="BJ828" s="406"/>
      <c r="BK828" s="406"/>
      <c r="BL828" s="431"/>
      <c r="BM828" s="431"/>
      <c r="BN828" s="431"/>
      <c r="BO828" s="431"/>
      <c r="BP828" s="431"/>
      <c r="CD828" s="429"/>
      <c r="CE828" s="429"/>
      <c r="CF828" s="429"/>
      <c r="CG828" s="429"/>
      <c r="CH828" s="429"/>
      <c r="CI828" s="429"/>
      <c r="CJ828" s="429"/>
      <c r="CK828" s="429"/>
      <c r="CL828" s="429"/>
      <c r="CM828" s="429"/>
      <c r="CN828" s="429"/>
      <c r="CO828" s="429"/>
      <c r="CP828" s="429"/>
      <c r="CQ828" s="429"/>
      <c r="CR828" s="429"/>
      <c r="CS828" s="429"/>
      <c r="CT828" s="429"/>
      <c r="CU828" s="429"/>
      <c r="CV828" s="429"/>
      <c r="CW828" s="429"/>
      <c r="CX828" s="429"/>
    </row>
    <row r="829" spans="1:133" s="146" customFormat="1" ht="24" customHeight="1" x14ac:dyDescent="0.35">
      <c r="A829" s="409"/>
      <c r="B829" s="337"/>
      <c r="C829" s="204" t="s">
        <v>684</v>
      </c>
      <c r="D829" s="176"/>
      <c r="E829" s="176"/>
      <c r="F829" s="400">
        <f>U846</f>
        <v>179070857</v>
      </c>
      <c r="G829" s="275"/>
      <c r="H829" s="980">
        <f>-[53]WS!M95+[53]WS!E95</f>
        <v>19434251.229999989</v>
      </c>
      <c r="I829" s="980"/>
      <c r="J829" s="980"/>
      <c r="K829" s="980"/>
      <c r="L829" s="980"/>
      <c r="M829" s="290"/>
      <c r="N829" s="290"/>
      <c r="O829" s="1003">
        <v>0</v>
      </c>
      <c r="P829" s="1003"/>
      <c r="Q829" s="1003"/>
      <c r="R829" s="1003"/>
      <c r="S829" s="1003"/>
      <c r="T829" s="275"/>
      <c r="U829" s="422">
        <f>F829+H829-O829</f>
        <v>198505108.22999999</v>
      </c>
      <c r="V829" s="267"/>
      <c r="W829" s="182"/>
      <c r="X829" s="403" t="s">
        <v>360</v>
      </c>
      <c r="Y829" s="404"/>
      <c r="Z829" s="405"/>
      <c r="AA829" s="405">
        <v>-2815726679</v>
      </c>
      <c r="AB829" s="274" t="e">
        <f>AA829+#REF!</f>
        <v>#REF!</v>
      </c>
      <c r="AC829" s="426" t="e">
        <f>#REF!+#REF!</f>
        <v>#REF!</v>
      </c>
      <c r="AD829" s="408">
        <f>'[56]aktiva 2008'!$O$963</f>
        <v>503643099.265625</v>
      </c>
      <c r="AE829" s="406"/>
      <c r="AF829" s="406"/>
      <c r="AG829" s="406"/>
      <c r="AH829" s="408" t="e">
        <f>'[57]aktiva 2008'!$Q$963</f>
        <v>#REF!</v>
      </c>
      <c r="AI829" s="406"/>
      <c r="AJ829" s="406"/>
      <c r="AK829" s="406"/>
      <c r="AL829" s="406"/>
      <c r="AM829" s="406"/>
      <c r="AN829" s="406"/>
      <c r="AO829" s="407"/>
      <c r="AP829" s="408"/>
      <c r="AQ829" s="423"/>
      <c r="AR829" s="408"/>
      <c r="AS829" s="423"/>
      <c r="AT829" s="406"/>
      <c r="AU829" s="406"/>
      <c r="AV829" s="406"/>
      <c r="AW829" s="406"/>
      <c r="AX829" s="406"/>
      <c r="AY829" s="406"/>
      <c r="AZ829" s="406"/>
      <c r="BA829" s="406"/>
      <c r="BB829" s="406"/>
      <c r="BC829" s="406"/>
      <c r="BD829" s="406"/>
      <c r="BE829" s="406"/>
      <c r="BF829" s="406"/>
      <c r="BG829" s="406"/>
      <c r="BH829" s="406"/>
      <c r="BI829" s="406"/>
      <c r="BJ829" s="406"/>
      <c r="BK829" s="406"/>
      <c r="BL829" s="406"/>
      <c r="BM829" s="406"/>
      <c r="BN829" s="431"/>
      <c r="BO829" s="431"/>
      <c r="BP829" s="431"/>
      <c r="BT829" s="222"/>
      <c r="CD829" s="429"/>
      <c r="CE829" s="429"/>
      <c r="CF829" s="429"/>
      <c r="CG829" s="429"/>
      <c r="CH829" s="429"/>
      <c r="CI829" s="429"/>
      <c r="CJ829" s="429"/>
      <c r="CK829" s="429"/>
      <c r="CL829" s="429"/>
      <c r="CM829" s="429"/>
      <c r="CN829" s="429"/>
      <c r="CO829" s="429"/>
      <c r="CP829" s="429"/>
      <c r="CQ829" s="429"/>
      <c r="CR829" s="429"/>
      <c r="CS829" s="429"/>
      <c r="CT829" s="429"/>
      <c r="CU829" s="429"/>
      <c r="CV829" s="429"/>
      <c r="CW829" s="429"/>
      <c r="CX829" s="429"/>
    </row>
    <row r="830" spans="1:133" s="146" customFormat="1" ht="24" customHeight="1" x14ac:dyDescent="0.35">
      <c r="A830" s="409"/>
      <c r="B830" s="337"/>
      <c r="C830" s="436"/>
      <c r="D830" s="176" t="s">
        <v>590</v>
      </c>
      <c r="E830" s="176"/>
      <c r="F830" s="424">
        <f>SUM(F828:F829)</f>
        <v>220594461</v>
      </c>
      <c r="G830" s="265"/>
      <c r="H830" s="981">
        <f>SUM(H828:L829)</f>
        <v>22173001.389999986</v>
      </c>
      <c r="I830" s="981"/>
      <c r="J830" s="981"/>
      <c r="K830" s="981"/>
      <c r="L830" s="981"/>
      <c r="M830" s="297"/>
      <c r="N830" s="297"/>
      <c r="O830" s="1012">
        <f>SUM(O828:S829)</f>
        <v>0</v>
      </c>
      <c r="P830" s="1012"/>
      <c r="Q830" s="1012"/>
      <c r="R830" s="1012"/>
      <c r="S830" s="1012"/>
      <c r="T830" s="275"/>
      <c r="U830" s="425">
        <f>SUM(U828:U829)</f>
        <v>242767462.38999999</v>
      </c>
      <c r="V830" s="267"/>
      <c r="W830" s="437" t="s">
        <v>690</v>
      </c>
      <c r="X830" s="438"/>
      <c r="Y830" s="438"/>
      <c r="Z830" s="439"/>
      <c r="AA830" s="439">
        <f>U823-U829</f>
        <v>114896201.87000003</v>
      </c>
      <c r="AB830" s="439"/>
      <c r="AC830" s="440">
        <f>'[58]rincian 2009'!$G$50-W831</f>
        <v>18107246519.719654</v>
      </c>
      <c r="AD830" s="431"/>
      <c r="AE830" s="431"/>
      <c r="AF830" s="431"/>
      <c r="AG830" s="431"/>
      <c r="AH830" s="431"/>
      <c r="AI830" s="431"/>
      <c r="AJ830" s="431"/>
      <c r="AK830" s="431"/>
      <c r="AL830" s="431"/>
      <c r="AM830" s="431"/>
      <c r="AN830" s="431"/>
      <c r="AO830" s="441"/>
      <c r="AP830" s="408"/>
      <c r="AQ830" s="423"/>
      <c r="AR830" s="408"/>
      <c r="AS830" s="423"/>
      <c r="AT830" s="406"/>
      <c r="AU830" s="406"/>
      <c r="AV830" s="406"/>
      <c r="AW830" s="406"/>
      <c r="AX830" s="406"/>
      <c r="AY830" s="406"/>
      <c r="AZ830" s="406"/>
      <c r="BA830" s="406"/>
      <c r="BB830" s="406"/>
      <c r="BC830" s="406"/>
      <c r="BD830" s="406"/>
      <c r="BE830" s="406"/>
      <c r="BF830" s="406"/>
      <c r="BG830" s="406"/>
      <c r="BH830" s="406"/>
      <c r="BI830" s="406"/>
      <c r="BJ830" s="406"/>
      <c r="BK830" s="406"/>
      <c r="BL830" s="418"/>
      <c r="BM830" s="418"/>
      <c r="BN830" s="406"/>
      <c r="BO830" s="406"/>
      <c r="BP830" s="406"/>
      <c r="BT830" s="148"/>
    </row>
    <row r="831" spans="1:133" s="146" customFormat="1" ht="24" customHeight="1" x14ac:dyDescent="0.35">
      <c r="A831" s="409"/>
      <c r="B831" s="337"/>
      <c r="C831" s="436"/>
      <c r="D831" s="176"/>
      <c r="E831" s="176"/>
      <c r="F831" s="442"/>
      <c r="G831" s="400"/>
      <c r="H831" s="400"/>
      <c r="I831" s="275"/>
      <c r="J831" s="275"/>
      <c r="K831" s="275"/>
      <c r="L831" s="275"/>
      <c r="M831" s="275"/>
      <c r="N831" s="275"/>
      <c r="O831" s="275"/>
      <c r="P831" s="275"/>
      <c r="Q831" s="275"/>
      <c r="R831" s="275"/>
      <c r="S831" s="242"/>
      <c r="T831" s="275"/>
      <c r="U831" s="443"/>
      <c r="V831" s="267"/>
      <c r="W831" s="267"/>
      <c r="X831" s="404"/>
      <c r="Y831" s="404"/>
      <c r="Z831" s="405"/>
      <c r="AA831" s="405"/>
      <c r="AB831" s="405"/>
      <c r="AC831" s="404"/>
      <c r="AD831" s="406"/>
      <c r="AE831" s="406"/>
      <c r="AF831" s="406"/>
      <c r="AG831" s="406"/>
      <c r="AH831" s="406"/>
      <c r="AI831" s="406"/>
      <c r="AJ831" s="406"/>
      <c r="AK831" s="406"/>
      <c r="AL831" s="406"/>
      <c r="AM831" s="406"/>
      <c r="AN831" s="406"/>
      <c r="AO831" s="407"/>
      <c r="AP831" s="444"/>
      <c r="AQ831" s="445"/>
      <c r="AR831" s="431"/>
      <c r="AS831" s="431"/>
      <c r="AT831" s="406"/>
      <c r="AU831" s="406"/>
      <c r="AV831" s="406"/>
      <c r="AW831" s="406"/>
      <c r="AX831" s="406"/>
      <c r="AY831" s="406"/>
      <c r="AZ831" s="406"/>
      <c r="BA831" s="406"/>
      <c r="BB831" s="406"/>
      <c r="BC831" s="406"/>
      <c r="BD831" s="406"/>
      <c r="BE831" s="406"/>
      <c r="BF831" s="406"/>
      <c r="BG831" s="406"/>
      <c r="BH831" s="406"/>
      <c r="BI831" s="406"/>
      <c r="BJ831" s="406"/>
      <c r="BK831" s="406"/>
      <c r="BL831" s="406"/>
      <c r="BM831" s="406"/>
      <c r="BN831" s="418"/>
      <c r="BO831" s="418"/>
      <c r="BP831" s="406"/>
      <c r="BT831" s="148"/>
    </row>
    <row r="832" spans="1:133" s="146" customFormat="1" ht="24" customHeight="1" x14ac:dyDescent="0.35">
      <c r="A832" s="409"/>
      <c r="B832" s="177"/>
      <c r="C832" s="337" t="s">
        <v>691</v>
      </c>
      <c r="D832" s="176"/>
      <c r="E832" s="176"/>
      <c r="F832" s="973">
        <f>F824-F830</f>
        <v>39100167</v>
      </c>
      <c r="G832" s="400"/>
      <c r="H832" s="400"/>
      <c r="I832" s="275"/>
      <c r="J832" s="275"/>
      <c r="K832" s="275"/>
      <c r="L832" s="275"/>
      <c r="M832" s="275"/>
      <c r="N832" s="275"/>
      <c r="O832" s="275"/>
      <c r="P832" s="275"/>
      <c r="Q832" s="275"/>
      <c r="R832" s="275"/>
      <c r="S832" s="242"/>
      <c r="T832" s="275"/>
      <c r="U832" s="1014">
        <f>U824-U830</f>
        <v>119617347.71000004</v>
      </c>
      <c r="V832" s="267"/>
      <c r="W832" s="182"/>
      <c r="X832" s="446" t="s">
        <v>692</v>
      </c>
      <c r="Y832" s="404"/>
      <c r="Z832" s="405"/>
      <c r="AA832" s="405"/>
      <c r="AB832" s="405"/>
      <c r="AC832" s="404"/>
      <c r="AD832" s="406"/>
      <c r="AE832" s="406"/>
      <c r="AF832" s="406"/>
      <c r="AG832" s="406"/>
      <c r="AH832" s="406"/>
      <c r="AI832" s="406"/>
      <c r="AJ832" s="406"/>
      <c r="AK832" s="406"/>
      <c r="AL832" s="406"/>
      <c r="AM832" s="406"/>
      <c r="AN832" s="406"/>
      <c r="AO832" s="407"/>
      <c r="AP832" s="444"/>
      <c r="AQ832" s="445"/>
      <c r="AR832" s="431"/>
      <c r="AS832" s="431"/>
      <c r="AT832" s="406"/>
      <c r="AU832" s="406"/>
      <c r="AV832" s="406"/>
      <c r="AW832" s="406"/>
      <c r="AX832" s="406"/>
      <c r="AY832" s="406"/>
      <c r="AZ832" s="406"/>
      <c r="BA832" s="406"/>
      <c r="BB832" s="406"/>
      <c r="BC832" s="406"/>
      <c r="BD832" s="406"/>
      <c r="BE832" s="406"/>
      <c r="BF832" s="406"/>
      <c r="BG832" s="406"/>
      <c r="BH832" s="406"/>
      <c r="BI832" s="406"/>
      <c r="BJ832" s="406"/>
      <c r="BK832" s="406"/>
      <c r="BL832" s="406"/>
      <c r="BM832" s="406"/>
      <c r="BN832" s="418"/>
      <c r="BO832" s="418"/>
      <c r="BP832" s="406"/>
      <c r="BT832" s="148"/>
    </row>
    <row r="833" spans="1:124" s="146" customFormat="1" ht="24" customHeight="1" thickBot="1" x14ac:dyDescent="0.4">
      <c r="A833" s="409"/>
      <c r="B833" s="337"/>
      <c r="C833" s="177"/>
      <c r="D833" s="176" t="s">
        <v>693</v>
      </c>
      <c r="E833" s="176"/>
      <c r="F833" s="1013"/>
      <c r="G833" s="176"/>
      <c r="H833" s="176"/>
      <c r="I833" s="222"/>
      <c r="J833" s="222"/>
      <c r="K833" s="222"/>
      <c r="L833" s="222"/>
      <c r="M833" s="222"/>
      <c r="N833" s="222"/>
      <c r="O833" s="222"/>
      <c r="P833" s="222"/>
      <c r="Q833" s="222"/>
      <c r="R833" s="222"/>
      <c r="S833" s="265"/>
      <c r="T833" s="265"/>
      <c r="U833" s="1015"/>
      <c r="V833" s="267"/>
      <c r="W833" s="267" t="s">
        <v>694</v>
      </c>
      <c r="X833" s="404"/>
      <c r="Y833" s="404"/>
      <c r="Z833" s="405"/>
      <c r="AA833" s="405"/>
      <c r="AB833" s="405"/>
      <c r="AC833" s="404"/>
      <c r="AD833" s="406"/>
      <c r="AE833" s="406"/>
      <c r="AF833" s="406"/>
      <c r="AG833" s="406"/>
      <c r="AH833" s="406"/>
      <c r="AI833" s="406"/>
      <c r="AJ833" s="406"/>
      <c r="AK833" s="406"/>
      <c r="AL833" s="406"/>
      <c r="AM833" s="406"/>
      <c r="AN833" s="406"/>
      <c r="AO833" s="407"/>
      <c r="AP833" s="444"/>
      <c r="AQ833" s="445"/>
      <c r="AR833" s="431"/>
      <c r="AS833" s="431"/>
      <c r="AT833" s="406"/>
      <c r="AU833" s="406"/>
      <c r="AV833" s="406"/>
      <c r="AW833" s="406"/>
      <c r="AX833" s="406"/>
      <c r="AY833" s="406"/>
      <c r="AZ833" s="406"/>
      <c r="BA833" s="406"/>
      <c r="BB833" s="406"/>
      <c r="BC833" s="406"/>
      <c r="BD833" s="406"/>
      <c r="BE833" s="406"/>
      <c r="BF833" s="406"/>
      <c r="BG833" s="406"/>
      <c r="BH833" s="406"/>
      <c r="BI833" s="406"/>
      <c r="BJ833" s="406"/>
      <c r="BK833" s="406"/>
      <c r="BL833" s="406"/>
      <c r="BM833" s="406"/>
      <c r="BN833" s="418"/>
      <c r="BO833" s="418"/>
      <c r="BP833" s="406"/>
      <c r="BT833" s="148"/>
    </row>
    <row r="834" spans="1:124" s="146" customFormat="1" ht="24" customHeight="1" thickTop="1" x14ac:dyDescent="0.35">
      <c r="A834" s="409"/>
      <c r="B834" s="337"/>
      <c r="C834" s="177"/>
      <c r="D834" s="176"/>
      <c r="E834" s="176"/>
      <c r="F834" s="447"/>
      <c r="G834" s="176"/>
      <c r="H834" s="176"/>
      <c r="I834" s="222"/>
      <c r="J834" s="222"/>
      <c r="K834" s="222"/>
      <c r="L834" s="222"/>
      <c r="M834" s="222"/>
      <c r="N834" s="222"/>
      <c r="O834" s="222"/>
      <c r="P834" s="222"/>
      <c r="Q834" s="222"/>
      <c r="R834" s="222"/>
      <c r="S834" s="265"/>
      <c r="T834" s="265"/>
      <c r="U834" s="448"/>
      <c r="V834" s="267"/>
      <c r="W834" s="267"/>
      <c r="X834" s="404"/>
      <c r="Y834" s="404"/>
      <c r="Z834" s="405"/>
      <c r="AA834" s="405"/>
      <c r="AB834" s="405"/>
      <c r="AC834" s="404"/>
      <c r="AD834" s="406"/>
      <c r="AE834" s="406"/>
      <c r="AF834" s="406"/>
      <c r="AG834" s="406"/>
      <c r="AH834" s="406"/>
      <c r="AI834" s="406"/>
      <c r="AJ834" s="406"/>
      <c r="AK834" s="406"/>
      <c r="AL834" s="406"/>
      <c r="AM834" s="406"/>
      <c r="AN834" s="406"/>
      <c r="AO834" s="407"/>
      <c r="AP834" s="444"/>
      <c r="AQ834" s="445"/>
      <c r="AR834" s="431"/>
      <c r="AS834" s="431"/>
      <c r="AT834" s="406"/>
      <c r="AU834" s="406"/>
      <c r="AV834" s="406"/>
      <c r="AW834" s="406"/>
      <c r="AX834" s="406"/>
      <c r="AY834" s="406"/>
      <c r="AZ834" s="406"/>
      <c r="BA834" s="406"/>
      <c r="BB834" s="406"/>
      <c r="BC834" s="406"/>
      <c r="BD834" s="406"/>
      <c r="BE834" s="406"/>
      <c r="BF834" s="406"/>
      <c r="BG834" s="406"/>
      <c r="BH834" s="406"/>
      <c r="BI834" s="406"/>
      <c r="BJ834" s="406"/>
      <c r="BK834" s="406"/>
      <c r="BL834" s="406"/>
      <c r="BM834" s="406"/>
      <c r="BN834" s="418"/>
      <c r="BO834" s="418"/>
      <c r="BP834" s="406"/>
      <c r="BT834" s="148"/>
    </row>
    <row r="835" spans="1:124" s="146" customFormat="1" ht="24" customHeight="1" x14ac:dyDescent="0.35">
      <c r="A835" s="186"/>
      <c r="B835" s="176"/>
      <c r="C835" s="177"/>
      <c r="D835" s="296"/>
      <c r="E835" s="296"/>
      <c r="F835" s="1005" t="s">
        <v>695</v>
      </c>
      <c r="G835" s="1005"/>
      <c r="H835" s="1005"/>
      <c r="I835" s="1005"/>
      <c r="J835" s="1005"/>
      <c r="K835" s="1005"/>
      <c r="L835" s="1005"/>
      <c r="M835" s="1005"/>
      <c r="N835" s="1005"/>
      <c r="O835" s="1006" t="s">
        <v>320</v>
      </c>
      <c r="P835" s="1006"/>
      <c r="Q835" s="1006"/>
      <c r="R835" s="1006"/>
      <c r="S835" s="1006"/>
      <c r="T835" s="1006"/>
      <c r="U835" s="1006"/>
      <c r="V835" s="267"/>
      <c r="W835" s="388"/>
      <c r="X835" s="336"/>
      <c r="Y835" s="336"/>
      <c r="Z835" s="331"/>
      <c r="AA835" s="331"/>
      <c r="AB835" s="331"/>
      <c r="AC835" s="331"/>
      <c r="AD835" s="331"/>
      <c r="AE835" s="269"/>
      <c r="AF835" s="269"/>
      <c r="AG835" s="269"/>
      <c r="AH835" s="331"/>
      <c r="AI835" s="145"/>
      <c r="AR835" s="147"/>
      <c r="AS835" s="145"/>
      <c r="BT835" s="148"/>
    </row>
    <row r="836" spans="1:124" s="146" customFormat="1" ht="24" customHeight="1" x14ac:dyDescent="0.35">
      <c r="A836" s="409"/>
      <c r="B836" s="337"/>
      <c r="C836" s="217"/>
      <c r="D836" s="296"/>
      <c r="E836" s="296"/>
      <c r="F836" s="391" t="s">
        <v>674</v>
      </c>
      <c r="G836" s="318"/>
      <c r="H836" s="1007" t="s">
        <v>675</v>
      </c>
      <c r="I836" s="1007"/>
      <c r="J836" s="1007"/>
      <c r="K836" s="1007"/>
      <c r="L836" s="1007"/>
      <c r="M836" s="392"/>
      <c r="N836" s="392"/>
      <c r="O836" s="973" t="s">
        <v>676</v>
      </c>
      <c r="P836" s="973"/>
      <c r="Q836" s="973"/>
      <c r="R836" s="973"/>
      <c r="S836" s="973"/>
      <c r="T836" s="322"/>
      <c r="U836" s="393" t="s">
        <v>677</v>
      </c>
      <c r="V836" s="267"/>
      <c r="W836" s="267"/>
      <c r="X836" s="404"/>
      <c r="Y836" s="404"/>
      <c r="Z836" s="405"/>
      <c r="AA836" s="405">
        <v>2173373168.5599999</v>
      </c>
      <c r="AB836" s="405"/>
      <c r="AC836" s="404"/>
      <c r="AD836" s="406"/>
      <c r="AE836" s="406"/>
      <c r="AF836" s="406"/>
      <c r="AG836" s="406"/>
      <c r="AH836" s="406"/>
      <c r="AI836" s="406"/>
      <c r="AJ836" s="406"/>
      <c r="AK836" s="406"/>
      <c r="AL836" s="406"/>
      <c r="AM836" s="406"/>
      <c r="AN836" s="406"/>
      <c r="AO836" s="407"/>
      <c r="AP836" s="444"/>
      <c r="AQ836" s="423"/>
      <c r="AR836" s="406"/>
      <c r="AS836" s="406"/>
      <c r="AT836" s="406"/>
      <c r="AU836" s="406"/>
      <c r="AV836" s="406"/>
      <c r="AW836" s="406"/>
      <c r="AX836" s="406"/>
      <c r="AY836" s="406"/>
      <c r="AZ836" s="406"/>
      <c r="BA836" s="406"/>
      <c r="BB836" s="406"/>
      <c r="BC836" s="406"/>
      <c r="BD836" s="406"/>
      <c r="BE836" s="406"/>
      <c r="BF836" s="406"/>
      <c r="BG836" s="406"/>
      <c r="BH836" s="406"/>
      <c r="BI836" s="406"/>
      <c r="BJ836" s="406"/>
      <c r="BK836" s="406"/>
      <c r="BL836" s="406"/>
      <c r="BM836" s="406"/>
      <c r="BN836" s="406"/>
      <c r="BO836" s="406"/>
      <c r="BP836" s="418"/>
      <c r="BT836" s="148"/>
    </row>
    <row r="837" spans="1:124" s="318" customFormat="1" ht="47.1" customHeight="1" x14ac:dyDescent="0.2">
      <c r="A837" s="449"/>
      <c r="B837" s="450"/>
      <c r="D837" s="389"/>
      <c r="E837" s="451"/>
      <c r="F837" s="452" t="s">
        <v>678</v>
      </c>
      <c r="G837" s="453"/>
      <c r="H837" s="1000" t="s">
        <v>679</v>
      </c>
      <c r="I837" s="1000"/>
      <c r="J837" s="1000"/>
      <c r="K837" s="1000"/>
      <c r="L837" s="1000"/>
      <c r="M837" s="453"/>
      <c r="N837" s="453"/>
      <c r="O837" s="1000" t="s">
        <v>680</v>
      </c>
      <c r="P837" s="1000"/>
      <c r="Q837" s="1000"/>
      <c r="R837" s="1000"/>
      <c r="S837" s="1000"/>
      <c r="T837" s="454"/>
      <c r="U837" s="455" t="s">
        <v>681</v>
      </c>
      <c r="V837" s="456"/>
      <c r="W837" s="456"/>
      <c r="X837" s="394"/>
      <c r="Y837" s="394"/>
      <c r="Z837" s="395"/>
      <c r="AA837" s="395"/>
      <c r="AB837" s="395"/>
      <c r="AC837" s="457"/>
      <c r="AD837" s="396"/>
      <c r="AE837" s="396"/>
      <c r="AF837" s="396"/>
      <c r="AG837" s="396"/>
      <c r="AH837" s="396"/>
      <c r="AI837" s="396"/>
      <c r="AJ837" s="396"/>
      <c r="AK837" s="396"/>
      <c r="AL837" s="396"/>
      <c r="AM837" s="396"/>
      <c r="AN837" s="396"/>
      <c r="AO837" s="396"/>
      <c r="AP837" s="396"/>
      <c r="AQ837" s="396"/>
      <c r="AR837" s="396"/>
      <c r="AS837" s="396"/>
      <c r="AT837" s="396"/>
      <c r="AU837" s="396"/>
      <c r="AV837" s="396"/>
      <c r="AW837" s="396"/>
      <c r="AX837" s="396"/>
      <c r="AY837" s="396"/>
      <c r="AZ837" s="396"/>
      <c r="BA837" s="396"/>
      <c r="BB837" s="396"/>
      <c r="BC837" s="396"/>
      <c r="BD837" s="396"/>
      <c r="BE837" s="396"/>
      <c r="BF837" s="396"/>
      <c r="BG837" s="396"/>
      <c r="BH837" s="396"/>
      <c r="BI837" s="396"/>
      <c r="BJ837" s="396"/>
      <c r="BK837" s="396"/>
      <c r="BL837" s="396"/>
      <c r="BM837" s="396"/>
      <c r="BN837" s="396"/>
      <c r="BO837" s="396"/>
      <c r="BP837" s="396"/>
      <c r="BQ837" s="396"/>
      <c r="BR837" s="396"/>
      <c r="BT837" s="328"/>
      <c r="CZ837" s="458"/>
      <c r="DA837" s="458"/>
      <c r="DB837" s="458"/>
      <c r="DC837" s="458"/>
      <c r="DD837" s="458"/>
      <c r="DE837" s="458"/>
      <c r="DF837" s="458"/>
      <c r="DG837" s="458"/>
      <c r="DH837" s="458"/>
      <c r="DI837" s="458"/>
      <c r="DJ837" s="458"/>
      <c r="DK837" s="458"/>
      <c r="DL837" s="458"/>
      <c r="DM837" s="458"/>
      <c r="DN837" s="458"/>
      <c r="DO837" s="458"/>
      <c r="DP837" s="458"/>
      <c r="DQ837" s="458"/>
      <c r="DR837" s="458"/>
      <c r="DS837" s="458"/>
    </row>
    <row r="838" spans="1:124" s="146" customFormat="1" ht="24" customHeight="1" x14ac:dyDescent="0.35">
      <c r="A838" s="409"/>
      <c r="B838" s="337"/>
      <c r="C838" s="296" t="s">
        <v>682</v>
      </c>
      <c r="D838" s="217"/>
      <c r="E838" s="176"/>
      <c r="F838" s="366"/>
      <c r="G838" s="400"/>
      <c r="H838" s="400"/>
      <c r="I838" s="275"/>
      <c r="J838" s="275"/>
      <c r="K838" s="275"/>
      <c r="L838" s="275"/>
      <c r="M838" s="275"/>
      <c r="N838" s="275"/>
      <c r="O838" s="275"/>
      <c r="P838" s="275"/>
      <c r="Q838" s="275"/>
      <c r="R838" s="275"/>
      <c r="S838" s="294"/>
      <c r="T838" s="275"/>
      <c r="U838" s="410"/>
      <c r="V838" s="289"/>
      <c r="W838" s="182"/>
      <c r="X838" s="411" t="s">
        <v>683</v>
      </c>
      <c r="Y838" s="404"/>
      <c r="Z838" s="405"/>
      <c r="AA838" s="405"/>
      <c r="AB838" s="405"/>
      <c r="AC838" s="431"/>
      <c r="AD838" s="406"/>
      <c r="AE838" s="406"/>
      <c r="AF838" s="406"/>
      <c r="AG838" s="406"/>
      <c r="AH838" s="406"/>
      <c r="AI838" s="406"/>
      <c r="AJ838" s="406"/>
      <c r="AK838" s="406"/>
      <c r="AL838" s="406"/>
      <c r="AM838" s="406"/>
      <c r="AN838" s="406"/>
      <c r="AO838" s="406"/>
      <c r="AP838" s="406"/>
      <c r="AQ838" s="406"/>
      <c r="AR838" s="406"/>
      <c r="AS838" s="406"/>
      <c r="AT838" s="406"/>
      <c r="AU838" s="406"/>
      <c r="AV838" s="406"/>
      <c r="AW838" s="406"/>
      <c r="AX838" s="406"/>
      <c r="AY838" s="406"/>
      <c r="AZ838" s="406"/>
      <c r="BA838" s="406"/>
      <c r="BB838" s="406"/>
      <c r="BC838" s="406"/>
      <c r="BD838" s="406"/>
      <c r="BE838" s="406"/>
      <c r="BF838" s="406"/>
      <c r="BG838" s="406"/>
      <c r="BH838" s="406"/>
      <c r="BI838" s="406"/>
      <c r="BJ838" s="406"/>
      <c r="BK838" s="406"/>
      <c r="BL838" s="406"/>
      <c r="BM838" s="406"/>
      <c r="BN838" s="406"/>
      <c r="BO838" s="406"/>
      <c r="BP838" s="406"/>
      <c r="BQ838" s="406"/>
      <c r="BR838" s="406"/>
      <c r="BS838" s="406"/>
      <c r="BT838" s="459"/>
      <c r="BU838" s="406"/>
      <c r="BV838" s="406"/>
      <c r="BW838" s="406"/>
      <c r="BX838" s="406"/>
      <c r="BY838" s="406"/>
      <c r="BZ838" s="406"/>
      <c r="CA838" s="406"/>
      <c r="CB838" s="406"/>
      <c r="CC838" s="406"/>
      <c r="CD838" s="406"/>
      <c r="DT838" s="416"/>
    </row>
    <row r="839" spans="1:124" s="146" customFormat="1" ht="24" customHeight="1" x14ac:dyDescent="0.35">
      <c r="A839" s="409"/>
      <c r="B839" s="337"/>
      <c r="C839" s="938" t="s">
        <v>357</v>
      </c>
      <c r="D839" s="938"/>
      <c r="E839" s="176"/>
      <c r="F839" s="419">
        <v>45128500</v>
      </c>
      <c r="G839" s="400"/>
      <c r="H839" s="1001">
        <v>3855000</v>
      </c>
      <c r="I839" s="1001"/>
      <c r="J839" s="1001"/>
      <c r="K839" s="1001"/>
      <c r="L839" s="1001"/>
      <c r="M839" s="419"/>
      <c r="N839" s="419"/>
      <c r="O839" s="1002">
        <v>0</v>
      </c>
      <c r="P839" s="1002"/>
      <c r="Q839" s="1002"/>
      <c r="R839" s="1002"/>
      <c r="S839" s="1002"/>
      <c r="T839" s="275"/>
      <c r="U839" s="420">
        <f>F839+H839-O839</f>
        <v>48983500</v>
      </c>
      <c r="V839" s="289"/>
      <c r="W839" s="182"/>
      <c r="X839" s="421" t="s">
        <v>358</v>
      </c>
      <c r="Y839" s="404"/>
      <c r="Z839" s="405"/>
      <c r="AA839" s="405">
        <f>U839-[53]WS!E90</f>
        <v>0</v>
      </c>
      <c r="AB839" s="405"/>
      <c r="AC839" s="404"/>
      <c r="AD839" s="406"/>
      <c r="AE839" s="406"/>
      <c r="AF839" s="406"/>
      <c r="AG839" s="406"/>
      <c r="AH839" s="406"/>
      <c r="AI839" s="406"/>
      <c r="AJ839" s="406"/>
      <c r="AK839" s="406"/>
      <c r="AL839" s="406"/>
      <c r="AM839" s="406"/>
      <c r="AN839" s="406"/>
      <c r="AO839" s="407"/>
      <c r="AP839" s="406"/>
      <c r="AQ839" s="406"/>
      <c r="AR839" s="406"/>
      <c r="AS839" s="406"/>
      <c r="AT839" s="406"/>
      <c r="AU839" s="406"/>
      <c r="AV839" s="406"/>
      <c r="AW839" s="406"/>
      <c r="AX839" s="406"/>
      <c r="AY839" s="406"/>
      <c r="AZ839" s="406"/>
      <c r="BA839" s="406"/>
      <c r="BB839" s="406"/>
      <c r="BC839" s="406"/>
      <c r="BD839" s="406"/>
      <c r="BE839" s="406"/>
      <c r="BF839" s="406"/>
      <c r="BG839" s="406"/>
      <c r="BH839" s="406"/>
      <c r="BI839" s="406"/>
      <c r="BJ839" s="406"/>
      <c r="BK839" s="406"/>
      <c r="BS839" s="416"/>
      <c r="BT839" s="417"/>
      <c r="BU839" s="416"/>
      <c r="BV839" s="416"/>
      <c r="BW839" s="416"/>
      <c r="BX839" s="416"/>
      <c r="BY839" s="416"/>
      <c r="BZ839" s="416"/>
      <c r="CA839" s="416"/>
      <c r="CB839" s="416"/>
      <c r="CC839" s="416"/>
      <c r="CD839" s="416"/>
      <c r="DA839" s="418"/>
      <c r="DB839" s="418"/>
    </row>
    <row r="840" spans="1:124" s="146" customFormat="1" ht="24" customHeight="1" x14ac:dyDescent="0.35">
      <c r="A840" s="409"/>
      <c r="B840" s="337"/>
      <c r="C840" s="204" t="s">
        <v>684</v>
      </c>
      <c r="D840" s="176"/>
      <c r="E840" s="176"/>
      <c r="F840" s="400">
        <v>181023128</v>
      </c>
      <c r="G840" s="275"/>
      <c r="H840" s="980">
        <v>29688000</v>
      </c>
      <c r="I840" s="980"/>
      <c r="J840" s="980"/>
      <c r="K840" s="980"/>
      <c r="L840" s="980"/>
      <c r="M840" s="290"/>
      <c r="N840" s="290"/>
      <c r="O840" s="1003">
        <v>0</v>
      </c>
      <c r="P840" s="1003"/>
      <c r="Q840" s="1003"/>
      <c r="R840" s="1003"/>
      <c r="S840" s="1003"/>
      <c r="T840" s="275"/>
      <c r="U840" s="420">
        <f>F840+H840-O840</f>
        <v>210711128</v>
      </c>
      <c r="V840" s="289"/>
      <c r="W840" s="182"/>
      <c r="X840" s="403" t="s">
        <v>360</v>
      </c>
      <c r="Y840" s="404"/>
      <c r="Z840" s="405"/>
      <c r="AA840" s="405">
        <f>U840-[53]WS!E91</f>
        <v>0</v>
      </c>
      <c r="AB840" s="405"/>
      <c r="AC840" s="404"/>
      <c r="AD840" s="406"/>
      <c r="AE840" s="406"/>
      <c r="AF840" s="406"/>
      <c r="AG840" s="406"/>
      <c r="AH840" s="406"/>
      <c r="AI840" s="406"/>
      <c r="AJ840" s="406"/>
      <c r="AK840" s="406"/>
      <c r="AL840" s="406"/>
      <c r="AM840" s="406"/>
      <c r="AN840" s="406"/>
      <c r="AO840" s="407"/>
      <c r="AP840" s="408"/>
      <c r="AQ840" s="423"/>
      <c r="AR840" s="406"/>
      <c r="AS840" s="406"/>
      <c r="AT840" s="406"/>
      <c r="AU840" s="406"/>
      <c r="AV840" s="406"/>
      <c r="AW840" s="406"/>
      <c r="AX840" s="406"/>
      <c r="AY840" s="406"/>
      <c r="AZ840" s="406"/>
      <c r="BA840" s="406"/>
      <c r="BB840" s="406"/>
      <c r="BC840" s="406"/>
      <c r="BD840" s="406"/>
      <c r="BE840" s="406"/>
      <c r="BF840" s="406"/>
      <c r="BG840" s="406"/>
      <c r="BH840" s="406"/>
      <c r="BI840" s="406"/>
      <c r="BJ840" s="406"/>
      <c r="BK840" s="406"/>
      <c r="BL840" s="406"/>
      <c r="BM840" s="406"/>
      <c r="BN840" s="406"/>
      <c r="BO840" s="406"/>
      <c r="BS840" s="416"/>
      <c r="BT840" s="417"/>
      <c r="BU840" s="416"/>
      <c r="BV840" s="416"/>
      <c r="BW840" s="416"/>
      <c r="BX840" s="416"/>
      <c r="BY840" s="416"/>
      <c r="BZ840" s="416"/>
      <c r="CA840" s="416"/>
      <c r="CB840" s="416"/>
      <c r="CC840" s="416"/>
      <c r="CD840" s="416"/>
      <c r="CU840" s="416"/>
      <c r="CV840" s="416"/>
      <c r="CW840" s="416"/>
      <c r="CX840" s="416"/>
      <c r="CY840" s="416"/>
    </row>
    <row r="841" spans="1:124" s="146" customFormat="1" ht="24" customHeight="1" x14ac:dyDescent="0.35">
      <c r="A841" s="409"/>
      <c r="B841" s="337"/>
      <c r="C841" s="177"/>
      <c r="D841" s="176" t="s">
        <v>590</v>
      </c>
      <c r="E841" s="176"/>
      <c r="F841" s="424">
        <f>SUM(F839:F840)</f>
        <v>226151628</v>
      </c>
      <c r="G841" s="265"/>
      <c r="H841" s="981">
        <f>SUM(H839:M840)</f>
        <v>33543000</v>
      </c>
      <c r="I841" s="981"/>
      <c r="J841" s="981"/>
      <c r="K841" s="981"/>
      <c r="L841" s="981"/>
      <c r="M841" s="297"/>
      <c r="N841" s="297"/>
      <c r="O841" s="1018">
        <v>0</v>
      </c>
      <c r="P841" s="1018"/>
      <c r="Q841" s="1018"/>
      <c r="R841" s="1018"/>
      <c r="S841" s="1018"/>
      <c r="T841" s="275"/>
      <c r="U841" s="425">
        <f>U839+U840</f>
        <v>259694628</v>
      </c>
      <c r="V841" s="267"/>
      <c r="W841" s="182"/>
      <c r="X841" s="267" t="s">
        <v>685</v>
      </c>
      <c r="Y841" s="404"/>
      <c r="Z841" s="405"/>
      <c r="AA841" s="405"/>
      <c r="AB841" s="405"/>
      <c r="AC841" s="431"/>
      <c r="AD841" s="406"/>
      <c r="AE841" s="406"/>
      <c r="AF841" s="406"/>
      <c r="AG841" s="406"/>
      <c r="AH841" s="406"/>
      <c r="AI841" s="406"/>
      <c r="AJ841" s="406"/>
      <c r="AK841" s="406"/>
      <c r="AL841" s="406"/>
      <c r="AM841" s="406"/>
      <c r="AN841" s="406"/>
      <c r="AO841" s="406"/>
      <c r="AP841" s="406"/>
      <c r="AQ841" s="406"/>
      <c r="AR841" s="406"/>
      <c r="AS841" s="406"/>
      <c r="AT841" s="406"/>
      <c r="AU841" s="406"/>
      <c r="AV841" s="406"/>
      <c r="AW841" s="406"/>
      <c r="AX841" s="431"/>
      <c r="AY841" s="431"/>
      <c r="AZ841" s="431"/>
      <c r="BA841" s="431"/>
      <c r="BB841" s="431"/>
      <c r="BC841" s="431"/>
      <c r="BD841" s="431"/>
      <c r="BE841" s="431"/>
      <c r="BF841" s="431"/>
      <c r="BG841" s="431"/>
      <c r="BH841" s="431"/>
      <c r="BI841" s="431"/>
      <c r="BJ841" s="431"/>
      <c r="BK841" s="431"/>
      <c r="BL841" s="406"/>
      <c r="BM841" s="406"/>
      <c r="BN841" s="406"/>
      <c r="BO841" s="406"/>
      <c r="BP841" s="406"/>
      <c r="BQ841" s="431"/>
      <c r="BR841" s="431"/>
      <c r="BS841" s="406"/>
      <c r="BT841" s="459"/>
      <c r="BU841" s="406"/>
      <c r="BV841" s="406"/>
      <c r="BW841" s="406"/>
      <c r="BX841" s="406"/>
      <c r="BY841" s="406"/>
      <c r="BZ841" s="406"/>
      <c r="CA841" s="406"/>
      <c r="CB841" s="406"/>
      <c r="CC841" s="406"/>
      <c r="CD841" s="406"/>
      <c r="CE841" s="406"/>
      <c r="CF841" s="406"/>
      <c r="CG841" s="406"/>
      <c r="CH841" s="406"/>
      <c r="CI841" s="406"/>
      <c r="CJ841" s="406"/>
      <c r="CK841" s="406"/>
      <c r="CL841" s="406"/>
      <c r="CM841" s="406"/>
      <c r="CN841" s="406"/>
      <c r="CO841" s="406"/>
      <c r="CP841" s="406"/>
      <c r="CQ841" s="406"/>
      <c r="CR841" s="406"/>
      <c r="CS841" s="406"/>
      <c r="CT841" s="406"/>
      <c r="CU841" s="406"/>
      <c r="CV841" s="406"/>
      <c r="CW841" s="406"/>
      <c r="CX841" s="406"/>
      <c r="CY841" s="406"/>
      <c r="CZ841" s="429"/>
      <c r="DA841" s="429"/>
      <c r="DB841" s="429"/>
      <c r="DC841" s="429"/>
      <c r="DD841" s="429"/>
      <c r="DE841" s="429"/>
      <c r="DF841" s="429"/>
      <c r="DG841" s="429"/>
      <c r="DH841" s="429"/>
      <c r="DI841" s="429"/>
      <c r="DJ841" s="429"/>
      <c r="DK841" s="429"/>
      <c r="DL841" s="429"/>
      <c r="DM841" s="429"/>
      <c r="DN841" s="429"/>
      <c r="DO841" s="429"/>
      <c r="DP841" s="429"/>
      <c r="DQ841" s="429"/>
      <c r="DR841" s="429"/>
      <c r="DS841" s="429"/>
    </row>
    <row r="842" spans="1:124" s="146" customFormat="1" ht="24" customHeight="1" x14ac:dyDescent="0.35">
      <c r="A842" s="409"/>
      <c r="B842" s="337"/>
      <c r="C842" s="177"/>
      <c r="D842" s="176"/>
      <c r="E842" s="176"/>
      <c r="F842" s="442"/>
      <c r="G842" s="265"/>
      <c r="H842" s="297"/>
      <c r="I842" s="297"/>
      <c r="J842" s="297"/>
      <c r="K842" s="297"/>
      <c r="L842" s="297"/>
      <c r="M842" s="297"/>
      <c r="N842" s="297"/>
      <c r="O842" s="460"/>
      <c r="P842" s="460"/>
      <c r="Q842" s="460"/>
      <c r="R842" s="460"/>
      <c r="S842" s="460"/>
      <c r="T842" s="275"/>
      <c r="U842" s="430"/>
      <c r="V842" s="267"/>
      <c r="W842" s="267"/>
      <c r="X842" s="404"/>
      <c r="Y842" s="404"/>
      <c r="Z842" s="405"/>
      <c r="AA842" s="405"/>
      <c r="AB842" s="405"/>
      <c r="AC842" s="431"/>
      <c r="AD842" s="406"/>
      <c r="AE842" s="406"/>
      <c r="AF842" s="406"/>
      <c r="AG842" s="406"/>
      <c r="AH842" s="406"/>
      <c r="AI842" s="406"/>
      <c r="AJ842" s="406"/>
      <c r="AK842" s="406"/>
      <c r="AL842" s="406"/>
      <c r="AM842" s="406"/>
      <c r="AN842" s="406"/>
      <c r="AO842" s="406"/>
      <c r="AP842" s="406"/>
      <c r="AQ842" s="406"/>
      <c r="AR842" s="406"/>
      <c r="AS842" s="406"/>
      <c r="AT842" s="406"/>
      <c r="AU842" s="406"/>
      <c r="AV842" s="406"/>
      <c r="AW842" s="406"/>
      <c r="AX842" s="431"/>
      <c r="AY842" s="431"/>
      <c r="AZ842" s="431"/>
      <c r="BA842" s="431"/>
      <c r="BB842" s="431"/>
      <c r="BC842" s="431"/>
      <c r="BD842" s="431"/>
      <c r="BE842" s="431"/>
      <c r="BF842" s="431"/>
      <c r="BG842" s="431"/>
      <c r="BH842" s="431"/>
      <c r="BI842" s="431"/>
      <c r="BJ842" s="431"/>
      <c r="BK842" s="431"/>
      <c r="BL842" s="406"/>
      <c r="BM842" s="406"/>
      <c r="BN842" s="406"/>
      <c r="BO842" s="406"/>
      <c r="BP842" s="406"/>
      <c r="BQ842" s="431"/>
      <c r="BR842" s="431"/>
      <c r="BS842" s="406"/>
      <c r="BT842" s="459"/>
      <c r="BU842" s="406"/>
      <c r="BV842" s="406"/>
      <c r="BW842" s="406"/>
      <c r="BX842" s="406"/>
      <c r="BY842" s="406"/>
      <c r="BZ842" s="406"/>
      <c r="CA842" s="406"/>
      <c r="CB842" s="406"/>
      <c r="CC842" s="406"/>
      <c r="CD842" s="406"/>
      <c r="CE842" s="406"/>
      <c r="CF842" s="406"/>
      <c r="CG842" s="406"/>
      <c r="CH842" s="406"/>
      <c r="CI842" s="406"/>
      <c r="CJ842" s="406"/>
      <c r="CK842" s="406"/>
      <c r="CL842" s="406"/>
      <c r="CM842" s="406"/>
      <c r="CN842" s="406"/>
      <c r="CO842" s="406"/>
      <c r="CP842" s="406"/>
      <c r="CQ842" s="406"/>
      <c r="CR842" s="406"/>
      <c r="CS842" s="406"/>
      <c r="CT842" s="406"/>
      <c r="CU842" s="406"/>
      <c r="CV842" s="406"/>
      <c r="CW842" s="406"/>
      <c r="CX842" s="406"/>
      <c r="CY842" s="406"/>
      <c r="CZ842" s="429"/>
      <c r="DA842" s="429"/>
      <c r="DB842" s="429"/>
      <c r="DC842" s="429"/>
      <c r="DD842" s="429"/>
      <c r="DE842" s="429"/>
      <c r="DF842" s="429"/>
      <c r="DG842" s="429"/>
      <c r="DH842" s="429"/>
      <c r="DI842" s="429"/>
      <c r="DJ842" s="429"/>
      <c r="DK842" s="429"/>
      <c r="DL842" s="429"/>
      <c r="DM842" s="429"/>
      <c r="DN842" s="429"/>
      <c r="DO842" s="429"/>
      <c r="DP842" s="429"/>
      <c r="DQ842" s="429"/>
      <c r="DR842" s="429"/>
      <c r="DS842" s="429"/>
    </row>
    <row r="843" spans="1:124" s="429" customFormat="1" ht="24" customHeight="1" x14ac:dyDescent="0.35">
      <c r="A843" s="409"/>
      <c r="B843" s="337"/>
      <c r="C843" s="176" t="s">
        <v>686</v>
      </c>
      <c r="D843" s="176"/>
      <c r="E843" s="176"/>
      <c r="F843" s="400"/>
      <c r="G843" s="400"/>
      <c r="H843" s="400"/>
      <c r="I843" s="275"/>
      <c r="J843" s="275"/>
      <c r="K843" s="275"/>
      <c r="L843" s="275"/>
      <c r="M843" s="275"/>
      <c r="N843" s="275"/>
      <c r="O843" s="275"/>
      <c r="P843" s="275"/>
      <c r="Q843" s="275"/>
      <c r="R843" s="275"/>
      <c r="S843" s="242"/>
      <c r="T843" s="275"/>
      <c r="U843" s="410"/>
      <c r="V843" s="267"/>
      <c r="X843" s="267" t="s">
        <v>687</v>
      </c>
      <c r="Y843" s="404"/>
      <c r="Z843" s="405"/>
      <c r="AA843" s="405"/>
      <c r="AB843" s="405"/>
      <c r="AC843" s="404"/>
      <c r="AD843" s="406"/>
      <c r="AE843" s="406"/>
      <c r="AF843" s="406"/>
      <c r="AG843" s="406"/>
      <c r="AH843" s="406"/>
      <c r="AI843" s="406"/>
      <c r="AJ843" s="406"/>
      <c r="AK843" s="406"/>
      <c r="AL843" s="406"/>
      <c r="AM843" s="406"/>
      <c r="AN843" s="406"/>
      <c r="AO843" s="407"/>
      <c r="AP843" s="461"/>
      <c r="AQ843" s="461"/>
      <c r="AR843" s="439"/>
      <c r="AS843" s="462"/>
      <c r="AT843" s="406"/>
      <c r="AU843" s="406"/>
      <c r="AV843" s="406"/>
      <c r="AW843" s="406"/>
      <c r="AX843" s="406"/>
      <c r="AY843" s="406"/>
      <c r="AZ843" s="406"/>
      <c r="BA843" s="406"/>
      <c r="BB843" s="406"/>
      <c r="BC843" s="406"/>
      <c r="BD843" s="406"/>
      <c r="BE843" s="406"/>
      <c r="BF843" s="406"/>
      <c r="BG843" s="406"/>
      <c r="BH843" s="406"/>
      <c r="BI843" s="406"/>
      <c r="BJ843" s="406"/>
      <c r="BK843" s="406"/>
      <c r="BL843" s="406"/>
      <c r="BM843" s="406"/>
      <c r="BN843" s="406"/>
      <c r="BO843" s="406"/>
      <c r="BP843" s="406"/>
      <c r="BQ843" s="406"/>
      <c r="BR843" s="406"/>
      <c r="BS843" s="406"/>
      <c r="BT843" s="459"/>
      <c r="BU843" s="406"/>
      <c r="BV843" s="406"/>
      <c r="BW843" s="406"/>
      <c r="BX843" s="406"/>
      <c r="BY843" s="406"/>
      <c r="BZ843" s="406"/>
      <c r="CA843" s="406"/>
      <c r="CB843" s="406"/>
      <c r="CC843" s="406"/>
      <c r="CD843" s="406"/>
      <c r="CE843" s="431"/>
      <c r="CF843" s="431"/>
      <c r="CG843" s="431"/>
      <c r="CH843" s="431"/>
      <c r="CI843" s="431"/>
      <c r="CJ843" s="431"/>
      <c r="CK843" s="431"/>
      <c r="CL843" s="431"/>
      <c r="CM843" s="431"/>
      <c r="CN843" s="431"/>
      <c r="CO843" s="431"/>
      <c r="CP843" s="431"/>
      <c r="CQ843" s="431"/>
      <c r="CR843" s="431"/>
      <c r="CS843" s="431"/>
      <c r="CT843" s="431"/>
      <c r="CU843" s="431"/>
      <c r="CV843" s="431"/>
      <c r="CW843" s="431"/>
      <c r="CX843" s="431"/>
      <c r="CY843" s="431"/>
      <c r="CZ843" s="146"/>
      <c r="DA843" s="146"/>
      <c r="DB843" s="146"/>
      <c r="DC843" s="146"/>
      <c r="DD843" s="146"/>
      <c r="DE843" s="146"/>
      <c r="DF843" s="146"/>
      <c r="DG843" s="146"/>
      <c r="DH843" s="146"/>
      <c r="DI843" s="146"/>
      <c r="DJ843" s="146"/>
      <c r="DK843" s="146"/>
      <c r="DL843" s="146"/>
      <c r="DM843" s="146"/>
      <c r="DN843" s="146"/>
      <c r="DO843" s="146"/>
      <c r="DP843" s="146"/>
      <c r="DQ843" s="146"/>
      <c r="DR843" s="146"/>
      <c r="DS843" s="146"/>
      <c r="DT843" s="146"/>
    </row>
    <row r="844" spans="1:124" s="429" customFormat="1" ht="24" customHeight="1" x14ac:dyDescent="0.35">
      <c r="A844" s="409"/>
      <c r="B844" s="337"/>
      <c r="C844" s="176"/>
      <c r="D844" s="176" t="s">
        <v>688</v>
      </c>
      <c r="E844" s="176"/>
      <c r="F844" s="400"/>
      <c r="G844" s="400"/>
      <c r="H844" s="400"/>
      <c r="I844" s="275"/>
      <c r="J844" s="275"/>
      <c r="K844" s="275"/>
      <c r="L844" s="275"/>
      <c r="M844" s="275"/>
      <c r="N844" s="275"/>
      <c r="O844" s="275"/>
      <c r="P844" s="275"/>
      <c r="Q844" s="275"/>
      <c r="R844" s="275"/>
      <c r="S844" s="242"/>
      <c r="T844" s="275"/>
      <c r="U844" s="410"/>
      <c r="V844" s="1019" t="s">
        <v>696</v>
      </c>
      <c r="W844" s="1019"/>
      <c r="X844" s="463"/>
      <c r="Y844" s="404"/>
      <c r="Z844" s="405"/>
      <c r="AA844" s="405"/>
      <c r="AB844" s="405"/>
      <c r="AC844" s="404"/>
      <c r="AD844" s="406"/>
      <c r="AE844" s="406"/>
      <c r="AF844" s="406"/>
      <c r="AG844" s="406"/>
      <c r="AH844" s="406"/>
      <c r="AI844" s="406"/>
      <c r="AJ844" s="406"/>
      <c r="AK844" s="406"/>
      <c r="AL844" s="406"/>
      <c r="AM844" s="406"/>
      <c r="AN844" s="406"/>
      <c r="AO844" s="407"/>
      <c r="AP844" s="461"/>
      <c r="AQ844" s="461"/>
      <c r="AR844" s="439"/>
      <c r="AS844" s="462"/>
      <c r="AT844" s="406"/>
      <c r="AU844" s="406"/>
      <c r="AV844" s="406"/>
      <c r="AW844" s="406"/>
      <c r="AX844" s="406"/>
      <c r="AY844" s="406"/>
      <c r="AZ844" s="406"/>
      <c r="BA844" s="406"/>
      <c r="BB844" s="406"/>
      <c r="BC844" s="406"/>
      <c r="BD844" s="406"/>
      <c r="BE844" s="406"/>
      <c r="BF844" s="406"/>
      <c r="BG844" s="406"/>
      <c r="BH844" s="406"/>
      <c r="BI844" s="406"/>
      <c r="BJ844" s="406"/>
      <c r="BK844" s="406"/>
      <c r="BL844" s="406"/>
      <c r="BM844" s="406"/>
      <c r="BN844" s="406"/>
      <c r="BO844" s="406"/>
      <c r="BP844" s="406"/>
      <c r="BQ844" s="406"/>
      <c r="BR844" s="406"/>
      <c r="BS844" s="406"/>
      <c r="BT844" s="459"/>
      <c r="BU844" s="406"/>
      <c r="BV844" s="406"/>
      <c r="BW844" s="406"/>
      <c r="BX844" s="406"/>
      <c r="BY844" s="406"/>
      <c r="BZ844" s="406"/>
      <c r="CA844" s="406"/>
      <c r="CB844" s="406"/>
      <c r="CC844" s="406"/>
      <c r="CD844" s="406"/>
      <c r="CE844" s="431"/>
      <c r="CF844" s="431"/>
      <c r="CG844" s="431"/>
      <c r="CH844" s="431"/>
      <c r="CI844" s="431"/>
      <c r="CJ844" s="431"/>
      <c r="CK844" s="431"/>
      <c r="CL844" s="431"/>
      <c r="CM844" s="431"/>
      <c r="CN844" s="431"/>
      <c r="CO844" s="431"/>
      <c r="CP844" s="431"/>
      <c r="CQ844" s="431"/>
      <c r="CR844" s="431"/>
      <c r="CS844" s="431"/>
      <c r="CT844" s="431"/>
      <c r="CU844" s="431"/>
      <c r="CV844" s="431"/>
      <c r="CW844" s="431"/>
      <c r="CX844" s="431"/>
      <c r="CY844" s="431"/>
      <c r="CZ844" s="146"/>
      <c r="DA844" s="146"/>
      <c r="DB844" s="146"/>
      <c r="DC844" s="146"/>
      <c r="DD844" s="146"/>
      <c r="DE844" s="146"/>
      <c r="DF844" s="146"/>
      <c r="DG844" s="146"/>
      <c r="DH844" s="146"/>
      <c r="DI844" s="146"/>
      <c r="DJ844" s="146"/>
      <c r="DK844" s="146"/>
      <c r="DL844" s="146"/>
      <c r="DM844" s="146"/>
      <c r="DN844" s="146"/>
      <c r="DO844" s="146"/>
      <c r="DP844" s="146"/>
      <c r="DQ844" s="146"/>
      <c r="DR844" s="146"/>
      <c r="DS844" s="146"/>
      <c r="DT844" s="146"/>
    </row>
    <row r="845" spans="1:124" s="146" customFormat="1" ht="24" customHeight="1" x14ac:dyDescent="0.35">
      <c r="A845" s="409"/>
      <c r="B845" s="337"/>
      <c r="C845" s="938" t="s">
        <v>357</v>
      </c>
      <c r="D845" s="938"/>
      <c r="E845" s="176"/>
      <c r="F845" s="419">
        <v>38117875</v>
      </c>
      <c r="G845" s="400"/>
      <c r="H845" s="1001">
        <v>3405729</v>
      </c>
      <c r="I845" s="1001"/>
      <c r="J845" s="1001"/>
      <c r="K845" s="1001"/>
      <c r="L845" s="1001"/>
      <c r="M845" s="419"/>
      <c r="N845" s="419"/>
      <c r="O845" s="1002">
        <v>0</v>
      </c>
      <c r="P845" s="1002"/>
      <c r="Q845" s="1002"/>
      <c r="R845" s="1002"/>
      <c r="S845" s="1002"/>
      <c r="T845" s="275"/>
      <c r="U845" s="420">
        <f>F845+H845-O845</f>
        <v>41523604</v>
      </c>
      <c r="V845" s="289"/>
      <c r="W845" s="182"/>
      <c r="X845" s="421" t="s">
        <v>358</v>
      </c>
      <c r="Y845" s="404"/>
      <c r="Z845" s="405"/>
      <c r="AA845" s="405">
        <f>U845+[53]WS!E94</f>
        <v>0</v>
      </c>
      <c r="AB845" s="405"/>
      <c r="AC845" s="404"/>
      <c r="AD845" s="406"/>
      <c r="AE845" s="406"/>
      <c r="AF845" s="406"/>
      <c r="AG845" s="406"/>
      <c r="AH845" s="406"/>
      <c r="AI845" s="406"/>
      <c r="AJ845" s="406"/>
      <c r="AK845" s="406"/>
      <c r="AL845" s="406"/>
      <c r="AM845" s="406"/>
      <c r="AN845" s="406"/>
      <c r="AO845" s="407"/>
      <c r="AP845" s="406"/>
      <c r="AQ845" s="406"/>
      <c r="AR845" s="406"/>
      <c r="AS845" s="406"/>
      <c r="AT845" s="406"/>
      <c r="AU845" s="406"/>
      <c r="AV845" s="406"/>
      <c r="AW845" s="406"/>
      <c r="AX845" s="406"/>
      <c r="AY845" s="406"/>
      <c r="AZ845" s="406"/>
      <c r="BA845" s="406"/>
      <c r="BB845" s="406"/>
      <c r="BC845" s="406"/>
      <c r="BD845" s="406"/>
      <c r="BE845" s="406"/>
      <c r="BF845" s="406"/>
      <c r="BG845" s="406"/>
      <c r="BH845" s="406"/>
      <c r="BI845" s="406"/>
      <c r="BJ845" s="406"/>
      <c r="BK845" s="406"/>
      <c r="BS845" s="416"/>
      <c r="BT845" s="417"/>
      <c r="BU845" s="416"/>
      <c r="BV845" s="416"/>
      <c r="BW845" s="416"/>
      <c r="BX845" s="416"/>
      <c r="BY845" s="416"/>
      <c r="BZ845" s="416"/>
      <c r="CA845" s="416"/>
      <c r="CB845" s="416"/>
      <c r="CC845" s="416"/>
      <c r="CD845" s="416"/>
      <c r="DA845" s="418"/>
      <c r="DB845" s="418"/>
    </row>
    <row r="846" spans="1:124" s="146" customFormat="1" ht="24" customHeight="1" x14ac:dyDescent="0.35">
      <c r="A846" s="409"/>
      <c r="B846" s="337"/>
      <c r="C846" s="204" t="s">
        <v>684</v>
      </c>
      <c r="D846" s="176"/>
      <c r="E846" s="176"/>
      <c r="F846" s="400">
        <v>171944193</v>
      </c>
      <c r="G846" s="275"/>
      <c r="H846" s="980">
        <v>7126664</v>
      </c>
      <c r="I846" s="980"/>
      <c r="J846" s="980"/>
      <c r="K846" s="980"/>
      <c r="L846" s="980"/>
      <c r="M846" s="290"/>
      <c r="N846" s="290"/>
      <c r="O846" s="1003">
        <v>0</v>
      </c>
      <c r="P846" s="1003"/>
      <c r="Q846" s="1003"/>
      <c r="R846" s="1003"/>
      <c r="S846" s="1003"/>
      <c r="T846" s="275"/>
      <c r="U846" s="422">
        <f>F846+H846-O846</f>
        <v>179070857</v>
      </c>
      <c r="V846" s="289"/>
      <c r="W846" s="319"/>
      <c r="X846" s="464" t="s">
        <v>360</v>
      </c>
      <c r="Y846" s="404"/>
      <c r="Z846" s="405"/>
      <c r="AA846" s="405">
        <f>U846+[53]WS!E95</f>
        <v>0</v>
      </c>
      <c r="AB846" s="405"/>
      <c r="AC846" s="404"/>
      <c r="AD846" s="406"/>
      <c r="AE846" s="406"/>
      <c r="AF846" s="406"/>
      <c r="AG846" s="406"/>
      <c r="AH846" s="406"/>
      <c r="AI846" s="406"/>
      <c r="AJ846" s="406"/>
      <c r="AK846" s="406"/>
      <c r="AL846" s="406"/>
      <c r="AM846" s="406"/>
      <c r="AN846" s="406"/>
      <c r="AO846" s="407"/>
      <c r="AP846" s="408"/>
      <c r="AQ846" s="423"/>
      <c r="AR846" s="406"/>
      <c r="AS846" s="406"/>
      <c r="AT846" s="406"/>
      <c r="AU846" s="406"/>
      <c r="AV846" s="406"/>
      <c r="AW846" s="406"/>
      <c r="AX846" s="406"/>
      <c r="AY846" s="406"/>
      <c r="AZ846" s="406"/>
      <c r="BA846" s="406"/>
      <c r="BB846" s="406"/>
      <c r="BC846" s="406"/>
      <c r="BD846" s="406"/>
      <c r="BE846" s="406"/>
      <c r="BF846" s="406"/>
      <c r="BG846" s="406"/>
      <c r="BH846" s="406"/>
      <c r="BI846" s="406"/>
      <c r="BJ846" s="406"/>
      <c r="BK846" s="406"/>
      <c r="BL846" s="406"/>
      <c r="BM846" s="406"/>
      <c r="BN846" s="406"/>
      <c r="BO846" s="406"/>
      <c r="BS846" s="416"/>
      <c r="BT846" s="417"/>
      <c r="BU846" s="416"/>
      <c r="BV846" s="416"/>
      <c r="BW846" s="416"/>
      <c r="BX846" s="416"/>
      <c r="BY846" s="416"/>
      <c r="BZ846" s="416"/>
      <c r="CA846" s="416"/>
      <c r="CB846" s="416"/>
      <c r="CC846" s="416"/>
      <c r="CD846" s="416"/>
      <c r="CU846" s="416"/>
      <c r="CV846" s="416"/>
      <c r="CW846" s="416"/>
      <c r="CX846" s="416"/>
      <c r="CY846" s="416"/>
    </row>
    <row r="847" spans="1:124" s="429" customFormat="1" ht="24" customHeight="1" x14ac:dyDescent="0.35">
      <c r="A847" s="409"/>
      <c r="B847" s="337"/>
      <c r="C847" s="436"/>
      <c r="D847" s="176" t="s">
        <v>590</v>
      </c>
      <c r="E847" s="176"/>
      <c r="F847" s="424">
        <f>SUM(F845:F846)</f>
        <v>210062068</v>
      </c>
      <c r="G847" s="265"/>
      <c r="H847" s="981">
        <f>SUM(H845:L846)</f>
        <v>10532393</v>
      </c>
      <c r="I847" s="981"/>
      <c r="J847" s="981"/>
      <c r="K847" s="981"/>
      <c r="L847" s="981"/>
      <c r="M847" s="297"/>
      <c r="N847" s="297"/>
      <c r="O847" s="1018">
        <v>0</v>
      </c>
      <c r="P847" s="1018"/>
      <c r="Q847" s="1018"/>
      <c r="R847" s="1018"/>
      <c r="S847" s="1018"/>
      <c r="T847" s="275"/>
      <c r="U847" s="425">
        <f>SUM(U845:U846)</f>
        <v>220594461</v>
      </c>
      <c r="V847" s="267"/>
      <c r="W847" s="465" t="s">
        <v>685</v>
      </c>
      <c r="Y847" s="404"/>
      <c r="Z847" s="405"/>
      <c r="AA847" s="405"/>
      <c r="AB847" s="405"/>
      <c r="AC847" s="404"/>
      <c r="AD847" s="406"/>
      <c r="AE847" s="406"/>
      <c r="AF847" s="406"/>
      <c r="AG847" s="406"/>
      <c r="AH847" s="406"/>
      <c r="AI847" s="406"/>
      <c r="AJ847" s="406"/>
      <c r="AK847" s="406"/>
      <c r="AL847" s="406"/>
      <c r="AM847" s="406"/>
      <c r="AN847" s="406"/>
      <c r="AO847" s="407"/>
      <c r="AP847" s="461"/>
      <c r="AQ847" s="461"/>
      <c r="AR847" s="439"/>
      <c r="AS847" s="462"/>
      <c r="AT847" s="406"/>
      <c r="AU847" s="406"/>
      <c r="AV847" s="406"/>
      <c r="AW847" s="406"/>
      <c r="AX847" s="406"/>
      <c r="AY847" s="406"/>
      <c r="AZ847" s="406"/>
      <c r="BA847" s="406"/>
      <c r="BB847" s="406"/>
      <c r="BC847" s="406"/>
      <c r="BD847" s="406"/>
      <c r="BE847" s="406"/>
      <c r="BF847" s="406"/>
      <c r="BG847" s="406"/>
      <c r="BH847" s="406"/>
      <c r="BI847" s="406"/>
      <c r="BJ847" s="406"/>
      <c r="BK847" s="406"/>
      <c r="BL847" s="406"/>
      <c r="BM847" s="406"/>
      <c r="BN847" s="406"/>
      <c r="BO847" s="406"/>
      <c r="BP847" s="406"/>
      <c r="BQ847" s="406"/>
      <c r="BR847" s="406"/>
      <c r="BS847" s="406"/>
      <c r="BT847" s="406"/>
      <c r="BU847" s="406"/>
      <c r="BV847" s="406"/>
      <c r="BW847" s="406"/>
      <c r="BX847" s="406"/>
      <c r="BY847" s="406"/>
      <c r="BZ847" s="406"/>
      <c r="CA847" s="406"/>
      <c r="CB847" s="406"/>
      <c r="CC847" s="406"/>
      <c r="CD847" s="431"/>
      <c r="CE847" s="431"/>
      <c r="CF847" s="431"/>
      <c r="CG847" s="431"/>
      <c r="CH847" s="431"/>
      <c r="CI847" s="431"/>
      <c r="CJ847" s="431"/>
      <c r="CK847" s="431"/>
      <c r="CL847" s="431"/>
      <c r="CM847" s="431"/>
      <c r="CN847" s="431"/>
      <c r="CO847" s="431"/>
      <c r="CP847" s="431"/>
      <c r="CQ847" s="431"/>
      <c r="CR847" s="431"/>
      <c r="CS847" s="431"/>
      <c r="CT847" s="431"/>
      <c r="CU847" s="431"/>
      <c r="CV847" s="431"/>
      <c r="CW847" s="431"/>
      <c r="CX847" s="431"/>
      <c r="CY847" s="146"/>
      <c r="CZ847" s="146"/>
      <c r="DA847" s="146"/>
      <c r="DB847" s="146"/>
      <c r="DC847" s="146"/>
      <c r="DD847" s="146"/>
      <c r="DE847" s="146"/>
      <c r="DF847" s="146"/>
      <c r="DG847" s="146"/>
      <c r="DH847" s="146"/>
      <c r="DI847" s="146"/>
      <c r="DJ847" s="146"/>
      <c r="DK847" s="146"/>
      <c r="DL847" s="146"/>
      <c r="DM847" s="146"/>
      <c r="DN847" s="146"/>
      <c r="DO847" s="146"/>
      <c r="DP847" s="146"/>
      <c r="DQ847" s="146"/>
      <c r="DR847" s="146"/>
      <c r="DS847" s="146"/>
    </row>
    <row r="848" spans="1:124" s="429" customFormat="1" ht="24" customHeight="1" x14ac:dyDescent="0.35">
      <c r="A848" s="409"/>
      <c r="B848" s="337"/>
      <c r="C848" s="436"/>
      <c r="D848" s="176"/>
      <c r="E848" s="176"/>
      <c r="F848" s="442"/>
      <c r="G848" s="400"/>
      <c r="H848" s="400"/>
      <c r="I848" s="275"/>
      <c r="J848" s="275"/>
      <c r="K848" s="275"/>
      <c r="L848" s="275"/>
      <c r="M848" s="275"/>
      <c r="N848" s="275"/>
      <c r="O848" s="275"/>
      <c r="P848" s="275"/>
      <c r="Q848" s="275"/>
      <c r="R848" s="275"/>
      <c r="S848" s="242"/>
      <c r="T848" s="275"/>
      <c r="U848" s="443"/>
      <c r="V848" s="267"/>
      <c r="W848" s="267"/>
      <c r="X848" s="404"/>
      <c r="Y848" s="404"/>
      <c r="Z848" s="405"/>
      <c r="AA848" s="405"/>
      <c r="AB848" s="405"/>
      <c r="AC848" s="404"/>
      <c r="AD848" s="406"/>
      <c r="AE848" s="406"/>
      <c r="AF848" s="406"/>
      <c r="AG848" s="406"/>
      <c r="AH848" s="406"/>
      <c r="AI848" s="406"/>
      <c r="AJ848" s="406"/>
      <c r="AK848" s="406"/>
      <c r="AL848" s="406"/>
      <c r="AM848" s="406"/>
      <c r="AN848" s="406"/>
      <c r="AO848" s="407"/>
      <c r="AP848" s="461"/>
      <c r="AQ848" s="461"/>
      <c r="AR848" s="439"/>
      <c r="AS848" s="462"/>
      <c r="AT848" s="406"/>
      <c r="AU848" s="406"/>
      <c r="AV848" s="406"/>
      <c r="AW848" s="406"/>
      <c r="AX848" s="406"/>
      <c r="AY848" s="406"/>
      <c r="AZ848" s="406"/>
      <c r="BA848" s="406"/>
      <c r="BB848" s="406"/>
      <c r="BC848" s="406"/>
      <c r="BD848" s="406"/>
      <c r="BE848" s="406"/>
      <c r="BF848" s="406"/>
      <c r="BG848" s="406"/>
      <c r="BH848" s="406"/>
      <c r="BI848" s="406"/>
      <c r="BJ848" s="406"/>
      <c r="BK848" s="406"/>
      <c r="BL848" s="406"/>
      <c r="BM848" s="406"/>
      <c r="BN848" s="406"/>
      <c r="BO848" s="406"/>
      <c r="BP848" s="406"/>
      <c r="BQ848" s="406"/>
      <c r="BR848" s="406"/>
      <c r="BS848" s="406"/>
      <c r="BT848" s="406"/>
      <c r="BU848" s="406"/>
      <c r="BV848" s="406"/>
      <c r="BW848" s="406"/>
      <c r="BX848" s="406"/>
      <c r="BY848" s="406"/>
      <c r="BZ848" s="406"/>
      <c r="CA848" s="406"/>
      <c r="CB848" s="406"/>
      <c r="CC848" s="406"/>
      <c r="CD848" s="431"/>
      <c r="CE848" s="431"/>
      <c r="CF848" s="431"/>
      <c r="CG848" s="431"/>
      <c r="CH848" s="431"/>
      <c r="CI848" s="431"/>
      <c r="CJ848" s="431"/>
      <c r="CK848" s="431"/>
      <c r="CL848" s="431"/>
      <c r="CM848" s="431"/>
      <c r="CN848" s="431"/>
      <c r="CO848" s="431"/>
      <c r="CP848" s="431"/>
      <c r="CQ848" s="431"/>
      <c r="CR848" s="431"/>
      <c r="CS848" s="431"/>
      <c r="CT848" s="431"/>
      <c r="CU848" s="431"/>
      <c r="CV848" s="431"/>
      <c r="CW848" s="431"/>
      <c r="CX848" s="431"/>
      <c r="CY848" s="146"/>
      <c r="CZ848" s="146"/>
      <c r="DA848" s="146"/>
      <c r="DB848" s="146"/>
      <c r="DC848" s="146"/>
      <c r="DD848" s="146"/>
      <c r="DE848" s="146"/>
      <c r="DF848" s="146"/>
      <c r="DG848" s="146"/>
      <c r="DH848" s="146"/>
      <c r="DI848" s="146"/>
      <c r="DJ848" s="146"/>
      <c r="DK848" s="146"/>
      <c r="DL848" s="146"/>
      <c r="DM848" s="146"/>
      <c r="DN848" s="146"/>
      <c r="DO848" s="146"/>
      <c r="DP848" s="146"/>
      <c r="DQ848" s="146"/>
      <c r="DR848" s="146"/>
      <c r="DS848" s="146"/>
    </row>
    <row r="849" spans="1:124" s="429" customFormat="1" ht="24" customHeight="1" x14ac:dyDescent="0.35">
      <c r="A849" s="409"/>
      <c r="C849" s="337" t="s">
        <v>691</v>
      </c>
      <c r="D849" s="176"/>
      <c r="E849" s="176"/>
      <c r="F849" s="973">
        <f>F841-F847</f>
        <v>16089560</v>
      </c>
      <c r="G849" s="400"/>
      <c r="H849" s="400"/>
      <c r="I849" s="275"/>
      <c r="J849" s="275"/>
      <c r="K849" s="275"/>
      <c r="L849" s="275"/>
      <c r="M849" s="275"/>
      <c r="N849" s="275"/>
      <c r="O849" s="275"/>
      <c r="P849" s="275"/>
      <c r="Q849" s="275"/>
      <c r="R849" s="275"/>
      <c r="S849" s="242"/>
      <c r="T849" s="275"/>
      <c r="U849" s="1014">
        <f>U841-U847</f>
        <v>39100167</v>
      </c>
      <c r="V849" s="267"/>
      <c r="X849" s="267" t="s">
        <v>697</v>
      </c>
      <c r="Y849" s="404"/>
      <c r="Z849" s="405"/>
      <c r="AA849" s="405"/>
      <c r="AB849" s="405"/>
      <c r="AC849" s="404"/>
      <c r="AD849" s="406"/>
      <c r="AE849" s="406"/>
      <c r="AF849" s="406"/>
      <c r="AG849" s="406"/>
      <c r="AH849" s="406"/>
      <c r="AI849" s="406"/>
      <c r="AJ849" s="406"/>
      <c r="AK849" s="406"/>
      <c r="AL849" s="406"/>
      <c r="AM849" s="406"/>
      <c r="AN849" s="406"/>
      <c r="AO849" s="407"/>
      <c r="AP849" s="461"/>
      <c r="AQ849" s="461"/>
      <c r="AR849" s="439"/>
      <c r="AS849" s="462"/>
      <c r="AT849" s="406"/>
      <c r="AU849" s="406"/>
      <c r="AV849" s="406"/>
      <c r="AW849" s="406"/>
      <c r="AX849" s="406"/>
      <c r="AY849" s="406"/>
      <c r="AZ849" s="406"/>
      <c r="BA849" s="406"/>
      <c r="BB849" s="406"/>
      <c r="BC849" s="406"/>
      <c r="BD849" s="406"/>
      <c r="BE849" s="406"/>
      <c r="BF849" s="406"/>
      <c r="BG849" s="406"/>
      <c r="BH849" s="406"/>
      <c r="BI849" s="406"/>
      <c r="BJ849" s="406"/>
      <c r="BK849" s="406"/>
      <c r="BL849" s="406"/>
      <c r="BM849" s="406"/>
      <c r="BN849" s="406"/>
      <c r="BO849" s="406"/>
      <c r="BP849" s="406"/>
      <c r="BQ849" s="406"/>
      <c r="BR849" s="406"/>
      <c r="BS849" s="406"/>
      <c r="BT849" s="459"/>
      <c r="BU849" s="406"/>
      <c r="BV849" s="406"/>
      <c r="BW849" s="406"/>
      <c r="BX849" s="406"/>
      <c r="BY849" s="406"/>
      <c r="BZ849" s="406"/>
      <c r="CA849" s="406"/>
      <c r="CB849" s="406"/>
      <c r="CC849" s="406"/>
      <c r="CD849" s="406"/>
      <c r="CE849" s="431"/>
      <c r="CF849" s="431"/>
      <c r="CG849" s="431"/>
      <c r="CH849" s="431"/>
      <c r="CI849" s="431"/>
      <c r="CJ849" s="431"/>
      <c r="CK849" s="431"/>
      <c r="CL849" s="431"/>
      <c r="CM849" s="431"/>
      <c r="CN849" s="431"/>
      <c r="CO849" s="431"/>
      <c r="CP849" s="431"/>
      <c r="CQ849" s="431"/>
      <c r="CR849" s="431"/>
      <c r="CS849" s="431"/>
      <c r="CT849" s="431"/>
      <c r="CU849" s="431"/>
      <c r="CV849" s="431"/>
      <c r="CW849" s="431"/>
      <c r="CX849" s="431"/>
      <c r="CY849" s="431"/>
      <c r="CZ849" s="146"/>
      <c r="DA849" s="146"/>
      <c r="DB849" s="146"/>
      <c r="DC849" s="146"/>
      <c r="DD849" s="146"/>
      <c r="DE849" s="146"/>
      <c r="DF849" s="146"/>
      <c r="DG849" s="146"/>
      <c r="DH849" s="146"/>
      <c r="DI849" s="146"/>
      <c r="DJ849" s="146"/>
      <c r="DK849" s="146"/>
      <c r="DL849" s="146"/>
      <c r="DM849" s="146"/>
      <c r="DN849" s="146"/>
      <c r="DO849" s="146"/>
      <c r="DP849" s="146"/>
      <c r="DQ849" s="146"/>
      <c r="DR849" s="146"/>
      <c r="DS849" s="146"/>
      <c r="DT849" s="146"/>
    </row>
    <row r="850" spans="1:124" s="429" customFormat="1" ht="24" customHeight="1" thickBot="1" x14ac:dyDescent="0.4">
      <c r="A850" s="409"/>
      <c r="B850" s="337"/>
      <c r="C850" s="436"/>
      <c r="D850" s="176" t="s">
        <v>693</v>
      </c>
      <c r="E850" s="176"/>
      <c r="F850" s="1013"/>
      <c r="G850" s="400"/>
      <c r="H850" s="400"/>
      <c r="I850" s="275"/>
      <c r="J850" s="275"/>
      <c r="K850" s="275"/>
      <c r="L850" s="275"/>
      <c r="M850" s="275"/>
      <c r="N850" s="275"/>
      <c r="O850" s="275"/>
      <c r="P850" s="275"/>
      <c r="Q850" s="275"/>
      <c r="R850" s="275"/>
      <c r="S850" s="242"/>
      <c r="T850" s="275"/>
      <c r="U850" s="1015"/>
      <c r="V850" s="267"/>
      <c r="W850" s="437" t="s">
        <v>698</v>
      </c>
      <c r="X850" s="404"/>
      <c r="Y850" s="404"/>
      <c r="Z850" s="405"/>
      <c r="AA850" s="405"/>
      <c r="AB850" s="405"/>
      <c r="AC850" s="404"/>
      <c r="AD850" s="406"/>
      <c r="AE850" s="406"/>
      <c r="AF850" s="406"/>
      <c r="AG850" s="406"/>
      <c r="AH850" s="406"/>
      <c r="AI850" s="406"/>
      <c r="AJ850" s="406"/>
      <c r="AK850" s="406"/>
      <c r="AL850" s="406"/>
      <c r="AM850" s="406"/>
      <c r="AN850" s="406"/>
      <c r="AO850" s="407"/>
      <c r="AP850" s="461"/>
      <c r="AQ850" s="461"/>
      <c r="AR850" s="439"/>
      <c r="AS850" s="462"/>
      <c r="AT850" s="406"/>
      <c r="AU850" s="406"/>
      <c r="AV850" s="406"/>
      <c r="AW850" s="406"/>
      <c r="AX850" s="406"/>
      <c r="AY850" s="406"/>
      <c r="AZ850" s="406"/>
      <c r="BA850" s="406"/>
      <c r="BB850" s="406"/>
      <c r="BC850" s="406"/>
      <c r="BD850" s="406"/>
      <c r="BE850" s="406"/>
      <c r="BF850" s="406"/>
      <c r="BG850" s="406"/>
      <c r="BH850" s="406"/>
      <c r="BI850" s="406"/>
      <c r="BJ850" s="406"/>
      <c r="BK850" s="406"/>
      <c r="BL850" s="406"/>
      <c r="BM850" s="406"/>
      <c r="BN850" s="406"/>
      <c r="BO850" s="406"/>
      <c r="BP850" s="406"/>
      <c r="BQ850" s="406"/>
      <c r="BR850" s="406"/>
      <c r="BS850" s="406"/>
      <c r="BT850" s="459"/>
      <c r="BU850" s="406"/>
      <c r="BV850" s="406"/>
      <c r="BW850" s="406"/>
      <c r="BX850" s="406"/>
      <c r="BY850" s="406"/>
      <c r="BZ850" s="406"/>
      <c r="CA850" s="406"/>
      <c r="CB850" s="406"/>
      <c r="CC850" s="406"/>
      <c r="CD850" s="406"/>
      <c r="CE850" s="431"/>
      <c r="CF850" s="431"/>
      <c r="CG850" s="431"/>
      <c r="CH850" s="431"/>
      <c r="CI850" s="431"/>
      <c r="CJ850" s="431"/>
      <c r="CK850" s="431"/>
      <c r="CL850" s="431"/>
      <c r="CM850" s="431"/>
      <c r="CN850" s="431"/>
      <c r="CO850" s="431"/>
      <c r="CP850" s="431"/>
      <c r="CQ850" s="431"/>
      <c r="CR850" s="431"/>
      <c r="CS850" s="431"/>
      <c r="CT850" s="431"/>
      <c r="CU850" s="431"/>
      <c r="CV850" s="431"/>
      <c r="CW850" s="431"/>
      <c r="CX850" s="431"/>
      <c r="CY850" s="431"/>
      <c r="CZ850" s="146"/>
      <c r="DA850" s="146"/>
      <c r="DB850" s="146"/>
      <c r="DC850" s="146"/>
      <c r="DD850" s="146"/>
      <c r="DE850" s="146"/>
      <c r="DF850" s="146"/>
      <c r="DG850" s="146"/>
      <c r="DH850" s="146"/>
      <c r="DI850" s="146"/>
      <c r="DJ850" s="146"/>
      <c r="DK850" s="146"/>
      <c r="DL850" s="146"/>
      <c r="DM850" s="146"/>
      <c r="DN850" s="146"/>
      <c r="DO850" s="146"/>
      <c r="DP850" s="146"/>
      <c r="DQ850" s="146"/>
      <c r="DR850" s="146"/>
      <c r="DS850" s="146"/>
      <c r="DT850" s="146"/>
    </row>
    <row r="851" spans="1:124" s="429" customFormat="1" ht="24" customHeight="1" thickTop="1" x14ac:dyDescent="0.35">
      <c r="A851" s="409"/>
      <c r="B851" s="337"/>
      <c r="C851" s="436"/>
      <c r="D851" s="176"/>
      <c r="E851" s="176"/>
      <c r="F851" s="447"/>
      <c r="G851" s="400"/>
      <c r="H851" s="400"/>
      <c r="I851" s="275"/>
      <c r="J851" s="275"/>
      <c r="K851" s="275"/>
      <c r="L851" s="275"/>
      <c r="M851" s="275"/>
      <c r="N851" s="275"/>
      <c r="O851" s="275"/>
      <c r="P851" s="275"/>
      <c r="Q851" s="275"/>
      <c r="R851" s="275"/>
      <c r="S851" s="242"/>
      <c r="T851" s="275"/>
      <c r="U851" s="448"/>
      <c r="V851" s="267"/>
      <c r="W851" s="437"/>
      <c r="X851" s="404"/>
      <c r="Y851" s="404"/>
      <c r="Z851" s="405"/>
      <c r="AA851" s="405"/>
      <c r="AB851" s="405"/>
      <c r="AC851" s="404"/>
      <c r="AD851" s="406"/>
      <c r="AE851" s="406"/>
      <c r="AF851" s="406"/>
      <c r="AG851" s="406"/>
      <c r="AH851" s="406"/>
      <c r="AI851" s="406"/>
      <c r="AJ851" s="406"/>
      <c r="AK851" s="406"/>
      <c r="AL851" s="406"/>
      <c r="AM851" s="406"/>
      <c r="AN851" s="406"/>
      <c r="AO851" s="407"/>
      <c r="AP851" s="461"/>
      <c r="AQ851" s="461"/>
      <c r="AR851" s="439"/>
      <c r="AS851" s="462"/>
      <c r="AT851" s="406"/>
      <c r="AU851" s="406"/>
      <c r="AV851" s="406"/>
      <c r="AW851" s="406"/>
      <c r="AX851" s="406"/>
      <c r="AY851" s="406"/>
      <c r="AZ851" s="406"/>
      <c r="BA851" s="406"/>
      <c r="BB851" s="406"/>
      <c r="BC851" s="406"/>
      <c r="BD851" s="406"/>
      <c r="BE851" s="406"/>
      <c r="BF851" s="406"/>
      <c r="BG851" s="406"/>
      <c r="BH851" s="406"/>
      <c r="BI851" s="406"/>
      <c r="BJ851" s="406"/>
      <c r="BK851" s="406"/>
      <c r="BL851" s="406"/>
      <c r="BM851" s="406"/>
      <c r="BN851" s="406"/>
      <c r="BO851" s="406"/>
      <c r="BP851" s="406"/>
      <c r="BQ851" s="406"/>
      <c r="BR851" s="406"/>
      <c r="BS851" s="406"/>
      <c r="BT851" s="459"/>
      <c r="BU851" s="406"/>
      <c r="BV851" s="406"/>
      <c r="BW851" s="406"/>
      <c r="BX851" s="406"/>
      <c r="BY851" s="406"/>
      <c r="BZ851" s="406"/>
      <c r="CA851" s="406"/>
      <c r="CB851" s="406"/>
      <c r="CC851" s="406"/>
      <c r="CD851" s="406"/>
      <c r="CE851" s="431"/>
      <c r="CF851" s="431"/>
      <c r="CG851" s="431"/>
      <c r="CH851" s="431"/>
      <c r="CI851" s="431"/>
      <c r="CJ851" s="431"/>
      <c r="CK851" s="431"/>
      <c r="CL851" s="431"/>
      <c r="CM851" s="431"/>
      <c r="CN851" s="431"/>
      <c r="CO851" s="431"/>
      <c r="CP851" s="431"/>
      <c r="CQ851" s="431"/>
      <c r="CR851" s="431"/>
      <c r="CS851" s="431"/>
      <c r="CT851" s="431"/>
      <c r="CU851" s="431"/>
      <c r="CV851" s="431"/>
      <c r="CW851" s="431"/>
      <c r="CX851" s="431"/>
      <c r="CY851" s="431"/>
      <c r="CZ851" s="146"/>
      <c r="DA851" s="146"/>
      <c r="DB851" s="146"/>
      <c r="DC851" s="146"/>
      <c r="DD851" s="146"/>
      <c r="DE851" s="146"/>
      <c r="DF851" s="146"/>
      <c r="DG851" s="146"/>
      <c r="DH851" s="146"/>
      <c r="DI851" s="146"/>
      <c r="DJ851" s="146"/>
      <c r="DK851" s="146"/>
      <c r="DL851" s="146"/>
      <c r="DM851" s="146"/>
      <c r="DN851" s="146"/>
      <c r="DO851" s="146"/>
      <c r="DP851" s="146"/>
      <c r="DQ851" s="146"/>
      <c r="DR851" s="146"/>
      <c r="DS851" s="146"/>
      <c r="DT851" s="146"/>
    </row>
    <row r="852" spans="1:124" s="429" customFormat="1" ht="24" customHeight="1" x14ac:dyDescent="0.35">
      <c r="A852" s="409" t="s">
        <v>699</v>
      </c>
      <c r="B852" s="337" t="s">
        <v>700</v>
      </c>
      <c r="C852" s="436"/>
      <c r="D852" s="176"/>
      <c r="E852" s="176"/>
      <c r="F852" s="442"/>
      <c r="G852" s="400"/>
      <c r="H852" s="400"/>
      <c r="I852" s="275"/>
      <c r="J852" s="275"/>
      <c r="K852" s="275"/>
      <c r="L852" s="275"/>
      <c r="M852" s="275"/>
      <c r="N852" s="275"/>
      <c r="O852" s="275"/>
      <c r="P852" s="275"/>
      <c r="Q852" s="275"/>
      <c r="R852" s="275"/>
      <c r="S852" s="242"/>
      <c r="T852" s="466" t="str">
        <f>A852</f>
        <v>11.</v>
      </c>
      <c r="U852" s="467" t="s">
        <v>701</v>
      </c>
      <c r="V852" s="267"/>
      <c r="X852" s="404"/>
      <c r="Y852" s="404"/>
      <c r="AA852" s="405"/>
      <c r="AB852" s="405"/>
      <c r="AC852" s="404"/>
      <c r="AD852" s="406"/>
      <c r="AE852" s="406"/>
      <c r="AF852" s="406"/>
      <c r="AG852" s="406"/>
      <c r="AH852" s="406"/>
      <c r="AI852" s="406"/>
      <c r="AJ852" s="406"/>
      <c r="AK852" s="406"/>
      <c r="AL852" s="406"/>
      <c r="AM852" s="406"/>
      <c r="AN852" s="406"/>
      <c r="AO852" s="407"/>
      <c r="AP852" s="461"/>
      <c r="AQ852" s="461"/>
      <c r="AR852" s="439"/>
      <c r="AS852" s="462"/>
      <c r="AT852" s="406"/>
      <c r="AU852" s="406"/>
      <c r="AV852" s="406"/>
      <c r="AW852" s="406"/>
      <c r="AX852" s="406"/>
      <c r="AY852" s="406"/>
      <c r="AZ852" s="406"/>
      <c r="BA852" s="406"/>
      <c r="BB852" s="406"/>
      <c r="BC852" s="406"/>
      <c r="BD852" s="406"/>
      <c r="BE852" s="406"/>
      <c r="BF852" s="406"/>
      <c r="BG852" s="406"/>
      <c r="BH852" s="406"/>
      <c r="BI852" s="406"/>
      <c r="BJ852" s="406"/>
      <c r="BK852" s="406"/>
      <c r="BL852" s="406"/>
      <c r="BM852" s="406"/>
      <c r="BN852" s="406"/>
      <c r="BO852" s="406"/>
      <c r="BP852" s="406"/>
      <c r="BQ852" s="406"/>
      <c r="BR852" s="406"/>
      <c r="BS852" s="406"/>
      <c r="BT852" s="459"/>
      <c r="BU852" s="406"/>
      <c r="BV852" s="406"/>
      <c r="BW852" s="406"/>
      <c r="BX852" s="406"/>
      <c r="BY852" s="406"/>
      <c r="BZ852" s="406"/>
      <c r="CA852" s="406"/>
      <c r="CB852" s="406"/>
      <c r="CC852" s="406"/>
      <c r="CD852" s="406"/>
      <c r="CE852" s="431"/>
      <c r="CF852" s="431"/>
      <c r="CG852" s="431"/>
      <c r="CH852" s="431"/>
      <c r="CI852" s="431"/>
      <c r="CJ852" s="431"/>
      <c r="CK852" s="431"/>
      <c r="CL852" s="431"/>
      <c r="CM852" s="431"/>
      <c r="CN852" s="431"/>
      <c r="CO852" s="431"/>
      <c r="CP852" s="431"/>
      <c r="CQ852" s="431"/>
      <c r="CR852" s="431"/>
      <c r="CS852" s="431"/>
      <c r="CT852" s="431"/>
      <c r="CU852" s="431"/>
      <c r="CV852" s="431"/>
      <c r="CW852" s="431"/>
      <c r="CX852" s="431"/>
      <c r="CY852" s="431"/>
      <c r="CZ852" s="146"/>
      <c r="DA852" s="146"/>
      <c r="DB852" s="146"/>
      <c r="DC852" s="146"/>
      <c r="DD852" s="146"/>
      <c r="DE852" s="146"/>
      <c r="DF852" s="146"/>
      <c r="DG852" s="146"/>
      <c r="DH852" s="146"/>
      <c r="DI852" s="146"/>
      <c r="DJ852" s="146"/>
      <c r="DK852" s="146"/>
      <c r="DL852" s="146"/>
      <c r="DM852" s="146"/>
      <c r="DN852" s="146"/>
      <c r="DO852" s="146"/>
      <c r="DP852" s="146"/>
      <c r="DQ852" s="146"/>
      <c r="DR852" s="146"/>
      <c r="DS852" s="146"/>
      <c r="DT852" s="146"/>
    </row>
    <row r="853" spans="1:124" s="429" customFormat="1" ht="24" customHeight="1" x14ac:dyDescent="0.35">
      <c r="A853" s="409"/>
      <c r="B853" s="1016" t="s">
        <v>580</v>
      </c>
      <c r="C853" s="1016"/>
      <c r="D853" s="1016"/>
      <c r="E853" s="1016"/>
      <c r="F853" s="1016"/>
      <c r="G853" s="468"/>
      <c r="H853" s="468"/>
      <c r="I853" s="469"/>
      <c r="J853" s="469"/>
      <c r="K853" s="469"/>
      <c r="L853" s="469"/>
      <c r="M853" s="469"/>
      <c r="N853" s="469"/>
      <c r="O853" s="469"/>
      <c r="P853" s="469"/>
      <c r="Q853" s="469"/>
      <c r="R853" s="469"/>
      <c r="S853" s="470"/>
      <c r="T853" s="470"/>
      <c r="U853" s="1017" t="s">
        <v>581</v>
      </c>
      <c r="V853" s="1017"/>
      <c r="W853" s="1017"/>
      <c r="X853" s="1017"/>
      <c r="Y853" s="1017"/>
      <c r="Z853" s="405"/>
      <c r="AA853" s="405"/>
      <c r="AB853" s="405"/>
      <c r="AC853" s="404"/>
      <c r="AD853" s="406"/>
      <c r="AE853" s="406"/>
      <c r="AF853" s="406"/>
      <c r="AG853" s="406"/>
      <c r="AH853" s="406"/>
      <c r="AI853" s="406"/>
      <c r="AJ853" s="406"/>
      <c r="AK853" s="406"/>
      <c r="AL853" s="406"/>
      <c r="AM853" s="406"/>
      <c r="AN853" s="406"/>
      <c r="AO853" s="407"/>
      <c r="AP853" s="461"/>
      <c r="AQ853" s="461"/>
      <c r="AR853" s="439"/>
      <c r="AS853" s="462"/>
      <c r="AT853" s="406"/>
      <c r="AU853" s="406"/>
      <c r="AV853" s="406"/>
      <c r="AW853" s="406"/>
      <c r="AX853" s="406"/>
      <c r="AY853" s="406"/>
      <c r="AZ853" s="406"/>
      <c r="BA853" s="406"/>
      <c r="BB853" s="406"/>
      <c r="BC853" s="406"/>
      <c r="BD853" s="406"/>
      <c r="BE853" s="406"/>
      <c r="BF853" s="406"/>
      <c r="BG853" s="406"/>
      <c r="BH853" s="406"/>
      <c r="BI853" s="406"/>
      <c r="BJ853" s="406"/>
      <c r="BK853" s="406"/>
      <c r="BL853" s="406"/>
      <c r="BM853" s="406"/>
      <c r="BN853" s="406"/>
      <c r="BO853" s="406"/>
      <c r="BP853" s="406"/>
      <c r="BQ853" s="406"/>
      <c r="BR853" s="406"/>
      <c r="BS853" s="406"/>
      <c r="BT853" s="459"/>
      <c r="BU853" s="406"/>
      <c r="BV853" s="406"/>
      <c r="BW853" s="406"/>
      <c r="BX853" s="406"/>
      <c r="BY853" s="406"/>
      <c r="BZ853" s="406"/>
      <c r="CA853" s="406"/>
      <c r="CB853" s="406"/>
      <c r="CC853" s="406"/>
      <c r="CD853" s="406"/>
      <c r="CE853" s="431"/>
      <c r="CF853" s="431"/>
      <c r="CG853" s="431"/>
      <c r="CH853" s="431"/>
      <c r="CI853" s="431"/>
      <c r="CJ853" s="431"/>
      <c r="CK853" s="431"/>
      <c r="CL853" s="431"/>
      <c r="CM853" s="431"/>
      <c r="CN853" s="431"/>
      <c r="CO853" s="431"/>
      <c r="CP853" s="431"/>
      <c r="CQ853" s="431"/>
      <c r="CR853" s="431"/>
      <c r="CS853" s="431"/>
      <c r="CT853" s="431"/>
      <c r="CU853" s="431"/>
      <c r="CV853" s="431"/>
      <c r="CW853" s="431"/>
      <c r="CX853" s="431"/>
      <c r="CY853" s="431"/>
      <c r="CZ853" s="146"/>
      <c r="DA853" s="146"/>
      <c r="DB853" s="146"/>
      <c r="DC853" s="146"/>
      <c r="DD853" s="146"/>
      <c r="DE853" s="146"/>
      <c r="DF853" s="146"/>
      <c r="DG853" s="146"/>
      <c r="DH853" s="146"/>
      <c r="DI853" s="146"/>
      <c r="DJ853" s="146"/>
      <c r="DK853" s="146"/>
      <c r="DL853" s="146"/>
      <c r="DM853" s="146"/>
      <c r="DN853" s="146"/>
      <c r="DO853" s="146"/>
      <c r="DP853" s="146"/>
      <c r="DQ853" s="146"/>
      <c r="DR853" s="146"/>
      <c r="DS853" s="146"/>
      <c r="DT853" s="146"/>
    </row>
    <row r="854" spans="1:124" s="146" customFormat="1" ht="24" customHeight="1" x14ac:dyDescent="0.35">
      <c r="A854" s="175"/>
      <c r="B854" s="261"/>
      <c r="C854" s="308"/>
      <c r="D854" s="308"/>
      <c r="E854" s="308"/>
      <c r="F854" s="308"/>
      <c r="G854" s="976" t="s">
        <v>582</v>
      </c>
      <c r="H854" s="976"/>
      <c r="I854" s="976"/>
      <c r="J854" s="976"/>
      <c r="K854" s="310"/>
      <c r="L854" s="310"/>
      <c r="M854" s="310"/>
      <c r="N854" s="310"/>
      <c r="O854" s="976" t="s">
        <v>583</v>
      </c>
      <c r="P854" s="976"/>
      <c r="Q854" s="976"/>
      <c r="R854" s="976"/>
      <c r="S854" s="976"/>
      <c r="T854" s="309"/>
      <c r="U854" s="311"/>
      <c r="V854" s="182"/>
      <c r="W854" s="182"/>
      <c r="X854" s="265"/>
      <c r="Y854" s="145"/>
      <c r="Z854" s="144"/>
      <c r="AA854" s="269"/>
      <c r="AB854" s="269"/>
      <c r="AC854" s="265"/>
      <c r="AD854" s="145"/>
      <c r="AO854" s="147"/>
      <c r="AP854" s="145"/>
      <c r="BT854" s="148"/>
    </row>
    <row r="855" spans="1:124" s="146" customFormat="1" ht="24" customHeight="1" x14ac:dyDescent="0.35">
      <c r="A855" s="175"/>
      <c r="B855" s="177"/>
      <c r="C855" s="308"/>
      <c r="D855" s="308"/>
      <c r="E855" s="308"/>
      <c r="F855" s="308"/>
      <c r="G855" s="986" t="s">
        <v>188</v>
      </c>
      <c r="H855" s="986"/>
      <c r="I855" s="986"/>
      <c r="J855" s="986"/>
      <c r="K855" s="312"/>
      <c r="L855" s="312"/>
      <c r="M855" s="312"/>
      <c r="O855" s="987" t="s">
        <v>7</v>
      </c>
      <c r="P855" s="987"/>
      <c r="Q855" s="987"/>
      <c r="R855" s="987"/>
      <c r="S855" s="987"/>
      <c r="T855" s="309"/>
      <c r="U855" s="313"/>
      <c r="V855" s="313"/>
      <c r="W855" s="313"/>
      <c r="AC855" s="314" t="e">
        <f>#REF!</f>
        <v>#REF!</v>
      </c>
      <c r="AD855" s="265"/>
      <c r="AE855" s="269"/>
      <c r="AF855" s="269"/>
      <c r="AG855" s="269"/>
      <c r="AH855" s="265"/>
      <c r="AI855" s="145"/>
      <c r="AR855" s="147"/>
      <c r="AS855" s="315"/>
      <c r="AT855" s="316"/>
      <c r="BT855" s="148"/>
    </row>
    <row r="856" spans="1:124" s="146" customFormat="1" ht="24" customHeight="1" x14ac:dyDescent="0.35">
      <c r="A856" s="175"/>
      <c r="B856" s="354"/>
      <c r="C856" s="220" t="s">
        <v>32</v>
      </c>
      <c r="D856" s="350"/>
      <c r="E856" s="350"/>
      <c r="F856" s="350"/>
      <c r="G856" s="994">
        <f>[53]WS!M101</f>
        <v>46360690</v>
      </c>
      <c r="H856" s="994"/>
      <c r="I856" s="994"/>
      <c r="J856" s="994"/>
      <c r="K856" s="344"/>
      <c r="L856" s="344"/>
      <c r="M856" s="344"/>
      <c r="O856" s="994">
        <f>[53]WS!E101</f>
        <v>25821190</v>
      </c>
      <c r="P856" s="994"/>
      <c r="Q856" s="994"/>
      <c r="R856" s="994"/>
      <c r="S856" s="994"/>
      <c r="T856" s="188"/>
      <c r="U856" s="346"/>
      <c r="V856" s="346"/>
      <c r="W856" s="182"/>
      <c r="X856" s="330" t="s">
        <v>702</v>
      </c>
      <c r="Y856" s="331"/>
      <c r="Z856" s="269"/>
      <c r="AA856" s="269">
        <f>G856-[53]WS!M101</f>
        <v>0</v>
      </c>
      <c r="AB856" s="269"/>
      <c r="AC856" s="269"/>
      <c r="AD856" s="147"/>
      <c r="AE856" s="145"/>
      <c r="AN856" s="147"/>
      <c r="AO856" s="145"/>
      <c r="BT856" s="148"/>
    </row>
    <row r="857" spans="1:124" s="146" customFormat="1" ht="24" customHeight="1" thickBot="1" x14ac:dyDescent="0.4">
      <c r="A857" s="175"/>
      <c r="B857" s="354"/>
      <c r="C857" s="220"/>
      <c r="D857" s="176" t="s">
        <v>596</v>
      </c>
      <c r="E857" s="350"/>
      <c r="F857" s="350"/>
      <c r="G857" s="995">
        <f>G856</f>
        <v>46360690</v>
      </c>
      <c r="H857" s="995"/>
      <c r="I857" s="995"/>
      <c r="J857" s="995"/>
      <c r="K857" s="344"/>
      <c r="L857" s="344"/>
      <c r="M857" s="344"/>
      <c r="N857" s="222"/>
      <c r="O857" s="995">
        <f>O856</f>
        <v>25821190</v>
      </c>
      <c r="P857" s="995"/>
      <c r="Q857" s="995"/>
      <c r="R857" s="995"/>
      <c r="S857" s="995"/>
      <c r="T857" s="188"/>
      <c r="U857" s="346"/>
      <c r="V857" s="346"/>
      <c r="W857" s="260" t="s">
        <v>597</v>
      </c>
      <c r="X857" s="330"/>
      <c r="Y857" s="331"/>
      <c r="Z857" s="269"/>
      <c r="AA857" s="269"/>
      <c r="AB857" s="269"/>
      <c r="AC857" s="269"/>
      <c r="AD857" s="147"/>
      <c r="AE857" s="145"/>
      <c r="AN857" s="147"/>
      <c r="AO857" s="145"/>
      <c r="BT857" s="148"/>
    </row>
    <row r="858" spans="1:124" s="146" customFormat="1" ht="24" customHeight="1" thickTop="1" x14ac:dyDescent="0.35">
      <c r="A858" s="175"/>
      <c r="B858" s="354"/>
      <c r="C858" s="220"/>
      <c r="D858" s="176"/>
      <c r="E858" s="350"/>
      <c r="F858" s="350"/>
      <c r="G858" s="341"/>
      <c r="H858" s="341"/>
      <c r="I858" s="341"/>
      <c r="J858" s="341"/>
      <c r="K858" s="344"/>
      <c r="L858" s="344"/>
      <c r="M858" s="344"/>
      <c r="N858" s="222"/>
      <c r="O858" s="341"/>
      <c r="P858" s="341"/>
      <c r="Q858" s="341"/>
      <c r="R858" s="341"/>
      <c r="S858" s="341"/>
      <c r="T858" s="188"/>
      <c r="U858" s="346"/>
      <c r="V858" s="346"/>
      <c r="W858" s="260"/>
      <c r="X858" s="330"/>
      <c r="Y858" s="331"/>
      <c r="Z858" s="269"/>
      <c r="AA858" s="269"/>
      <c r="AB858" s="269"/>
      <c r="AC858" s="269"/>
      <c r="AD858" s="147"/>
      <c r="AE858" s="145"/>
      <c r="AN858" s="147"/>
      <c r="AO858" s="145"/>
      <c r="BT858" s="148"/>
    </row>
    <row r="859" spans="1:124" s="146" customFormat="1" ht="60.6" customHeight="1" x14ac:dyDescent="0.35">
      <c r="A859" s="175"/>
      <c r="B859" s="996" t="s">
        <v>703</v>
      </c>
      <c r="C859" s="996"/>
      <c r="D859" s="996"/>
      <c r="E859" s="996"/>
      <c r="F859" s="996"/>
      <c r="G859" s="996"/>
      <c r="H859" s="996"/>
      <c r="I859" s="996"/>
      <c r="J859" s="996"/>
      <c r="K859" s="355"/>
      <c r="L859" s="355"/>
      <c r="M859" s="355"/>
      <c r="N859" s="471"/>
      <c r="O859" s="1021" t="s">
        <v>704</v>
      </c>
      <c r="P859" s="921"/>
      <c r="Q859" s="921"/>
      <c r="R859" s="921"/>
      <c r="S859" s="921"/>
      <c r="T859" s="921"/>
      <c r="U859" s="921"/>
      <c r="V859" s="921"/>
      <c r="W859" s="921"/>
      <c r="X859" s="921"/>
      <c r="Y859" s="921"/>
      <c r="Z859" s="269"/>
      <c r="AA859" s="269"/>
      <c r="AB859" s="269"/>
      <c r="AC859" s="269"/>
      <c r="AD859" s="147"/>
      <c r="AE859" s="145"/>
      <c r="AN859" s="147"/>
      <c r="AO859" s="145"/>
      <c r="BT859" s="148"/>
    </row>
    <row r="860" spans="1:124" s="429" customFormat="1" ht="9" customHeight="1" x14ac:dyDescent="0.35">
      <c r="A860" s="409"/>
      <c r="B860" s="468"/>
      <c r="C860" s="468"/>
      <c r="D860" s="468"/>
      <c r="E860" s="468"/>
      <c r="F860" s="468"/>
      <c r="G860" s="468"/>
      <c r="H860" s="468"/>
      <c r="I860" s="275"/>
      <c r="J860" s="275"/>
      <c r="K860" s="275"/>
      <c r="L860" s="275"/>
      <c r="M860" s="275"/>
      <c r="N860" s="275"/>
      <c r="O860" s="275"/>
      <c r="P860" s="275"/>
      <c r="Q860" s="275"/>
      <c r="R860" s="275"/>
      <c r="S860" s="472"/>
      <c r="T860" s="472"/>
      <c r="U860" s="472"/>
      <c r="V860" s="472"/>
      <c r="W860" s="472"/>
      <c r="X860" s="404"/>
      <c r="Y860" s="404"/>
      <c r="Z860" s="405"/>
      <c r="AA860" s="405"/>
      <c r="AB860" s="405"/>
      <c r="AC860" s="404"/>
      <c r="AD860" s="406"/>
      <c r="AE860" s="406"/>
      <c r="AF860" s="406"/>
      <c r="AG860" s="406"/>
      <c r="AH860" s="406"/>
      <c r="AI860" s="406"/>
      <c r="AJ860" s="406"/>
      <c r="AK860" s="406"/>
      <c r="AL860" s="406"/>
      <c r="AM860" s="406"/>
      <c r="AN860" s="406"/>
      <c r="AO860" s="407"/>
      <c r="AP860" s="461"/>
      <c r="AQ860" s="461"/>
      <c r="AR860" s="439"/>
      <c r="AS860" s="462"/>
      <c r="AT860" s="406"/>
      <c r="AU860" s="406"/>
      <c r="AV860" s="406"/>
      <c r="AW860" s="406"/>
      <c r="AX860" s="406"/>
      <c r="AY860" s="406"/>
      <c r="AZ860" s="406"/>
      <c r="BA860" s="406"/>
      <c r="BB860" s="406"/>
      <c r="BC860" s="406"/>
      <c r="BD860" s="406"/>
      <c r="BE860" s="406"/>
      <c r="BF860" s="406"/>
      <c r="BG860" s="406"/>
      <c r="BH860" s="406"/>
      <c r="BI860" s="406"/>
      <c r="BJ860" s="406"/>
      <c r="BK860" s="406"/>
      <c r="BL860" s="406"/>
      <c r="BM860" s="406"/>
      <c r="BN860" s="406"/>
      <c r="BO860" s="406"/>
      <c r="BP860" s="406"/>
      <c r="BQ860" s="406"/>
      <c r="BR860" s="406"/>
      <c r="BS860" s="406"/>
      <c r="BT860" s="459"/>
      <c r="BU860" s="406"/>
      <c r="BV860" s="406"/>
      <c r="BW860" s="406"/>
      <c r="BX860" s="406"/>
      <c r="BY860" s="406"/>
      <c r="BZ860" s="406"/>
      <c r="CA860" s="406"/>
      <c r="CB860" s="406"/>
      <c r="CC860" s="406"/>
      <c r="CD860" s="406"/>
      <c r="CE860" s="431"/>
      <c r="CF860" s="431"/>
      <c r="CG860" s="431"/>
      <c r="CH860" s="431"/>
      <c r="CI860" s="431"/>
      <c r="CJ860" s="431"/>
      <c r="CK860" s="431"/>
      <c r="CL860" s="431"/>
      <c r="CM860" s="431"/>
      <c r="CN860" s="431"/>
      <c r="CO860" s="431"/>
      <c r="CP860" s="431"/>
      <c r="CQ860" s="431"/>
      <c r="CR860" s="431"/>
      <c r="CS860" s="431"/>
      <c r="CT860" s="431"/>
      <c r="CU860" s="431"/>
      <c r="CV860" s="431"/>
      <c r="CW860" s="431"/>
      <c r="CX860" s="431"/>
      <c r="CY860" s="431"/>
      <c r="CZ860" s="146"/>
      <c r="DA860" s="146"/>
      <c r="DB860" s="146"/>
      <c r="DC860" s="146"/>
      <c r="DD860" s="146"/>
      <c r="DE860" s="146"/>
      <c r="DF860" s="146"/>
      <c r="DG860" s="146"/>
      <c r="DH860" s="146"/>
      <c r="DI860" s="146"/>
      <c r="DJ860" s="146"/>
      <c r="DK860" s="146"/>
      <c r="DL860" s="146"/>
      <c r="DM860" s="146"/>
      <c r="DN860" s="146"/>
      <c r="DO860" s="146"/>
      <c r="DP860" s="146"/>
      <c r="DQ860" s="146"/>
      <c r="DR860" s="146"/>
      <c r="DS860" s="146"/>
      <c r="DT860" s="146"/>
    </row>
    <row r="861" spans="1:124" s="429" customFormat="1" ht="24" customHeight="1" x14ac:dyDescent="0.35">
      <c r="A861" s="473" t="s">
        <v>705</v>
      </c>
      <c r="B861" s="337" t="s">
        <v>706</v>
      </c>
      <c r="C861" s="436"/>
      <c r="D861" s="176"/>
      <c r="E861" s="176"/>
      <c r="F861" s="442"/>
      <c r="G861" s="400"/>
      <c r="H861" s="400"/>
      <c r="I861" s="275"/>
      <c r="J861" s="275"/>
      <c r="K861" s="275"/>
      <c r="L861" s="275"/>
      <c r="M861" s="275"/>
      <c r="N861" s="275"/>
      <c r="O861" s="275"/>
      <c r="P861" s="275"/>
      <c r="Q861" s="275"/>
      <c r="R861" s="275"/>
      <c r="S861" s="242"/>
      <c r="T861" s="466" t="str">
        <f>A861</f>
        <v>12.</v>
      </c>
      <c r="U861" s="474" t="s">
        <v>707</v>
      </c>
      <c r="V861" s="267"/>
      <c r="X861" s="404"/>
      <c r="Y861" s="404"/>
      <c r="AA861" s="405"/>
      <c r="AB861" s="405"/>
      <c r="AC861" s="404"/>
      <c r="AD861" s="406"/>
      <c r="AE861" s="406"/>
      <c r="AF861" s="406"/>
      <c r="AG861" s="406"/>
      <c r="AH861" s="406"/>
      <c r="AI861" s="406"/>
      <c r="AJ861" s="406"/>
      <c r="AK861" s="406"/>
      <c r="AL861" s="406"/>
      <c r="AM861" s="406"/>
      <c r="AN861" s="406"/>
      <c r="AO861" s="407"/>
      <c r="AP861" s="461"/>
      <c r="AQ861" s="461"/>
      <c r="AR861" s="439"/>
      <c r="AS861" s="462"/>
      <c r="AT861" s="406"/>
      <c r="AU861" s="406"/>
      <c r="AV861" s="406"/>
      <c r="AW861" s="406"/>
      <c r="AX861" s="406"/>
      <c r="AY861" s="406"/>
      <c r="AZ861" s="406"/>
      <c r="BA861" s="406"/>
      <c r="BB861" s="406"/>
      <c r="BC861" s="406"/>
      <c r="BD861" s="406"/>
      <c r="BE861" s="406"/>
      <c r="BF861" s="406"/>
      <c r="BG861" s="406"/>
      <c r="BH861" s="406"/>
      <c r="BI861" s="406"/>
      <c r="BJ861" s="406"/>
      <c r="BK861" s="406"/>
      <c r="BL861" s="406"/>
      <c r="BM861" s="406"/>
      <c r="BN861" s="406"/>
      <c r="BO861" s="406"/>
      <c r="BP861" s="406"/>
      <c r="BQ861" s="406"/>
      <c r="BR861" s="406"/>
      <c r="BS861" s="406"/>
      <c r="BT861" s="459"/>
      <c r="BU861" s="406"/>
      <c r="BV861" s="406"/>
      <c r="BW861" s="406"/>
      <c r="BX861" s="406"/>
      <c r="BY861" s="406"/>
      <c r="BZ861" s="406"/>
      <c r="CA861" s="406"/>
      <c r="CB861" s="406"/>
      <c r="CC861" s="406"/>
      <c r="CD861" s="406"/>
      <c r="CE861" s="431"/>
      <c r="CF861" s="431"/>
      <c r="CG861" s="431"/>
      <c r="CH861" s="431"/>
      <c r="CI861" s="431"/>
      <c r="CJ861" s="431"/>
      <c r="CK861" s="431"/>
      <c r="CL861" s="431"/>
      <c r="CM861" s="431"/>
      <c r="CN861" s="431"/>
      <c r="CO861" s="431"/>
      <c r="CP861" s="431"/>
      <c r="CQ861" s="431"/>
      <c r="CR861" s="431"/>
      <c r="CS861" s="431"/>
      <c r="CT861" s="431"/>
      <c r="CU861" s="431"/>
      <c r="CV861" s="431"/>
      <c r="CW861" s="431"/>
      <c r="CX861" s="431"/>
      <c r="CY861" s="431"/>
      <c r="CZ861" s="146"/>
      <c r="DA861" s="146"/>
      <c r="DB861" s="146"/>
      <c r="DC861" s="146"/>
      <c r="DD861" s="146"/>
      <c r="DE861" s="146"/>
      <c r="DF861" s="146"/>
      <c r="DG861" s="146"/>
      <c r="DH861" s="146"/>
      <c r="DI861" s="146"/>
      <c r="DJ861" s="146"/>
      <c r="DK861" s="146"/>
      <c r="DL861" s="146"/>
      <c r="DM861" s="146"/>
      <c r="DN861" s="146"/>
      <c r="DO861" s="146"/>
      <c r="DP861" s="146"/>
      <c r="DQ861" s="146"/>
      <c r="DR861" s="146"/>
      <c r="DS861" s="146"/>
      <c r="DT861" s="146"/>
    </row>
    <row r="862" spans="1:124" s="429" customFormat="1" ht="24" customHeight="1" x14ac:dyDescent="0.35">
      <c r="A862" s="409"/>
      <c r="B862" s="294" t="s">
        <v>642</v>
      </c>
      <c r="C862" s="436"/>
      <c r="D862" s="176"/>
      <c r="E862" s="176"/>
      <c r="F862" s="442"/>
      <c r="G862" s="400"/>
      <c r="H862" s="400"/>
      <c r="I862" s="275"/>
      <c r="J862" s="275"/>
      <c r="K862" s="275"/>
      <c r="L862" s="275"/>
      <c r="M862" s="275"/>
      <c r="N862" s="275"/>
      <c r="O862" s="275"/>
      <c r="P862" s="275"/>
      <c r="Q862" s="275"/>
      <c r="R862" s="275"/>
      <c r="S862" s="242"/>
      <c r="T862" s="275"/>
      <c r="U862" s="311" t="s">
        <v>581</v>
      </c>
      <c r="V862" s="267"/>
      <c r="X862" s="352"/>
      <c r="Z862" s="405"/>
      <c r="AA862" s="405"/>
      <c r="AB862" s="405"/>
      <c r="AC862" s="404"/>
      <c r="AD862" s="406"/>
      <c r="AE862" s="406"/>
      <c r="AF862" s="406"/>
      <c r="AG862" s="406"/>
      <c r="AH862" s="406"/>
      <c r="AI862" s="406"/>
      <c r="AJ862" s="406"/>
      <c r="AK862" s="406"/>
      <c r="AL862" s="406"/>
      <c r="AM862" s="406"/>
      <c r="AN862" s="406"/>
      <c r="AO862" s="407"/>
      <c r="AP862" s="461"/>
      <c r="AQ862" s="461"/>
      <c r="AR862" s="439"/>
      <c r="AS862" s="462"/>
      <c r="AT862" s="406"/>
      <c r="AU862" s="406"/>
      <c r="AV862" s="406"/>
      <c r="AW862" s="406"/>
      <c r="AX862" s="406"/>
      <c r="AY862" s="406"/>
      <c r="AZ862" s="406"/>
      <c r="BA862" s="406"/>
      <c r="BB862" s="406"/>
      <c r="BC862" s="406"/>
      <c r="BD862" s="406"/>
      <c r="BE862" s="406"/>
      <c r="BF862" s="406"/>
      <c r="BG862" s="406"/>
      <c r="BH862" s="406"/>
      <c r="BI862" s="406"/>
      <c r="BJ862" s="406"/>
      <c r="BK862" s="406"/>
      <c r="BL862" s="406"/>
      <c r="BM862" s="406"/>
      <c r="BN862" s="406"/>
      <c r="BO862" s="406"/>
      <c r="BP862" s="406"/>
      <c r="BQ862" s="406"/>
      <c r="BR862" s="406"/>
      <c r="BS862" s="406"/>
      <c r="BT862" s="459"/>
      <c r="BU862" s="406"/>
      <c r="BV862" s="406"/>
      <c r="BW862" s="406"/>
      <c r="BX862" s="406"/>
      <c r="BY862" s="406"/>
      <c r="BZ862" s="406"/>
      <c r="CA862" s="406"/>
      <c r="CB862" s="406"/>
      <c r="CC862" s="406"/>
      <c r="CD862" s="406"/>
      <c r="CE862" s="431"/>
      <c r="CF862" s="431"/>
      <c r="CG862" s="431"/>
      <c r="CH862" s="431"/>
      <c r="CI862" s="431"/>
      <c r="CJ862" s="431"/>
      <c r="CK862" s="431"/>
      <c r="CL862" s="431"/>
      <c r="CM862" s="431"/>
      <c r="CN862" s="431"/>
      <c r="CO862" s="431"/>
      <c r="CP862" s="431"/>
      <c r="CQ862" s="431"/>
      <c r="CR862" s="431"/>
      <c r="CS862" s="431"/>
      <c r="CT862" s="431"/>
      <c r="CU862" s="431"/>
      <c r="CV862" s="431"/>
      <c r="CW862" s="431"/>
      <c r="CX862" s="431"/>
      <c r="CY862" s="431"/>
      <c r="CZ862" s="146"/>
      <c r="DA862" s="146"/>
      <c r="DB862" s="146"/>
      <c r="DC862" s="146"/>
      <c r="DD862" s="146"/>
      <c r="DE862" s="146"/>
      <c r="DF862" s="146"/>
      <c r="DG862" s="146"/>
      <c r="DH862" s="146"/>
      <c r="DI862" s="146"/>
      <c r="DJ862" s="146"/>
      <c r="DK862" s="146"/>
      <c r="DL862" s="146"/>
      <c r="DM862" s="146"/>
      <c r="DN862" s="146"/>
      <c r="DO862" s="146"/>
      <c r="DP862" s="146"/>
      <c r="DQ862" s="146"/>
      <c r="DR862" s="146"/>
      <c r="DS862" s="146"/>
      <c r="DT862" s="146"/>
    </row>
    <row r="863" spans="1:124" s="146" customFormat="1" ht="24" customHeight="1" x14ac:dyDescent="0.35">
      <c r="A863" s="175"/>
      <c r="B863" s="261"/>
      <c r="C863" s="308"/>
      <c r="D863" s="308"/>
      <c r="E863" s="308"/>
      <c r="F863" s="308"/>
      <c r="G863" s="976" t="str">
        <f>G854</f>
        <v>31 Maret 2020 /</v>
      </c>
      <c r="H863" s="976"/>
      <c r="I863" s="976"/>
      <c r="J863" s="976"/>
      <c r="K863" s="310"/>
      <c r="L863" s="310"/>
      <c r="M863" s="310"/>
      <c r="N863" s="310"/>
      <c r="O863" s="976" t="str">
        <f>O854</f>
        <v>31 Maret 2019 /</v>
      </c>
      <c r="P863" s="976"/>
      <c r="Q863" s="976"/>
      <c r="R863" s="976"/>
      <c r="S863" s="976"/>
      <c r="T863" s="309"/>
      <c r="U863" s="311"/>
      <c r="V863" s="182"/>
      <c r="W863" s="182"/>
      <c r="X863" s="265"/>
      <c r="Y863" s="145"/>
      <c r="Z863" s="144"/>
      <c r="AA863" s="269"/>
      <c r="AB863" s="269"/>
      <c r="AC863" s="265"/>
      <c r="AD863" s="145"/>
      <c r="AO863" s="147"/>
      <c r="AP863" s="145"/>
      <c r="BT863" s="148"/>
    </row>
    <row r="864" spans="1:124" s="146" customFormat="1" ht="24" customHeight="1" x14ac:dyDescent="0.35">
      <c r="A864" s="175"/>
      <c r="B864" s="177"/>
      <c r="C864" s="308"/>
      <c r="D864" s="308"/>
      <c r="E864" s="308"/>
      <c r="F864" s="308"/>
      <c r="G864" s="978" t="s">
        <v>188</v>
      </c>
      <c r="H864" s="978"/>
      <c r="I864" s="978"/>
      <c r="J864" s="978"/>
      <c r="K864" s="353"/>
      <c r="L864" s="353"/>
      <c r="M864" s="353"/>
      <c r="N864" s="184"/>
      <c r="O864" s="978" t="s">
        <v>7</v>
      </c>
      <c r="P864" s="978"/>
      <c r="Q864" s="978"/>
      <c r="R864" s="978"/>
      <c r="S864" s="978"/>
      <c r="T864" s="309"/>
      <c r="U864" s="313"/>
      <c r="V864" s="313"/>
      <c r="W864" s="313"/>
      <c r="AC864" s="314" t="e">
        <f>#REF!</f>
        <v>#REF!</v>
      </c>
      <c r="AD864" s="265"/>
      <c r="AE864" s="269"/>
      <c r="AF864" s="269"/>
      <c r="AG864" s="269"/>
      <c r="AH864" s="265"/>
      <c r="AI864" s="145"/>
      <c r="AR864" s="147"/>
      <c r="AS864" s="315"/>
      <c r="AT864" s="316"/>
      <c r="BT864" s="148"/>
    </row>
    <row r="865" spans="1:72" s="146" customFormat="1" ht="24" customHeight="1" x14ac:dyDescent="0.35">
      <c r="A865" s="175"/>
      <c r="B865" s="317" t="s">
        <v>15</v>
      </c>
      <c r="C865" s="308"/>
      <c r="D865" s="308"/>
      <c r="E865" s="308"/>
      <c r="F865" s="308"/>
      <c r="G865" s="1020"/>
      <c r="H865" s="1020"/>
      <c r="I865" s="1020"/>
      <c r="J865" s="1020"/>
      <c r="K865" s="312"/>
      <c r="L865" s="312"/>
      <c r="M865" s="312"/>
      <c r="O865" s="1020"/>
      <c r="P865" s="1020"/>
      <c r="Q865" s="1020"/>
      <c r="R865" s="1020"/>
      <c r="S865" s="1020"/>
      <c r="T865" s="309"/>
      <c r="U865" s="313"/>
      <c r="V865" s="313"/>
      <c r="W865" s="182"/>
      <c r="Y865" s="320" t="s">
        <v>16</v>
      </c>
      <c r="AC865" s="312"/>
      <c r="AD865" s="265"/>
      <c r="AE865" s="269"/>
      <c r="AF865" s="269"/>
      <c r="AG865" s="269"/>
      <c r="AH865" s="265"/>
      <c r="AI865" s="145"/>
      <c r="AR865" s="147"/>
      <c r="AS865" s="315"/>
      <c r="AT865" s="316"/>
      <c r="BT865" s="148"/>
    </row>
    <row r="866" spans="1:72" s="146" customFormat="1" ht="24" customHeight="1" x14ac:dyDescent="0.35">
      <c r="A866" s="175"/>
      <c r="B866" s="294"/>
      <c r="C866" s="177" t="s">
        <v>708</v>
      </c>
      <c r="D866" s="308"/>
      <c r="E866" s="308"/>
      <c r="F866" s="308"/>
      <c r="G866" s="974">
        <f>[53]WS!M126</f>
        <v>256610000</v>
      </c>
      <c r="H866" s="974"/>
      <c r="I866" s="974"/>
      <c r="J866" s="974"/>
      <c r="K866" s="329"/>
      <c r="L866" s="329"/>
      <c r="M866" s="329"/>
      <c r="O866" s="974">
        <f>[53]WS!E126</f>
        <v>0</v>
      </c>
      <c r="P866" s="974"/>
      <c r="Q866" s="974"/>
      <c r="R866" s="974"/>
      <c r="S866" s="974"/>
      <c r="T866" s="265"/>
      <c r="U866" s="226"/>
      <c r="V866" s="267"/>
      <c r="W866" s="182"/>
      <c r="X866" s="330" t="s">
        <v>708</v>
      </c>
      <c r="Y866" s="147"/>
      <c r="Z866" s="265"/>
      <c r="AA866" s="265"/>
      <c r="AB866" s="265"/>
      <c r="AC866" s="475"/>
      <c r="AD866" s="265"/>
      <c r="AE866" s="269"/>
      <c r="AF866" s="269"/>
      <c r="AG866" s="269"/>
      <c r="AH866" s="265"/>
      <c r="AI866" s="145"/>
      <c r="AJ866" s="275"/>
      <c r="AK866" s="275"/>
      <c r="AR866" s="147"/>
      <c r="AS866" s="145"/>
      <c r="AT866" s="275"/>
      <c r="BT866" s="148"/>
    </row>
    <row r="867" spans="1:72" s="146" customFormat="1" ht="24" customHeight="1" x14ac:dyDescent="0.35">
      <c r="A867" s="175"/>
      <c r="B867" s="294"/>
      <c r="C867" s="177" t="s">
        <v>709</v>
      </c>
      <c r="D867" s="308"/>
      <c r="E867" s="308"/>
      <c r="F867" s="308"/>
      <c r="G867" s="974">
        <f>[53]WS!M124</f>
        <v>65389500</v>
      </c>
      <c r="H867" s="974"/>
      <c r="I867" s="974"/>
      <c r="J867" s="974"/>
      <c r="K867" s="329"/>
      <c r="L867" s="329"/>
      <c r="M867" s="329"/>
      <c r="O867" s="974">
        <f>[53]WS!E124</f>
        <v>0</v>
      </c>
      <c r="P867" s="974"/>
      <c r="Q867" s="974"/>
      <c r="R867" s="974"/>
      <c r="S867" s="974"/>
      <c r="T867" s="265"/>
      <c r="U867" s="226"/>
      <c r="V867" s="267"/>
      <c r="W867" s="182"/>
      <c r="X867" s="330" t="s">
        <v>709</v>
      </c>
      <c r="Y867" s="147"/>
      <c r="Z867" s="265"/>
      <c r="AA867" s="265"/>
      <c r="AB867" s="265"/>
      <c r="AC867" s="475"/>
      <c r="AD867" s="265"/>
      <c r="AE867" s="269"/>
      <c r="AF867" s="269"/>
      <c r="AG867" s="269"/>
      <c r="AH867" s="265"/>
      <c r="AI867" s="145"/>
      <c r="AJ867" s="275"/>
      <c r="AK867" s="275"/>
      <c r="AR867" s="147"/>
      <c r="AS867" s="145"/>
      <c r="AT867" s="275"/>
      <c r="BT867" s="148"/>
    </row>
    <row r="868" spans="1:72" s="146" customFormat="1" ht="24" customHeight="1" x14ac:dyDescent="0.35">
      <c r="A868" s="175"/>
      <c r="B868" s="294"/>
      <c r="C868" s="177" t="s">
        <v>710</v>
      </c>
      <c r="D868" s="308"/>
      <c r="E868" s="308"/>
      <c r="F868" s="308"/>
      <c r="G868" s="974">
        <f>[53]WS!M119</f>
        <v>30595278.600000001</v>
      </c>
      <c r="H868" s="974"/>
      <c r="I868" s="974"/>
      <c r="J868" s="974"/>
      <c r="K868" s="329"/>
      <c r="L868" s="329"/>
      <c r="M868" s="329"/>
      <c r="O868" s="974">
        <f>[53]WS!E119</f>
        <v>30839724.800000001</v>
      </c>
      <c r="P868" s="974"/>
      <c r="Q868" s="974"/>
      <c r="R868" s="974"/>
      <c r="S868" s="974"/>
      <c r="T868" s="265"/>
      <c r="U868" s="226"/>
      <c r="V868" s="267"/>
      <c r="W868" s="182"/>
      <c r="X868" s="330" t="s">
        <v>711</v>
      </c>
      <c r="Y868" s="147"/>
      <c r="Z868" s="265"/>
      <c r="AA868" s="265"/>
      <c r="AB868" s="265"/>
      <c r="AC868" s="475"/>
      <c r="AD868" s="265"/>
      <c r="AE868" s="269"/>
      <c r="AF868" s="269"/>
      <c r="AG868" s="269"/>
      <c r="AH868" s="265"/>
      <c r="AI868" s="145"/>
      <c r="AJ868" s="275"/>
      <c r="AK868" s="275"/>
      <c r="AR868" s="147"/>
      <c r="AS868" s="145"/>
      <c r="AT868" s="275"/>
      <c r="BT868" s="148"/>
    </row>
    <row r="869" spans="1:72" s="146" customFormat="1" ht="23.1" customHeight="1" x14ac:dyDescent="0.35">
      <c r="A869" s="175"/>
      <c r="B869" s="294"/>
      <c r="C869" s="177" t="s">
        <v>712</v>
      </c>
      <c r="D869" s="308"/>
      <c r="E869" s="308"/>
      <c r="F869" s="308"/>
      <c r="G869" s="974">
        <f>[53]WS!M114</f>
        <v>14300000</v>
      </c>
      <c r="H869" s="974"/>
      <c r="I869" s="974"/>
      <c r="J869" s="974"/>
      <c r="K869" s="329"/>
      <c r="L869" s="329"/>
      <c r="M869" s="329"/>
      <c r="O869" s="974">
        <f>[53]WS!E114</f>
        <v>118965000</v>
      </c>
      <c r="P869" s="974"/>
      <c r="Q869" s="974"/>
      <c r="R869" s="974"/>
      <c r="S869" s="974"/>
      <c r="T869" s="265"/>
      <c r="U869" s="226"/>
      <c r="V869" s="267"/>
      <c r="W869" s="182"/>
      <c r="X869" s="330" t="s">
        <v>712</v>
      </c>
      <c r="Y869" s="147"/>
      <c r="Z869" s="265"/>
      <c r="AA869" s="265"/>
      <c r="AB869" s="265"/>
      <c r="AC869" s="475"/>
      <c r="AD869" s="265"/>
      <c r="AE869" s="269"/>
      <c r="AF869" s="269"/>
      <c r="AG869" s="269"/>
      <c r="AH869" s="265"/>
      <c r="AI869" s="145"/>
      <c r="AJ869" s="275"/>
      <c r="AK869" s="275"/>
      <c r="AR869" s="147"/>
      <c r="AS869" s="145"/>
      <c r="AT869" s="275"/>
      <c r="BT869" s="148"/>
    </row>
    <row r="870" spans="1:72" s="146" customFormat="1" ht="24" hidden="1" customHeight="1" x14ac:dyDescent="0.35">
      <c r="A870" s="175"/>
      <c r="B870" s="294"/>
      <c r="C870" s="177" t="s">
        <v>713</v>
      </c>
      <c r="D870" s="308"/>
      <c r="E870" s="308"/>
      <c r="F870" s="308"/>
      <c r="G870" s="974">
        <f>[53]WS!M129</f>
        <v>0</v>
      </c>
      <c r="H870" s="974"/>
      <c r="I870" s="974"/>
      <c r="J870" s="974"/>
      <c r="K870" s="329"/>
      <c r="L870" s="329"/>
      <c r="M870" s="329"/>
      <c r="O870" s="974">
        <f>[53]WS!E129</f>
        <v>0</v>
      </c>
      <c r="P870" s="974"/>
      <c r="Q870" s="974"/>
      <c r="R870" s="974"/>
      <c r="S870" s="974"/>
      <c r="T870" s="265"/>
      <c r="U870" s="226"/>
      <c r="V870" s="267"/>
      <c r="W870" s="182"/>
      <c r="X870" s="330" t="s">
        <v>713</v>
      </c>
      <c r="Y870" s="147"/>
      <c r="Z870" s="265"/>
      <c r="AA870" s="265"/>
      <c r="AB870" s="265"/>
      <c r="AC870" s="475"/>
      <c r="AD870" s="265"/>
      <c r="AE870" s="269"/>
      <c r="AF870" s="269"/>
      <c r="AG870" s="269"/>
      <c r="AH870" s="265"/>
      <c r="AI870" s="145"/>
      <c r="AJ870" s="275"/>
      <c r="AK870" s="275"/>
      <c r="AR870" s="147"/>
      <c r="AS870" s="145"/>
      <c r="AT870" s="275"/>
      <c r="BT870" s="148"/>
    </row>
    <row r="871" spans="1:72" s="146" customFormat="1" ht="24" customHeight="1" x14ac:dyDescent="0.35">
      <c r="A871" s="175"/>
      <c r="B871" s="294"/>
      <c r="C871" s="177" t="s">
        <v>714</v>
      </c>
      <c r="D871" s="308"/>
      <c r="E871" s="308"/>
      <c r="F871" s="308"/>
      <c r="G871" s="974">
        <f>[53]WS!M122</f>
        <v>19250000</v>
      </c>
      <c r="H871" s="974"/>
      <c r="I871" s="974"/>
      <c r="J871" s="974"/>
      <c r="K871" s="329"/>
      <c r="L871" s="329"/>
      <c r="M871" s="329"/>
      <c r="O871" s="974">
        <f>[53]WS!E122</f>
        <v>12100000</v>
      </c>
      <c r="P871" s="974"/>
      <c r="Q871" s="974"/>
      <c r="R871" s="974"/>
      <c r="S871" s="974"/>
      <c r="T871" s="265"/>
      <c r="U871" s="226"/>
      <c r="V871" s="267"/>
      <c r="W871" s="182"/>
      <c r="X871" s="330" t="s">
        <v>714</v>
      </c>
      <c r="Y871" s="147"/>
      <c r="Z871" s="265"/>
      <c r="AA871" s="265"/>
      <c r="AB871" s="265"/>
      <c r="AC871" s="475"/>
      <c r="AD871" s="265"/>
      <c r="AE871" s="269"/>
      <c r="AF871" s="269"/>
      <c r="AG871" s="269"/>
      <c r="AH871" s="265"/>
      <c r="AI871" s="145"/>
      <c r="AJ871" s="275"/>
      <c r="AK871" s="275"/>
      <c r="AR871" s="147"/>
      <c r="AS871" s="145"/>
      <c r="AT871" s="275"/>
      <c r="BT871" s="148"/>
    </row>
    <row r="872" spans="1:72" s="146" customFormat="1" ht="24" customHeight="1" x14ac:dyDescent="0.35">
      <c r="A872" s="175"/>
      <c r="B872" s="294"/>
      <c r="C872" s="177" t="s">
        <v>715</v>
      </c>
      <c r="D872" s="308"/>
      <c r="E872" s="308"/>
      <c r="F872" s="308"/>
      <c r="G872" s="974">
        <f>[53]WS!M128</f>
        <v>18720000</v>
      </c>
      <c r="H872" s="974"/>
      <c r="I872" s="974"/>
      <c r="J872" s="974"/>
      <c r="K872" s="329"/>
      <c r="L872" s="329"/>
      <c r="M872" s="329"/>
      <c r="N872" s="329"/>
      <c r="O872" s="974">
        <f>[53]WS!E128</f>
        <v>0</v>
      </c>
      <c r="P872" s="974"/>
      <c r="Q872" s="974"/>
      <c r="R872" s="974"/>
      <c r="S872" s="974"/>
      <c r="T872" s="265"/>
      <c r="U872" s="226"/>
      <c r="V872" s="267"/>
      <c r="W872" s="330"/>
      <c r="X872" s="476" t="s">
        <v>715</v>
      </c>
      <c r="Y872" s="147"/>
      <c r="Z872" s="265"/>
      <c r="AA872" s="265"/>
      <c r="AB872" s="265"/>
      <c r="AC872" s="475"/>
      <c r="AD872" s="265"/>
      <c r="AE872" s="269"/>
      <c r="AF872" s="269"/>
      <c r="AG872" s="269"/>
      <c r="AH872" s="265"/>
      <c r="AI872" s="145"/>
      <c r="AJ872" s="275"/>
      <c r="AK872" s="275"/>
      <c r="AR872" s="147"/>
      <c r="AS872" s="145"/>
      <c r="AT872" s="275"/>
      <c r="BT872" s="148"/>
    </row>
    <row r="873" spans="1:72" s="146" customFormat="1" ht="24" customHeight="1" x14ac:dyDescent="0.35">
      <c r="A873" s="175"/>
      <c r="B873" s="294"/>
      <c r="C873" s="177" t="s">
        <v>716</v>
      </c>
      <c r="D873" s="308"/>
      <c r="E873" s="308"/>
      <c r="F873" s="308"/>
      <c r="G873" s="974">
        <f>[53]WS!M120</f>
        <v>16126000</v>
      </c>
      <c r="H873" s="974"/>
      <c r="I873" s="974"/>
      <c r="J873" s="974"/>
      <c r="K873" s="329"/>
      <c r="L873" s="329"/>
      <c r="M873" s="329"/>
      <c r="O873" s="974">
        <f>[53]WS!E120</f>
        <v>16379000</v>
      </c>
      <c r="P873" s="974"/>
      <c r="Q873" s="974"/>
      <c r="R873" s="974"/>
      <c r="S873" s="974"/>
      <c r="T873" s="265"/>
      <c r="U873" s="226"/>
      <c r="V873" s="267"/>
      <c r="W873" s="182"/>
      <c r="X873" s="330" t="s">
        <v>716</v>
      </c>
      <c r="Y873" s="147"/>
      <c r="Z873" s="265"/>
      <c r="AA873" s="265"/>
      <c r="AB873" s="265"/>
      <c r="AC873" s="475"/>
      <c r="AD873" s="265"/>
      <c r="AE873" s="269"/>
      <c r="AF873" s="269"/>
      <c r="AG873" s="269"/>
      <c r="AH873" s="265"/>
      <c r="AI873" s="145"/>
      <c r="AJ873" s="275"/>
      <c r="AK873" s="275"/>
      <c r="AR873" s="147"/>
      <c r="AS873" s="145"/>
      <c r="AT873" s="275"/>
      <c r="BT873" s="148"/>
    </row>
    <row r="874" spans="1:72" s="146" customFormat="1" ht="24" customHeight="1" x14ac:dyDescent="0.35">
      <c r="A874" s="175"/>
      <c r="B874" s="294"/>
      <c r="C874" s="177" t="s">
        <v>717</v>
      </c>
      <c r="D874" s="308"/>
      <c r="E874" s="308"/>
      <c r="F874" s="308"/>
      <c r="G874" s="974">
        <f>[53]WS!M121</f>
        <v>0</v>
      </c>
      <c r="H874" s="974"/>
      <c r="I874" s="974"/>
      <c r="J874" s="974"/>
      <c r="K874" s="329"/>
      <c r="L874" s="329"/>
      <c r="M874" s="329"/>
      <c r="O874" s="974">
        <f>[53]WS!E121</f>
        <v>12210000</v>
      </c>
      <c r="P874" s="974"/>
      <c r="Q874" s="974"/>
      <c r="R874" s="974"/>
      <c r="S874" s="974"/>
      <c r="T874" s="265"/>
      <c r="U874" s="226"/>
      <c r="V874" s="267"/>
      <c r="W874" s="182"/>
      <c r="X874" s="330" t="s">
        <v>717</v>
      </c>
      <c r="Y874" s="147"/>
      <c r="Z874" s="265"/>
      <c r="AA874" s="265"/>
      <c r="AB874" s="265"/>
      <c r="AC874" s="475"/>
      <c r="AD874" s="265"/>
      <c r="AE874" s="269"/>
      <c r="AF874" s="269"/>
      <c r="AG874" s="269"/>
      <c r="AH874" s="265"/>
      <c r="AI874" s="145"/>
      <c r="AJ874" s="275"/>
      <c r="AK874" s="275"/>
      <c r="AR874" s="147"/>
      <c r="AS874" s="145"/>
      <c r="AT874" s="275"/>
      <c r="BT874" s="148"/>
    </row>
    <row r="875" spans="1:72" s="146" customFormat="1" ht="24" customHeight="1" x14ac:dyDescent="0.35">
      <c r="A875" s="175"/>
      <c r="B875" s="294"/>
      <c r="C875" s="177" t="s">
        <v>718</v>
      </c>
      <c r="D875" s="308"/>
      <c r="E875" s="308"/>
      <c r="F875" s="308"/>
      <c r="G875" s="974">
        <f>[53]WS!M127</f>
        <v>8663600</v>
      </c>
      <c r="H875" s="974"/>
      <c r="I875" s="974"/>
      <c r="J875" s="974"/>
      <c r="K875" s="329"/>
      <c r="L875" s="329"/>
      <c r="M875" s="329"/>
      <c r="O875" s="974">
        <f>[53]WS!E127</f>
        <v>0</v>
      </c>
      <c r="P875" s="974"/>
      <c r="Q875" s="974"/>
      <c r="R875" s="974"/>
      <c r="S875" s="974"/>
      <c r="T875" s="265"/>
      <c r="U875" s="226"/>
      <c r="V875" s="267"/>
      <c r="W875" s="182"/>
      <c r="X875" s="330" t="s">
        <v>718</v>
      </c>
      <c r="Y875" s="147"/>
      <c r="Z875" s="265"/>
      <c r="AA875" s="265"/>
      <c r="AB875" s="265"/>
      <c r="AC875" s="475"/>
      <c r="AD875" s="265"/>
      <c r="AE875" s="269"/>
      <c r="AF875" s="269"/>
      <c r="AG875" s="269"/>
      <c r="AH875" s="265"/>
      <c r="AI875" s="145"/>
      <c r="AJ875" s="275"/>
      <c r="AK875" s="275"/>
      <c r="AR875" s="147"/>
      <c r="AS875" s="145"/>
      <c r="AT875" s="275"/>
      <c r="BT875" s="148"/>
    </row>
    <row r="876" spans="1:72" s="146" customFormat="1" ht="24" customHeight="1" x14ac:dyDescent="0.35">
      <c r="A876" s="175"/>
      <c r="B876" s="294"/>
      <c r="C876" s="177" t="s">
        <v>719</v>
      </c>
      <c r="D876" s="308"/>
      <c r="E876" s="308"/>
      <c r="F876" s="308"/>
      <c r="G876" s="974">
        <f>[53]WS!M116</f>
        <v>0</v>
      </c>
      <c r="H876" s="974"/>
      <c r="I876" s="974"/>
      <c r="J876" s="974"/>
      <c r="K876" s="329"/>
      <c r="L876" s="329"/>
      <c r="M876" s="329"/>
      <c r="O876" s="974">
        <f>[53]WS!E116</f>
        <v>57090000</v>
      </c>
      <c r="P876" s="974"/>
      <c r="Q876" s="974"/>
      <c r="R876" s="974"/>
      <c r="S876" s="974"/>
      <c r="T876" s="265"/>
      <c r="U876" s="226"/>
      <c r="V876" s="267"/>
      <c r="W876" s="182"/>
      <c r="X876" s="330" t="s">
        <v>719</v>
      </c>
      <c r="Y876" s="147"/>
      <c r="Z876" s="265"/>
      <c r="AA876" s="265"/>
      <c r="AB876" s="265"/>
      <c r="AC876" s="475"/>
      <c r="AD876" s="265"/>
      <c r="AE876" s="269"/>
      <c r="AF876" s="269"/>
      <c r="AG876" s="269"/>
      <c r="AH876" s="265"/>
      <c r="AI876" s="145"/>
      <c r="AJ876" s="275"/>
      <c r="AK876" s="275"/>
      <c r="AR876" s="147"/>
      <c r="AS876" s="145"/>
      <c r="AT876" s="275"/>
      <c r="BT876" s="148"/>
    </row>
    <row r="877" spans="1:72" s="146" customFormat="1" ht="24" customHeight="1" x14ac:dyDescent="0.35">
      <c r="A877" s="175"/>
      <c r="B877" s="294"/>
      <c r="C877" s="177" t="s">
        <v>720</v>
      </c>
      <c r="D877" s="308"/>
      <c r="E877" s="308"/>
      <c r="F877" s="308"/>
      <c r="G877" s="974">
        <f>[53]WS!M125</f>
        <v>3993000</v>
      </c>
      <c r="H877" s="974"/>
      <c r="I877" s="974"/>
      <c r="J877" s="974"/>
      <c r="K877" s="329"/>
      <c r="L877" s="329"/>
      <c r="M877" s="329"/>
      <c r="O877" s="974">
        <f>[53]WS!E125</f>
        <v>0</v>
      </c>
      <c r="P877" s="974"/>
      <c r="Q877" s="974"/>
      <c r="R877" s="974"/>
      <c r="S877" s="974"/>
      <c r="T877" s="265"/>
      <c r="U877" s="226"/>
      <c r="V877" s="267"/>
      <c r="W877" s="182"/>
      <c r="X877" s="330" t="s">
        <v>720</v>
      </c>
      <c r="Y877" s="147"/>
      <c r="Z877" s="265"/>
      <c r="AA877" s="265"/>
      <c r="AB877" s="265"/>
      <c r="AC877" s="475"/>
      <c r="AD877" s="265"/>
      <c r="AE877" s="269"/>
      <c r="AF877" s="269"/>
      <c r="AG877" s="269"/>
      <c r="AH877" s="265"/>
      <c r="AI877" s="145"/>
      <c r="AJ877" s="275"/>
      <c r="AK877" s="275"/>
      <c r="AR877" s="147"/>
      <c r="AS877" s="145"/>
      <c r="AT877" s="275"/>
      <c r="BT877" s="148"/>
    </row>
    <row r="878" spans="1:72" s="146" customFormat="1" ht="24" customHeight="1" thickBot="1" x14ac:dyDescent="0.4">
      <c r="A878" s="175"/>
      <c r="B878" s="294"/>
      <c r="C878" s="177" t="s">
        <v>648</v>
      </c>
      <c r="D878" s="308"/>
      <c r="E878" s="308"/>
      <c r="F878" s="308"/>
      <c r="G878" s="974">
        <f>[53]WS!M111</f>
        <v>0</v>
      </c>
      <c r="H878" s="974"/>
      <c r="I878" s="974"/>
      <c r="J878" s="974"/>
      <c r="K878" s="329"/>
      <c r="L878" s="329"/>
      <c r="M878" s="329"/>
      <c r="O878" s="974">
        <f>[53]WS!E111</f>
        <v>1791680000</v>
      </c>
      <c r="P878" s="974"/>
      <c r="Q878" s="974"/>
      <c r="R878" s="974"/>
      <c r="S878" s="974"/>
      <c r="T878" s="265"/>
      <c r="U878" s="226"/>
      <c r="V878" s="267"/>
      <c r="W878" s="182"/>
      <c r="X878" s="330" t="s">
        <v>648</v>
      </c>
      <c r="Y878" s="336"/>
      <c r="Z878" s="331"/>
      <c r="AA878" s="331">
        <f>G878-[53]WS!M111</f>
        <v>0</v>
      </c>
      <c r="AB878" s="331"/>
      <c r="AC878" s="333" t="e">
        <f>SUM(#REF!)</f>
        <v>#REF!</v>
      </c>
      <c r="AD878" s="331" t="e">
        <f>SUM(#REF!)</f>
        <v>#REF!</v>
      </c>
      <c r="AE878" s="269"/>
      <c r="AF878" s="269"/>
      <c r="AG878" s="269"/>
      <c r="AH878" s="331"/>
      <c r="AI878" s="145"/>
      <c r="AR878" s="147"/>
      <c r="AS878" s="145"/>
      <c r="BT878" s="148">
        <v>1333974202</v>
      </c>
    </row>
    <row r="879" spans="1:72" s="146" customFormat="1" ht="24" customHeight="1" x14ac:dyDescent="0.35">
      <c r="A879" s="175"/>
      <c r="B879" s="294"/>
      <c r="C879" s="177" t="s">
        <v>721</v>
      </c>
      <c r="D879" s="308"/>
      <c r="E879" s="308"/>
      <c r="F879" s="308"/>
      <c r="G879" s="974">
        <f>[53]WS!M132</f>
        <v>0</v>
      </c>
      <c r="H879" s="974"/>
      <c r="I879" s="974"/>
      <c r="J879" s="974"/>
      <c r="K879" s="329"/>
      <c r="L879" s="329"/>
      <c r="M879" s="329"/>
      <c r="O879" s="974">
        <f>[53]WS!E132</f>
        <v>285094656</v>
      </c>
      <c r="P879" s="974"/>
      <c r="Q879" s="974"/>
      <c r="R879" s="974"/>
      <c r="S879" s="974"/>
      <c r="T879" s="265"/>
      <c r="U879" s="226"/>
      <c r="V879" s="267"/>
      <c r="W879" s="182"/>
      <c r="X879" s="342" t="s">
        <v>721</v>
      </c>
      <c r="Y879" s="336"/>
      <c r="Z879" s="331"/>
      <c r="AA879" s="331"/>
      <c r="AB879" s="331"/>
      <c r="AC879" s="331"/>
      <c r="AD879" s="331"/>
      <c r="AE879" s="269"/>
      <c r="AF879" s="269"/>
      <c r="AG879" s="269"/>
      <c r="AH879" s="331"/>
      <c r="AI879" s="145"/>
      <c r="AR879" s="147"/>
      <c r="AS879" s="145"/>
      <c r="BT879" s="148"/>
    </row>
    <row r="880" spans="1:72" s="146" customFormat="1" ht="24" customHeight="1" x14ac:dyDescent="0.35">
      <c r="A880" s="175"/>
      <c r="B880" s="294"/>
      <c r="C880" s="177" t="s">
        <v>722</v>
      </c>
      <c r="D880" s="308"/>
      <c r="E880" s="308"/>
      <c r="F880" s="308"/>
      <c r="G880" s="974">
        <f>[53]WS!M112</f>
        <v>0</v>
      </c>
      <c r="H880" s="974"/>
      <c r="I880" s="974"/>
      <c r="J880" s="974"/>
      <c r="K880" s="329"/>
      <c r="L880" s="329"/>
      <c r="M880" s="329"/>
      <c r="O880" s="974">
        <f>[53]WS!E112</f>
        <v>133408000</v>
      </c>
      <c r="P880" s="974"/>
      <c r="Q880" s="974"/>
      <c r="R880" s="974"/>
      <c r="S880" s="974"/>
      <c r="T880" s="265"/>
      <c r="U880" s="226"/>
      <c r="V880" s="267"/>
      <c r="W880" s="182"/>
      <c r="X880" s="330" t="s">
        <v>722</v>
      </c>
      <c r="Y880" s="336"/>
      <c r="Z880" s="331"/>
      <c r="AA880" s="331">
        <f>G880-[53]WS!M112</f>
        <v>0</v>
      </c>
      <c r="AB880" s="331"/>
      <c r="AC880" s="331"/>
      <c r="AD880" s="331"/>
      <c r="AE880" s="269"/>
      <c r="AF880" s="269"/>
      <c r="AG880" s="269"/>
      <c r="AH880" s="331"/>
      <c r="AI880" s="145"/>
      <c r="AR880" s="147"/>
      <c r="AS880" s="145"/>
      <c r="BT880" s="148"/>
    </row>
    <row r="881" spans="1:72" s="146" customFormat="1" ht="24" customHeight="1" x14ac:dyDescent="0.35">
      <c r="A881" s="175"/>
      <c r="B881" s="294"/>
      <c r="C881" s="177" t="s">
        <v>723</v>
      </c>
      <c r="D881" s="177"/>
      <c r="E881" s="177"/>
      <c r="F881" s="177"/>
      <c r="G881" s="974">
        <f>[53]WS!M113</f>
        <v>0</v>
      </c>
      <c r="H881" s="974"/>
      <c r="I881" s="974"/>
      <c r="J881" s="974"/>
      <c r="K881" s="329"/>
      <c r="L881" s="329"/>
      <c r="M881" s="329"/>
      <c r="O881" s="974">
        <f>[53]WS!E113</f>
        <v>122278200</v>
      </c>
      <c r="P881" s="974"/>
      <c r="Q881" s="974"/>
      <c r="R881" s="974"/>
      <c r="S881" s="974"/>
      <c r="T881" s="265"/>
      <c r="V881" s="188"/>
      <c r="W881" s="182"/>
      <c r="X881" s="330" t="s">
        <v>723</v>
      </c>
      <c r="Y881" s="336"/>
      <c r="Z881" s="331"/>
      <c r="AA881" s="331">
        <f>G881-[53]WS!M113</f>
        <v>0</v>
      </c>
      <c r="AB881" s="331"/>
      <c r="AC881" s="331"/>
      <c r="AD881" s="331"/>
      <c r="AE881" s="269"/>
      <c r="AF881" s="269"/>
      <c r="AG881" s="269"/>
      <c r="AH881" s="331"/>
      <c r="AI881" s="145"/>
      <c r="AR881" s="147"/>
      <c r="AS881" s="145"/>
      <c r="BT881" s="148"/>
    </row>
    <row r="882" spans="1:72" s="146" customFormat="1" ht="24" customHeight="1" x14ac:dyDescent="0.35">
      <c r="A882" s="175"/>
      <c r="B882" s="294"/>
      <c r="C882" s="177" t="s">
        <v>724</v>
      </c>
      <c r="D882" s="308"/>
      <c r="E882" s="308"/>
      <c r="F882" s="308"/>
      <c r="G882" s="974">
        <f>[53]WS!M115</f>
        <v>0</v>
      </c>
      <c r="H882" s="974"/>
      <c r="I882" s="974"/>
      <c r="J882" s="974"/>
      <c r="K882" s="329"/>
      <c r="L882" s="329"/>
      <c r="M882" s="329"/>
      <c r="O882" s="974">
        <f>[53]WS!E115</f>
        <v>72930000</v>
      </c>
      <c r="P882" s="974"/>
      <c r="Q882" s="974"/>
      <c r="R882" s="974"/>
      <c r="S882" s="974"/>
      <c r="T882" s="265"/>
      <c r="U882" s="226"/>
      <c r="V882" s="267"/>
      <c r="W882" s="182"/>
      <c r="X882" s="330" t="s">
        <v>724</v>
      </c>
      <c r="Y882" s="336"/>
      <c r="Z882" s="331"/>
      <c r="AA882" s="331"/>
      <c r="AB882" s="331"/>
      <c r="AC882" s="331"/>
      <c r="AD882" s="331"/>
      <c r="AE882" s="269"/>
      <c r="AF882" s="269"/>
      <c r="AG882" s="269"/>
      <c r="AH882" s="331"/>
      <c r="AI882" s="145"/>
      <c r="AR882" s="147"/>
      <c r="AS882" s="145"/>
      <c r="BT882" s="148"/>
    </row>
    <row r="883" spans="1:72" s="146" customFormat="1" ht="19.5" customHeight="1" x14ac:dyDescent="0.35">
      <c r="A883" s="298"/>
      <c r="B883" s="307"/>
      <c r="C883" s="146" t="s">
        <v>725</v>
      </c>
      <c r="D883" s="300"/>
      <c r="E883" s="300"/>
      <c r="F883" s="300"/>
      <c r="G883" s="974">
        <f>[53]WS!M117</f>
        <v>0</v>
      </c>
      <c r="H883" s="974"/>
      <c r="I883" s="974"/>
      <c r="J883" s="974"/>
      <c r="K883" s="477"/>
      <c r="L883" s="477"/>
      <c r="M883" s="477"/>
      <c r="O883" s="974">
        <f>[53]WS!E117</f>
        <v>48848325</v>
      </c>
      <c r="P883" s="974"/>
      <c r="Q883" s="974"/>
      <c r="R883" s="974"/>
      <c r="S883" s="974"/>
      <c r="T883" s="265"/>
      <c r="U883" s="226"/>
      <c r="V883" s="267"/>
      <c r="W883" s="182"/>
      <c r="X883" s="226" t="s">
        <v>726</v>
      </c>
      <c r="Y883" s="384"/>
      <c r="Z883" s="384"/>
      <c r="AA883" s="384"/>
      <c r="AB883" s="384"/>
      <c r="AC883" s="384"/>
      <c r="AD883" s="384"/>
      <c r="AE883" s="305"/>
      <c r="AF883" s="305"/>
      <c r="AG883" s="305"/>
      <c r="AH883" s="384"/>
      <c r="AI883" s="145"/>
      <c r="AR883" s="306"/>
      <c r="AS883" s="145"/>
      <c r="BT883" s="307"/>
    </row>
    <row r="884" spans="1:72" s="146" customFormat="1" ht="24" customHeight="1" x14ac:dyDescent="0.35">
      <c r="A884" s="175"/>
      <c r="B884" s="294"/>
      <c r="C884" s="177"/>
      <c r="D884" s="308" t="s">
        <v>727</v>
      </c>
      <c r="E884" s="308"/>
      <c r="F884" s="308"/>
      <c r="G884" s="974"/>
      <c r="H884" s="974"/>
      <c r="I884" s="974"/>
      <c r="J884" s="974"/>
      <c r="K884" s="329"/>
      <c r="L884" s="329"/>
      <c r="M884" s="329"/>
      <c r="O884" s="974"/>
      <c r="P884" s="974"/>
      <c r="Q884" s="974"/>
      <c r="R884" s="974"/>
      <c r="S884" s="974"/>
      <c r="T884" s="265"/>
      <c r="U884" s="226"/>
      <c r="V884" s="267"/>
      <c r="W884" s="182" t="s">
        <v>728</v>
      </c>
      <c r="X884" s="330"/>
      <c r="Y884" s="336"/>
      <c r="Z884" s="331"/>
      <c r="AA884" s="331"/>
      <c r="AB884" s="331"/>
      <c r="AC884" s="331"/>
      <c r="AD884" s="331"/>
      <c r="AE884" s="269"/>
      <c r="AF884" s="269"/>
      <c r="AG884" s="269"/>
      <c r="AH884" s="331"/>
      <c r="AI884" s="145"/>
      <c r="AR884" s="147"/>
      <c r="AS884" s="145"/>
      <c r="BT884" s="148"/>
    </row>
    <row r="885" spans="1:72" s="146" customFormat="1" ht="19.5" customHeight="1" x14ac:dyDescent="0.35">
      <c r="A885" s="298"/>
      <c r="B885" s="307"/>
      <c r="C885" s="146" t="s">
        <v>729</v>
      </c>
      <c r="D885" s="300"/>
      <c r="E885" s="300"/>
      <c r="F885" s="300"/>
      <c r="G885" s="974">
        <f>[53]WS!M118</f>
        <v>0</v>
      </c>
      <c r="H885" s="974"/>
      <c r="I885" s="974"/>
      <c r="J885" s="974"/>
      <c r="K885" s="477"/>
      <c r="L885" s="477"/>
      <c r="M885" s="477"/>
      <c r="O885" s="974">
        <f>[53]WS!E118</f>
        <v>39600000</v>
      </c>
      <c r="P885" s="974"/>
      <c r="Q885" s="974"/>
      <c r="R885" s="974"/>
      <c r="S885" s="974"/>
      <c r="T885" s="265"/>
      <c r="U885" s="226"/>
      <c r="V885" s="267"/>
      <c r="W885" s="182"/>
      <c r="X885" s="226" t="s">
        <v>729</v>
      </c>
      <c r="Y885" s="384"/>
      <c r="Z885" s="384"/>
      <c r="AA885" s="384"/>
      <c r="AB885" s="384"/>
      <c r="AC885" s="384"/>
      <c r="AD885" s="384"/>
      <c r="AE885" s="305"/>
      <c r="AF885" s="305"/>
      <c r="AG885" s="305"/>
      <c r="AH885" s="384"/>
      <c r="AI885" s="145"/>
      <c r="AR885" s="306"/>
      <c r="AS885" s="145"/>
      <c r="BT885" s="307"/>
    </row>
    <row r="886" spans="1:72" s="146" customFormat="1" ht="24" customHeight="1" x14ac:dyDescent="0.35">
      <c r="A886" s="175"/>
      <c r="B886" s="294"/>
      <c r="C886" s="177"/>
      <c r="D886" s="339" t="s">
        <v>621</v>
      </c>
      <c r="E886" s="308"/>
      <c r="F886" s="308"/>
      <c r="G886" s="974"/>
      <c r="H886" s="974"/>
      <c r="I886" s="974"/>
      <c r="J886" s="974"/>
      <c r="K886" s="329"/>
      <c r="L886" s="329"/>
      <c r="M886" s="329"/>
      <c r="O886" s="974"/>
      <c r="P886" s="974"/>
      <c r="Q886" s="974"/>
      <c r="R886" s="974"/>
      <c r="S886" s="974"/>
      <c r="T886" s="265"/>
      <c r="U886" s="226"/>
      <c r="V886" s="267"/>
      <c r="W886" s="182" t="s">
        <v>621</v>
      </c>
      <c r="X886" s="330"/>
      <c r="Y886" s="336"/>
      <c r="Z886" s="331"/>
      <c r="AA886" s="331"/>
      <c r="AB886" s="331"/>
      <c r="AC886" s="331"/>
      <c r="AD886" s="331"/>
      <c r="AE886" s="269"/>
      <c r="AF886" s="269"/>
      <c r="AG886" s="269"/>
      <c r="AH886" s="331"/>
      <c r="AI886" s="145"/>
      <c r="AR886" s="147"/>
      <c r="AS886" s="145"/>
      <c r="BT886" s="148"/>
    </row>
    <row r="887" spans="1:72" s="146" customFormat="1" ht="24" customHeight="1" x14ac:dyDescent="0.35">
      <c r="A887" s="175"/>
      <c r="B887" s="294"/>
      <c r="C887" s="177" t="s">
        <v>730</v>
      </c>
      <c r="D887" s="308"/>
      <c r="E887" s="308"/>
      <c r="F887" s="308"/>
      <c r="G887" s="974">
        <f>[53]WS!M123</f>
        <v>0</v>
      </c>
      <c r="H887" s="974"/>
      <c r="I887" s="974"/>
      <c r="J887" s="974"/>
      <c r="K887" s="329"/>
      <c r="L887" s="329"/>
      <c r="M887" s="329"/>
      <c r="O887" s="974">
        <f>[53]WS!E123</f>
        <v>5500000</v>
      </c>
      <c r="P887" s="974"/>
      <c r="Q887" s="974"/>
      <c r="R887" s="974"/>
      <c r="S887" s="974"/>
      <c r="T887" s="265"/>
      <c r="U887" s="226"/>
      <c r="V887" s="267"/>
      <c r="W887" s="182"/>
      <c r="X887" s="330" t="s">
        <v>730</v>
      </c>
      <c r="Y887" s="336"/>
      <c r="Z887" s="331"/>
      <c r="AA887" s="331"/>
      <c r="AB887" s="331"/>
      <c r="AC887" s="331"/>
      <c r="AD887" s="331"/>
      <c r="AE887" s="269"/>
      <c r="AF887" s="269"/>
      <c r="AG887" s="269"/>
      <c r="AH887" s="331"/>
      <c r="AI887" s="145"/>
      <c r="AR887" s="147"/>
      <c r="AS887" s="145"/>
      <c r="BT887" s="148"/>
    </row>
    <row r="888" spans="1:72" s="146" customFormat="1" ht="24" customHeight="1" x14ac:dyDescent="0.35">
      <c r="A888" s="175"/>
      <c r="B888" s="337"/>
      <c r="C888" s="337" t="s">
        <v>623</v>
      </c>
      <c r="D888" s="222"/>
      <c r="G888" s="981">
        <f>SUM(G866:J887)</f>
        <v>433647378.60000002</v>
      </c>
      <c r="H888" s="1022"/>
      <c r="I888" s="1022"/>
      <c r="J888" s="1022"/>
      <c r="K888" s="222"/>
      <c r="L888" s="222"/>
      <c r="M888" s="222"/>
      <c r="N888" s="222"/>
      <c r="O888" s="981">
        <f>SUM(O866:S887)</f>
        <v>2746922905.8000002</v>
      </c>
      <c r="P888" s="1022"/>
      <c r="Q888" s="1022"/>
      <c r="R888" s="1022"/>
      <c r="S888" s="1022"/>
      <c r="W888" s="210" t="s">
        <v>624</v>
      </c>
      <c r="Y888" s="336"/>
      <c r="Z888" s="331"/>
      <c r="AA888" s="331"/>
      <c r="AB888" s="331"/>
      <c r="AC888" s="331"/>
      <c r="AD888" s="331"/>
      <c r="AE888" s="269"/>
      <c r="AF888" s="269"/>
      <c r="AG888" s="269"/>
      <c r="AH888" s="331"/>
      <c r="AI888" s="145"/>
      <c r="AR888" s="147"/>
      <c r="AS888" s="145"/>
      <c r="BT888" s="148"/>
    </row>
    <row r="889" spans="1:72" s="146" customFormat="1" ht="29.1" customHeight="1" x14ac:dyDescent="0.35">
      <c r="A889" s="298"/>
      <c r="B889" s="222" t="s">
        <v>17</v>
      </c>
      <c r="D889" s="380"/>
      <c r="E889" s="380"/>
      <c r="F889" s="380"/>
      <c r="G889" s="1023"/>
      <c r="H889" s="1023"/>
      <c r="I889" s="1023"/>
      <c r="J889" s="1023"/>
      <c r="K889" s="477"/>
      <c r="L889" s="477"/>
      <c r="M889" s="477"/>
      <c r="O889" s="1023"/>
      <c r="P889" s="1023"/>
      <c r="Q889" s="1023"/>
      <c r="R889" s="1023"/>
      <c r="S889" s="1023"/>
      <c r="T889" s="265"/>
      <c r="U889" s="226"/>
      <c r="V889" s="267"/>
      <c r="W889" s="182"/>
      <c r="X889" s="265"/>
      <c r="Y889" s="210" t="s">
        <v>18</v>
      </c>
      <c r="Z889" s="305"/>
      <c r="AA889" s="305"/>
      <c r="AB889" s="305"/>
      <c r="AC889" s="265"/>
      <c r="AD889" s="145"/>
      <c r="AO889" s="306"/>
      <c r="AP889" s="145"/>
      <c r="BT889" s="307"/>
    </row>
    <row r="890" spans="1:72" s="146" customFormat="1" ht="24" hidden="1" customHeight="1" x14ac:dyDescent="0.35">
      <c r="A890" s="175"/>
      <c r="B890" s="337"/>
      <c r="C890" s="146" t="s">
        <v>731</v>
      </c>
      <c r="D890" s="188"/>
      <c r="E890" s="188"/>
      <c r="F890" s="188"/>
      <c r="G890" s="974">
        <f>[53]WS!M139</f>
        <v>0</v>
      </c>
      <c r="H890" s="974"/>
      <c r="I890" s="974"/>
      <c r="J890" s="974"/>
      <c r="K890" s="329"/>
      <c r="L890" s="329"/>
      <c r="M890" s="329"/>
      <c r="N890" s="329"/>
      <c r="O890" s="974">
        <f>[53]WS!E139</f>
        <v>0</v>
      </c>
      <c r="P890" s="974"/>
      <c r="Q890" s="974"/>
      <c r="R890" s="974"/>
      <c r="S890" s="974"/>
      <c r="T890" s="309"/>
      <c r="U890" s="313"/>
      <c r="V890" s="313"/>
      <c r="W890" s="182"/>
      <c r="X890" s="226" t="s">
        <v>731</v>
      </c>
      <c r="Y890" s="331"/>
      <c r="Z890" s="269"/>
      <c r="AA890" s="269"/>
      <c r="AB890" s="269"/>
      <c r="AC890" s="269"/>
      <c r="AD890" s="147"/>
      <c r="AE890" s="145"/>
      <c r="AN890" s="147"/>
      <c r="AO890" s="145"/>
      <c r="BT890" s="148"/>
    </row>
    <row r="891" spans="1:72" s="146" customFormat="1" ht="24" customHeight="1" x14ac:dyDescent="0.35">
      <c r="A891" s="175"/>
      <c r="B891" s="337"/>
      <c r="C891" s="146" t="s">
        <v>731</v>
      </c>
      <c r="D891" s="188"/>
      <c r="E891" s="188"/>
      <c r="F891" s="188"/>
      <c r="G891" s="974">
        <f>[53]WS!M140</f>
        <v>0</v>
      </c>
      <c r="H891" s="974"/>
      <c r="I891" s="974"/>
      <c r="J891" s="974"/>
      <c r="K891" s="329"/>
      <c r="L891" s="329"/>
      <c r="M891" s="329"/>
      <c r="N891" s="341"/>
      <c r="O891" s="974">
        <f>[53]WS!E140</f>
        <v>1461188814.3199999</v>
      </c>
      <c r="P891" s="974"/>
      <c r="Q891" s="974"/>
      <c r="R891" s="974"/>
      <c r="S891" s="974"/>
      <c r="T891" s="309"/>
      <c r="U891" s="313"/>
      <c r="V891" s="313"/>
      <c r="W891" s="182"/>
      <c r="X891" s="226" t="s">
        <v>731</v>
      </c>
      <c r="Y891" s="331"/>
      <c r="Z891" s="269"/>
      <c r="AA891" s="269"/>
      <c r="AB891" s="269"/>
      <c r="AC891" s="269"/>
      <c r="AD891" s="147"/>
      <c r="AE891" s="145"/>
      <c r="AN891" s="147"/>
      <c r="AO891" s="145"/>
      <c r="BT891" s="148"/>
    </row>
    <row r="892" spans="1:72" s="146" customFormat="1" ht="24" customHeight="1" x14ac:dyDescent="0.35">
      <c r="A892" s="175"/>
      <c r="B892" s="337"/>
      <c r="C892" s="478"/>
      <c r="D892" s="177" t="s">
        <v>732</v>
      </c>
      <c r="E892" s="188"/>
      <c r="F892" s="188"/>
      <c r="G892" s="974"/>
      <c r="H892" s="974"/>
      <c r="I892" s="974"/>
      <c r="J892" s="974"/>
      <c r="K892" s="329"/>
      <c r="L892" s="329"/>
      <c r="M892" s="329"/>
      <c r="N892" s="341"/>
      <c r="O892" s="974"/>
      <c r="P892" s="974"/>
      <c r="Q892" s="974"/>
      <c r="R892" s="974"/>
      <c r="S892" s="974"/>
      <c r="T892" s="309"/>
      <c r="U892" s="313"/>
      <c r="V892" s="313"/>
      <c r="W892" s="224" t="s">
        <v>732</v>
      </c>
      <c r="X892" s="330"/>
      <c r="Y892" s="331"/>
      <c r="Z892" s="269"/>
      <c r="AA892" s="269"/>
      <c r="AB892" s="269"/>
      <c r="AC892" s="269"/>
      <c r="AD892" s="147"/>
      <c r="AE892" s="145"/>
      <c r="AN892" s="147"/>
      <c r="AO892" s="145"/>
      <c r="BT892" s="148"/>
    </row>
    <row r="893" spans="1:72" s="146" customFormat="1" ht="24" hidden="1" customHeight="1" x14ac:dyDescent="0.35">
      <c r="A893" s="175"/>
      <c r="B893" s="337"/>
      <c r="C893" s="146" t="s">
        <v>731</v>
      </c>
      <c r="D893" s="188"/>
      <c r="E893" s="188"/>
      <c r="F893" s="188"/>
      <c r="G893" s="974">
        <f>[53]WS!M141</f>
        <v>0</v>
      </c>
      <c r="H893" s="974"/>
      <c r="I893" s="974"/>
      <c r="J893" s="974"/>
      <c r="K893" s="329"/>
      <c r="L893" s="329"/>
      <c r="M893" s="329"/>
      <c r="N893" s="341"/>
      <c r="O893" s="974">
        <f>[53]WS!E141</f>
        <v>0</v>
      </c>
      <c r="P893" s="974"/>
      <c r="Q893" s="974"/>
      <c r="R893" s="974"/>
      <c r="S893" s="974"/>
      <c r="T893" s="309"/>
      <c r="U893" s="313"/>
      <c r="V893" s="313"/>
      <c r="W893" s="182"/>
      <c r="X893" s="226" t="s">
        <v>731</v>
      </c>
      <c r="Y893" s="331"/>
      <c r="Z893" s="269"/>
      <c r="AA893" s="269"/>
      <c r="AB893" s="269"/>
      <c r="AC893" s="269"/>
      <c r="AD893" s="147"/>
      <c r="AE893" s="145"/>
      <c r="AN893" s="147"/>
      <c r="AO893" s="145"/>
      <c r="BT893" s="148"/>
    </row>
    <row r="894" spans="1:72" s="146" customFormat="1" ht="24" hidden="1" customHeight="1" x14ac:dyDescent="0.35">
      <c r="A894" s="175"/>
      <c r="B894" s="337"/>
      <c r="C894" s="478"/>
      <c r="D894" s="177" t="s">
        <v>733</v>
      </c>
      <c r="E894" s="188"/>
      <c r="F894" s="188"/>
      <c r="G894" s="974"/>
      <c r="H894" s="974"/>
      <c r="I894" s="974"/>
      <c r="J894" s="974"/>
      <c r="K894" s="329"/>
      <c r="L894" s="329"/>
      <c r="M894" s="329"/>
      <c r="N894" s="341"/>
      <c r="O894" s="974"/>
      <c r="P894" s="974"/>
      <c r="Q894" s="974"/>
      <c r="R894" s="974"/>
      <c r="S894" s="974"/>
      <c r="T894" s="309"/>
      <c r="U894" s="313"/>
      <c r="V894" s="313"/>
      <c r="W894" s="224" t="s">
        <v>733</v>
      </c>
      <c r="X894" s="330"/>
      <c r="Y894" s="331"/>
      <c r="Z894" s="269"/>
      <c r="AA894" s="269"/>
      <c r="AB894" s="269"/>
      <c r="AC894" s="269"/>
      <c r="AD894" s="147"/>
      <c r="AE894" s="145"/>
      <c r="AN894" s="147"/>
      <c r="AO894" s="145"/>
      <c r="BT894" s="148"/>
    </row>
    <row r="895" spans="1:72" s="146" customFormat="1" ht="24" hidden="1" customHeight="1" x14ac:dyDescent="0.35">
      <c r="A895" s="175"/>
      <c r="B895" s="337"/>
      <c r="C895" s="146" t="s">
        <v>731</v>
      </c>
      <c r="D895" s="188"/>
      <c r="E895" s="188"/>
      <c r="F895" s="188"/>
      <c r="G895" s="974">
        <f>[53]WS!M142</f>
        <v>0</v>
      </c>
      <c r="H895" s="974"/>
      <c r="I895" s="974"/>
      <c r="J895" s="974"/>
      <c r="K895" s="329"/>
      <c r="L895" s="329"/>
      <c r="M895" s="329"/>
      <c r="N895" s="341"/>
      <c r="O895" s="974">
        <f>[53]WS!E142</f>
        <v>0</v>
      </c>
      <c r="P895" s="974"/>
      <c r="Q895" s="974"/>
      <c r="R895" s="974"/>
      <c r="S895" s="974"/>
      <c r="T895" s="309"/>
      <c r="U895" s="313"/>
      <c r="V895" s="313"/>
      <c r="W895" s="182"/>
      <c r="X895" s="226" t="s">
        <v>731</v>
      </c>
      <c r="Y895" s="331"/>
      <c r="Z895" s="269"/>
      <c r="AA895" s="269"/>
      <c r="AB895" s="269"/>
      <c r="AC895" s="269"/>
      <c r="AD895" s="147"/>
      <c r="AE895" s="145"/>
      <c r="AN895" s="147"/>
      <c r="AO895" s="145"/>
      <c r="BT895" s="148"/>
    </row>
    <row r="896" spans="1:72" s="146" customFormat="1" ht="24" hidden="1" customHeight="1" x14ac:dyDescent="0.35">
      <c r="A896" s="175"/>
      <c r="B896" s="337"/>
      <c r="C896" s="478"/>
      <c r="D896" s="177" t="s">
        <v>734</v>
      </c>
      <c r="E896" s="188"/>
      <c r="F896" s="188"/>
      <c r="G896" s="974"/>
      <c r="H896" s="974"/>
      <c r="I896" s="974"/>
      <c r="J896" s="974"/>
      <c r="K896" s="329"/>
      <c r="L896" s="329"/>
      <c r="M896" s="329"/>
      <c r="N896" s="341"/>
      <c r="O896" s="974"/>
      <c r="P896" s="974"/>
      <c r="Q896" s="974"/>
      <c r="R896" s="974"/>
      <c r="S896" s="974"/>
      <c r="T896" s="309"/>
      <c r="U896" s="313"/>
      <c r="V896" s="313"/>
      <c r="W896" s="224" t="s">
        <v>734</v>
      </c>
      <c r="X896" s="330"/>
      <c r="Y896" s="331"/>
      <c r="Z896" s="269"/>
      <c r="AA896" s="269"/>
      <c r="AB896" s="269"/>
      <c r="AC896" s="269"/>
      <c r="AD896" s="147"/>
      <c r="AE896" s="145"/>
      <c r="AN896" s="147"/>
      <c r="AO896" s="145"/>
      <c r="BT896" s="148"/>
    </row>
    <row r="897" spans="1:134" s="146" customFormat="1" ht="18.600000000000001" hidden="1" customHeight="1" x14ac:dyDescent="0.35">
      <c r="A897" s="298"/>
      <c r="B897" s="479"/>
      <c r="C897" s="146" t="s">
        <v>731</v>
      </c>
      <c r="D897" s="380"/>
      <c r="E897" s="380"/>
      <c r="F897" s="380"/>
      <c r="G897" s="974">
        <f>[53]WS!M143</f>
        <v>0</v>
      </c>
      <c r="H897" s="974"/>
      <c r="I897" s="974"/>
      <c r="J897" s="974"/>
      <c r="K897" s="477"/>
      <c r="L897" s="477"/>
      <c r="M897" s="477"/>
      <c r="N897" s="480">
        <f>[53]WS!E182</f>
        <v>0</v>
      </c>
      <c r="O897" s="974">
        <f>[53]WS!E143</f>
        <v>0</v>
      </c>
      <c r="P897" s="974"/>
      <c r="Q897" s="974"/>
      <c r="R897" s="974"/>
      <c r="S897" s="974"/>
      <c r="T897" s="300"/>
      <c r="U897" s="481"/>
      <c r="V897" s="481"/>
      <c r="W897" s="182"/>
      <c r="X897" s="226" t="s">
        <v>731</v>
      </c>
      <c r="Y897" s="384"/>
      <c r="Z897" s="305"/>
      <c r="AA897" s="305"/>
      <c r="AB897" s="305"/>
      <c r="AC897" s="305"/>
      <c r="AD897" s="306"/>
      <c r="AE897" s="145"/>
      <c r="AN897" s="306"/>
      <c r="AO897" s="145"/>
      <c r="BT897" s="307"/>
    </row>
    <row r="898" spans="1:134" s="177" customFormat="1" ht="24" hidden="1" customHeight="1" x14ac:dyDescent="0.2">
      <c r="A898" s="175"/>
      <c r="B898" s="337"/>
      <c r="D898" s="177" t="s">
        <v>735</v>
      </c>
      <c r="E898" s="188"/>
      <c r="F898" s="188"/>
      <c r="G898" s="974"/>
      <c r="H898" s="974"/>
      <c r="I898" s="974"/>
      <c r="J898" s="974"/>
      <c r="K898" s="482"/>
      <c r="L898" s="482"/>
      <c r="M898" s="482"/>
      <c r="N898" s="483"/>
      <c r="O898" s="974"/>
      <c r="P898" s="974"/>
      <c r="Q898" s="974"/>
      <c r="R898" s="974"/>
      <c r="S898" s="974"/>
      <c r="T898" s="308"/>
      <c r="U898" s="484"/>
      <c r="V898" s="484"/>
      <c r="W898" s="224" t="s">
        <v>735</v>
      </c>
      <c r="X898" s="330"/>
      <c r="Y898" s="485"/>
      <c r="Z898" s="486"/>
      <c r="AA898" s="486"/>
      <c r="AB898" s="486"/>
      <c r="AC898" s="486"/>
      <c r="AD898" s="487"/>
      <c r="AE898" s="488"/>
      <c r="AN898" s="487"/>
      <c r="AO898" s="488"/>
      <c r="BT898" s="294"/>
    </row>
    <row r="899" spans="1:134" s="146" customFormat="1" ht="24" customHeight="1" x14ac:dyDescent="0.35">
      <c r="A899" s="175"/>
      <c r="B899" s="337"/>
      <c r="C899" s="220" t="s">
        <v>736</v>
      </c>
      <c r="D899" s="188"/>
      <c r="E899" s="188"/>
      <c r="F899" s="188"/>
      <c r="G899" s="974">
        <f>[53]WS!M146</f>
        <v>0</v>
      </c>
      <c r="H899" s="974"/>
      <c r="I899" s="974"/>
      <c r="J899" s="974"/>
      <c r="K899" s="329"/>
      <c r="L899" s="329"/>
      <c r="M899" s="329"/>
      <c r="N899" s="329"/>
      <c r="O899" s="974">
        <f>[53]WS!E146+[53]WS!E136</f>
        <v>1115529595.5999999</v>
      </c>
      <c r="P899" s="974"/>
      <c r="Q899" s="974"/>
      <c r="R899" s="974"/>
      <c r="S899" s="974"/>
      <c r="T899" s="309"/>
      <c r="U899" s="313"/>
      <c r="V899" s="313"/>
      <c r="W899" s="182"/>
      <c r="X899" s="338" t="s">
        <v>736</v>
      </c>
      <c r="Y899" s="331"/>
      <c r="Z899" s="269"/>
      <c r="AA899" s="269"/>
      <c r="AB899" s="269"/>
      <c r="AC899" s="269"/>
      <c r="AD899" s="147"/>
      <c r="AE899" s="145"/>
      <c r="AN899" s="147"/>
      <c r="AO899" s="145"/>
      <c r="BT899" s="148"/>
    </row>
    <row r="900" spans="1:134" s="146" customFormat="1" ht="24" customHeight="1" x14ac:dyDescent="0.35">
      <c r="A900" s="175"/>
      <c r="B900" s="337"/>
      <c r="C900" s="176" t="s">
        <v>737</v>
      </c>
      <c r="D900" s="176"/>
      <c r="E900" s="188"/>
      <c r="F900" s="188"/>
      <c r="G900" s="988">
        <f>G899</f>
        <v>0</v>
      </c>
      <c r="H900" s="988"/>
      <c r="I900" s="988"/>
      <c r="J900" s="988"/>
      <c r="K900" s="329"/>
      <c r="L900" s="329"/>
      <c r="M900" s="329"/>
      <c r="N900" s="329"/>
      <c r="O900" s="988">
        <f>SUM(O891:S899)</f>
        <v>2576718409.9200001</v>
      </c>
      <c r="P900" s="988"/>
      <c r="Q900" s="988"/>
      <c r="R900" s="988"/>
      <c r="S900" s="988"/>
      <c r="T900" s="309"/>
      <c r="U900" s="313"/>
      <c r="V900" s="313"/>
      <c r="W900" s="210"/>
      <c r="X900" s="347" t="s">
        <v>738</v>
      </c>
      <c r="Y900" s="331"/>
      <c r="Z900" s="269"/>
      <c r="AA900" s="269"/>
      <c r="AB900" s="269"/>
      <c r="AC900" s="269"/>
      <c r="AD900" s="147"/>
      <c r="AE900" s="145"/>
      <c r="AN900" s="147"/>
      <c r="AO900" s="145"/>
      <c r="BT900" s="148"/>
    </row>
    <row r="901" spans="1:134" s="146" customFormat="1" ht="24" customHeight="1" thickBot="1" x14ac:dyDescent="0.4">
      <c r="A901" s="175"/>
      <c r="B901" s="176" t="s">
        <v>739</v>
      </c>
      <c r="C901" s="188"/>
      <c r="D901" s="176"/>
      <c r="E901" s="188"/>
      <c r="F901" s="188"/>
      <c r="G901" s="984">
        <f>G888+G900</f>
        <v>433647378.60000002</v>
      </c>
      <c r="H901" s="984"/>
      <c r="I901" s="984"/>
      <c r="J901" s="984"/>
      <c r="K901" s="344"/>
      <c r="L901" s="344"/>
      <c r="M901" s="344"/>
      <c r="N901" s="345"/>
      <c r="O901" s="984">
        <f>O888+O900</f>
        <v>5323641315.7200003</v>
      </c>
      <c r="P901" s="985"/>
      <c r="Q901" s="985"/>
      <c r="R901" s="985"/>
      <c r="S901" s="985"/>
      <c r="T901" s="188"/>
      <c r="U901" s="346"/>
      <c r="V901" s="346"/>
      <c r="W901" s="489"/>
      <c r="X901" s="411" t="s">
        <v>740</v>
      </c>
      <c r="Y901" s="331"/>
      <c r="Z901" s="269"/>
      <c r="AA901" s="269"/>
      <c r="AB901" s="269"/>
      <c r="AC901" s="269"/>
      <c r="AD901" s="147"/>
      <c r="AE901" s="145"/>
      <c r="AN901" s="147"/>
      <c r="AO901" s="145"/>
      <c r="BT901" s="148"/>
    </row>
    <row r="902" spans="1:134" s="146" customFormat="1" ht="24" customHeight="1" thickTop="1" x14ac:dyDescent="0.35">
      <c r="A902" s="175"/>
      <c r="B902" s="176"/>
      <c r="C902" s="188"/>
      <c r="D902" s="176"/>
      <c r="E902" s="188"/>
      <c r="F902" s="188"/>
      <c r="G902" s="345"/>
      <c r="H902" s="345"/>
      <c r="I902" s="345"/>
      <c r="J902" s="345"/>
      <c r="K902" s="344"/>
      <c r="L902" s="344"/>
      <c r="M902" s="344"/>
      <c r="N902" s="345"/>
      <c r="O902" s="345"/>
      <c r="P902" s="344"/>
      <c r="Q902" s="344"/>
      <c r="R902" s="344"/>
      <c r="S902" s="344"/>
      <c r="T902" s="188"/>
      <c r="U902" s="346"/>
      <c r="V902" s="346"/>
      <c r="W902" s="489"/>
      <c r="X902" s="411"/>
      <c r="Y902" s="331"/>
      <c r="Z902" s="269"/>
      <c r="AA902" s="269"/>
      <c r="AB902" s="269"/>
      <c r="AC902" s="269"/>
      <c r="AD902" s="147"/>
      <c r="AE902" s="145"/>
      <c r="AN902" s="147"/>
      <c r="AO902" s="145"/>
      <c r="BT902" s="148"/>
    </row>
    <row r="903" spans="1:134" s="146" customFormat="1" ht="24" customHeight="1" x14ac:dyDescent="0.35">
      <c r="A903" s="369" t="s">
        <v>741</v>
      </c>
      <c r="B903" s="337" t="s">
        <v>742</v>
      </c>
      <c r="C903" s="308"/>
      <c r="D903" s="490"/>
      <c r="E903" s="490"/>
      <c r="F903" s="490"/>
      <c r="G903" s="490"/>
      <c r="H903" s="490"/>
      <c r="I903" s="491"/>
      <c r="J903" s="491"/>
      <c r="K903" s="492"/>
      <c r="L903" s="492"/>
      <c r="M903" s="492"/>
      <c r="N903" s="492"/>
      <c r="O903" s="492"/>
      <c r="P903" s="492"/>
      <c r="Q903" s="492"/>
      <c r="R903" s="492"/>
      <c r="S903" s="491"/>
      <c r="T903" s="493" t="str">
        <f>A903</f>
        <v>13.</v>
      </c>
      <c r="U903" s="493" t="s">
        <v>743</v>
      </c>
      <c r="V903" s="494"/>
      <c r="W903" s="182"/>
      <c r="X903" s="331"/>
      <c r="Y903" s="331"/>
      <c r="Z903" s="144"/>
      <c r="AA903" s="265"/>
      <c r="AB903" s="265"/>
      <c r="AC903" s="331"/>
      <c r="AD903" s="475"/>
      <c r="AE903" s="274"/>
      <c r="AF903" s="274"/>
      <c r="AG903" s="274"/>
      <c r="AH903" s="475"/>
      <c r="AI903" s="145"/>
      <c r="AR903" s="147"/>
      <c r="AS903" s="145"/>
      <c r="BQ903" s="431"/>
      <c r="BR903" s="431"/>
      <c r="BS903" s="406"/>
      <c r="BT903" s="459"/>
      <c r="BU903" s="406"/>
      <c r="BV903" s="406"/>
      <c r="BW903" s="406"/>
      <c r="BX903" s="406"/>
      <c r="BY903" s="406"/>
      <c r="BZ903" s="406"/>
      <c r="CA903" s="406"/>
      <c r="CB903" s="406"/>
      <c r="CC903" s="406"/>
      <c r="CD903" s="406"/>
      <c r="CE903" s="406"/>
      <c r="CF903" s="406"/>
      <c r="CG903" s="406"/>
      <c r="CH903" s="406"/>
      <c r="CI903" s="406"/>
      <c r="CJ903" s="406"/>
      <c r="CK903" s="406"/>
      <c r="CL903" s="406"/>
      <c r="CM903" s="406"/>
      <c r="CN903" s="406"/>
      <c r="CO903" s="406"/>
      <c r="CP903" s="406"/>
      <c r="CQ903" s="406"/>
      <c r="CR903" s="406"/>
      <c r="CS903" s="406"/>
      <c r="CT903" s="406"/>
      <c r="CU903" s="406"/>
      <c r="CV903" s="406"/>
      <c r="CW903" s="406"/>
      <c r="CX903" s="406"/>
      <c r="CY903" s="406"/>
      <c r="CZ903" s="406"/>
      <c r="DA903" s="406"/>
      <c r="DB903" s="406"/>
      <c r="DC903" s="406"/>
      <c r="DD903" s="406"/>
      <c r="DE903" s="406"/>
      <c r="DF903" s="406"/>
      <c r="DG903" s="406"/>
      <c r="DH903" s="406"/>
      <c r="DI903" s="406"/>
      <c r="DJ903" s="406"/>
      <c r="DK903" s="406"/>
      <c r="DL903" s="406"/>
      <c r="DM903" s="406"/>
      <c r="DN903" s="406"/>
      <c r="DO903" s="406"/>
      <c r="DP903" s="406"/>
      <c r="DQ903" s="406"/>
      <c r="DR903" s="406"/>
      <c r="DS903" s="406"/>
      <c r="DT903" s="406"/>
      <c r="DU903" s="406"/>
      <c r="DV903" s="406"/>
      <c r="DW903" s="406"/>
      <c r="DX903" s="406"/>
    </row>
    <row r="904" spans="1:134" s="146" customFormat="1" ht="24" customHeight="1" x14ac:dyDescent="0.35">
      <c r="A904" s="175"/>
      <c r="B904" s="177" t="s">
        <v>642</v>
      </c>
      <c r="C904" s="308"/>
      <c r="D904" s="490"/>
      <c r="E904" s="490"/>
      <c r="F904" s="490"/>
      <c r="G904" s="490"/>
      <c r="H904" s="490"/>
      <c r="I904" s="491"/>
      <c r="J904" s="491"/>
      <c r="K904" s="492"/>
      <c r="L904" s="492"/>
      <c r="M904" s="492"/>
      <c r="N904" s="492"/>
      <c r="O904" s="492"/>
      <c r="P904" s="492"/>
      <c r="Q904" s="492"/>
      <c r="R904" s="492"/>
      <c r="S904" s="491"/>
      <c r="T904" s="491"/>
      <c r="U904" s="311" t="s">
        <v>581</v>
      </c>
      <c r="V904" s="182"/>
      <c r="W904" s="182"/>
      <c r="X904" s="145"/>
      <c r="Y904" s="145"/>
      <c r="Z904" s="265"/>
      <c r="AA904" s="265"/>
      <c r="AB904" s="265"/>
      <c r="AC904" s="331"/>
      <c r="AD904" s="475"/>
      <c r="AE904" s="274"/>
      <c r="AF904" s="274"/>
      <c r="AG904" s="274"/>
      <c r="AH904" s="475"/>
      <c r="AI904" s="145"/>
      <c r="AR904" s="147"/>
      <c r="AS904" s="145"/>
      <c r="BQ904" s="406"/>
      <c r="BR904" s="406"/>
      <c r="BS904" s="406"/>
      <c r="BT904" s="459"/>
      <c r="BU904" s="406"/>
      <c r="BV904" s="406"/>
      <c r="BW904" s="406"/>
      <c r="BX904" s="406"/>
      <c r="BY904" s="406"/>
      <c r="BZ904" s="406"/>
      <c r="CA904" s="406"/>
      <c r="CB904" s="406"/>
      <c r="CC904" s="406"/>
      <c r="CD904" s="406"/>
      <c r="CE904" s="406"/>
      <c r="CF904" s="406"/>
      <c r="CG904" s="406"/>
      <c r="CH904" s="406"/>
      <c r="CI904" s="406"/>
      <c r="CJ904" s="406"/>
      <c r="CK904" s="406"/>
      <c r="CL904" s="406"/>
      <c r="CM904" s="406"/>
      <c r="CN904" s="406"/>
      <c r="CO904" s="406"/>
      <c r="CP904" s="406"/>
      <c r="CQ904" s="406"/>
      <c r="CR904" s="406"/>
      <c r="CS904" s="406"/>
      <c r="CT904" s="406"/>
      <c r="CU904" s="406"/>
      <c r="CV904" s="406"/>
      <c r="CW904" s="406"/>
      <c r="CX904" s="406"/>
      <c r="CY904" s="406"/>
      <c r="CZ904" s="406"/>
      <c r="DA904" s="406"/>
      <c r="DB904" s="406"/>
      <c r="DC904" s="406"/>
      <c r="DD904" s="406"/>
      <c r="DE904" s="406"/>
      <c r="DF904" s="406"/>
      <c r="DG904" s="406"/>
      <c r="DH904" s="406"/>
      <c r="DI904" s="406"/>
      <c r="DJ904" s="406"/>
      <c r="DK904" s="406"/>
      <c r="DL904" s="406"/>
      <c r="DM904" s="406"/>
      <c r="DN904" s="406"/>
      <c r="DO904" s="406"/>
      <c r="DP904" s="406"/>
      <c r="DQ904" s="406"/>
      <c r="DR904" s="406"/>
      <c r="DS904" s="406"/>
      <c r="DT904" s="406"/>
      <c r="DU904" s="406"/>
      <c r="DV904" s="406"/>
      <c r="DW904" s="406"/>
      <c r="DX904" s="406"/>
      <c r="DY904" s="406"/>
      <c r="DZ904" s="406"/>
      <c r="EA904" s="406"/>
      <c r="EB904" s="406"/>
      <c r="EC904" s="406"/>
      <c r="ED904" s="406"/>
    </row>
    <row r="905" spans="1:134" s="146" customFormat="1" ht="24" customHeight="1" x14ac:dyDescent="0.35">
      <c r="A905" s="175"/>
      <c r="B905" s="261"/>
      <c r="C905" s="308"/>
      <c r="D905" s="308"/>
      <c r="E905" s="308"/>
      <c r="F905" s="308"/>
      <c r="G905" s="976" t="str">
        <f>G863</f>
        <v>31 Maret 2020 /</v>
      </c>
      <c r="H905" s="976"/>
      <c r="I905" s="976"/>
      <c r="J905" s="976"/>
      <c r="K905" s="310"/>
      <c r="L905" s="310"/>
      <c r="M905" s="310"/>
      <c r="N905" s="310"/>
      <c r="O905" s="976" t="str">
        <f>O863</f>
        <v>31 Maret 2019 /</v>
      </c>
      <c r="P905" s="976"/>
      <c r="Q905" s="976"/>
      <c r="R905" s="976"/>
      <c r="S905" s="976"/>
      <c r="T905" s="309"/>
      <c r="U905" s="311"/>
      <c r="V905" s="182"/>
      <c r="W905" s="182"/>
      <c r="X905" s="265"/>
      <c r="Y905" s="145"/>
      <c r="Z905" s="144"/>
      <c r="AA905" s="269"/>
      <c r="AB905" s="269"/>
      <c r="AC905" s="265"/>
      <c r="AD905" s="145"/>
      <c r="AO905" s="147"/>
      <c r="AP905" s="145"/>
      <c r="BT905" s="148"/>
    </row>
    <row r="906" spans="1:134" s="406" customFormat="1" ht="24" customHeight="1" x14ac:dyDescent="0.35">
      <c r="A906" s="175"/>
      <c r="B906" s="177"/>
      <c r="C906" s="308"/>
      <c r="D906" s="176"/>
      <c r="E906" s="176"/>
      <c r="F906" s="176"/>
      <c r="G906" s="1031" t="str">
        <f>G864</f>
        <v>March 31, 2020</v>
      </c>
      <c r="H906" s="1031"/>
      <c r="I906" s="1031"/>
      <c r="J906" s="1031"/>
      <c r="K906" s="495"/>
      <c r="L906" s="495"/>
      <c r="M906" s="495"/>
      <c r="N906" s="496"/>
      <c r="O906" s="1032" t="str">
        <f>O864</f>
        <v>March, 31 2019</v>
      </c>
      <c r="P906" s="1032"/>
      <c r="Q906" s="1032"/>
      <c r="R906" s="1032"/>
      <c r="S906" s="1032"/>
      <c r="T906" s="491"/>
      <c r="U906" s="494"/>
      <c r="V906" s="494"/>
      <c r="W906" s="494"/>
      <c r="X906" s="331"/>
      <c r="Y906" s="331"/>
      <c r="Z906" s="265"/>
      <c r="AA906" s="265"/>
      <c r="AB906" s="265"/>
      <c r="AC906" s="497" t="e">
        <f>#REF!</f>
        <v>#REF!</v>
      </c>
      <c r="AD906" s="475"/>
      <c r="AE906" s="274"/>
      <c r="AF906" s="274"/>
      <c r="AG906" s="274"/>
      <c r="AH906" s="475"/>
      <c r="AI906" s="145"/>
      <c r="AJ906" s="146"/>
      <c r="AK906" s="146"/>
      <c r="AL906" s="146"/>
      <c r="AM906" s="146"/>
      <c r="AN906" s="146"/>
      <c r="AO906" s="146"/>
      <c r="AP906" s="146"/>
      <c r="AQ906" s="146"/>
      <c r="AR906" s="147"/>
      <c r="AS906" s="145"/>
      <c r="AT906" s="146"/>
      <c r="AU906" s="146"/>
      <c r="AV906" s="146"/>
      <c r="AW906" s="146"/>
      <c r="AX906" s="146"/>
      <c r="AY906" s="146"/>
      <c r="AZ906" s="146"/>
      <c r="BA906" s="146"/>
      <c r="BB906" s="146"/>
      <c r="BC906" s="146"/>
      <c r="BD906" s="146"/>
      <c r="BE906" s="146"/>
      <c r="BF906" s="146"/>
      <c r="BG906" s="146"/>
      <c r="BH906" s="146"/>
      <c r="BI906" s="146"/>
      <c r="BJ906" s="146"/>
      <c r="BK906" s="146"/>
      <c r="BL906" s="146"/>
      <c r="BM906" s="146"/>
      <c r="BN906" s="146"/>
      <c r="BO906" s="146"/>
      <c r="BP906" s="146"/>
      <c r="BT906" s="459"/>
    </row>
    <row r="907" spans="1:134" s="406" customFormat="1" ht="24" customHeight="1" x14ac:dyDescent="0.35">
      <c r="A907" s="175"/>
      <c r="B907" s="308"/>
      <c r="C907" s="177" t="s">
        <v>602</v>
      </c>
      <c r="D907" s="490"/>
      <c r="E907" s="490"/>
      <c r="F907" s="490"/>
      <c r="G907" s="1033">
        <f>[53]WS!M149</f>
        <v>4532400000</v>
      </c>
      <c r="H907" s="1033"/>
      <c r="I907" s="1033"/>
      <c r="J907" s="1033"/>
      <c r="K907" s="498"/>
      <c r="L907" s="498"/>
      <c r="M907" s="498"/>
      <c r="O907" s="1034">
        <f>[53]WS!E149</f>
        <v>1103208000</v>
      </c>
      <c r="P907" s="1034"/>
      <c r="Q907" s="1034"/>
      <c r="R907" s="1034"/>
      <c r="S907" s="1034"/>
      <c r="T907" s="265"/>
      <c r="U907" s="499"/>
      <c r="V907" s="267"/>
      <c r="X907" s="499" t="s">
        <v>744</v>
      </c>
      <c r="Y907" s="331"/>
      <c r="Z907" s="265"/>
      <c r="AA907" s="265"/>
      <c r="AB907" s="265"/>
      <c r="AC907" s="500"/>
      <c r="AD907" s="475"/>
      <c r="AE907" s="274"/>
      <c r="AF907" s="274"/>
      <c r="AG907" s="274"/>
      <c r="AH907" s="475"/>
      <c r="AI907" s="145"/>
      <c r="AJ907" s="146"/>
      <c r="AK907" s="146"/>
      <c r="AL907" s="146"/>
      <c r="AM907" s="146"/>
      <c r="AN907" s="146"/>
      <c r="AO907" s="146"/>
      <c r="AP907" s="146"/>
      <c r="AQ907" s="146"/>
      <c r="AR907" s="147"/>
      <c r="AS907" s="145"/>
      <c r="AT907" s="146"/>
      <c r="AU907" s="146"/>
      <c r="AV907" s="146"/>
      <c r="AW907" s="146"/>
      <c r="AX907" s="146"/>
      <c r="AY907" s="146"/>
      <c r="AZ907" s="146"/>
      <c r="BA907" s="146"/>
      <c r="BB907" s="146"/>
      <c r="BC907" s="146"/>
      <c r="BD907" s="146"/>
      <c r="BE907" s="146"/>
      <c r="BF907" s="146"/>
      <c r="BG907" s="146"/>
      <c r="BH907" s="146"/>
      <c r="BI907" s="146"/>
      <c r="BJ907" s="146"/>
      <c r="BK907" s="146"/>
      <c r="BL907" s="146"/>
      <c r="BM907" s="146"/>
      <c r="BN907" s="146"/>
      <c r="BO907" s="146"/>
      <c r="BP907" s="146"/>
      <c r="BT907" s="459"/>
    </row>
    <row r="908" spans="1:134" s="406" customFormat="1" ht="24" customHeight="1" thickBot="1" x14ac:dyDescent="0.4">
      <c r="A908" s="175"/>
      <c r="B908" s="490"/>
      <c r="C908" s="176"/>
      <c r="D908" s="340" t="s">
        <v>596</v>
      </c>
      <c r="E908" s="308"/>
      <c r="F908" s="308"/>
      <c r="G908" s="1026">
        <f>G907</f>
        <v>4532400000</v>
      </c>
      <c r="H908" s="1027"/>
      <c r="I908" s="1027"/>
      <c r="J908" s="1027"/>
      <c r="K908" s="222"/>
      <c r="L908" s="222"/>
      <c r="M908" s="222"/>
      <c r="N908" s="222"/>
      <c r="O908" s="975">
        <f>O907</f>
        <v>1103208000</v>
      </c>
      <c r="P908" s="1028"/>
      <c r="Q908" s="1028"/>
      <c r="R908" s="1028"/>
      <c r="S908" s="1028"/>
      <c r="T908" s="501"/>
      <c r="U908" s="313"/>
      <c r="V908" s="313"/>
      <c r="W908" s="502" t="s">
        <v>597</v>
      </c>
      <c r="X908" s="297"/>
      <c r="Y908" s="297"/>
      <c r="Z908" s="503"/>
      <c r="AA908" s="503"/>
      <c r="AB908" s="503"/>
      <c r="AC908" s="297"/>
      <c r="AD908" s="145"/>
      <c r="AE908" s="146"/>
      <c r="AF908" s="146"/>
      <c r="AG908" s="146"/>
      <c r="AH908" s="146"/>
      <c r="AI908" s="146"/>
      <c r="AJ908" s="146"/>
      <c r="AK908" s="146"/>
      <c r="AL908" s="146"/>
      <c r="AM908" s="146"/>
      <c r="AN908" s="146"/>
      <c r="AO908" s="147"/>
      <c r="AP908" s="145"/>
      <c r="AQ908" s="146"/>
      <c r="AR908" s="146"/>
      <c r="AS908" s="146"/>
      <c r="AT908" s="146"/>
      <c r="AU908" s="146"/>
      <c r="AV908" s="146"/>
      <c r="AW908" s="146"/>
      <c r="AX908" s="146"/>
      <c r="AY908" s="146"/>
      <c r="AZ908" s="146"/>
      <c r="BA908" s="146"/>
      <c r="BB908" s="146"/>
      <c r="BC908" s="146"/>
      <c r="BD908" s="146"/>
      <c r="BE908" s="146"/>
      <c r="BF908" s="146"/>
      <c r="BG908" s="146"/>
      <c r="BH908" s="146"/>
      <c r="BI908" s="146"/>
      <c r="BJ908" s="146"/>
      <c r="BK908" s="146"/>
      <c r="BL908" s="146"/>
      <c r="BM908" s="146"/>
      <c r="BN908" s="146"/>
      <c r="BO908" s="146"/>
      <c r="BP908" s="146"/>
      <c r="BS908" s="431"/>
      <c r="BT908" s="459"/>
      <c r="DA908" s="431"/>
      <c r="DB908" s="431"/>
      <c r="DT908" s="431"/>
    </row>
    <row r="909" spans="1:134" s="406" customFormat="1" ht="24" customHeight="1" thickTop="1" x14ac:dyDescent="0.35">
      <c r="A909" s="175"/>
      <c r="B909" s="490"/>
      <c r="C909" s="176"/>
      <c r="D909" s="504"/>
      <c r="E909" s="308"/>
      <c r="F909" s="308"/>
      <c r="G909" s="505"/>
      <c r="H909" s="175"/>
      <c r="I909" s="175"/>
      <c r="J909" s="175"/>
      <c r="K909" s="222"/>
      <c r="L909" s="222"/>
      <c r="M909" s="222"/>
      <c r="N909" s="222"/>
      <c r="O909" s="297"/>
      <c r="P909" s="298"/>
      <c r="Q909" s="298"/>
      <c r="R909" s="298"/>
      <c r="S909" s="298"/>
      <c r="T909" s="501"/>
      <c r="U909" s="313"/>
      <c r="V909" s="313"/>
      <c r="W909" s="502"/>
      <c r="X909" s="297"/>
      <c r="Y909" s="297"/>
      <c r="Z909" s="503"/>
      <c r="AA909" s="503"/>
      <c r="AB909" s="503"/>
      <c r="AC909" s="297"/>
      <c r="AD909" s="145"/>
      <c r="AE909" s="146"/>
      <c r="AF909" s="146"/>
      <c r="AG909" s="146"/>
      <c r="AH909" s="146"/>
      <c r="AI909" s="146"/>
      <c r="AJ909" s="146"/>
      <c r="AK909" s="146"/>
      <c r="AL909" s="146"/>
      <c r="AM909" s="146"/>
      <c r="AN909" s="146"/>
      <c r="AO909" s="147"/>
      <c r="AP909" s="145"/>
      <c r="AQ909" s="146"/>
      <c r="AR909" s="146"/>
      <c r="AS909" s="146"/>
      <c r="AT909" s="146"/>
      <c r="AU909" s="146"/>
      <c r="AV909" s="146"/>
      <c r="AW909" s="146"/>
      <c r="AX909" s="146"/>
      <c r="AY909" s="146"/>
      <c r="AZ909" s="146"/>
      <c r="BA909" s="146"/>
      <c r="BB909" s="146"/>
      <c r="BC909" s="146"/>
      <c r="BD909" s="146"/>
      <c r="BE909" s="146"/>
      <c r="BF909" s="146"/>
      <c r="BG909" s="146"/>
      <c r="BH909" s="146"/>
      <c r="BI909" s="146"/>
      <c r="BJ909" s="146"/>
      <c r="BK909" s="146"/>
      <c r="BL909" s="146"/>
      <c r="BM909" s="146"/>
      <c r="BN909" s="146"/>
      <c r="BO909" s="146"/>
      <c r="BP909" s="146"/>
      <c r="BS909" s="431"/>
      <c r="BT909" s="459"/>
      <c r="DA909" s="431"/>
      <c r="DB909" s="431"/>
      <c r="DT909" s="431"/>
    </row>
    <row r="910" spans="1:134" s="406" customFormat="1" ht="24" customHeight="1" x14ac:dyDescent="0.35">
      <c r="A910" s="369" t="s">
        <v>745</v>
      </c>
      <c r="B910" s="234" t="s">
        <v>746</v>
      </c>
      <c r="C910" s="506"/>
      <c r="D910" s="176"/>
      <c r="E910" s="176"/>
      <c r="F910" s="176"/>
      <c r="G910" s="176"/>
      <c r="H910" s="507"/>
      <c r="I910" s="507"/>
      <c r="J910" s="507"/>
      <c r="K910" s="263"/>
      <c r="L910" s="263"/>
      <c r="M910" s="263"/>
      <c r="N910" s="263"/>
      <c r="O910" s="263"/>
      <c r="P910" s="263"/>
      <c r="Q910" s="263"/>
      <c r="R910" s="263"/>
      <c r="S910" s="265"/>
      <c r="T910" s="508" t="str">
        <f>A910</f>
        <v>14.</v>
      </c>
      <c r="U910" s="259" t="s">
        <v>747</v>
      </c>
      <c r="V910" s="267"/>
      <c r="X910" s="509"/>
      <c r="Y910" s="509"/>
      <c r="AA910" s="509"/>
      <c r="AB910" s="509"/>
      <c r="AC910" s="510" t="e">
        <f>#REF!</f>
        <v>#REF!</v>
      </c>
      <c r="AD910" s="290"/>
      <c r="AE910" s="274"/>
      <c r="AF910" s="274"/>
      <c r="AG910" s="274"/>
      <c r="AH910" s="290"/>
      <c r="AI910" s="145" t="s">
        <v>748</v>
      </c>
      <c r="AJ910" s="146" t="s">
        <v>749</v>
      </c>
      <c r="AK910" s="146"/>
      <c r="AL910" s="146"/>
      <c r="AM910" s="146"/>
      <c r="AN910" s="146"/>
      <c r="AO910" s="146"/>
      <c r="AP910" s="145"/>
      <c r="AQ910" s="146"/>
      <c r="AR910" s="146"/>
      <c r="AS910" s="146"/>
      <c r="AT910" s="146"/>
      <c r="AU910" s="146"/>
      <c r="AV910" s="146"/>
      <c r="AW910" s="146"/>
      <c r="AX910" s="146"/>
      <c r="AY910" s="146"/>
      <c r="AZ910" s="146"/>
      <c r="BA910" s="146"/>
      <c r="BB910" s="146"/>
      <c r="BC910" s="146"/>
      <c r="BD910" s="146"/>
      <c r="BE910" s="146"/>
      <c r="BF910" s="146"/>
      <c r="BG910" s="146"/>
      <c r="BH910" s="146"/>
      <c r="BI910" s="146"/>
      <c r="BJ910" s="146"/>
      <c r="BK910" s="146"/>
      <c r="BL910" s="146"/>
      <c r="BM910" s="146"/>
      <c r="BN910" s="146"/>
      <c r="BO910" s="146"/>
      <c r="BP910" s="146"/>
      <c r="BT910" s="459"/>
      <c r="CU910" s="431"/>
      <c r="CV910" s="431"/>
      <c r="CW910" s="431"/>
      <c r="CX910" s="431"/>
      <c r="CY910" s="431"/>
      <c r="DT910" s="431"/>
    </row>
    <row r="911" spans="1:134" s="406" customFormat="1" ht="24" customHeight="1" x14ac:dyDescent="0.35">
      <c r="A911" s="175"/>
      <c r="B911" s="177" t="s">
        <v>642</v>
      </c>
      <c r="C911" s="506"/>
      <c r="D911" s="176"/>
      <c r="E911" s="176"/>
      <c r="F911" s="176"/>
      <c r="G911" s="176"/>
      <c r="H911" s="1029"/>
      <c r="I911" s="1029"/>
      <c r="J911" s="1029"/>
      <c r="K911" s="297"/>
      <c r="L911" s="297"/>
      <c r="M911" s="297"/>
      <c r="N911" s="297"/>
      <c r="O911" s="297"/>
      <c r="P911" s="297"/>
      <c r="Q911" s="297"/>
      <c r="R911" s="297"/>
      <c r="S911" s="265"/>
      <c r="T911" s="265"/>
      <c r="U911" s="311" t="s">
        <v>581</v>
      </c>
      <c r="W911" s="371"/>
      <c r="X911" s="511"/>
      <c r="Z911" s="272"/>
      <c r="AA911" s="272"/>
      <c r="AB911" s="272"/>
      <c r="AC911" s="511"/>
      <c r="AD911" s="297"/>
      <c r="AE911" s="503"/>
      <c r="AF911" s="503"/>
      <c r="AG911" s="503"/>
      <c r="AH911" s="297"/>
      <c r="AI911" s="145"/>
      <c r="AJ911" s="146"/>
      <c r="AK911" s="146"/>
      <c r="AL911" s="146"/>
      <c r="AM911" s="146"/>
      <c r="AN911" s="146"/>
      <c r="AO911" s="146"/>
      <c r="AP911" s="146"/>
      <c r="AQ911" s="146"/>
      <c r="AR911" s="147"/>
      <c r="AS911" s="145"/>
      <c r="AT911" s="146"/>
      <c r="AU911" s="146"/>
      <c r="AV911" s="146"/>
      <c r="AW911" s="146"/>
      <c r="AX911" s="146"/>
      <c r="AY911" s="146"/>
      <c r="AZ911" s="146"/>
      <c r="BA911" s="146"/>
      <c r="BB911" s="146"/>
      <c r="BC911" s="146"/>
      <c r="BD911" s="146"/>
      <c r="BE911" s="146"/>
      <c r="BF911" s="146"/>
      <c r="BG911" s="146"/>
      <c r="BH911" s="146"/>
      <c r="BI911" s="146"/>
      <c r="BJ911" s="146"/>
      <c r="BK911" s="146"/>
      <c r="BL911" s="146"/>
      <c r="BM911" s="146"/>
      <c r="BN911" s="146"/>
      <c r="BO911" s="146"/>
      <c r="BP911" s="146"/>
      <c r="BQ911" s="418"/>
      <c r="BR911" s="418"/>
      <c r="BT911" s="459"/>
      <c r="CZ911" s="418"/>
      <c r="DC911" s="418"/>
      <c r="DD911" s="418"/>
      <c r="DE911" s="418"/>
      <c r="DF911" s="418"/>
      <c r="DG911" s="418"/>
      <c r="DH911" s="418"/>
      <c r="DI911" s="418"/>
      <c r="DJ911" s="418"/>
      <c r="DK911" s="418"/>
      <c r="DL911" s="418"/>
      <c r="DM911" s="418"/>
      <c r="DN911" s="418"/>
      <c r="DO911" s="418"/>
      <c r="DP911" s="418"/>
      <c r="DQ911" s="418"/>
      <c r="DR911" s="418"/>
      <c r="DS911" s="418"/>
      <c r="DT911" s="431"/>
      <c r="DU911" s="431"/>
      <c r="DV911" s="431"/>
      <c r="DW911" s="431"/>
      <c r="DX911" s="431"/>
    </row>
    <row r="912" spans="1:134" s="146" customFormat="1" ht="24" customHeight="1" x14ac:dyDescent="0.35">
      <c r="A912" s="175"/>
      <c r="B912" s="261"/>
      <c r="C912" s="308"/>
      <c r="D912" s="308"/>
      <c r="E912" s="308"/>
      <c r="F912" s="308"/>
      <c r="G912" s="976" t="str">
        <f>G905</f>
        <v>31 Maret 2020 /</v>
      </c>
      <c r="H912" s="976"/>
      <c r="I912" s="976"/>
      <c r="J912" s="976"/>
      <c r="K912" s="310"/>
      <c r="L912" s="310"/>
      <c r="M912" s="310"/>
      <c r="N912" s="310"/>
      <c r="O912" s="976" t="str">
        <f>O905</f>
        <v>31 Maret 2019 /</v>
      </c>
      <c r="P912" s="976"/>
      <c r="Q912" s="976"/>
      <c r="R912" s="976"/>
      <c r="S912" s="976"/>
      <c r="T912" s="309"/>
      <c r="U912" s="311"/>
      <c r="V912" s="182"/>
      <c r="W912" s="182"/>
      <c r="X912" s="265"/>
      <c r="Y912" s="145"/>
      <c r="Z912" s="144"/>
      <c r="AA912" s="269"/>
      <c r="AB912" s="269"/>
      <c r="AC912" s="265"/>
      <c r="AD912" s="145"/>
      <c r="AO912" s="147"/>
      <c r="AP912" s="145"/>
      <c r="BT912" s="148"/>
    </row>
    <row r="913" spans="1:128" s="431" customFormat="1" ht="24" customHeight="1" x14ac:dyDescent="0.35">
      <c r="A913" s="175"/>
      <c r="B913" s="506"/>
      <c r="C913" s="506"/>
      <c r="D913" s="176"/>
      <c r="E913" s="176"/>
      <c r="F913" s="176"/>
      <c r="G913" s="1030" t="str">
        <f>G906</f>
        <v>March 31, 2020</v>
      </c>
      <c r="H913" s="1030"/>
      <c r="I913" s="1030"/>
      <c r="J913" s="1030"/>
      <c r="K913" s="381"/>
      <c r="L913" s="381"/>
      <c r="M913" s="381"/>
      <c r="N913" s="512"/>
      <c r="O913" s="967" t="str">
        <f>O906</f>
        <v>March, 31 2019</v>
      </c>
      <c r="P913" s="967"/>
      <c r="Q913" s="967"/>
      <c r="R913" s="967"/>
      <c r="S913" s="967"/>
      <c r="T913" s="265"/>
      <c r="U913" s="499"/>
      <c r="V913" s="267"/>
      <c r="W913" s="499"/>
      <c r="X913" s="272"/>
      <c r="Y913" s="272"/>
      <c r="Z913" s="265"/>
      <c r="AA913" s="265"/>
      <c r="AB913" s="265"/>
      <c r="AC913" s="297"/>
      <c r="AD913" s="297"/>
      <c r="AE913" s="503"/>
      <c r="AF913" s="503"/>
      <c r="AG913" s="503"/>
      <c r="AH913" s="297"/>
      <c r="AI913" s="145"/>
      <c r="AJ913" s="146"/>
      <c r="AK913" s="146"/>
      <c r="AL913" s="146"/>
      <c r="AM913" s="146"/>
      <c r="AN913" s="146"/>
      <c r="AO913" s="146"/>
      <c r="AP913" s="146"/>
      <c r="AQ913" s="146"/>
      <c r="AR913" s="147"/>
      <c r="AS913" s="513"/>
      <c r="AT913" s="146"/>
      <c r="AU913" s="146"/>
      <c r="AV913" s="146"/>
      <c r="AW913" s="146"/>
      <c r="AX913" s="146"/>
      <c r="AY913" s="146"/>
      <c r="AZ913" s="146"/>
      <c r="BA913" s="146"/>
      <c r="BB913" s="146"/>
      <c r="BC913" s="146"/>
      <c r="BD913" s="146"/>
      <c r="BE913" s="146"/>
      <c r="BF913" s="146"/>
      <c r="BG913" s="146"/>
      <c r="BH913" s="146"/>
      <c r="BI913" s="146"/>
      <c r="BJ913" s="146"/>
      <c r="BK913" s="146"/>
      <c r="BL913" s="146"/>
      <c r="BM913" s="146"/>
      <c r="BN913" s="146"/>
      <c r="BO913" s="146"/>
      <c r="BP913" s="146"/>
      <c r="BQ913" s="146"/>
      <c r="BR913" s="146"/>
      <c r="BS913" s="406"/>
      <c r="BT913" s="459"/>
      <c r="BU913" s="406"/>
      <c r="BV913" s="406"/>
      <c r="BW913" s="406"/>
      <c r="BX913" s="406"/>
      <c r="BY913" s="406"/>
      <c r="BZ913" s="406"/>
      <c r="CA913" s="406"/>
      <c r="CB913" s="406"/>
      <c r="CC913" s="406"/>
      <c r="CD913" s="406"/>
      <c r="CE913" s="406"/>
      <c r="CF913" s="406"/>
      <c r="CG913" s="406"/>
      <c r="CH913" s="406"/>
      <c r="CI913" s="406"/>
      <c r="CJ913" s="406"/>
      <c r="CK913" s="406"/>
      <c r="CL913" s="406"/>
      <c r="CM913" s="406"/>
      <c r="CN913" s="406"/>
      <c r="CO913" s="406"/>
      <c r="CP913" s="406"/>
      <c r="CQ913" s="406"/>
      <c r="CR913" s="406"/>
      <c r="CS913" s="406"/>
      <c r="CT913" s="406"/>
      <c r="CU913" s="406"/>
      <c r="CV913" s="406"/>
      <c r="CW913" s="406"/>
      <c r="CX913" s="406"/>
      <c r="CY913" s="406"/>
      <c r="CZ913" s="406"/>
      <c r="DA913" s="406"/>
      <c r="DB913" s="406"/>
      <c r="DC913" s="406"/>
      <c r="DD913" s="406"/>
      <c r="DE913" s="406"/>
      <c r="DF913" s="406"/>
      <c r="DG913" s="406"/>
      <c r="DH913" s="406"/>
      <c r="DI913" s="406"/>
      <c r="DJ913" s="406"/>
      <c r="DK913" s="406"/>
      <c r="DL913" s="406"/>
      <c r="DM913" s="406"/>
      <c r="DN913" s="406"/>
      <c r="DO913" s="406"/>
      <c r="DP913" s="406"/>
      <c r="DQ913" s="406"/>
      <c r="DR913" s="406"/>
      <c r="DS913" s="406"/>
      <c r="DT913" s="406"/>
    </row>
    <row r="914" spans="1:128" s="431" customFormat="1" ht="24" customHeight="1" x14ac:dyDescent="0.35">
      <c r="A914" s="175"/>
      <c r="B914" s="506"/>
      <c r="C914" s="177" t="s">
        <v>750</v>
      </c>
      <c r="D914" s="176"/>
      <c r="E914" s="176"/>
      <c r="F914" s="176"/>
      <c r="G914" s="1024">
        <f>[53]WS!M163</f>
        <v>74779141</v>
      </c>
      <c r="H914" s="1024"/>
      <c r="I914" s="1024"/>
      <c r="J914" s="1024"/>
      <c r="K914" s="274"/>
      <c r="L914" s="274"/>
      <c r="M914" s="274"/>
      <c r="O914" s="1024">
        <f>[53]WS!E163</f>
        <v>84531927</v>
      </c>
      <c r="P914" s="1024"/>
      <c r="Q914" s="1024"/>
      <c r="R914" s="1024"/>
      <c r="S914" s="1024"/>
      <c r="T914" s="265"/>
      <c r="U914" s="514"/>
      <c r="V914" s="267"/>
      <c r="X914" s="499" t="s">
        <v>751</v>
      </c>
      <c r="Y914" s="272"/>
      <c r="Z914" s="265"/>
      <c r="AA914" s="265"/>
      <c r="AB914" s="265"/>
      <c r="AC914" s="297"/>
      <c r="AD914" s="297"/>
      <c r="AE914" s="503"/>
      <c r="AF914" s="503"/>
      <c r="AG914" s="503"/>
      <c r="AH914" s="297"/>
      <c r="AI914" s="145"/>
      <c r="AJ914" s="146"/>
      <c r="AK914" s="146"/>
      <c r="AL914" s="146"/>
      <c r="AM914" s="146"/>
      <c r="AN914" s="146"/>
      <c r="AO914" s="146"/>
      <c r="AP914" s="146"/>
      <c r="AQ914" s="146"/>
      <c r="AR914" s="147"/>
      <c r="AS914" s="513"/>
      <c r="AT914" s="146"/>
      <c r="AU914" s="146"/>
      <c r="AV914" s="146"/>
      <c r="AW914" s="146"/>
      <c r="AX914" s="146"/>
      <c r="AY914" s="146"/>
      <c r="AZ914" s="146"/>
      <c r="BA914" s="146"/>
      <c r="BB914" s="146"/>
      <c r="BC914" s="146"/>
      <c r="BD914" s="146"/>
      <c r="BE914" s="146"/>
      <c r="BF914" s="146"/>
      <c r="BG914" s="146"/>
      <c r="BH914" s="146"/>
      <c r="BI914" s="146"/>
      <c r="BJ914" s="146"/>
      <c r="BK914" s="146"/>
      <c r="BL914" s="146"/>
      <c r="BM914" s="146"/>
      <c r="BN914" s="146"/>
      <c r="BO914" s="146"/>
      <c r="BP914" s="146"/>
      <c r="BQ914" s="146"/>
      <c r="BR914" s="146"/>
      <c r="BS914" s="418"/>
      <c r="BT914" s="459"/>
      <c r="BU914" s="406"/>
      <c r="BV914" s="406"/>
      <c r="BW914" s="406"/>
      <c r="BX914" s="406"/>
      <c r="BY914" s="406"/>
      <c r="BZ914" s="406"/>
      <c r="CA914" s="406"/>
      <c r="CB914" s="406"/>
      <c r="CC914" s="406"/>
      <c r="CD914" s="406"/>
      <c r="CE914" s="406"/>
      <c r="CF914" s="406"/>
      <c r="CG914" s="406"/>
      <c r="CH914" s="406"/>
      <c r="CI914" s="406"/>
      <c r="CJ914" s="406"/>
      <c r="CK914" s="406"/>
      <c r="CL914" s="406"/>
      <c r="CM914" s="406"/>
      <c r="CN914" s="406"/>
      <c r="CO914" s="406"/>
      <c r="CP914" s="406"/>
      <c r="CQ914" s="406"/>
      <c r="CR914" s="406"/>
      <c r="CS914" s="406"/>
      <c r="CT914" s="406"/>
      <c r="CU914" s="406"/>
      <c r="CV914" s="406"/>
      <c r="CW914" s="406"/>
      <c r="CX914" s="406"/>
      <c r="CY914" s="406"/>
      <c r="CZ914" s="406"/>
      <c r="DA914" s="406"/>
      <c r="DB914" s="406"/>
      <c r="DC914" s="406"/>
      <c r="DD914" s="406"/>
      <c r="DE914" s="406"/>
      <c r="DF914" s="406"/>
      <c r="DG914" s="406"/>
      <c r="DH914" s="406"/>
      <c r="DI914" s="406"/>
      <c r="DJ914" s="406"/>
      <c r="DK914" s="406"/>
      <c r="DL914" s="406"/>
      <c r="DM914" s="406"/>
      <c r="DN914" s="406"/>
      <c r="DO914" s="406"/>
      <c r="DP914" s="406"/>
      <c r="DQ914" s="406"/>
      <c r="DR914" s="406"/>
      <c r="DS914" s="406"/>
      <c r="DT914" s="406"/>
    </row>
    <row r="915" spans="1:128" s="431" customFormat="1" ht="24" customHeight="1" x14ac:dyDescent="0.35">
      <c r="A915" s="175"/>
      <c r="B915" s="506"/>
      <c r="C915" s="177" t="s">
        <v>658</v>
      </c>
      <c r="D915" s="176"/>
      <c r="E915" s="176"/>
      <c r="F915" s="176"/>
      <c r="G915" s="1003">
        <f>[53]WS!M164</f>
        <v>4749483785.8000002</v>
      </c>
      <c r="H915" s="1003"/>
      <c r="I915" s="1003"/>
      <c r="J915" s="1003"/>
      <c r="K915" s="274"/>
      <c r="L915" s="274"/>
      <c r="M915" s="274"/>
      <c r="O915" s="1003">
        <f>[53]WS!E164</f>
        <v>1101922766</v>
      </c>
      <c r="P915" s="1003"/>
      <c r="Q915" s="1003"/>
      <c r="R915" s="1003"/>
      <c r="S915" s="1003"/>
      <c r="T915" s="265"/>
      <c r="U915" s="514"/>
      <c r="V915" s="267"/>
      <c r="X915" s="499" t="s">
        <v>659</v>
      </c>
      <c r="Y915" s="272"/>
      <c r="Z915" s="265"/>
      <c r="AA915" s="265"/>
      <c r="AB915" s="265"/>
      <c r="AC915" s="297"/>
      <c r="AD915" s="297"/>
      <c r="AE915" s="503"/>
      <c r="AF915" s="503"/>
      <c r="AG915" s="503"/>
      <c r="AH915" s="297"/>
      <c r="AI915" s="145"/>
      <c r="AJ915" s="146"/>
      <c r="AK915" s="146"/>
      <c r="AL915" s="146"/>
      <c r="AM915" s="146"/>
      <c r="AN915" s="146"/>
      <c r="AO915" s="146"/>
      <c r="AP915" s="146"/>
      <c r="AQ915" s="146"/>
      <c r="AR915" s="147"/>
      <c r="AS915" s="513"/>
      <c r="AT915" s="146"/>
      <c r="AU915" s="146"/>
      <c r="AV915" s="146"/>
      <c r="AW915" s="146"/>
      <c r="AX915" s="146"/>
      <c r="AY915" s="146"/>
      <c r="AZ915" s="146"/>
      <c r="BA915" s="146"/>
      <c r="BB915" s="146"/>
      <c r="BC915" s="146"/>
      <c r="BD915" s="146"/>
      <c r="BE915" s="146"/>
      <c r="BF915" s="146"/>
      <c r="BG915" s="146"/>
      <c r="BH915" s="146"/>
      <c r="BI915" s="146"/>
      <c r="BJ915" s="146"/>
      <c r="BK915" s="146"/>
      <c r="BL915" s="146"/>
      <c r="BM915" s="146"/>
      <c r="BN915" s="146"/>
      <c r="BO915" s="146"/>
      <c r="BP915" s="146"/>
      <c r="BQ915" s="146"/>
      <c r="BR915" s="146"/>
      <c r="BS915" s="418"/>
      <c r="BT915" s="459"/>
      <c r="BU915" s="406"/>
      <c r="BV915" s="406"/>
      <c r="BW915" s="406"/>
      <c r="BX915" s="406"/>
      <c r="BY915" s="406"/>
      <c r="BZ915" s="406"/>
      <c r="CA915" s="406"/>
      <c r="CB915" s="406"/>
      <c r="CC915" s="406"/>
      <c r="CD915" s="406"/>
      <c r="CE915" s="406"/>
      <c r="CF915" s="406"/>
      <c r="CG915" s="406"/>
      <c r="CH915" s="406"/>
      <c r="CI915" s="406"/>
      <c r="CJ915" s="406"/>
      <c r="CK915" s="406"/>
      <c r="CL915" s="406"/>
      <c r="CM915" s="406"/>
      <c r="CN915" s="406"/>
      <c r="CO915" s="406"/>
      <c r="CP915" s="406"/>
      <c r="CQ915" s="406"/>
      <c r="CR915" s="406"/>
      <c r="CS915" s="406"/>
      <c r="CT915" s="406"/>
      <c r="CU915" s="406"/>
      <c r="CV915" s="406"/>
      <c r="CW915" s="406"/>
      <c r="CX915" s="406"/>
      <c r="CY915" s="406"/>
      <c r="CZ915" s="406"/>
      <c r="DA915" s="406"/>
      <c r="DB915" s="406"/>
      <c r="DC915" s="406"/>
      <c r="DD915" s="406"/>
      <c r="DE915" s="406"/>
      <c r="DF915" s="406"/>
      <c r="DG915" s="406"/>
      <c r="DH915" s="406"/>
      <c r="DI915" s="406"/>
      <c r="DJ915" s="406"/>
      <c r="DK915" s="406"/>
      <c r="DL915" s="406"/>
      <c r="DM915" s="406"/>
      <c r="DN915" s="406"/>
      <c r="DO915" s="406"/>
      <c r="DP915" s="406"/>
      <c r="DQ915" s="406"/>
      <c r="DR915" s="406"/>
      <c r="DS915" s="406"/>
      <c r="DT915" s="406"/>
    </row>
    <row r="916" spans="1:128" s="431" customFormat="1" ht="24" customHeight="1" thickBot="1" x14ac:dyDescent="0.4">
      <c r="A916" s="175"/>
      <c r="B916" s="506"/>
      <c r="C916" s="177"/>
      <c r="D916" s="176" t="s">
        <v>752</v>
      </c>
      <c r="E916" s="176"/>
      <c r="F916" s="176"/>
      <c r="G916" s="1025">
        <f>SUM(G914:J915)</f>
        <v>4824262926.8000002</v>
      </c>
      <c r="H916" s="1025"/>
      <c r="I916" s="1025"/>
      <c r="J916" s="1025"/>
      <c r="K916" s="274"/>
      <c r="L916" s="274"/>
      <c r="M916" s="274"/>
      <c r="O916" s="1025">
        <f>SUM(O914:S915)</f>
        <v>1186454693</v>
      </c>
      <c r="P916" s="1025"/>
      <c r="Q916" s="1025"/>
      <c r="R916" s="1025"/>
      <c r="S916" s="1025"/>
      <c r="T916" s="265"/>
      <c r="U916" s="514"/>
      <c r="V916" s="267"/>
      <c r="W916" s="514" t="s">
        <v>597</v>
      </c>
      <c r="X916" s="272"/>
      <c r="Y916" s="272"/>
      <c r="Z916" s="265"/>
      <c r="AA916" s="265"/>
      <c r="AB916" s="265"/>
      <c r="AC916" s="297"/>
      <c r="AD916" s="297"/>
      <c r="AE916" s="503"/>
      <c r="AF916" s="503"/>
      <c r="AG916" s="503"/>
      <c r="AH916" s="297"/>
      <c r="AI916" s="145"/>
      <c r="AJ916" s="146"/>
      <c r="AK916" s="146"/>
      <c r="AL916" s="146"/>
      <c r="AM916" s="146"/>
      <c r="AN916" s="146"/>
      <c r="AO916" s="146"/>
      <c r="AP916" s="146"/>
      <c r="AQ916" s="146"/>
      <c r="AR916" s="147"/>
      <c r="AS916" s="513"/>
      <c r="AT916" s="146"/>
      <c r="AU916" s="146"/>
      <c r="AV916" s="146"/>
      <c r="AW916" s="146"/>
      <c r="AX916" s="146"/>
      <c r="AY916" s="146"/>
      <c r="AZ916" s="146"/>
      <c r="BA916" s="146"/>
      <c r="BB916" s="146"/>
      <c r="BC916" s="146"/>
      <c r="BD916" s="146"/>
      <c r="BE916" s="146"/>
      <c r="BF916" s="146"/>
      <c r="BG916" s="146"/>
      <c r="BH916" s="146"/>
      <c r="BI916" s="146"/>
      <c r="BJ916" s="146"/>
      <c r="BK916" s="146"/>
      <c r="BL916" s="146"/>
      <c r="BM916" s="146"/>
      <c r="BN916" s="146"/>
      <c r="BO916" s="146"/>
      <c r="BP916" s="146"/>
      <c r="BQ916" s="146"/>
      <c r="BR916" s="146"/>
      <c r="BS916" s="418"/>
      <c r="BT916" s="459"/>
      <c r="BU916" s="406"/>
      <c r="BV916" s="406"/>
      <c r="BW916" s="406"/>
      <c r="BX916" s="406"/>
      <c r="BY916" s="406"/>
      <c r="BZ916" s="406"/>
      <c r="CA916" s="406"/>
      <c r="CB916" s="406"/>
      <c r="CC916" s="406"/>
      <c r="CD916" s="406"/>
      <c r="CE916" s="406"/>
      <c r="CF916" s="406"/>
      <c r="CG916" s="406"/>
      <c r="CH916" s="406"/>
      <c r="CI916" s="406"/>
      <c r="CJ916" s="406"/>
      <c r="CK916" s="406"/>
      <c r="CL916" s="406"/>
      <c r="CM916" s="406"/>
      <c r="CN916" s="406"/>
      <c r="CO916" s="406"/>
      <c r="CP916" s="406"/>
      <c r="CQ916" s="406"/>
      <c r="CR916" s="406"/>
      <c r="CS916" s="406"/>
      <c r="CT916" s="406"/>
      <c r="CU916" s="406"/>
      <c r="CV916" s="406"/>
      <c r="CW916" s="406"/>
      <c r="CX916" s="406"/>
      <c r="CY916" s="406"/>
      <c r="CZ916" s="406"/>
      <c r="DA916" s="406"/>
      <c r="DB916" s="406"/>
      <c r="DC916" s="406"/>
      <c r="DD916" s="406"/>
      <c r="DE916" s="406"/>
      <c r="DF916" s="406"/>
      <c r="DG916" s="406"/>
      <c r="DH916" s="406"/>
      <c r="DI916" s="406"/>
      <c r="DJ916" s="406"/>
      <c r="DK916" s="406"/>
      <c r="DL916" s="406"/>
      <c r="DM916" s="406"/>
      <c r="DN916" s="406"/>
      <c r="DO916" s="406"/>
      <c r="DP916" s="406"/>
      <c r="DQ916" s="406"/>
      <c r="DR916" s="406"/>
      <c r="DS916" s="406"/>
      <c r="DT916" s="406"/>
    </row>
    <row r="917" spans="1:128" s="431" customFormat="1" ht="24" customHeight="1" thickTop="1" x14ac:dyDescent="0.35">
      <c r="A917" s="175"/>
      <c r="B917" s="506"/>
      <c r="C917" s="177"/>
      <c r="D917" s="176"/>
      <c r="E917" s="176"/>
      <c r="F917" s="176"/>
      <c r="G917" s="503"/>
      <c r="H917" s="503"/>
      <c r="I917" s="503"/>
      <c r="J917" s="503"/>
      <c r="K917" s="274"/>
      <c r="L917" s="274"/>
      <c r="M917" s="274"/>
      <c r="O917" s="503"/>
      <c r="P917" s="503"/>
      <c r="Q917" s="503"/>
      <c r="R917" s="503"/>
      <c r="S917" s="503"/>
      <c r="T917" s="265"/>
      <c r="U917" s="514"/>
      <c r="V917" s="267"/>
      <c r="W917" s="514"/>
      <c r="X917" s="272"/>
      <c r="Y917" s="272"/>
      <c r="Z917" s="265"/>
      <c r="AA917" s="265"/>
      <c r="AB917" s="265"/>
      <c r="AC917" s="297"/>
      <c r="AD917" s="297"/>
      <c r="AE917" s="503"/>
      <c r="AF917" s="503"/>
      <c r="AG917" s="503"/>
      <c r="AH917" s="297"/>
      <c r="AI917" s="145"/>
      <c r="AJ917" s="146"/>
      <c r="AK917" s="146"/>
      <c r="AL917" s="146"/>
      <c r="AM917" s="146"/>
      <c r="AN917" s="146"/>
      <c r="AO917" s="146"/>
      <c r="AP917" s="146"/>
      <c r="AQ917" s="146"/>
      <c r="AR917" s="147"/>
      <c r="AS917" s="513"/>
      <c r="AT917" s="146"/>
      <c r="AU917" s="146"/>
      <c r="AV917" s="146"/>
      <c r="AW917" s="146"/>
      <c r="AX917" s="146"/>
      <c r="AY917" s="146"/>
      <c r="AZ917" s="146"/>
      <c r="BA917" s="146"/>
      <c r="BB917" s="146"/>
      <c r="BC917" s="146"/>
      <c r="BD917" s="146"/>
      <c r="BE917" s="146"/>
      <c r="BF917" s="146"/>
      <c r="BG917" s="146"/>
      <c r="BH917" s="146"/>
      <c r="BI917" s="146"/>
      <c r="BJ917" s="146"/>
      <c r="BK917" s="146"/>
      <c r="BL917" s="146"/>
      <c r="BM917" s="146"/>
      <c r="BN917" s="146"/>
      <c r="BO917" s="146"/>
      <c r="BP917" s="146"/>
      <c r="BQ917" s="146"/>
      <c r="BR917" s="146"/>
      <c r="BS917" s="418"/>
      <c r="BT917" s="459"/>
      <c r="BU917" s="406"/>
      <c r="BV917" s="406"/>
      <c r="BW917" s="406"/>
      <c r="BX917" s="406"/>
      <c r="BY917" s="406"/>
      <c r="BZ917" s="406"/>
      <c r="CA917" s="406"/>
      <c r="CB917" s="406"/>
      <c r="CC917" s="406"/>
      <c r="CD917" s="406"/>
      <c r="CE917" s="406"/>
      <c r="CF917" s="406"/>
      <c r="CG917" s="406"/>
      <c r="CH917" s="406"/>
      <c r="CI917" s="406"/>
      <c r="CJ917" s="406"/>
      <c r="CK917" s="406"/>
      <c r="CL917" s="406"/>
      <c r="CM917" s="406"/>
      <c r="CN917" s="406"/>
      <c r="CO917" s="406"/>
      <c r="CP917" s="406"/>
      <c r="CQ917" s="406"/>
      <c r="CR917" s="406"/>
      <c r="CS917" s="406"/>
      <c r="CT917" s="406"/>
      <c r="CU917" s="406"/>
      <c r="CV917" s="406"/>
      <c r="CW917" s="406"/>
      <c r="CX917" s="406"/>
      <c r="CY917" s="406"/>
      <c r="CZ917" s="406"/>
      <c r="DA917" s="406"/>
      <c r="DB917" s="406"/>
      <c r="DC917" s="406"/>
      <c r="DD917" s="406"/>
      <c r="DE917" s="406"/>
      <c r="DF917" s="406"/>
      <c r="DG917" s="406"/>
      <c r="DH917" s="406"/>
      <c r="DI917" s="406"/>
      <c r="DJ917" s="406"/>
      <c r="DK917" s="406"/>
      <c r="DL917" s="406"/>
      <c r="DM917" s="406"/>
      <c r="DN917" s="406"/>
      <c r="DO917" s="406"/>
      <c r="DP917" s="406"/>
      <c r="DQ917" s="406"/>
      <c r="DR917" s="406"/>
      <c r="DS917" s="406"/>
      <c r="DT917" s="406"/>
    </row>
    <row r="918" spans="1:128" s="431" customFormat="1" ht="24" customHeight="1" x14ac:dyDescent="0.35">
      <c r="A918" s="175"/>
      <c r="B918" s="920" t="s">
        <v>753</v>
      </c>
      <c r="C918" s="920"/>
      <c r="D918" s="920"/>
      <c r="E918" s="920"/>
      <c r="F918" s="920"/>
      <c r="G918" s="920"/>
      <c r="H918" s="920"/>
      <c r="I918" s="920"/>
      <c r="J918" s="920"/>
      <c r="K918" s="515"/>
      <c r="L918" s="515"/>
      <c r="M918" s="515"/>
      <c r="N918" s="516"/>
      <c r="O918" s="1038" t="s">
        <v>754</v>
      </c>
      <c r="P918" s="1039"/>
      <c r="Q918" s="1039"/>
      <c r="R918" s="1039"/>
      <c r="S918" s="1039"/>
      <c r="T918" s="1039"/>
      <c r="U918" s="1039"/>
      <c r="V918" s="1039"/>
      <c r="W918" s="1039"/>
      <c r="X918" s="1039"/>
      <c r="Y918" s="272"/>
      <c r="Z918" s="265"/>
      <c r="AA918" s="265"/>
      <c r="AB918" s="265"/>
      <c r="AC918" s="297"/>
      <c r="AD918" s="297"/>
      <c r="AE918" s="503"/>
      <c r="AF918" s="503"/>
      <c r="AG918" s="503"/>
      <c r="AH918" s="297"/>
      <c r="AI918" s="145"/>
      <c r="AJ918" s="146"/>
      <c r="AK918" s="146" t="s">
        <v>755</v>
      </c>
      <c r="AL918" s="146"/>
      <c r="AM918" s="146"/>
      <c r="AN918" s="146"/>
      <c r="AO918" s="146"/>
      <c r="AP918" s="146"/>
      <c r="AQ918" s="146"/>
      <c r="AR918" s="147"/>
      <c r="AS918" s="513"/>
      <c r="AT918" s="146"/>
      <c r="AU918" s="146"/>
      <c r="AV918" s="146"/>
      <c r="AW918" s="146"/>
      <c r="AX918" s="146"/>
      <c r="AY918" s="146"/>
      <c r="AZ918" s="146"/>
      <c r="BA918" s="146"/>
      <c r="BB918" s="146"/>
      <c r="BC918" s="146"/>
      <c r="BD918" s="146"/>
      <c r="BE918" s="146"/>
      <c r="BF918" s="146"/>
      <c r="BG918" s="146"/>
      <c r="BH918" s="146"/>
      <c r="BI918" s="146"/>
      <c r="BJ918" s="146"/>
      <c r="BK918" s="146"/>
      <c r="BL918" s="146"/>
      <c r="BM918" s="146"/>
      <c r="BN918" s="146"/>
      <c r="BO918" s="146"/>
      <c r="BP918" s="146"/>
      <c r="BQ918" s="146"/>
      <c r="BR918" s="146"/>
      <c r="BS918" s="418"/>
      <c r="BT918" s="459"/>
      <c r="BU918" s="406"/>
      <c r="BV918" s="406"/>
      <c r="BW918" s="406"/>
      <c r="BX918" s="406"/>
      <c r="BY918" s="406"/>
      <c r="BZ918" s="406"/>
      <c r="CA918" s="406"/>
      <c r="CB918" s="406"/>
      <c r="CC918" s="406"/>
      <c r="CD918" s="406"/>
      <c r="CE918" s="406"/>
      <c r="CF918" s="406"/>
      <c r="CG918" s="406"/>
      <c r="CH918" s="406"/>
      <c r="CI918" s="406"/>
      <c r="CJ918" s="406"/>
      <c r="CK918" s="406"/>
      <c r="CL918" s="406"/>
      <c r="CM918" s="406"/>
      <c r="CN918" s="406"/>
      <c r="CO918" s="406"/>
      <c r="CP918" s="406"/>
      <c r="CQ918" s="406"/>
      <c r="CR918" s="406"/>
      <c r="CS918" s="406"/>
      <c r="CT918" s="406"/>
      <c r="CU918" s="406"/>
      <c r="CV918" s="406"/>
      <c r="CW918" s="406"/>
      <c r="CX918" s="406"/>
      <c r="CY918" s="406"/>
      <c r="CZ918" s="406"/>
      <c r="DA918" s="406"/>
      <c r="DB918" s="406"/>
      <c r="DC918" s="406"/>
      <c r="DD918" s="406"/>
      <c r="DE918" s="406"/>
      <c r="DF918" s="406"/>
      <c r="DG918" s="406"/>
      <c r="DH918" s="406"/>
      <c r="DI918" s="406"/>
      <c r="DJ918" s="406"/>
      <c r="DK918" s="406"/>
      <c r="DL918" s="406"/>
      <c r="DM918" s="406"/>
      <c r="DN918" s="406"/>
      <c r="DO918" s="406"/>
      <c r="DP918" s="406"/>
      <c r="DQ918" s="406"/>
      <c r="DR918" s="406"/>
      <c r="DS918" s="406"/>
      <c r="DT918" s="406"/>
    </row>
    <row r="919" spans="1:128" s="431" customFormat="1" ht="24" customHeight="1" x14ac:dyDescent="0.35">
      <c r="A919" s="175"/>
      <c r="B919" s="920"/>
      <c r="C919" s="920"/>
      <c r="D919" s="920"/>
      <c r="E919" s="920"/>
      <c r="F919" s="920"/>
      <c r="G919" s="920"/>
      <c r="H919" s="920"/>
      <c r="I919" s="920"/>
      <c r="J919" s="920"/>
      <c r="K919" s="515"/>
      <c r="L919" s="515"/>
      <c r="M919" s="515"/>
      <c r="N919" s="516"/>
      <c r="O919" s="1039"/>
      <c r="P919" s="1039"/>
      <c r="Q919" s="1039"/>
      <c r="R919" s="1039"/>
      <c r="S919" s="1039"/>
      <c r="T919" s="1039"/>
      <c r="U919" s="1039"/>
      <c r="V919" s="1039"/>
      <c r="W919" s="1039"/>
      <c r="X919" s="1039"/>
      <c r="Y919" s="272"/>
      <c r="Z919" s="265"/>
      <c r="AA919" s="265"/>
      <c r="AB919" s="265"/>
      <c r="AC919" s="297"/>
      <c r="AD919" s="297"/>
      <c r="AE919" s="503"/>
      <c r="AF919" s="503"/>
      <c r="AG919" s="503"/>
      <c r="AH919" s="297"/>
      <c r="AI919" s="145"/>
      <c r="AJ919" s="146"/>
      <c r="AK919" s="146"/>
      <c r="AL919" s="146"/>
      <c r="AM919" s="146"/>
      <c r="AN919" s="146"/>
      <c r="AO919" s="146"/>
      <c r="AP919" s="146"/>
      <c r="AQ919" s="146"/>
      <c r="AR919" s="147"/>
      <c r="AS919" s="513"/>
      <c r="AT919" s="146"/>
      <c r="AU919" s="146"/>
      <c r="AV919" s="146"/>
      <c r="AW919" s="146"/>
      <c r="AX919" s="146"/>
      <c r="AY919" s="146"/>
      <c r="AZ919" s="146"/>
      <c r="BA919" s="146"/>
      <c r="BB919" s="146"/>
      <c r="BC919" s="146"/>
      <c r="BD919" s="146"/>
      <c r="BE919" s="146"/>
      <c r="BF919" s="146"/>
      <c r="BG919" s="146"/>
      <c r="BH919" s="146"/>
      <c r="BI919" s="146"/>
      <c r="BJ919" s="146"/>
      <c r="BK919" s="146"/>
      <c r="BL919" s="146"/>
      <c r="BM919" s="146"/>
      <c r="BN919" s="146"/>
      <c r="BO919" s="146"/>
      <c r="BP919" s="146"/>
      <c r="BQ919" s="146"/>
      <c r="BR919" s="146"/>
      <c r="BS919" s="418"/>
      <c r="BT919" s="459"/>
      <c r="BU919" s="406"/>
      <c r="BV919" s="406"/>
      <c r="BW919" s="406"/>
      <c r="BX919" s="406"/>
      <c r="BY919" s="406"/>
      <c r="BZ919" s="406"/>
      <c r="CA919" s="406"/>
      <c r="CB919" s="406"/>
      <c r="CC919" s="406"/>
      <c r="CD919" s="406"/>
      <c r="CE919" s="406"/>
      <c r="CF919" s="406"/>
      <c r="CG919" s="406"/>
      <c r="CH919" s="406"/>
      <c r="CI919" s="406"/>
      <c r="CJ919" s="406"/>
      <c r="CK919" s="406"/>
      <c r="CL919" s="406"/>
      <c r="CM919" s="406"/>
      <c r="CN919" s="406"/>
      <c r="CO919" s="406"/>
      <c r="CP919" s="406"/>
      <c r="CQ919" s="406"/>
      <c r="CR919" s="406"/>
      <c r="CS919" s="406"/>
      <c r="CT919" s="406"/>
      <c r="CU919" s="406"/>
      <c r="CV919" s="406"/>
      <c r="CW919" s="406"/>
      <c r="CX919" s="406"/>
      <c r="CY919" s="406"/>
      <c r="CZ919" s="406"/>
      <c r="DA919" s="406"/>
      <c r="DB919" s="406"/>
      <c r="DC919" s="406"/>
      <c r="DD919" s="406"/>
      <c r="DE919" s="406"/>
      <c r="DF919" s="406"/>
      <c r="DG919" s="406"/>
      <c r="DH919" s="406"/>
      <c r="DI919" s="406"/>
      <c r="DJ919" s="406"/>
      <c r="DK919" s="406"/>
      <c r="DL919" s="406"/>
      <c r="DM919" s="406"/>
      <c r="DN919" s="406"/>
      <c r="DO919" s="406"/>
      <c r="DP919" s="406"/>
      <c r="DQ919" s="406"/>
      <c r="DR919" s="406"/>
      <c r="DS919" s="406"/>
      <c r="DT919" s="406"/>
    </row>
    <row r="920" spans="1:128" s="431" customFormat="1" ht="24" customHeight="1" x14ac:dyDescent="0.35">
      <c r="A920" s="175"/>
      <c r="B920" s="920"/>
      <c r="C920" s="920"/>
      <c r="D920" s="920"/>
      <c r="E920" s="920"/>
      <c r="F920" s="920"/>
      <c r="G920" s="920"/>
      <c r="H920" s="920"/>
      <c r="I920" s="920"/>
      <c r="J920" s="920"/>
      <c r="K920" s="515"/>
      <c r="L920" s="515"/>
      <c r="M920" s="515"/>
      <c r="N920" s="516"/>
      <c r="O920" s="1039"/>
      <c r="P920" s="1039"/>
      <c r="Q920" s="1039"/>
      <c r="R920" s="1039"/>
      <c r="S920" s="1039"/>
      <c r="T920" s="1039"/>
      <c r="U920" s="1039"/>
      <c r="V920" s="1039"/>
      <c r="W920" s="1039"/>
      <c r="X920" s="1039"/>
      <c r="Y920" s="272"/>
      <c r="Z920" s="265"/>
      <c r="AA920" s="265"/>
      <c r="AB920" s="265"/>
      <c r="AC920" s="297"/>
      <c r="AD920" s="297"/>
      <c r="AE920" s="503"/>
      <c r="AF920" s="503"/>
      <c r="AG920" s="503"/>
      <c r="AH920" s="297"/>
      <c r="AI920" s="145"/>
      <c r="AJ920" s="146"/>
      <c r="AK920" s="146"/>
      <c r="AL920" s="146"/>
      <c r="AM920" s="146"/>
      <c r="AN920" s="146"/>
      <c r="AO920" s="146"/>
      <c r="AP920" s="146"/>
      <c r="AQ920" s="146"/>
      <c r="AR920" s="147"/>
      <c r="AS920" s="513"/>
      <c r="AT920" s="146"/>
      <c r="AU920" s="146"/>
      <c r="AV920" s="146"/>
      <c r="AW920" s="146"/>
      <c r="AX920" s="146"/>
      <c r="AY920" s="146"/>
      <c r="AZ920" s="146"/>
      <c r="BA920" s="146"/>
      <c r="BB920" s="146"/>
      <c r="BC920" s="146"/>
      <c r="BD920" s="146"/>
      <c r="BE920" s="146"/>
      <c r="BF920" s="146"/>
      <c r="BG920" s="146"/>
      <c r="BH920" s="146"/>
      <c r="BI920" s="146"/>
      <c r="BJ920" s="146"/>
      <c r="BK920" s="146"/>
      <c r="BL920" s="146"/>
      <c r="BM920" s="146"/>
      <c r="BN920" s="146"/>
      <c r="BO920" s="146"/>
      <c r="BP920" s="146"/>
      <c r="BQ920" s="146"/>
      <c r="BR920" s="146"/>
      <c r="BS920" s="418"/>
      <c r="BT920" s="459"/>
      <c r="BU920" s="406"/>
      <c r="BV920" s="406"/>
      <c r="BW920" s="406"/>
      <c r="BX920" s="406"/>
      <c r="BY920" s="406"/>
      <c r="BZ920" s="406"/>
      <c r="CA920" s="406"/>
      <c r="CB920" s="406"/>
      <c r="CC920" s="406"/>
      <c r="CD920" s="406"/>
      <c r="CE920" s="406"/>
      <c r="CF920" s="406"/>
      <c r="CG920" s="406"/>
      <c r="CH920" s="406"/>
      <c r="CI920" s="406"/>
      <c r="CJ920" s="406"/>
      <c r="CK920" s="406"/>
      <c r="CL920" s="406"/>
      <c r="CM920" s="406"/>
      <c r="CN920" s="406"/>
      <c r="CO920" s="406"/>
      <c r="CP920" s="406"/>
      <c r="CQ920" s="406"/>
      <c r="CR920" s="406"/>
      <c r="CS920" s="406"/>
      <c r="CT920" s="406"/>
      <c r="CU920" s="406"/>
      <c r="CV920" s="406"/>
      <c r="CW920" s="406"/>
      <c r="CX920" s="406"/>
      <c r="CY920" s="406"/>
      <c r="CZ920" s="406"/>
      <c r="DA920" s="406"/>
      <c r="DB920" s="406"/>
      <c r="DC920" s="406"/>
      <c r="DD920" s="406"/>
      <c r="DE920" s="406"/>
      <c r="DF920" s="406"/>
      <c r="DG920" s="406"/>
      <c r="DH920" s="406"/>
      <c r="DI920" s="406"/>
      <c r="DJ920" s="406"/>
      <c r="DK920" s="406"/>
      <c r="DL920" s="406"/>
      <c r="DM920" s="406"/>
      <c r="DN920" s="406"/>
      <c r="DO920" s="406"/>
      <c r="DP920" s="406"/>
      <c r="DQ920" s="406"/>
      <c r="DR920" s="406"/>
      <c r="DS920" s="406"/>
      <c r="DT920" s="406"/>
    </row>
    <row r="921" spans="1:128" s="431" customFormat="1" ht="33" customHeight="1" x14ac:dyDescent="0.35">
      <c r="A921" s="175"/>
      <c r="B921" s="920"/>
      <c r="C921" s="920"/>
      <c r="D921" s="920"/>
      <c r="E921" s="920"/>
      <c r="F921" s="920"/>
      <c r="G921" s="920"/>
      <c r="H921" s="920"/>
      <c r="I921" s="920"/>
      <c r="J921" s="920"/>
      <c r="K921" s="517"/>
      <c r="L921" s="517"/>
      <c r="M921" s="517"/>
      <c r="N921" s="517"/>
      <c r="O921" s="1039"/>
      <c r="P921" s="1039"/>
      <c r="Q921" s="1039"/>
      <c r="R921" s="1039"/>
      <c r="S921" s="1039"/>
      <c r="T921" s="1039"/>
      <c r="U921" s="1039"/>
      <c r="V921" s="1039"/>
      <c r="W921" s="1039"/>
      <c r="X921" s="1039"/>
      <c r="Y921" s="147"/>
      <c r="Z921" s="265"/>
      <c r="AA921" s="265"/>
      <c r="AB921" s="265"/>
      <c r="AC921" s="147"/>
      <c r="AD921" s="297"/>
      <c r="AE921" s="503"/>
      <c r="AF921" s="503"/>
      <c r="AG921" s="503"/>
      <c r="AH921" s="297"/>
      <c r="AI921" s="145"/>
      <c r="AJ921" s="146"/>
      <c r="AK921" s="146"/>
      <c r="AL921" s="146"/>
      <c r="AM921" s="146"/>
      <c r="AN921" s="146"/>
      <c r="AO921" s="146"/>
      <c r="AP921" s="146"/>
      <c r="AQ921" s="146"/>
      <c r="AR921" s="147"/>
      <c r="AS921" s="513"/>
      <c r="AT921" s="146"/>
      <c r="AU921" s="146"/>
      <c r="AV921" s="146"/>
      <c r="AW921" s="146"/>
      <c r="AX921" s="146"/>
      <c r="AY921" s="146"/>
      <c r="AZ921" s="146"/>
      <c r="BA921" s="146"/>
      <c r="BB921" s="146"/>
      <c r="BC921" s="146"/>
      <c r="BD921" s="146"/>
      <c r="BE921" s="146"/>
      <c r="BF921" s="146"/>
      <c r="BG921" s="146"/>
      <c r="BH921" s="146"/>
      <c r="BI921" s="146"/>
      <c r="BJ921" s="146"/>
      <c r="BK921" s="146"/>
      <c r="BL921" s="146"/>
      <c r="BM921" s="146"/>
      <c r="BN921" s="146"/>
      <c r="BO921" s="146"/>
      <c r="BP921" s="146"/>
      <c r="BQ921" s="146"/>
      <c r="BR921" s="146"/>
      <c r="BS921" s="146"/>
      <c r="BT921" s="459"/>
      <c r="BU921" s="406"/>
      <c r="BV921" s="406"/>
      <c r="BW921" s="406"/>
      <c r="BX921" s="406"/>
      <c r="BY921" s="406"/>
      <c r="BZ921" s="406"/>
      <c r="CA921" s="406"/>
      <c r="CB921" s="406"/>
      <c r="CC921" s="406"/>
      <c r="CD921" s="406"/>
      <c r="CE921" s="406"/>
      <c r="CF921" s="406"/>
      <c r="CG921" s="406"/>
      <c r="CH921" s="406"/>
      <c r="CI921" s="406"/>
      <c r="CJ921" s="406"/>
      <c r="CK921" s="406"/>
      <c r="CL921" s="406"/>
      <c r="CM921" s="406"/>
      <c r="CN921" s="406"/>
      <c r="CO921" s="406"/>
      <c r="CP921" s="406"/>
      <c r="CQ921" s="406"/>
      <c r="CR921" s="406"/>
      <c r="CS921" s="406"/>
      <c r="CT921" s="406"/>
      <c r="CU921" s="406"/>
      <c r="CV921" s="406"/>
      <c r="CW921" s="406"/>
      <c r="CX921" s="406"/>
      <c r="CY921" s="406"/>
      <c r="CZ921" s="406"/>
      <c r="DA921" s="406"/>
      <c r="DB921" s="406"/>
      <c r="DC921" s="406"/>
      <c r="DD921" s="406"/>
      <c r="DE921" s="406"/>
      <c r="DF921" s="406"/>
      <c r="DG921" s="406"/>
      <c r="DH921" s="406"/>
      <c r="DI921" s="406"/>
      <c r="DJ921" s="406"/>
      <c r="DK921" s="406"/>
      <c r="DL921" s="406"/>
      <c r="DM921" s="406"/>
      <c r="DN921" s="406"/>
      <c r="DO921" s="406"/>
      <c r="DP921" s="406"/>
      <c r="DQ921" s="406"/>
      <c r="DR921" s="406"/>
      <c r="DS921" s="406"/>
      <c r="DT921" s="418"/>
      <c r="DU921" s="406"/>
      <c r="DV921" s="406"/>
      <c r="DW921" s="406"/>
      <c r="DX921" s="406"/>
    </row>
    <row r="922" spans="1:128" s="431" customFormat="1" ht="24" customHeight="1" x14ac:dyDescent="0.35">
      <c r="A922" s="518" t="s">
        <v>756</v>
      </c>
      <c r="B922" s="1040" t="s">
        <v>757</v>
      </c>
      <c r="C922" s="1040"/>
      <c r="D922" s="1040"/>
      <c r="E922" s="1040"/>
      <c r="F922" s="1040"/>
      <c r="G922" s="297"/>
      <c r="H922" s="297"/>
      <c r="I922" s="297"/>
      <c r="J922" s="297"/>
      <c r="K922" s="297"/>
      <c r="L922" s="297"/>
      <c r="M922" s="297"/>
      <c r="N922" s="297"/>
      <c r="O922" s="297"/>
      <c r="P922" s="297"/>
      <c r="Q922" s="297"/>
      <c r="R922" s="297"/>
      <c r="S922" s="265"/>
      <c r="T922" s="382" t="str">
        <f>A922</f>
        <v>15.</v>
      </c>
      <c r="U922" s="512" t="s">
        <v>758</v>
      </c>
      <c r="Y922" s="210"/>
      <c r="AA922" s="265"/>
      <c r="AB922" s="265"/>
      <c r="AC922" s="147"/>
      <c r="AD922" s="297"/>
      <c r="AE922" s="503"/>
      <c r="AF922" s="503"/>
      <c r="AG922" s="503"/>
      <c r="AH922" s="297"/>
      <c r="AI922" s="145"/>
      <c r="AJ922" s="146"/>
      <c r="AK922" s="146"/>
      <c r="AL922" s="146"/>
      <c r="AM922" s="146"/>
      <c r="AN922" s="146"/>
      <c r="AO922" s="146"/>
      <c r="AP922" s="146"/>
      <c r="AQ922" s="146"/>
      <c r="AR922" s="147"/>
      <c r="AS922" s="513"/>
      <c r="AT922" s="146"/>
      <c r="AU922" s="146"/>
      <c r="AV922" s="146"/>
      <c r="AW922" s="146"/>
      <c r="AX922" s="146"/>
      <c r="AY922" s="146"/>
      <c r="AZ922" s="146"/>
      <c r="BA922" s="146"/>
      <c r="BB922" s="146"/>
      <c r="BC922" s="146"/>
      <c r="BD922" s="146"/>
      <c r="BE922" s="146"/>
      <c r="BF922" s="146"/>
      <c r="BG922" s="146"/>
      <c r="BH922" s="146"/>
      <c r="BI922" s="146"/>
      <c r="BJ922" s="146"/>
      <c r="BK922" s="146"/>
      <c r="BL922" s="146"/>
      <c r="BM922" s="146"/>
      <c r="BN922" s="146"/>
      <c r="BO922" s="146"/>
      <c r="BP922" s="146"/>
      <c r="BQ922" s="146"/>
      <c r="BR922" s="146"/>
      <c r="BS922" s="146"/>
      <c r="BT922" s="459"/>
      <c r="BU922" s="406"/>
      <c r="BV922" s="406"/>
      <c r="BW922" s="406"/>
      <c r="BX922" s="406"/>
      <c r="BY922" s="406"/>
      <c r="BZ922" s="406"/>
      <c r="CA922" s="406"/>
      <c r="CB922" s="406"/>
      <c r="CC922" s="406"/>
      <c r="CD922" s="406"/>
      <c r="CE922" s="406"/>
      <c r="CF922" s="406"/>
      <c r="CG922" s="406"/>
      <c r="CH922" s="406"/>
      <c r="CI922" s="406"/>
      <c r="CJ922" s="406"/>
      <c r="CK922" s="406"/>
      <c r="CL922" s="406"/>
      <c r="CM922" s="406"/>
      <c r="CN922" s="406"/>
      <c r="CO922" s="406"/>
      <c r="CP922" s="406"/>
      <c r="CQ922" s="406"/>
      <c r="CR922" s="406"/>
      <c r="CS922" s="406"/>
      <c r="CT922" s="406"/>
      <c r="CU922" s="406"/>
      <c r="CV922" s="406"/>
      <c r="CW922" s="406"/>
      <c r="CX922" s="406"/>
      <c r="CY922" s="406"/>
      <c r="CZ922" s="406"/>
      <c r="DA922" s="406"/>
      <c r="DB922" s="406"/>
      <c r="DC922" s="406"/>
      <c r="DD922" s="406"/>
      <c r="DE922" s="406"/>
      <c r="DF922" s="406"/>
      <c r="DG922" s="406"/>
      <c r="DH922" s="406"/>
      <c r="DI922" s="406"/>
      <c r="DJ922" s="406"/>
      <c r="DK922" s="406"/>
      <c r="DL922" s="406"/>
      <c r="DM922" s="406"/>
      <c r="DN922" s="406"/>
      <c r="DO922" s="406"/>
      <c r="DP922" s="406"/>
      <c r="DQ922" s="406"/>
      <c r="DR922" s="406"/>
      <c r="DS922" s="406"/>
      <c r="DT922" s="418"/>
      <c r="DU922" s="406"/>
      <c r="DV922" s="406"/>
      <c r="DW922" s="406"/>
      <c r="DX922" s="406"/>
    </row>
    <row r="923" spans="1:128" s="146" customFormat="1" ht="24" customHeight="1" x14ac:dyDescent="0.35">
      <c r="A923" s="369"/>
      <c r="B923" s="519" t="s">
        <v>759</v>
      </c>
      <c r="C923" s="176" t="s">
        <v>27</v>
      </c>
      <c r="D923" s="362"/>
      <c r="E923" s="362"/>
      <c r="F923" s="362"/>
      <c r="G923" s="385"/>
      <c r="H923" s="386"/>
      <c r="I923" s="386"/>
      <c r="J923" s="386"/>
      <c r="K923" s="387"/>
      <c r="L923" s="387"/>
      <c r="M923" s="387"/>
      <c r="N923" s="387"/>
      <c r="O923" s="387"/>
      <c r="P923" s="387"/>
      <c r="Q923" s="387"/>
      <c r="R923" s="387"/>
      <c r="S923" s="188"/>
      <c r="T923" s="188"/>
      <c r="U923" s="233" t="s">
        <v>760</v>
      </c>
      <c r="V923" s="346"/>
      <c r="W923" s="182"/>
      <c r="X923" s="331"/>
      <c r="Y923" s="145"/>
      <c r="Z923" s="269"/>
      <c r="AA923" s="269"/>
      <c r="AB923" s="269"/>
      <c r="AC923" s="269"/>
      <c r="AD923" s="147"/>
      <c r="AE923" s="145"/>
      <c r="AN923" s="147"/>
      <c r="AO923" s="145"/>
      <c r="BT923" s="148"/>
    </row>
    <row r="924" spans="1:128" s="146" customFormat="1" ht="24" customHeight="1" x14ac:dyDescent="0.35">
      <c r="A924" s="175"/>
      <c r="B924" s="920" t="s">
        <v>642</v>
      </c>
      <c r="C924" s="920"/>
      <c r="D924" s="920"/>
      <c r="E924" s="920"/>
      <c r="F924" s="920"/>
      <c r="G924" s="920"/>
      <c r="H924" s="920"/>
      <c r="I924" s="920"/>
      <c r="J924" s="188"/>
      <c r="K924" s="188"/>
      <c r="L924" s="188"/>
      <c r="M924" s="188"/>
      <c r="N924" s="188"/>
      <c r="O924" s="188"/>
      <c r="P924" s="188"/>
      <c r="Q924" s="188"/>
      <c r="R924" s="188"/>
      <c r="S924" s="145"/>
      <c r="T924" s="520"/>
      <c r="U924" s="521" t="s">
        <v>581</v>
      </c>
      <c r="V924" s="520"/>
      <c r="W924" s="520"/>
      <c r="X924" s="520"/>
      <c r="Y924" s="145"/>
      <c r="Z924" s="520"/>
      <c r="AA924" s="520"/>
      <c r="AB924" s="520"/>
      <c r="AC924" s="269"/>
      <c r="AD924" s="147"/>
      <c r="AE924" s="145"/>
      <c r="AN924" s="147"/>
      <c r="AO924" s="145"/>
      <c r="BT924" s="148"/>
    </row>
    <row r="925" spans="1:128" s="146" customFormat="1" ht="24" customHeight="1" x14ac:dyDescent="0.35">
      <c r="A925" s="175"/>
      <c r="B925" s="261"/>
      <c r="C925" s="308"/>
      <c r="D925" s="308"/>
      <c r="E925" s="308"/>
      <c r="F925" s="308"/>
      <c r="G925" s="976" t="str">
        <f>G912</f>
        <v>31 Maret 2020 /</v>
      </c>
      <c r="H925" s="976"/>
      <c r="I925" s="976"/>
      <c r="J925" s="976"/>
      <c r="K925" s="310"/>
      <c r="L925" s="310"/>
      <c r="M925" s="310"/>
      <c r="N925" s="310"/>
      <c r="O925" s="976" t="str">
        <f>O912</f>
        <v>31 Maret 2019 /</v>
      </c>
      <c r="P925" s="976"/>
      <c r="Q925" s="976"/>
      <c r="R925" s="976"/>
      <c r="S925" s="976"/>
      <c r="T925" s="309"/>
      <c r="U925" s="311"/>
      <c r="V925" s="182"/>
      <c r="W925" s="182"/>
      <c r="X925" s="265"/>
      <c r="Y925" s="145"/>
      <c r="Z925" s="144"/>
      <c r="AA925" s="269"/>
      <c r="AB925" s="269"/>
      <c r="AC925" s="265"/>
      <c r="AD925" s="145"/>
      <c r="AO925" s="147"/>
      <c r="AP925" s="145"/>
      <c r="BT925" s="148"/>
    </row>
    <row r="926" spans="1:128" s="146" customFormat="1" ht="24" customHeight="1" x14ac:dyDescent="0.35">
      <c r="A926" s="175"/>
      <c r="B926" s="177"/>
      <c r="C926" s="362"/>
      <c r="D926" s="362"/>
      <c r="E926" s="362"/>
      <c r="F926" s="362"/>
      <c r="G926" s="1008" t="str">
        <f>G811</f>
        <v>March 31, 2020</v>
      </c>
      <c r="H926" s="1008"/>
      <c r="I926" s="1008"/>
      <c r="J926" s="1008"/>
      <c r="K926" s="372"/>
      <c r="L926" s="372"/>
      <c r="M926" s="372"/>
      <c r="N926" s="373"/>
      <c r="O926" s="1009" t="str">
        <f>O811</f>
        <v>March, 31 2019</v>
      </c>
      <c r="P926" s="1009"/>
      <c r="Q926" s="1009"/>
      <c r="R926" s="1009"/>
      <c r="S926" s="1009"/>
      <c r="T926" s="188"/>
      <c r="U926" s="346"/>
      <c r="V926" s="346"/>
      <c r="W926" s="346"/>
      <c r="X926" s="331"/>
      <c r="Y926" s="331"/>
      <c r="Z926" s="269"/>
      <c r="AA926" s="269"/>
      <c r="AB926" s="269"/>
      <c r="AC926" s="269"/>
      <c r="AD926" s="147"/>
      <c r="AE926" s="145"/>
      <c r="AN926" s="147"/>
      <c r="AO926" s="145"/>
      <c r="BT926" s="148"/>
    </row>
    <row r="927" spans="1:128" s="146" customFormat="1" ht="24" customHeight="1" x14ac:dyDescent="0.35">
      <c r="A927" s="175"/>
      <c r="B927" s="177"/>
      <c r="C927" s="522" t="s">
        <v>761</v>
      </c>
      <c r="D927" s="523"/>
      <c r="E927" s="523"/>
      <c r="F927" s="523"/>
      <c r="G927" s="1010">
        <f>[53]WS!J76</f>
        <v>310520523.89306045</v>
      </c>
      <c r="H927" s="1010"/>
      <c r="I927" s="1010"/>
      <c r="J927" s="1010"/>
      <c r="K927" s="360"/>
      <c r="L927" s="360"/>
      <c r="M927" s="360"/>
      <c r="O927" s="1010"/>
      <c r="P927" s="1010"/>
      <c r="Q927" s="1010"/>
      <c r="R927" s="1010"/>
      <c r="S927" s="1010"/>
      <c r="T927" s="188"/>
      <c r="U927" s="346"/>
      <c r="V927" s="346"/>
      <c r="W927" s="182"/>
      <c r="X927" s="330" t="s">
        <v>762</v>
      </c>
      <c r="Y927" s="331"/>
      <c r="Z927" s="269"/>
      <c r="AA927" s="269"/>
      <c r="AB927" s="269"/>
      <c r="AC927" s="269"/>
      <c r="AD927" s="147"/>
      <c r="AE927" s="145"/>
      <c r="AN927" s="147"/>
      <c r="AO927" s="145"/>
      <c r="BT927" s="148"/>
    </row>
    <row r="928" spans="1:128" s="146" customFormat="1" ht="24" customHeight="1" x14ac:dyDescent="0.35">
      <c r="A928" s="175"/>
      <c r="B928" s="177"/>
      <c r="C928" s="522" t="s">
        <v>763</v>
      </c>
      <c r="D928" s="523"/>
      <c r="E928" s="523"/>
      <c r="F928" s="523"/>
      <c r="G928" s="1010">
        <f>[53]WS!H76</f>
        <v>214037596</v>
      </c>
      <c r="H928" s="1010"/>
      <c r="I928" s="1010"/>
      <c r="J928" s="1010"/>
      <c r="K928" s="360"/>
      <c r="L928" s="360"/>
      <c r="M928" s="360"/>
      <c r="O928" s="1010">
        <f>[53]WS!E76</f>
        <v>214037596</v>
      </c>
      <c r="P928" s="1010"/>
      <c r="Q928" s="1010"/>
      <c r="R928" s="1010"/>
      <c r="S928" s="1010"/>
      <c r="T928" s="188"/>
      <c r="U928" s="346"/>
      <c r="V928" s="346"/>
      <c r="W928" s="182"/>
      <c r="X928" s="330" t="s">
        <v>764</v>
      </c>
      <c r="Y928" s="331"/>
      <c r="Z928" s="269"/>
      <c r="AA928" s="269"/>
      <c r="AB928" s="269"/>
      <c r="AC928" s="269"/>
      <c r="AD928" s="147"/>
      <c r="AE928" s="145"/>
      <c r="AN928" s="147"/>
      <c r="AO928" s="145"/>
      <c r="BT928" s="148"/>
    </row>
    <row r="929" spans="1:128" s="146" customFormat="1" ht="24" customHeight="1" x14ac:dyDescent="0.35">
      <c r="A929" s="175"/>
      <c r="B929" s="177"/>
      <c r="C929" s="522" t="s">
        <v>765</v>
      </c>
      <c r="D929" s="523"/>
      <c r="E929" s="523"/>
      <c r="F929" s="523"/>
      <c r="G929" s="1035">
        <f>[53]WS!M78</f>
        <v>437997015.89999998</v>
      </c>
      <c r="H929" s="1035"/>
      <c r="I929" s="1035"/>
      <c r="J929" s="1035"/>
      <c r="K929" s="360"/>
      <c r="L929" s="360"/>
      <c r="M929" s="360"/>
      <c r="O929" s="1035">
        <f>[53]WS!E78</f>
        <v>0</v>
      </c>
      <c r="P929" s="1035"/>
      <c r="Q929" s="1035"/>
      <c r="R929" s="1035"/>
      <c r="S929" s="1035"/>
      <c r="T929" s="188"/>
      <c r="U929" s="346"/>
      <c r="V929" s="346"/>
      <c r="W929" s="182"/>
      <c r="X929" s="330" t="s">
        <v>766</v>
      </c>
      <c r="Y929" s="331"/>
      <c r="Z929" s="269"/>
      <c r="AA929" s="269"/>
      <c r="AB929" s="269"/>
      <c r="AC929" s="269"/>
      <c r="AD929" s="147"/>
      <c r="AE929" s="145"/>
      <c r="AN929" s="147"/>
      <c r="AO929" s="145"/>
      <c r="BT929" s="148"/>
    </row>
    <row r="930" spans="1:128" s="146" customFormat="1" ht="24" customHeight="1" x14ac:dyDescent="0.35">
      <c r="A930" s="175"/>
      <c r="B930" s="177"/>
      <c r="C930" s="522"/>
      <c r="D930" s="524" t="s">
        <v>596</v>
      </c>
      <c r="E930" s="523"/>
      <c r="F930" s="523"/>
      <c r="G930" s="1036">
        <f>SUM(G927:J929)</f>
        <v>962555135.79306042</v>
      </c>
      <c r="H930" s="1036"/>
      <c r="I930" s="1036"/>
      <c r="J930" s="1036"/>
      <c r="K930" s="360"/>
      <c r="L930" s="360"/>
      <c r="M930" s="360"/>
      <c r="O930" s="1036">
        <f>SUM(O927:S928)</f>
        <v>214037596</v>
      </c>
      <c r="P930" s="1036"/>
      <c r="Q930" s="1036"/>
      <c r="R930" s="1036"/>
      <c r="S930" s="1036"/>
      <c r="T930" s="188"/>
      <c r="U930" s="346"/>
      <c r="V930" s="346"/>
      <c r="W930" s="182"/>
      <c r="X930" s="330"/>
      <c r="Y930" s="331"/>
      <c r="Z930" s="269"/>
      <c r="AA930" s="269"/>
      <c r="AB930" s="269"/>
      <c r="AC930" s="269"/>
      <c r="AD930" s="147"/>
      <c r="AE930" s="145"/>
      <c r="AN930" s="147"/>
      <c r="AO930" s="145"/>
      <c r="BT930" s="148"/>
    </row>
    <row r="931" spans="1:128" s="146" customFormat="1" ht="12" customHeight="1" x14ac:dyDescent="0.35">
      <c r="A931" s="175"/>
      <c r="B931" s="177"/>
      <c r="C931" s="522"/>
      <c r="D931" s="524"/>
      <c r="E931" s="523"/>
      <c r="F931" s="523"/>
      <c r="G931" s="525"/>
      <c r="H931" s="525"/>
      <c r="I931" s="525"/>
      <c r="J931" s="525"/>
      <c r="K931" s="360"/>
      <c r="L931" s="360"/>
      <c r="M931" s="360"/>
      <c r="O931" s="525"/>
      <c r="P931" s="525"/>
      <c r="Q931" s="525"/>
      <c r="R931" s="525"/>
      <c r="S931" s="525"/>
      <c r="T931" s="188"/>
      <c r="U931" s="346"/>
      <c r="V931" s="346"/>
      <c r="W931" s="182"/>
      <c r="X931" s="330"/>
      <c r="Y931" s="331"/>
      <c r="Z931" s="269"/>
      <c r="AA931" s="269"/>
      <c r="AB931" s="269"/>
      <c r="AC931" s="269"/>
      <c r="AD931" s="147"/>
      <c r="AE931" s="145"/>
      <c r="AN931" s="147"/>
      <c r="AO931" s="145"/>
      <c r="BT931" s="148"/>
    </row>
    <row r="932" spans="1:128" s="146" customFormat="1" ht="24" customHeight="1" x14ac:dyDescent="0.35">
      <c r="A932" s="175"/>
      <c r="B932" s="920" t="s">
        <v>767</v>
      </c>
      <c r="C932" s="920"/>
      <c r="D932" s="920"/>
      <c r="E932" s="920"/>
      <c r="F932" s="920"/>
      <c r="G932" s="920"/>
      <c r="H932" s="920"/>
      <c r="I932" s="920"/>
      <c r="J932" s="920"/>
      <c r="K932" s="526"/>
      <c r="L932" s="526"/>
      <c r="M932" s="526"/>
      <c r="N932" s="190"/>
      <c r="O932" s="1037" t="s">
        <v>768</v>
      </c>
      <c r="P932" s="1037"/>
      <c r="Q932" s="1037"/>
      <c r="R932" s="1037"/>
      <c r="S932" s="1037"/>
      <c r="T932" s="1037"/>
      <c r="U932" s="1037"/>
      <c r="V932" s="1037"/>
      <c r="W932" s="1037"/>
      <c r="X932" s="1037"/>
      <c r="Y932" s="331"/>
      <c r="Z932" s="269"/>
      <c r="AA932" s="269"/>
      <c r="AB932" s="269"/>
      <c r="AC932" s="269"/>
      <c r="AD932" s="147"/>
      <c r="AE932" s="145"/>
      <c r="AN932" s="147"/>
      <c r="AO932" s="145"/>
      <c r="BT932" s="148"/>
    </row>
    <row r="933" spans="1:128" s="146" customFormat="1" ht="24" customHeight="1" x14ac:dyDescent="0.35">
      <c r="A933" s="175"/>
      <c r="B933" s="920"/>
      <c r="C933" s="920"/>
      <c r="D933" s="920"/>
      <c r="E933" s="920"/>
      <c r="F933" s="920"/>
      <c r="G933" s="920"/>
      <c r="H933" s="920"/>
      <c r="I933" s="920"/>
      <c r="J933" s="920"/>
      <c r="K933" s="526"/>
      <c r="L933" s="526"/>
      <c r="M933" s="526"/>
      <c r="N933" s="190"/>
      <c r="O933" s="1037"/>
      <c r="P933" s="1037"/>
      <c r="Q933" s="1037"/>
      <c r="R933" s="1037"/>
      <c r="S933" s="1037"/>
      <c r="T933" s="1037"/>
      <c r="U933" s="1037"/>
      <c r="V933" s="1037"/>
      <c r="W933" s="1037"/>
      <c r="X933" s="1037"/>
      <c r="Y933" s="331"/>
      <c r="Z933" s="269"/>
      <c r="AA933" s="269"/>
      <c r="AB933" s="269"/>
      <c r="AC933" s="269"/>
      <c r="AD933" s="147"/>
      <c r="AE933" s="145"/>
      <c r="AN933" s="147"/>
      <c r="AO933" s="145"/>
      <c r="BT933" s="148"/>
    </row>
    <row r="934" spans="1:128" s="146" customFormat="1" ht="24" customHeight="1" x14ac:dyDescent="0.35">
      <c r="A934" s="175"/>
      <c r="B934" s="920"/>
      <c r="C934" s="920"/>
      <c r="D934" s="920"/>
      <c r="E934" s="920"/>
      <c r="F934" s="920"/>
      <c r="G934" s="920"/>
      <c r="H934" s="920"/>
      <c r="I934" s="920"/>
      <c r="J934" s="920"/>
      <c r="K934" s="526"/>
      <c r="L934" s="526"/>
      <c r="M934" s="526"/>
      <c r="N934" s="190"/>
      <c r="O934" s="1037"/>
      <c r="P934" s="1037"/>
      <c r="Q934" s="1037"/>
      <c r="R934" s="1037"/>
      <c r="S934" s="1037"/>
      <c r="T934" s="1037"/>
      <c r="U934" s="1037"/>
      <c r="V934" s="1037"/>
      <c r="W934" s="1037"/>
      <c r="X934" s="1037"/>
      <c r="Y934" s="331"/>
      <c r="Z934" s="269"/>
      <c r="AA934" s="269"/>
      <c r="AB934" s="269"/>
      <c r="AC934" s="269"/>
      <c r="AD934" s="147"/>
      <c r="AE934" s="145"/>
      <c r="AN934" s="147"/>
      <c r="AO934" s="145"/>
      <c r="BT934" s="148"/>
    </row>
    <row r="935" spans="1:128" s="146" customFormat="1" ht="24" customHeight="1" x14ac:dyDescent="0.35">
      <c r="A935" s="175"/>
      <c r="B935" s="920"/>
      <c r="C935" s="920"/>
      <c r="D935" s="920"/>
      <c r="E935" s="920"/>
      <c r="F935" s="920"/>
      <c r="G935" s="920"/>
      <c r="H935" s="920"/>
      <c r="I935" s="920"/>
      <c r="J935" s="920"/>
      <c r="K935" s="526"/>
      <c r="L935" s="526"/>
      <c r="M935" s="526"/>
      <c r="N935" s="190"/>
      <c r="O935" s="1037"/>
      <c r="P935" s="1037"/>
      <c r="Q935" s="1037"/>
      <c r="R935" s="1037"/>
      <c r="S935" s="1037"/>
      <c r="T935" s="1037"/>
      <c r="U935" s="1037"/>
      <c r="V935" s="1037"/>
      <c r="W935" s="1037"/>
      <c r="X935" s="1037"/>
      <c r="Y935" s="331"/>
      <c r="Z935" s="269"/>
      <c r="AA935" s="269"/>
      <c r="AB935" s="269"/>
      <c r="AC935" s="269"/>
      <c r="AD935" s="147"/>
      <c r="AE935" s="145"/>
      <c r="AN935" s="147"/>
      <c r="AO935" s="145"/>
      <c r="BT935" s="148"/>
    </row>
    <row r="936" spans="1:128" s="146" customFormat="1" ht="24" customHeight="1" x14ac:dyDescent="0.35">
      <c r="A936" s="175"/>
      <c r="B936" s="920"/>
      <c r="C936" s="920"/>
      <c r="D936" s="920"/>
      <c r="E936" s="920"/>
      <c r="F936" s="920"/>
      <c r="G936" s="920"/>
      <c r="H936" s="920"/>
      <c r="I936" s="920"/>
      <c r="J936" s="920"/>
      <c r="K936" s="526"/>
      <c r="L936" s="526"/>
      <c r="M936" s="526"/>
      <c r="N936" s="190"/>
      <c r="O936" s="1037"/>
      <c r="P936" s="1037"/>
      <c r="Q936" s="1037"/>
      <c r="R936" s="1037"/>
      <c r="S936" s="1037"/>
      <c r="T936" s="1037"/>
      <c r="U936" s="1037"/>
      <c r="V936" s="1037"/>
      <c r="W936" s="1037"/>
      <c r="X936" s="1037"/>
      <c r="Y936" s="331"/>
      <c r="Z936" s="269"/>
      <c r="AA936" s="269"/>
      <c r="AB936" s="269"/>
      <c r="AC936" s="269"/>
      <c r="AD936" s="147"/>
      <c r="AE936" s="145"/>
      <c r="AN936" s="147"/>
      <c r="AO936" s="145"/>
      <c r="BT936" s="148"/>
    </row>
    <row r="937" spans="1:128" s="146" customFormat="1" ht="24" customHeight="1" x14ac:dyDescent="0.35">
      <c r="A937" s="175"/>
      <c r="B937" s="920"/>
      <c r="C937" s="920"/>
      <c r="D937" s="920"/>
      <c r="E937" s="920"/>
      <c r="F937" s="920"/>
      <c r="G937" s="920"/>
      <c r="H937" s="920"/>
      <c r="I937" s="920"/>
      <c r="J937" s="920"/>
      <c r="K937" s="526"/>
      <c r="L937" s="526"/>
      <c r="M937" s="526"/>
      <c r="N937" s="190"/>
      <c r="O937" s="1037"/>
      <c r="P937" s="1037"/>
      <c r="Q937" s="1037"/>
      <c r="R937" s="1037"/>
      <c r="S937" s="1037"/>
      <c r="T937" s="1037"/>
      <c r="U937" s="1037"/>
      <c r="V937" s="1037"/>
      <c r="W937" s="1037"/>
      <c r="X937" s="1037"/>
      <c r="Y937" s="331"/>
      <c r="Z937" s="269"/>
      <c r="AA937" s="269"/>
      <c r="AB937" s="269"/>
      <c r="AC937" s="269"/>
      <c r="AD937" s="147"/>
      <c r="AE937" s="145"/>
      <c r="AN937" s="147"/>
      <c r="AO937" s="145"/>
      <c r="BT937" s="148"/>
    </row>
    <row r="938" spans="1:128" s="146" customFormat="1" ht="24" customHeight="1" x14ac:dyDescent="0.35">
      <c r="A938" s="175"/>
      <c r="B938" s="920"/>
      <c r="C938" s="920"/>
      <c r="D938" s="920"/>
      <c r="E938" s="920"/>
      <c r="F938" s="920"/>
      <c r="G938" s="920"/>
      <c r="H938" s="920"/>
      <c r="I938" s="920"/>
      <c r="J938" s="920"/>
      <c r="K938" s="526"/>
      <c r="L938" s="526"/>
      <c r="M938" s="526"/>
      <c r="N938" s="190"/>
      <c r="O938" s="1037"/>
      <c r="P938" s="1037"/>
      <c r="Q938" s="1037"/>
      <c r="R938" s="1037"/>
      <c r="S938" s="1037"/>
      <c r="T938" s="1037"/>
      <c r="U938" s="1037"/>
      <c r="V938" s="1037"/>
      <c r="W938" s="1037"/>
      <c r="X938" s="1037"/>
      <c r="Y938" s="331"/>
      <c r="Z938" s="269"/>
      <c r="AA938" s="269"/>
      <c r="AB938" s="269"/>
      <c r="AC938" s="269"/>
      <c r="AD938" s="147"/>
      <c r="AE938" s="145"/>
      <c r="AN938" s="147"/>
      <c r="AO938" s="145"/>
      <c r="BT938" s="148"/>
    </row>
    <row r="939" spans="1:128" s="146" customFormat="1" ht="32.1" customHeight="1" x14ac:dyDescent="0.35">
      <c r="A939" s="175"/>
      <c r="B939" s="920"/>
      <c r="C939" s="920"/>
      <c r="D939" s="920"/>
      <c r="E939" s="920"/>
      <c r="F939" s="920"/>
      <c r="G939" s="920"/>
      <c r="H939" s="920"/>
      <c r="I939" s="920"/>
      <c r="J939" s="920"/>
      <c r="K939" s="526"/>
      <c r="L939" s="526"/>
      <c r="M939" s="526"/>
      <c r="N939" s="190"/>
      <c r="O939" s="1037"/>
      <c r="P939" s="1037"/>
      <c r="Q939" s="1037"/>
      <c r="R939" s="1037"/>
      <c r="S939" s="1037"/>
      <c r="T939" s="1037"/>
      <c r="U939" s="1037"/>
      <c r="V939" s="1037"/>
      <c r="W939" s="1037"/>
      <c r="X939" s="1037"/>
      <c r="Y939" s="331"/>
      <c r="Z939" s="269"/>
      <c r="AA939" s="269"/>
      <c r="AB939" s="269"/>
      <c r="AC939" s="269"/>
      <c r="AD939" s="147"/>
      <c r="AE939" s="145"/>
      <c r="AN939" s="147"/>
      <c r="AO939" s="145"/>
      <c r="BT939" s="148"/>
    </row>
    <row r="940" spans="1:128" s="146" customFormat="1" ht="16.5" customHeight="1" x14ac:dyDescent="0.35">
      <c r="A940" s="175"/>
      <c r="B940" s="193"/>
      <c r="C940" s="193"/>
      <c r="D940" s="193"/>
      <c r="E940" s="193"/>
      <c r="F940" s="193"/>
      <c r="G940" s="193"/>
      <c r="H940" s="193"/>
      <c r="I940" s="193"/>
      <c r="J940" s="193"/>
      <c r="K940" s="526"/>
      <c r="L940" s="526"/>
      <c r="M940" s="526"/>
      <c r="N940" s="190"/>
      <c r="O940" s="527"/>
      <c r="P940" s="527"/>
      <c r="Q940" s="527"/>
      <c r="R940" s="527"/>
      <c r="S940" s="527"/>
      <c r="T940" s="527"/>
      <c r="U940" s="527"/>
      <c r="V940" s="527"/>
      <c r="W940" s="527"/>
      <c r="X940" s="527"/>
      <c r="Y940" s="331"/>
      <c r="Z940" s="269"/>
      <c r="AA940" s="269"/>
      <c r="AB940" s="269"/>
      <c r="AC940" s="269"/>
      <c r="AD940" s="147"/>
      <c r="AE940" s="145"/>
      <c r="AN940" s="147"/>
      <c r="AO940" s="145"/>
      <c r="BT940" s="148"/>
    </row>
    <row r="941" spans="1:128" s="431" customFormat="1" ht="24" customHeight="1" x14ac:dyDescent="0.35">
      <c r="A941" s="518"/>
      <c r="B941" s="528" t="s">
        <v>214</v>
      </c>
      <c r="C941" s="529" t="s">
        <v>40</v>
      </c>
      <c r="D941" s="528"/>
      <c r="E941" s="528"/>
      <c r="F941" s="528"/>
      <c r="G941" s="297"/>
      <c r="H941" s="297"/>
      <c r="I941" s="297"/>
      <c r="J941" s="297"/>
      <c r="K941" s="297"/>
      <c r="L941" s="297"/>
      <c r="M941" s="297"/>
      <c r="N941" s="297"/>
      <c r="O941" s="297"/>
      <c r="P941" s="297"/>
      <c r="Q941" s="297"/>
      <c r="R941" s="297"/>
      <c r="S941" s="265"/>
      <c r="T941" s="222"/>
      <c r="U941" s="382" t="s">
        <v>769</v>
      </c>
      <c r="V941" s="210"/>
      <c r="X941" s="147"/>
      <c r="Z941" s="265"/>
      <c r="AA941" s="265"/>
      <c r="AB941" s="265"/>
      <c r="AC941" s="147"/>
      <c r="AD941" s="297"/>
      <c r="AE941" s="503"/>
      <c r="AF941" s="503"/>
      <c r="AG941" s="503"/>
      <c r="AH941" s="297"/>
      <c r="AI941" s="145"/>
      <c r="AJ941" s="146"/>
      <c r="AK941" s="146"/>
      <c r="AL941" s="146"/>
      <c r="AM941" s="146"/>
      <c r="AN941" s="146"/>
      <c r="AO941" s="146"/>
      <c r="AP941" s="146"/>
      <c r="AQ941" s="146"/>
      <c r="AR941" s="147"/>
      <c r="AS941" s="513"/>
      <c r="AT941" s="146"/>
      <c r="AU941" s="146"/>
      <c r="AV941" s="146"/>
      <c r="AW941" s="146"/>
      <c r="AX941" s="146"/>
      <c r="AY941" s="146"/>
      <c r="AZ941" s="146"/>
      <c r="BA941" s="146"/>
      <c r="BB941" s="146"/>
      <c r="BC941" s="146"/>
      <c r="BD941" s="146"/>
      <c r="BE941" s="146"/>
      <c r="BF941" s="146"/>
      <c r="BG941" s="146"/>
      <c r="BH941" s="146"/>
      <c r="BI941" s="146"/>
      <c r="BJ941" s="146"/>
      <c r="BK941" s="146"/>
      <c r="BL941" s="146"/>
      <c r="BM941" s="146"/>
      <c r="BN941" s="146"/>
      <c r="BO941" s="146"/>
      <c r="BP941" s="146"/>
      <c r="BQ941" s="146"/>
      <c r="BR941" s="146"/>
      <c r="BS941" s="146"/>
      <c r="BT941" s="459"/>
      <c r="BU941" s="406"/>
      <c r="BV941" s="406"/>
      <c r="BW941" s="406"/>
      <c r="BX941" s="406"/>
      <c r="BY941" s="406"/>
      <c r="BZ941" s="406"/>
      <c r="CA941" s="406"/>
      <c r="CB941" s="406"/>
      <c r="CC941" s="406"/>
      <c r="CD941" s="406"/>
      <c r="CE941" s="406"/>
      <c r="CF941" s="406"/>
      <c r="CG941" s="406"/>
      <c r="CH941" s="406"/>
      <c r="CI941" s="406"/>
      <c r="CJ941" s="406"/>
      <c r="CK941" s="406"/>
      <c r="CL941" s="406"/>
      <c r="CM941" s="406"/>
      <c r="CN941" s="406"/>
      <c r="CO941" s="406"/>
      <c r="CP941" s="406"/>
      <c r="CQ941" s="406"/>
      <c r="CR941" s="406"/>
      <c r="CS941" s="406"/>
      <c r="CT941" s="406"/>
      <c r="CU941" s="406"/>
      <c r="CV941" s="406"/>
      <c r="CW941" s="406"/>
      <c r="CX941" s="406"/>
      <c r="CY941" s="406"/>
      <c r="CZ941" s="406"/>
      <c r="DA941" s="406"/>
      <c r="DB941" s="406"/>
      <c r="DC941" s="406"/>
      <c r="DD941" s="406"/>
      <c r="DE941" s="406"/>
      <c r="DF941" s="406"/>
      <c r="DG941" s="406"/>
      <c r="DH941" s="406"/>
      <c r="DI941" s="406"/>
      <c r="DJ941" s="406"/>
      <c r="DK941" s="406"/>
      <c r="DL941" s="406"/>
      <c r="DM941" s="406"/>
      <c r="DN941" s="406"/>
      <c r="DO941" s="406"/>
      <c r="DP941" s="406"/>
      <c r="DQ941" s="406"/>
      <c r="DR941" s="406"/>
      <c r="DS941" s="406"/>
      <c r="DT941" s="418"/>
      <c r="DU941" s="406"/>
      <c r="DV941" s="406"/>
      <c r="DW941" s="406"/>
      <c r="DX941" s="406"/>
    </row>
    <row r="942" spans="1:128" s="406" customFormat="1" ht="24" customHeight="1" thickBot="1" x14ac:dyDescent="0.4">
      <c r="A942" s="186"/>
      <c r="B942" s="530" t="s">
        <v>770</v>
      </c>
      <c r="C942" s="177"/>
      <c r="D942" s="176"/>
      <c r="E942" s="176"/>
      <c r="F942" s="176"/>
      <c r="G942" s="176"/>
      <c r="H942" s="1041"/>
      <c r="I942" s="1041"/>
      <c r="J942" s="1041"/>
      <c r="K942" s="460"/>
      <c r="L942" s="460"/>
      <c r="M942" s="460"/>
      <c r="N942" s="460"/>
      <c r="O942" s="460"/>
      <c r="P942" s="460"/>
      <c r="Q942" s="460"/>
      <c r="R942" s="460"/>
      <c r="S942" s="275"/>
      <c r="T942" s="275"/>
      <c r="U942" s="311" t="s">
        <v>771</v>
      </c>
      <c r="Z942" s="265"/>
      <c r="AA942" s="265">
        <f>[59]Catatan!$K$576</f>
        <v>2651943164.0306859</v>
      </c>
      <c r="AB942" s="265"/>
      <c r="AC942" s="531" t="e">
        <f>#REF!+#REF!+#REF!</f>
        <v>#REF!</v>
      </c>
      <c r="AD942" s="297"/>
      <c r="AE942" s="503"/>
      <c r="AF942" s="503"/>
      <c r="AG942" s="503"/>
      <c r="AH942" s="297"/>
      <c r="AI942" s="145"/>
      <c r="AJ942" s="146"/>
      <c r="AK942" s="146"/>
      <c r="AL942" s="146"/>
      <c r="AM942" s="146"/>
      <c r="AN942" s="146"/>
      <c r="AO942" s="146"/>
      <c r="AP942" s="146"/>
      <c r="AQ942" s="146"/>
      <c r="AR942" s="147"/>
      <c r="AS942" s="513"/>
      <c r="AT942" s="146"/>
      <c r="AU942" s="146"/>
      <c r="AV942" s="146"/>
      <c r="AW942" s="146"/>
      <c r="AX942" s="146"/>
      <c r="AY942" s="146"/>
      <c r="AZ942" s="146"/>
      <c r="BA942" s="146"/>
      <c r="BB942" s="146"/>
      <c r="BC942" s="146"/>
      <c r="BD942" s="146"/>
      <c r="BE942" s="146"/>
      <c r="BF942" s="146"/>
      <c r="BG942" s="146"/>
      <c r="BH942" s="146"/>
      <c r="BI942" s="146"/>
      <c r="BJ942" s="146"/>
      <c r="BK942" s="146"/>
      <c r="BL942" s="146"/>
      <c r="BM942" s="146"/>
      <c r="BN942" s="146"/>
      <c r="BO942" s="146"/>
      <c r="BP942" s="146"/>
      <c r="BQ942" s="146"/>
      <c r="BR942" s="146"/>
      <c r="BS942" s="146"/>
      <c r="BT942" s="148"/>
      <c r="BU942" s="146"/>
      <c r="BV942" s="146"/>
      <c r="BW942" s="146"/>
      <c r="BX942" s="146"/>
      <c r="BY942" s="146"/>
      <c r="BZ942" s="146"/>
      <c r="CA942" s="146"/>
      <c r="CB942" s="146"/>
      <c r="CC942" s="146"/>
      <c r="CD942" s="146"/>
      <c r="CE942" s="146"/>
      <c r="CF942" s="146"/>
      <c r="CG942" s="146"/>
      <c r="CH942" s="146"/>
      <c r="CI942" s="146"/>
      <c r="CJ942" s="146"/>
      <c r="CK942" s="146"/>
      <c r="CL942" s="146"/>
      <c r="CM942" s="146"/>
      <c r="CN942" s="146"/>
      <c r="CO942" s="146"/>
      <c r="CP942" s="146"/>
      <c r="CQ942" s="146"/>
      <c r="CR942" s="146"/>
      <c r="CS942" s="146"/>
      <c r="CT942" s="146"/>
      <c r="CU942" s="146"/>
      <c r="CV942" s="146"/>
      <c r="CW942" s="146"/>
      <c r="CX942" s="146"/>
      <c r="CY942" s="146"/>
    </row>
    <row r="943" spans="1:128" s="146" customFormat="1" ht="24" customHeight="1" thickTop="1" x14ac:dyDescent="0.35">
      <c r="A943" s="175"/>
      <c r="B943" s="261"/>
      <c r="C943" s="308"/>
      <c r="D943" s="308"/>
      <c r="E943" s="308"/>
      <c r="F943" s="308"/>
      <c r="G943" s="976" t="str">
        <f>G925</f>
        <v>31 Maret 2020 /</v>
      </c>
      <c r="H943" s="976"/>
      <c r="I943" s="976"/>
      <c r="J943" s="976"/>
      <c r="K943" s="310"/>
      <c r="L943" s="310"/>
      <c r="M943" s="310"/>
      <c r="N943" s="310"/>
      <c r="O943" s="976" t="str">
        <f>O925</f>
        <v>31 Maret 2019 /</v>
      </c>
      <c r="P943" s="976"/>
      <c r="Q943" s="976"/>
      <c r="R943" s="976"/>
      <c r="S943" s="976"/>
      <c r="T943" s="309"/>
      <c r="U943" s="311"/>
      <c r="V943" s="182"/>
      <c r="W943" s="182"/>
      <c r="X943" s="265"/>
      <c r="Y943" s="145"/>
      <c r="Z943" s="144"/>
      <c r="AA943" s="269"/>
      <c r="AB943" s="269"/>
      <c r="AC943" s="265"/>
      <c r="AD943" s="145"/>
      <c r="AO943" s="147"/>
      <c r="AP943" s="145"/>
      <c r="BT943" s="148"/>
    </row>
    <row r="944" spans="1:128" s="406" customFormat="1" ht="24" customHeight="1" x14ac:dyDescent="0.35">
      <c r="A944" s="175"/>
      <c r="B944" s="486"/>
      <c r="C944" s="961"/>
      <c r="D944" s="961"/>
      <c r="E944" s="961"/>
      <c r="F944" s="961"/>
      <c r="G944" s="1030" t="str">
        <f>G926</f>
        <v>March 31, 2020</v>
      </c>
      <c r="H944" s="1030"/>
      <c r="I944" s="1030"/>
      <c r="J944" s="1030"/>
      <c r="K944" s="381"/>
      <c r="L944" s="381"/>
      <c r="M944" s="381"/>
      <c r="N944" s="496"/>
      <c r="O944" s="1030" t="str">
        <f>O926</f>
        <v>March, 31 2019</v>
      </c>
      <c r="P944" s="1030"/>
      <c r="Q944" s="1030"/>
      <c r="R944" s="1030"/>
      <c r="S944" s="1030"/>
      <c r="T944" s="265"/>
      <c r="U944" s="499"/>
      <c r="V944" s="267"/>
      <c r="W944" s="532"/>
      <c r="X944" s="460"/>
      <c r="Y944" s="460"/>
      <c r="Z944" s="265"/>
      <c r="AA944" s="265"/>
      <c r="AB944" s="265"/>
      <c r="AC944" s="460"/>
      <c r="AD944" s="297"/>
      <c r="AE944" s="503"/>
      <c r="AF944" s="503"/>
      <c r="AG944" s="503"/>
      <c r="AH944" s="297"/>
      <c r="AI944" s="145"/>
      <c r="AJ944" s="146"/>
      <c r="AK944" s="146"/>
      <c r="AL944" s="146"/>
      <c r="AM944" s="146"/>
      <c r="AN944" s="146"/>
      <c r="AO944" s="146"/>
      <c r="AP944" s="146"/>
      <c r="AQ944" s="146"/>
      <c r="AR944" s="147"/>
      <c r="AS944" s="513"/>
      <c r="AT944" s="146"/>
      <c r="AU944" s="146"/>
      <c r="AV944" s="146"/>
      <c r="AW944" s="146"/>
      <c r="AX944" s="146"/>
      <c r="AY944" s="146"/>
      <c r="AZ944" s="146"/>
      <c r="BA944" s="146"/>
      <c r="BB944" s="146"/>
      <c r="BC944" s="146"/>
      <c r="BD944" s="146"/>
      <c r="BE944" s="146"/>
      <c r="BF944" s="146"/>
      <c r="BG944" s="146"/>
      <c r="BH944" s="146"/>
      <c r="BI944" s="146"/>
      <c r="BJ944" s="146"/>
      <c r="BK944" s="146"/>
      <c r="BL944" s="146"/>
      <c r="BM944" s="146"/>
      <c r="BN944" s="146"/>
      <c r="BO944" s="146"/>
      <c r="BP944" s="146"/>
      <c r="BQ944" s="146"/>
      <c r="BR944" s="146"/>
      <c r="BS944" s="146"/>
      <c r="BT944" s="148"/>
      <c r="BU944" s="146"/>
      <c r="BV944" s="146"/>
      <c r="BW944" s="146"/>
      <c r="BX944" s="146"/>
      <c r="BY944" s="146"/>
      <c r="BZ944" s="146"/>
      <c r="CA944" s="146"/>
      <c r="CB944" s="146"/>
      <c r="CC944" s="146"/>
      <c r="CD944" s="146"/>
      <c r="CE944" s="146"/>
      <c r="CF944" s="146"/>
      <c r="CG944" s="146"/>
      <c r="CH944" s="146"/>
      <c r="CI944" s="146"/>
      <c r="CJ944" s="146"/>
      <c r="CK944" s="146"/>
      <c r="CL944" s="146"/>
      <c r="CM944" s="146"/>
      <c r="CN944" s="146"/>
      <c r="CO944" s="146"/>
      <c r="CP944" s="146"/>
      <c r="CQ944" s="146"/>
      <c r="CR944" s="146"/>
      <c r="CS944" s="146"/>
      <c r="CT944" s="146"/>
      <c r="CU944" s="146"/>
      <c r="CV944" s="146"/>
      <c r="CW944" s="146"/>
      <c r="CX944" s="146"/>
      <c r="CY944" s="146"/>
    </row>
    <row r="945" spans="1:134" s="146" customFormat="1" ht="24" customHeight="1" x14ac:dyDescent="0.35">
      <c r="A945" s="175"/>
      <c r="B945" s="506"/>
      <c r="C945" s="533" t="s">
        <v>772</v>
      </c>
      <c r="D945" s="533"/>
      <c r="E945" s="534"/>
      <c r="F945" s="534"/>
      <c r="G945" s="1035">
        <f>[53]WS!M158</f>
        <v>30097255</v>
      </c>
      <c r="H945" s="1035"/>
      <c r="I945" s="1035"/>
      <c r="J945" s="1035"/>
      <c r="K945" s="360"/>
      <c r="L945" s="360"/>
      <c r="M945" s="360"/>
      <c r="O945" s="1035">
        <f>[53]WS!E158</f>
        <v>2735348</v>
      </c>
      <c r="P945" s="1035"/>
      <c r="Q945" s="1035"/>
      <c r="R945" s="1035"/>
      <c r="S945" s="1035"/>
      <c r="T945" s="309"/>
      <c r="U945" s="535"/>
      <c r="V945" s="535"/>
      <c r="W945" s="182"/>
      <c r="X945" s="330" t="s">
        <v>773</v>
      </c>
      <c r="Y945" s="536"/>
      <c r="Z945" s="274"/>
      <c r="AA945" s="274"/>
      <c r="AB945" s="274"/>
      <c r="AC945" s="312"/>
      <c r="AD945" s="145"/>
      <c r="AO945" s="147"/>
      <c r="AP945" s="145"/>
      <c r="BT945" s="148"/>
    </row>
    <row r="946" spans="1:134" s="406" customFormat="1" ht="24" customHeight="1" x14ac:dyDescent="0.35">
      <c r="A946" s="175"/>
      <c r="B946" s="530"/>
      <c r="C946" s="537" t="s">
        <v>774</v>
      </c>
      <c r="D946" s="250"/>
      <c r="E946" s="250"/>
      <c r="F946" s="250"/>
      <c r="G946" s="1035">
        <f>[53]WS!M152</f>
        <v>3004825</v>
      </c>
      <c r="H946" s="1035"/>
      <c r="I946" s="1035"/>
      <c r="J946" s="1035"/>
      <c r="K946" s="360"/>
      <c r="L946" s="360"/>
      <c r="M946" s="360"/>
      <c r="O946" s="1035">
        <f>[53]WS!E152</f>
        <v>3348263</v>
      </c>
      <c r="P946" s="1035"/>
      <c r="Q946" s="1035"/>
      <c r="R946" s="1035"/>
      <c r="S946" s="1035"/>
      <c r="T946" s="265"/>
      <c r="U946" s="210"/>
      <c r="V946" s="210"/>
      <c r="X946" s="538" t="s">
        <v>775</v>
      </c>
      <c r="Y946" s="316"/>
      <c r="Z946" s="539"/>
      <c r="AA946" s="539"/>
      <c r="AB946" s="539"/>
      <c r="AC946" s="539"/>
      <c r="AD946" s="540"/>
      <c r="AE946" s="540"/>
      <c r="AF946" s="539"/>
      <c r="AG946" s="541"/>
      <c r="AH946" s="542"/>
      <c r="AI946" s="542"/>
      <c r="AJ946" s="542"/>
      <c r="AK946" s="542"/>
      <c r="AL946" s="542"/>
      <c r="AM946" s="542"/>
      <c r="AN946" s="542"/>
      <c r="AO946" s="542"/>
      <c r="AP946" s="146"/>
      <c r="AQ946" s="146"/>
      <c r="AR946" s="147"/>
      <c r="AS946" s="513"/>
      <c r="AT946" s="146"/>
      <c r="AU946" s="146"/>
      <c r="AV946" s="146"/>
      <c r="AW946" s="146"/>
      <c r="AX946" s="146"/>
      <c r="AY946" s="146"/>
      <c r="AZ946" s="146"/>
      <c r="BA946" s="146"/>
      <c r="BB946" s="146"/>
      <c r="BC946" s="146"/>
      <c r="BD946" s="146"/>
      <c r="BE946" s="146"/>
      <c r="BF946" s="146"/>
      <c r="BG946" s="146"/>
      <c r="BH946" s="146"/>
      <c r="BI946" s="146"/>
      <c r="BJ946" s="146"/>
      <c r="BK946" s="146"/>
      <c r="BL946" s="146"/>
      <c r="BM946" s="146"/>
      <c r="BN946" s="146"/>
      <c r="BO946" s="146"/>
      <c r="BP946" s="146"/>
      <c r="BQ946" s="146"/>
      <c r="BR946" s="146"/>
      <c r="BS946" s="146"/>
      <c r="BT946" s="148"/>
      <c r="BU946" s="146"/>
      <c r="BV946" s="146"/>
      <c r="BW946" s="146"/>
      <c r="BX946" s="146"/>
      <c r="BY946" s="146"/>
      <c r="BZ946" s="146"/>
      <c r="CA946" s="146"/>
      <c r="CB946" s="146"/>
      <c r="CC946" s="146"/>
      <c r="CD946" s="146"/>
      <c r="CE946" s="146"/>
      <c r="CF946" s="146"/>
      <c r="CG946" s="146"/>
      <c r="CH946" s="146"/>
      <c r="CI946" s="146"/>
      <c r="CJ946" s="146"/>
      <c r="CK946" s="146"/>
      <c r="CL946" s="146"/>
      <c r="CM946" s="146"/>
      <c r="CN946" s="146"/>
      <c r="CO946" s="146"/>
      <c r="CP946" s="146"/>
      <c r="CQ946" s="146"/>
      <c r="CR946" s="146"/>
      <c r="CS946" s="146"/>
      <c r="CT946" s="146"/>
      <c r="CU946" s="146"/>
      <c r="CV946" s="146"/>
      <c r="CW946" s="146"/>
      <c r="CX946" s="146"/>
      <c r="CY946" s="146"/>
      <c r="DT946" s="431"/>
    </row>
    <row r="947" spans="1:134" s="406" customFormat="1" ht="24" hidden="1" customHeight="1" x14ac:dyDescent="0.35">
      <c r="A947" s="175"/>
      <c r="B947" s="543"/>
      <c r="C947" s="537" t="s">
        <v>776</v>
      </c>
      <c r="D947" s="188"/>
      <c r="E947" s="506"/>
      <c r="F947" s="506"/>
      <c r="G947" s="1035">
        <f>[53]WS!M153</f>
        <v>0</v>
      </c>
      <c r="H947" s="1035"/>
      <c r="I947" s="1035"/>
      <c r="J947" s="1035"/>
      <c r="K947" s="360"/>
      <c r="L947" s="360"/>
      <c r="M947" s="360"/>
      <c r="O947" s="1035">
        <f>[53]WS!E153</f>
        <v>0</v>
      </c>
      <c r="P947" s="1035"/>
      <c r="Q947" s="1035"/>
      <c r="R947" s="1035"/>
      <c r="S947" s="1035"/>
      <c r="T947" s="188"/>
      <c r="U947" s="346"/>
      <c r="V947" s="346"/>
      <c r="X947" s="538" t="s">
        <v>777</v>
      </c>
      <c r="Y947" s="316"/>
      <c r="Z947" s="539"/>
      <c r="AA947" s="539"/>
      <c r="AB947" s="539"/>
      <c r="AC947" s="539"/>
      <c r="AD947" s="540"/>
      <c r="AE947" s="540"/>
      <c r="AF947" s="539"/>
      <c r="AG947" s="541"/>
      <c r="AH947" s="542"/>
      <c r="AI947" s="542"/>
      <c r="AJ947" s="542"/>
      <c r="AK947" s="542"/>
      <c r="AL947" s="542"/>
      <c r="AM947" s="542"/>
      <c r="AN947" s="542"/>
      <c r="AO947" s="542"/>
      <c r="AP947" s="544"/>
      <c r="AQ947" s="541"/>
      <c r="AR947" s="542"/>
      <c r="AS947" s="542"/>
      <c r="AT947" s="146"/>
      <c r="AU947" s="146"/>
      <c r="AV947" s="146"/>
      <c r="AW947" s="146"/>
      <c r="AX947" s="146"/>
      <c r="AY947" s="146"/>
      <c r="AZ947" s="146"/>
      <c r="BA947" s="146"/>
      <c r="BB947" s="146"/>
      <c r="BC947" s="146"/>
      <c r="BD947" s="146"/>
      <c r="BE947" s="146"/>
      <c r="BF947" s="146"/>
      <c r="BG947" s="146"/>
      <c r="BH947" s="146"/>
      <c r="BI947" s="146"/>
      <c r="BJ947" s="146"/>
      <c r="BK947" s="146"/>
      <c r="BL947" s="146"/>
      <c r="BM947" s="146"/>
      <c r="BN947" s="146"/>
      <c r="BO947" s="146"/>
      <c r="BP947" s="146"/>
      <c r="BQ947" s="146"/>
      <c r="BR947" s="146"/>
      <c r="BS947" s="146"/>
      <c r="BT947" s="148"/>
      <c r="BU947" s="146"/>
      <c r="BV947" s="146"/>
      <c r="BW947" s="146"/>
      <c r="BX947" s="146"/>
      <c r="BY947" s="146"/>
      <c r="BZ947" s="146"/>
      <c r="CA947" s="146"/>
      <c r="CB947" s="146"/>
      <c r="CC947" s="146"/>
      <c r="CD947" s="146"/>
      <c r="CE947" s="146"/>
      <c r="CF947" s="146"/>
      <c r="CG947" s="146"/>
      <c r="CH947" s="146"/>
      <c r="CI947" s="146"/>
      <c r="CJ947" s="146"/>
      <c r="CK947" s="146"/>
      <c r="CL947" s="146"/>
      <c r="CM947" s="146"/>
      <c r="CN947" s="146"/>
      <c r="CO947" s="146"/>
      <c r="CP947" s="146"/>
      <c r="CQ947" s="146"/>
      <c r="CR947" s="146"/>
      <c r="CS947" s="146"/>
      <c r="CT947" s="146"/>
      <c r="CU947" s="146"/>
      <c r="CV947" s="146"/>
      <c r="CW947" s="146"/>
      <c r="CX947" s="146"/>
      <c r="CY947" s="146"/>
    </row>
    <row r="948" spans="1:134" s="406" customFormat="1" ht="24" customHeight="1" x14ac:dyDescent="0.35">
      <c r="A948" s="175"/>
      <c r="B948" s="543"/>
      <c r="C948" s="537" t="s">
        <v>778</v>
      </c>
      <c r="D948" s="188"/>
      <c r="E948" s="193"/>
      <c r="F948" s="193"/>
      <c r="G948" s="1035">
        <f>[53]WS!M154</f>
        <v>5890133</v>
      </c>
      <c r="H948" s="1035"/>
      <c r="I948" s="1035"/>
      <c r="J948" s="1035"/>
      <c r="K948" s="360"/>
      <c r="L948" s="360"/>
      <c r="M948" s="360"/>
      <c r="O948" s="1035">
        <f>[53]WS!E154</f>
        <v>2941967</v>
      </c>
      <c r="P948" s="1035"/>
      <c r="Q948" s="1035"/>
      <c r="R948" s="1035"/>
      <c r="S948" s="1035"/>
      <c r="T948" s="188"/>
      <c r="U948" s="346"/>
      <c r="V948" s="346"/>
      <c r="X948" s="538" t="s">
        <v>779</v>
      </c>
      <c r="Y948" s="316"/>
      <c r="Z948" s="539"/>
      <c r="AA948" s="539"/>
      <c r="AB948" s="539"/>
      <c r="AC948" s="539"/>
      <c r="AD948" s="540"/>
      <c r="AE948" s="540"/>
      <c r="AF948" s="539"/>
      <c r="AG948" s="541"/>
      <c r="AH948" s="542"/>
      <c r="AI948" s="542"/>
      <c r="AJ948" s="542"/>
      <c r="AK948" s="542"/>
      <c r="AL948" s="542"/>
      <c r="AM948" s="542"/>
      <c r="AN948" s="542"/>
      <c r="AO948" s="542"/>
      <c r="AP948" s="544"/>
      <c r="AQ948" s="541"/>
      <c r="AR948" s="542"/>
      <c r="AS948" s="542"/>
      <c r="AT948" s="146"/>
      <c r="AU948" s="146"/>
      <c r="AV948" s="146"/>
      <c r="AW948" s="146"/>
      <c r="AX948" s="146"/>
      <c r="AY948" s="146"/>
      <c r="AZ948" s="146"/>
      <c r="BA948" s="146"/>
      <c r="BB948" s="146"/>
      <c r="BC948" s="146"/>
      <c r="BD948" s="146"/>
      <c r="BE948" s="146"/>
      <c r="BF948" s="146"/>
      <c r="BG948" s="146"/>
      <c r="BH948" s="146"/>
      <c r="BI948" s="146"/>
      <c r="BJ948" s="146"/>
      <c r="BK948" s="146"/>
      <c r="BL948" s="146"/>
      <c r="BM948" s="146"/>
      <c r="BN948" s="146"/>
      <c r="BO948" s="146"/>
      <c r="BP948" s="146"/>
      <c r="BQ948" s="146"/>
      <c r="BR948" s="146"/>
      <c r="BS948" s="146"/>
      <c r="BT948" s="148"/>
      <c r="BU948" s="146"/>
      <c r="BV948" s="146"/>
      <c r="BW948" s="146"/>
      <c r="BX948" s="146"/>
      <c r="BY948" s="146"/>
      <c r="BZ948" s="146"/>
      <c r="CA948" s="146"/>
      <c r="CB948" s="146"/>
      <c r="CC948" s="146"/>
      <c r="CD948" s="146"/>
      <c r="CE948" s="146"/>
      <c r="CF948" s="146"/>
      <c r="CG948" s="146"/>
      <c r="CH948" s="146"/>
      <c r="CI948" s="146"/>
      <c r="CJ948" s="146"/>
      <c r="CK948" s="146"/>
      <c r="CL948" s="146"/>
      <c r="CM948" s="146"/>
      <c r="CN948" s="146"/>
      <c r="CO948" s="146"/>
      <c r="CP948" s="146"/>
      <c r="CQ948" s="146"/>
      <c r="CR948" s="146"/>
      <c r="CS948" s="146"/>
      <c r="CT948" s="146"/>
      <c r="CU948" s="146"/>
      <c r="CV948" s="146"/>
      <c r="CW948" s="146"/>
      <c r="CX948" s="146"/>
      <c r="CY948" s="146"/>
    </row>
    <row r="949" spans="1:134" s="406" customFormat="1" ht="24" customHeight="1" x14ac:dyDescent="0.35">
      <c r="A949" s="175"/>
      <c r="B949" s="250"/>
      <c r="C949" s="537" t="s">
        <v>780</v>
      </c>
      <c r="D949" s="506"/>
      <c r="E949" s="506"/>
      <c r="F949" s="506"/>
      <c r="G949" s="1035">
        <f>[53]WS!M155</f>
        <v>0</v>
      </c>
      <c r="H949" s="1035"/>
      <c r="I949" s="1035"/>
      <c r="J949" s="1035"/>
      <c r="K949" s="545"/>
      <c r="L949" s="545"/>
      <c r="M949" s="545"/>
      <c r="O949" s="1035">
        <f>[53]WS!E155</f>
        <v>19000757.030000001</v>
      </c>
      <c r="P949" s="1035"/>
      <c r="Q949" s="1035"/>
      <c r="R949" s="1035"/>
      <c r="S949" s="1035"/>
      <c r="T949" s="501"/>
      <c r="U949" s="313"/>
      <c r="V949" s="313"/>
      <c r="X949" s="538" t="s">
        <v>781</v>
      </c>
      <c r="Y949" s="316"/>
      <c r="Z949" s="274"/>
      <c r="AA949" s="274"/>
      <c r="AB949" s="274"/>
      <c r="AC949" s="290"/>
      <c r="AD949" s="145"/>
      <c r="AE949" s="146"/>
      <c r="AF949" s="146"/>
      <c r="AG949" s="146"/>
      <c r="AH949" s="146"/>
      <c r="AI949" s="146"/>
      <c r="AJ949" s="146"/>
      <c r="AK949" s="146"/>
      <c r="AL949" s="146"/>
      <c r="AM949" s="146"/>
      <c r="AN949" s="146"/>
      <c r="AO949" s="147"/>
      <c r="AP949" s="145"/>
      <c r="AQ949" s="146"/>
      <c r="AR949" s="146"/>
      <c r="AS949" s="146"/>
      <c r="AT949" s="146"/>
      <c r="AU949" s="146"/>
      <c r="AV949" s="146"/>
      <c r="AW949" s="146"/>
      <c r="AX949" s="146"/>
      <c r="AY949" s="146"/>
      <c r="AZ949" s="146"/>
      <c r="BA949" s="146"/>
      <c r="BB949" s="146"/>
      <c r="BC949" s="146"/>
      <c r="BD949" s="146"/>
      <c r="BE949" s="146"/>
      <c r="BF949" s="146"/>
      <c r="BG949" s="146"/>
      <c r="BH949" s="146"/>
      <c r="BI949" s="146"/>
      <c r="BJ949" s="146"/>
      <c r="BK949" s="146"/>
      <c r="BL949" s="542"/>
      <c r="BM949" s="542"/>
      <c r="BN949" s="146"/>
      <c r="BO949" s="146"/>
      <c r="BP949" s="146"/>
      <c r="BQ949" s="146"/>
      <c r="BR949" s="146"/>
      <c r="BS949" s="146"/>
      <c r="BT949" s="148"/>
      <c r="BU949" s="146"/>
      <c r="BV949" s="146"/>
      <c r="BW949" s="146"/>
      <c r="BX949" s="146"/>
      <c r="BY949" s="146"/>
      <c r="BZ949" s="146"/>
      <c r="CA949" s="146"/>
      <c r="CB949" s="146"/>
      <c r="CC949" s="146"/>
      <c r="CD949" s="146"/>
      <c r="CE949" s="146"/>
      <c r="CF949" s="146"/>
      <c r="CG949" s="146"/>
      <c r="CH949" s="146"/>
      <c r="CI949" s="146"/>
      <c r="CJ949" s="146"/>
      <c r="CK949" s="146"/>
      <c r="CL949" s="146"/>
      <c r="CM949" s="146"/>
      <c r="CN949" s="146"/>
      <c r="CO949" s="146"/>
      <c r="CP949" s="146"/>
      <c r="CQ949" s="146"/>
      <c r="CR949" s="146"/>
      <c r="CS949" s="146"/>
      <c r="CT949" s="146"/>
      <c r="CU949" s="146"/>
      <c r="CV949" s="146"/>
      <c r="CW949" s="146"/>
      <c r="CX949" s="146"/>
      <c r="CY949" s="146"/>
    </row>
    <row r="950" spans="1:134" s="406" customFormat="1" ht="24" customHeight="1" x14ac:dyDescent="0.35">
      <c r="A950" s="175"/>
      <c r="B950" s="506"/>
      <c r="C950" s="537" t="s">
        <v>782</v>
      </c>
      <c r="D950" s="506"/>
      <c r="E950" s="506"/>
      <c r="F950" s="506"/>
      <c r="G950" s="1035">
        <f>[53]WS!M156</f>
        <v>30528937</v>
      </c>
      <c r="H950" s="1035"/>
      <c r="I950" s="1035"/>
      <c r="J950" s="1035"/>
      <c r="K950" s="545"/>
      <c r="L950" s="545"/>
      <c r="M950" s="545"/>
      <c r="O950" s="1035">
        <f>[53]WS!E156</f>
        <v>0</v>
      </c>
      <c r="P950" s="1035"/>
      <c r="Q950" s="1035"/>
      <c r="R950" s="1035"/>
      <c r="S950" s="1035"/>
      <c r="T950" s="309"/>
      <c r="U950" s="313"/>
      <c r="V950" s="313"/>
      <c r="X950" s="538" t="s">
        <v>783</v>
      </c>
      <c r="Y950" s="316"/>
      <c r="Z950" s="274"/>
      <c r="AA950" s="274"/>
      <c r="AB950" s="274"/>
      <c r="AC950" s="290"/>
      <c r="AD950" s="145"/>
      <c r="AE950" s="146"/>
      <c r="AF950" s="146"/>
      <c r="AG950" s="146"/>
      <c r="AH950" s="146"/>
      <c r="AI950" s="146"/>
      <c r="AJ950" s="146"/>
      <c r="AK950" s="146"/>
      <c r="AL950" s="146"/>
      <c r="AM950" s="146"/>
      <c r="AN950" s="146"/>
      <c r="AO950" s="147"/>
      <c r="AP950" s="145"/>
      <c r="AQ950" s="146"/>
      <c r="AR950" s="146"/>
      <c r="AS950" s="146"/>
      <c r="AT950" s="146"/>
      <c r="AU950" s="146"/>
      <c r="AV950" s="146"/>
      <c r="AW950" s="146"/>
      <c r="AX950" s="146"/>
      <c r="AY950" s="146"/>
      <c r="AZ950" s="146"/>
      <c r="BA950" s="146"/>
      <c r="BB950" s="146"/>
      <c r="BC950" s="146"/>
      <c r="BD950" s="146"/>
      <c r="BE950" s="146"/>
      <c r="BF950" s="146"/>
      <c r="BG950" s="146"/>
      <c r="BH950" s="146"/>
      <c r="BI950" s="146"/>
      <c r="BJ950" s="146"/>
      <c r="BK950" s="146"/>
      <c r="BL950" s="542"/>
      <c r="BM950" s="542"/>
      <c r="BN950" s="146"/>
      <c r="BO950" s="146"/>
      <c r="BP950" s="146"/>
      <c r="BQ950" s="146"/>
      <c r="BR950" s="146"/>
      <c r="BS950" s="146"/>
      <c r="BT950" s="148"/>
      <c r="BU950" s="146"/>
      <c r="BV950" s="146"/>
      <c r="BW950" s="146"/>
      <c r="BX950" s="146"/>
      <c r="BY950" s="146"/>
      <c r="BZ950" s="146"/>
      <c r="CA950" s="146"/>
      <c r="CB950" s="146"/>
      <c r="CC950" s="146"/>
      <c r="CD950" s="146"/>
      <c r="CE950" s="146"/>
      <c r="CF950" s="146"/>
      <c r="CG950" s="146"/>
      <c r="CH950" s="146"/>
      <c r="CI950" s="146"/>
      <c r="CJ950" s="146"/>
      <c r="CK950" s="146"/>
      <c r="CL950" s="146"/>
      <c r="CM950" s="146"/>
      <c r="CN950" s="146"/>
      <c r="CO950" s="146"/>
      <c r="CP950" s="146"/>
      <c r="CQ950" s="146"/>
      <c r="CR950" s="146"/>
      <c r="CS950" s="146"/>
      <c r="CT950" s="146"/>
      <c r="CU950" s="146"/>
      <c r="CV950" s="146"/>
      <c r="CW950" s="146"/>
      <c r="CX950" s="146"/>
      <c r="CY950" s="146"/>
    </row>
    <row r="951" spans="1:134" s="406" customFormat="1" ht="24" hidden="1" customHeight="1" x14ac:dyDescent="0.35">
      <c r="A951" s="175"/>
      <c r="B951" s="486"/>
      <c r="C951" s="177" t="s">
        <v>784</v>
      </c>
      <c r="D951" s="188"/>
      <c r="E951" s="188"/>
      <c r="F951" s="188"/>
      <c r="G951" s="1035">
        <f>[53]WS!M157</f>
        <v>0</v>
      </c>
      <c r="H951" s="1035"/>
      <c r="I951" s="1035"/>
      <c r="J951" s="1035"/>
      <c r="K951" s="546"/>
      <c r="L951" s="546"/>
      <c r="M951" s="546"/>
      <c r="O951" s="1035">
        <f>[53]WS!E157</f>
        <v>0</v>
      </c>
      <c r="P951" s="1035"/>
      <c r="Q951" s="1035"/>
      <c r="R951" s="1035"/>
      <c r="S951" s="1035"/>
      <c r="T951" s="193"/>
      <c r="U951" s="189"/>
      <c r="V951" s="189"/>
      <c r="X951" s="330" t="s">
        <v>785</v>
      </c>
      <c r="Y951" s="316"/>
      <c r="Z951" s="274"/>
      <c r="AA951" s="274"/>
      <c r="AB951" s="274"/>
      <c r="AC951" s="290"/>
      <c r="AD951" s="145"/>
      <c r="AE951" s="146"/>
      <c r="AF951" s="146"/>
      <c r="AG951" s="146"/>
      <c r="AH951" s="146"/>
      <c r="AI951" s="146"/>
      <c r="AJ951" s="146"/>
      <c r="AK951" s="146"/>
      <c r="AL951" s="146"/>
      <c r="AM951" s="146"/>
      <c r="AN951" s="146"/>
      <c r="AO951" s="147"/>
      <c r="AP951" s="544"/>
      <c r="AQ951" s="541"/>
      <c r="AR951" s="542"/>
      <c r="AS951" s="542"/>
      <c r="AT951" s="542"/>
      <c r="AU951" s="542"/>
      <c r="AV951" s="542"/>
      <c r="AW951" s="542"/>
      <c r="AX951" s="146"/>
      <c r="AY951" s="146"/>
      <c r="AZ951" s="146"/>
      <c r="BA951" s="146"/>
      <c r="BB951" s="146"/>
      <c r="BC951" s="146"/>
      <c r="BD951" s="146"/>
      <c r="BE951" s="146"/>
      <c r="BF951" s="146"/>
      <c r="BG951" s="146"/>
      <c r="BH951" s="146"/>
      <c r="BI951" s="146"/>
      <c r="BJ951" s="146"/>
      <c r="BK951" s="146"/>
      <c r="BL951" s="146"/>
      <c r="BM951" s="146"/>
      <c r="BN951" s="146"/>
      <c r="BO951" s="146"/>
      <c r="BP951" s="146"/>
      <c r="BQ951" s="146"/>
      <c r="BR951" s="146"/>
      <c r="BS951" s="146"/>
      <c r="BT951" s="148"/>
      <c r="BU951" s="146"/>
      <c r="BV951" s="146"/>
      <c r="BW951" s="146"/>
      <c r="BX951" s="146"/>
      <c r="BY951" s="146"/>
      <c r="BZ951" s="146"/>
      <c r="CA951" s="146"/>
      <c r="CB951" s="146"/>
      <c r="CC951" s="146"/>
      <c r="CD951" s="146"/>
      <c r="CE951" s="146"/>
      <c r="CF951" s="146"/>
      <c r="CG951" s="146"/>
      <c r="CH951" s="146"/>
      <c r="CI951" s="146"/>
      <c r="CJ951" s="146"/>
      <c r="CK951" s="146"/>
      <c r="CL951" s="146"/>
      <c r="CM951" s="146"/>
      <c r="CN951" s="146"/>
      <c r="CO951" s="146"/>
      <c r="CP951" s="146"/>
      <c r="CQ951" s="146"/>
      <c r="CR951" s="146"/>
      <c r="CS951" s="146"/>
      <c r="CT951" s="146"/>
      <c r="CU951" s="146"/>
      <c r="CV951" s="146"/>
      <c r="CW951" s="146"/>
      <c r="CX951" s="146"/>
      <c r="CY951" s="146"/>
    </row>
    <row r="952" spans="1:134" s="146" customFormat="1" ht="24" customHeight="1" x14ac:dyDescent="0.35">
      <c r="A952" s="175"/>
      <c r="B952" s="506"/>
      <c r="C952" s="537" t="s">
        <v>786</v>
      </c>
      <c r="D952" s="533"/>
      <c r="E952" s="506"/>
      <c r="F952" s="506"/>
      <c r="G952" s="1035">
        <f>[53]WS!M159</f>
        <v>0</v>
      </c>
      <c r="H952" s="1035"/>
      <c r="I952" s="1035"/>
      <c r="J952" s="1035"/>
      <c r="K952" s="274"/>
      <c r="L952" s="274"/>
      <c r="M952" s="274"/>
      <c r="O952" s="1035">
        <f>[53]WS!E159</f>
        <v>58130693</v>
      </c>
      <c r="P952" s="1035"/>
      <c r="Q952" s="1035"/>
      <c r="R952" s="1035"/>
      <c r="S952" s="1035"/>
      <c r="T952" s="309"/>
      <c r="U952" s="547"/>
      <c r="V952" s="548"/>
      <c r="W952" s="182"/>
      <c r="X952" s="538" t="s">
        <v>787</v>
      </c>
      <c r="Y952" s="316"/>
      <c r="Z952" s="274"/>
      <c r="AA952" s="274"/>
      <c r="AB952" s="274"/>
      <c r="AC952" s="312"/>
      <c r="AD952" s="145"/>
      <c r="AO952" s="147"/>
      <c r="AP952" s="145"/>
      <c r="BT952" s="148"/>
    </row>
    <row r="953" spans="1:134" s="431" customFormat="1" ht="24" customHeight="1" x14ac:dyDescent="0.35">
      <c r="A953" s="175"/>
      <c r="B953" s="250"/>
      <c r="C953" s="537" t="s">
        <v>658</v>
      </c>
      <c r="D953" s="506"/>
      <c r="E953" s="506"/>
      <c r="F953" s="506"/>
      <c r="G953" s="1011">
        <f>[53]WS!M160</f>
        <v>0</v>
      </c>
      <c r="H953" s="1011"/>
      <c r="I953" s="1011"/>
      <c r="J953" s="1011"/>
      <c r="K953" s="545"/>
      <c r="L953" s="545"/>
      <c r="M953" s="545"/>
      <c r="O953" s="1011">
        <f>[53]WS!E160</f>
        <v>83477749</v>
      </c>
      <c r="P953" s="1011"/>
      <c r="Q953" s="1011"/>
      <c r="R953" s="1011"/>
      <c r="S953" s="1011"/>
      <c r="T953" s="501"/>
      <c r="U953" s="313"/>
      <c r="V953" s="313"/>
      <c r="X953" s="538" t="s">
        <v>788</v>
      </c>
      <c r="Y953" s="316"/>
      <c r="Z953" s="274"/>
      <c r="AA953" s="274"/>
      <c r="AB953" s="274"/>
      <c r="AC953" s="290"/>
      <c r="AD953" s="145"/>
      <c r="AE953" s="146"/>
      <c r="AF953" s="146"/>
      <c r="AG953" s="146"/>
      <c r="AH953" s="146"/>
      <c r="AI953" s="146"/>
      <c r="AJ953" s="146"/>
      <c r="AK953" s="146"/>
      <c r="AL953" s="146"/>
      <c r="AM953" s="146"/>
      <c r="AN953" s="146"/>
      <c r="AO953" s="147"/>
      <c r="AP953" s="145"/>
      <c r="AQ953" s="146"/>
      <c r="AR953" s="146"/>
      <c r="AS953" s="146"/>
      <c r="AT953" s="146"/>
      <c r="AU953" s="146"/>
      <c r="AV953" s="146"/>
      <c r="AW953" s="146"/>
      <c r="AX953" s="542"/>
      <c r="AY953" s="542"/>
      <c r="AZ953" s="542"/>
      <c r="BA953" s="542"/>
      <c r="BB953" s="542"/>
      <c r="BC953" s="542"/>
      <c r="BD953" s="542"/>
      <c r="BE953" s="542"/>
      <c r="BF953" s="542"/>
      <c r="BG953" s="542"/>
      <c r="BH953" s="542"/>
      <c r="BI953" s="542"/>
      <c r="BJ953" s="542"/>
      <c r="BK953" s="542"/>
      <c r="BL953" s="146"/>
      <c r="BM953" s="146"/>
      <c r="BN953" s="146"/>
      <c r="BO953" s="146"/>
      <c r="BP953" s="146"/>
      <c r="BQ953" s="146"/>
      <c r="BR953" s="146"/>
      <c r="BS953" s="146"/>
      <c r="BT953" s="148"/>
      <c r="BU953" s="146"/>
      <c r="BV953" s="146"/>
      <c r="BW953" s="146"/>
      <c r="BX953" s="146"/>
      <c r="BY953" s="146"/>
      <c r="BZ953" s="146"/>
      <c r="CA953" s="146"/>
      <c r="CB953" s="146"/>
      <c r="CC953" s="146"/>
      <c r="CD953" s="146"/>
      <c r="CE953" s="146"/>
      <c r="CF953" s="146"/>
      <c r="CG953" s="146"/>
      <c r="CH953" s="146"/>
      <c r="CI953" s="146"/>
      <c r="CJ953" s="146"/>
      <c r="CK953" s="146"/>
      <c r="CL953" s="146"/>
      <c r="CM953" s="146"/>
      <c r="CN953" s="146"/>
      <c r="CO953" s="146"/>
      <c r="CP953" s="146"/>
      <c r="CQ953" s="146"/>
      <c r="CR953" s="146"/>
      <c r="CS953" s="146"/>
      <c r="CT953" s="146"/>
      <c r="CU953" s="146"/>
      <c r="CV953" s="146"/>
      <c r="CW953" s="146"/>
      <c r="CX953" s="146"/>
      <c r="CY953" s="146"/>
      <c r="CZ953" s="406"/>
      <c r="DA953" s="406"/>
      <c r="DB953" s="406"/>
      <c r="DC953" s="406"/>
      <c r="DD953" s="406"/>
      <c r="DE953" s="406"/>
      <c r="DF953" s="406"/>
      <c r="DG953" s="406"/>
      <c r="DH953" s="406"/>
      <c r="DI953" s="406"/>
      <c r="DJ953" s="406"/>
      <c r="DK953" s="406"/>
      <c r="DL953" s="406"/>
      <c r="DM953" s="406"/>
      <c r="DN953" s="406"/>
      <c r="DO953" s="406"/>
      <c r="DP953" s="406"/>
      <c r="DQ953" s="406"/>
      <c r="DR953" s="406"/>
      <c r="DS953" s="406"/>
      <c r="DT953" s="406"/>
      <c r="DU953" s="406"/>
      <c r="DV953" s="406"/>
      <c r="DW953" s="406"/>
      <c r="DX953" s="406"/>
      <c r="DY953" s="406"/>
      <c r="DZ953" s="406"/>
      <c r="EA953" s="406"/>
      <c r="EB953" s="406"/>
      <c r="EC953" s="406"/>
      <c r="ED953" s="406"/>
    </row>
    <row r="954" spans="1:134" s="146" customFormat="1" ht="24" customHeight="1" thickBot="1" x14ac:dyDescent="0.4">
      <c r="A954" s="175"/>
      <c r="B954" s="506"/>
      <c r="C954" s="506"/>
      <c r="D954" s="529" t="s">
        <v>596</v>
      </c>
      <c r="E954" s="506"/>
      <c r="F954" s="506"/>
      <c r="G954" s="1044">
        <f>SUM(G945:K953)</f>
        <v>69521150</v>
      </c>
      <c r="H954" s="1044"/>
      <c r="I954" s="1044"/>
      <c r="J954" s="1044"/>
      <c r="K954" s="549"/>
      <c r="L954" s="549"/>
      <c r="M954" s="549"/>
      <c r="O954" s="1044">
        <f>SUM(O945:S953)</f>
        <v>169634777.03</v>
      </c>
      <c r="P954" s="1044"/>
      <c r="Q954" s="1044"/>
      <c r="R954" s="1044"/>
      <c r="S954" s="1044"/>
      <c r="T954" s="309"/>
      <c r="U954" s="226"/>
      <c r="V954" s="548"/>
      <c r="W954" s="550" t="s">
        <v>597</v>
      </c>
      <c r="X954" s="316"/>
      <c r="Y954" s="316"/>
      <c r="Z954" s="274"/>
      <c r="AA954" s="274"/>
      <c r="AB954" s="274"/>
      <c r="AC954" s="290">
        <f>'[53]WP 07 ok'!W122</f>
        <v>8452744972</v>
      </c>
      <c r="AD954" s="145"/>
      <c r="AO954" s="147"/>
      <c r="AP954" s="145"/>
      <c r="BT954" s="148"/>
    </row>
    <row r="955" spans="1:134" ht="17.25" thickTop="1" x14ac:dyDescent="0.3"/>
    <row r="956" spans="1:134" s="146" customFormat="1" ht="9" customHeight="1" x14ac:dyDescent="0.35">
      <c r="A956" s="175"/>
      <c r="B956" s="177"/>
      <c r="C956" s="523"/>
      <c r="D956" s="554"/>
      <c r="E956" s="523"/>
      <c r="F956" s="523"/>
      <c r="G956" s="525"/>
      <c r="H956" s="525"/>
      <c r="I956" s="525"/>
      <c r="J956" s="525"/>
      <c r="K956" s="374"/>
      <c r="L956" s="374"/>
      <c r="M956" s="374"/>
      <c r="O956" s="525"/>
      <c r="P956" s="525"/>
      <c r="Q956" s="525"/>
      <c r="R956" s="525"/>
      <c r="S956" s="525"/>
      <c r="T956" s="188"/>
      <c r="U956" s="346"/>
      <c r="V956" s="346"/>
      <c r="W956" s="347"/>
      <c r="X956" s="331"/>
      <c r="Y956" s="331"/>
      <c r="Z956" s="269"/>
      <c r="AA956" s="269"/>
      <c r="AB956" s="269"/>
      <c r="AC956" s="269"/>
      <c r="AD956" s="147"/>
      <c r="AE956" s="145"/>
      <c r="AN956" s="147"/>
      <c r="AO956" s="145"/>
      <c r="BT956" s="148"/>
    </row>
    <row r="957" spans="1:134" s="431" customFormat="1" ht="24" customHeight="1" x14ac:dyDescent="0.35">
      <c r="A957" s="518" t="s">
        <v>756</v>
      </c>
      <c r="B957" s="1040" t="s">
        <v>789</v>
      </c>
      <c r="C957" s="1040"/>
      <c r="D957" s="1040"/>
      <c r="E957" s="1040"/>
      <c r="F957" s="1040"/>
      <c r="G957" s="297"/>
      <c r="H957" s="297"/>
      <c r="I957" s="297"/>
      <c r="J957" s="297"/>
      <c r="K957" s="297"/>
      <c r="L957" s="297"/>
      <c r="M957" s="297"/>
      <c r="N957" s="297"/>
      <c r="O957" s="297"/>
      <c r="P957" s="297"/>
      <c r="Q957" s="297"/>
      <c r="R957" s="297"/>
      <c r="S957" s="265"/>
      <c r="T957" s="382" t="str">
        <f>A957</f>
        <v>15.</v>
      </c>
      <c r="U957" s="512" t="s">
        <v>790</v>
      </c>
      <c r="Y957" s="210"/>
      <c r="AA957" s="265"/>
      <c r="AB957" s="265"/>
      <c r="AC957" s="147"/>
      <c r="AD957" s="297"/>
      <c r="AE957" s="503"/>
      <c r="AF957" s="503"/>
      <c r="AG957" s="503"/>
      <c r="AH957" s="297"/>
      <c r="AI957" s="145"/>
      <c r="AJ957" s="146"/>
      <c r="AK957" s="146"/>
      <c r="AL957" s="146"/>
      <c r="AM957" s="146"/>
      <c r="AN957" s="146"/>
      <c r="AO957" s="146"/>
      <c r="AP957" s="146"/>
      <c r="AQ957" s="146"/>
      <c r="AR957" s="147"/>
      <c r="AS957" s="513"/>
      <c r="AT957" s="146"/>
      <c r="AU957" s="146"/>
      <c r="AV957" s="146"/>
      <c r="AW957" s="146"/>
      <c r="AX957" s="146"/>
      <c r="AY957" s="146"/>
      <c r="AZ957" s="146"/>
      <c r="BA957" s="146"/>
      <c r="BB957" s="146"/>
      <c r="BC957" s="146"/>
      <c r="BD957" s="146"/>
      <c r="BE957" s="146"/>
      <c r="BF957" s="146"/>
      <c r="BG957" s="146"/>
      <c r="BH957" s="146"/>
      <c r="BI957" s="146"/>
      <c r="BJ957" s="146"/>
      <c r="BK957" s="146"/>
      <c r="BL957" s="146"/>
      <c r="BM957" s="146"/>
      <c r="BN957" s="146"/>
      <c r="BO957" s="146"/>
      <c r="BP957" s="146"/>
      <c r="BQ957" s="146"/>
      <c r="BR957" s="146"/>
      <c r="BS957" s="146"/>
      <c r="BT957" s="459"/>
      <c r="BU957" s="406"/>
      <c r="BV957" s="406"/>
      <c r="BW957" s="406"/>
      <c r="BX957" s="406"/>
      <c r="BY957" s="406"/>
      <c r="BZ957" s="406"/>
      <c r="CA957" s="406"/>
      <c r="CB957" s="406"/>
      <c r="CC957" s="406"/>
      <c r="CD957" s="406"/>
      <c r="CE957" s="406"/>
      <c r="CF957" s="406"/>
      <c r="CG957" s="406"/>
      <c r="CH957" s="406"/>
      <c r="CI957" s="406"/>
      <c r="CJ957" s="406"/>
      <c r="CK957" s="406"/>
      <c r="CL957" s="406"/>
      <c r="CM957" s="406"/>
      <c r="CN957" s="406"/>
      <c r="CO957" s="406"/>
      <c r="CP957" s="406"/>
      <c r="CQ957" s="406"/>
      <c r="CR957" s="406"/>
      <c r="CS957" s="406"/>
      <c r="CT957" s="406"/>
      <c r="CU957" s="406"/>
      <c r="CV957" s="406"/>
      <c r="CW957" s="406"/>
      <c r="CX957" s="406"/>
      <c r="CY957" s="406"/>
      <c r="CZ957" s="406"/>
      <c r="DA957" s="406"/>
      <c r="DB957" s="406"/>
      <c r="DC957" s="406"/>
      <c r="DD957" s="406"/>
      <c r="DE957" s="406"/>
      <c r="DF957" s="406"/>
      <c r="DG957" s="406"/>
      <c r="DH957" s="406"/>
      <c r="DI957" s="406"/>
      <c r="DJ957" s="406"/>
      <c r="DK957" s="406"/>
      <c r="DL957" s="406"/>
      <c r="DM957" s="406"/>
      <c r="DN957" s="406"/>
      <c r="DO957" s="406"/>
      <c r="DP957" s="406"/>
      <c r="DQ957" s="406"/>
      <c r="DR957" s="406"/>
      <c r="DS957" s="406"/>
      <c r="DT957" s="418"/>
      <c r="DU957" s="406"/>
      <c r="DV957" s="406"/>
      <c r="DW957" s="406"/>
      <c r="DX957" s="406"/>
    </row>
    <row r="958" spans="1:134" s="418" customFormat="1" ht="24" customHeight="1" x14ac:dyDescent="0.35">
      <c r="A958" s="175"/>
      <c r="B958" s="486" t="s">
        <v>241</v>
      </c>
      <c r="C958" s="1045" t="s">
        <v>791</v>
      </c>
      <c r="D958" s="1045"/>
      <c r="E958" s="1045"/>
      <c r="F958" s="1045"/>
      <c r="G958" s="370"/>
      <c r="H958" s="370"/>
      <c r="I958" s="370"/>
      <c r="J958" s="370"/>
      <c r="K958" s="370"/>
      <c r="L958" s="370"/>
      <c r="M958" s="370"/>
      <c r="N958" s="370"/>
      <c r="O958" s="370"/>
      <c r="P958" s="370"/>
      <c r="Q958" s="370"/>
      <c r="R958" s="370"/>
      <c r="S958" s="370"/>
      <c r="T958" s="309"/>
      <c r="U958" s="555" t="s">
        <v>792</v>
      </c>
      <c r="V958" s="313"/>
      <c r="W958" s="182"/>
      <c r="X958" s="290"/>
      <c r="Y958" s="145"/>
      <c r="Z958" s="274"/>
      <c r="AA958" s="556"/>
      <c r="AB958" s="556"/>
      <c r="AC958" s="433"/>
      <c r="AD958" s="434"/>
      <c r="AO958" s="435"/>
      <c r="AP958" s="434"/>
      <c r="BT958" s="557"/>
    </row>
    <row r="959" spans="1:134" s="418" customFormat="1" ht="24" customHeight="1" x14ac:dyDescent="0.35">
      <c r="A959" s="186"/>
      <c r="B959" s="146"/>
      <c r="C959" s="530" t="s">
        <v>770</v>
      </c>
      <c r="D959" s="176"/>
      <c r="E959" s="176"/>
      <c r="F959" s="176"/>
      <c r="G959" s="176"/>
      <c r="H959" s="1041"/>
      <c r="I959" s="1041"/>
      <c r="J959" s="1041"/>
      <c r="K959" s="460"/>
      <c r="L959" s="460"/>
      <c r="M959" s="460"/>
      <c r="N959" s="460"/>
      <c r="O959" s="460"/>
      <c r="P959" s="460"/>
      <c r="Q959" s="460"/>
      <c r="R959" s="460"/>
      <c r="S959" s="275"/>
      <c r="T959" s="275"/>
      <c r="U959" s="311" t="s">
        <v>771</v>
      </c>
      <c r="V959" s="146"/>
      <c r="W959" s="146"/>
      <c r="X959" s="146"/>
      <c r="Y959" s="146"/>
      <c r="Z959" s="265"/>
      <c r="AA959" s="558"/>
      <c r="AB959" s="558"/>
      <c r="AC959" s="559"/>
      <c r="AD959" s="560"/>
      <c r="AE959" s="561"/>
      <c r="AF959" s="561"/>
      <c r="AG959" s="561"/>
      <c r="AH959" s="560"/>
      <c r="AI959" s="434"/>
      <c r="AR959" s="435"/>
      <c r="AS959" s="562"/>
      <c r="BT959" s="557"/>
    </row>
    <row r="960" spans="1:134" s="418" customFormat="1" ht="24" customHeight="1" x14ac:dyDescent="0.35">
      <c r="A960" s="175"/>
      <c r="B960" s="261"/>
      <c r="C960" s="308"/>
      <c r="D960" s="308"/>
      <c r="E960" s="308"/>
      <c r="F960" s="308"/>
      <c r="G960" s="976" t="str">
        <f>G943</f>
        <v>31 Maret 2020 /</v>
      </c>
      <c r="H960" s="976"/>
      <c r="I960" s="976"/>
      <c r="J960" s="976"/>
      <c r="K960" s="310"/>
      <c r="L960" s="310"/>
      <c r="M960" s="310"/>
      <c r="N960" s="310"/>
      <c r="O960" s="976" t="str">
        <f>O943</f>
        <v>31 Maret 2019 /</v>
      </c>
      <c r="P960" s="976"/>
      <c r="Q960" s="976"/>
      <c r="R960" s="976"/>
      <c r="S960" s="976"/>
      <c r="T960" s="309"/>
      <c r="U960" s="311"/>
      <c r="V960" s="182"/>
      <c r="W960" s="182"/>
      <c r="X960" s="265"/>
      <c r="Y960" s="145"/>
      <c r="Z960" s="144"/>
      <c r="AA960" s="556"/>
      <c r="AB960" s="556"/>
      <c r="AC960" s="433"/>
      <c r="AD960" s="434"/>
      <c r="AO960" s="435"/>
      <c r="AP960" s="434"/>
      <c r="BT960" s="557"/>
    </row>
    <row r="961" spans="1:72" s="418" customFormat="1" ht="24" customHeight="1" x14ac:dyDescent="0.35">
      <c r="A961" s="175"/>
      <c r="B961" s="563"/>
      <c r="C961" s="1042"/>
      <c r="D961" s="1042"/>
      <c r="E961" s="1042"/>
      <c r="F961" s="176"/>
      <c r="G961" s="1030" t="str">
        <f>G944</f>
        <v>March 31, 2020</v>
      </c>
      <c r="H961" s="1030"/>
      <c r="I961" s="1030"/>
      <c r="J961" s="1030"/>
      <c r="K961" s="381"/>
      <c r="L961" s="381"/>
      <c r="M961" s="381"/>
      <c r="N961" s="564"/>
      <c r="O961" s="967" t="str">
        <f>O944</f>
        <v>March, 31 2019</v>
      </c>
      <c r="P961" s="967"/>
      <c r="Q961" s="967"/>
      <c r="R961" s="967"/>
      <c r="S961" s="967"/>
      <c r="T961" s="362"/>
      <c r="U961" s="484"/>
      <c r="V961" s="484"/>
      <c r="W961" s="484"/>
      <c r="X961" s="290"/>
      <c r="Y961" s="290"/>
      <c r="Z961" s="274"/>
      <c r="AA961" s="556"/>
      <c r="AB961" s="556"/>
      <c r="AC961" s="433"/>
      <c r="AD961" s="434"/>
      <c r="AO961" s="435"/>
      <c r="AP961" s="434"/>
      <c r="BT961" s="557"/>
    </row>
    <row r="962" spans="1:72" s="418" customFormat="1" ht="24" customHeight="1" x14ac:dyDescent="0.35">
      <c r="A962" s="175"/>
      <c r="B962" s="563"/>
      <c r="C962" s="204" t="s">
        <v>793</v>
      </c>
      <c r="D962" s="175"/>
      <c r="E962" s="175"/>
      <c r="F962" s="176"/>
      <c r="G962" s="1035">
        <f>[53]WS!M268</f>
        <v>1743079013.7799985</v>
      </c>
      <c r="H962" s="1035"/>
      <c r="I962" s="1035"/>
      <c r="J962" s="1035"/>
      <c r="K962" s="298"/>
      <c r="L962" s="298"/>
      <c r="M962" s="298"/>
      <c r="N962" s="146"/>
      <c r="O962" s="1043">
        <f>PL!H25</f>
        <v>0</v>
      </c>
      <c r="P962" s="1043"/>
      <c r="Q962" s="1043"/>
      <c r="R962" s="1043"/>
      <c r="S962" s="1043"/>
      <c r="T962" s="370"/>
      <c r="U962" s="565"/>
      <c r="V962" s="565"/>
      <c r="W962" s="182"/>
      <c r="X962" s="538" t="s">
        <v>794</v>
      </c>
      <c r="Y962" s="145"/>
      <c r="Z962" s="274"/>
      <c r="AA962" s="556"/>
      <c r="AB962" s="556"/>
      <c r="AC962" s="433"/>
      <c r="AD962" s="434"/>
      <c r="AO962" s="435"/>
      <c r="AP962" s="434"/>
      <c r="BT962" s="557"/>
    </row>
    <row r="963" spans="1:72" s="418" customFormat="1" ht="24" customHeight="1" x14ac:dyDescent="0.35">
      <c r="A963" s="175"/>
      <c r="B963" s="563"/>
      <c r="C963" s="204" t="s">
        <v>795</v>
      </c>
      <c r="D963" s="175"/>
      <c r="E963" s="175"/>
      <c r="F963" s="176"/>
      <c r="G963" s="566"/>
      <c r="H963" s="566"/>
      <c r="I963" s="566"/>
      <c r="J963" s="566"/>
      <c r="K963" s="298"/>
      <c r="L963" s="298"/>
      <c r="M963" s="298"/>
      <c r="N963" s="566"/>
      <c r="O963" s="566"/>
      <c r="P963" s="566"/>
      <c r="Q963" s="566"/>
      <c r="R963" s="566"/>
      <c r="S963" s="566"/>
      <c r="T963" s="370"/>
      <c r="U963" s="264"/>
      <c r="V963" s="567"/>
      <c r="W963" s="567"/>
      <c r="X963" s="538" t="s">
        <v>796</v>
      </c>
      <c r="Y963" s="290"/>
      <c r="Z963" s="274"/>
      <c r="AA963" s="556"/>
      <c r="AB963" s="556"/>
      <c r="AC963" s="433"/>
      <c r="AD963" s="434"/>
      <c r="AO963" s="435"/>
      <c r="AP963" s="434"/>
      <c r="BT963" s="557"/>
    </row>
    <row r="964" spans="1:72" s="418" customFormat="1" ht="24" customHeight="1" x14ac:dyDescent="0.35">
      <c r="A964" s="175"/>
      <c r="B964" s="506"/>
      <c r="C964" s="146"/>
      <c r="D964" s="204" t="s">
        <v>797</v>
      </c>
      <c r="E964" s="529"/>
      <c r="F964" s="529"/>
      <c r="G964" s="1035">
        <f>'[53]WP (PL) CITR'!N44</f>
        <v>50780720</v>
      </c>
      <c r="H964" s="1035"/>
      <c r="I964" s="1035"/>
      <c r="J964" s="1035"/>
      <c r="K964" s="360"/>
      <c r="L964" s="360"/>
      <c r="M964" s="360"/>
      <c r="N964" s="568"/>
      <c r="O964" s="1002">
        <f>[53]WS!E215</f>
        <v>48458525</v>
      </c>
      <c r="P964" s="1002"/>
      <c r="Q964" s="1002"/>
      <c r="R964" s="1002"/>
      <c r="S964" s="1002"/>
      <c r="T964" s="370"/>
      <c r="U964" s="1046" t="s">
        <v>798</v>
      </c>
      <c r="V964" s="1046"/>
      <c r="W964" s="1046"/>
      <c r="X964" s="290"/>
      <c r="Y964" s="290"/>
      <c r="Z964" s="274"/>
      <c r="AA964" s="556"/>
      <c r="AB964" s="556"/>
      <c r="AC964" s="433"/>
      <c r="AD964" s="434"/>
      <c r="AO964" s="435"/>
      <c r="AP964" s="434"/>
      <c r="BT964" s="557"/>
    </row>
    <row r="965" spans="1:72" s="418" customFormat="1" ht="24" customHeight="1" x14ac:dyDescent="0.35">
      <c r="A965" s="175"/>
      <c r="B965" s="506"/>
      <c r="C965" s="204" t="s">
        <v>799</v>
      </c>
      <c r="D965" s="282"/>
      <c r="E965" s="529"/>
      <c r="F965" s="529"/>
      <c r="G965" s="1035"/>
      <c r="H965" s="1035"/>
      <c r="I965" s="1035"/>
      <c r="J965" s="1035"/>
      <c r="K965" s="360"/>
      <c r="L965" s="360"/>
      <c r="M965" s="360"/>
      <c r="N965" s="1035"/>
      <c r="O965" s="1035"/>
      <c r="P965" s="1035"/>
      <c r="Q965" s="1035"/>
      <c r="R965" s="1035"/>
      <c r="S965" s="1035"/>
      <c r="T965" s="370"/>
      <c r="U965" s="264"/>
      <c r="V965" s="569"/>
      <c r="W965" s="569"/>
      <c r="X965" s="538" t="s">
        <v>800</v>
      </c>
      <c r="Y965" s="290"/>
      <c r="Z965" s="274"/>
      <c r="AA965" s="556"/>
      <c r="AB965" s="556"/>
      <c r="AC965" s="433"/>
      <c r="AD965" s="434"/>
      <c r="AO965" s="435"/>
      <c r="AP965" s="434"/>
      <c r="BT965" s="557"/>
    </row>
    <row r="966" spans="1:72" s="418" customFormat="1" ht="24" customHeight="1" x14ac:dyDescent="0.35">
      <c r="A966" s="175"/>
      <c r="B966" s="506"/>
      <c r="C966" s="146"/>
      <c r="D966" s="204" t="s">
        <v>801</v>
      </c>
      <c r="E966" s="529"/>
      <c r="F966" s="529"/>
      <c r="G966" s="1035">
        <f>'[53]WP (PL) CITR'!N72</f>
        <v>301989499.92000002</v>
      </c>
      <c r="H966" s="1035"/>
      <c r="I966" s="1035"/>
      <c r="J966" s="1035"/>
      <c r="K966" s="360"/>
      <c r="L966" s="360"/>
      <c r="M966" s="360"/>
      <c r="N966" s="568"/>
      <c r="O966" s="1002">
        <v>299935777.63</v>
      </c>
      <c r="P966" s="1002"/>
      <c r="Q966" s="1002"/>
      <c r="R966" s="1002"/>
      <c r="S966" s="1002"/>
      <c r="T966" s="370"/>
      <c r="U966" s="567"/>
      <c r="V966" s="567"/>
      <c r="W966" s="538" t="s">
        <v>802</v>
      </c>
      <c r="X966" s="290"/>
      <c r="Y966" s="290"/>
      <c r="Z966" s="274"/>
      <c r="AA966" s="556"/>
      <c r="AB966" s="556"/>
      <c r="AC966" s="433"/>
      <c r="AD966" s="434"/>
      <c r="AO966" s="435"/>
      <c r="AP966" s="434"/>
      <c r="BT966" s="557"/>
    </row>
    <row r="967" spans="1:72" s="418" customFormat="1" ht="24" customHeight="1" x14ac:dyDescent="0.35">
      <c r="A967" s="175"/>
      <c r="B967" s="506"/>
      <c r="C967" s="282"/>
      <c r="D967" s="204" t="s">
        <v>803</v>
      </c>
      <c r="E967" s="529"/>
      <c r="F967" s="529"/>
      <c r="G967" s="1035">
        <f>'[53]WP (PL) CITR'!N53+'[53]WP (PL) CITR'!N54</f>
        <v>158802738.28999999</v>
      </c>
      <c r="H967" s="1035"/>
      <c r="I967" s="1035"/>
      <c r="J967" s="1035"/>
      <c r="K967" s="525"/>
      <c r="L967" s="525"/>
      <c r="M967" s="525"/>
      <c r="N967" s="570"/>
      <c r="O967" s="1002">
        <v>14440007</v>
      </c>
      <c r="P967" s="1002"/>
      <c r="Q967" s="1002"/>
      <c r="R967" s="1002"/>
      <c r="S967" s="1002"/>
      <c r="T967" s="370"/>
      <c r="U967" s="571"/>
      <c r="V967" s="571"/>
      <c r="W967" s="538" t="s">
        <v>804</v>
      </c>
      <c r="X967" s="290"/>
      <c r="Y967" s="290"/>
      <c r="Z967" s="274"/>
      <c r="AA967" s="556"/>
      <c r="AB967" s="556"/>
      <c r="AC967" s="433"/>
      <c r="AD967" s="434"/>
      <c r="AO967" s="435"/>
      <c r="AP967" s="434"/>
      <c r="BT967" s="557"/>
    </row>
    <row r="968" spans="1:72" s="418" customFormat="1" ht="24" customHeight="1" x14ac:dyDescent="0.35">
      <c r="A968" s="175"/>
      <c r="B968" s="506"/>
      <c r="C968" s="146"/>
      <c r="D968" s="204" t="s">
        <v>805</v>
      </c>
      <c r="E968" s="529"/>
      <c r="F968" s="529"/>
      <c r="G968" s="1035">
        <f>'[53]WP (PL) CITR'!N68</f>
        <v>88880000</v>
      </c>
      <c r="H968" s="1035"/>
      <c r="I968" s="1035"/>
      <c r="J968" s="1035"/>
      <c r="K968" s="360"/>
      <c r="L968" s="360"/>
      <c r="M968" s="360"/>
      <c r="N968" s="568"/>
      <c r="O968" s="1002">
        <v>18874058</v>
      </c>
      <c r="P968" s="1002"/>
      <c r="Q968" s="1002"/>
      <c r="R968" s="1002"/>
      <c r="S968" s="1002"/>
      <c r="T968" s="370"/>
      <c r="U968" s="567"/>
      <c r="V968" s="567"/>
      <c r="W968" s="538" t="s">
        <v>806</v>
      </c>
      <c r="X968" s="290"/>
      <c r="Y968" s="290"/>
      <c r="Z968" s="274"/>
      <c r="AA968" s="556"/>
      <c r="AB968" s="556"/>
      <c r="AC968" s="433"/>
      <c r="AD968" s="434"/>
      <c r="AO968" s="435"/>
      <c r="AP968" s="434"/>
      <c r="BQ968" s="572"/>
      <c r="BR968" s="572"/>
      <c r="BT968" s="557"/>
    </row>
    <row r="969" spans="1:72" s="418" customFormat="1" ht="24" customHeight="1" x14ac:dyDescent="0.35">
      <c r="A969" s="175"/>
      <c r="B969" s="506"/>
      <c r="C969" s="563"/>
      <c r="D969" s="204" t="s">
        <v>807</v>
      </c>
      <c r="E969" s="563"/>
      <c r="F969" s="563"/>
      <c r="G969" s="1035">
        <f>'[53]WP (PL) CITR'!N30</f>
        <v>74029998.5</v>
      </c>
      <c r="H969" s="1035"/>
      <c r="I969" s="1035"/>
      <c r="J969" s="1035"/>
      <c r="K969" s="360"/>
      <c r="L969" s="360"/>
      <c r="M969" s="360"/>
      <c r="N969" s="568"/>
      <c r="O969" s="1002">
        <v>113498636</v>
      </c>
      <c r="P969" s="1002"/>
      <c r="Q969" s="1002"/>
      <c r="R969" s="1002"/>
      <c r="S969" s="1002"/>
      <c r="T969" s="370"/>
      <c r="U969" s="565"/>
      <c r="V969" s="565"/>
      <c r="W969" s="538" t="s">
        <v>808</v>
      </c>
      <c r="X969" s="290"/>
      <c r="Y969" s="290"/>
      <c r="Z969" s="274"/>
      <c r="AA969" s="556"/>
      <c r="AB969" s="556"/>
      <c r="AC969" s="433"/>
      <c r="AD969" s="434"/>
      <c r="AO969" s="435"/>
      <c r="AP969" s="434"/>
      <c r="BQ969" s="572"/>
      <c r="BR969" s="572"/>
      <c r="BT969" s="557"/>
    </row>
    <row r="970" spans="1:72" s="418" customFormat="1" ht="24" customHeight="1" x14ac:dyDescent="0.35">
      <c r="A970" s="175"/>
      <c r="B970" s="261"/>
      <c r="C970" s="146"/>
      <c r="D970" s="204" t="s">
        <v>809</v>
      </c>
      <c r="E970" s="529"/>
      <c r="F970" s="529"/>
      <c r="G970" s="1035">
        <f>'[53]WP (PL) CITR'!N71</f>
        <v>23734423</v>
      </c>
      <c r="H970" s="1035"/>
      <c r="I970" s="1035"/>
      <c r="J970" s="1035"/>
      <c r="K970" s="568"/>
      <c r="L970" s="360"/>
      <c r="M970" s="360"/>
      <c r="N970" s="568"/>
      <c r="O970" s="1002">
        <v>22338822</v>
      </c>
      <c r="P970" s="1002"/>
      <c r="Q970" s="1002"/>
      <c r="R970" s="1002"/>
      <c r="S970" s="1002"/>
      <c r="T970" s="568"/>
      <c r="U970" s="567"/>
      <c r="V970" s="567"/>
      <c r="W970" s="538" t="s">
        <v>810</v>
      </c>
      <c r="X970" s="290"/>
      <c r="Y970" s="290"/>
      <c r="Z970" s="274"/>
      <c r="AA970" s="556"/>
      <c r="AB970" s="556"/>
      <c r="AC970" s="433"/>
      <c r="AD970" s="434"/>
      <c r="AO970" s="435"/>
      <c r="AP970" s="434"/>
      <c r="BQ970" s="572"/>
      <c r="BR970" s="572"/>
      <c r="BT970" s="557"/>
    </row>
    <row r="971" spans="1:72" s="418" customFormat="1" ht="24" customHeight="1" x14ac:dyDescent="0.35">
      <c r="A971" s="175"/>
      <c r="B971" s="506"/>
      <c r="C971" s="282"/>
      <c r="D971" s="204" t="s">
        <v>811</v>
      </c>
      <c r="E971" s="529"/>
      <c r="F971" s="529"/>
      <c r="G971" s="1035">
        <f>'[53]WP (PL) CITR'!N76</f>
        <v>21083160.75</v>
      </c>
      <c r="H971" s="1035"/>
      <c r="I971" s="1035"/>
      <c r="J971" s="1035"/>
      <c r="K971" s="525"/>
      <c r="L971" s="525"/>
      <c r="M971" s="525"/>
      <c r="N971" s="525"/>
      <c r="O971" s="1002">
        <v>0</v>
      </c>
      <c r="P971" s="1002"/>
      <c r="Q971" s="1002"/>
      <c r="R971" s="1002"/>
      <c r="S971" s="1002"/>
      <c r="T971" s="370"/>
      <c r="U971" s="573"/>
      <c r="V971" s="573"/>
      <c r="W971" s="538" t="s">
        <v>812</v>
      </c>
      <c r="X971" s="290"/>
      <c r="Y971" s="290"/>
      <c r="Z971" s="274"/>
      <c r="AA971" s="556"/>
      <c r="AB971" s="556"/>
      <c r="AC971" s="433"/>
      <c r="AD971" s="434"/>
      <c r="AO971" s="435"/>
      <c r="AP971" s="434"/>
      <c r="BT971" s="557"/>
    </row>
    <row r="972" spans="1:72" s="418" customFormat="1" ht="24" customHeight="1" x14ac:dyDescent="0.35">
      <c r="A972" s="175"/>
      <c r="B972" s="261"/>
      <c r="C972" s="146"/>
      <c r="D972" s="204" t="s">
        <v>813</v>
      </c>
      <c r="E972" s="529"/>
      <c r="F972" s="529"/>
      <c r="G972" s="1035">
        <f>'[53]WP (PL) CITR'!N21</f>
        <v>18265275</v>
      </c>
      <c r="H972" s="1035"/>
      <c r="I972" s="1035"/>
      <c r="J972" s="1035"/>
      <c r="K972" s="568"/>
      <c r="L972" s="360"/>
      <c r="M972" s="360"/>
      <c r="N972" s="568"/>
      <c r="O972" s="1002">
        <v>0</v>
      </c>
      <c r="P972" s="1002"/>
      <c r="Q972" s="1002"/>
      <c r="R972" s="1002"/>
      <c r="S972" s="1002"/>
      <c r="T972" s="568"/>
      <c r="U972" s="569"/>
      <c r="V972" s="569"/>
      <c r="W972" s="538" t="s">
        <v>814</v>
      </c>
      <c r="X972" s="290"/>
      <c r="Y972" s="290"/>
      <c r="Z972" s="274"/>
      <c r="AA972" s="556"/>
      <c r="AB972" s="556"/>
      <c r="AC972" s="433"/>
      <c r="AD972" s="434"/>
      <c r="AO972" s="435"/>
      <c r="AP972" s="434"/>
      <c r="BQ972" s="572"/>
      <c r="BR972" s="572"/>
      <c r="BT972" s="557"/>
    </row>
    <row r="973" spans="1:72" s="418" customFormat="1" ht="24" customHeight="1" x14ac:dyDescent="0.35">
      <c r="A973" s="175"/>
      <c r="B973" s="261"/>
      <c r="C973" s="146"/>
      <c r="D973" s="204" t="s">
        <v>815</v>
      </c>
      <c r="E973" s="529"/>
      <c r="F973" s="529"/>
      <c r="G973" s="1035">
        <f>'[53]WP (PL) CITR'!N74</f>
        <v>17795400</v>
      </c>
      <c r="H973" s="1035"/>
      <c r="I973" s="1035"/>
      <c r="J973" s="1035"/>
      <c r="K973" s="568"/>
      <c r="L973" s="360"/>
      <c r="M973" s="360"/>
      <c r="N973" s="568"/>
      <c r="O973" s="1002">
        <v>20874276</v>
      </c>
      <c r="P973" s="1002"/>
      <c r="Q973" s="1002"/>
      <c r="R973" s="1002"/>
      <c r="S973" s="1002"/>
      <c r="T973" s="568"/>
      <c r="U973" s="184"/>
      <c r="V973" s="184"/>
      <c r="W973" s="226" t="s">
        <v>816</v>
      </c>
      <c r="X973" s="290"/>
      <c r="Y973" s="290"/>
      <c r="Z973" s="274"/>
      <c r="AA973" s="556"/>
      <c r="AB973" s="556"/>
      <c r="AC973" s="433"/>
      <c r="AD973" s="434"/>
      <c r="AO973" s="435"/>
      <c r="AP973" s="434"/>
      <c r="BQ973" s="572"/>
      <c r="BR973" s="572"/>
      <c r="BT973" s="557"/>
    </row>
    <row r="974" spans="1:72" s="418" customFormat="1" ht="24" customHeight="1" x14ac:dyDescent="0.35">
      <c r="A974" s="175"/>
      <c r="B974" s="506"/>
      <c r="C974" s="146"/>
      <c r="D974" s="204" t="s">
        <v>817</v>
      </c>
      <c r="E974" s="529"/>
      <c r="F974" s="529"/>
      <c r="G974" s="1035">
        <f>'[53]WP (PL) CITR'!N67</f>
        <v>5521826</v>
      </c>
      <c r="H974" s="1035"/>
      <c r="I974" s="1035"/>
      <c r="J974" s="1035"/>
      <c r="K974" s="360"/>
      <c r="L974" s="360"/>
      <c r="M974" s="360"/>
      <c r="N974" s="525"/>
      <c r="O974" s="1002">
        <v>20327910</v>
      </c>
      <c r="P974" s="1002"/>
      <c r="Q974" s="1002"/>
      <c r="R974" s="1002"/>
      <c r="S974" s="1002"/>
      <c r="T974" s="370"/>
      <c r="U974" s="565"/>
      <c r="V974" s="565"/>
      <c r="W974" s="538" t="s">
        <v>818</v>
      </c>
      <c r="X974" s="290"/>
      <c r="Y974" s="290"/>
      <c r="Z974" s="274"/>
      <c r="AA974" s="556"/>
      <c r="AB974" s="556"/>
      <c r="AC974" s="433"/>
      <c r="AD974" s="434"/>
      <c r="AK974" s="418" t="s">
        <v>819</v>
      </c>
      <c r="AO974" s="435"/>
      <c r="AP974" s="434"/>
      <c r="BQ974" s="572"/>
      <c r="BR974" s="572"/>
      <c r="BT974" s="557"/>
    </row>
    <row r="975" spans="1:72" s="418" customFormat="1" ht="24" customHeight="1" x14ac:dyDescent="0.35">
      <c r="A975" s="175"/>
      <c r="B975" s="506"/>
      <c r="C975" s="146"/>
      <c r="D975" s="204" t="s">
        <v>820</v>
      </c>
      <c r="E975" s="529"/>
      <c r="F975" s="529"/>
      <c r="G975" s="1035">
        <f>'[53]WP (PL) CITR'!N73</f>
        <v>3567257</v>
      </c>
      <c r="H975" s="1035"/>
      <c r="I975" s="1035"/>
      <c r="J975" s="1035"/>
      <c r="K975" s="360"/>
      <c r="L975" s="360"/>
      <c r="M975" s="360"/>
      <c r="N975" s="568"/>
      <c r="O975" s="1002">
        <v>22453532</v>
      </c>
      <c r="P975" s="1002"/>
      <c r="Q975" s="1002"/>
      <c r="R975" s="1002"/>
      <c r="S975" s="1002"/>
      <c r="T975" s="370"/>
      <c r="U975" s="567"/>
      <c r="V975" s="567"/>
      <c r="W975" s="538" t="s">
        <v>821</v>
      </c>
      <c r="X975" s="290"/>
      <c r="Y975" s="290"/>
      <c r="Z975" s="274"/>
      <c r="AA975" s="556"/>
      <c r="AB975" s="556"/>
      <c r="AC975" s="433"/>
      <c r="AD975" s="434"/>
      <c r="AO975" s="435"/>
      <c r="AP975" s="434"/>
      <c r="BQ975" s="572"/>
      <c r="BR975" s="572"/>
      <c r="BT975" s="557"/>
    </row>
    <row r="976" spans="1:72" s="418" customFormat="1" ht="24" customHeight="1" x14ac:dyDescent="0.35">
      <c r="A976" s="175"/>
      <c r="B976" s="506"/>
      <c r="C976" s="146"/>
      <c r="D976" s="204" t="s">
        <v>822</v>
      </c>
      <c r="E976" s="529"/>
      <c r="F976" s="529"/>
      <c r="G976" s="1052">
        <v>0</v>
      </c>
      <c r="H976" s="1052"/>
      <c r="I976" s="1052"/>
      <c r="J976" s="1052"/>
      <c r="K976" s="360"/>
      <c r="L976" s="360"/>
      <c r="M976" s="360"/>
      <c r="N976" s="570"/>
      <c r="O976" s="1002">
        <v>11241000</v>
      </c>
      <c r="P976" s="1002"/>
      <c r="Q976" s="1002"/>
      <c r="R976" s="1002"/>
      <c r="S976" s="1002"/>
      <c r="T976" s="370"/>
      <c r="U976" s="565"/>
      <c r="V976" s="565"/>
      <c r="W976" s="538" t="s">
        <v>823</v>
      </c>
      <c r="X976" s="290"/>
      <c r="Y976" s="290"/>
      <c r="Z976" s="274"/>
      <c r="AA976" s="556"/>
      <c r="AB976" s="556"/>
      <c r="AC976" s="433"/>
      <c r="AD976" s="434"/>
      <c r="AO976" s="435"/>
      <c r="AP976" s="434"/>
      <c r="BQ976" s="572"/>
      <c r="BR976" s="572"/>
      <c r="BT976" s="557"/>
    </row>
    <row r="977" spans="1:72" s="418" customFormat="1" ht="24" customHeight="1" x14ac:dyDescent="0.35">
      <c r="A977" s="175"/>
      <c r="B977" s="261"/>
      <c r="C977" s="563"/>
      <c r="D977" s="204" t="s">
        <v>824</v>
      </c>
      <c r="E977" s="563"/>
      <c r="F977" s="563"/>
      <c r="G977" s="1035">
        <v>0</v>
      </c>
      <c r="H977" s="1035"/>
      <c r="I977" s="1035"/>
      <c r="J977" s="1035"/>
      <c r="K977" s="360"/>
      <c r="L977" s="360"/>
      <c r="M977" s="360"/>
      <c r="N977" s="568"/>
      <c r="O977" s="1002">
        <v>7175463</v>
      </c>
      <c r="P977" s="1002"/>
      <c r="Q977" s="1002"/>
      <c r="R977" s="1002"/>
      <c r="S977" s="1002"/>
      <c r="T977" s="370"/>
      <c r="U977" s="565"/>
      <c r="V977" s="565"/>
      <c r="W977" s="538" t="s">
        <v>825</v>
      </c>
      <c r="X977" s="290"/>
      <c r="Y977" s="290"/>
      <c r="Z977" s="274"/>
      <c r="AA977" s="556"/>
      <c r="AB977" s="556"/>
      <c r="AC977" s="433"/>
      <c r="AD977" s="434"/>
      <c r="AO977" s="435"/>
      <c r="AP977" s="434"/>
      <c r="BQ977" s="572"/>
      <c r="BR977" s="572"/>
      <c r="BT977" s="557"/>
    </row>
    <row r="978" spans="1:72" s="418" customFormat="1" ht="24" customHeight="1" x14ac:dyDescent="0.35">
      <c r="A978" s="175"/>
      <c r="B978" s="261"/>
      <c r="C978" s="296" t="s">
        <v>826</v>
      </c>
      <c r="D978" s="529"/>
      <c r="E978" s="529"/>
      <c r="F978" s="529"/>
      <c r="G978" s="1036">
        <f>SUM(G962:J977)</f>
        <v>2507529312.2399988</v>
      </c>
      <c r="H978" s="1036"/>
      <c r="I978" s="1036"/>
      <c r="J978" s="1036"/>
      <c r="K978" s="570"/>
      <c r="L978" s="360"/>
      <c r="M978" s="360"/>
      <c r="N978" s="570"/>
      <c r="O978" s="1049">
        <f>SUM(O962:S977)</f>
        <v>599618006.63</v>
      </c>
      <c r="P978" s="1049"/>
      <c r="Q978" s="1049"/>
      <c r="R978" s="1049"/>
      <c r="S978" s="1049"/>
      <c r="T978" s="568"/>
      <c r="U978" s="565"/>
      <c r="V978" s="565"/>
      <c r="W978" s="182"/>
      <c r="X978" s="574" t="s">
        <v>827</v>
      </c>
      <c r="Y978" s="290"/>
      <c r="Z978" s="274"/>
      <c r="AA978" s="556"/>
      <c r="AB978" s="556"/>
      <c r="AC978" s="433"/>
      <c r="AD978" s="434"/>
      <c r="AK978" s="557">
        <f>4800000000</f>
        <v>4800000000</v>
      </c>
      <c r="AM978" s="575">
        <v>0.125</v>
      </c>
      <c r="AO978" s="435">
        <f>AK978*AM978</f>
        <v>600000000</v>
      </c>
      <c r="AP978" s="434"/>
      <c r="BQ978" s="572"/>
      <c r="BR978" s="572"/>
      <c r="BT978" s="557"/>
    </row>
    <row r="979" spans="1:72" s="418" customFormat="1" ht="24" customHeight="1" x14ac:dyDescent="0.35">
      <c r="A979" s="175"/>
      <c r="B979" s="506"/>
      <c r="C979" s="563"/>
      <c r="D979" s="563"/>
      <c r="E979" s="563"/>
      <c r="F979" s="563"/>
      <c r="G979" s="1050"/>
      <c r="H979" s="1050"/>
      <c r="I979" s="1050"/>
      <c r="J979" s="1050"/>
      <c r="K979" s="1050"/>
      <c r="L979" s="576"/>
      <c r="M979" s="576"/>
      <c r="N979" s="1051"/>
      <c r="O979" s="1051"/>
      <c r="P979" s="1051"/>
      <c r="Q979" s="1051"/>
      <c r="R979" s="1051"/>
      <c r="S979" s="1051"/>
      <c r="T979" s="370"/>
      <c r="U979" s="565"/>
      <c r="V979" s="573"/>
      <c r="W979" s="210"/>
      <c r="X979" s="290"/>
      <c r="Y979" s="290"/>
      <c r="Z979" s="274"/>
      <c r="AA979" s="433"/>
      <c r="AB979" s="433"/>
      <c r="AC979" s="433"/>
      <c r="AD979" s="434"/>
      <c r="AK979" s="577">
        <f>G978-AO978</f>
        <v>1907529312.2399988</v>
      </c>
      <c r="AM979" s="578">
        <v>0.25</v>
      </c>
      <c r="AO979" s="435">
        <f>AK979*AM979</f>
        <v>476882328.0599997</v>
      </c>
      <c r="AP979" s="434"/>
      <c r="BQ979" s="572"/>
      <c r="BR979" s="572"/>
      <c r="BT979" s="557"/>
    </row>
    <row r="980" spans="1:72" s="418" customFormat="1" ht="24" customHeight="1" x14ac:dyDescent="0.35">
      <c r="A980" s="175"/>
      <c r="B980" s="579"/>
      <c r="C980" s="580" t="s">
        <v>828</v>
      </c>
      <c r="D980" s="579"/>
      <c r="E980" s="579"/>
      <c r="F980" s="579"/>
      <c r="G980" s="1047">
        <f>'[53]WP (PL) CITR'!P119</f>
        <v>568828180.10693955</v>
      </c>
      <c r="H980" s="1047"/>
      <c r="I980" s="1047"/>
      <c r="J980" s="1047"/>
      <c r="K980" s="581"/>
      <c r="L980" s="581"/>
      <c r="M980" s="581"/>
      <c r="N980" s="297"/>
      <c r="O980" s="1048">
        <v>733303891.06966901</v>
      </c>
      <c r="P980" s="1048"/>
      <c r="Q980" s="1048"/>
      <c r="R980" s="1048"/>
      <c r="S980" s="1048"/>
      <c r="T980" s="582"/>
      <c r="U980" s="583"/>
      <c r="V980" s="583"/>
      <c r="W980" s="583"/>
      <c r="X980" s="584" t="s">
        <v>829</v>
      </c>
      <c r="Y980" s="290"/>
      <c r="Z980" s="290"/>
      <c r="AA980" s="433"/>
      <c r="AB980" s="433"/>
      <c r="AC980" s="433"/>
      <c r="AD980" s="556"/>
      <c r="AE980" s="556"/>
      <c r="AF980" s="433"/>
      <c r="AG980" s="434"/>
      <c r="AO980" s="585">
        <f>AO978+AO979</f>
        <v>1076882328.0599997</v>
      </c>
      <c r="AP980" s="435"/>
      <c r="AQ980" s="434"/>
      <c r="BT980" s="557"/>
    </row>
    <row r="981" spans="1:72" s="418" customFormat="1" ht="24" customHeight="1" x14ac:dyDescent="0.35">
      <c r="A981" s="175"/>
      <c r="B981" s="579"/>
      <c r="C981" s="580" t="s">
        <v>830</v>
      </c>
      <c r="D981" s="579"/>
      <c r="E981" s="579"/>
      <c r="F981" s="579"/>
      <c r="G981" s="586"/>
      <c r="H981" s="586"/>
      <c r="I981" s="586"/>
      <c r="J981" s="586"/>
      <c r="K981" s="581"/>
      <c r="L981" s="581"/>
      <c r="M981" s="581"/>
      <c r="N981" s="297"/>
      <c r="O981" s="298"/>
      <c r="P981" s="298"/>
      <c r="Q981" s="298"/>
      <c r="R981" s="298"/>
      <c r="S981" s="298"/>
      <c r="T981" s="582"/>
      <c r="U981" s="583"/>
      <c r="V981" s="583"/>
      <c r="W981" s="583"/>
      <c r="X981" s="587" t="s">
        <v>831</v>
      </c>
      <c r="Y981" s="290"/>
      <c r="Z981" s="290"/>
      <c r="AA981" s="433"/>
      <c r="AB981" s="433"/>
      <c r="AC981" s="433"/>
      <c r="AD981" s="556"/>
      <c r="AE981" s="556"/>
      <c r="AF981" s="433"/>
      <c r="AG981" s="434"/>
      <c r="AP981" s="435"/>
      <c r="AQ981" s="434"/>
      <c r="BT981" s="557"/>
    </row>
    <row r="982" spans="1:72" s="418" customFormat="1" ht="24" customHeight="1" x14ac:dyDescent="0.35">
      <c r="A982" s="175"/>
      <c r="B982" s="579"/>
      <c r="C982" s="588"/>
      <c r="D982" s="589" t="s">
        <v>832</v>
      </c>
      <c r="E982" s="579"/>
      <c r="F982" s="579"/>
      <c r="G982" s="1035">
        <f>-'[53]WP (PL) CITR'!P122</f>
        <v>-366212000</v>
      </c>
      <c r="H982" s="1035"/>
      <c r="I982" s="1035"/>
      <c r="J982" s="1035"/>
      <c r="K982" s="581"/>
      <c r="L982" s="581"/>
      <c r="M982" s="581"/>
      <c r="N982" s="297"/>
      <c r="O982" s="1002">
        <v>-316071000</v>
      </c>
      <c r="P982" s="1002"/>
      <c r="Q982" s="1002"/>
      <c r="R982" s="1002"/>
      <c r="S982" s="1002"/>
      <c r="T982" s="582"/>
      <c r="U982" s="583"/>
      <c r="V982" s="583"/>
      <c r="W982" s="205" t="s">
        <v>833</v>
      </c>
      <c r="X982" s="146"/>
      <c r="Y982" s="290"/>
      <c r="Z982" s="290"/>
      <c r="AA982" s="433"/>
      <c r="AB982" s="433"/>
      <c r="AC982" s="433"/>
      <c r="AD982" s="556"/>
      <c r="AE982" s="556"/>
      <c r="AF982" s="433"/>
      <c r="AG982" s="434"/>
      <c r="AP982" s="435"/>
      <c r="AQ982" s="434"/>
      <c r="BT982" s="557"/>
    </row>
    <row r="983" spans="1:72" s="418" customFormat="1" ht="24" customHeight="1" x14ac:dyDescent="0.35">
      <c r="A983" s="175"/>
      <c r="B983" s="579"/>
      <c r="C983" s="588"/>
      <c r="D983" s="589" t="s">
        <v>778</v>
      </c>
      <c r="E983" s="579"/>
      <c r="F983" s="579"/>
      <c r="G983" s="1035">
        <f>-'[53]WP (PL) CITR'!P123</f>
        <v>-75283146</v>
      </c>
      <c r="H983" s="1035"/>
      <c r="I983" s="1035"/>
      <c r="J983" s="1035"/>
      <c r="K983" s="581"/>
      <c r="L983" s="581"/>
      <c r="M983" s="581"/>
      <c r="N983" s="297"/>
      <c r="O983" s="1002">
        <v>-50885648</v>
      </c>
      <c r="P983" s="1002"/>
      <c r="Q983" s="1002"/>
      <c r="R983" s="1002"/>
      <c r="S983" s="1002"/>
      <c r="T983" s="582"/>
      <c r="U983" s="583"/>
      <c r="V983" s="583"/>
      <c r="W983" s="205" t="s">
        <v>834</v>
      </c>
      <c r="X983" s="146"/>
      <c r="Y983" s="290"/>
      <c r="Z983" s="290"/>
      <c r="AA983" s="433"/>
      <c r="AB983" s="433"/>
      <c r="AC983" s="433"/>
      <c r="AD983" s="556"/>
      <c r="AE983" s="556"/>
      <c r="AF983" s="433"/>
      <c r="AG983" s="434"/>
      <c r="AP983" s="435"/>
      <c r="AQ983" s="434"/>
      <c r="BT983" s="557"/>
    </row>
    <row r="984" spans="1:72" s="418" customFormat="1" ht="24" customHeight="1" x14ac:dyDescent="0.35">
      <c r="A984" s="175"/>
      <c r="B984" s="579"/>
      <c r="C984" s="588"/>
      <c r="D984" s="589" t="s">
        <v>782</v>
      </c>
      <c r="E984" s="579"/>
      <c r="F984" s="579"/>
      <c r="G984" s="1035">
        <f>-'[53]WP (PL) CITR'!P125</f>
        <v>-437853558</v>
      </c>
      <c r="H984" s="1035"/>
      <c r="I984" s="1035"/>
      <c r="J984" s="1035"/>
      <c r="K984" s="581"/>
      <c r="L984" s="581"/>
      <c r="M984" s="581"/>
      <c r="N984" s="297"/>
      <c r="O984" s="1066">
        <v>-580384839</v>
      </c>
      <c r="P984" s="1066"/>
      <c r="Q984" s="1066"/>
      <c r="R984" s="1066"/>
      <c r="S984" s="1066"/>
      <c r="T984" s="582"/>
      <c r="U984" s="583"/>
      <c r="V984" s="583"/>
      <c r="W984" s="205" t="s">
        <v>835</v>
      </c>
      <c r="X984" s="146"/>
      <c r="Y984" s="290"/>
      <c r="Z984" s="290"/>
      <c r="AA984" s="433"/>
      <c r="AB984" s="433"/>
      <c r="AC984" s="433"/>
      <c r="AD984" s="556"/>
      <c r="AE984" s="556"/>
      <c r="AF984" s="433"/>
      <c r="AG984" s="434"/>
      <c r="AP984" s="435"/>
      <c r="AQ984" s="434"/>
      <c r="BT984" s="557"/>
    </row>
    <row r="985" spans="1:72" s="418" customFormat="1" ht="24" customHeight="1" x14ac:dyDescent="0.35">
      <c r="A985" s="175"/>
      <c r="B985" s="579"/>
      <c r="C985" s="580" t="s">
        <v>836</v>
      </c>
      <c r="D985" s="579"/>
      <c r="E985" s="579"/>
      <c r="F985" s="579"/>
      <c r="G985" s="1036">
        <f>SUM(G980:J984)</f>
        <v>-310520523.89306045</v>
      </c>
      <c r="H985" s="1036"/>
      <c r="I985" s="1036"/>
      <c r="J985" s="1036"/>
      <c r="K985" s="581"/>
      <c r="L985" s="581"/>
      <c r="M985" s="581"/>
      <c r="N985" s="297"/>
      <c r="O985" s="1049">
        <f>SUM(O980:S984)</f>
        <v>-214037595.93033099</v>
      </c>
      <c r="P985" s="1049"/>
      <c r="Q985" s="1049"/>
      <c r="R985" s="1049"/>
      <c r="S985" s="1049"/>
      <c r="T985" s="582"/>
      <c r="U985" s="583"/>
      <c r="V985" s="583"/>
      <c r="W985" s="583"/>
      <c r="X985" s="584" t="s">
        <v>837</v>
      </c>
      <c r="Y985" s="290"/>
      <c r="Z985" s="290"/>
      <c r="AA985" s="433"/>
      <c r="AB985" s="433"/>
      <c r="AC985" s="433"/>
      <c r="AD985" s="556"/>
      <c r="AE985" s="556"/>
      <c r="AF985" s="433"/>
      <c r="AG985" s="434"/>
      <c r="AP985" s="435"/>
      <c r="AQ985" s="434"/>
      <c r="BT985" s="557"/>
    </row>
    <row r="986" spans="1:72" s="418" customFormat="1" ht="24" customHeight="1" x14ac:dyDescent="0.35">
      <c r="A986" s="175"/>
      <c r="B986" s="579"/>
      <c r="C986" s="580"/>
      <c r="D986" s="579"/>
      <c r="E986" s="579"/>
      <c r="F986" s="579"/>
      <c r="G986" s="525"/>
      <c r="H986" s="525"/>
      <c r="I986" s="525"/>
      <c r="J986" s="525"/>
      <c r="K986" s="581"/>
      <c r="L986" s="581"/>
      <c r="M986" s="581"/>
      <c r="N986" s="297"/>
      <c r="O986" s="590"/>
      <c r="P986" s="590"/>
      <c r="Q986" s="590"/>
      <c r="R986" s="590"/>
      <c r="S986" s="590"/>
      <c r="T986" s="582"/>
      <c r="U986" s="583"/>
      <c r="V986" s="583"/>
      <c r="W986" s="583"/>
      <c r="X986" s="584"/>
      <c r="Y986" s="290"/>
      <c r="Z986" s="290"/>
      <c r="AA986" s="433"/>
      <c r="AB986" s="433"/>
      <c r="AC986" s="433"/>
      <c r="AD986" s="556"/>
      <c r="AE986" s="556"/>
      <c r="AF986" s="433"/>
      <c r="AG986" s="434"/>
      <c r="AP986" s="435"/>
      <c r="AQ986" s="434"/>
      <c r="BT986" s="557"/>
    </row>
    <row r="987" spans="1:72" s="418" customFormat="1" ht="24" customHeight="1" x14ac:dyDescent="0.35">
      <c r="A987" s="175"/>
      <c r="B987" s="591" t="s">
        <v>838</v>
      </c>
      <c r="C987" s="580" t="s">
        <v>839</v>
      </c>
      <c r="D987" s="579"/>
      <c r="E987" s="579"/>
      <c r="F987" s="579"/>
      <c r="G987" s="586"/>
      <c r="H987" s="586"/>
      <c r="I987" s="586"/>
      <c r="J987" s="586"/>
      <c r="K987" s="581"/>
      <c r="L987" s="581"/>
      <c r="M987" s="581"/>
      <c r="N987" s="297"/>
      <c r="O987" s="298"/>
      <c r="P987" s="298"/>
      <c r="Q987" s="298"/>
      <c r="R987" s="298"/>
      <c r="S987" s="298"/>
      <c r="T987" s="508" t="s">
        <v>840</v>
      </c>
      <c r="U987" s="583"/>
      <c r="V987" s="583"/>
      <c r="W987" s="583"/>
      <c r="X987" s="290"/>
      <c r="Y987" s="145"/>
      <c r="Z987" s="290"/>
      <c r="AA987" s="433"/>
      <c r="AB987" s="433"/>
      <c r="AC987" s="433"/>
      <c r="AD987" s="556"/>
      <c r="AE987" s="556"/>
      <c r="AF987" s="433"/>
      <c r="AG987" s="434"/>
      <c r="AP987" s="435"/>
      <c r="AQ987" s="434"/>
      <c r="BT987" s="557"/>
    </row>
    <row r="988" spans="1:72" s="418" customFormat="1" ht="24" customHeight="1" x14ac:dyDescent="0.35">
      <c r="A988" s="186"/>
      <c r="B988" s="530" t="s">
        <v>841</v>
      </c>
      <c r="C988" s="530"/>
      <c r="D988" s="176"/>
      <c r="E988" s="176"/>
      <c r="F988" s="176"/>
      <c r="G988" s="176"/>
      <c r="H988" s="1041"/>
      <c r="I988" s="1041"/>
      <c r="J988" s="1041"/>
      <c r="K988" s="460"/>
      <c r="L988" s="460"/>
      <c r="M988" s="460"/>
      <c r="N988" s="460"/>
      <c r="O988" s="460"/>
      <c r="P988" s="460"/>
      <c r="Q988" s="460"/>
      <c r="R988" s="460"/>
      <c r="S988" s="275"/>
      <c r="T988" s="1067" t="s">
        <v>581</v>
      </c>
      <c r="U988" s="1067"/>
      <c r="V988" s="146"/>
      <c r="W988" s="146"/>
      <c r="X988" s="146"/>
      <c r="Y988" s="146"/>
      <c r="Z988" s="265"/>
      <c r="AA988" s="558"/>
      <c r="AB988" s="558"/>
      <c r="AC988" s="559"/>
      <c r="AD988" s="560"/>
      <c r="AE988" s="561"/>
      <c r="AF988" s="561"/>
      <c r="AG988" s="561"/>
      <c r="AH988" s="560"/>
      <c r="AI988" s="434"/>
      <c r="AR988" s="435"/>
      <c r="AS988" s="562"/>
      <c r="BT988" s="557"/>
    </row>
    <row r="989" spans="1:72" s="146" customFormat="1" ht="24" customHeight="1" x14ac:dyDescent="0.35">
      <c r="A989" s="186"/>
      <c r="B989" s="176"/>
      <c r="C989" s="177"/>
      <c r="D989" s="296"/>
      <c r="E989" s="296"/>
      <c r="F989" s="1005" t="s">
        <v>673</v>
      </c>
      <c r="G989" s="1005"/>
      <c r="H989" s="1005"/>
      <c r="I989" s="1005"/>
      <c r="J989" s="1005"/>
      <c r="K989" s="1005"/>
      <c r="L989" s="1005"/>
      <c r="M989" s="1005"/>
      <c r="N989" s="1005"/>
      <c r="O989" s="1006" t="s">
        <v>188</v>
      </c>
      <c r="P989" s="1006"/>
      <c r="Q989" s="1006"/>
      <c r="R989" s="1006"/>
      <c r="S989" s="1006"/>
      <c r="T989" s="1006"/>
      <c r="U989" s="1006"/>
      <c r="V989" s="267"/>
      <c r="W989" s="388"/>
      <c r="X989" s="336"/>
      <c r="Y989" s="336"/>
      <c r="Z989" s="331"/>
      <c r="AA989" s="331"/>
      <c r="AB989" s="331"/>
      <c r="AC989" s="331"/>
      <c r="AD989" s="331"/>
      <c r="AE989" s="269"/>
      <c r="AF989" s="269"/>
      <c r="AG989" s="269"/>
      <c r="AH989" s="331"/>
      <c r="AI989" s="145"/>
      <c r="AR989" s="147"/>
      <c r="AS989" s="145"/>
      <c r="BT989" s="148"/>
    </row>
    <row r="990" spans="1:72" s="418" customFormat="1" ht="23.45" customHeight="1" x14ac:dyDescent="0.35">
      <c r="A990" s="175"/>
      <c r="B990" s="579"/>
      <c r="C990" s="579"/>
      <c r="D990" s="579"/>
      <c r="E990" s="579"/>
      <c r="F990" s="579"/>
      <c r="G990" s="586"/>
      <c r="H990" s="586"/>
      <c r="I990" s="586"/>
      <c r="J990" s="586"/>
      <c r="K990" s="581"/>
      <c r="L990" s="581"/>
      <c r="M990" s="581"/>
      <c r="N990" s="297"/>
      <c r="O990" s="1062" t="s">
        <v>842</v>
      </c>
      <c r="P990" s="1062"/>
      <c r="Q990" s="1062"/>
      <c r="R990" s="1062"/>
      <c r="S990" s="1062"/>
      <c r="T990" s="582"/>
      <c r="U990" s="583"/>
      <c r="V990" s="583"/>
      <c r="W990" s="583"/>
      <c r="X990" s="290"/>
      <c r="Y990" s="290"/>
      <c r="Z990" s="290"/>
      <c r="AA990" s="433"/>
      <c r="AB990" s="433"/>
      <c r="AC990" s="433"/>
      <c r="AD990" s="556"/>
      <c r="AE990" s="556"/>
      <c r="AF990" s="433"/>
      <c r="AG990" s="434"/>
      <c r="AP990" s="435"/>
      <c r="AQ990" s="434"/>
      <c r="BT990" s="557"/>
    </row>
    <row r="991" spans="1:72" s="418" customFormat="1" ht="10.5" customHeight="1" x14ac:dyDescent="0.35">
      <c r="A991" s="175"/>
      <c r="B991" s="579"/>
      <c r="C991" s="579"/>
      <c r="D991" s="579"/>
      <c r="E991" s="579"/>
      <c r="F991" s="579"/>
      <c r="G991" s="586"/>
      <c r="H991" s="586"/>
      <c r="I991" s="586"/>
      <c r="J991" s="586"/>
      <c r="K991" s="581"/>
      <c r="L991" s="581"/>
      <c r="M991" s="581"/>
      <c r="N991" s="297"/>
      <c r="O991" s="1062"/>
      <c r="P991" s="1062"/>
      <c r="Q991" s="1062"/>
      <c r="R991" s="1062"/>
      <c r="S991" s="1062"/>
      <c r="T991" s="582"/>
      <c r="U991" s="583"/>
      <c r="V991" s="583"/>
      <c r="W991" s="583"/>
      <c r="X991" s="290"/>
      <c r="Y991" s="290"/>
      <c r="Z991" s="290"/>
      <c r="AA991" s="433"/>
      <c r="AB991" s="433"/>
      <c r="AC991" s="433"/>
      <c r="AD991" s="556"/>
      <c r="AE991" s="556"/>
      <c r="AF991" s="433"/>
      <c r="AG991" s="434"/>
      <c r="AP991" s="435"/>
      <c r="AQ991" s="434"/>
      <c r="BT991" s="557"/>
    </row>
    <row r="992" spans="1:72" s="418" customFormat="1" ht="24" customHeight="1" x14ac:dyDescent="0.35">
      <c r="A992" s="175"/>
      <c r="B992" s="579"/>
      <c r="C992" s="579"/>
      <c r="D992" s="579"/>
      <c r="E992" s="579"/>
      <c r="F992" s="579"/>
      <c r="G992" s="586"/>
      <c r="H992" s="586"/>
      <c r="I992" s="586"/>
      <c r="J992" s="586"/>
      <c r="K992" s="581"/>
      <c r="L992" s="581"/>
      <c r="M992" s="581"/>
      <c r="N992" s="297"/>
      <c r="O992" s="1062"/>
      <c r="P992" s="1062"/>
      <c r="Q992" s="1062"/>
      <c r="R992" s="1062"/>
      <c r="S992" s="1062"/>
      <c r="T992" s="582"/>
      <c r="U992" s="583"/>
      <c r="V992" s="583"/>
      <c r="W992" s="583"/>
      <c r="X992" s="290"/>
      <c r="Y992" s="290"/>
      <c r="Z992" s="290"/>
      <c r="AA992" s="433"/>
      <c r="AB992" s="433"/>
      <c r="AC992" s="433"/>
      <c r="AD992" s="556"/>
      <c r="AE992" s="556"/>
      <c r="AF992" s="433"/>
      <c r="AG992" s="434"/>
      <c r="AP992" s="435"/>
      <c r="AQ992" s="434"/>
      <c r="BT992" s="557"/>
    </row>
    <row r="993" spans="1:128" s="418" customFormat="1" ht="24" customHeight="1" x14ac:dyDescent="0.35">
      <c r="A993" s="175"/>
      <c r="B993" s="579"/>
      <c r="C993" s="579"/>
      <c r="D993" s="579"/>
      <c r="E993" s="579"/>
      <c r="F993" s="579"/>
      <c r="G993" s="586"/>
      <c r="H993" s="586"/>
      <c r="I993" s="586"/>
      <c r="J993" s="586"/>
      <c r="K993" s="581"/>
      <c r="L993" s="581"/>
      <c r="M993" s="581"/>
      <c r="N993" s="297"/>
      <c r="O993" s="1062"/>
      <c r="P993" s="1062"/>
      <c r="Q993" s="1062"/>
      <c r="R993" s="1062"/>
      <c r="S993" s="1062"/>
      <c r="T993" s="582"/>
      <c r="U993" s="583"/>
      <c r="V993" s="583"/>
      <c r="W993" s="583"/>
      <c r="X993" s="290"/>
      <c r="Y993" s="290"/>
      <c r="Z993" s="290"/>
      <c r="AA993" s="433"/>
      <c r="AB993" s="433"/>
      <c r="AC993" s="433"/>
      <c r="AD993" s="556"/>
      <c r="AE993" s="556"/>
      <c r="AF993" s="433"/>
      <c r="AG993" s="434"/>
      <c r="AP993" s="435"/>
      <c r="AQ993" s="434"/>
      <c r="BT993" s="557"/>
    </row>
    <row r="994" spans="1:128" s="418" customFormat="1" ht="24" customHeight="1" x14ac:dyDescent="0.35">
      <c r="A994" s="175"/>
      <c r="B994" s="579"/>
      <c r="C994" s="579"/>
      <c r="D994" s="579"/>
      <c r="E994" s="579"/>
      <c r="F994" s="579"/>
      <c r="G994" s="586"/>
      <c r="H994" s="586"/>
      <c r="I994" s="586"/>
      <c r="J994" s="586"/>
      <c r="K994" s="581"/>
      <c r="L994" s="581"/>
      <c r="M994" s="581"/>
      <c r="N994" s="297"/>
      <c r="O994" s="1062"/>
      <c r="P994" s="1062"/>
      <c r="Q994" s="1062"/>
      <c r="R994" s="1062"/>
      <c r="S994" s="1062"/>
      <c r="T994" s="582"/>
      <c r="U994" s="583"/>
      <c r="V994" s="583"/>
      <c r="W994" s="583"/>
      <c r="X994" s="290"/>
      <c r="Y994" s="290"/>
      <c r="Z994" s="290"/>
      <c r="AA994" s="433"/>
      <c r="AB994" s="433"/>
      <c r="AC994" s="433"/>
      <c r="AD994" s="556"/>
      <c r="AE994" s="556"/>
      <c r="AF994" s="433"/>
      <c r="AG994" s="434"/>
      <c r="AP994" s="435"/>
      <c r="AQ994" s="434"/>
      <c r="BT994" s="557"/>
    </row>
    <row r="995" spans="1:128" s="418" customFormat="1" ht="24" customHeight="1" x14ac:dyDescent="0.35">
      <c r="A995" s="175"/>
      <c r="B995" s="579"/>
      <c r="C995" s="579"/>
      <c r="D995" s="579"/>
      <c r="E995" s="579"/>
      <c r="F995" s="579"/>
      <c r="G995" s="586"/>
      <c r="H995" s="586"/>
      <c r="I995" s="586"/>
      <c r="J995" s="586"/>
      <c r="K995" s="581"/>
      <c r="L995" s="581"/>
      <c r="M995" s="581"/>
      <c r="N995" s="297"/>
      <c r="O995" s="1062"/>
      <c r="P995" s="1062"/>
      <c r="Q995" s="1062"/>
      <c r="R995" s="1062"/>
      <c r="S995" s="1062"/>
      <c r="T995" s="582"/>
      <c r="U995" s="583"/>
      <c r="V995" s="583"/>
      <c r="W995" s="583"/>
      <c r="X995" s="290"/>
      <c r="Y995" s="290"/>
      <c r="Z995" s="290"/>
      <c r="AA995" s="433"/>
      <c r="AB995" s="433"/>
      <c r="AC995" s="433"/>
      <c r="AD995" s="556"/>
      <c r="AE995" s="556"/>
      <c r="AF995" s="433"/>
      <c r="AG995" s="434"/>
      <c r="AP995" s="435"/>
      <c r="AQ995" s="434"/>
      <c r="BT995" s="557"/>
    </row>
    <row r="996" spans="1:128" s="418" customFormat="1" ht="24" customHeight="1" x14ac:dyDescent="0.35">
      <c r="A996" s="175"/>
      <c r="B996" s="579"/>
      <c r="C996" s="579"/>
      <c r="D996" s="579"/>
      <c r="E996" s="579"/>
      <c r="F996" s="1063" t="s">
        <v>843</v>
      </c>
      <c r="G996" s="586"/>
      <c r="H996" s="1064" t="s">
        <v>844</v>
      </c>
      <c r="I996" s="1064"/>
      <c r="J996" s="1064"/>
      <c r="K996" s="1064"/>
      <c r="L996" s="1064"/>
      <c r="M996" s="581"/>
      <c r="N996" s="297"/>
      <c r="O996" s="1065" t="s">
        <v>845</v>
      </c>
      <c r="P996" s="1065"/>
      <c r="Q996" s="1065"/>
      <c r="R996" s="1065"/>
      <c r="S996" s="1065"/>
      <c r="T996" s="582"/>
      <c r="U996" s="1063" t="s">
        <v>846</v>
      </c>
      <c r="V996" s="583"/>
      <c r="W996" s="583"/>
      <c r="X996" s="290"/>
      <c r="Y996" s="290"/>
      <c r="Z996" s="290"/>
      <c r="AA996" s="433"/>
      <c r="AB996" s="433"/>
      <c r="AC996" s="433"/>
      <c r="AD996" s="556"/>
      <c r="AE996" s="556"/>
      <c r="AF996" s="433"/>
      <c r="AG996" s="434"/>
      <c r="AP996" s="435"/>
      <c r="AQ996" s="434"/>
      <c r="BT996" s="557"/>
    </row>
    <row r="997" spans="1:128" s="418" customFormat="1" ht="24" customHeight="1" x14ac:dyDescent="0.35">
      <c r="A997" s="175"/>
      <c r="B997" s="579"/>
      <c r="C997" s="579"/>
      <c r="D997" s="579"/>
      <c r="E997" s="579"/>
      <c r="F997" s="1063"/>
      <c r="G997" s="586"/>
      <c r="H997" s="1064"/>
      <c r="I997" s="1064"/>
      <c r="J997" s="1064"/>
      <c r="K997" s="1064"/>
      <c r="L997" s="1064"/>
      <c r="M997" s="581"/>
      <c r="N997" s="297"/>
      <c r="O997" s="1065"/>
      <c r="P997" s="1065"/>
      <c r="Q997" s="1065"/>
      <c r="R997" s="1065"/>
      <c r="S997" s="1065"/>
      <c r="T997" s="582"/>
      <c r="U997" s="1063"/>
      <c r="V997" s="583"/>
      <c r="W997" s="583"/>
      <c r="X997" s="290"/>
      <c r="Y997" s="290"/>
      <c r="Z997" s="290"/>
      <c r="AA997" s="433"/>
      <c r="AB997" s="433"/>
      <c r="AC997" s="433"/>
      <c r="AD997" s="556"/>
      <c r="AE997" s="556"/>
      <c r="AF997" s="433"/>
      <c r="AG997" s="434"/>
      <c r="AP997" s="435"/>
      <c r="AQ997" s="434"/>
      <c r="BT997" s="557"/>
    </row>
    <row r="998" spans="1:128" s="418" customFormat="1" ht="24" customHeight="1" x14ac:dyDescent="0.35">
      <c r="A998" s="175"/>
      <c r="B998" s="579"/>
      <c r="C998" s="579"/>
      <c r="D998" s="579"/>
      <c r="E998" s="579"/>
      <c r="F998" s="1063"/>
      <c r="G998" s="586"/>
      <c r="H998" s="1064"/>
      <c r="I998" s="1064"/>
      <c r="J998" s="1064"/>
      <c r="K998" s="1064"/>
      <c r="L998" s="1064"/>
      <c r="M998" s="581"/>
      <c r="N998" s="297"/>
      <c r="O998" s="1065"/>
      <c r="P998" s="1065"/>
      <c r="Q998" s="1065"/>
      <c r="R998" s="1065"/>
      <c r="S998" s="1065"/>
      <c r="T998" s="582"/>
      <c r="U998" s="1063"/>
      <c r="V998" s="583"/>
      <c r="W998" s="583"/>
      <c r="X998" s="290"/>
      <c r="Y998" s="290"/>
      <c r="Z998" s="290"/>
      <c r="AA998" s="433"/>
      <c r="AB998" s="433"/>
      <c r="AC998" s="433"/>
      <c r="AD998" s="556"/>
      <c r="AE998" s="556"/>
      <c r="AF998" s="433"/>
      <c r="AG998" s="434"/>
      <c r="AP998" s="435"/>
      <c r="AQ998" s="434"/>
      <c r="BT998" s="557"/>
    </row>
    <row r="999" spans="1:128" s="418" customFormat="1" ht="24" customHeight="1" x14ac:dyDescent="0.35">
      <c r="A999" s="175"/>
      <c r="B999" s="579"/>
      <c r="C999" s="579"/>
      <c r="D999" s="579"/>
      <c r="E999" s="579"/>
      <c r="F999" s="1053" t="s">
        <v>847</v>
      </c>
      <c r="G999" s="586"/>
      <c r="H999" s="1055" t="s">
        <v>848</v>
      </c>
      <c r="I999" s="1055"/>
      <c r="J999" s="1055"/>
      <c r="K999" s="1055"/>
      <c r="L999" s="1055"/>
      <c r="M999" s="581"/>
      <c r="N999" s="297"/>
      <c r="O999" s="1057" t="s">
        <v>849</v>
      </c>
      <c r="P999" s="1057"/>
      <c r="Q999" s="1057"/>
      <c r="R999" s="1057"/>
      <c r="S999" s="1057"/>
      <c r="T999" s="582"/>
      <c r="U999" s="1059" t="s">
        <v>850</v>
      </c>
      <c r="V999" s="583"/>
      <c r="W999" s="583"/>
      <c r="X999" s="290"/>
      <c r="Y999" s="290"/>
      <c r="Z999" s="290"/>
      <c r="AA999" s="433"/>
      <c r="AB999" s="433"/>
      <c r="AC999" s="433"/>
      <c r="AD999" s="556"/>
      <c r="AE999" s="556"/>
      <c r="AF999" s="433"/>
      <c r="AG999" s="434"/>
      <c r="AP999" s="435"/>
      <c r="AQ999" s="434"/>
      <c r="BT999" s="557"/>
    </row>
    <row r="1000" spans="1:128" s="418" customFormat="1" ht="24" customHeight="1" x14ac:dyDescent="0.35">
      <c r="A1000" s="175"/>
      <c r="B1000" s="579"/>
      <c r="C1000" s="579"/>
      <c r="D1000" s="579"/>
      <c r="E1000" s="579"/>
      <c r="F1000" s="1053"/>
      <c r="G1000" s="586"/>
      <c r="H1000" s="1055"/>
      <c r="I1000" s="1055"/>
      <c r="J1000" s="1055"/>
      <c r="K1000" s="1055"/>
      <c r="L1000" s="1055"/>
      <c r="M1000" s="581"/>
      <c r="N1000" s="297"/>
      <c r="O1000" s="1057"/>
      <c r="P1000" s="1057"/>
      <c r="Q1000" s="1057"/>
      <c r="R1000" s="1057"/>
      <c r="S1000" s="1057"/>
      <c r="T1000" s="582"/>
      <c r="U1000" s="1059"/>
      <c r="V1000" s="583"/>
      <c r="W1000" s="583"/>
      <c r="X1000" s="290"/>
      <c r="Y1000" s="290"/>
      <c r="Z1000" s="290"/>
      <c r="AA1000" s="433"/>
      <c r="AB1000" s="433"/>
      <c r="AC1000" s="433"/>
      <c r="AD1000" s="556"/>
      <c r="AE1000" s="556"/>
      <c r="AF1000" s="433"/>
      <c r="AG1000" s="434"/>
      <c r="AP1000" s="435"/>
      <c r="AQ1000" s="434"/>
      <c r="BT1000" s="557"/>
    </row>
    <row r="1001" spans="1:128" s="418" customFormat="1" ht="24" customHeight="1" x14ac:dyDescent="0.35">
      <c r="A1001" s="175"/>
      <c r="B1001" s="579"/>
      <c r="C1001" s="579"/>
      <c r="D1001" s="579"/>
      <c r="E1001" s="579"/>
      <c r="F1001" s="1054"/>
      <c r="G1001" s="586"/>
      <c r="H1001" s="1056"/>
      <c r="I1001" s="1056"/>
      <c r="J1001" s="1056"/>
      <c r="K1001" s="1056"/>
      <c r="L1001" s="1056"/>
      <c r="M1001" s="581"/>
      <c r="N1001" s="297"/>
      <c r="O1001" s="1058"/>
      <c r="P1001" s="1058"/>
      <c r="Q1001" s="1058"/>
      <c r="R1001" s="1058"/>
      <c r="S1001" s="1058"/>
      <c r="T1001" s="582"/>
      <c r="U1001" s="1060"/>
      <c r="V1001" s="583"/>
      <c r="W1001" s="583"/>
      <c r="X1001" s="290"/>
      <c r="Y1001" s="290"/>
      <c r="Z1001" s="290"/>
      <c r="AA1001" s="556"/>
      <c r="AB1001" s="556"/>
      <c r="AC1001" s="592"/>
      <c r="AD1001" s="556"/>
      <c r="AE1001" s="556"/>
      <c r="AF1001" s="433"/>
      <c r="AG1001" s="434"/>
      <c r="AP1001" s="435"/>
      <c r="AQ1001" s="434"/>
      <c r="BT1001" s="557"/>
    </row>
    <row r="1002" spans="1:128" s="418" customFormat="1" ht="24" customHeight="1" x14ac:dyDescent="0.35">
      <c r="A1002" s="175"/>
      <c r="B1002" s="337"/>
      <c r="C1002" s="938" t="s">
        <v>797</v>
      </c>
      <c r="D1002" s="938"/>
      <c r="E1002" s="938"/>
      <c r="F1002" s="593">
        <f>U1022</f>
        <v>23355959.25</v>
      </c>
      <c r="G1002" s="400"/>
      <c r="H1002" s="1061">
        <f>(G1062+G1063)*0.25</f>
        <v>-2592320</v>
      </c>
      <c r="I1002" s="1061"/>
      <c r="J1002" s="1061"/>
      <c r="K1002" s="1061"/>
      <c r="L1002" s="1061"/>
      <c r="M1002" s="419"/>
      <c r="N1002" s="419"/>
      <c r="O1002" s="1043">
        <f>G1064*0.25</f>
        <v>-46894.25</v>
      </c>
      <c r="P1002" s="1043"/>
      <c r="Q1002" s="1043"/>
      <c r="R1002" s="1043"/>
      <c r="S1002" s="1043"/>
      <c r="T1002" s="275"/>
      <c r="U1002" s="594">
        <f>F1002+H1002+O1002</f>
        <v>20716745</v>
      </c>
      <c r="V1002" s="289"/>
      <c r="W1002" s="182"/>
      <c r="X1002" s="421" t="s">
        <v>851</v>
      </c>
      <c r="Y1002" s="316"/>
      <c r="Z1002" s="274"/>
      <c r="AA1002" s="556"/>
      <c r="AB1002" s="556"/>
      <c r="AC1002" s="592"/>
      <c r="AO1002" s="435"/>
      <c r="BS1002" s="595"/>
      <c r="BT1002" s="596"/>
      <c r="BU1002" s="595"/>
      <c r="BV1002" s="595"/>
      <c r="BW1002" s="595"/>
      <c r="BX1002" s="595"/>
      <c r="BY1002" s="595"/>
      <c r="BZ1002" s="595"/>
      <c r="CA1002" s="595"/>
      <c r="CB1002" s="595"/>
      <c r="CC1002" s="595"/>
      <c r="CD1002" s="595"/>
    </row>
    <row r="1003" spans="1:128" s="600" customFormat="1" ht="24" customHeight="1" x14ac:dyDescent="0.35">
      <c r="A1003" s="175"/>
      <c r="B1003" s="337"/>
      <c r="C1003" s="176" t="s">
        <v>852</v>
      </c>
      <c r="D1003" s="429"/>
      <c r="E1003" s="176"/>
      <c r="F1003" s="973">
        <f>SUM(F1002:F1002)</f>
        <v>23355959.25</v>
      </c>
      <c r="G1003" s="265"/>
      <c r="H1003" s="973">
        <f>SUM(H1002:L1002)</f>
        <v>-2592320</v>
      </c>
      <c r="I1003" s="973"/>
      <c r="J1003" s="973"/>
      <c r="K1003" s="973"/>
      <c r="L1003" s="973"/>
      <c r="M1003" s="297"/>
      <c r="N1003" s="297"/>
      <c r="O1003" s="1071">
        <f>SUM(O1002)</f>
        <v>-46894.25</v>
      </c>
      <c r="P1003" s="1071"/>
      <c r="Q1003" s="1071"/>
      <c r="R1003" s="1071"/>
      <c r="S1003" s="1071"/>
      <c r="T1003" s="275"/>
      <c r="U1003" s="1014">
        <f>SUM(U1002:U1002)</f>
        <v>20716745</v>
      </c>
      <c r="V1003" s="267"/>
      <c r="W1003" s="465"/>
      <c r="X1003" s="597" t="s">
        <v>853</v>
      </c>
      <c r="Y1003" s="316"/>
      <c r="Z1003" s="274"/>
      <c r="AA1003" s="556"/>
      <c r="AB1003" s="556"/>
      <c r="AC1003" s="592"/>
      <c r="AD1003" s="418"/>
      <c r="AE1003" s="418"/>
      <c r="AF1003" s="418"/>
      <c r="AG1003" s="418"/>
      <c r="AH1003" s="418"/>
      <c r="AI1003" s="418"/>
      <c r="AJ1003" s="418"/>
      <c r="AK1003" s="418"/>
      <c r="AL1003" s="418"/>
      <c r="AM1003" s="418"/>
      <c r="AN1003" s="418"/>
      <c r="AO1003" s="435"/>
      <c r="AP1003" s="598"/>
      <c r="AQ1003" s="598"/>
      <c r="AR1003" s="559"/>
      <c r="AS1003" s="558"/>
      <c r="AT1003" s="418"/>
      <c r="AU1003" s="418"/>
      <c r="AV1003" s="418"/>
      <c r="AW1003" s="418"/>
      <c r="AX1003" s="418"/>
      <c r="AY1003" s="418"/>
      <c r="AZ1003" s="418"/>
      <c r="BA1003" s="418"/>
      <c r="BB1003" s="418"/>
      <c r="BC1003" s="418"/>
      <c r="BD1003" s="418"/>
      <c r="BE1003" s="418"/>
      <c r="BF1003" s="418"/>
      <c r="BG1003" s="418"/>
      <c r="BH1003" s="418"/>
      <c r="BI1003" s="418"/>
      <c r="BJ1003" s="418"/>
      <c r="BK1003" s="418"/>
      <c r="BL1003" s="418"/>
      <c r="BM1003" s="418"/>
      <c r="BN1003" s="418"/>
      <c r="BO1003" s="418"/>
      <c r="BP1003" s="418"/>
      <c r="BQ1003" s="418"/>
      <c r="BR1003" s="418"/>
      <c r="BS1003" s="418"/>
      <c r="BT1003" s="418"/>
      <c r="BU1003" s="418"/>
      <c r="BV1003" s="418"/>
      <c r="BW1003" s="418"/>
      <c r="BX1003" s="418"/>
      <c r="BY1003" s="418"/>
      <c r="BZ1003" s="418"/>
      <c r="CA1003" s="418"/>
      <c r="CB1003" s="418"/>
      <c r="CC1003" s="418"/>
      <c r="CD1003" s="599"/>
      <c r="CE1003" s="599"/>
      <c r="CF1003" s="599"/>
      <c r="CG1003" s="599"/>
      <c r="CH1003" s="599"/>
      <c r="CI1003" s="599"/>
      <c r="CJ1003" s="599"/>
      <c r="CK1003" s="599"/>
      <c r="CL1003" s="599"/>
      <c r="CM1003" s="599"/>
      <c r="CN1003" s="599"/>
      <c r="CO1003" s="599"/>
      <c r="CP1003" s="599"/>
      <c r="CQ1003" s="599"/>
      <c r="CR1003" s="599"/>
      <c r="CS1003" s="599"/>
      <c r="CT1003" s="599"/>
      <c r="CU1003" s="599"/>
      <c r="CV1003" s="599"/>
      <c r="CW1003" s="599"/>
      <c r="CX1003" s="599"/>
      <c r="CY1003" s="418"/>
      <c r="CZ1003" s="418"/>
      <c r="DA1003" s="418"/>
      <c r="DB1003" s="418"/>
      <c r="DC1003" s="418"/>
      <c r="DD1003" s="418"/>
      <c r="DE1003" s="418"/>
      <c r="DF1003" s="418"/>
      <c r="DG1003" s="418"/>
      <c r="DH1003" s="418"/>
      <c r="DI1003" s="418"/>
      <c r="DJ1003" s="418"/>
      <c r="DK1003" s="418"/>
      <c r="DL1003" s="418"/>
      <c r="DM1003" s="418"/>
      <c r="DN1003" s="418"/>
      <c r="DO1003" s="418"/>
      <c r="DP1003" s="418"/>
      <c r="DQ1003" s="418"/>
      <c r="DR1003" s="418"/>
      <c r="DS1003" s="418"/>
    </row>
    <row r="1004" spans="1:128" s="600" customFormat="1" ht="24" customHeight="1" thickBot="1" x14ac:dyDescent="0.4">
      <c r="A1004" s="175"/>
      <c r="B1004" s="337"/>
      <c r="C1004" s="436"/>
      <c r="D1004" s="176" t="s">
        <v>92</v>
      </c>
      <c r="E1004" s="176"/>
      <c r="F1004" s="1013"/>
      <c r="G1004" s="400"/>
      <c r="H1004" s="1013"/>
      <c r="I1004" s="1013"/>
      <c r="J1004" s="1013"/>
      <c r="K1004" s="1013"/>
      <c r="L1004" s="1013"/>
      <c r="M1004" s="275"/>
      <c r="N1004" s="275"/>
      <c r="O1004" s="1072"/>
      <c r="P1004" s="1072"/>
      <c r="Q1004" s="1072"/>
      <c r="R1004" s="1072"/>
      <c r="S1004" s="1072"/>
      <c r="T1004" s="275"/>
      <c r="U1004" s="1015"/>
      <c r="V1004" s="267"/>
      <c r="W1004" s="267" t="s">
        <v>854</v>
      </c>
      <c r="X1004" s="316"/>
      <c r="Y1004" s="316"/>
      <c r="Z1004" s="274"/>
      <c r="AA1004" s="433"/>
      <c r="AB1004" s="433"/>
      <c r="AC1004" s="433"/>
      <c r="AD1004" s="418"/>
      <c r="AE1004" s="418"/>
      <c r="AF1004" s="418"/>
      <c r="AG1004" s="418"/>
      <c r="AH1004" s="418"/>
      <c r="AI1004" s="418"/>
      <c r="AJ1004" s="418"/>
      <c r="AK1004" s="418"/>
      <c r="AL1004" s="418"/>
      <c r="AM1004" s="418"/>
      <c r="AN1004" s="418"/>
      <c r="AO1004" s="435"/>
      <c r="AP1004" s="598"/>
      <c r="AQ1004" s="598"/>
      <c r="AR1004" s="559"/>
      <c r="AS1004" s="558"/>
      <c r="AT1004" s="418"/>
      <c r="AU1004" s="418"/>
      <c r="AV1004" s="418"/>
      <c r="AW1004" s="418"/>
      <c r="AX1004" s="418"/>
      <c r="AY1004" s="418"/>
      <c r="AZ1004" s="418"/>
      <c r="BA1004" s="418"/>
      <c r="BB1004" s="418"/>
      <c r="BC1004" s="418"/>
      <c r="BD1004" s="418"/>
      <c r="BE1004" s="418"/>
      <c r="BF1004" s="418"/>
      <c r="BG1004" s="418"/>
      <c r="BH1004" s="418"/>
      <c r="BI1004" s="418"/>
      <c r="BJ1004" s="418"/>
      <c r="BK1004" s="418"/>
      <c r="BL1004" s="418"/>
      <c r="BM1004" s="418"/>
      <c r="BN1004" s="418"/>
      <c r="BO1004" s="418"/>
      <c r="BP1004" s="418"/>
      <c r="BQ1004" s="418"/>
      <c r="BR1004" s="418"/>
      <c r="BS1004" s="418"/>
      <c r="BT1004" s="418"/>
      <c r="BU1004" s="418"/>
      <c r="BV1004" s="418"/>
      <c r="BW1004" s="418"/>
      <c r="BX1004" s="418"/>
      <c r="BY1004" s="418"/>
      <c r="BZ1004" s="418"/>
      <c r="CA1004" s="418"/>
      <c r="CB1004" s="418"/>
      <c r="CC1004" s="418"/>
      <c r="CD1004" s="599"/>
      <c r="CE1004" s="599"/>
      <c r="CF1004" s="599"/>
      <c r="CG1004" s="599"/>
      <c r="CH1004" s="599"/>
      <c r="CI1004" s="599"/>
      <c r="CJ1004" s="599"/>
      <c r="CK1004" s="599"/>
      <c r="CL1004" s="599"/>
      <c r="CM1004" s="599"/>
      <c r="CN1004" s="599"/>
      <c r="CO1004" s="599"/>
      <c r="CP1004" s="599"/>
      <c r="CQ1004" s="599"/>
      <c r="CR1004" s="599"/>
      <c r="CS1004" s="599"/>
      <c r="CT1004" s="599"/>
      <c r="CU1004" s="599"/>
      <c r="CV1004" s="599"/>
      <c r="CW1004" s="599"/>
      <c r="CX1004" s="599"/>
      <c r="CY1004" s="418"/>
      <c r="CZ1004" s="418"/>
      <c r="DA1004" s="418"/>
      <c r="DB1004" s="418"/>
      <c r="DC1004" s="418"/>
      <c r="DD1004" s="418"/>
      <c r="DE1004" s="418"/>
      <c r="DF1004" s="418"/>
      <c r="DG1004" s="418"/>
      <c r="DH1004" s="418"/>
      <c r="DI1004" s="418"/>
      <c r="DJ1004" s="418"/>
      <c r="DK1004" s="418"/>
      <c r="DL1004" s="418"/>
      <c r="DM1004" s="418"/>
      <c r="DN1004" s="418"/>
      <c r="DO1004" s="418"/>
      <c r="DP1004" s="418"/>
      <c r="DQ1004" s="418"/>
      <c r="DR1004" s="418"/>
      <c r="DS1004" s="418"/>
    </row>
    <row r="1005" spans="1:128" s="600" customFormat="1" ht="24" customHeight="1" thickTop="1" x14ac:dyDescent="0.35">
      <c r="A1005" s="175"/>
      <c r="B1005" s="337"/>
      <c r="C1005" s="436"/>
      <c r="D1005" s="176"/>
      <c r="E1005" s="176"/>
      <c r="F1005" s="447"/>
      <c r="G1005" s="400"/>
      <c r="H1005" s="447"/>
      <c r="I1005" s="447"/>
      <c r="J1005" s="447"/>
      <c r="K1005" s="447"/>
      <c r="L1005" s="447"/>
      <c r="M1005" s="275"/>
      <c r="N1005" s="275"/>
      <c r="O1005" s="601"/>
      <c r="P1005" s="601"/>
      <c r="Q1005" s="601"/>
      <c r="R1005" s="601"/>
      <c r="S1005" s="601"/>
      <c r="T1005" s="275"/>
      <c r="U1005" s="448"/>
      <c r="V1005" s="267"/>
      <c r="W1005" s="267"/>
      <c r="X1005" s="316"/>
      <c r="Y1005" s="316"/>
      <c r="Z1005" s="274"/>
      <c r="AA1005" s="433"/>
      <c r="AB1005" s="433"/>
      <c r="AC1005" s="433"/>
      <c r="AD1005" s="418"/>
      <c r="AE1005" s="418"/>
      <c r="AF1005" s="418"/>
      <c r="AG1005" s="418"/>
      <c r="AH1005" s="418"/>
      <c r="AI1005" s="418"/>
      <c r="AJ1005" s="418"/>
      <c r="AK1005" s="146"/>
      <c r="AL1005" s="418"/>
      <c r="AM1005" s="418"/>
      <c r="AN1005" s="418"/>
      <c r="AO1005" s="435"/>
      <c r="AP1005" s="598"/>
      <c r="AQ1005" s="598"/>
      <c r="AR1005" s="559"/>
      <c r="AS1005" s="558"/>
      <c r="AT1005" s="418"/>
      <c r="AU1005" s="418"/>
      <c r="AV1005" s="418"/>
      <c r="AW1005" s="418"/>
      <c r="AX1005" s="418"/>
      <c r="AY1005" s="418"/>
      <c r="AZ1005" s="418"/>
      <c r="BA1005" s="418"/>
      <c r="BB1005" s="418"/>
      <c r="BC1005" s="418"/>
      <c r="BD1005" s="418"/>
      <c r="BE1005" s="418"/>
      <c r="BF1005" s="418"/>
      <c r="BG1005" s="418"/>
      <c r="BH1005" s="418"/>
      <c r="BI1005" s="418"/>
      <c r="BJ1005" s="418"/>
      <c r="BK1005" s="418"/>
      <c r="BL1005" s="418"/>
      <c r="BM1005" s="418"/>
      <c r="BN1005" s="418"/>
      <c r="BO1005" s="418"/>
      <c r="BP1005" s="418"/>
      <c r="BQ1005" s="418"/>
      <c r="BR1005" s="418"/>
      <c r="BS1005" s="418"/>
      <c r="BT1005" s="418"/>
      <c r="BU1005" s="418"/>
      <c r="BV1005" s="418"/>
      <c r="BW1005" s="418"/>
      <c r="BX1005" s="418"/>
      <c r="BY1005" s="418"/>
      <c r="BZ1005" s="418"/>
      <c r="CA1005" s="418"/>
      <c r="CB1005" s="418"/>
      <c r="CC1005" s="418"/>
      <c r="CD1005" s="599"/>
      <c r="CE1005" s="599"/>
      <c r="CF1005" s="599"/>
      <c r="CG1005" s="599"/>
      <c r="CH1005" s="599"/>
      <c r="CI1005" s="599"/>
      <c r="CJ1005" s="599"/>
      <c r="CK1005" s="599"/>
      <c r="CL1005" s="599"/>
      <c r="CM1005" s="599"/>
      <c r="CN1005" s="599"/>
      <c r="CO1005" s="599"/>
      <c r="CP1005" s="599"/>
      <c r="CQ1005" s="599"/>
      <c r="CR1005" s="599"/>
      <c r="CS1005" s="599"/>
      <c r="CT1005" s="599"/>
      <c r="CU1005" s="599"/>
      <c r="CV1005" s="599"/>
      <c r="CW1005" s="599"/>
      <c r="CX1005" s="599"/>
      <c r="CY1005" s="418"/>
      <c r="CZ1005" s="418"/>
      <c r="DA1005" s="418"/>
      <c r="DB1005" s="418"/>
      <c r="DC1005" s="418"/>
      <c r="DD1005" s="418"/>
      <c r="DE1005" s="418"/>
      <c r="DF1005" s="418"/>
      <c r="DG1005" s="418"/>
      <c r="DH1005" s="418"/>
      <c r="DI1005" s="418"/>
      <c r="DJ1005" s="418"/>
      <c r="DK1005" s="418"/>
      <c r="DL1005" s="418"/>
      <c r="DM1005" s="418"/>
      <c r="DN1005" s="418"/>
      <c r="DO1005" s="418"/>
      <c r="DP1005" s="418"/>
      <c r="DQ1005" s="418"/>
      <c r="DR1005" s="418"/>
      <c r="DS1005" s="418"/>
    </row>
    <row r="1006" spans="1:128" s="418" customFormat="1" ht="9" customHeight="1" x14ac:dyDescent="0.35">
      <c r="A1006" s="175"/>
      <c r="B1006" s="579"/>
      <c r="C1006" s="580"/>
      <c r="D1006" s="579"/>
      <c r="E1006" s="579"/>
      <c r="F1006" s="579"/>
      <c r="G1006" s="360"/>
      <c r="H1006" s="360"/>
      <c r="I1006" s="360"/>
      <c r="J1006" s="360"/>
      <c r="K1006" s="581"/>
      <c r="L1006" s="581"/>
      <c r="M1006" s="581"/>
      <c r="N1006" s="297"/>
      <c r="O1006" s="590"/>
      <c r="P1006" s="590"/>
      <c r="Q1006" s="590"/>
      <c r="R1006" s="590"/>
      <c r="S1006" s="590"/>
      <c r="T1006" s="582"/>
      <c r="U1006" s="583"/>
      <c r="V1006" s="583"/>
      <c r="W1006" s="583"/>
      <c r="X1006" s="584"/>
      <c r="Y1006" s="290"/>
      <c r="Z1006" s="290"/>
      <c r="AA1006" s="433"/>
      <c r="AB1006" s="433"/>
      <c r="AC1006" s="433"/>
      <c r="AD1006" s="556"/>
      <c r="AE1006" s="556"/>
      <c r="AF1006" s="433"/>
      <c r="AG1006" s="434"/>
      <c r="AP1006" s="435"/>
      <c r="AQ1006" s="434"/>
      <c r="BT1006" s="557"/>
    </row>
    <row r="1007" spans="1:128" s="599" customFormat="1" ht="24" customHeight="1" x14ac:dyDescent="0.35">
      <c r="A1007" s="518" t="str">
        <f>A922</f>
        <v>15.</v>
      </c>
      <c r="B1007" s="1040" t="s">
        <v>789</v>
      </c>
      <c r="C1007" s="1040"/>
      <c r="D1007" s="1040"/>
      <c r="E1007" s="1040"/>
      <c r="F1007" s="1040"/>
      <c r="G1007" s="297"/>
      <c r="H1007" s="297"/>
      <c r="I1007" s="297"/>
      <c r="J1007" s="297"/>
      <c r="K1007" s="297"/>
      <c r="L1007" s="297"/>
      <c r="M1007" s="297"/>
      <c r="N1007" s="297"/>
      <c r="O1007" s="297"/>
      <c r="P1007" s="297"/>
      <c r="Q1007" s="297"/>
      <c r="R1007" s="297"/>
      <c r="S1007" s="265"/>
      <c r="T1007" s="382" t="str">
        <f>A1007</f>
        <v>15.</v>
      </c>
      <c r="U1007" s="178" t="s">
        <v>855</v>
      </c>
      <c r="V1007" s="222"/>
      <c r="W1007" s="222"/>
      <c r="X1007" s="222"/>
      <c r="Y1007" s="210"/>
      <c r="Z1007" s="222"/>
      <c r="AA1007" s="559"/>
      <c r="AB1007" s="559"/>
      <c r="AC1007" s="435"/>
      <c r="AD1007" s="560"/>
      <c r="AE1007" s="561"/>
      <c r="AF1007" s="561"/>
      <c r="AG1007" s="561"/>
      <c r="AH1007" s="560"/>
      <c r="AI1007" s="434"/>
      <c r="AJ1007" s="418"/>
      <c r="AK1007" s="418"/>
      <c r="AL1007" s="418"/>
      <c r="AM1007" s="418"/>
      <c r="AN1007" s="418"/>
      <c r="AO1007" s="418"/>
      <c r="AP1007" s="418"/>
      <c r="AQ1007" s="418"/>
      <c r="AR1007" s="435"/>
      <c r="AS1007" s="562"/>
      <c r="AT1007" s="418"/>
      <c r="AU1007" s="418"/>
      <c r="AV1007" s="418"/>
      <c r="AW1007" s="418"/>
      <c r="AX1007" s="418"/>
      <c r="AY1007" s="418"/>
      <c r="AZ1007" s="418"/>
      <c r="BA1007" s="418"/>
      <c r="BB1007" s="418"/>
      <c r="BC1007" s="418"/>
      <c r="BD1007" s="418"/>
      <c r="BE1007" s="418"/>
      <c r="BF1007" s="418"/>
      <c r="BG1007" s="418"/>
      <c r="BH1007" s="418"/>
      <c r="BI1007" s="418"/>
      <c r="BJ1007" s="418"/>
      <c r="BK1007" s="418"/>
      <c r="BL1007" s="418"/>
      <c r="BM1007" s="418"/>
      <c r="BN1007" s="418"/>
      <c r="BO1007" s="418"/>
      <c r="BP1007" s="418"/>
      <c r="BQ1007" s="418"/>
      <c r="BR1007" s="418"/>
      <c r="BS1007" s="418"/>
      <c r="BT1007" s="557"/>
      <c r="BU1007" s="418"/>
      <c r="BV1007" s="418"/>
      <c r="BW1007" s="418"/>
      <c r="BX1007" s="418"/>
      <c r="BY1007" s="418"/>
      <c r="BZ1007" s="418"/>
      <c r="CA1007" s="418"/>
      <c r="CB1007" s="418"/>
      <c r="CC1007" s="418"/>
      <c r="CD1007" s="418"/>
      <c r="CE1007" s="418"/>
      <c r="CF1007" s="418"/>
      <c r="CG1007" s="418"/>
      <c r="CH1007" s="418"/>
      <c r="CI1007" s="418"/>
      <c r="CJ1007" s="418"/>
      <c r="CK1007" s="418"/>
      <c r="CL1007" s="418"/>
      <c r="CM1007" s="418"/>
      <c r="CN1007" s="418"/>
      <c r="CO1007" s="418"/>
      <c r="CP1007" s="418"/>
      <c r="CQ1007" s="418"/>
      <c r="CR1007" s="418"/>
      <c r="CS1007" s="418"/>
      <c r="CT1007" s="418"/>
      <c r="CU1007" s="418"/>
      <c r="CV1007" s="418"/>
      <c r="CW1007" s="418"/>
      <c r="CX1007" s="418"/>
      <c r="CY1007" s="418"/>
      <c r="CZ1007" s="418"/>
      <c r="DA1007" s="418"/>
      <c r="DB1007" s="418"/>
      <c r="DC1007" s="418"/>
      <c r="DD1007" s="418"/>
      <c r="DE1007" s="418"/>
      <c r="DF1007" s="418"/>
      <c r="DG1007" s="418"/>
      <c r="DH1007" s="418"/>
      <c r="DI1007" s="418"/>
      <c r="DJ1007" s="418"/>
      <c r="DK1007" s="418"/>
      <c r="DL1007" s="418"/>
      <c r="DM1007" s="418"/>
      <c r="DN1007" s="418"/>
      <c r="DO1007" s="418"/>
      <c r="DP1007" s="418"/>
      <c r="DQ1007" s="418"/>
      <c r="DR1007" s="418"/>
      <c r="DS1007" s="418"/>
      <c r="DT1007" s="418"/>
      <c r="DU1007" s="418"/>
      <c r="DV1007" s="418"/>
      <c r="DW1007" s="418"/>
      <c r="DX1007" s="418"/>
    </row>
    <row r="1008" spans="1:128" s="418" customFormat="1" ht="24" customHeight="1" x14ac:dyDescent="0.35">
      <c r="A1008" s="175"/>
      <c r="B1008" s="591" t="s">
        <v>838</v>
      </c>
      <c r="C1008" s="580" t="s">
        <v>856</v>
      </c>
      <c r="D1008" s="579"/>
      <c r="E1008" s="579"/>
      <c r="F1008" s="579"/>
      <c r="G1008" s="586"/>
      <c r="H1008" s="586"/>
      <c r="I1008" s="586"/>
      <c r="J1008" s="586"/>
      <c r="K1008" s="581"/>
      <c r="L1008" s="581"/>
      <c r="M1008" s="581"/>
      <c r="N1008" s="297"/>
      <c r="O1008" s="298"/>
      <c r="P1008" s="298"/>
      <c r="Q1008" s="298"/>
      <c r="R1008" s="298"/>
      <c r="S1008" s="298"/>
      <c r="T1008" s="508" t="s">
        <v>857</v>
      </c>
      <c r="U1008" s="583"/>
      <c r="V1008" s="583"/>
      <c r="W1008" s="583"/>
      <c r="X1008" s="290"/>
      <c r="Y1008" s="145"/>
      <c r="Z1008" s="290"/>
      <c r="AA1008" s="433"/>
      <c r="AB1008" s="433"/>
      <c r="AC1008" s="433"/>
      <c r="AD1008" s="556"/>
      <c r="AE1008" s="556"/>
      <c r="AF1008" s="433"/>
      <c r="AG1008" s="434"/>
      <c r="AP1008" s="435"/>
      <c r="AQ1008" s="434"/>
      <c r="BT1008" s="557"/>
    </row>
    <row r="1009" spans="1:123" s="146" customFormat="1" ht="24" customHeight="1" x14ac:dyDescent="0.35">
      <c r="A1009" s="186"/>
      <c r="B1009" s="176"/>
      <c r="C1009" s="177"/>
      <c r="D1009" s="296"/>
      <c r="E1009" s="296"/>
      <c r="F1009" s="1005" t="s">
        <v>695</v>
      </c>
      <c r="G1009" s="1005"/>
      <c r="H1009" s="1005"/>
      <c r="I1009" s="1005"/>
      <c r="J1009" s="1005"/>
      <c r="K1009" s="1005"/>
      <c r="L1009" s="1005"/>
      <c r="M1009" s="1005"/>
      <c r="N1009" s="1005"/>
      <c r="O1009" s="1006" t="s">
        <v>320</v>
      </c>
      <c r="P1009" s="1006"/>
      <c r="Q1009" s="1006"/>
      <c r="R1009" s="1006"/>
      <c r="S1009" s="1006"/>
      <c r="T1009" s="1006"/>
      <c r="U1009" s="1006"/>
      <c r="V1009" s="267"/>
      <c r="W1009" s="388"/>
      <c r="X1009" s="336"/>
      <c r="Y1009" s="336"/>
      <c r="Z1009" s="331"/>
      <c r="AA1009" s="331"/>
      <c r="AB1009" s="331"/>
      <c r="AC1009" s="331"/>
      <c r="AD1009" s="331"/>
      <c r="AE1009" s="269"/>
      <c r="AF1009" s="269"/>
      <c r="AG1009" s="269"/>
      <c r="AH1009" s="331"/>
      <c r="AI1009" s="145"/>
      <c r="AR1009" s="147"/>
      <c r="AS1009" s="145"/>
      <c r="BT1009" s="148"/>
    </row>
    <row r="1010" spans="1:123" s="146" customFormat="1" ht="8.4499999999999993" customHeight="1" x14ac:dyDescent="0.35">
      <c r="A1010" s="175"/>
      <c r="B1010" s="579"/>
      <c r="C1010" s="579"/>
      <c r="D1010" s="579"/>
      <c r="E1010" s="579"/>
      <c r="F1010" s="579"/>
      <c r="G1010" s="586"/>
      <c r="H1010" s="586"/>
      <c r="I1010" s="586"/>
      <c r="J1010" s="586"/>
      <c r="K1010" s="581"/>
      <c r="L1010" s="581"/>
      <c r="M1010" s="581"/>
      <c r="N1010" s="297"/>
      <c r="O1010" s="1062" t="s">
        <v>842</v>
      </c>
      <c r="P1010" s="1062"/>
      <c r="Q1010" s="1062"/>
      <c r="R1010" s="1062"/>
      <c r="S1010" s="1062"/>
      <c r="T1010" s="582"/>
      <c r="U1010" s="583"/>
      <c r="V1010" s="583"/>
      <c r="W1010" s="583"/>
      <c r="X1010" s="290"/>
      <c r="Y1010" s="290"/>
      <c r="Z1010" s="290"/>
      <c r="AA1010" s="290"/>
      <c r="AB1010" s="290"/>
      <c r="AC1010" s="290"/>
      <c r="AD1010" s="274"/>
      <c r="AE1010" s="274"/>
      <c r="AF1010" s="290"/>
      <c r="AG1010" s="145"/>
      <c r="AP1010" s="147"/>
      <c r="AQ1010" s="145"/>
      <c r="BT1010" s="148"/>
    </row>
    <row r="1011" spans="1:123" s="146" customFormat="1" ht="24" customHeight="1" x14ac:dyDescent="0.35">
      <c r="A1011" s="175"/>
      <c r="B1011" s="579"/>
      <c r="C1011" s="579"/>
      <c r="D1011" s="579"/>
      <c r="E1011" s="579"/>
      <c r="F1011" s="579"/>
      <c r="G1011" s="586"/>
      <c r="H1011" s="586"/>
      <c r="I1011" s="586"/>
      <c r="J1011" s="586"/>
      <c r="K1011" s="581"/>
      <c r="L1011" s="581"/>
      <c r="M1011" s="581"/>
      <c r="N1011" s="297"/>
      <c r="O1011" s="1062"/>
      <c r="P1011" s="1062"/>
      <c r="Q1011" s="1062"/>
      <c r="R1011" s="1062"/>
      <c r="S1011" s="1062"/>
      <c r="T1011" s="582"/>
      <c r="U1011" s="583"/>
      <c r="V1011" s="583"/>
      <c r="W1011" s="583"/>
      <c r="X1011" s="290"/>
      <c r="Y1011" s="290"/>
      <c r="Z1011" s="290"/>
      <c r="AA1011" s="290"/>
      <c r="AB1011" s="290"/>
      <c r="AC1011" s="290"/>
      <c r="AD1011" s="274"/>
      <c r="AE1011" s="274"/>
      <c r="AF1011" s="290"/>
      <c r="AG1011" s="145"/>
      <c r="AP1011" s="147"/>
      <c r="AQ1011" s="145"/>
      <c r="BT1011" s="148"/>
    </row>
    <row r="1012" spans="1:123" s="146" customFormat="1" ht="24" customHeight="1" x14ac:dyDescent="0.35">
      <c r="A1012" s="175"/>
      <c r="B1012" s="579"/>
      <c r="C1012" s="579"/>
      <c r="D1012" s="579"/>
      <c r="E1012" s="579"/>
      <c r="F1012" s="579"/>
      <c r="G1012" s="586"/>
      <c r="H1012" s="586"/>
      <c r="I1012" s="586"/>
      <c r="J1012" s="586"/>
      <c r="K1012" s="581"/>
      <c r="L1012" s="581"/>
      <c r="M1012" s="581"/>
      <c r="N1012" s="297"/>
      <c r="O1012" s="1062"/>
      <c r="P1012" s="1062"/>
      <c r="Q1012" s="1062"/>
      <c r="R1012" s="1062"/>
      <c r="S1012" s="1062"/>
      <c r="T1012" s="582"/>
      <c r="U1012" s="583"/>
      <c r="V1012" s="583"/>
      <c r="W1012" s="583"/>
      <c r="X1012" s="290"/>
      <c r="Y1012" s="290"/>
      <c r="Z1012" s="290"/>
      <c r="AA1012" s="290"/>
      <c r="AB1012" s="290"/>
      <c r="AC1012" s="290"/>
      <c r="AD1012" s="274"/>
      <c r="AE1012" s="274"/>
      <c r="AF1012" s="290"/>
      <c r="AG1012" s="145"/>
      <c r="AP1012" s="147"/>
      <c r="AQ1012" s="145"/>
      <c r="BT1012" s="148"/>
    </row>
    <row r="1013" spans="1:123" s="146" customFormat="1" ht="24" customHeight="1" x14ac:dyDescent="0.35">
      <c r="A1013" s="175"/>
      <c r="B1013" s="579"/>
      <c r="C1013" s="579"/>
      <c r="D1013" s="579"/>
      <c r="E1013" s="579"/>
      <c r="F1013" s="579"/>
      <c r="G1013" s="586"/>
      <c r="H1013" s="586"/>
      <c r="I1013" s="586"/>
      <c r="J1013" s="586"/>
      <c r="K1013" s="581"/>
      <c r="L1013" s="581"/>
      <c r="M1013" s="581"/>
      <c r="N1013" s="297"/>
      <c r="O1013" s="1062"/>
      <c r="P1013" s="1062"/>
      <c r="Q1013" s="1062"/>
      <c r="R1013" s="1062"/>
      <c r="S1013" s="1062"/>
      <c r="T1013" s="582"/>
      <c r="U1013" s="583"/>
      <c r="V1013" s="583"/>
      <c r="W1013" s="583"/>
      <c r="X1013" s="290"/>
      <c r="Y1013" s="290"/>
      <c r="Z1013" s="290"/>
      <c r="AA1013" s="290"/>
      <c r="AB1013" s="290"/>
      <c r="AC1013" s="290"/>
      <c r="AD1013" s="274"/>
      <c r="AE1013" s="274"/>
      <c r="AF1013" s="290"/>
      <c r="AG1013" s="145"/>
      <c r="AP1013" s="147"/>
      <c r="AQ1013" s="145"/>
      <c r="BT1013" s="148"/>
    </row>
    <row r="1014" spans="1:123" s="146" customFormat="1" ht="24" customHeight="1" x14ac:dyDescent="0.35">
      <c r="A1014" s="175"/>
      <c r="B1014" s="579"/>
      <c r="C1014" s="579"/>
      <c r="D1014" s="579"/>
      <c r="E1014" s="579"/>
      <c r="F1014" s="579"/>
      <c r="G1014" s="586"/>
      <c r="H1014" s="586"/>
      <c r="I1014" s="586"/>
      <c r="J1014" s="586"/>
      <c r="K1014" s="581"/>
      <c r="L1014" s="581"/>
      <c r="M1014" s="581"/>
      <c r="N1014" s="297"/>
      <c r="O1014" s="1062"/>
      <c r="P1014" s="1062"/>
      <c r="Q1014" s="1062"/>
      <c r="R1014" s="1062"/>
      <c r="S1014" s="1062"/>
      <c r="T1014" s="582"/>
      <c r="U1014" s="583"/>
      <c r="V1014" s="583"/>
      <c r="W1014" s="583"/>
      <c r="X1014" s="290"/>
      <c r="Y1014" s="290"/>
      <c r="Z1014" s="290"/>
      <c r="AA1014" s="290"/>
      <c r="AB1014" s="290"/>
      <c r="AC1014" s="290"/>
      <c r="AD1014" s="274"/>
      <c r="AE1014" s="274"/>
      <c r="AF1014" s="290"/>
      <c r="AG1014" s="145"/>
      <c r="AP1014" s="147"/>
      <c r="AQ1014" s="145"/>
      <c r="BT1014" s="148"/>
    </row>
    <row r="1015" spans="1:123" s="146" customFormat="1" ht="24" customHeight="1" x14ac:dyDescent="0.35">
      <c r="A1015" s="175"/>
      <c r="B1015" s="579"/>
      <c r="C1015" s="579"/>
      <c r="D1015" s="579"/>
      <c r="E1015" s="579"/>
      <c r="F1015" s="579"/>
      <c r="G1015" s="586"/>
      <c r="H1015" s="586"/>
      <c r="I1015" s="586"/>
      <c r="J1015" s="586"/>
      <c r="K1015" s="581"/>
      <c r="L1015" s="581"/>
      <c r="M1015" s="581"/>
      <c r="N1015" s="297"/>
      <c r="O1015" s="1062"/>
      <c r="P1015" s="1062"/>
      <c r="Q1015" s="1062"/>
      <c r="R1015" s="1062"/>
      <c r="S1015" s="1062"/>
      <c r="T1015" s="582"/>
      <c r="U1015" s="583"/>
      <c r="V1015" s="583"/>
      <c r="W1015" s="583"/>
      <c r="X1015" s="290"/>
      <c r="Y1015" s="290"/>
      <c r="Z1015" s="290"/>
      <c r="AA1015" s="290"/>
      <c r="AB1015" s="290"/>
      <c r="AC1015" s="290"/>
      <c r="AD1015" s="274"/>
      <c r="AE1015" s="274"/>
      <c r="AF1015" s="290"/>
      <c r="AG1015" s="145"/>
      <c r="AP1015" s="147"/>
      <c r="AQ1015" s="145"/>
      <c r="BT1015" s="148"/>
    </row>
    <row r="1016" spans="1:123" s="146" customFormat="1" ht="24" customHeight="1" x14ac:dyDescent="0.35">
      <c r="A1016" s="175"/>
      <c r="B1016" s="579"/>
      <c r="C1016" s="579"/>
      <c r="D1016" s="579"/>
      <c r="E1016" s="579"/>
      <c r="F1016" s="1063" t="s">
        <v>858</v>
      </c>
      <c r="G1016" s="586"/>
      <c r="H1016" s="1064" t="s">
        <v>844</v>
      </c>
      <c r="I1016" s="1064"/>
      <c r="J1016" s="1064"/>
      <c r="K1016" s="1064"/>
      <c r="L1016" s="1064"/>
      <c r="M1016" s="581"/>
      <c r="N1016" s="297"/>
      <c r="O1016" s="1065" t="s">
        <v>845</v>
      </c>
      <c r="P1016" s="1065"/>
      <c r="Q1016" s="1065"/>
      <c r="R1016" s="1065"/>
      <c r="S1016" s="1065"/>
      <c r="T1016" s="582"/>
      <c r="U1016" s="1063" t="s">
        <v>859</v>
      </c>
      <c r="V1016" s="583"/>
      <c r="W1016" s="583"/>
      <c r="X1016" s="290"/>
      <c r="Y1016" s="290"/>
      <c r="Z1016" s="290"/>
      <c r="AA1016" s="290"/>
      <c r="AB1016" s="290"/>
      <c r="AC1016" s="290"/>
      <c r="AD1016" s="274"/>
      <c r="AE1016" s="274"/>
      <c r="AF1016" s="290"/>
      <c r="AG1016" s="145"/>
      <c r="AP1016" s="147"/>
      <c r="AQ1016" s="145"/>
      <c r="BT1016" s="148"/>
    </row>
    <row r="1017" spans="1:123" s="146" customFormat="1" ht="24" customHeight="1" x14ac:dyDescent="0.35">
      <c r="A1017" s="175"/>
      <c r="B1017" s="579"/>
      <c r="C1017" s="579"/>
      <c r="D1017" s="579"/>
      <c r="E1017" s="579"/>
      <c r="F1017" s="1063"/>
      <c r="G1017" s="586"/>
      <c r="H1017" s="1064"/>
      <c r="I1017" s="1064"/>
      <c r="J1017" s="1064"/>
      <c r="K1017" s="1064"/>
      <c r="L1017" s="1064"/>
      <c r="M1017" s="581"/>
      <c r="N1017" s="297"/>
      <c r="O1017" s="1065"/>
      <c r="P1017" s="1065"/>
      <c r="Q1017" s="1065"/>
      <c r="R1017" s="1065"/>
      <c r="S1017" s="1065"/>
      <c r="T1017" s="582"/>
      <c r="U1017" s="1063"/>
      <c r="V1017" s="583"/>
      <c r="W1017" s="583"/>
      <c r="X1017" s="290"/>
      <c r="Y1017" s="290"/>
      <c r="Z1017" s="290"/>
      <c r="AA1017" s="290"/>
      <c r="AB1017" s="290"/>
      <c r="AC1017" s="290"/>
      <c r="AD1017" s="274"/>
      <c r="AE1017" s="274"/>
      <c r="AF1017" s="290"/>
      <c r="AG1017" s="145"/>
      <c r="AP1017" s="147"/>
      <c r="AQ1017" s="145"/>
      <c r="BT1017" s="148"/>
    </row>
    <row r="1018" spans="1:123" s="146" customFormat="1" ht="24" customHeight="1" x14ac:dyDescent="0.35">
      <c r="A1018" s="175"/>
      <c r="B1018" s="579"/>
      <c r="C1018" s="579"/>
      <c r="D1018" s="579"/>
      <c r="E1018" s="579"/>
      <c r="F1018" s="1063"/>
      <c r="G1018" s="586"/>
      <c r="H1018" s="1064"/>
      <c r="I1018" s="1064"/>
      <c r="J1018" s="1064"/>
      <c r="K1018" s="1064"/>
      <c r="L1018" s="1064"/>
      <c r="M1018" s="581"/>
      <c r="N1018" s="297"/>
      <c r="O1018" s="1065"/>
      <c r="P1018" s="1065"/>
      <c r="Q1018" s="1065"/>
      <c r="R1018" s="1065"/>
      <c r="S1018" s="1065"/>
      <c r="T1018" s="582"/>
      <c r="U1018" s="1063"/>
      <c r="V1018" s="583"/>
      <c r="W1018" s="583"/>
      <c r="X1018" s="290"/>
      <c r="Y1018" s="290"/>
      <c r="Z1018" s="290"/>
      <c r="AA1018" s="290"/>
      <c r="AB1018" s="290"/>
      <c r="AC1018" s="290"/>
      <c r="AD1018" s="274"/>
      <c r="AE1018" s="274"/>
      <c r="AF1018" s="290"/>
      <c r="AG1018" s="145"/>
      <c r="AP1018" s="147"/>
      <c r="AQ1018" s="145"/>
      <c r="BT1018" s="148"/>
    </row>
    <row r="1019" spans="1:123" s="146" customFormat="1" ht="24" customHeight="1" x14ac:dyDescent="0.35">
      <c r="A1019" s="175"/>
      <c r="B1019" s="579"/>
      <c r="C1019" s="579"/>
      <c r="D1019" s="579"/>
      <c r="E1019" s="579"/>
      <c r="F1019" s="1053" t="s">
        <v>860</v>
      </c>
      <c r="G1019" s="586"/>
      <c r="H1019" s="1055" t="s">
        <v>848</v>
      </c>
      <c r="I1019" s="1055"/>
      <c r="J1019" s="1055"/>
      <c r="K1019" s="1055"/>
      <c r="L1019" s="1055"/>
      <c r="M1019" s="581"/>
      <c r="N1019" s="297"/>
      <c r="O1019" s="1057" t="s">
        <v>849</v>
      </c>
      <c r="P1019" s="1057"/>
      <c r="Q1019" s="1057"/>
      <c r="R1019" s="1057"/>
      <c r="S1019" s="1057"/>
      <c r="T1019" s="582"/>
      <c r="U1019" s="1059" t="s">
        <v>861</v>
      </c>
      <c r="V1019" s="583"/>
      <c r="W1019" s="583"/>
      <c r="X1019" s="290"/>
      <c r="Y1019" s="290"/>
      <c r="Z1019" s="290"/>
      <c r="AA1019" s="290"/>
      <c r="AB1019" s="290"/>
      <c r="AC1019" s="290"/>
      <c r="AD1019" s="274"/>
      <c r="AE1019" s="274"/>
      <c r="AF1019" s="290"/>
      <c r="AG1019" s="145"/>
      <c r="AP1019" s="147"/>
      <c r="AQ1019" s="145"/>
      <c r="BT1019" s="148"/>
    </row>
    <row r="1020" spans="1:123" s="146" customFormat="1" ht="24" customHeight="1" x14ac:dyDescent="0.35">
      <c r="A1020" s="175"/>
      <c r="B1020" s="579"/>
      <c r="C1020" s="579"/>
      <c r="D1020" s="579"/>
      <c r="E1020" s="579"/>
      <c r="F1020" s="1053"/>
      <c r="G1020" s="586"/>
      <c r="H1020" s="1055"/>
      <c r="I1020" s="1055"/>
      <c r="J1020" s="1055"/>
      <c r="K1020" s="1055"/>
      <c r="L1020" s="1055"/>
      <c r="M1020" s="581"/>
      <c r="N1020" s="297"/>
      <c r="O1020" s="1057"/>
      <c r="P1020" s="1057"/>
      <c r="Q1020" s="1057"/>
      <c r="R1020" s="1057"/>
      <c r="S1020" s="1057"/>
      <c r="T1020" s="582"/>
      <c r="U1020" s="1059"/>
      <c r="V1020" s="583"/>
      <c r="W1020" s="583"/>
      <c r="X1020" s="290"/>
      <c r="Y1020" s="290"/>
      <c r="Z1020" s="290"/>
      <c r="AA1020" s="290"/>
      <c r="AB1020" s="290"/>
      <c r="AC1020" s="290"/>
      <c r="AD1020" s="274"/>
      <c r="AE1020" s="274"/>
      <c r="AF1020" s="290"/>
      <c r="AG1020" s="145"/>
      <c r="AP1020" s="147"/>
      <c r="AQ1020" s="145"/>
      <c r="BT1020" s="148"/>
    </row>
    <row r="1021" spans="1:123" s="146" customFormat="1" ht="24" customHeight="1" x14ac:dyDescent="0.35">
      <c r="A1021" s="175"/>
      <c r="B1021" s="579"/>
      <c r="C1021" s="579"/>
      <c r="D1021" s="579"/>
      <c r="E1021" s="579"/>
      <c r="F1021" s="1054"/>
      <c r="G1021" s="586"/>
      <c r="H1021" s="1056"/>
      <c r="I1021" s="1056"/>
      <c r="J1021" s="1056"/>
      <c r="K1021" s="1056"/>
      <c r="L1021" s="1056"/>
      <c r="M1021" s="581"/>
      <c r="N1021" s="297"/>
      <c r="O1021" s="1058"/>
      <c r="P1021" s="1058"/>
      <c r="Q1021" s="1058"/>
      <c r="R1021" s="1058"/>
      <c r="S1021" s="1058"/>
      <c r="T1021" s="582"/>
      <c r="U1021" s="1060"/>
      <c r="V1021" s="583"/>
      <c r="W1021" s="583"/>
      <c r="X1021" s="290"/>
      <c r="Y1021" s="290"/>
      <c r="Z1021" s="290"/>
      <c r="AA1021" s="405"/>
      <c r="AB1021" s="405"/>
      <c r="AC1021" s="404"/>
      <c r="AD1021" s="274"/>
      <c r="AE1021" s="274"/>
      <c r="AF1021" s="290"/>
      <c r="AG1021" s="145"/>
      <c r="AK1021" s="602"/>
      <c r="AP1021" s="147"/>
      <c r="AQ1021" s="145"/>
      <c r="BT1021" s="148"/>
    </row>
    <row r="1022" spans="1:123" s="146" customFormat="1" ht="24" customHeight="1" x14ac:dyDescent="0.35">
      <c r="A1022" s="409"/>
      <c r="B1022" s="337"/>
      <c r="C1022" s="1068" t="s">
        <v>797</v>
      </c>
      <c r="D1022" s="1068"/>
      <c r="E1022" s="1068"/>
      <c r="F1022" s="593">
        <v>25315750</v>
      </c>
      <c r="G1022" s="453"/>
      <c r="H1022" s="1069">
        <f>(N1062+N1063)*0.25</f>
        <v>3952131.25</v>
      </c>
      <c r="I1022" s="1069"/>
      <c r="J1022" s="1069"/>
      <c r="K1022" s="1069"/>
      <c r="L1022" s="1069"/>
      <c r="M1022" s="603"/>
      <c r="N1022" s="603"/>
      <c r="O1022" s="1070">
        <f>N1064*0.25</f>
        <v>-5911922</v>
      </c>
      <c r="P1022" s="1070"/>
      <c r="Q1022" s="1070"/>
      <c r="R1022" s="1070"/>
      <c r="S1022" s="1070"/>
      <c r="T1022" s="453"/>
      <c r="U1022" s="594">
        <f>SUM(F1022:S1022)</f>
        <v>23355959.25</v>
      </c>
      <c r="V1022" s="289"/>
      <c r="W1022" s="182"/>
      <c r="X1022" s="421" t="s">
        <v>851</v>
      </c>
      <c r="Y1022" s="404"/>
      <c r="Z1022" s="405"/>
      <c r="AA1022" s="602"/>
      <c r="AB1022" s="602"/>
      <c r="AC1022" s="602"/>
      <c r="AD1022" s="602"/>
      <c r="AE1022" s="602"/>
      <c r="AF1022" s="602"/>
      <c r="AG1022" s="602"/>
      <c r="AH1022" s="602"/>
      <c r="AI1022" s="602"/>
      <c r="AJ1022" s="602"/>
      <c r="AK1022" s="406"/>
      <c r="AL1022" s="406"/>
      <c r="AM1022" s="406"/>
      <c r="AN1022" s="406"/>
      <c r="AO1022" s="407"/>
      <c r="AP1022" s="406"/>
      <c r="AQ1022" s="406"/>
      <c r="AR1022" s="406"/>
      <c r="AS1022" s="406"/>
      <c r="AT1022" s="406"/>
      <c r="AU1022" s="406"/>
      <c r="AV1022" s="406"/>
      <c r="AW1022" s="406"/>
      <c r="AX1022" s="406"/>
      <c r="AY1022" s="406"/>
      <c r="AZ1022" s="406"/>
      <c r="BA1022" s="406"/>
      <c r="BB1022" s="406"/>
      <c r="BC1022" s="406"/>
      <c r="BD1022" s="406"/>
      <c r="BE1022" s="406"/>
      <c r="BF1022" s="406"/>
      <c r="BG1022" s="406"/>
      <c r="BH1022" s="406"/>
      <c r="BI1022" s="406"/>
      <c r="BJ1022" s="406"/>
      <c r="BK1022" s="406"/>
      <c r="BS1022" s="416"/>
      <c r="BT1022" s="417"/>
      <c r="BU1022" s="416"/>
      <c r="BV1022" s="416"/>
      <c r="BW1022" s="416"/>
      <c r="BX1022" s="416"/>
      <c r="BY1022" s="416"/>
      <c r="BZ1022" s="416"/>
      <c r="CA1022" s="416"/>
      <c r="CB1022" s="416"/>
      <c r="CC1022" s="416"/>
      <c r="CD1022" s="416"/>
      <c r="DA1022" s="418"/>
      <c r="DB1022" s="418"/>
    </row>
    <row r="1023" spans="1:123" s="429" customFormat="1" ht="24" customHeight="1" x14ac:dyDescent="0.35">
      <c r="A1023" s="409"/>
      <c r="B1023" s="337"/>
      <c r="C1023" s="176" t="s">
        <v>852</v>
      </c>
      <c r="E1023" s="176"/>
      <c r="F1023" s="973">
        <f>SUM(F1022:F1022)</f>
        <v>25315750</v>
      </c>
      <c r="G1023" s="265"/>
      <c r="H1023" s="973">
        <f>SUM(H1022:L1022)</f>
        <v>3952131.25</v>
      </c>
      <c r="I1023" s="973"/>
      <c r="J1023" s="973"/>
      <c r="K1023" s="973"/>
      <c r="L1023" s="973"/>
      <c r="M1023" s="297"/>
      <c r="N1023" s="297"/>
      <c r="O1023" s="1071">
        <f>SUM(O1022)</f>
        <v>-5911922</v>
      </c>
      <c r="P1023" s="1071"/>
      <c r="Q1023" s="1071"/>
      <c r="R1023" s="1071"/>
      <c r="S1023" s="1071"/>
      <c r="T1023" s="275"/>
      <c r="U1023" s="1014">
        <f>SUM(U1022:U1022)</f>
        <v>23355959.25</v>
      </c>
      <c r="V1023" s="267"/>
      <c r="W1023" s="465"/>
      <c r="X1023" s="597" t="s">
        <v>853</v>
      </c>
      <c r="Y1023" s="404"/>
      <c r="Z1023" s="405"/>
      <c r="AA1023" s="290"/>
      <c r="AB1023" s="290"/>
      <c r="AC1023" s="290"/>
      <c r="AD1023" s="406"/>
      <c r="AE1023" s="406"/>
      <c r="AF1023" s="406"/>
      <c r="AG1023" s="406"/>
      <c r="AH1023" s="406"/>
      <c r="AI1023" s="406"/>
      <c r="AJ1023" s="406"/>
      <c r="AK1023" s="146"/>
      <c r="AL1023" s="406"/>
      <c r="AM1023" s="406"/>
      <c r="AN1023" s="406"/>
      <c r="AO1023" s="407"/>
      <c r="AP1023" s="461"/>
      <c r="AQ1023" s="461"/>
      <c r="AR1023" s="439"/>
      <c r="AS1023" s="462"/>
      <c r="AT1023" s="406"/>
      <c r="AU1023" s="406"/>
      <c r="AV1023" s="406"/>
      <c r="AW1023" s="406"/>
      <c r="AX1023" s="406"/>
      <c r="AY1023" s="406"/>
      <c r="AZ1023" s="406"/>
      <c r="BA1023" s="406"/>
      <c r="BB1023" s="406"/>
      <c r="BC1023" s="406"/>
      <c r="BD1023" s="406"/>
      <c r="BE1023" s="406"/>
      <c r="BF1023" s="406"/>
      <c r="BG1023" s="406"/>
      <c r="BH1023" s="406"/>
      <c r="BI1023" s="406"/>
      <c r="BJ1023" s="406"/>
      <c r="BK1023" s="406"/>
      <c r="BL1023" s="406"/>
      <c r="BM1023" s="406"/>
      <c r="BN1023" s="406"/>
      <c r="BO1023" s="406"/>
      <c r="BP1023" s="406"/>
      <c r="BQ1023" s="406"/>
      <c r="BR1023" s="406"/>
      <c r="BS1023" s="406"/>
      <c r="BT1023" s="406"/>
      <c r="BU1023" s="406"/>
      <c r="BV1023" s="406"/>
      <c r="BW1023" s="406"/>
      <c r="BX1023" s="406"/>
      <c r="BY1023" s="406"/>
      <c r="BZ1023" s="406"/>
      <c r="CA1023" s="406"/>
      <c r="CB1023" s="406"/>
      <c r="CC1023" s="406"/>
      <c r="CD1023" s="431"/>
      <c r="CE1023" s="431"/>
      <c r="CF1023" s="431"/>
      <c r="CG1023" s="431"/>
      <c r="CH1023" s="431"/>
      <c r="CI1023" s="431"/>
      <c r="CJ1023" s="431"/>
      <c r="CK1023" s="431"/>
      <c r="CL1023" s="431"/>
      <c r="CM1023" s="431"/>
      <c r="CN1023" s="431"/>
      <c r="CO1023" s="431"/>
      <c r="CP1023" s="431"/>
      <c r="CQ1023" s="431"/>
      <c r="CR1023" s="431"/>
      <c r="CS1023" s="431"/>
      <c r="CT1023" s="431"/>
      <c r="CU1023" s="431"/>
      <c r="CV1023" s="431"/>
      <c r="CW1023" s="431"/>
      <c r="CX1023" s="431"/>
      <c r="CY1023" s="146"/>
      <c r="CZ1023" s="146"/>
      <c r="DA1023" s="146"/>
      <c r="DB1023" s="146"/>
      <c r="DC1023" s="146"/>
      <c r="DD1023" s="146"/>
      <c r="DE1023" s="146"/>
      <c r="DF1023" s="146"/>
      <c r="DG1023" s="146"/>
      <c r="DH1023" s="146"/>
      <c r="DI1023" s="146"/>
      <c r="DJ1023" s="146"/>
      <c r="DK1023" s="146"/>
      <c r="DL1023" s="146"/>
      <c r="DM1023" s="146"/>
      <c r="DN1023" s="146"/>
      <c r="DO1023" s="146"/>
      <c r="DP1023" s="146"/>
      <c r="DQ1023" s="146"/>
      <c r="DR1023" s="146"/>
      <c r="DS1023" s="146"/>
    </row>
    <row r="1024" spans="1:123" s="146" customFormat="1" ht="24" customHeight="1" thickBot="1" x14ac:dyDescent="0.4">
      <c r="A1024" s="175"/>
      <c r="B1024" s="579"/>
      <c r="C1024" s="579"/>
      <c r="D1024" s="580" t="s">
        <v>92</v>
      </c>
      <c r="E1024" s="579"/>
      <c r="F1024" s="1013"/>
      <c r="G1024" s="586"/>
      <c r="H1024" s="1013"/>
      <c r="I1024" s="1013"/>
      <c r="J1024" s="1013"/>
      <c r="K1024" s="1013"/>
      <c r="L1024" s="1013"/>
      <c r="M1024" s="581"/>
      <c r="N1024" s="297"/>
      <c r="O1024" s="1072"/>
      <c r="P1024" s="1072"/>
      <c r="Q1024" s="1072"/>
      <c r="R1024" s="1072"/>
      <c r="S1024" s="1072"/>
      <c r="T1024" s="582"/>
      <c r="U1024" s="1015"/>
      <c r="V1024" s="583"/>
      <c r="W1024" s="583"/>
      <c r="X1024" s="267" t="s">
        <v>854</v>
      </c>
      <c r="Y1024" s="290"/>
      <c r="Z1024" s="290"/>
      <c r="AA1024" s="290"/>
      <c r="AB1024" s="290"/>
      <c r="AC1024" s="290"/>
      <c r="AD1024" s="274"/>
      <c r="AE1024" s="274"/>
      <c r="AF1024" s="290"/>
      <c r="AG1024" s="145"/>
      <c r="AP1024" s="147"/>
      <c r="AQ1024" s="145"/>
      <c r="BT1024" s="148"/>
    </row>
    <row r="1025" spans="1:72" s="146" customFormat="1" ht="15.6" customHeight="1" thickTop="1" x14ac:dyDescent="0.35">
      <c r="A1025" s="175"/>
      <c r="B1025" s="579"/>
      <c r="C1025" s="579"/>
      <c r="D1025" s="579"/>
      <c r="E1025" s="579"/>
      <c r="F1025" s="579"/>
      <c r="G1025" s="586"/>
      <c r="H1025" s="586"/>
      <c r="I1025" s="586"/>
      <c r="J1025" s="586"/>
      <c r="K1025" s="581"/>
      <c r="L1025" s="581"/>
      <c r="M1025" s="581"/>
      <c r="N1025" s="297"/>
      <c r="O1025" s="298"/>
      <c r="P1025" s="298"/>
      <c r="Q1025" s="298"/>
      <c r="R1025" s="298"/>
      <c r="S1025" s="298"/>
      <c r="T1025" s="582"/>
      <c r="U1025" s="583"/>
      <c r="V1025" s="583"/>
      <c r="W1025" s="583"/>
      <c r="X1025" s="290"/>
      <c r="Y1025" s="290"/>
      <c r="Z1025" s="290"/>
      <c r="AA1025" s="290"/>
      <c r="AB1025" s="290"/>
      <c r="AC1025" s="290"/>
      <c r="AD1025" s="274"/>
      <c r="AE1025" s="274"/>
      <c r="AF1025" s="290"/>
      <c r="AG1025" s="145"/>
      <c r="AK1025" s="604"/>
      <c r="AP1025" s="147"/>
      <c r="AQ1025" s="145"/>
      <c r="BT1025" s="148"/>
    </row>
    <row r="1026" spans="1:72" s="604" customFormat="1" ht="9" customHeight="1" x14ac:dyDescent="0.35">
      <c r="A1026" s="605"/>
      <c r="B1026" s="579"/>
      <c r="C1026" s="580"/>
      <c r="D1026" s="580"/>
      <c r="E1026" s="580"/>
      <c r="F1026" s="580"/>
      <c r="G1026" s="586"/>
      <c r="H1026" s="586"/>
      <c r="I1026" s="586"/>
      <c r="J1026" s="586"/>
      <c r="K1026" s="581"/>
      <c r="L1026" s="581"/>
      <c r="M1026" s="581"/>
      <c r="N1026" s="606"/>
      <c r="O1026" s="607"/>
      <c r="P1026" s="607"/>
      <c r="Q1026" s="607"/>
      <c r="R1026" s="607"/>
      <c r="S1026" s="607"/>
      <c r="T1026" s="579"/>
      <c r="U1026" s="608"/>
      <c r="V1026" s="608"/>
      <c r="W1026" s="608"/>
      <c r="X1026" s="608"/>
      <c r="Y1026" s="579"/>
      <c r="Z1026" s="609"/>
      <c r="AA1026" s="609"/>
      <c r="AB1026" s="609"/>
      <c r="AC1026" s="609"/>
      <c r="AD1026" s="280"/>
      <c r="AE1026" s="280"/>
      <c r="AF1026" s="609"/>
      <c r="AG1026" s="610"/>
      <c r="AP1026" s="611"/>
      <c r="AQ1026" s="610"/>
      <c r="BT1026" s="612"/>
    </row>
    <row r="1027" spans="1:72" s="604" customFormat="1" ht="9" customHeight="1" x14ac:dyDescent="0.35">
      <c r="A1027" s="605"/>
      <c r="B1027" s="579"/>
      <c r="C1027" s="588"/>
      <c r="D1027" s="588"/>
      <c r="E1027" s="588"/>
      <c r="F1027" s="588"/>
      <c r="G1027" s="613"/>
      <c r="H1027" s="613"/>
      <c r="I1027" s="613"/>
      <c r="J1027" s="613"/>
      <c r="K1027" s="579"/>
      <c r="L1027" s="579"/>
      <c r="M1027" s="579"/>
      <c r="N1027" s="614"/>
      <c r="O1027" s="581"/>
      <c r="P1027" s="581"/>
      <c r="Q1027" s="581"/>
      <c r="R1027" s="581"/>
      <c r="S1027" s="581"/>
      <c r="T1027" s="581"/>
      <c r="U1027" s="581"/>
      <c r="V1027" s="581"/>
      <c r="W1027" s="581"/>
      <c r="X1027" s="581"/>
      <c r="Y1027" s="579"/>
      <c r="Z1027" s="609"/>
      <c r="AA1027" s="609"/>
      <c r="AB1027" s="609"/>
      <c r="AC1027" s="609"/>
      <c r="AD1027" s="280"/>
      <c r="AE1027" s="280"/>
      <c r="AF1027" s="609"/>
      <c r="AG1027" s="610"/>
      <c r="AP1027" s="611"/>
      <c r="AQ1027" s="610"/>
      <c r="BT1027" s="612"/>
    </row>
    <row r="1028" spans="1:72" s="604" customFormat="1" ht="24" customHeight="1" x14ac:dyDescent="0.35">
      <c r="A1028" s="605" t="s">
        <v>862</v>
      </c>
      <c r="B1028" s="615" t="s">
        <v>863</v>
      </c>
      <c r="C1028" s="615"/>
      <c r="D1028" s="615"/>
      <c r="E1028" s="615"/>
      <c r="F1028" s="615"/>
      <c r="G1028" s="586"/>
      <c r="H1028" s="586"/>
      <c r="I1028" s="586"/>
      <c r="J1028" s="586"/>
      <c r="K1028" s="581"/>
      <c r="L1028" s="581"/>
      <c r="M1028" s="581"/>
      <c r="N1028" s="606"/>
      <c r="O1028" s="509"/>
      <c r="P1028" s="509"/>
      <c r="Q1028" s="509"/>
      <c r="R1028" s="509"/>
      <c r="S1028" s="509"/>
      <c r="T1028" s="466" t="str">
        <f>A1028</f>
        <v>16.</v>
      </c>
      <c r="U1028" s="616" t="s">
        <v>864</v>
      </c>
      <c r="V1028" s="583"/>
      <c r="W1028" s="583"/>
      <c r="X1028" s="609"/>
      <c r="Y1028" s="609"/>
      <c r="Z1028" s="617"/>
      <c r="AA1028" s="609"/>
      <c r="AB1028" s="609"/>
      <c r="AC1028" s="609"/>
      <c r="AD1028" s="280"/>
      <c r="AE1028" s="280"/>
      <c r="AF1028" s="609"/>
      <c r="AG1028" s="610"/>
      <c r="AP1028" s="611"/>
      <c r="AQ1028" s="610"/>
      <c r="BT1028" s="612"/>
    </row>
    <row r="1029" spans="1:72" s="604" customFormat="1" ht="24" customHeight="1" x14ac:dyDescent="0.35">
      <c r="A1029" s="605"/>
      <c r="B1029" s="615" t="s">
        <v>865</v>
      </c>
      <c r="D1029" s="615"/>
      <c r="E1029" s="615"/>
      <c r="F1029" s="615"/>
      <c r="G1029" s="586"/>
      <c r="H1029" s="586"/>
      <c r="I1029" s="586"/>
      <c r="J1029" s="586"/>
      <c r="K1029" s="581"/>
      <c r="L1029" s="581"/>
      <c r="M1029" s="581"/>
      <c r="N1029" s="606"/>
      <c r="O1029" s="509"/>
      <c r="P1029" s="509"/>
      <c r="Q1029" s="509"/>
      <c r="R1029" s="509"/>
      <c r="S1029" s="509"/>
      <c r="T1029" s="466"/>
      <c r="U1029" s="616" t="s">
        <v>866</v>
      </c>
      <c r="V1029" s="583"/>
      <c r="W1029" s="583"/>
      <c r="X1029" s="609"/>
      <c r="Y1029" s="609"/>
      <c r="Z1029" s="617"/>
      <c r="AA1029" s="609"/>
      <c r="AB1029" s="609"/>
      <c r="AC1029" s="609"/>
      <c r="AD1029" s="280"/>
      <c r="AE1029" s="280"/>
      <c r="AF1029" s="609"/>
      <c r="AG1029" s="610"/>
      <c r="AP1029" s="611"/>
      <c r="AQ1029" s="610"/>
      <c r="BT1029" s="612"/>
    </row>
    <row r="1030" spans="1:72" s="604" customFormat="1" ht="24" customHeight="1" x14ac:dyDescent="0.35">
      <c r="A1030" s="605"/>
      <c r="B1030" s="1076" t="s">
        <v>867</v>
      </c>
      <c r="C1030" s="1076"/>
      <c r="D1030" s="1076"/>
      <c r="E1030" s="1076"/>
      <c r="F1030" s="1076"/>
      <c r="G1030" s="586"/>
      <c r="H1030" s="586"/>
      <c r="I1030" s="586"/>
      <c r="J1030" s="586"/>
      <c r="K1030" s="581"/>
      <c r="L1030" s="581"/>
      <c r="M1030" s="581"/>
      <c r="N1030" s="606"/>
      <c r="O1030" s="509"/>
      <c r="P1030" s="509"/>
      <c r="Q1030" s="509"/>
      <c r="R1030" s="509"/>
      <c r="S1030" s="509"/>
      <c r="U1030" s="1077" t="s">
        <v>868</v>
      </c>
      <c r="V1030" s="1077"/>
      <c r="W1030" s="1077"/>
      <c r="X1030" s="1077"/>
      <c r="Y1030" s="1077"/>
      <c r="Z1030" s="618"/>
      <c r="AA1030" s="609"/>
      <c r="AB1030" s="609"/>
      <c r="AC1030" s="609"/>
      <c r="AD1030" s="280"/>
      <c r="AE1030" s="280"/>
      <c r="AF1030" s="609"/>
      <c r="AG1030" s="610"/>
      <c r="AP1030" s="611"/>
      <c r="AQ1030" s="610"/>
      <c r="BT1030" s="612"/>
    </row>
    <row r="1031" spans="1:72" s="604" customFormat="1" ht="24" customHeight="1" x14ac:dyDescent="0.35">
      <c r="A1031" s="605"/>
      <c r="B1031" s="1076"/>
      <c r="C1031" s="1076"/>
      <c r="D1031" s="1076"/>
      <c r="E1031" s="1076"/>
      <c r="F1031" s="1076"/>
      <c r="G1031" s="586"/>
      <c r="H1031" s="586"/>
      <c r="I1031" s="586"/>
      <c r="J1031" s="586"/>
      <c r="K1031" s="581"/>
      <c r="L1031" s="581"/>
      <c r="M1031" s="581"/>
      <c r="N1031" s="606"/>
      <c r="O1031" s="509"/>
      <c r="P1031" s="509"/>
      <c r="Q1031" s="509"/>
      <c r="R1031" s="509"/>
      <c r="S1031" s="509"/>
      <c r="T1031" s="618"/>
      <c r="U1031" s="1077"/>
      <c r="V1031" s="1077"/>
      <c r="W1031" s="1077"/>
      <c r="X1031" s="1077"/>
      <c r="Y1031" s="1077"/>
      <c r="Z1031" s="618"/>
      <c r="AA1031" s="609"/>
      <c r="AB1031" s="609"/>
      <c r="AC1031" s="609"/>
      <c r="AD1031" s="280"/>
      <c r="AE1031" s="280"/>
      <c r="AF1031" s="609"/>
      <c r="AG1031" s="610"/>
      <c r="AP1031" s="611"/>
      <c r="AQ1031" s="610"/>
      <c r="BT1031" s="612"/>
    </row>
    <row r="1032" spans="1:72" s="604" customFormat="1" ht="24" customHeight="1" x14ac:dyDescent="0.35">
      <c r="A1032" s="605"/>
      <c r="B1032" s="1076"/>
      <c r="C1032" s="1076"/>
      <c r="D1032" s="1076"/>
      <c r="E1032" s="1076"/>
      <c r="F1032" s="1076"/>
      <c r="G1032" s="586"/>
      <c r="H1032" s="586"/>
      <c r="I1032" s="586"/>
      <c r="J1032" s="586"/>
      <c r="K1032" s="581"/>
      <c r="L1032" s="581"/>
      <c r="M1032" s="581"/>
      <c r="N1032" s="606"/>
      <c r="O1032" s="509"/>
      <c r="P1032" s="509"/>
      <c r="Q1032" s="509"/>
      <c r="R1032" s="509"/>
      <c r="S1032" s="509"/>
      <c r="T1032" s="618"/>
      <c r="U1032" s="1077"/>
      <c r="V1032" s="1077"/>
      <c r="W1032" s="1077"/>
      <c r="X1032" s="1077"/>
      <c r="Y1032" s="1077"/>
      <c r="Z1032" s="618"/>
      <c r="AA1032" s="609"/>
      <c r="AB1032" s="609"/>
      <c r="AC1032" s="609"/>
      <c r="AD1032" s="280"/>
      <c r="AE1032" s="280"/>
      <c r="AF1032" s="609"/>
      <c r="AG1032" s="610"/>
      <c r="AP1032" s="611"/>
      <c r="AQ1032" s="610"/>
      <c r="BT1032" s="612"/>
    </row>
    <row r="1033" spans="1:72" s="604" customFormat="1" ht="24" customHeight="1" x14ac:dyDescent="0.35">
      <c r="A1033" s="605"/>
      <c r="B1033" s="1076"/>
      <c r="C1033" s="1076"/>
      <c r="D1033" s="1076"/>
      <c r="E1033" s="1076"/>
      <c r="F1033" s="1076"/>
      <c r="G1033" s="586"/>
      <c r="H1033" s="586"/>
      <c r="I1033" s="586"/>
      <c r="J1033" s="586"/>
      <c r="K1033" s="581"/>
      <c r="L1033" s="581"/>
      <c r="M1033" s="581"/>
      <c r="N1033" s="606"/>
      <c r="O1033" s="509"/>
      <c r="P1033" s="509"/>
      <c r="Q1033" s="509"/>
      <c r="R1033" s="509"/>
      <c r="S1033" s="509"/>
      <c r="T1033" s="618"/>
      <c r="U1033" s="1077"/>
      <c r="V1033" s="1077"/>
      <c r="W1033" s="1077"/>
      <c r="X1033" s="1077"/>
      <c r="Y1033" s="1077"/>
      <c r="Z1033" s="618"/>
      <c r="AA1033" s="609"/>
      <c r="AB1033" s="609"/>
      <c r="AC1033" s="609"/>
      <c r="AD1033" s="280"/>
      <c r="AE1033" s="280"/>
      <c r="AF1033" s="609"/>
      <c r="AG1033" s="610"/>
      <c r="AP1033" s="611"/>
      <c r="AQ1033" s="610"/>
      <c r="BT1033" s="612"/>
    </row>
    <row r="1034" spans="1:72" s="604" customFormat="1" ht="24" customHeight="1" x14ac:dyDescent="0.35">
      <c r="A1034" s="605"/>
      <c r="B1034" s="1076"/>
      <c r="C1034" s="1076"/>
      <c r="D1034" s="1076"/>
      <c r="E1034" s="1076"/>
      <c r="F1034" s="1076"/>
      <c r="G1034" s="586"/>
      <c r="H1034" s="586"/>
      <c r="I1034" s="586"/>
      <c r="J1034" s="586"/>
      <c r="K1034" s="581"/>
      <c r="L1034" s="581"/>
      <c r="M1034" s="581"/>
      <c r="N1034" s="606"/>
      <c r="O1034" s="509"/>
      <c r="P1034" s="509"/>
      <c r="Q1034" s="509"/>
      <c r="R1034" s="509"/>
      <c r="S1034" s="509"/>
      <c r="T1034" s="618"/>
      <c r="U1034" s="1077"/>
      <c r="V1034" s="1077"/>
      <c r="W1034" s="1077"/>
      <c r="X1034" s="1077"/>
      <c r="Y1034" s="1077"/>
      <c r="Z1034" s="618"/>
      <c r="AA1034" s="609"/>
      <c r="AB1034" s="609"/>
      <c r="AC1034" s="609"/>
      <c r="AD1034" s="280"/>
      <c r="AE1034" s="280"/>
      <c r="AF1034" s="609"/>
      <c r="AG1034" s="610"/>
      <c r="AP1034" s="611"/>
      <c r="AQ1034" s="610"/>
      <c r="BT1034" s="612"/>
    </row>
    <row r="1035" spans="1:72" s="604" customFormat="1" ht="24" customHeight="1" x14ac:dyDescent="0.35">
      <c r="A1035" s="605"/>
      <c r="B1035" s="1076"/>
      <c r="C1035" s="1076"/>
      <c r="D1035" s="1076"/>
      <c r="E1035" s="1076"/>
      <c r="F1035" s="1076"/>
      <c r="G1035" s="586"/>
      <c r="H1035" s="586"/>
      <c r="I1035" s="586"/>
      <c r="J1035" s="586"/>
      <c r="K1035" s="581"/>
      <c r="L1035" s="581"/>
      <c r="M1035" s="581"/>
      <c r="N1035" s="606"/>
      <c r="O1035" s="509"/>
      <c r="P1035" s="509"/>
      <c r="Q1035" s="509"/>
      <c r="R1035" s="509"/>
      <c r="S1035" s="509"/>
      <c r="T1035" s="618"/>
      <c r="U1035" s="1077"/>
      <c r="V1035" s="1077"/>
      <c r="W1035" s="1077"/>
      <c r="X1035" s="1077"/>
      <c r="Y1035" s="1077"/>
      <c r="Z1035" s="618"/>
      <c r="AA1035" s="609"/>
      <c r="AB1035" s="609"/>
      <c r="AC1035" s="609"/>
      <c r="AD1035" s="280"/>
      <c r="AE1035" s="280"/>
      <c r="AF1035" s="609"/>
      <c r="AG1035" s="610"/>
      <c r="AP1035" s="611"/>
      <c r="AQ1035" s="610"/>
      <c r="BT1035" s="612"/>
    </row>
    <row r="1036" spans="1:72" s="604" customFormat="1" ht="24" customHeight="1" x14ac:dyDescent="0.35">
      <c r="A1036" s="605"/>
      <c r="B1036" s="1076"/>
      <c r="C1036" s="1076"/>
      <c r="D1036" s="1076"/>
      <c r="E1036" s="1076"/>
      <c r="F1036" s="1076"/>
      <c r="G1036" s="586"/>
      <c r="H1036" s="586"/>
      <c r="I1036" s="586"/>
      <c r="J1036" s="586"/>
      <c r="K1036" s="581"/>
      <c r="L1036" s="581"/>
      <c r="M1036" s="581"/>
      <c r="N1036" s="606"/>
      <c r="O1036" s="509"/>
      <c r="P1036" s="509"/>
      <c r="Q1036" s="509"/>
      <c r="R1036" s="509"/>
      <c r="S1036" s="509"/>
      <c r="T1036" s="618"/>
      <c r="U1036" s="1077"/>
      <c r="V1036" s="1077"/>
      <c r="W1036" s="1077"/>
      <c r="X1036" s="1077"/>
      <c r="Y1036" s="1077"/>
      <c r="Z1036" s="618"/>
      <c r="AA1036" s="609"/>
      <c r="AB1036" s="609"/>
      <c r="AC1036" s="609"/>
      <c r="AD1036" s="280"/>
      <c r="AE1036" s="280"/>
      <c r="AF1036" s="609"/>
      <c r="AG1036" s="610"/>
      <c r="AP1036" s="611"/>
      <c r="AQ1036" s="610"/>
      <c r="BT1036" s="612"/>
    </row>
    <row r="1037" spans="1:72" s="604" customFormat="1" ht="9" customHeight="1" x14ac:dyDescent="0.35">
      <c r="A1037" s="605"/>
      <c r="B1037" s="581"/>
      <c r="C1037" s="581"/>
      <c r="D1037" s="581"/>
      <c r="E1037" s="581"/>
      <c r="F1037" s="581"/>
      <c r="G1037" s="586"/>
      <c r="H1037" s="586"/>
      <c r="I1037" s="586"/>
      <c r="J1037" s="586"/>
      <c r="K1037" s="581"/>
      <c r="L1037" s="581"/>
      <c r="M1037" s="581"/>
      <c r="N1037" s="606"/>
      <c r="O1037" s="509"/>
      <c r="P1037" s="509"/>
      <c r="Q1037" s="509"/>
      <c r="R1037" s="509"/>
      <c r="S1037" s="509"/>
      <c r="T1037" s="618"/>
      <c r="U1037" s="1077"/>
      <c r="V1037" s="1077"/>
      <c r="W1037" s="1077"/>
      <c r="X1037" s="1077"/>
      <c r="Y1037" s="1077"/>
      <c r="Z1037" s="618"/>
      <c r="AA1037" s="609"/>
      <c r="AB1037" s="609"/>
      <c r="AC1037" s="609"/>
      <c r="AD1037" s="280"/>
      <c r="AE1037" s="280"/>
      <c r="AF1037" s="609"/>
      <c r="AG1037" s="610"/>
      <c r="AP1037" s="611"/>
      <c r="AQ1037" s="610"/>
      <c r="BT1037" s="612"/>
    </row>
    <row r="1038" spans="1:72" s="604" customFormat="1" ht="24" customHeight="1" x14ac:dyDescent="0.35">
      <c r="A1038" s="605"/>
      <c r="B1038" s="579"/>
      <c r="C1038" s="579"/>
      <c r="D1038" s="579"/>
      <c r="E1038" s="579"/>
      <c r="F1038" s="579"/>
      <c r="G1038" s="969" t="s">
        <v>582</v>
      </c>
      <c r="H1038" s="970"/>
      <c r="I1038" s="970"/>
      <c r="J1038" s="970"/>
      <c r="K1038" s="581"/>
      <c r="L1038" s="581"/>
      <c r="M1038" s="581"/>
      <c r="N1038" s="606"/>
      <c r="O1038" s="1078" t="s">
        <v>583</v>
      </c>
      <c r="P1038" s="1079"/>
      <c r="Q1038" s="1079"/>
      <c r="R1038" s="1079"/>
      <c r="S1038" s="1079"/>
      <c r="T1038" s="619"/>
      <c r="U1038" s="619"/>
      <c r="V1038" s="619"/>
      <c r="W1038" s="619"/>
      <c r="X1038" s="619"/>
      <c r="Y1038" s="619"/>
      <c r="Z1038" s="609"/>
      <c r="AA1038" s="609"/>
      <c r="AB1038" s="609"/>
      <c r="AC1038" s="609"/>
      <c r="AD1038" s="280"/>
      <c r="AE1038" s="280"/>
      <c r="AF1038" s="609"/>
      <c r="AG1038" s="610"/>
      <c r="AP1038" s="611"/>
      <c r="AQ1038" s="610"/>
      <c r="BT1038" s="612"/>
    </row>
    <row r="1039" spans="1:72" s="604" customFormat="1" ht="24" customHeight="1" x14ac:dyDescent="0.35">
      <c r="A1039" s="605"/>
      <c r="B1039" s="579"/>
      <c r="C1039" s="579"/>
      <c r="D1039" s="579"/>
      <c r="E1039" s="579"/>
      <c r="F1039" s="579"/>
      <c r="G1039" s="1073" t="s">
        <v>6</v>
      </c>
      <c r="H1039" s="1084"/>
      <c r="I1039" s="1084"/>
      <c r="J1039" s="1084"/>
      <c r="K1039" s="581"/>
      <c r="L1039" s="581"/>
      <c r="M1039" s="581"/>
      <c r="N1039" s="606"/>
      <c r="O1039" s="1075" t="s">
        <v>7</v>
      </c>
      <c r="P1039" s="1075"/>
      <c r="Q1039" s="1075"/>
      <c r="R1039" s="1075"/>
      <c r="S1039" s="1075"/>
      <c r="T1039" s="619"/>
      <c r="U1039" s="619"/>
      <c r="V1039" s="619"/>
      <c r="W1039" s="619"/>
      <c r="X1039" s="619"/>
      <c r="Y1039" s="619"/>
      <c r="Z1039" s="609"/>
      <c r="AA1039" s="609"/>
      <c r="AB1039" s="609"/>
      <c r="AC1039" s="609"/>
      <c r="AD1039" s="280"/>
      <c r="AE1039" s="280"/>
      <c r="AF1039" s="609"/>
      <c r="AG1039" s="610"/>
      <c r="AP1039" s="611"/>
      <c r="AQ1039" s="610"/>
      <c r="BT1039" s="612"/>
    </row>
    <row r="1040" spans="1:72" s="604" customFormat="1" ht="24" customHeight="1" x14ac:dyDescent="0.35">
      <c r="A1040" s="605"/>
      <c r="B1040" s="620" t="s">
        <v>869</v>
      </c>
      <c r="C1040" s="579"/>
      <c r="D1040" s="579"/>
      <c r="E1040" s="579"/>
      <c r="F1040" s="579"/>
      <c r="G1040" s="1080" t="s">
        <v>870</v>
      </c>
      <c r="H1040" s="1080"/>
      <c r="I1040" s="1080"/>
      <c r="J1040" s="1080"/>
      <c r="K1040" s="581"/>
      <c r="L1040" s="581"/>
      <c r="M1040" s="581"/>
      <c r="N1040" s="606"/>
      <c r="O1040" s="1081" t="s">
        <v>870</v>
      </c>
      <c r="P1040" s="1082"/>
      <c r="Q1040" s="1082"/>
      <c r="R1040" s="1082"/>
      <c r="S1040" s="1082"/>
      <c r="T1040" s="619"/>
      <c r="U1040" s="619"/>
      <c r="V1040" s="619"/>
      <c r="W1040" s="619"/>
      <c r="X1040" s="619"/>
      <c r="Y1040" s="621" t="s">
        <v>871</v>
      </c>
      <c r="Z1040" s="609"/>
      <c r="AA1040" s="609"/>
      <c r="AB1040" s="609"/>
      <c r="AC1040" s="609"/>
      <c r="AD1040" s="280"/>
      <c r="AE1040" s="280"/>
      <c r="AF1040" s="609"/>
      <c r="AG1040" s="610"/>
      <c r="AP1040" s="611"/>
      <c r="AQ1040" s="610"/>
      <c r="BT1040" s="612"/>
    </row>
    <row r="1041" spans="1:72" s="604" customFormat="1" ht="24" customHeight="1" x14ac:dyDescent="0.35">
      <c r="A1041" s="605"/>
      <c r="B1041" s="620" t="s">
        <v>872</v>
      </c>
      <c r="C1041" s="579"/>
      <c r="D1041" s="579"/>
      <c r="E1041" s="579"/>
      <c r="F1041" s="579"/>
      <c r="G1041" s="1073" t="s">
        <v>873</v>
      </c>
      <c r="H1041" s="1073"/>
      <c r="I1041" s="1073"/>
      <c r="J1041" s="1073"/>
      <c r="K1041" s="581"/>
      <c r="L1041" s="581"/>
      <c r="M1041" s="581"/>
      <c r="N1041" s="606"/>
      <c r="O1041" s="1083" t="s">
        <v>873</v>
      </c>
      <c r="P1041" s="1075"/>
      <c r="Q1041" s="1075"/>
      <c r="R1041" s="1075"/>
      <c r="S1041" s="1075"/>
      <c r="T1041" s="619"/>
      <c r="U1041" s="619"/>
      <c r="V1041" s="619"/>
      <c r="W1041" s="619"/>
      <c r="X1041" s="619"/>
      <c r="Y1041" s="621" t="s">
        <v>874</v>
      </c>
      <c r="Z1041" s="609"/>
      <c r="AA1041" s="609"/>
      <c r="AB1041" s="609"/>
      <c r="AC1041" s="609"/>
      <c r="AD1041" s="280"/>
      <c r="AE1041" s="280"/>
      <c r="AF1041" s="609"/>
      <c r="AG1041" s="610"/>
      <c r="AP1041" s="611"/>
      <c r="AQ1041" s="610"/>
      <c r="BT1041" s="612"/>
    </row>
    <row r="1042" spans="1:72" s="604" customFormat="1" ht="24" customHeight="1" x14ac:dyDescent="0.35">
      <c r="A1042" s="605"/>
      <c r="B1042" s="620" t="s">
        <v>875</v>
      </c>
      <c r="C1042" s="579"/>
      <c r="D1042" s="579"/>
      <c r="E1042" s="579"/>
      <c r="F1042" s="579"/>
      <c r="G1042" s="1073" t="s">
        <v>876</v>
      </c>
      <c r="H1042" s="1073"/>
      <c r="I1042" s="1073"/>
      <c r="J1042" s="1073"/>
      <c r="K1042" s="581"/>
      <c r="L1042" s="581"/>
      <c r="M1042" s="581"/>
      <c r="N1042" s="606"/>
      <c r="O1042" s="1074" t="s">
        <v>876</v>
      </c>
      <c r="P1042" s="1075"/>
      <c r="Q1042" s="1075"/>
      <c r="R1042" s="1075"/>
      <c r="S1042" s="1075"/>
      <c r="T1042" s="619"/>
      <c r="U1042" s="619"/>
      <c r="V1042" s="619"/>
      <c r="W1042" s="619"/>
      <c r="X1042" s="619"/>
      <c r="Y1042" s="621" t="s">
        <v>877</v>
      </c>
      <c r="Z1042" s="609"/>
      <c r="AA1042" s="609"/>
      <c r="AB1042" s="609"/>
      <c r="AC1042" s="609"/>
      <c r="AD1042" s="280"/>
      <c r="AE1042" s="280"/>
      <c r="AF1042" s="609"/>
      <c r="AG1042" s="610"/>
      <c r="AP1042" s="611"/>
      <c r="AQ1042" s="610"/>
      <c r="BT1042" s="612"/>
    </row>
    <row r="1043" spans="1:72" s="604" customFormat="1" ht="24" customHeight="1" x14ac:dyDescent="0.35">
      <c r="A1043" s="605"/>
      <c r="B1043" s="620" t="s">
        <v>878</v>
      </c>
      <c r="C1043" s="579"/>
      <c r="D1043" s="579"/>
      <c r="E1043" s="579"/>
      <c r="F1043" s="579"/>
      <c r="G1043" s="1073" t="s">
        <v>879</v>
      </c>
      <c r="H1043" s="1073"/>
      <c r="I1043" s="1073"/>
      <c r="J1043" s="1073"/>
      <c r="K1043" s="581"/>
      <c r="L1043" s="581"/>
      <c r="M1043" s="581"/>
      <c r="N1043" s="606"/>
      <c r="O1043" s="1074" t="s">
        <v>879</v>
      </c>
      <c r="P1043" s="1075"/>
      <c r="Q1043" s="1075"/>
      <c r="R1043" s="1075"/>
      <c r="S1043" s="1075"/>
      <c r="T1043" s="619"/>
      <c r="U1043" s="619"/>
      <c r="V1043" s="619"/>
      <c r="W1043" s="619"/>
      <c r="X1043" s="619"/>
      <c r="Y1043" s="621" t="s">
        <v>880</v>
      </c>
      <c r="Z1043" s="609"/>
      <c r="AA1043" s="609"/>
      <c r="AB1043" s="609"/>
      <c r="AC1043" s="609"/>
      <c r="AD1043" s="280"/>
      <c r="AE1043" s="280"/>
      <c r="AF1043" s="609"/>
      <c r="AG1043" s="610"/>
      <c r="AP1043" s="611"/>
      <c r="AQ1043" s="610"/>
      <c r="BT1043" s="612"/>
    </row>
    <row r="1044" spans="1:72" s="604" customFormat="1" ht="24" customHeight="1" x14ac:dyDescent="0.35">
      <c r="A1044" s="605"/>
      <c r="B1044" s="579"/>
      <c r="C1044" s="579"/>
      <c r="D1044" s="579"/>
      <c r="E1044" s="579"/>
      <c r="F1044" s="579"/>
      <c r="G1044" s="586"/>
      <c r="H1044" s="586"/>
      <c r="I1044" s="586"/>
      <c r="J1044" s="586"/>
      <c r="K1044" s="581"/>
      <c r="L1044" s="581"/>
      <c r="M1044" s="581"/>
      <c r="N1044" s="606"/>
      <c r="O1044" s="509"/>
      <c r="P1044" s="509"/>
      <c r="Q1044" s="509"/>
      <c r="R1044" s="509"/>
      <c r="S1044" s="509"/>
      <c r="T1044" s="619"/>
      <c r="U1044" s="619"/>
      <c r="V1044" s="619"/>
      <c r="W1044" s="619"/>
      <c r="X1044" s="619"/>
      <c r="Y1044" s="619"/>
      <c r="Z1044" s="609"/>
      <c r="AA1044" s="609"/>
      <c r="AB1044" s="609"/>
      <c r="AC1044" s="609"/>
      <c r="AD1044" s="280"/>
      <c r="AE1044" s="280"/>
      <c r="AF1044" s="609"/>
      <c r="AG1044" s="610"/>
      <c r="AP1044" s="611"/>
      <c r="AQ1044" s="610"/>
      <c r="BT1044" s="612"/>
    </row>
    <row r="1045" spans="1:72" s="604" customFormat="1" ht="24" customHeight="1" x14ac:dyDescent="0.35">
      <c r="A1045" s="605"/>
      <c r="B1045" s="1076" t="s">
        <v>881</v>
      </c>
      <c r="C1045" s="1076"/>
      <c r="D1045" s="1076"/>
      <c r="E1045" s="1076"/>
      <c r="F1045" s="1076"/>
      <c r="G1045" s="586"/>
      <c r="H1045" s="586"/>
      <c r="I1045" s="586"/>
      <c r="J1045" s="586"/>
      <c r="K1045" s="581"/>
      <c r="L1045" s="581"/>
      <c r="M1045" s="581"/>
      <c r="N1045" s="606"/>
      <c r="O1045" s="509"/>
      <c r="P1045" s="509"/>
      <c r="Q1045" s="509"/>
      <c r="R1045" s="509"/>
      <c r="S1045" s="509"/>
      <c r="U1045" s="1077" t="s">
        <v>882</v>
      </c>
      <c r="V1045" s="1077"/>
      <c r="W1045" s="1077"/>
      <c r="X1045" s="1077"/>
      <c r="Y1045" s="1077"/>
      <c r="Z1045" s="609"/>
      <c r="AA1045" s="609"/>
      <c r="AB1045" s="609"/>
      <c r="AC1045" s="609"/>
      <c r="AD1045" s="280"/>
      <c r="AE1045" s="280"/>
      <c r="AF1045" s="609"/>
      <c r="AG1045" s="610"/>
      <c r="AP1045" s="611"/>
      <c r="AQ1045" s="610"/>
      <c r="BT1045" s="612"/>
    </row>
    <row r="1046" spans="1:72" s="604" customFormat="1" ht="24" customHeight="1" x14ac:dyDescent="0.35">
      <c r="A1046" s="605"/>
      <c r="B1046" s="1076"/>
      <c r="C1046" s="1076"/>
      <c r="D1046" s="1076"/>
      <c r="E1046" s="1076"/>
      <c r="F1046" s="1076"/>
      <c r="G1046" s="586"/>
      <c r="H1046" s="586"/>
      <c r="I1046" s="586"/>
      <c r="J1046" s="586"/>
      <c r="K1046" s="581"/>
      <c r="L1046" s="581"/>
      <c r="M1046" s="581"/>
      <c r="N1046" s="606"/>
      <c r="O1046" s="509"/>
      <c r="P1046" s="509"/>
      <c r="Q1046" s="509"/>
      <c r="R1046" s="509"/>
      <c r="S1046" s="509"/>
      <c r="U1046" s="1077"/>
      <c r="V1046" s="1077"/>
      <c r="W1046" s="1077"/>
      <c r="X1046" s="1077"/>
      <c r="Y1046" s="1077"/>
      <c r="Z1046" s="609"/>
      <c r="AA1046" s="609"/>
      <c r="AB1046" s="609"/>
      <c r="AC1046" s="609"/>
      <c r="AD1046" s="280"/>
      <c r="AE1046" s="280"/>
      <c r="AF1046" s="609"/>
      <c r="AG1046" s="610"/>
      <c r="AP1046" s="611"/>
      <c r="AQ1046" s="610"/>
      <c r="BT1046" s="612"/>
    </row>
    <row r="1047" spans="1:72" s="604" customFormat="1" ht="24" customHeight="1" x14ac:dyDescent="0.35">
      <c r="A1047" s="605"/>
      <c r="B1047" s="1076"/>
      <c r="C1047" s="1076"/>
      <c r="D1047" s="1076"/>
      <c r="E1047" s="1076"/>
      <c r="F1047" s="1076"/>
      <c r="G1047" s="586"/>
      <c r="H1047" s="586"/>
      <c r="I1047" s="586"/>
      <c r="J1047" s="586"/>
      <c r="K1047" s="581"/>
      <c r="L1047" s="581"/>
      <c r="M1047" s="581"/>
      <c r="N1047" s="606"/>
      <c r="O1047" s="509"/>
      <c r="P1047" s="509"/>
      <c r="Q1047" s="509"/>
      <c r="R1047" s="509"/>
      <c r="S1047" s="509"/>
      <c r="T1047" s="579"/>
      <c r="U1047" s="1077"/>
      <c r="V1047" s="1077"/>
      <c r="W1047" s="1077"/>
      <c r="X1047" s="1077"/>
      <c r="Y1047" s="1077"/>
      <c r="Z1047" s="609"/>
      <c r="AA1047" s="609"/>
      <c r="AB1047" s="609"/>
      <c r="AC1047" s="609"/>
      <c r="AD1047" s="280"/>
      <c r="AE1047" s="280"/>
      <c r="AF1047" s="609"/>
      <c r="AG1047" s="610"/>
      <c r="AP1047" s="611"/>
      <c r="AQ1047" s="610"/>
      <c r="BT1047" s="612"/>
    </row>
    <row r="1048" spans="1:72" s="604" customFormat="1" ht="24" customHeight="1" x14ac:dyDescent="0.35">
      <c r="A1048" s="605"/>
      <c r="B1048" s="579"/>
      <c r="C1048" s="579"/>
      <c r="D1048" s="579"/>
      <c r="E1048" s="579"/>
      <c r="F1048" s="579"/>
      <c r="G1048" s="969" t="s">
        <v>582</v>
      </c>
      <c r="H1048" s="970"/>
      <c r="I1048" s="970"/>
      <c r="J1048" s="970"/>
      <c r="K1048" s="1078"/>
      <c r="L1048" s="1079"/>
      <c r="M1048" s="1079"/>
      <c r="N1048" s="606"/>
      <c r="O1048" s="1078" t="s">
        <v>583</v>
      </c>
      <c r="P1048" s="1079"/>
      <c r="Q1048" s="1079"/>
      <c r="R1048" s="1079"/>
      <c r="S1048" s="1079"/>
      <c r="T1048" s="579"/>
      <c r="U1048" s="579"/>
      <c r="V1048" s="579"/>
      <c r="W1048" s="579"/>
      <c r="X1048" s="579"/>
      <c r="Y1048" s="579"/>
      <c r="Z1048" s="609"/>
      <c r="AA1048" s="609"/>
      <c r="AB1048" s="609"/>
      <c r="AC1048" s="609"/>
      <c r="AD1048" s="280"/>
      <c r="AE1048" s="280"/>
      <c r="AF1048" s="609"/>
      <c r="AG1048" s="610"/>
      <c r="AP1048" s="611"/>
      <c r="AQ1048" s="610"/>
      <c r="BT1048" s="612"/>
    </row>
    <row r="1049" spans="1:72" s="604" customFormat="1" ht="24" customHeight="1" x14ac:dyDescent="0.35">
      <c r="A1049" s="605"/>
      <c r="B1049" s="579"/>
      <c r="C1049" s="579"/>
      <c r="D1049" s="579"/>
      <c r="E1049" s="579"/>
      <c r="F1049" s="579"/>
      <c r="G1049" s="965" t="s">
        <v>6</v>
      </c>
      <c r="H1049" s="966"/>
      <c r="I1049" s="966"/>
      <c r="J1049" s="966"/>
      <c r="K1049" s="1075"/>
      <c r="L1049" s="1075"/>
      <c r="M1049" s="1075"/>
      <c r="N1049" s="606"/>
      <c r="O1049" s="1085" t="s">
        <v>7</v>
      </c>
      <c r="P1049" s="1085"/>
      <c r="Q1049" s="1085"/>
      <c r="R1049" s="1085"/>
      <c r="S1049" s="1085"/>
      <c r="T1049" s="579"/>
      <c r="U1049" s="579"/>
      <c r="V1049" s="579"/>
      <c r="W1049" s="579"/>
      <c r="X1049" s="579"/>
      <c r="Y1049" s="579"/>
      <c r="Z1049" s="609"/>
      <c r="AA1049" s="609"/>
      <c r="AB1049" s="609"/>
      <c r="AC1049" s="609"/>
      <c r="AD1049" s="280"/>
      <c r="AE1049" s="280"/>
      <c r="AF1049" s="609"/>
      <c r="AG1049" s="610"/>
      <c r="AP1049" s="611"/>
      <c r="AQ1049" s="610"/>
      <c r="BT1049" s="612"/>
    </row>
    <row r="1050" spans="1:72" s="604" customFormat="1" ht="24" customHeight="1" x14ac:dyDescent="0.35">
      <c r="A1050" s="509"/>
      <c r="B1050" s="622" t="s">
        <v>883</v>
      </c>
      <c r="C1050" s="623"/>
      <c r="D1050" s="623"/>
      <c r="E1050" s="623"/>
      <c r="F1050" s="623"/>
      <c r="G1050" s="1091">
        <f>G1065</f>
        <v>82866979</v>
      </c>
      <c r="H1050" s="1091"/>
      <c r="I1050" s="1091"/>
      <c r="J1050" s="1091"/>
      <c r="K1050" s="624"/>
      <c r="L1050" s="624"/>
      <c r="M1050" s="624"/>
      <c r="N1050" s="606"/>
      <c r="O1050" s="1093">
        <f>O1065</f>
        <v>93423836</v>
      </c>
      <c r="P1050" s="1093"/>
      <c r="Q1050" s="1093"/>
      <c r="R1050" s="1093"/>
      <c r="S1050" s="1093"/>
      <c r="T1050" s="610"/>
      <c r="U1050" s="1095" t="s">
        <v>884</v>
      </c>
      <c r="V1050" s="1095"/>
      <c r="W1050" s="1095"/>
      <c r="X1050" s="1095"/>
      <c r="Y1050" s="1095"/>
      <c r="Z1050" s="609"/>
      <c r="AA1050" s="609"/>
      <c r="AB1050" s="609"/>
      <c r="AC1050" s="609"/>
      <c r="AD1050" s="280"/>
      <c r="AE1050" s="280"/>
      <c r="AF1050" s="609"/>
      <c r="AG1050" s="610"/>
      <c r="AP1050" s="625"/>
      <c r="AQ1050" s="610"/>
      <c r="BT1050" s="626"/>
    </row>
    <row r="1051" spans="1:72" s="604" customFormat="1" ht="24" customHeight="1" x14ac:dyDescent="0.35">
      <c r="A1051" s="605"/>
      <c r="B1051" s="620"/>
      <c r="C1051" s="620" t="s">
        <v>885</v>
      </c>
      <c r="D1051" s="579"/>
      <c r="E1051" s="579"/>
      <c r="F1051" s="579"/>
      <c r="G1051" s="1092"/>
      <c r="H1051" s="1092"/>
      <c r="I1051" s="1092"/>
      <c r="J1051" s="1092"/>
      <c r="K1051" s="581"/>
      <c r="L1051" s="581"/>
      <c r="M1051" s="581"/>
      <c r="N1051" s="606"/>
      <c r="O1051" s="1094"/>
      <c r="P1051" s="1094"/>
      <c r="Q1051" s="1094"/>
      <c r="R1051" s="1094"/>
      <c r="S1051" s="1094"/>
      <c r="T1051" s="610"/>
      <c r="U1051" s="621"/>
      <c r="V1051" s="621"/>
      <c r="W1051" s="621" t="s">
        <v>886</v>
      </c>
      <c r="X1051" s="621"/>
      <c r="Y1051" s="621"/>
      <c r="Z1051" s="609"/>
      <c r="AA1051" s="609"/>
      <c r="AB1051" s="609"/>
      <c r="AC1051" s="609"/>
      <c r="AD1051" s="280"/>
      <c r="AE1051" s="280"/>
      <c r="AF1051" s="609"/>
      <c r="AG1051" s="610"/>
      <c r="AP1051" s="611"/>
      <c r="AQ1051" s="610"/>
      <c r="BT1051" s="612"/>
    </row>
    <row r="1052" spans="1:72" s="604" customFormat="1" ht="24" customHeight="1" x14ac:dyDescent="0.35">
      <c r="A1052" s="605"/>
      <c r="B1052" s="620" t="s">
        <v>887</v>
      </c>
      <c r="C1052" s="579"/>
      <c r="D1052" s="579"/>
      <c r="E1052" s="579"/>
      <c r="F1052" s="579"/>
      <c r="G1052" s="1086">
        <v>0</v>
      </c>
      <c r="H1052" s="1086"/>
      <c r="I1052" s="1086"/>
      <c r="J1052" s="1086"/>
      <c r="K1052" s="581"/>
      <c r="L1052" s="581"/>
      <c r="M1052" s="581"/>
      <c r="N1052" s="606"/>
      <c r="O1052" s="962">
        <v>0</v>
      </c>
      <c r="P1052" s="962"/>
      <c r="Q1052" s="962"/>
      <c r="R1052" s="962"/>
      <c r="S1052" s="962"/>
      <c r="T1052" s="579"/>
      <c r="U1052" s="1087" t="s">
        <v>888</v>
      </c>
      <c r="V1052" s="1087"/>
      <c r="W1052" s="1087"/>
      <c r="X1052" s="1087"/>
      <c r="Y1052" s="1087"/>
      <c r="Z1052" s="609"/>
      <c r="AA1052" s="609"/>
      <c r="AB1052" s="609"/>
      <c r="AC1052" s="609"/>
      <c r="AD1052" s="280"/>
      <c r="AE1052" s="280"/>
      <c r="AF1052" s="609"/>
      <c r="AG1052" s="610"/>
      <c r="AP1052" s="611"/>
      <c r="AQ1052" s="610"/>
      <c r="BT1052" s="612"/>
    </row>
    <row r="1053" spans="1:72" s="604" customFormat="1" ht="24" customHeight="1" thickBot="1" x14ac:dyDescent="0.4">
      <c r="A1053" s="605"/>
      <c r="B1053" s="580" t="s">
        <v>889</v>
      </c>
      <c r="C1053" s="579"/>
      <c r="D1053" s="579"/>
      <c r="E1053" s="579"/>
      <c r="F1053" s="579"/>
      <c r="G1053" s="1088">
        <f>SUM(G1050:J1052)</f>
        <v>82866979</v>
      </c>
      <c r="H1053" s="1088"/>
      <c r="I1053" s="1088"/>
      <c r="J1053" s="1088"/>
      <c r="K1053" s="581"/>
      <c r="L1053" s="581"/>
      <c r="M1053" s="581"/>
      <c r="N1053" s="606"/>
      <c r="O1053" s="1089">
        <f>SUM(O1050:S1052)</f>
        <v>93423836</v>
      </c>
      <c r="P1053" s="1089"/>
      <c r="Q1053" s="1089"/>
      <c r="R1053" s="1089"/>
      <c r="S1053" s="1089"/>
      <c r="T1053" s="579"/>
      <c r="U1053" s="1090" t="s">
        <v>890</v>
      </c>
      <c r="V1053" s="1090"/>
      <c r="W1053" s="1090"/>
      <c r="X1053" s="1090"/>
      <c r="Y1053" s="1090"/>
      <c r="Z1053" s="609"/>
      <c r="AA1053" s="609"/>
      <c r="AB1053" s="609"/>
      <c r="AC1053" s="609"/>
      <c r="AD1053" s="280"/>
      <c r="AE1053" s="280"/>
      <c r="AF1053" s="609"/>
      <c r="AG1053" s="610"/>
      <c r="AP1053" s="611"/>
      <c r="AQ1053" s="610"/>
      <c r="BT1053" s="612"/>
    </row>
    <row r="1054" spans="1:72" s="604" customFormat="1" ht="9" customHeight="1" thickTop="1" x14ac:dyDescent="0.35">
      <c r="A1054" s="605"/>
      <c r="B1054" s="581"/>
      <c r="C1054" s="581"/>
      <c r="D1054" s="581"/>
      <c r="E1054" s="581"/>
      <c r="F1054" s="581"/>
      <c r="G1054" s="586"/>
      <c r="H1054" s="586"/>
      <c r="I1054" s="586"/>
      <c r="J1054" s="586"/>
      <c r="K1054" s="581"/>
      <c r="L1054" s="581"/>
      <c r="M1054" s="581"/>
      <c r="N1054" s="606"/>
      <c r="O1054" s="509"/>
      <c r="P1054" s="509"/>
      <c r="Q1054" s="509"/>
      <c r="R1054" s="509"/>
      <c r="S1054" s="509"/>
      <c r="T1054" s="618"/>
      <c r="U1054" s="619"/>
      <c r="V1054" s="619"/>
      <c r="W1054" s="619"/>
      <c r="X1054" s="619"/>
      <c r="Y1054" s="619"/>
      <c r="Z1054" s="618"/>
      <c r="AA1054" s="609"/>
      <c r="AB1054" s="609"/>
      <c r="AC1054" s="609"/>
      <c r="AD1054" s="280"/>
      <c r="AE1054" s="280"/>
      <c r="AF1054" s="609"/>
      <c r="AG1054" s="610"/>
      <c r="AP1054" s="611"/>
      <c r="AQ1054" s="610"/>
      <c r="BT1054" s="612"/>
    </row>
    <row r="1055" spans="1:72" s="604" customFormat="1" ht="24" customHeight="1" x14ac:dyDescent="0.35">
      <c r="A1055" s="605" t="s">
        <v>862</v>
      </c>
      <c r="B1055" s="615" t="s">
        <v>863</v>
      </c>
      <c r="C1055" s="615"/>
      <c r="D1055" s="615"/>
      <c r="E1055" s="615"/>
      <c r="F1055" s="615"/>
      <c r="G1055" s="586"/>
      <c r="H1055" s="586"/>
      <c r="I1055" s="586"/>
      <c r="J1055" s="586"/>
      <c r="K1055" s="581"/>
      <c r="L1055" s="581"/>
      <c r="M1055" s="581"/>
      <c r="N1055" s="606"/>
      <c r="O1055" s="509"/>
      <c r="P1055" s="509"/>
      <c r="Q1055" s="509"/>
      <c r="R1055" s="509"/>
      <c r="S1055" s="509"/>
      <c r="T1055" s="466" t="str">
        <f>A1055</f>
        <v>16.</v>
      </c>
      <c r="U1055" s="616" t="s">
        <v>864</v>
      </c>
      <c r="V1055" s="583"/>
      <c r="W1055" s="583"/>
      <c r="X1055" s="609"/>
      <c r="Y1055" s="609"/>
      <c r="Z1055" s="617"/>
      <c r="AA1055" s="609"/>
      <c r="AB1055" s="609"/>
      <c r="AC1055" s="609"/>
      <c r="AD1055" s="280"/>
      <c r="AE1055" s="280"/>
      <c r="AF1055" s="609"/>
      <c r="AG1055" s="610"/>
      <c r="AP1055" s="611"/>
      <c r="AQ1055" s="610"/>
      <c r="BT1055" s="612"/>
    </row>
    <row r="1056" spans="1:72" s="604" customFormat="1" ht="24" customHeight="1" x14ac:dyDescent="0.35">
      <c r="A1056" s="605"/>
      <c r="B1056" s="615" t="s">
        <v>891</v>
      </c>
      <c r="D1056" s="615"/>
      <c r="E1056" s="615"/>
      <c r="F1056" s="615"/>
      <c r="G1056" s="586"/>
      <c r="H1056" s="586"/>
      <c r="I1056" s="586"/>
      <c r="J1056" s="586"/>
      <c r="K1056" s="581"/>
      <c r="L1056" s="581"/>
      <c r="M1056" s="581"/>
      <c r="N1056" s="606"/>
      <c r="O1056" s="509"/>
      <c r="P1056" s="509"/>
      <c r="Q1056" s="509"/>
      <c r="R1056" s="509"/>
      <c r="S1056" s="509"/>
      <c r="T1056" s="466"/>
      <c r="U1056" s="616" t="s">
        <v>892</v>
      </c>
      <c r="V1056" s="583"/>
      <c r="W1056" s="583"/>
      <c r="X1056" s="609"/>
      <c r="Y1056" s="609"/>
      <c r="Z1056" s="617"/>
      <c r="AA1056" s="609"/>
      <c r="AB1056" s="609"/>
      <c r="AC1056" s="609"/>
      <c r="AD1056" s="280"/>
      <c r="AE1056" s="280"/>
      <c r="AF1056" s="609"/>
      <c r="AG1056" s="610"/>
      <c r="AP1056" s="611"/>
      <c r="AQ1056" s="610"/>
      <c r="BT1056" s="612"/>
    </row>
    <row r="1057" spans="1:72" s="604" customFormat="1" ht="24" customHeight="1" x14ac:dyDescent="0.35">
      <c r="A1057" s="605"/>
      <c r="B1057" s="1076" t="s">
        <v>893</v>
      </c>
      <c r="C1057" s="1076"/>
      <c r="D1057" s="1076"/>
      <c r="E1057" s="1076"/>
      <c r="F1057" s="1076"/>
      <c r="G1057" s="586"/>
      <c r="H1057" s="586"/>
      <c r="I1057" s="586"/>
      <c r="J1057" s="586"/>
      <c r="K1057" s="581"/>
      <c r="L1057" s="581"/>
      <c r="M1057" s="581"/>
      <c r="N1057" s="606"/>
      <c r="O1057" s="509"/>
      <c r="P1057" s="509"/>
      <c r="Q1057" s="509"/>
      <c r="R1057" s="509"/>
      <c r="S1057" s="509"/>
      <c r="U1057" s="1076" t="s">
        <v>894</v>
      </c>
      <c r="V1057" s="1076"/>
      <c r="W1057" s="1076"/>
      <c r="X1057" s="1076"/>
      <c r="Y1057" s="1076"/>
      <c r="Z1057" s="609"/>
      <c r="AA1057" s="609"/>
      <c r="AB1057" s="609"/>
      <c r="AC1057" s="609"/>
      <c r="AD1057" s="280"/>
      <c r="AE1057" s="280"/>
      <c r="AF1057" s="609"/>
      <c r="AG1057" s="610"/>
      <c r="AP1057" s="611"/>
      <c r="AQ1057" s="610"/>
      <c r="BT1057" s="612"/>
    </row>
    <row r="1058" spans="1:72" s="604" customFormat="1" ht="24" customHeight="1" x14ac:dyDescent="0.35">
      <c r="A1058" s="605"/>
      <c r="B1058" s="1076"/>
      <c r="C1058" s="1076"/>
      <c r="D1058" s="1076"/>
      <c r="E1058" s="1076"/>
      <c r="F1058" s="1076"/>
      <c r="G1058" s="586"/>
      <c r="H1058" s="586"/>
      <c r="I1058" s="586"/>
      <c r="J1058" s="586"/>
      <c r="K1058" s="581"/>
      <c r="L1058" s="581"/>
      <c r="M1058" s="581"/>
      <c r="N1058" s="606"/>
      <c r="O1058" s="509"/>
      <c r="P1058" s="509"/>
      <c r="Q1058" s="509"/>
      <c r="R1058" s="509"/>
      <c r="S1058" s="509"/>
      <c r="U1058" s="1076"/>
      <c r="V1058" s="1076"/>
      <c r="W1058" s="1076"/>
      <c r="X1058" s="1076"/>
      <c r="Y1058" s="1076"/>
      <c r="Z1058" s="609"/>
      <c r="AA1058" s="609"/>
      <c r="AB1058" s="609"/>
      <c r="AC1058" s="609"/>
      <c r="AD1058" s="280"/>
      <c r="AE1058" s="280"/>
      <c r="AF1058" s="609"/>
      <c r="AG1058" s="610"/>
      <c r="AP1058" s="611"/>
      <c r="AQ1058" s="610"/>
      <c r="BT1058" s="612"/>
    </row>
    <row r="1059" spans="1:72" s="604" customFormat="1" ht="24" customHeight="1" x14ac:dyDescent="0.35">
      <c r="A1059" s="605"/>
      <c r="B1059" s="579"/>
      <c r="C1059" s="579"/>
      <c r="D1059" s="579"/>
      <c r="E1059" s="579"/>
      <c r="F1059" s="579"/>
      <c r="G1059" s="969" t="s">
        <v>582</v>
      </c>
      <c r="H1059" s="970"/>
      <c r="I1059" s="970"/>
      <c r="J1059" s="970"/>
      <c r="K1059" s="1078"/>
      <c r="L1059" s="1079"/>
      <c r="M1059" s="1079"/>
      <c r="N1059" s="606"/>
      <c r="O1059" s="1078" t="s">
        <v>583</v>
      </c>
      <c r="P1059" s="1079"/>
      <c r="Q1059" s="1079"/>
      <c r="R1059" s="1079"/>
      <c r="S1059" s="1079"/>
      <c r="T1059" s="579"/>
      <c r="U1059" s="579"/>
      <c r="V1059" s="579"/>
      <c r="W1059" s="579"/>
      <c r="X1059" s="579"/>
      <c r="Y1059" s="579"/>
      <c r="Z1059" s="609"/>
      <c r="AA1059" s="609"/>
      <c r="AB1059" s="609"/>
      <c r="AC1059" s="609"/>
      <c r="AD1059" s="280"/>
      <c r="AE1059" s="280"/>
      <c r="AF1059" s="609"/>
      <c r="AG1059" s="610"/>
      <c r="AK1059" s="627"/>
      <c r="AP1059" s="611"/>
      <c r="AQ1059" s="610"/>
      <c r="BT1059" s="612"/>
    </row>
    <row r="1060" spans="1:72" s="604" customFormat="1" ht="24" customHeight="1" x14ac:dyDescent="0.35">
      <c r="A1060" s="605"/>
      <c r="B1060" s="579"/>
      <c r="C1060" s="579"/>
      <c r="D1060" s="579"/>
      <c r="E1060" s="579"/>
      <c r="F1060" s="579"/>
      <c r="G1060" s="1073" t="s">
        <v>6</v>
      </c>
      <c r="H1060" s="1084"/>
      <c r="I1060" s="1084"/>
      <c r="J1060" s="1084"/>
      <c r="K1060" s="1075"/>
      <c r="L1060" s="1075"/>
      <c r="M1060" s="1075"/>
      <c r="N1060" s="606"/>
      <c r="O1060" s="1085" t="s">
        <v>7</v>
      </c>
      <c r="P1060" s="1085"/>
      <c r="Q1060" s="1085"/>
      <c r="R1060" s="1085"/>
      <c r="S1060" s="1085"/>
      <c r="T1060" s="579"/>
      <c r="U1060" s="619"/>
      <c r="V1060" s="619"/>
      <c r="W1060" s="619"/>
      <c r="X1060" s="619"/>
      <c r="Y1060" s="579"/>
      <c r="Z1060" s="609"/>
      <c r="AA1060" s="627"/>
      <c r="AB1060" s="627"/>
      <c r="AC1060" s="627"/>
      <c r="AD1060" s="627"/>
      <c r="AE1060" s="627"/>
      <c r="AF1060" s="627"/>
      <c r="AG1060" s="627"/>
      <c r="AH1060" s="627"/>
      <c r="AI1060" s="627"/>
      <c r="AJ1060" s="627"/>
      <c r="AK1060" s="627"/>
      <c r="AL1060" s="627"/>
      <c r="AM1060" s="627"/>
      <c r="AP1060" s="611"/>
      <c r="AQ1060" s="610"/>
      <c r="BT1060" s="612"/>
    </row>
    <row r="1061" spans="1:72" s="604" customFormat="1" ht="24" customHeight="1" x14ac:dyDescent="0.35">
      <c r="A1061" s="605"/>
      <c r="B1061" s="1099" t="s">
        <v>895</v>
      </c>
      <c r="C1061" s="1099"/>
      <c r="D1061" s="1099"/>
      <c r="E1061" s="1099"/>
      <c r="F1061" s="1099"/>
      <c r="G1061" s="1103">
        <f>O1065</f>
        <v>93423836</v>
      </c>
      <c r="H1061" s="1103"/>
      <c r="I1061" s="1103"/>
      <c r="J1061" s="1103"/>
      <c r="K1061" s="581"/>
      <c r="L1061" s="581"/>
      <c r="M1061" s="581"/>
      <c r="N1061" s="1086">
        <v>101262999</v>
      </c>
      <c r="O1061" s="1086"/>
      <c r="P1061" s="1086"/>
      <c r="Q1061" s="1086"/>
      <c r="R1061" s="1086"/>
      <c r="S1061" s="1086"/>
      <c r="T1061" s="579"/>
      <c r="U1061" s="1101" t="s">
        <v>678</v>
      </c>
      <c r="V1061" s="1101"/>
      <c r="W1061" s="1101"/>
      <c r="X1061" s="1101"/>
      <c r="Y1061" s="1101"/>
      <c r="Z1061" s="609"/>
      <c r="AA1061" s="627"/>
      <c r="AB1061" s="627"/>
      <c r="AC1061" s="627"/>
      <c r="AD1061" s="627"/>
      <c r="AE1061" s="627"/>
      <c r="AF1061" s="627"/>
      <c r="AG1061" s="627"/>
      <c r="AH1061" s="627"/>
      <c r="AI1061" s="627"/>
      <c r="AJ1061" s="627"/>
      <c r="AK1061" s="627"/>
      <c r="AL1061" s="627"/>
      <c r="AM1061" s="627"/>
      <c r="AP1061" s="611"/>
      <c r="AQ1061" s="610"/>
      <c r="BT1061" s="612"/>
    </row>
    <row r="1062" spans="1:72" s="604" customFormat="1" ht="24" customHeight="1" x14ac:dyDescent="0.35">
      <c r="A1062" s="605"/>
      <c r="B1062" s="1099" t="s">
        <v>896</v>
      </c>
      <c r="C1062" s="1099"/>
      <c r="D1062" s="1099"/>
      <c r="E1062" s="1099"/>
      <c r="F1062" s="1099"/>
      <c r="G1062" s="1100">
        <f>G1076</f>
        <v>50780720</v>
      </c>
      <c r="H1062" s="1100"/>
      <c r="I1062" s="1100"/>
      <c r="J1062" s="1100"/>
      <c r="K1062" s="581"/>
      <c r="L1062" s="581"/>
      <c r="M1062" s="581"/>
      <c r="N1062" s="1086">
        <f>O1076</f>
        <v>48458525</v>
      </c>
      <c r="O1062" s="1086"/>
      <c r="P1062" s="1086"/>
      <c r="Q1062" s="1086"/>
      <c r="R1062" s="1086"/>
      <c r="S1062" s="1086"/>
      <c r="T1062" s="579"/>
      <c r="U1062" s="1101" t="s">
        <v>897</v>
      </c>
      <c r="V1062" s="1101"/>
      <c r="W1062" s="1101"/>
      <c r="X1062" s="1101"/>
      <c r="Y1062" s="1101"/>
      <c r="Z1062" s="609"/>
      <c r="AA1062" s="627"/>
      <c r="AB1062" s="627"/>
      <c r="AC1062" s="627"/>
      <c r="AD1062" s="627"/>
      <c r="AE1062" s="627"/>
      <c r="AF1062" s="627"/>
      <c r="AG1062" s="627"/>
      <c r="AH1062" s="627"/>
      <c r="AI1062" s="627"/>
      <c r="AJ1062" s="627"/>
      <c r="AK1062" s="627"/>
      <c r="AL1062" s="627"/>
      <c r="AM1062" s="627"/>
      <c r="AP1062" s="611"/>
      <c r="AQ1062" s="610"/>
      <c r="BT1062" s="612"/>
    </row>
    <row r="1063" spans="1:72" s="604" customFormat="1" ht="24" customHeight="1" x14ac:dyDescent="0.35">
      <c r="A1063" s="605"/>
      <c r="B1063" s="1099" t="s">
        <v>898</v>
      </c>
      <c r="C1063" s="1099"/>
      <c r="D1063" s="1099"/>
      <c r="E1063" s="1099"/>
      <c r="F1063" s="1099"/>
      <c r="G1063" s="1100">
        <v>-61150000</v>
      </c>
      <c r="H1063" s="1100"/>
      <c r="I1063" s="1100"/>
      <c r="J1063" s="1100"/>
      <c r="K1063" s="581"/>
      <c r="L1063" s="581"/>
      <c r="M1063" s="581"/>
      <c r="N1063" s="1086">
        <v>-32650000</v>
      </c>
      <c r="O1063" s="1086"/>
      <c r="P1063" s="1086"/>
      <c r="Q1063" s="1086"/>
      <c r="R1063" s="1086"/>
      <c r="S1063" s="1086"/>
      <c r="T1063" s="579"/>
      <c r="U1063" s="1101" t="s">
        <v>899</v>
      </c>
      <c r="V1063" s="1101"/>
      <c r="W1063" s="1101"/>
      <c r="X1063" s="1101"/>
      <c r="Y1063" s="1101"/>
      <c r="Z1063" s="609"/>
      <c r="AA1063" s="627"/>
      <c r="AB1063" s="627"/>
      <c r="AC1063" s="627"/>
      <c r="AD1063" s="627"/>
      <c r="AE1063" s="627"/>
      <c r="AF1063" s="627"/>
      <c r="AG1063" s="627"/>
      <c r="AH1063" s="627"/>
      <c r="AI1063" s="627"/>
      <c r="AJ1063" s="627"/>
      <c r="AL1063" s="627"/>
      <c r="AM1063" s="627"/>
      <c r="AP1063" s="611"/>
      <c r="AQ1063" s="610"/>
      <c r="BT1063" s="612"/>
    </row>
    <row r="1064" spans="1:72" s="604" customFormat="1" ht="24" customHeight="1" x14ac:dyDescent="0.35">
      <c r="A1064" s="605"/>
      <c r="B1064" s="1099" t="s">
        <v>900</v>
      </c>
      <c r="C1064" s="1099"/>
      <c r="D1064" s="1099"/>
      <c r="E1064" s="1099"/>
      <c r="F1064" s="1099"/>
      <c r="G1064" s="1102">
        <f>G1083</f>
        <v>-187577</v>
      </c>
      <c r="H1064" s="1102"/>
      <c r="I1064" s="1102"/>
      <c r="J1064" s="1102"/>
      <c r="K1064" s="581"/>
      <c r="L1064" s="581"/>
      <c r="M1064" s="581"/>
      <c r="N1064" s="1086">
        <f>O1083</f>
        <v>-23647688</v>
      </c>
      <c r="O1064" s="1086"/>
      <c r="P1064" s="1086"/>
      <c r="Q1064" s="1086"/>
      <c r="R1064" s="1086"/>
      <c r="S1064" s="1086"/>
      <c r="T1064" s="579"/>
      <c r="U1064" s="1101" t="s">
        <v>901</v>
      </c>
      <c r="V1064" s="1101"/>
      <c r="W1064" s="1101"/>
      <c r="X1064" s="1101"/>
      <c r="Y1064" s="1101"/>
      <c r="Z1064" s="609"/>
      <c r="AA1064" s="609"/>
      <c r="AB1064" s="609"/>
      <c r="AC1064" s="609"/>
      <c r="AD1064" s="280"/>
      <c r="AE1064" s="280"/>
      <c r="AF1064" s="609"/>
      <c r="AG1064" s="610"/>
      <c r="AP1064" s="611"/>
      <c r="AQ1064" s="610"/>
      <c r="BT1064" s="612"/>
    </row>
    <row r="1065" spans="1:72" s="604" customFormat="1" ht="24" customHeight="1" thickBot="1" x14ac:dyDescent="0.4">
      <c r="A1065" s="605"/>
      <c r="B1065" s="1096" t="s">
        <v>677</v>
      </c>
      <c r="C1065" s="1096"/>
      <c r="D1065" s="1096"/>
      <c r="E1065" s="1096"/>
      <c r="F1065" s="1096"/>
      <c r="G1065" s="1097">
        <f>SUM(G1061:J1064)</f>
        <v>82866979</v>
      </c>
      <c r="H1065" s="1097"/>
      <c r="I1065" s="1097"/>
      <c r="J1065" s="1097"/>
      <c r="K1065" s="581"/>
      <c r="L1065" s="581"/>
      <c r="M1065" s="581"/>
      <c r="N1065" s="606"/>
      <c r="O1065" s="1089">
        <f>SUM(N1061:S1064)</f>
        <v>93423836</v>
      </c>
      <c r="P1065" s="1089"/>
      <c r="Q1065" s="1089"/>
      <c r="R1065" s="1089"/>
      <c r="S1065" s="1089"/>
      <c r="T1065" s="579"/>
      <c r="U1065" s="1098" t="s">
        <v>681</v>
      </c>
      <c r="V1065" s="1098"/>
      <c r="W1065" s="1098"/>
      <c r="X1065" s="1098"/>
      <c r="Y1065" s="1098"/>
      <c r="Z1065" s="609"/>
      <c r="AA1065" s="609"/>
      <c r="AB1065" s="609"/>
      <c r="AC1065" s="609"/>
      <c r="AD1065" s="280"/>
      <c r="AE1065" s="280"/>
      <c r="AF1065" s="609"/>
      <c r="AG1065" s="610"/>
      <c r="AP1065" s="611"/>
      <c r="AQ1065" s="610"/>
      <c r="BT1065" s="612"/>
    </row>
    <row r="1066" spans="1:72" s="604" customFormat="1" ht="24" customHeight="1" thickTop="1" x14ac:dyDescent="0.35">
      <c r="A1066" s="605"/>
      <c r="B1066" s="579"/>
      <c r="C1066" s="579"/>
      <c r="D1066" s="579"/>
      <c r="E1066" s="579"/>
      <c r="F1066" s="579"/>
      <c r="G1066" s="586"/>
      <c r="H1066" s="586"/>
      <c r="I1066" s="586"/>
      <c r="J1066" s="586"/>
      <c r="K1066" s="581"/>
      <c r="L1066" s="581"/>
      <c r="M1066" s="581"/>
      <c r="N1066" s="606"/>
      <c r="O1066" s="509"/>
      <c r="P1066" s="509"/>
      <c r="Q1066" s="509"/>
      <c r="R1066" s="509"/>
      <c r="S1066" s="509"/>
      <c r="T1066" s="579"/>
      <c r="U1066" s="579"/>
      <c r="V1066" s="579"/>
      <c r="W1066" s="579"/>
      <c r="X1066" s="579"/>
      <c r="Y1066" s="579"/>
      <c r="Z1066" s="609"/>
      <c r="AA1066" s="609"/>
      <c r="AB1066" s="609"/>
      <c r="AC1066" s="609"/>
      <c r="AD1066" s="280"/>
      <c r="AE1066" s="280"/>
      <c r="AF1066" s="609"/>
      <c r="AG1066" s="610"/>
      <c r="AP1066" s="611"/>
      <c r="AQ1066" s="610"/>
      <c r="BT1066" s="612"/>
    </row>
    <row r="1067" spans="1:72" s="604" customFormat="1" ht="24" customHeight="1" x14ac:dyDescent="0.35">
      <c r="A1067" s="605"/>
      <c r="B1067" s="1076" t="s">
        <v>902</v>
      </c>
      <c r="C1067" s="1076"/>
      <c r="D1067" s="1076"/>
      <c r="E1067" s="1076"/>
      <c r="F1067" s="1076"/>
      <c r="G1067" s="586"/>
      <c r="H1067" s="586"/>
      <c r="I1067" s="586"/>
      <c r="J1067" s="586"/>
      <c r="K1067" s="581"/>
      <c r="L1067" s="581"/>
      <c r="M1067" s="581"/>
      <c r="N1067" s="606"/>
      <c r="O1067" s="509"/>
      <c r="P1067" s="509"/>
      <c r="Q1067" s="509"/>
      <c r="R1067" s="509"/>
      <c r="S1067" s="509"/>
      <c r="T1067" s="579"/>
      <c r="U1067" s="1077" t="s">
        <v>903</v>
      </c>
      <c r="V1067" s="1077"/>
      <c r="W1067" s="1077"/>
      <c r="X1067" s="1077"/>
      <c r="Y1067" s="1077"/>
      <c r="Z1067" s="609"/>
      <c r="AA1067" s="609"/>
      <c r="AB1067" s="609"/>
      <c r="AC1067" s="609"/>
      <c r="AD1067" s="280"/>
      <c r="AE1067" s="280"/>
      <c r="AF1067" s="609"/>
      <c r="AG1067" s="610"/>
      <c r="AP1067" s="611"/>
      <c r="AQ1067" s="610"/>
      <c r="BT1067" s="612"/>
    </row>
    <row r="1068" spans="1:72" s="604" customFormat="1" ht="24" customHeight="1" x14ac:dyDescent="0.35">
      <c r="A1068" s="605"/>
      <c r="B1068" s="1076"/>
      <c r="C1068" s="1076"/>
      <c r="D1068" s="1076"/>
      <c r="E1068" s="1076"/>
      <c r="F1068" s="1076"/>
      <c r="G1068" s="586"/>
      <c r="H1068" s="586"/>
      <c r="I1068" s="586"/>
      <c r="J1068" s="586"/>
      <c r="K1068" s="581"/>
      <c r="L1068" s="581"/>
      <c r="M1068" s="581"/>
      <c r="N1068" s="606"/>
      <c r="O1068" s="509"/>
      <c r="P1068" s="509"/>
      <c r="Q1068" s="509"/>
      <c r="R1068" s="509"/>
      <c r="S1068" s="509"/>
      <c r="T1068" s="579"/>
      <c r="U1068" s="1077"/>
      <c r="V1068" s="1077"/>
      <c r="W1068" s="1077"/>
      <c r="X1068" s="1077"/>
      <c r="Y1068" s="1077"/>
      <c r="Z1068" s="609"/>
      <c r="AA1068" s="609"/>
      <c r="AB1068" s="609"/>
      <c r="AC1068" s="609"/>
      <c r="AD1068" s="280"/>
      <c r="AE1068" s="280"/>
      <c r="AF1068" s="609"/>
      <c r="AG1068" s="610"/>
      <c r="AP1068" s="611"/>
      <c r="AQ1068" s="610"/>
      <c r="BT1068" s="612"/>
    </row>
    <row r="1069" spans="1:72" s="604" customFormat="1" ht="24" customHeight="1" x14ac:dyDescent="0.35">
      <c r="A1069" s="605"/>
      <c r="B1069" s="1076"/>
      <c r="C1069" s="1076"/>
      <c r="D1069" s="1076"/>
      <c r="E1069" s="1076"/>
      <c r="F1069" s="1076"/>
      <c r="G1069" s="586"/>
      <c r="H1069" s="586"/>
      <c r="I1069" s="586"/>
      <c r="J1069" s="586"/>
      <c r="K1069" s="581"/>
      <c r="L1069" s="581"/>
      <c r="M1069" s="581"/>
      <c r="N1069" s="606"/>
      <c r="O1069" s="509"/>
      <c r="P1069" s="509"/>
      <c r="Q1069" s="509"/>
      <c r="R1069" s="509"/>
      <c r="S1069" s="509"/>
      <c r="T1069" s="579"/>
      <c r="U1069" s="1077"/>
      <c r="V1069" s="1077"/>
      <c r="W1069" s="1077"/>
      <c r="X1069" s="1077"/>
      <c r="Y1069" s="1077"/>
      <c r="Z1069" s="609"/>
      <c r="AA1069" s="609"/>
      <c r="AB1069" s="609"/>
      <c r="AC1069" s="609"/>
      <c r="AD1069" s="280"/>
      <c r="AE1069" s="280"/>
      <c r="AF1069" s="609"/>
      <c r="AG1069" s="610"/>
      <c r="AP1069" s="611"/>
      <c r="AQ1069" s="610"/>
      <c r="BT1069" s="612"/>
    </row>
    <row r="1070" spans="1:72" s="604" customFormat="1" ht="24" customHeight="1" x14ac:dyDescent="0.35">
      <c r="A1070" s="605"/>
      <c r="B1070" s="1076"/>
      <c r="C1070" s="1076"/>
      <c r="D1070" s="1076"/>
      <c r="E1070" s="1076"/>
      <c r="F1070" s="1076"/>
      <c r="G1070" s="586"/>
      <c r="H1070" s="586"/>
      <c r="I1070" s="586"/>
      <c r="J1070" s="586"/>
      <c r="K1070" s="581"/>
      <c r="L1070" s="581"/>
      <c r="M1070" s="581"/>
      <c r="N1070" s="606"/>
      <c r="O1070" s="509"/>
      <c r="P1070" s="509"/>
      <c r="Q1070" s="509"/>
      <c r="R1070" s="509"/>
      <c r="S1070" s="509"/>
      <c r="T1070" s="579"/>
      <c r="U1070" s="1077"/>
      <c r="V1070" s="1077"/>
      <c r="W1070" s="1077"/>
      <c r="X1070" s="1077"/>
      <c r="Y1070" s="1077"/>
      <c r="Z1070" s="609"/>
      <c r="AA1070" s="609"/>
      <c r="AB1070" s="609"/>
      <c r="AC1070" s="609"/>
      <c r="AD1070" s="280"/>
      <c r="AE1070" s="280"/>
      <c r="AF1070" s="609"/>
      <c r="AG1070" s="610"/>
      <c r="AP1070" s="611"/>
      <c r="AQ1070" s="610"/>
      <c r="BT1070" s="612"/>
    </row>
    <row r="1071" spans="1:72" s="604" customFormat="1" ht="10.5" customHeight="1" x14ac:dyDescent="0.35">
      <c r="A1071" s="605"/>
      <c r="B1071" s="1076"/>
      <c r="C1071" s="1076"/>
      <c r="D1071" s="1076"/>
      <c r="E1071" s="1076"/>
      <c r="F1071" s="1076"/>
      <c r="G1071" s="586"/>
      <c r="H1071" s="586"/>
      <c r="I1071" s="586"/>
      <c r="J1071" s="586"/>
      <c r="K1071" s="581"/>
      <c r="L1071" s="581"/>
      <c r="M1071" s="581"/>
      <c r="N1071" s="606"/>
      <c r="O1071" s="509"/>
      <c r="P1071" s="509"/>
      <c r="Q1071" s="509"/>
      <c r="R1071" s="509"/>
      <c r="S1071" s="509"/>
      <c r="T1071" s="579"/>
      <c r="U1071" s="1077"/>
      <c r="V1071" s="1077"/>
      <c r="W1071" s="1077"/>
      <c r="X1071" s="1077"/>
      <c r="Y1071" s="1077"/>
      <c r="Z1071" s="609"/>
      <c r="AA1071" s="609"/>
      <c r="AB1071" s="609"/>
      <c r="AC1071" s="609"/>
      <c r="AD1071" s="280"/>
      <c r="AE1071" s="280"/>
      <c r="AF1071" s="609"/>
      <c r="AG1071" s="610"/>
      <c r="AP1071" s="611"/>
      <c r="AQ1071" s="610"/>
      <c r="BT1071" s="612"/>
    </row>
    <row r="1072" spans="1:72" s="604" customFormat="1" ht="24" customHeight="1" x14ac:dyDescent="0.35">
      <c r="A1072" s="605"/>
      <c r="B1072" s="579"/>
      <c r="C1072" s="579"/>
      <c r="D1072" s="579"/>
      <c r="E1072" s="579"/>
      <c r="F1072" s="579"/>
      <c r="G1072" s="969" t="s">
        <v>582</v>
      </c>
      <c r="H1072" s="970"/>
      <c r="I1072" s="970"/>
      <c r="J1072" s="970"/>
      <c r="K1072" s="1078"/>
      <c r="L1072" s="1079"/>
      <c r="M1072" s="1079"/>
      <c r="N1072" s="606"/>
      <c r="O1072" s="1078" t="s">
        <v>583</v>
      </c>
      <c r="P1072" s="1079"/>
      <c r="Q1072" s="1079"/>
      <c r="R1072" s="1079"/>
      <c r="S1072" s="1079"/>
      <c r="T1072" s="579"/>
      <c r="U1072" s="579"/>
      <c r="V1072" s="579"/>
      <c r="W1072" s="579"/>
      <c r="X1072" s="579"/>
      <c r="Y1072" s="579"/>
      <c r="Z1072" s="609"/>
      <c r="AA1072" s="609"/>
      <c r="AB1072" s="609"/>
      <c r="AC1072" s="609"/>
      <c r="AD1072" s="280"/>
      <c r="AE1072" s="280"/>
      <c r="AF1072" s="609"/>
      <c r="AG1072" s="610"/>
      <c r="AP1072" s="611"/>
      <c r="AQ1072" s="610"/>
      <c r="BT1072" s="612"/>
    </row>
    <row r="1073" spans="1:72" s="604" customFormat="1" ht="24" customHeight="1" x14ac:dyDescent="0.35">
      <c r="A1073" s="605"/>
      <c r="B1073" s="579"/>
      <c r="C1073" s="579"/>
      <c r="D1073" s="579"/>
      <c r="E1073" s="579"/>
      <c r="F1073" s="579"/>
      <c r="G1073" s="965" t="s">
        <v>6</v>
      </c>
      <c r="H1073" s="966"/>
      <c r="I1073" s="966"/>
      <c r="J1073" s="966"/>
      <c r="K1073" s="1075"/>
      <c r="L1073" s="1075"/>
      <c r="M1073" s="1075"/>
      <c r="N1073" s="606"/>
      <c r="O1073" s="1085" t="s">
        <v>7</v>
      </c>
      <c r="P1073" s="1085"/>
      <c r="Q1073" s="1085"/>
      <c r="R1073" s="1085"/>
      <c r="S1073" s="1085"/>
      <c r="T1073" s="579"/>
      <c r="U1073" s="579"/>
      <c r="V1073" s="579"/>
      <c r="W1073" s="579"/>
      <c r="X1073" s="579"/>
      <c r="Y1073" s="579"/>
      <c r="Z1073" s="609"/>
      <c r="AA1073" s="609"/>
      <c r="AB1073" s="609"/>
      <c r="AC1073" s="609"/>
      <c r="AD1073" s="280"/>
      <c r="AE1073" s="280"/>
      <c r="AF1073" s="609"/>
      <c r="AG1073" s="610"/>
      <c r="AP1073" s="611"/>
      <c r="AQ1073" s="610"/>
      <c r="BT1073" s="612"/>
    </row>
    <row r="1074" spans="1:72" s="604" customFormat="1" ht="24" customHeight="1" x14ac:dyDescent="0.35">
      <c r="A1074" s="605"/>
      <c r="B1074" s="1105" t="s">
        <v>904</v>
      </c>
      <c r="C1074" s="1105"/>
      <c r="D1074" s="1105"/>
      <c r="E1074" s="1105"/>
      <c r="F1074" s="1105"/>
      <c r="G1074" s="1086">
        <v>45595691</v>
      </c>
      <c r="H1074" s="1086"/>
      <c r="I1074" s="1086"/>
      <c r="J1074" s="1086"/>
      <c r="K1074" s="581"/>
      <c r="L1074" s="581"/>
      <c r="M1074" s="581"/>
      <c r="N1074" s="606"/>
      <c r="O1074" s="962">
        <v>42300520</v>
      </c>
      <c r="P1074" s="962"/>
      <c r="Q1074" s="962"/>
      <c r="R1074" s="962"/>
      <c r="S1074" s="962"/>
      <c r="T1074" s="579"/>
      <c r="U1074" s="1101" t="s">
        <v>905</v>
      </c>
      <c r="V1074" s="1101"/>
      <c r="W1074" s="1101"/>
      <c r="X1074" s="1101"/>
      <c r="Y1074" s="1101"/>
      <c r="Z1074" s="609"/>
      <c r="AA1074" s="609"/>
      <c r="AB1074" s="609"/>
      <c r="AC1074" s="609"/>
      <c r="AD1074" s="280"/>
      <c r="AE1074" s="280"/>
      <c r="AF1074" s="609"/>
      <c r="AG1074" s="610"/>
      <c r="AP1074" s="611"/>
      <c r="AQ1074" s="610"/>
      <c r="BT1074" s="612"/>
    </row>
    <row r="1075" spans="1:72" s="604" customFormat="1" ht="24" customHeight="1" x14ac:dyDescent="0.35">
      <c r="A1075" s="605"/>
      <c r="B1075" s="1105" t="s">
        <v>906</v>
      </c>
      <c r="C1075" s="1105"/>
      <c r="D1075" s="1105"/>
      <c r="E1075" s="1105"/>
      <c r="F1075" s="1105"/>
      <c r="G1075" s="1086">
        <v>5185029</v>
      </c>
      <c r="H1075" s="1086"/>
      <c r="I1075" s="1086"/>
      <c r="J1075" s="1086"/>
      <c r="K1075" s="581"/>
      <c r="L1075" s="581"/>
      <c r="M1075" s="581"/>
      <c r="N1075" s="606"/>
      <c r="O1075" s="962">
        <v>6158005</v>
      </c>
      <c r="P1075" s="962"/>
      <c r="Q1075" s="962"/>
      <c r="R1075" s="962"/>
      <c r="S1075" s="962"/>
      <c r="T1075" s="579"/>
      <c r="U1075" s="1101" t="s">
        <v>907</v>
      </c>
      <c r="V1075" s="1101"/>
      <c r="W1075" s="1101"/>
      <c r="X1075" s="1101"/>
      <c r="Y1075" s="1101"/>
      <c r="Z1075" s="609"/>
      <c r="AA1075" s="609"/>
      <c r="AB1075" s="609"/>
      <c r="AC1075" s="609"/>
      <c r="AD1075" s="280"/>
      <c r="AE1075" s="280"/>
      <c r="AF1075" s="609"/>
      <c r="AG1075" s="610"/>
      <c r="AP1075" s="611"/>
      <c r="AQ1075" s="610"/>
      <c r="BT1075" s="612"/>
    </row>
    <row r="1076" spans="1:72" s="604" customFormat="1" ht="24" customHeight="1" thickBot="1" x14ac:dyDescent="0.4">
      <c r="A1076" s="605"/>
      <c r="B1076" s="579"/>
      <c r="C1076" s="1104" t="s">
        <v>596</v>
      </c>
      <c r="D1076" s="1104"/>
      <c r="E1076" s="1104"/>
      <c r="F1076" s="1104"/>
      <c r="G1076" s="1088">
        <f>SUM(G1074:J1075)</f>
        <v>50780720</v>
      </c>
      <c r="H1076" s="1088"/>
      <c r="I1076" s="1088"/>
      <c r="J1076" s="1088"/>
      <c r="K1076" s="581"/>
      <c r="L1076" s="581"/>
      <c r="M1076" s="581"/>
      <c r="N1076" s="606"/>
      <c r="O1076" s="1089">
        <f>SUM(O1074:S1075)</f>
        <v>48458525</v>
      </c>
      <c r="P1076" s="1089"/>
      <c r="Q1076" s="1089"/>
      <c r="R1076" s="1089"/>
      <c r="S1076" s="1089"/>
      <c r="T1076" s="579"/>
      <c r="U1076" s="1098" t="s">
        <v>597</v>
      </c>
      <c r="V1076" s="1098"/>
      <c r="W1076" s="1098"/>
      <c r="X1076" s="1098"/>
      <c r="Y1076" s="579"/>
      <c r="Z1076" s="609"/>
      <c r="AA1076" s="609"/>
      <c r="AB1076" s="609"/>
      <c r="AC1076" s="609"/>
      <c r="AD1076" s="280"/>
      <c r="AE1076" s="280"/>
      <c r="AF1076" s="609"/>
      <c r="AG1076" s="610"/>
      <c r="AP1076" s="611"/>
      <c r="AQ1076" s="610"/>
      <c r="BT1076" s="612"/>
    </row>
    <row r="1077" spans="1:72" s="604" customFormat="1" ht="24" customHeight="1" thickTop="1" x14ac:dyDescent="0.35">
      <c r="A1077" s="605"/>
      <c r="B1077" s="579"/>
      <c r="C1077" s="580"/>
      <c r="D1077" s="580"/>
      <c r="E1077" s="580"/>
      <c r="F1077" s="580"/>
      <c r="G1077" s="586"/>
      <c r="H1077" s="586"/>
      <c r="I1077" s="586"/>
      <c r="J1077" s="586"/>
      <c r="K1077" s="581"/>
      <c r="L1077" s="581"/>
      <c r="M1077" s="581"/>
      <c r="N1077" s="606"/>
      <c r="O1077" s="607"/>
      <c r="P1077" s="607"/>
      <c r="Q1077" s="607"/>
      <c r="R1077" s="607"/>
      <c r="S1077" s="607"/>
      <c r="T1077" s="579"/>
      <c r="U1077" s="608"/>
      <c r="V1077" s="608"/>
      <c r="W1077" s="608"/>
      <c r="X1077" s="608"/>
      <c r="Y1077" s="579"/>
      <c r="Z1077" s="609"/>
      <c r="AA1077" s="609"/>
      <c r="AB1077" s="609"/>
      <c r="AC1077" s="609"/>
      <c r="AD1077" s="280"/>
      <c r="AE1077" s="280"/>
      <c r="AF1077" s="609"/>
      <c r="AG1077" s="610"/>
      <c r="AP1077" s="611"/>
      <c r="AQ1077" s="610"/>
      <c r="BT1077" s="612"/>
    </row>
    <row r="1078" spans="1:72" s="604" customFormat="1" ht="24" customHeight="1" x14ac:dyDescent="0.35">
      <c r="A1078" s="605"/>
      <c r="B1078" s="1096" t="s">
        <v>97</v>
      </c>
      <c r="C1078" s="1096"/>
      <c r="D1078" s="1096"/>
      <c r="E1078" s="1096"/>
      <c r="F1078" s="1096"/>
      <c r="G1078" s="1086"/>
      <c r="H1078" s="1086"/>
      <c r="I1078" s="1086"/>
      <c r="J1078" s="1086"/>
      <c r="K1078" s="581"/>
      <c r="L1078" s="581"/>
      <c r="M1078" s="581"/>
      <c r="N1078" s="606"/>
      <c r="O1078" s="962"/>
      <c r="P1078" s="962"/>
      <c r="Q1078" s="962"/>
      <c r="R1078" s="962"/>
      <c r="S1078" s="962"/>
      <c r="T1078" s="579"/>
      <c r="U1078" s="1098" t="s">
        <v>98</v>
      </c>
      <c r="V1078" s="1098"/>
      <c r="W1078" s="1098"/>
      <c r="X1078" s="1098"/>
      <c r="Y1078" s="1098"/>
      <c r="Z1078" s="609"/>
      <c r="AA1078" s="609"/>
      <c r="AB1078" s="609"/>
      <c r="AC1078" s="609"/>
      <c r="AD1078" s="280"/>
      <c r="AE1078" s="280"/>
      <c r="AF1078" s="609"/>
      <c r="AG1078" s="610"/>
      <c r="AP1078" s="611"/>
      <c r="AQ1078" s="610"/>
      <c r="BT1078" s="612"/>
    </row>
    <row r="1079" spans="1:72" s="604" customFormat="1" ht="24" customHeight="1" x14ac:dyDescent="0.35">
      <c r="A1079" s="605"/>
      <c r="B1079" s="1105" t="s">
        <v>908</v>
      </c>
      <c r="C1079" s="1105"/>
      <c r="D1079" s="1105"/>
      <c r="E1079" s="1105"/>
      <c r="F1079" s="1105"/>
      <c r="G1079" s="1086"/>
      <c r="H1079" s="1086"/>
      <c r="I1079" s="1086"/>
      <c r="J1079" s="1086"/>
      <c r="K1079" s="581"/>
      <c r="L1079" s="581"/>
      <c r="M1079" s="581"/>
      <c r="N1079" s="606"/>
      <c r="O1079" s="962"/>
      <c r="P1079" s="962"/>
      <c r="Q1079" s="962"/>
      <c r="R1079" s="962"/>
      <c r="S1079" s="962"/>
      <c r="T1079" s="579"/>
      <c r="U1079" s="1101" t="s">
        <v>909</v>
      </c>
      <c r="V1079" s="1101"/>
      <c r="W1079" s="1101"/>
      <c r="X1079" s="1101"/>
      <c r="Y1079" s="1101"/>
      <c r="Z1079" s="609"/>
      <c r="AA1079" s="609"/>
      <c r="AB1079" s="609"/>
      <c r="AC1079" s="609"/>
      <c r="AD1079" s="280"/>
      <c r="AE1079" s="280"/>
      <c r="AF1079" s="609"/>
      <c r="AG1079" s="610"/>
      <c r="AP1079" s="611"/>
      <c r="AQ1079" s="610"/>
      <c r="BT1079" s="612"/>
    </row>
    <row r="1080" spans="1:72" s="604" customFormat="1" ht="24" customHeight="1" x14ac:dyDescent="0.35">
      <c r="A1080" s="605"/>
      <c r="B1080" s="1105" t="s">
        <v>910</v>
      </c>
      <c r="C1080" s="1105"/>
      <c r="D1080" s="1105"/>
      <c r="E1080" s="1105"/>
      <c r="F1080" s="1105"/>
      <c r="G1080" s="1086">
        <v>1519409</v>
      </c>
      <c r="H1080" s="1086"/>
      <c r="I1080" s="1086"/>
      <c r="J1080" s="1086"/>
      <c r="K1080" s="581"/>
      <c r="L1080" s="581"/>
      <c r="M1080" s="581"/>
      <c r="N1080" s="606"/>
      <c r="O1080" s="962">
        <v>-13836163</v>
      </c>
      <c r="P1080" s="962"/>
      <c r="Q1080" s="962"/>
      <c r="R1080" s="962"/>
      <c r="S1080" s="962"/>
      <c r="T1080" s="579"/>
      <c r="U1080" s="1101" t="s">
        <v>911</v>
      </c>
      <c r="V1080" s="1101"/>
      <c r="W1080" s="1101"/>
      <c r="X1080" s="1101"/>
      <c r="Y1080" s="1101"/>
      <c r="Z1080" s="609"/>
      <c r="AA1080" s="609"/>
      <c r="AB1080" s="609"/>
      <c r="AC1080" s="609"/>
      <c r="AD1080" s="280"/>
      <c r="AE1080" s="280"/>
      <c r="AF1080" s="609"/>
      <c r="AG1080" s="610"/>
      <c r="AP1080" s="611"/>
      <c r="AQ1080" s="610"/>
      <c r="BT1080" s="612"/>
    </row>
    <row r="1081" spans="1:72" s="604" customFormat="1" ht="24" customHeight="1" x14ac:dyDescent="0.35">
      <c r="A1081" s="605"/>
      <c r="B1081" s="620" t="s">
        <v>912</v>
      </c>
      <c r="C1081" s="628"/>
      <c r="D1081" s="628"/>
      <c r="E1081" s="628"/>
      <c r="F1081" s="628"/>
      <c r="G1081" s="1086">
        <v>92295</v>
      </c>
      <c r="H1081" s="1086"/>
      <c r="I1081" s="1086"/>
      <c r="J1081" s="1086"/>
      <c r="K1081" s="581"/>
      <c r="L1081" s="581"/>
      <c r="M1081" s="581"/>
      <c r="N1081" s="606"/>
      <c r="O1081" s="962">
        <v>0</v>
      </c>
      <c r="P1081" s="962"/>
      <c r="Q1081" s="962"/>
      <c r="R1081" s="962"/>
      <c r="S1081" s="962"/>
      <c r="T1081" s="579"/>
      <c r="U1081" s="629"/>
      <c r="V1081" s="629"/>
      <c r="W1081" s="629"/>
      <c r="X1081" s="629"/>
      <c r="Y1081" s="621" t="s">
        <v>913</v>
      </c>
      <c r="Z1081" s="609"/>
      <c r="AA1081" s="609"/>
      <c r="AB1081" s="609"/>
      <c r="AC1081" s="609"/>
      <c r="AD1081" s="280"/>
      <c r="AE1081" s="280"/>
      <c r="AF1081" s="609"/>
      <c r="AG1081" s="610"/>
      <c r="AP1081" s="611"/>
      <c r="AQ1081" s="610"/>
      <c r="BT1081" s="612"/>
    </row>
    <row r="1082" spans="1:72" s="604" customFormat="1" ht="24" customHeight="1" x14ac:dyDescent="0.35">
      <c r="A1082" s="605"/>
      <c r="B1082" s="1105" t="s">
        <v>914</v>
      </c>
      <c r="C1082" s="1105"/>
      <c r="D1082" s="1105"/>
      <c r="E1082" s="1105"/>
      <c r="F1082" s="1105"/>
      <c r="G1082" s="1107">
        <v>-1799281</v>
      </c>
      <c r="H1082" s="1107"/>
      <c r="I1082" s="1107"/>
      <c r="J1082" s="1107"/>
      <c r="K1082" s="581"/>
      <c r="L1082" s="581"/>
      <c r="M1082" s="581"/>
      <c r="N1082" s="606"/>
      <c r="O1082" s="962">
        <v>-9811525</v>
      </c>
      <c r="P1082" s="962"/>
      <c r="Q1082" s="962"/>
      <c r="R1082" s="962"/>
      <c r="S1082" s="962"/>
      <c r="T1082" s="579"/>
      <c r="U1082" s="1101" t="s">
        <v>915</v>
      </c>
      <c r="V1082" s="1101"/>
      <c r="W1082" s="1101"/>
      <c r="X1082" s="1101"/>
      <c r="Y1082" s="1101"/>
      <c r="Z1082" s="609"/>
      <c r="AA1082" s="609"/>
      <c r="AB1082" s="609"/>
      <c r="AC1082" s="609"/>
      <c r="AD1082" s="280"/>
      <c r="AE1082" s="280"/>
      <c r="AF1082" s="609"/>
      <c r="AG1082" s="610"/>
      <c r="AP1082" s="611"/>
      <c r="AQ1082" s="610"/>
      <c r="BT1082" s="612"/>
    </row>
    <row r="1083" spans="1:72" s="604" customFormat="1" ht="24" customHeight="1" thickBot="1" x14ac:dyDescent="0.4">
      <c r="A1083" s="605"/>
      <c r="B1083" s="579"/>
      <c r="C1083" s="1104" t="s">
        <v>596</v>
      </c>
      <c r="D1083" s="1104"/>
      <c r="E1083" s="1104"/>
      <c r="F1083" s="1104"/>
      <c r="G1083" s="1088">
        <f>SUM(G1080:J1082)</f>
        <v>-187577</v>
      </c>
      <c r="H1083" s="1088"/>
      <c r="I1083" s="1088"/>
      <c r="J1083" s="1088"/>
      <c r="K1083" s="581"/>
      <c r="L1083" s="581"/>
      <c r="M1083" s="581"/>
      <c r="N1083" s="606"/>
      <c r="O1083" s="1089">
        <f>SUM(O1080:S1082)</f>
        <v>-23647688</v>
      </c>
      <c r="P1083" s="1089"/>
      <c r="Q1083" s="1089"/>
      <c r="R1083" s="1089"/>
      <c r="S1083" s="1089"/>
      <c r="T1083" s="579"/>
      <c r="U1083" s="1098" t="s">
        <v>597</v>
      </c>
      <c r="V1083" s="1098"/>
      <c r="W1083" s="1098"/>
      <c r="X1083" s="1098"/>
      <c r="Y1083" s="579"/>
      <c r="Z1083" s="609"/>
      <c r="AA1083" s="609"/>
      <c r="AB1083" s="609"/>
      <c r="AC1083" s="609"/>
      <c r="AD1083" s="280"/>
      <c r="AE1083" s="280"/>
      <c r="AF1083" s="609"/>
      <c r="AG1083" s="610"/>
      <c r="AP1083" s="611"/>
      <c r="AQ1083" s="610"/>
      <c r="BT1083" s="612"/>
    </row>
    <row r="1084" spans="1:72" s="604" customFormat="1" ht="24.6" customHeight="1" thickTop="1" x14ac:dyDescent="0.35">
      <c r="A1084" s="605"/>
      <c r="B1084" s="581"/>
      <c r="C1084" s="581"/>
      <c r="D1084" s="581"/>
      <c r="E1084" s="581"/>
      <c r="F1084" s="581"/>
      <c r="G1084" s="581"/>
      <c r="H1084" s="581"/>
      <c r="I1084" s="581"/>
      <c r="J1084" s="581"/>
      <c r="K1084" s="581"/>
      <c r="L1084" s="581"/>
      <c r="M1084" s="581"/>
      <c r="N1084" s="606"/>
      <c r="O1084" s="607"/>
      <c r="P1084" s="607"/>
      <c r="Q1084" s="607"/>
      <c r="R1084" s="607"/>
      <c r="S1084" s="607"/>
      <c r="T1084" s="579"/>
      <c r="U1084" s="608"/>
      <c r="V1084" s="608"/>
      <c r="W1084" s="608"/>
      <c r="X1084" s="608"/>
      <c r="Y1084" s="579"/>
      <c r="Z1084" s="609"/>
      <c r="AA1084" s="609"/>
      <c r="AB1084" s="609"/>
      <c r="AC1084" s="609"/>
      <c r="AD1084" s="280"/>
      <c r="AE1084" s="280"/>
      <c r="AF1084" s="609"/>
      <c r="AG1084" s="610"/>
      <c r="AK1084" s="146"/>
      <c r="AP1084" s="611"/>
      <c r="AQ1084" s="610"/>
      <c r="BT1084" s="612"/>
    </row>
    <row r="1085" spans="1:72" s="604" customFormat="1" ht="47.1" customHeight="1" x14ac:dyDescent="0.35">
      <c r="A1085" s="605"/>
      <c r="B1085" s="1096" t="s">
        <v>916</v>
      </c>
      <c r="C1085" s="1096"/>
      <c r="D1085" s="1096"/>
      <c r="E1085" s="1096"/>
      <c r="F1085" s="1096"/>
      <c r="G1085" s="581"/>
      <c r="H1085" s="581"/>
      <c r="I1085" s="581"/>
      <c r="J1085" s="581"/>
      <c r="K1085" s="581"/>
      <c r="L1085" s="581"/>
      <c r="M1085" s="581"/>
      <c r="N1085" s="606"/>
      <c r="O1085" s="607"/>
      <c r="P1085" s="607"/>
      <c r="Q1085" s="607"/>
      <c r="R1085" s="607"/>
      <c r="S1085" s="607"/>
      <c r="T1085" s="1106" t="s">
        <v>917</v>
      </c>
      <c r="U1085" s="1106"/>
      <c r="V1085" s="1106"/>
      <c r="W1085" s="1106"/>
      <c r="X1085" s="1106"/>
      <c r="Y1085" s="1106"/>
      <c r="Z1085" s="609"/>
      <c r="AA1085" s="609"/>
      <c r="AB1085" s="609"/>
      <c r="AC1085" s="609"/>
      <c r="AD1085" s="280"/>
      <c r="AE1085" s="280"/>
      <c r="AF1085" s="609"/>
      <c r="AG1085" s="610"/>
      <c r="AK1085" s="146"/>
      <c r="AP1085" s="611"/>
      <c r="AQ1085" s="610"/>
      <c r="BT1085" s="612"/>
    </row>
    <row r="1086" spans="1:72" s="604" customFormat="1" ht="24.6" customHeight="1" x14ac:dyDescent="0.35">
      <c r="A1086" s="605"/>
      <c r="B1086" s="620" t="s">
        <v>918</v>
      </c>
      <c r="C1086" s="628"/>
      <c r="D1086" s="628"/>
      <c r="E1086" s="628"/>
      <c r="F1086" s="628"/>
      <c r="G1086" s="1086">
        <f>[53]WS!E171</f>
        <v>-72177268</v>
      </c>
      <c r="H1086" s="1086"/>
      <c r="I1086" s="1086"/>
      <c r="J1086" s="1086"/>
      <c r="K1086" s="581"/>
      <c r="L1086" s="581"/>
      <c r="M1086" s="581"/>
      <c r="N1086" s="606"/>
      <c r="O1086" s="962">
        <f>LPE!F11</f>
        <v>0</v>
      </c>
      <c r="P1086" s="962"/>
      <c r="Q1086" s="962"/>
      <c r="R1086" s="962"/>
      <c r="S1086" s="962"/>
      <c r="T1086" s="579"/>
      <c r="U1086" s="608"/>
      <c r="V1086" s="608"/>
      <c r="W1086" s="608"/>
      <c r="X1086" s="608"/>
      <c r="Y1086" s="621" t="s">
        <v>919</v>
      </c>
      <c r="Z1086" s="609"/>
      <c r="AA1086" s="609"/>
      <c r="AB1086" s="609"/>
      <c r="AC1086" s="609"/>
      <c r="AD1086" s="280"/>
      <c r="AE1086" s="280"/>
      <c r="AF1086" s="609"/>
      <c r="AG1086" s="610"/>
      <c r="AK1086" s="146"/>
      <c r="AP1086" s="611"/>
      <c r="AQ1086" s="610"/>
      <c r="BT1086" s="612"/>
    </row>
    <row r="1087" spans="1:72" s="604" customFormat="1" ht="24.6" customHeight="1" x14ac:dyDescent="0.35">
      <c r="A1087" s="605"/>
      <c r="B1087" s="620" t="s">
        <v>97</v>
      </c>
      <c r="C1087" s="628"/>
      <c r="D1087" s="628"/>
      <c r="E1087" s="628"/>
      <c r="F1087" s="628"/>
      <c r="G1087" s="1086">
        <f>-G1083</f>
        <v>187577</v>
      </c>
      <c r="H1087" s="1086"/>
      <c r="I1087" s="1086"/>
      <c r="J1087" s="1086"/>
      <c r="K1087" s="581"/>
      <c r="L1087" s="581"/>
      <c r="M1087" s="581"/>
      <c r="N1087" s="606"/>
      <c r="O1087" s="962">
        <f>-O1083</f>
        <v>23647688</v>
      </c>
      <c r="P1087" s="962"/>
      <c r="Q1087" s="962"/>
      <c r="R1087" s="962"/>
      <c r="S1087" s="962"/>
      <c r="T1087" s="579"/>
      <c r="U1087" s="608"/>
      <c r="V1087" s="608"/>
      <c r="W1087" s="608"/>
      <c r="X1087" s="608"/>
      <c r="Y1087" s="621" t="s">
        <v>98</v>
      </c>
      <c r="Z1087" s="609"/>
      <c r="AA1087" s="609"/>
      <c r="AB1087" s="609"/>
      <c r="AC1087" s="609"/>
      <c r="AD1087" s="280"/>
      <c r="AE1087" s="280"/>
      <c r="AF1087" s="609"/>
      <c r="AG1087" s="610"/>
      <c r="AK1087" s="146"/>
      <c r="AP1087" s="611"/>
      <c r="AQ1087" s="610"/>
      <c r="BT1087" s="612"/>
    </row>
    <row r="1088" spans="1:72" s="604" customFormat="1" ht="24.6" customHeight="1" x14ac:dyDescent="0.35">
      <c r="A1088" s="605"/>
      <c r="B1088" s="620" t="s">
        <v>99</v>
      </c>
      <c r="C1088" s="580"/>
      <c r="D1088" s="580"/>
      <c r="E1088" s="580"/>
      <c r="F1088" s="580"/>
      <c r="G1088" s="1086">
        <f>-'[53]Propose Adjustment JE'!H36</f>
        <v>-46894.25</v>
      </c>
      <c r="H1088" s="1086"/>
      <c r="I1088" s="1086"/>
      <c r="J1088" s="1086"/>
      <c r="K1088" s="581"/>
      <c r="L1088" s="581"/>
      <c r="M1088" s="581"/>
      <c r="N1088" s="606"/>
      <c r="O1088" s="962">
        <f>-O1087*25%</f>
        <v>-5911922</v>
      </c>
      <c r="P1088" s="962"/>
      <c r="Q1088" s="962"/>
      <c r="R1088" s="962"/>
      <c r="S1088" s="962"/>
      <c r="T1088" s="579"/>
      <c r="U1088" s="608"/>
      <c r="V1088" s="608"/>
      <c r="W1088" s="608"/>
      <c r="X1088" s="608"/>
      <c r="Y1088" s="621" t="s">
        <v>100</v>
      </c>
      <c r="Z1088" s="609"/>
      <c r="AA1088" s="609"/>
      <c r="AB1088" s="609"/>
      <c r="AC1088" s="609"/>
      <c r="AD1088" s="280"/>
      <c r="AE1088" s="280"/>
      <c r="AF1088" s="609"/>
      <c r="AG1088" s="610"/>
      <c r="AK1088" s="146"/>
      <c r="AP1088" s="611"/>
      <c r="AQ1088" s="610"/>
      <c r="BT1088" s="612"/>
    </row>
    <row r="1089" spans="1:103" s="604" customFormat="1" ht="24.6" customHeight="1" thickBot="1" x14ac:dyDescent="0.4">
      <c r="A1089" s="605"/>
      <c r="B1089" s="580" t="s">
        <v>920</v>
      </c>
      <c r="C1089" s="580"/>
      <c r="D1089" s="580"/>
      <c r="E1089" s="580"/>
      <c r="F1089" s="580"/>
      <c r="G1089" s="1088">
        <f>SUM(G1086:J1088)</f>
        <v>-72036585.25</v>
      </c>
      <c r="H1089" s="1088"/>
      <c r="I1089" s="1088"/>
      <c r="J1089" s="1088"/>
      <c r="K1089" s="581"/>
      <c r="L1089" s="581"/>
      <c r="M1089" s="581"/>
      <c r="N1089" s="606"/>
      <c r="O1089" s="1089">
        <f>SUM(O1086:S1088)</f>
        <v>17735766</v>
      </c>
      <c r="P1089" s="1089"/>
      <c r="Q1089" s="1089"/>
      <c r="R1089" s="1089"/>
      <c r="S1089" s="1089"/>
      <c r="T1089" s="579"/>
      <c r="U1089" s="608"/>
      <c r="V1089" s="608"/>
      <c r="W1089" s="608"/>
      <c r="X1089" s="608"/>
      <c r="Y1089" s="630" t="s">
        <v>120</v>
      </c>
      <c r="Z1089" s="609"/>
      <c r="AA1089" s="609"/>
      <c r="AB1089" s="609"/>
      <c r="AC1089" s="609"/>
      <c r="AD1089" s="280"/>
      <c r="AE1089" s="280"/>
      <c r="AF1089" s="609"/>
      <c r="AG1089" s="610"/>
      <c r="AK1089" s="146"/>
      <c r="AP1089" s="611"/>
      <c r="AQ1089" s="610"/>
      <c r="BT1089" s="612"/>
    </row>
    <row r="1090" spans="1:103" s="604" customFormat="1" ht="24.6" customHeight="1" thickTop="1" x14ac:dyDescent="0.35">
      <c r="A1090" s="605"/>
      <c r="B1090" s="620"/>
      <c r="C1090" s="580"/>
      <c r="D1090" s="580"/>
      <c r="E1090" s="580"/>
      <c r="F1090" s="580"/>
      <c r="G1090" s="586"/>
      <c r="H1090" s="586"/>
      <c r="I1090" s="586"/>
      <c r="J1090" s="586"/>
      <c r="K1090" s="581"/>
      <c r="L1090" s="581"/>
      <c r="M1090" s="581"/>
      <c r="N1090" s="606"/>
      <c r="O1090" s="607"/>
      <c r="P1090" s="607"/>
      <c r="Q1090" s="607"/>
      <c r="R1090" s="607"/>
      <c r="S1090" s="607"/>
      <c r="T1090" s="579"/>
      <c r="U1090" s="608"/>
      <c r="V1090" s="608"/>
      <c r="W1090" s="608"/>
      <c r="X1090" s="608"/>
      <c r="Y1090" s="579"/>
      <c r="Z1090" s="609"/>
      <c r="AA1090" s="609"/>
      <c r="AB1090" s="609"/>
      <c r="AC1090" s="609"/>
      <c r="AD1090" s="280"/>
      <c r="AE1090" s="280"/>
      <c r="AF1090" s="609"/>
      <c r="AG1090" s="610"/>
      <c r="AK1090" s="146"/>
      <c r="AP1090" s="611"/>
      <c r="AQ1090" s="610"/>
      <c r="BT1090" s="612"/>
    </row>
    <row r="1091" spans="1:103" s="146" customFormat="1" ht="24" customHeight="1" x14ac:dyDescent="0.35">
      <c r="A1091" s="175" t="s">
        <v>921</v>
      </c>
      <c r="B1091" s="580" t="s">
        <v>922</v>
      </c>
      <c r="C1091" s="579"/>
      <c r="D1091" s="579"/>
      <c r="E1091" s="579"/>
      <c r="F1091" s="579"/>
      <c r="G1091" s="586"/>
      <c r="H1091" s="586"/>
      <c r="I1091" s="586"/>
      <c r="J1091" s="586"/>
      <c r="K1091" s="581"/>
      <c r="L1091" s="581"/>
      <c r="M1091" s="581"/>
      <c r="N1091" s="297"/>
      <c r="O1091" s="298"/>
      <c r="P1091" s="298"/>
      <c r="Q1091" s="298"/>
      <c r="R1091" s="298"/>
      <c r="S1091" s="298"/>
      <c r="T1091" s="631" t="str">
        <f>A1091</f>
        <v>17.</v>
      </c>
      <c r="U1091" s="1106" t="s">
        <v>923</v>
      </c>
      <c r="V1091" s="1106"/>
      <c r="W1091" s="1106"/>
      <c r="X1091" s="1106"/>
      <c r="Y1091" s="1106"/>
      <c r="Z1091" s="1106"/>
      <c r="AA1091" s="290"/>
      <c r="AB1091" s="290"/>
      <c r="AC1091" s="290"/>
      <c r="AD1091" s="274"/>
      <c r="AE1091" s="274"/>
      <c r="AF1091" s="290"/>
      <c r="AG1091" s="145"/>
      <c r="AP1091" s="147"/>
      <c r="AQ1091" s="145"/>
      <c r="BT1091" s="148"/>
    </row>
    <row r="1092" spans="1:103" s="146" customFormat="1" ht="24" customHeight="1" x14ac:dyDescent="0.35">
      <c r="A1092" s="175"/>
      <c r="B1092" s="1076" t="s">
        <v>924</v>
      </c>
      <c r="C1092" s="1076"/>
      <c r="D1092" s="1076"/>
      <c r="E1092" s="1076"/>
      <c r="F1092" s="1076"/>
      <c r="G1092" s="586"/>
      <c r="H1092" s="586"/>
      <c r="I1092" s="586"/>
      <c r="J1092" s="586"/>
      <c r="K1092" s="581"/>
      <c r="L1092" s="581"/>
      <c r="M1092" s="581"/>
      <c r="N1092" s="297"/>
      <c r="O1092" s="298"/>
      <c r="P1092" s="298"/>
      <c r="Q1092" s="298"/>
      <c r="R1092" s="298"/>
      <c r="S1092" s="298"/>
      <c r="T1092" s="579"/>
      <c r="U1092" s="1077" t="s">
        <v>925</v>
      </c>
      <c r="V1092" s="1077"/>
      <c r="W1092" s="1077"/>
      <c r="X1092" s="1077"/>
      <c r="Y1092" s="1077"/>
      <c r="Z1092" s="290"/>
      <c r="AA1092" s="290"/>
      <c r="AB1092" s="290"/>
      <c r="AC1092" s="290"/>
      <c r="AD1092" s="274"/>
      <c r="AE1092" s="274"/>
      <c r="AF1092" s="290"/>
      <c r="AG1092" s="145"/>
      <c r="AP1092" s="147"/>
      <c r="AQ1092" s="145"/>
      <c r="BT1092" s="148"/>
    </row>
    <row r="1093" spans="1:103" s="146" customFormat="1" ht="24" customHeight="1" x14ac:dyDescent="0.35">
      <c r="A1093" s="175"/>
      <c r="B1093" s="1076"/>
      <c r="C1093" s="1076"/>
      <c r="D1093" s="1076"/>
      <c r="E1093" s="1076"/>
      <c r="F1093" s="1076"/>
      <c r="G1093" s="586"/>
      <c r="H1093" s="586"/>
      <c r="I1093" s="586"/>
      <c r="J1093" s="586"/>
      <c r="K1093" s="581"/>
      <c r="L1093" s="581"/>
      <c r="M1093" s="581"/>
      <c r="N1093" s="297"/>
      <c r="O1093" s="298"/>
      <c r="P1093" s="298"/>
      <c r="Q1093" s="298"/>
      <c r="R1093" s="298"/>
      <c r="S1093" s="298"/>
      <c r="T1093" s="579"/>
      <c r="U1093" s="1077"/>
      <c r="V1093" s="1077"/>
      <c r="W1093" s="1077"/>
      <c r="X1093" s="1077"/>
      <c r="Y1093" s="1077"/>
      <c r="Z1093" s="290"/>
      <c r="AA1093" s="290"/>
      <c r="AB1093" s="290"/>
      <c r="AC1093" s="290"/>
      <c r="AD1093" s="274"/>
      <c r="AE1093" s="274"/>
      <c r="AF1093" s="290"/>
      <c r="AG1093" s="145"/>
      <c r="AP1093" s="147"/>
      <c r="AQ1093" s="145"/>
      <c r="BT1093" s="148"/>
    </row>
    <row r="1094" spans="1:103" s="146" customFormat="1" ht="24" customHeight="1" x14ac:dyDescent="0.35">
      <c r="A1094" s="175"/>
      <c r="B1094" s="1076"/>
      <c r="C1094" s="1076"/>
      <c r="D1094" s="1076"/>
      <c r="E1094" s="1076"/>
      <c r="F1094" s="1076"/>
      <c r="G1094" s="586"/>
      <c r="H1094" s="586"/>
      <c r="I1094" s="586"/>
      <c r="J1094" s="586"/>
      <c r="K1094" s="581"/>
      <c r="L1094" s="581"/>
      <c r="M1094" s="581"/>
      <c r="N1094" s="297"/>
      <c r="O1094" s="298"/>
      <c r="P1094" s="298"/>
      <c r="Q1094" s="298"/>
      <c r="R1094" s="298"/>
      <c r="S1094" s="298"/>
      <c r="T1094" s="579"/>
      <c r="U1094" s="1077"/>
      <c r="V1094" s="1077"/>
      <c r="W1094" s="1077"/>
      <c r="X1094" s="1077"/>
      <c r="Y1094" s="1077"/>
      <c r="Z1094" s="290"/>
      <c r="AA1094" s="290"/>
      <c r="AB1094" s="290"/>
      <c r="AC1094" s="290"/>
      <c r="AD1094" s="274"/>
      <c r="AE1094" s="274"/>
      <c r="AF1094" s="290"/>
      <c r="AG1094" s="145"/>
      <c r="AP1094" s="147"/>
      <c r="AQ1094" s="145"/>
      <c r="BT1094" s="148"/>
    </row>
    <row r="1095" spans="1:103" s="146" customFormat="1" ht="9.6" customHeight="1" x14ac:dyDescent="0.35">
      <c r="A1095" s="175"/>
      <c r="B1095" s="1112"/>
      <c r="C1095" s="1112"/>
      <c r="D1095" s="1112"/>
      <c r="E1095" s="1112"/>
      <c r="F1095" s="1112"/>
      <c r="G1095" s="586"/>
      <c r="H1095" s="586"/>
      <c r="I1095" s="586"/>
      <c r="J1095" s="586"/>
      <c r="K1095" s="581"/>
      <c r="L1095" s="581"/>
      <c r="M1095" s="581"/>
      <c r="N1095" s="297"/>
      <c r="O1095" s="298"/>
      <c r="P1095" s="298"/>
      <c r="Q1095" s="298"/>
      <c r="R1095" s="298"/>
      <c r="S1095" s="298"/>
      <c r="T1095" s="579"/>
      <c r="U1095" s="1077"/>
      <c r="V1095" s="1077"/>
      <c r="W1095" s="1077"/>
      <c r="X1095" s="1077"/>
      <c r="Y1095" s="1077"/>
      <c r="Z1095" s="290"/>
      <c r="AA1095" s="290"/>
      <c r="AB1095" s="290"/>
      <c r="AC1095" s="290"/>
      <c r="AD1095" s="274"/>
      <c r="AE1095" s="274"/>
      <c r="AF1095" s="290"/>
      <c r="AG1095" s="145"/>
      <c r="AP1095" s="147"/>
      <c r="AQ1095" s="145"/>
      <c r="BT1095" s="148"/>
    </row>
    <row r="1096" spans="1:103" s="146" customFormat="1" ht="24" customHeight="1" x14ac:dyDescent="0.35">
      <c r="A1096" s="175"/>
      <c r="B1096" s="1113" t="s">
        <v>926</v>
      </c>
      <c r="C1096" s="1113"/>
      <c r="D1096" s="1113"/>
      <c r="E1096" s="1113"/>
      <c r="F1096" s="1113"/>
      <c r="G1096" s="1113"/>
      <c r="H1096" s="1113"/>
      <c r="I1096" s="1113"/>
      <c r="J1096" s="632"/>
      <c r="K1096" s="632"/>
      <c r="L1096" s="632"/>
      <c r="M1096" s="632"/>
      <c r="N1096" s="632"/>
      <c r="O1096" s="632"/>
      <c r="P1096" s="1110" t="s">
        <v>927</v>
      </c>
      <c r="Q1096" s="1110"/>
      <c r="R1096" s="1110"/>
      <c r="S1096" s="1110"/>
      <c r="T1096" s="1110"/>
      <c r="U1096" s="633" t="s">
        <v>596</v>
      </c>
      <c r="V1096" s="634" t="s">
        <v>194</v>
      </c>
      <c r="W1096" s="633" t="s">
        <v>928</v>
      </c>
      <c r="X1096" s="634"/>
      <c r="Y1096" s="579"/>
      <c r="Z1096" s="290"/>
      <c r="AA1096" s="290"/>
      <c r="AB1096" s="290"/>
      <c r="AC1096" s="290"/>
      <c r="AD1096" s="274"/>
      <c r="AE1096" s="274"/>
      <c r="AF1096" s="290"/>
      <c r="AG1096" s="145"/>
      <c r="AP1096" s="147"/>
      <c r="AQ1096" s="145"/>
      <c r="BT1096" s="148"/>
    </row>
    <row r="1097" spans="1:103" s="146" customFormat="1" ht="24" customHeight="1" x14ac:dyDescent="0.35">
      <c r="A1097" s="175"/>
      <c r="B1097" s="1108" t="s">
        <v>929</v>
      </c>
      <c r="C1097" s="1108"/>
      <c r="D1097" s="1108"/>
      <c r="E1097" s="1108"/>
      <c r="F1097" s="1108"/>
      <c r="G1097" s="1108"/>
      <c r="H1097" s="1108"/>
      <c r="I1097" s="1108"/>
      <c r="J1097" s="1108"/>
      <c r="K1097" s="635"/>
      <c r="L1097" s="635"/>
      <c r="M1097" s="635"/>
      <c r="N1097" s="636"/>
      <c r="O1097" s="637"/>
      <c r="P1097" s="1109" t="s">
        <v>930</v>
      </c>
      <c r="Q1097" s="1109"/>
      <c r="R1097" s="1109"/>
      <c r="S1097" s="1109"/>
      <c r="T1097" s="1109"/>
      <c r="U1097" s="638" t="s">
        <v>597</v>
      </c>
      <c r="V1097" s="639"/>
      <c r="W1097" s="638" t="s">
        <v>931</v>
      </c>
      <c r="X1097" s="639"/>
      <c r="Y1097" s="579"/>
      <c r="Z1097" s="290"/>
      <c r="AA1097" s="290"/>
      <c r="AB1097" s="290"/>
      <c r="AC1097" s="290"/>
      <c r="AD1097" s="274"/>
      <c r="AE1097" s="274"/>
      <c r="AF1097" s="290"/>
      <c r="AG1097" s="145"/>
      <c r="AP1097" s="147"/>
      <c r="AQ1097" s="145"/>
      <c r="BT1097" s="148"/>
    </row>
    <row r="1098" spans="1:103" s="146" customFormat="1" ht="24" customHeight="1" x14ac:dyDescent="0.35">
      <c r="A1098" s="175"/>
      <c r="B1098" s="640" t="s">
        <v>932</v>
      </c>
      <c r="C1098" s="579"/>
      <c r="D1098" s="579"/>
      <c r="E1098" s="579"/>
      <c r="F1098" s="579"/>
      <c r="G1098" s="586"/>
      <c r="H1098" s="586"/>
      <c r="I1098" s="586"/>
      <c r="J1098" s="586"/>
      <c r="K1098" s="581"/>
      <c r="L1098" s="581"/>
      <c r="M1098" s="581"/>
      <c r="N1098" s="297"/>
      <c r="O1098" s="298"/>
      <c r="P1098" s="1110">
        <v>135</v>
      </c>
      <c r="Q1098" s="1110"/>
      <c r="R1098" s="1110"/>
      <c r="S1098" s="1110"/>
      <c r="T1098" s="1110"/>
      <c r="U1098" s="641">
        <f>P1098*21405000</f>
        <v>2889675000</v>
      </c>
      <c r="V1098" s="579"/>
      <c r="W1098" s="642">
        <f>U1098/U1100</f>
        <v>0.9642857142857143</v>
      </c>
      <c r="X1098" s="579"/>
      <c r="Y1098" s="579"/>
      <c r="Z1098" s="290"/>
      <c r="AA1098" s="290"/>
      <c r="AB1098" s="290"/>
      <c r="AC1098" s="290"/>
      <c r="AD1098" s="274"/>
      <c r="AE1098" s="274"/>
      <c r="AF1098" s="290"/>
      <c r="AG1098" s="145"/>
      <c r="AP1098" s="147"/>
      <c r="AQ1098" s="145"/>
      <c r="BT1098" s="148"/>
    </row>
    <row r="1099" spans="1:103" s="146" customFormat="1" ht="24" customHeight="1" x14ac:dyDescent="0.35">
      <c r="A1099" s="175"/>
      <c r="B1099" s="640" t="s">
        <v>933</v>
      </c>
      <c r="C1099" s="579"/>
      <c r="D1099" s="579"/>
      <c r="E1099" s="579"/>
      <c r="F1099" s="579"/>
      <c r="G1099" s="586"/>
      <c r="H1099" s="586"/>
      <c r="I1099" s="586"/>
      <c r="J1099" s="586"/>
      <c r="K1099" s="581"/>
      <c r="L1099" s="581"/>
      <c r="M1099" s="581"/>
      <c r="N1099" s="297"/>
      <c r="O1099" s="298"/>
      <c r="P1099" s="1111">
        <v>5</v>
      </c>
      <c r="Q1099" s="1111"/>
      <c r="R1099" s="1111"/>
      <c r="S1099" s="1111"/>
      <c r="T1099" s="1111"/>
      <c r="U1099" s="641">
        <f>P1099*21405000</f>
        <v>107025000</v>
      </c>
      <c r="V1099" s="579"/>
      <c r="W1099" s="642">
        <f>U1099/U1100</f>
        <v>3.5714285714285712E-2</v>
      </c>
      <c r="X1099" s="579"/>
      <c r="Y1099" s="579"/>
      <c r="Z1099" s="290"/>
      <c r="AA1099" s="290"/>
      <c r="AB1099" s="290"/>
      <c r="AC1099" s="290"/>
      <c r="AD1099" s="274"/>
      <c r="AE1099" s="274"/>
      <c r="AF1099" s="290"/>
      <c r="AG1099" s="145"/>
      <c r="AP1099" s="147"/>
      <c r="AQ1099" s="145"/>
      <c r="BT1099" s="148"/>
    </row>
    <row r="1100" spans="1:103" s="146" customFormat="1" ht="24" customHeight="1" thickBot="1" x14ac:dyDescent="0.4">
      <c r="A1100" s="175"/>
      <c r="B1100" s="643" t="s">
        <v>934</v>
      </c>
      <c r="C1100" s="644"/>
      <c r="D1100" s="644"/>
      <c r="E1100" s="644"/>
      <c r="F1100" s="644"/>
      <c r="G1100" s="645"/>
      <c r="H1100" s="645"/>
      <c r="I1100" s="645"/>
      <c r="J1100" s="645"/>
      <c r="K1100" s="646"/>
      <c r="L1100" s="646"/>
      <c r="M1100" s="646"/>
      <c r="N1100" s="647"/>
      <c r="O1100" s="648"/>
      <c r="P1100" s="1028">
        <f>SUM(P1098:T1099)</f>
        <v>140</v>
      </c>
      <c r="Q1100" s="1028"/>
      <c r="R1100" s="1028"/>
      <c r="S1100" s="1028"/>
      <c r="T1100" s="1028"/>
      <c r="U1100" s="649">
        <f>SUM(U1098:U1099)</f>
        <v>2996700000</v>
      </c>
      <c r="V1100" s="650"/>
      <c r="W1100" s="651">
        <f>SUM(W1098:W1099)</f>
        <v>1</v>
      </c>
      <c r="X1100" s="644"/>
      <c r="Y1100" s="579"/>
      <c r="Z1100" s="290"/>
      <c r="AA1100" s="290"/>
      <c r="AB1100" s="290"/>
      <c r="AC1100" s="290"/>
      <c r="AD1100" s="274"/>
      <c r="AE1100" s="274"/>
      <c r="AF1100" s="290"/>
      <c r="AG1100" s="145"/>
      <c r="AP1100" s="147"/>
      <c r="AQ1100" s="145"/>
      <c r="BT1100" s="148"/>
    </row>
    <row r="1101" spans="1:103" s="146" customFormat="1" ht="24" customHeight="1" thickTop="1" x14ac:dyDescent="0.35">
      <c r="A1101" s="175"/>
      <c r="B1101" s="652"/>
      <c r="C1101" s="579"/>
      <c r="D1101" s="579"/>
      <c r="E1101" s="579"/>
      <c r="F1101" s="579"/>
      <c r="G1101" s="586"/>
      <c r="H1101" s="586"/>
      <c r="I1101" s="586"/>
      <c r="J1101" s="586"/>
      <c r="K1101" s="581"/>
      <c r="L1101" s="581"/>
      <c r="M1101" s="581"/>
      <c r="N1101" s="297"/>
      <c r="O1101" s="298"/>
      <c r="P1101" s="298"/>
      <c r="Q1101" s="298"/>
      <c r="R1101" s="298"/>
      <c r="S1101" s="298"/>
      <c r="T1101" s="298"/>
      <c r="U1101" s="613"/>
      <c r="V1101" s="591"/>
      <c r="W1101" s="653"/>
      <c r="X1101" s="579"/>
      <c r="Y1101" s="579"/>
      <c r="Z1101" s="290"/>
      <c r="AA1101" s="290"/>
      <c r="AB1101" s="290"/>
      <c r="AC1101" s="290"/>
      <c r="AD1101" s="274"/>
      <c r="AE1101" s="274"/>
      <c r="AF1101" s="290"/>
      <c r="AG1101" s="145"/>
      <c r="AP1101" s="147"/>
      <c r="AQ1101" s="145"/>
      <c r="BT1101" s="148"/>
    </row>
    <row r="1102" spans="1:103" s="146" customFormat="1" ht="24" customHeight="1" x14ac:dyDescent="0.35">
      <c r="A1102" s="175" t="s">
        <v>935</v>
      </c>
      <c r="B1102" s="652" t="s">
        <v>936</v>
      </c>
      <c r="C1102" s="579"/>
      <c r="D1102" s="579"/>
      <c r="E1102" s="579"/>
      <c r="F1102" s="579"/>
      <c r="G1102" s="586"/>
      <c r="H1102" s="586"/>
      <c r="I1102" s="586"/>
      <c r="J1102" s="586"/>
      <c r="K1102" s="581"/>
      <c r="L1102" s="581"/>
      <c r="M1102" s="581"/>
      <c r="N1102" s="297"/>
      <c r="O1102" s="298"/>
      <c r="P1102" s="298"/>
      <c r="Q1102" s="298"/>
      <c r="R1102" s="298"/>
      <c r="S1102" s="298"/>
      <c r="T1102" s="654" t="str">
        <f>A1102</f>
        <v>18.</v>
      </c>
      <c r="U1102" s="655" t="s">
        <v>937</v>
      </c>
      <c r="V1102" s="591"/>
      <c r="W1102" s="653"/>
      <c r="X1102" s="579"/>
      <c r="Y1102" s="579"/>
      <c r="Z1102" s="290"/>
      <c r="AA1102" s="290"/>
      <c r="AB1102" s="290"/>
      <c r="AC1102" s="290"/>
      <c r="AD1102" s="274"/>
      <c r="AE1102" s="274"/>
      <c r="AF1102" s="290"/>
      <c r="AG1102" s="145"/>
      <c r="AP1102" s="147"/>
      <c r="AQ1102" s="145"/>
      <c r="BT1102" s="148"/>
    </row>
    <row r="1103" spans="1:103" s="406" customFormat="1" ht="24" customHeight="1" x14ac:dyDescent="0.35">
      <c r="A1103" s="186"/>
      <c r="B1103" s="530" t="s">
        <v>770</v>
      </c>
      <c r="C1103" s="177"/>
      <c r="D1103" s="176"/>
      <c r="E1103" s="176"/>
      <c r="F1103" s="176"/>
      <c r="G1103" s="176"/>
      <c r="H1103" s="1041"/>
      <c r="I1103" s="1041"/>
      <c r="J1103" s="1041"/>
      <c r="K1103" s="460"/>
      <c r="L1103" s="460"/>
      <c r="M1103" s="460"/>
      <c r="N1103" s="460"/>
      <c r="O1103" s="460"/>
      <c r="P1103" s="460"/>
      <c r="Q1103" s="460"/>
      <c r="R1103" s="460"/>
      <c r="S1103" s="275"/>
      <c r="T1103" s="275"/>
      <c r="U1103" s="311" t="s">
        <v>581</v>
      </c>
      <c r="Z1103" s="265"/>
      <c r="AA1103" s="269"/>
      <c r="AB1103" s="269"/>
      <c r="AC1103" s="265"/>
      <c r="AD1103" s="297"/>
      <c r="AE1103" s="503"/>
      <c r="AF1103" s="503"/>
      <c r="AG1103" s="503"/>
      <c r="AH1103" s="297"/>
      <c r="AI1103" s="145"/>
      <c r="AJ1103" s="146"/>
      <c r="AK1103" s="146"/>
      <c r="AL1103" s="146"/>
      <c r="AM1103" s="146"/>
      <c r="AN1103" s="146"/>
      <c r="AO1103" s="146"/>
      <c r="AP1103" s="146"/>
      <c r="AQ1103" s="146"/>
      <c r="AR1103" s="147"/>
      <c r="AS1103" s="513"/>
      <c r="AT1103" s="146"/>
      <c r="AU1103" s="146"/>
      <c r="AV1103" s="146"/>
      <c r="AW1103" s="146"/>
      <c r="AX1103" s="146"/>
      <c r="AY1103" s="146"/>
      <c r="AZ1103" s="146"/>
      <c r="BA1103" s="146"/>
      <c r="BB1103" s="146"/>
      <c r="BC1103" s="146"/>
      <c r="BD1103" s="146"/>
      <c r="BE1103" s="146"/>
      <c r="BF1103" s="146"/>
      <c r="BG1103" s="146"/>
      <c r="BH1103" s="146"/>
      <c r="BI1103" s="146"/>
      <c r="BJ1103" s="146"/>
      <c r="BK1103" s="146"/>
      <c r="BL1103" s="146"/>
      <c r="BM1103" s="146"/>
      <c r="BN1103" s="146"/>
      <c r="BO1103" s="146"/>
      <c r="BP1103" s="146"/>
      <c r="BQ1103" s="146"/>
      <c r="BR1103" s="146"/>
      <c r="BS1103" s="146"/>
      <c r="BT1103" s="148"/>
      <c r="BU1103" s="146"/>
      <c r="BV1103" s="146"/>
      <c r="BW1103" s="146"/>
      <c r="BX1103" s="146"/>
      <c r="BY1103" s="146"/>
      <c r="BZ1103" s="146"/>
      <c r="CA1103" s="146"/>
      <c r="CB1103" s="146"/>
      <c r="CC1103" s="146"/>
      <c r="CD1103" s="146"/>
      <c r="CE1103" s="146"/>
      <c r="CF1103" s="146"/>
      <c r="CG1103" s="146"/>
      <c r="CH1103" s="146"/>
      <c r="CI1103" s="146"/>
      <c r="CJ1103" s="146"/>
      <c r="CK1103" s="146"/>
      <c r="CL1103" s="146"/>
      <c r="CM1103" s="146"/>
      <c r="CN1103" s="146"/>
      <c r="CO1103" s="146"/>
      <c r="CP1103" s="146"/>
      <c r="CQ1103" s="146"/>
      <c r="CR1103" s="146"/>
      <c r="CS1103" s="146"/>
      <c r="CT1103" s="146"/>
      <c r="CU1103" s="146"/>
      <c r="CV1103" s="146"/>
      <c r="CW1103" s="146"/>
      <c r="CX1103" s="146"/>
      <c r="CY1103" s="146"/>
    </row>
    <row r="1104" spans="1:103" s="146" customFormat="1" ht="24" customHeight="1" x14ac:dyDescent="0.35">
      <c r="A1104" s="175"/>
      <c r="B1104" s="652"/>
      <c r="C1104" s="579"/>
      <c r="D1104" s="579"/>
      <c r="E1104" s="579"/>
      <c r="F1104" s="579"/>
      <c r="G1104" s="969" t="s">
        <v>582</v>
      </c>
      <c r="H1104" s="970"/>
      <c r="I1104" s="970"/>
      <c r="J1104" s="970"/>
      <c r="K1104" s="971"/>
      <c r="L1104" s="972"/>
      <c r="M1104" s="972"/>
      <c r="N1104" s="297"/>
      <c r="O1104" s="971" t="s">
        <v>583</v>
      </c>
      <c r="P1104" s="972"/>
      <c r="Q1104" s="972"/>
      <c r="R1104" s="972"/>
      <c r="S1104" s="972"/>
      <c r="T1104" s="298"/>
      <c r="U1104" s="613"/>
      <c r="V1104" s="591"/>
      <c r="W1104" s="653"/>
      <c r="X1104" s="579"/>
      <c r="Y1104" s="579"/>
      <c r="Z1104" s="290"/>
      <c r="AA1104" s="290"/>
      <c r="AB1104" s="290"/>
      <c r="AC1104" s="290"/>
      <c r="AD1104" s="274"/>
      <c r="AE1104" s="274"/>
      <c r="AF1104" s="290"/>
      <c r="AG1104" s="145"/>
      <c r="AP1104" s="147"/>
      <c r="AQ1104" s="145"/>
      <c r="BT1104" s="148"/>
    </row>
    <row r="1105" spans="1:103" s="146" customFormat="1" ht="24" customHeight="1" x14ac:dyDescent="0.35">
      <c r="A1105" s="175"/>
      <c r="B1105" s="652"/>
      <c r="C1105" s="579"/>
      <c r="D1105" s="579"/>
      <c r="E1105" s="579"/>
      <c r="F1105" s="579"/>
      <c r="G1105" s="1073" t="s">
        <v>6</v>
      </c>
      <c r="H1105" s="1084"/>
      <c r="I1105" s="1084"/>
      <c r="J1105" s="1084"/>
      <c r="K1105" s="1116"/>
      <c r="L1105" s="1116"/>
      <c r="M1105" s="1116"/>
      <c r="N1105" s="297"/>
      <c r="O1105" s="1116" t="s">
        <v>7</v>
      </c>
      <c r="P1105" s="1116"/>
      <c r="Q1105" s="1116"/>
      <c r="R1105" s="1116"/>
      <c r="S1105" s="1116"/>
      <c r="T1105" s="298"/>
      <c r="U1105" s="613"/>
      <c r="V1105" s="591"/>
      <c r="W1105" s="653"/>
      <c r="X1105" s="579"/>
      <c r="Y1105" s="579"/>
      <c r="Z1105" s="290"/>
      <c r="AA1105" s="290"/>
      <c r="AB1105" s="290"/>
      <c r="AC1105" s="290"/>
      <c r="AD1105" s="274"/>
      <c r="AE1105" s="274"/>
      <c r="AF1105" s="290"/>
      <c r="AG1105" s="145"/>
      <c r="AP1105" s="147"/>
      <c r="AQ1105" s="145"/>
      <c r="BT1105" s="148"/>
    </row>
    <row r="1106" spans="1:103" s="146" customFormat="1" ht="24" customHeight="1" x14ac:dyDescent="0.35">
      <c r="A1106" s="175"/>
      <c r="B1106" s="656" t="s">
        <v>938</v>
      </c>
      <c r="C1106" s="579"/>
      <c r="D1106" s="579"/>
      <c r="E1106" s="579"/>
      <c r="F1106" s="579"/>
      <c r="G1106" s="1114">
        <f>[53]WS!H183</f>
        <v>25377802029.950001</v>
      </c>
      <c r="H1106" s="1114"/>
      <c r="I1106" s="1114"/>
      <c r="J1106" s="1114"/>
      <c r="K1106" s="581"/>
      <c r="L1106" s="581"/>
      <c r="M1106" s="581"/>
      <c r="N1106" s="297"/>
      <c r="O1106" s="1115">
        <f>[53]WS!E183</f>
        <v>40923778718.709999</v>
      </c>
      <c r="P1106" s="1110"/>
      <c r="Q1106" s="1110"/>
      <c r="R1106" s="1110"/>
      <c r="S1106" s="1110"/>
      <c r="T1106" s="298"/>
      <c r="U1106" s="613"/>
      <c r="V1106" s="591"/>
      <c r="W1106" s="653"/>
      <c r="X1106" s="579"/>
      <c r="Y1106" s="205" t="s">
        <v>939</v>
      </c>
      <c r="Z1106" s="290"/>
      <c r="AA1106" s="290"/>
      <c r="AB1106" s="290"/>
      <c r="AC1106" s="290"/>
      <c r="AD1106" s="274"/>
      <c r="AE1106" s="274"/>
      <c r="AF1106" s="290"/>
      <c r="AG1106" s="145"/>
      <c r="AP1106" s="147"/>
      <c r="AQ1106" s="145"/>
      <c r="BT1106" s="148"/>
    </row>
    <row r="1107" spans="1:103" s="146" customFormat="1" ht="24" customHeight="1" x14ac:dyDescent="0.35">
      <c r="A1107" s="175"/>
      <c r="B1107" s="656" t="s">
        <v>940</v>
      </c>
      <c r="C1107" s="579"/>
      <c r="D1107" s="579"/>
      <c r="E1107" s="579"/>
      <c r="F1107" s="579"/>
      <c r="G1107" s="1086">
        <f>[53]WS!H184</f>
        <v>274116386.61000001</v>
      </c>
      <c r="H1107" s="1086"/>
      <c r="I1107" s="1086"/>
      <c r="J1107" s="1086"/>
      <c r="K1107" s="581"/>
      <c r="L1107" s="581"/>
      <c r="M1107" s="581"/>
      <c r="N1107" s="297"/>
      <c r="O1107" s="979">
        <f>[53]WS!E184</f>
        <v>1253189593.4100001</v>
      </c>
      <c r="P1107" s="1111"/>
      <c r="Q1107" s="1111"/>
      <c r="R1107" s="1111"/>
      <c r="S1107" s="1111"/>
      <c r="T1107" s="298"/>
      <c r="U1107" s="613"/>
      <c r="V1107" s="591"/>
      <c r="W1107" s="653"/>
      <c r="X1107" s="579"/>
      <c r="Y1107" s="205" t="s">
        <v>941</v>
      </c>
      <c r="Z1107" s="290"/>
      <c r="AA1107" s="290"/>
      <c r="AB1107" s="290"/>
      <c r="AC1107" s="290"/>
      <c r="AD1107" s="274"/>
      <c r="AE1107" s="274"/>
      <c r="AF1107" s="290"/>
      <c r="AG1107" s="145"/>
      <c r="AP1107" s="147"/>
      <c r="AQ1107" s="145"/>
      <c r="BT1107" s="148"/>
    </row>
    <row r="1108" spans="1:103" s="146" customFormat="1" ht="24" customHeight="1" x14ac:dyDescent="0.35">
      <c r="A1108" s="175"/>
      <c r="B1108" s="656" t="s">
        <v>942</v>
      </c>
      <c r="C1108" s="579"/>
      <c r="D1108" s="579"/>
      <c r="E1108" s="579"/>
      <c r="F1108" s="579"/>
      <c r="G1108" s="1086">
        <f>[53]WS!H185</f>
        <v>514837552.75</v>
      </c>
      <c r="H1108" s="1086"/>
      <c r="I1108" s="1086"/>
      <c r="J1108" s="1086"/>
      <c r="K1108" s="581"/>
      <c r="L1108" s="581"/>
      <c r="M1108" s="581"/>
      <c r="N1108" s="297"/>
      <c r="O1108" s="979">
        <f>[53]WS!E185</f>
        <v>390294776.14999998</v>
      </c>
      <c r="P1108" s="1111"/>
      <c r="Q1108" s="1111"/>
      <c r="R1108" s="1111"/>
      <c r="S1108" s="1111"/>
      <c r="T1108" s="298"/>
      <c r="U1108" s="613"/>
      <c r="V1108" s="591"/>
      <c r="W1108" s="653"/>
      <c r="X1108" s="579"/>
      <c r="Y1108" s="205" t="s">
        <v>943</v>
      </c>
      <c r="Z1108" s="290"/>
      <c r="AA1108" s="290"/>
      <c r="AB1108" s="290"/>
      <c r="AC1108" s="290"/>
      <c r="AD1108" s="274"/>
      <c r="AE1108" s="274"/>
      <c r="AF1108" s="290"/>
      <c r="AG1108" s="145"/>
      <c r="AP1108" s="147"/>
      <c r="AQ1108" s="145"/>
      <c r="BT1108" s="148"/>
    </row>
    <row r="1109" spans="1:103" s="146" customFormat="1" ht="24" customHeight="1" x14ac:dyDescent="0.35">
      <c r="A1109" s="175"/>
      <c r="B1109" s="656" t="s">
        <v>944</v>
      </c>
      <c r="C1109" s="579"/>
      <c r="D1109" s="579"/>
      <c r="E1109" s="579"/>
      <c r="F1109" s="579"/>
      <c r="G1109" s="1086">
        <f>[53]WS!H186</f>
        <v>-4500.3999999999996</v>
      </c>
      <c r="H1109" s="1086"/>
      <c r="I1109" s="1086"/>
      <c r="J1109" s="1086"/>
      <c r="K1109" s="581"/>
      <c r="L1109" s="581"/>
      <c r="M1109" s="581"/>
      <c r="N1109" s="297"/>
      <c r="O1109" s="979">
        <f>[53]WS!E186</f>
        <v>0</v>
      </c>
      <c r="P1109" s="1111"/>
      <c r="Q1109" s="1111"/>
      <c r="R1109" s="1111"/>
      <c r="S1109" s="1111"/>
      <c r="T1109" s="298"/>
      <c r="U1109" s="613"/>
      <c r="V1109" s="591"/>
      <c r="W1109" s="653"/>
      <c r="X1109" s="579"/>
      <c r="Y1109" s="205" t="s">
        <v>945</v>
      </c>
      <c r="Z1109" s="290"/>
      <c r="AA1109" s="290"/>
      <c r="AB1109" s="290"/>
      <c r="AC1109" s="290"/>
      <c r="AD1109" s="274"/>
      <c r="AE1109" s="274"/>
      <c r="AF1109" s="290"/>
      <c r="AG1109" s="145"/>
      <c r="AP1109" s="147"/>
      <c r="AQ1109" s="145"/>
      <c r="BT1109" s="148"/>
    </row>
    <row r="1110" spans="1:103" s="146" customFormat="1" ht="24" customHeight="1" thickBot="1" x14ac:dyDescent="0.4">
      <c r="A1110" s="175"/>
      <c r="B1110" s="652"/>
      <c r="C1110" s="580" t="s">
        <v>946</v>
      </c>
      <c r="D1110" s="579"/>
      <c r="E1110" s="579"/>
      <c r="F1110" s="579"/>
      <c r="G1110" s="1088">
        <f>SUM(G1106:J1109)</f>
        <v>26166751468.91</v>
      </c>
      <c r="H1110" s="1088"/>
      <c r="I1110" s="1088"/>
      <c r="J1110" s="1088"/>
      <c r="K1110" s="581"/>
      <c r="L1110" s="581"/>
      <c r="M1110" s="581"/>
      <c r="N1110" s="297"/>
      <c r="O1110" s="975">
        <f>SUM(O1106:S1109)</f>
        <v>42567263088.270004</v>
      </c>
      <c r="P1110" s="1028"/>
      <c r="Q1110" s="1028"/>
      <c r="R1110" s="1028"/>
      <c r="S1110" s="1028"/>
      <c r="T1110" s="298"/>
      <c r="U1110" s="613"/>
      <c r="V1110" s="591"/>
      <c r="W1110" s="653"/>
      <c r="X1110" s="630" t="s">
        <v>947</v>
      </c>
      <c r="Y1110" s="579"/>
      <c r="Z1110" s="290"/>
      <c r="AA1110" s="290"/>
      <c r="AB1110" s="290"/>
      <c r="AC1110" s="290"/>
      <c r="AD1110" s="274"/>
      <c r="AE1110" s="274"/>
      <c r="AF1110" s="290"/>
      <c r="AG1110" s="145"/>
      <c r="AP1110" s="147"/>
      <c r="AQ1110" s="145"/>
      <c r="BT1110" s="148"/>
    </row>
    <row r="1111" spans="1:103" s="146" customFormat="1" ht="9" customHeight="1" thickTop="1" x14ac:dyDescent="0.35">
      <c r="A1111" s="175"/>
      <c r="B1111" s="652"/>
      <c r="C1111" s="579"/>
      <c r="D1111" s="579"/>
      <c r="E1111" s="579"/>
      <c r="F1111" s="579"/>
      <c r="G1111" s="586"/>
      <c r="H1111" s="586"/>
      <c r="I1111" s="586"/>
      <c r="J1111" s="586"/>
      <c r="K1111" s="581"/>
      <c r="L1111" s="581"/>
      <c r="M1111" s="581"/>
      <c r="N1111" s="297"/>
      <c r="O1111" s="298"/>
      <c r="P1111" s="298"/>
      <c r="Q1111" s="298"/>
      <c r="R1111" s="298"/>
      <c r="S1111" s="298"/>
      <c r="T1111" s="298"/>
      <c r="U1111" s="613"/>
      <c r="V1111" s="591"/>
      <c r="W1111" s="653"/>
      <c r="X1111" s="579"/>
      <c r="Y1111" s="579"/>
      <c r="Z1111" s="290"/>
      <c r="AA1111" s="290"/>
      <c r="AB1111" s="290"/>
      <c r="AC1111" s="290"/>
      <c r="AD1111" s="274"/>
      <c r="AE1111" s="274"/>
      <c r="AF1111" s="290"/>
      <c r="AG1111" s="145"/>
      <c r="AP1111" s="147"/>
      <c r="AQ1111" s="145"/>
      <c r="BT1111" s="148"/>
    </row>
    <row r="1112" spans="1:103" s="146" customFormat="1" ht="24" customHeight="1" x14ac:dyDescent="0.35">
      <c r="A1112" s="175" t="s">
        <v>948</v>
      </c>
      <c r="B1112" s="652" t="s">
        <v>949</v>
      </c>
      <c r="C1112" s="579"/>
      <c r="D1112" s="579"/>
      <c r="E1112" s="579"/>
      <c r="F1112" s="579"/>
      <c r="G1112" s="586"/>
      <c r="H1112" s="586"/>
      <c r="I1112" s="586"/>
      <c r="J1112" s="586"/>
      <c r="K1112" s="581"/>
      <c r="L1112" s="581"/>
      <c r="M1112" s="581"/>
      <c r="N1112" s="297"/>
      <c r="O1112" s="298"/>
      <c r="P1112" s="298"/>
      <c r="Q1112" s="298"/>
      <c r="R1112" s="298"/>
      <c r="S1112" s="298"/>
      <c r="T1112" s="654" t="str">
        <f>A1112</f>
        <v xml:space="preserve">19. </v>
      </c>
      <c r="U1112" s="657" t="s">
        <v>950</v>
      </c>
      <c r="V1112" s="591"/>
      <c r="W1112" s="653"/>
      <c r="X1112" s="579"/>
      <c r="Y1112" s="579"/>
      <c r="Z1112" s="290"/>
      <c r="AA1112" s="290"/>
      <c r="AB1112" s="290"/>
      <c r="AC1112" s="290"/>
      <c r="AD1112" s="274"/>
      <c r="AE1112" s="274"/>
      <c r="AF1112" s="290"/>
      <c r="AG1112" s="145"/>
      <c r="AP1112" s="147"/>
      <c r="AQ1112" s="145"/>
      <c r="BT1112" s="148"/>
    </row>
    <row r="1113" spans="1:103" s="406" customFormat="1" ht="24" customHeight="1" x14ac:dyDescent="0.35">
      <c r="A1113" s="186"/>
      <c r="B1113" s="530" t="s">
        <v>770</v>
      </c>
      <c r="C1113" s="177"/>
      <c r="D1113" s="176"/>
      <c r="E1113" s="176"/>
      <c r="F1113" s="176"/>
      <c r="G1113" s="176"/>
      <c r="H1113" s="1041"/>
      <c r="I1113" s="1041"/>
      <c r="J1113" s="1041"/>
      <c r="K1113" s="460"/>
      <c r="L1113" s="460"/>
      <c r="M1113" s="460"/>
      <c r="N1113" s="460"/>
      <c r="O1113" s="460"/>
      <c r="P1113" s="460"/>
      <c r="Q1113" s="460"/>
      <c r="R1113" s="460"/>
      <c r="S1113" s="275"/>
      <c r="T1113" s="275"/>
      <c r="U1113" s="311" t="s">
        <v>581</v>
      </c>
      <c r="Z1113" s="265"/>
      <c r="AA1113" s="269"/>
      <c r="AB1113" s="269"/>
      <c r="AC1113" s="265"/>
      <c r="AD1113" s="297"/>
      <c r="AE1113" s="503"/>
      <c r="AF1113" s="503"/>
      <c r="AG1113" s="503"/>
      <c r="AH1113" s="297"/>
      <c r="AI1113" s="145"/>
      <c r="AJ1113" s="146"/>
      <c r="AK1113" s="146"/>
      <c r="AL1113" s="146"/>
      <c r="AM1113" s="146"/>
      <c r="AN1113" s="146"/>
      <c r="AO1113" s="146"/>
      <c r="AP1113" s="146"/>
      <c r="AQ1113" s="146"/>
      <c r="AR1113" s="147"/>
      <c r="AS1113" s="513"/>
      <c r="AT1113" s="146"/>
      <c r="AU1113" s="146"/>
      <c r="AV1113" s="146"/>
      <c r="AW1113" s="146"/>
      <c r="AX1113" s="146"/>
      <c r="AY1113" s="146"/>
      <c r="AZ1113" s="146"/>
      <c r="BA1113" s="146"/>
      <c r="BB1113" s="146"/>
      <c r="BC1113" s="146"/>
      <c r="BD1113" s="146"/>
      <c r="BE1113" s="146"/>
      <c r="BF1113" s="146"/>
      <c r="BG1113" s="146"/>
      <c r="BH1113" s="146"/>
      <c r="BI1113" s="146"/>
      <c r="BJ1113" s="146"/>
      <c r="BK1113" s="146"/>
      <c r="BL1113" s="146"/>
      <c r="BM1113" s="146"/>
      <c r="BN1113" s="146"/>
      <c r="BO1113" s="146"/>
      <c r="BP1113" s="146"/>
      <c r="BQ1113" s="146"/>
      <c r="BR1113" s="146"/>
      <c r="BS1113" s="146"/>
      <c r="BT1113" s="148"/>
      <c r="BU1113" s="146"/>
      <c r="BV1113" s="146"/>
      <c r="BW1113" s="146"/>
      <c r="BX1113" s="146"/>
      <c r="BY1113" s="146"/>
      <c r="BZ1113" s="146"/>
      <c r="CA1113" s="146"/>
      <c r="CB1113" s="146"/>
      <c r="CC1113" s="146"/>
      <c r="CD1113" s="146"/>
      <c r="CE1113" s="146"/>
      <c r="CF1113" s="146"/>
      <c r="CG1113" s="146"/>
      <c r="CH1113" s="146"/>
      <c r="CI1113" s="146"/>
      <c r="CJ1113" s="146"/>
      <c r="CK1113" s="146"/>
      <c r="CL1113" s="146"/>
      <c r="CM1113" s="146"/>
      <c r="CN1113" s="146"/>
      <c r="CO1113" s="146"/>
      <c r="CP1113" s="146"/>
      <c r="CQ1113" s="146"/>
      <c r="CR1113" s="146"/>
      <c r="CS1113" s="146"/>
      <c r="CT1113" s="146"/>
      <c r="CU1113" s="146"/>
      <c r="CV1113" s="146"/>
      <c r="CW1113" s="146"/>
      <c r="CX1113" s="146"/>
      <c r="CY1113" s="146"/>
    </row>
    <row r="1114" spans="1:103" s="146" customFormat="1" ht="24" customHeight="1" x14ac:dyDescent="0.35">
      <c r="A1114" s="175"/>
      <c r="B1114" s="652"/>
      <c r="C1114" s="579"/>
      <c r="D1114" s="579"/>
      <c r="E1114" s="579"/>
      <c r="F1114" s="579"/>
      <c r="G1114" s="969" t="s">
        <v>582</v>
      </c>
      <c r="H1114" s="970"/>
      <c r="I1114" s="970"/>
      <c r="J1114" s="970"/>
      <c r="K1114" s="971"/>
      <c r="L1114" s="972"/>
      <c r="M1114" s="972"/>
      <c r="N1114" s="297"/>
      <c r="O1114" s="971" t="s">
        <v>583</v>
      </c>
      <c r="P1114" s="972"/>
      <c r="Q1114" s="972"/>
      <c r="R1114" s="972"/>
      <c r="S1114" s="972"/>
      <c r="T1114" s="298"/>
      <c r="U1114" s="613"/>
      <c r="V1114" s="591"/>
      <c r="W1114" s="653"/>
      <c r="X1114" s="579"/>
      <c r="Y1114" s="579"/>
      <c r="Z1114" s="290"/>
      <c r="AA1114" s="290"/>
      <c r="AB1114" s="290"/>
      <c r="AC1114" s="290"/>
      <c r="AD1114" s="274"/>
      <c r="AE1114" s="274"/>
      <c r="AF1114" s="290"/>
      <c r="AG1114" s="145"/>
      <c r="AP1114" s="147"/>
      <c r="AQ1114" s="145"/>
      <c r="BT1114" s="148"/>
    </row>
    <row r="1115" spans="1:103" s="146" customFormat="1" ht="24" customHeight="1" x14ac:dyDescent="0.35">
      <c r="A1115" s="175"/>
      <c r="B1115" s="652"/>
      <c r="C1115" s="579"/>
      <c r="D1115" s="579"/>
      <c r="E1115" s="579"/>
      <c r="F1115" s="579"/>
      <c r="G1115" s="965" t="s">
        <v>6</v>
      </c>
      <c r="H1115" s="966"/>
      <c r="I1115" s="966"/>
      <c r="J1115" s="966"/>
      <c r="K1115" s="1116"/>
      <c r="L1115" s="1116"/>
      <c r="M1115" s="1116"/>
      <c r="N1115" s="297"/>
      <c r="O1115" s="967" t="s">
        <v>7</v>
      </c>
      <c r="P1115" s="967"/>
      <c r="Q1115" s="967"/>
      <c r="R1115" s="967"/>
      <c r="S1115" s="967"/>
      <c r="T1115" s="298"/>
      <c r="U1115" s="613"/>
      <c r="V1115" s="591"/>
      <c r="W1115" s="653"/>
      <c r="X1115" s="579"/>
      <c r="Y1115" s="579"/>
      <c r="Z1115" s="290"/>
      <c r="AA1115" s="290"/>
      <c r="AB1115" s="290"/>
      <c r="AC1115" s="290"/>
      <c r="AD1115" s="274"/>
      <c r="AE1115" s="274"/>
      <c r="AF1115" s="290"/>
      <c r="AG1115" s="145"/>
      <c r="AP1115" s="147"/>
      <c r="AQ1115" s="145"/>
      <c r="BT1115" s="148"/>
    </row>
    <row r="1116" spans="1:103" s="146" customFormat="1" ht="24" customHeight="1" x14ac:dyDescent="0.35">
      <c r="A1116" s="175"/>
      <c r="B1116" s="656" t="s">
        <v>951</v>
      </c>
      <c r="C1116" s="579"/>
      <c r="D1116" s="579"/>
      <c r="E1116" s="579"/>
      <c r="F1116" s="579"/>
      <c r="G1116" s="1114">
        <f>[53]WS!E63</f>
        <v>2839004024.73</v>
      </c>
      <c r="H1116" s="1114"/>
      <c r="I1116" s="1114"/>
      <c r="J1116" s="1114"/>
      <c r="K1116" s="581"/>
      <c r="L1116" s="581"/>
      <c r="M1116" s="581"/>
      <c r="N1116" s="290"/>
      <c r="O1116" s="1115">
        <v>1676900272.74</v>
      </c>
      <c r="P1116" s="1110"/>
      <c r="Q1116" s="1110"/>
      <c r="R1116" s="1110"/>
      <c r="S1116" s="1110"/>
      <c r="T1116" s="298"/>
      <c r="U1116" s="613"/>
      <c r="V1116" s="591"/>
      <c r="W1116" s="653"/>
      <c r="X1116" s="579"/>
      <c r="Y1116" s="621" t="s">
        <v>952</v>
      </c>
      <c r="Z1116" s="290"/>
      <c r="AA1116" s="290"/>
      <c r="AB1116" s="290"/>
      <c r="AC1116" s="290"/>
      <c r="AD1116" s="274"/>
      <c r="AE1116" s="274"/>
      <c r="AF1116" s="290"/>
      <c r="AG1116" s="145"/>
      <c r="AP1116" s="147"/>
      <c r="AQ1116" s="145"/>
      <c r="BT1116" s="148"/>
    </row>
    <row r="1117" spans="1:103" s="146" customFormat="1" ht="24" customHeight="1" x14ac:dyDescent="0.35">
      <c r="A1117" s="175"/>
      <c r="B1117" s="658"/>
      <c r="C1117" s="656" t="s">
        <v>953</v>
      </c>
      <c r="D1117" s="579"/>
      <c r="E1117" s="579"/>
      <c r="F1117" s="579"/>
      <c r="G1117" s="1086">
        <v>21890769013.27</v>
      </c>
      <c r="H1117" s="1086"/>
      <c r="I1117" s="1086"/>
      <c r="J1117" s="1086"/>
      <c r="K1117" s="581"/>
      <c r="L1117" s="581"/>
      <c r="M1117" s="581"/>
      <c r="N1117" s="290"/>
      <c r="O1117" s="979">
        <f>O1120-O1119-O1116</f>
        <v>37632444087.460007</v>
      </c>
      <c r="P1117" s="1111"/>
      <c r="Q1117" s="1111"/>
      <c r="R1117" s="1111"/>
      <c r="S1117" s="1111"/>
      <c r="T1117" s="298"/>
      <c r="U1117" s="613"/>
      <c r="V1117" s="591"/>
      <c r="W1117" s="653"/>
      <c r="X1117" s="621" t="s">
        <v>954</v>
      </c>
      <c r="Y1117" s="658"/>
      <c r="Z1117" s="290"/>
      <c r="AA1117" s="659"/>
      <c r="AB1117" s="290"/>
      <c r="AC1117" s="290"/>
      <c r="AD1117" s="274"/>
      <c r="AE1117" s="274"/>
      <c r="AF1117" s="290"/>
      <c r="AG1117" s="145"/>
      <c r="AP1117" s="147"/>
      <c r="AQ1117" s="145"/>
      <c r="BT1117" s="148"/>
    </row>
    <row r="1118" spans="1:103" s="146" customFormat="1" ht="24" customHeight="1" x14ac:dyDescent="0.35">
      <c r="A1118" s="175"/>
      <c r="C1118" s="656" t="s">
        <v>955</v>
      </c>
      <c r="D1118" s="579"/>
      <c r="E1118" s="579"/>
      <c r="F1118" s="579"/>
      <c r="G1118" s="1086">
        <v>702162367.730003</v>
      </c>
      <c r="H1118" s="1086"/>
      <c r="I1118" s="1086"/>
      <c r="J1118" s="1086"/>
      <c r="K1118" s="581"/>
      <c r="L1118" s="581"/>
      <c r="M1118" s="581"/>
      <c r="N1118" s="290"/>
      <c r="O1118" s="968">
        <v>0</v>
      </c>
      <c r="P1118" s="968"/>
      <c r="Q1118" s="968"/>
      <c r="R1118" s="968"/>
      <c r="S1118" s="968"/>
      <c r="T1118" s="298"/>
      <c r="U1118" s="613"/>
      <c r="V1118" s="591"/>
      <c r="W1118" s="653"/>
      <c r="X1118" s="182" t="s">
        <v>956</v>
      </c>
      <c r="Z1118" s="290"/>
      <c r="AA1118" s="660">
        <v>645061770.73000002</v>
      </c>
      <c r="AB1118" s="290"/>
      <c r="AC1118" s="290"/>
      <c r="AD1118" s="274"/>
      <c r="AE1118" s="274"/>
      <c r="AF1118" s="290"/>
      <c r="AG1118" s="145"/>
      <c r="AP1118" s="147"/>
      <c r="AQ1118" s="145"/>
      <c r="BT1118" s="148"/>
    </row>
    <row r="1119" spans="1:103" s="146" customFormat="1" ht="24" customHeight="1" x14ac:dyDescent="0.35">
      <c r="A1119" s="175"/>
      <c r="B1119" s="661"/>
      <c r="C1119" s="656" t="s">
        <v>957</v>
      </c>
      <c r="D1119" s="579"/>
      <c r="E1119" s="579"/>
      <c r="F1119" s="579"/>
      <c r="G1119" s="1107">
        <f>-[53]WS!H63</f>
        <v>-4039053298.3299999</v>
      </c>
      <c r="H1119" s="1107"/>
      <c r="I1119" s="1107"/>
      <c r="J1119" s="1107"/>
      <c r="K1119" s="581"/>
      <c r="L1119" s="581"/>
      <c r="M1119" s="581"/>
      <c r="N1119" s="290"/>
      <c r="O1119" s="1003">
        <v>-2839004024.73</v>
      </c>
      <c r="P1119" s="1003"/>
      <c r="Q1119" s="1003"/>
      <c r="R1119" s="1003"/>
      <c r="S1119" s="1003"/>
      <c r="T1119" s="298"/>
      <c r="U1119" s="613"/>
      <c r="V1119" s="591"/>
      <c r="W1119" s="653"/>
      <c r="X1119" s="621" t="s">
        <v>958</v>
      </c>
      <c r="Z1119" s="290"/>
      <c r="AA1119" s="659">
        <v>21392882107.400002</v>
      </c>
      <c r="AB1119" s="290">
        <f>AA1119-G1120</f>
        <v>0</v>
      </c>
      <c r="AC1119" s="290"/>
      <c r="AD1119" s="274"/>
      <c r="AE1119" s="274"/>
      <c r="AF1119" s="290"/>
      <c r="AG1119" s="145"/>
      <c r="AP1119" s="147"/>
      <c r="AQ1119" s="145"/>
      <c r="BT1119" s="148"/>
    </row>
    <row r="1120" spans="1:103" s="146" customFormat="1" ht="24" customHeight="1" thickBot="1" x14ac:dyDescent="0.4">
      <c r="A1120" s="175"/>
      <c r="B1120" s="652"/>
      <c r="C1120" s="580" t="s">
        <v>596</v>
      </c>
      <c r="D1120" s="579"/>
      <c r="E1120" s="579"/>
      <c r="F1120" s="579"/>
      <c r="G1120" s="1088">
        <f>SUM(G1116:J1119)</f>
        <v>21392882107.400002</v>
      </c>
      <c r="H1120" s="1088"/>
      <c r="I1120" s="1088"/>
      <c r="J1120" s="1088"/>
      <c r="K1120" s="581"/>
      <c r="L1120" s="581"/>
      <c r="M1120" s="581"/>
      <c r="N1120" s="290"/>
      <c r="O1120" s="975">
        <v>36470340335.470001</v>
      </c>
      <c r="P1120" s="1028"/>
      <c r="Q1120" s="1028"/>
      <c r="R1120" s="1028"/>
      <c r="S1120" s="1028"/>
      <c r="T1120" s="298"/>
      <c r="U1120" s="613"/>
      <c r="V1120" s="591"/>
      <c r="W1120" s="653"/>
      <c r="X1120" s="630" t="s">
        <v>597</v>
      </c>
      <c r="Y1120" s="579"/>
      <c r="Z1120" s="290"/>
      <c r="AA1120" s="659"/>
      <c r="AB1120" s="290"/>
      <c r="AC1120" s="290"/>
      <c r="AD1120" s="274"/>
      <c r="AE1120" s="274"/>
      <c r="AF1120" s="290"/>
      <c r="AG1120" s="145"/>
      <c r="AP1120" s="147"/>
      <c r="AQ1120" s="145"/>
      <c r="BT1120" s="148"/>
    </row>
    <row r="1121" spans="1:103" s="146" customFormat="1" ht="24" customHeight="1" thickTop="1" x14ac:dyDescent="0.35">
      <c r="A1121" s="175"/>
      <c r="B1121" s="652"/>
      <c r="C1121" s="580"/>
      <c r="D1121" s="579"/>
      <c r="E1121" s="579"/>
      <c r="F1121" s="579"/>
      <c r="G1121" s="1047"/>
      <c r="H1121" s="1047"/>
      <c r="I1121" s="1047"/>
      <c r="J1121" s="1047"/>
      <c r="K1121" s="1047"/>
      <c r="L1121" s="581"/>
      <c r="M1121" s="581"/>
      <c r="N1121" s="290"/>
      <c r="O1121" s="297"/>
      <c r="P1121" s="298"/>
      <c r="Q1121" s="298"/>
      <c r="R1121" s="298"/>
      <c r="S1121" s="298"/>
      <c r="T1121" s="298"/>
      <c r="U1121" s="613"/>
      <c r="V1121" s="591"/>
      <c r="W1121" s="653"/>
      <c r="X1121" s="630"/>
      <c r="Y1121" s="579"/>
      <c r="Z1121" s="290"/>
      <c r="AA1121" s="659">
        <v>2839004024.73</v>
      </c>
      <c r="AB1121" s="290"/>
      <c r="AC1121" s="290"/>
      <c r="AD1121" s="274"/>
      <c r="AE1121" s="274"/>
      <c r="AF1121" s="290"/>
      <c r="AG1121" s="145"/>
      <c r="AP1121" s="147"/>
      <c r="AQ1121" s="145"/>
      <c r="BT1121" s="148"/>
    </row>
    <row r="1122" spans="1:103" s="146" customFormat="1" ht="24" customHeight="1" x14ac:dyDescent="0.35">
      <c r="A1122" s="175" t="s">
        <v>959</v>
      </c>
      <c r="B1122" s="580" t="s">
        <v>960</v>
      </c>
      <c r="D1122" s="579"/>
      <c r="E1122" s="579"/>
      <c r="F1122" s="579"/>
      <c r="G1122" s="1047"/>
      <c r="H1122" s="1047"/>
      <c r="I1122" s="1047"/>
      <c r="J1122" s="1047"/>
      <c r="K1122" s="581"/>
      <c r="L1122" s="581"/>
      <c r="M1122" s="581"/>
      <c r="N1122" s="297"/>
      <c r="O1122" s="298"/>
      <c r="P1122" s="298"/>
      <c r="Q1122" s="298"/>
      <c r="R1122" s="298"/>
      <c r="S1122" s="298"/>
      <c r="T1122" s="382" t="str">
        <f>A1122</f>
        <v>20.</v>
      </c>
      <c r="U1122" s="662" t="s">
        <v>961</v>
      </c>
      <c r="V1122" s="591"/>
      <c r="W1122" s="653"/>
      <c r="X1122" s="579"/>
      <c r="Y1122" s="579"/>
      <c r="Z1122" s="290"/>
      <c r="AA1122" s="659"/>
      <c r="AB1122" s="290"/>
      <c r="AC1122" s="290"/>
      <c r="AD1122" s="274"/>
      <c r="AE1122" s="274"/>
      <c r="AF1122" s="290"/>
      <c r="AG1122" s="145"/>
      <c r="AP1122" s="147"/>
      <c r="AQ1122" s="145"/>
      <c r="BT1122" s="148"/>
    </row>
    <row r="1123" spans="1:103" s="146" customFormat="1" ht="24" customHeight="1" x14ac:dyDescent="0.35">
      <c r="A1123" s="175"/>
      <c r="B1123" s="580" t="s">
        <v>962</v>
      </c>
      <c r="D1123" s="579"/>
      <c r="E1123" s="579"/>
      <c r="F1123" s="579"/>
      <c r="G1123" s="586"/>
      <c r="H1123" s="586"/>
      <c r="I1123" s="586"/>
      <c r="J1123" s="586"/>
      <c r="K1123" s="581"/>
      <c r="L1123" s="581"/>
      <c r="M1123" s="581"/>
      <c r="N1123" s="297"/>
      <c r="O1123" s="298"/>
      <c r="P1123" s="298"/>
      <c r="Q1123" s="298"/>
      <c r="R1123" s="298"/>
      <c r="S1123" s="298"/>
      <c r="T1123" s="382"/>
      <c r="U1123" s="663" t="s">
        <v>963</v>
      </c>
      <c r="V1123" s="591"/>
      <c r="W1123" s="653"/>
      <c r="X1123" s="579"/>
      <c r="Y1123" s="579"/>
      <c r="Z1123" s="290"/>
      <c r="AA1123" s="659"/>
      <c r="AB1123" s="290"/>
      <c r="AC1123" s="290"/>
      <c r="AD1123" s="274"/>
      <c r="AE1123" s="274"/>
      <c r="AF1123" s="290"/>
      <c r="AG1123" s="145"/>
      <c r="AP1123" s="147"/>
      <c r="AQ1123" s="145"/>
      <c r="BT1123" s="148"/>
    </row>
    <row r="1124" spans="1:103" s="406" customFormat="1" ht="24" customHeight="1" x14ac:dyDescent="0.35">
      <c r="A1124" s="186"/>
      <c r="B1124" s="530" t="s">
        <v>770</v>
      </c>
      <c r="C1124" s="177"/>
      <c r="D1124" s="176"/>
      <c r="E1124" s="176"/>
      <c r="F1124" s="176"/>
      <c r="G1124" s="176"/>
      <c r="H1124" s="1041"/>
      <c r="I1124" s="1041"/>
      <c r="J1124" s="1041"/>
      <c r="K1124" s="460"/>
      <c r="L1124" s="460"/>
      <c r="M1124" s="460"/>
      <c r="N1124" s="460"/>
      <c r="O1124" s="460"/>
      <c r="P1124" s="460"/>
      <c r="Q1124" s="460"/>
      <c r="R1124" s="460"/>
      <c r="S1124" s="275"/>
      <c r="T1124" s="275"/>
      <c r="U1124" s="311" t="s">
        <v>581</v>
      </c>
      <c r="Z1124" s="265"/>
      <c r="AA1124" s="664">
        <v>36470340335.470001</v>
      </c>
      <c r="AB1124" s="269"/>
      <c r="AC1124" s="265"/>
      <c r="AD1124" s="297"/>
      <c r="AE1124" s="503"/>
      <c r="AF1124" s="503"/>
      <c r="AG1124" s="503"/>
      <c r="AH1124" s="297"/>
      <c r="AI1124" s="145"/>
      <c r="AJ1124" s="146"/>
      <c r="AK1124" s="146"/>
      <c r="AL1124" s="146"/>
      <c r="AM1124" s="146"/>
      <c r="AN1124" s="146"/>
      <c r="AO1124" s="146"/>
      <c r="AP1124" s="146"/>
      <c r="AQ1124" s="146"/>
      <c r="AR1124" s="147"/>
      <c r="AS1124" s="513"/>
      <c r="AT1124" s="146"/>
      <c r="AU1124" s="146"/>
      <c r="AV1124" s="146"/>
      <c r="AW1124" s="146"/>
      <c r="AX1124" s="146"/>
      <c r="AY1124" s="146"/>
      <c r="AZ1124" s="146"/>
      <c r="BA1124" s="146"/>
      <c r="BB1124" s="146"/>
      <c r="BC1124" s="146"/>
      <c r="BD1124" s="146"/>
      <c r="BE1124" s="146"/>
      <c r="BF1124" s="146"/>
      <c r="BG1124" s="146"/>
      <c r="BH1124" s="146"/>
      <c r="BI1124" s="146"/>
      <c r="BJ1124" s="146"/>
      <c r="BK1124" s="146"/>
      <c r="BL1124" s="146"/>
      <c r="BM1124" s="146"/>
      <c r="BN1124" s="146"/>
      <c r="BO1124" s="146"/>
      <c r="BP1124" s="146"/>
      <c r="BQ1124" s="146"/>
      <c r="BR1124" s="146"/>
      <c r="BS1124" s="146"/>
      <c r="BT1124" s="148"/>
      <c r="BU1124" s="146"/>
      <c r="BV1124" s="146"/>
      <c r="BW1124" s="146"/>
      <c r="BX1124" s="146"/>
      <c r="BY1124" s="146"/>
      <c r="BZ1124" s="146"/>
      <c r="CA1124" s="146"/>
      <c r="CB1124" s="146"/>
      <c r="CC1124" s="146"/>
      <c r="CD1124" s="146"/>
      <c r="CE1124" s="146"/>
      <c r="CF1124" s="146"/>
      <c r="CG1124" s="146"/>
      <c r="CH1124" s="146"/>
      <c r="CI1124" s="146"/>
      <c r="CJ1124" s="146"/>
      <c r="CK1124" s="146"/>
      <c r="CL1124" s="146"/>
      <c r="CM1124" s="146"/>
      <c r="CN1124" s="146"/>
      <c r="CO1124" s="146"/>
      <c r="CP1124" s="146"/>
      <c r="CQ1124" s="146"/>
      <c r="CR1124" s="146"/>
      <c r="CS1124" s="146"/>
      <c r="CT1124" s="146"/>
      <c r="CU1124" s="146"/>
      <c r="CV1124" s="146"/>
      <c r="CW1124" s="146"/>
      <c r="CX1124" s="146"/>
      <c r="CY1124" s="146"/>
    </row>
    <row r="1125" spans="1:103" s="146" customFormat="1" ht="24" customHeight="1" x14ac:dyDescent="0.35">
      <c r="A1125" s="175"/>
      <c r="B1125" s="652"/>
      <c r="C1125" s="579"/>
      <c r="D1125" s="620"/>
      <c r="E1125" s="579"/>
      <c r="F1125" s="579"/>
      <c r="G1125" s="969" t="s">
        <v>582</v>
      </c>
      <c r="H1125" s="970"/>
      <c r="I1125" s="970"/>
      <c r="J1125" s="970"/>
      <c r="K1125" s="971"/>
      <c r="L1125" s="972"/>
      <c r="M1125" s="972"/>
      <c r="N1125" s="297"/>
      <c r="O1125" s="971" t="s">
        <v>583</v>
      </c>
      <c r="P1125" s="972"/>
      <c r="Q1125" s="972"/>
      <c r="R1125" s="972"/>
      <c r="S1125" s="972"/>
      <c r="T1125" s="298"/>
      <c r="U1125" s="613"/>
      <c r="V1125" s="591"/>
      <c r="W1125" s="653"/>
      <c r="X1125" s="579"/>
      <c r="Y1125" s="579"/>
      <c r="Z1125" s="290"/>
      <c r="AA1125" s="659"/>
      <c r="AB1125" s="290"/>
      <c r="AC1125" s="290"/>
      <c r="AD1125" s="274"/>
      <c r="AE1125" s="274"/>
      <c r="AF1125" s="290"/>
      <c r="AG1125" s="145"/>
      <c r="AP1125" s="147"/>
      <c r="AQ1125" s="145"/>
      <c r="BT1125" s="148"/>
    </row>
    <row r="1126" spans="1:103" s="146" customFormat="1" ht="24" customHeight="1" x14ac:dyDescent="0.35">
      <c r="A1126" s="175"/>
      <c r="B1126" s="652"/>
      <c r="C1126" s="579"/>
      <c r="D1126" s="579"/>
      <c r="E1126" s="579"/>
      <c r="F1126" s="579"/>
      <c r="G1126" s="965" t="s">
        <v>6</v>
      </c>
      <c r="H1126" s="966"/>
      <c r="I1126" s="966"/>
      <c r="J1126" s="966"/>
      <c r="K1126" s="1116"/>
      <c r="L1126" s="1116"/>
      <c r="M1126" s="1116"/>
      <c r="N1126" s="297"/>
      <c r="O1126" s="967" t="s">
        <v>7</v>
      </c>
      <c r="P1126" s="967"/>
      <c r="Q1126" s="967"/>
      <c r="R1126" s="967"/>
      <c r="S1126" s="967"/>
      <c r="T1126" s="298"/>
      <c r="U1126" s="613"/>
      <c r="V1126" s="591"/>
      <c r="W1126" s="653"/>
      <c r="X1126" s="579"/>
      <c r="Y1126" s="579"/>
      <c r="Z1126" s="290"/>
      <c r="AA1126" s="659"/>
      <c r="AB1126" s="290"/>
      <c r="AC1126" s="290"/>
      <c r="AD1126" s="274"/>
      <c r="AE1126" s="274"/>
      <c r="AF1126" s="290"/>
      <c r="AG1126" s="145"/>
      <c r="AP1126" s="147"/>
      <c r="AQ1126" s="145"/>
      <c r="BT1126" s="148"/>
    </row>
    <row r="1127" spans="1:103" s="146" customFormat="1" ht="24" customHeight="1" x14ac:dyDescent="0.35">
      <c r="A1127" s="175"/>
      <c r="B1127" s="656" t="s">
        <v>964</v>
      </c>
      <c r="C1127" s="579"/>
      <c r="D1127" s="579"/>
      <c r="E1127" s="579"/>
      <c r="F1127" s="579"/>
      <c r="G1127" s="1114">
        <f>[53]WS!M208-[53]WS!M215</f>
        <v>976419992</v>
      </c>
      <c r="H1127" s="1114"/>
      <c r="I1127" s="1114"/>
      <c r="J1127" s="1114"/>
      <c r="K1127" s="581"/>
      <c r="L1127" s="581"/>
      <c r="M1127" s="581"/>
      <c r="N1127" s="290"/>
      <c r="O1127" s="1115">
        <f>[53]WS!E208-[53]WS!E215</f>
        <v>881881796</v>
      </c>
      <c r="P1127" s="1110"/>
      <c r="Q1127" s="1110"/>
      <c r="R1127" s="1110"/>
      <c r="S1127" s="1110"/>
      <c r="T1127" s="316"/>
      <c r="U1127" s="641"/>
      <c r="V1127" s="579"/>
      <c r="W1127" s="665"/>
      <c r="X1127" s="579"/>
      <c r="Y1127" s="621" t="s">
        <v>965</v>
      </c>
      <c r="Z1127" s="290"/>
      <c r="AA1127" s="659"/>
      <c r="AB1127" s="290"/>
      <c r="AC1127" s="290"/>
      <c r="AD1127" s="274"/>
      <c r="AE1127" s="274"/>
      <c r="AF1127" s="290"/>
      <c r="AG1127" s="145"/>
      <c r="AP1127" s="147"/>
      <c r="AQ1127" s="145"/>
      <c r="BT1127" s="148"/>
    </row>
    <row r="1128" spans="1:103" s="146" customFormat="1" ht="24" customHeight="1" x14ac:dyDescent="0.35">
      <c r="A1128" s="175"/>
      <c r="B1128" s="656" t="s">
        <v>805</v>
      </c>
      <c r="C1128" s="579"/>
      <c r="D1128" s="579"/>
      <c r="E1128" s="579"/>
      <c r="F1128" s="579"/>
      <c r="G1128" s="1086">
        <f>[53]WS!M239</f>
        <v>495280000</v>
      </c>
      <c r="H1128" s="1086"/>
      <c r="I1128" s="1086"/>
      <c r="J1128" s="1086"/>
      <c r="K1128" s="581"/>
      <c r="L1128" s="581"/>
      <c r="M1128" s="581"/>
      <c r="N1128" s="290"/>
      <c r="O1128" s="979">
        <f>[53]WS!E239</f>
        <v>477368141</v>
      </c>
      <c r="P1128" s="1111"/>
      <c r="Q1128" s="1111"/>
      <c r="R1128" s="1111"/>
      <c r="S1128" s="1111"/>
      <c r="T1128" s="316"/>
      <c r="U1128" s="641"/>
      <c r="V1128" s="579"/>
      <c r="W1128" s="665"/>
      <c r="X1128" s="579"/>
      <c r="Y1128" s="621" t="s">
        <v>806</v>
      </c>
      <c r="Z1128" s="290"/>
      <c r="AA1128" s="659"/>
      <c r="AB1128" s="290"/>
      <c r="AC1128" s="290"/>
      <c r="AD1128" s="274"/>
      <c r="AE1128" s="274"/>
      <c r="AF1128" s="290"/>
      <c r="AG1128" s="145"/>
      <c r="AP1128" s="147"/>
      <c r="AQ1128" s="145"/>
      <c r="BT1128" s="148"/>
    </row>
    <row r="1129" spans="1:103" s="146" customFormat="1" ht="24" customHeight="1" x14ac:dyDescent="0.35">
      <c r="A1129" s="175"/>
      <c r="B1129" s="656" t="s">
        <v>801</v>
      </c>
      <c r="C1129" s="579"/>
      <c r="D1129" s="579"/>
      <c r="E1129" s="579"/>
      <c r="F1129" s="579"/>
      <c r="G1129" s="1086">
        <f>[53]WS!M243</f>
        <v>301989499.92000002</v>
      </c>
      <c r="H1129" s="1086"/>
      <c r="I1129" s="1086"/>
      <c r="J1129" s="1086"/>
      <c r="K1129" s="581"/>
      <c r="L1129" s="581"/>
      <c r="M1129" s="581"/>
      <c r="N1129" s="290"/>
      <c r="O1129" s="979">
        <f>[53]WS!E243</f>
        <v>319872765.63</v>
      </c>
      <c r="P1129" s="1111"/>
      <c r="Q1129" s="1111"/>
      <c r="R1129" s="1111"/>
      <c r="S1129" s="1111"/>
      <c r="T1129" s="316"/>
      <c r="U1129" s="641"/>
      <c r="V1129" s="579"/>
      <c r="W1129" s="665"/>
      <c r="X1129" s="579"/>
      <c r="Y1129" s="621" t="s">
        <v>966</v>
      </c>
      <c r="Z1129" s="290"/>
      <c r="AA1129" s="659"/>
      <c r="AB1129" s="290"/>
      <c r="AC1129" s="290"/>
      <c r="AD1129" s="274"/>
      <c r="AE1129" s="274"/>
      <c r="AF1129" s="290"/>
      <c r="AG1129" s="145"/>
      <c r="AP1129" s="147"/>
      <c r="AQ1129" s="145"/>
      <c r="BT1129" s="148"/>
    </row>
    <row r="1130" spans="1:103" s="146" customFormat="1" ht="24" customHeight="1" x14ac:dyDescent="0.35">
      <c r="A1130" s="175"/>
      <c r="B1130" s="656" t="s">
        <v>967</v>
      </c>
      <c r="C1130" s="579"/>
      <c r="D1130" s="579"/>
      <c r="E1130" s="579"/>
      <c r="F1130" s="579"/>
      <c r="G1130" s="1086">
        <f>[53]WS!M231</f>
        <v>282050075</v>
      </c>
      <c r="H1130" s="1086"/>
      <c r="I1130" s="1086"/>
      <c r="J1130" s="1086"/>
      <c r="K1130" s="581"/>
      <c r="L1130" s="581"/>
      <c r="M1130" s="581"/>
      <c r="N1130" s="290"/>
      <c r="O1130" s="979">
        <f>[53]WS!E231</f>
        <v>278167641</v>
      </c>
      <c r="P1130" s="1111"/>
      <c r="Q1130" s="1111"/>
      <c r="R1130" s="1111"/>
      <c r="S1130" s="1111"/>
      <c r="T1130" s="316"/>
      <c r="U1130" s="641"/>
      <c r="V1130" s="579"/>
      <c r="W1130" s="665"/>
      <c r="X1130" s="579"/>
      <c r="Y1130" s="621" t="s">
        <v>968</v>
      </c>
      <c r="Z1130" s="290"/>
      <c r="AA1130" s="290"/>
      <c r="AB1130" s="290"/>
      <c r="AC1130" s="290"/>
      <c r="AD1130" s="274"/>
      <c r="AE1130" s="274"/>
      <c r="AF1130" s="290"/>
      <c r="AG1130" s="145"/>
      <c r="AP1130" s="147"/>
      <c r="AQ1130" s="145"/>
      <c r="BT1130" s="148"/>
    </row>
    <row r="1131" spans="1:103" s="146" customFormat="1" ht="24" customHeight="1" x14ac:dyDescent="0.35">
      <c r="A1131" s="175"/>
      <c r="B1131" s="656" t="s">
        <v>803</v>
      </c>
      <c r="C1131" s="579"/>
      <c r="D1131" s="579"/>
      <c r="E1131" s="579"/>
      <c r="F1131" s="579"/>
      <c r="G1131" s="1117">
        <f>[53]WS!M223</f>
        <v>158802738.29000002</v>
      </c>
      <c r="H1131" s="1118"/>
      <c r="I1131" s="1118"/>
      <c r="J1131" s="1118"/>
      <c r="K1131" s="581"/>
      <c r="L1131" s="581"/>
      <c r="M1131" s="581"/>
      <c r="N1131" s="290"/>
      <c r="O1131" s="979">
        <f>[53]WS!E223</f>
        <v>162949030.77000001</v>
      </c>
      <c r="P1131" s="1111"/>
      <c r="Q1131" s="1111"/>
      <c r="R1131" s="1111"/>
      <c r="S1131" s="1111"/>
      <c r="T1131" s="316"/>
      <c r="U1131" s="641"/>
      <c r="V1131" s="579"/>
      <c r="W1131" s="665"/>
      <c r="X1131" s="579"/>
      <c r="Y1131" s="621" t="s">
        <v>969</v>
      </c>
      <c r="Z1131" s="290"/>
      <c r="AA1131" s="290"/>
      <c r="AB1131" s="290"/>
      <c r="AC1131" s="290"/>
      <c r="AD1131" s="274"/>
      <c r="AE1131" s="274"/>
      <c r="AF1131" s="290"/>
      <c r="AG1131" s="145"/>
      <c r="AP1131" s="147"/>
      <c r="AQ1131" s="145"/>
      <c r="BT1131" s="148"/>
    </row>
    <row r="1132" spans="1:103" s="146" customFormat="1" ht="24" customHeight="1" x14ac:dyDescent="0.35">
      <c r="A1132" s="175"/>
      <c r="B1132" s="656" t="s">
        <v>970</v>
      </c>
      <c r="C1132" s="579"/>
      <c r="D1132" s="579"/>
      <c r="E1132" s="579"/>
      <c r="F1132" s="579"/>
      <c r="G1132" s="1086">
        <f>[53]WS!M235</f>
        <v>149768092</v>
      </c>
      <c r="H1132" s="1086"/>
      <c r="I1132" s="1086"/>
      <c r="J1132" s="1086"/>
      <c r="K1132" s="581"/>
      <c r="L1132" s="581"/>
      <c r="M1132" s="581"/>
      <c r="N1132" s="290"/>
      <c r="O1132" s="979">
        <f>[53]WS!E235</f>
        <v>115651102</v>
      </c>
      <c r="P1132" s="1111"/>
      <c r="Q1132" s="1111"/>
      <c r="R1132" s="1111"/>
      <c r="S1132" s="1111"/>
      <c r="T1132" s="316"/>
      <c r="U1132" s="641"/>
      <c r="V1132" s="579"/>
      <c r="W1132" s="665"/>
      <c r="X1132" s="579"/>
      <c r="Y1132" s="621" t="s">
        <v>971</v>
      </c>
      <c r="Z1132" s="290"/>
      <c r="AA1132" s="290"/>
      <c r="AB1132" s="290"/>
      <c r="AC1132" s="290"/>
      <c r="AD1132" s="274"/>
      <c r="AE1132" s="274"/>
      <c r="AF1132" s="290"/>
      <c r="AG1132" s="145"/>
      <c r="AP1132" s="147"/>
      <c r="AQ1132" s="145"/>
      <c r="BT1132" s="148"/>
    </row>
    <row r="1133" spans="1:103" s="146" customFormat="1" ht="24" customHeight="1" x14ac:dyDescent="0.35">
      <c r="A1133" s="175"/>
      <c r="B1133" s="656" t="s">
        <v>822</v>
      </c>
      <c r="C1133" s="579"/>
      <c r="D1133" s="579"/>
      <c r="E1133" s="579"/>
      <c r="F1133" s="579"/>
      <c r="G1133" s="1086">
        <f>[53]WS!M234</f>
        <v>140603250</v>
      </c>
      <c r="H1133" s="1086"/>
      <c r="I1133" s="1086"/>
      <c r="J1133" s="1086"/>
      <c r="K1133" s="581"/>
      <c r="L1133" s="581"/>
      <c r="M1133" s="581"/>
      <c r="N1133" s="290"/>
      <c r="O1133" s="979">
        <f>[53]WS!E234</f>
        <v>283605433</v>
      </c>
      <c r="P1133" s="1111"/>
      <c r="Q1133" s="1111"/>
      <c r="R1133" s="1111"/>
      <c r="S1133" s="1111"/>
      <c r="T1133" s="316"/>
      <c r="U1133" s="641"/>
      <c r="V1133" s="579"/>
      <c r="W1133" s="665"/>
      <c r="X1133" s="579"/>
      <c r="Y1133" s="621" t="s">
        <v>823</v>
      </c>
      <c r="Z1133" s="290"/>
      <c r="AA1133" s="290"/>
      <c r="AB1133" s="290"/>
      <c r="AC1133" s="290"/>
      <c r="AD1133" s="274"/>
      <c r="AE1133" s="274"/>
      <c r="AF1133" s="290"/>
      <c r="AG1133" s="145"/>
      <c r="AP1133" s="147"/>
      <c r="AQ1133" s="145"/>
      <c r="BT1133" s="148"/>
    </row>
    <row r="1134" spans="1:103" s="146" customFormat="1" ht="24" customHeight="1" x14ac:dyDescent="0.35">
      <c r="A1134" s="175"/>
      <c r="B1134" s="656" t="s">
        <v>972</v>
      </c>
      <c r="C1134" s="579"/>
      <c r="D1134" s="579"/>
      <c r="E1134" s="579"/>
      <c r="F1134" s="579"/>
      <c r="G1134" s="1086">
        <f>[53]WS!M201</f>
        <v>138767598.5</v>
      </c>
      <c r="H1134" s="1086"/>
      <c r="I1134" s="1086"/>
      <c r="J1134" s="1086"/>
      <c r="K1134" s="581"/>
      <c r="L1134" s="581"/>
      <c r="M1134" s="581"/>
      <c r="N1134" s="290"/>
      <c r="O1134" s="979">
        <f>[53]WS!E201</f>
        <v>132498636</v>
      </c>
      <c r="P1134" s="1111"/>
      <c r="Q1134" s="1111"/>
      <c r="R1134" s="1111"/>
      <c r="S1134" s="1111"/>
      <c r="T1134" s="316"/>
      <c r="U1134" s="641"/>
      <c r="V1134" s="579"/>
      <c r="W1134" s="665"/>
      <c r="X1134" s="579"/>
      <c r="Y1134" s="621" t="s">
        <v>973</v>
      </c>
      <c r="Z1134" s="290"/>
      <c r="AA1134" s="290"/>
      <c r="AB1134" s="290"/>
      <c r="AC1134" s="290"/>
      <c r="AD1134" s="274"/>
      <c r="AE1134" s="274"/>
      <c r="AF1134" s="290"/>
      <c r="AG1134" s="145"/>
      <c r="AP1134" s="147"/>
      <c r="AQ1134" s="145"/>
      <c r="BT1134" s="148"/>
    </row>
    <row r="1135" spans="1:103" s="146" customFormat="1" ht="24" customHeight="1" x14ac:dyDescent="0.35">
      <c r="A1135" s="175"/>
      <c r="B1135" s="656" t="s">
        <v>974</v>
      </c>
      <c r="C1135" s="579"/>
      <c r="D1135" s="579"/>
      <c r="E1135" s="579"/>
      <c r="F1135" s="579"/>
      <c r="G1135" s="1086">
        <f>[53]WS!M249</f>
        <v>89414113</v>
      </c>
      <c r="H1135" s="1086"/>
      <c r="I1135" s="1086"/>
      <c r="J1135" s="1086"/>
      <c r="K1135" s="581"/>
      <c r="L1135" s="581"/>
      <c r="M1135" s="581"/>
      <c r="N1135" s="290"/>
      <c r="O1135" s="979">
        <f>[53]WS!E249</f>
        <v>89147405</v>
      </c>
      <c r="P1135" s="1111"/>
      <c r="Q1135" s="1111"/>
      <c r="R1135" s="1111"/>
      <c r="S1135" s="1111"/>
      <c r="T1135" s="316"/>
      <c r="U1135" s="641"/>
      <c r="V1135" s="579"/>
      <c r="W1135" s="665"/>
      <c r="X1135" s="579"/>
      <c r="Y1135" s="621" t="s">
        <v>956</v>
      </c>
      <c r="Z1135" s="290"/>
      <c r="AA1135" s="290"/>
      <c r="AB1135" s="290"/>
      <c r="AC1135" s="290"/>
      <c r="AD1135" s="274"/>
      <c r="AE1135" s="274"/>
      <c r="AF1135" s="290"/>
      <c r="AG1135" s="145"/>
      <c r="AP1135" s="147"/>
      <c r="AQ1135" s="145"/>
      <c r="BT1135" s="148"/>
    </row>
    <row r="1136" spans="1:103" s="146" customFormat="1" ht="24" customHeight="1" x14ac:dyDescent="0.35">
      <c r="A1136" s="175"/>
      <c r="B1136" s="656" t="s">
        <v>975</v>
      </c>
      <c r="C1136" s="579"/>
      <c r="D1136" s="579"/>
      <c r="E1136" s="579"/>
      <c r="F1136" s="579"/>
      <c r="G1136" s="1086">
        <f>[53]WS!M248</f>
        <v>86752757</v>
      </c>
      <c r="H1136" s="1086"/>
      <c r="I1136" s="1086"/>
      <c r="J1136" s="1086"/>
      <c r="K1136" s="581"/>
      <c r="L1136" s="581"/>
      <c r="M1136" s="581"/>
      <c r="N1136" s="290"/>
      <c r="O1136" s="979">
        <f>[53]WS!E248</f>
        <v>63039510</v>
      </c>
      <c r="P1136" s="1111"/>
      <c r="Q1136" s="1111"/>
      <c r="R1136" s="1111"/>
      <c r="S1136" s="1111"/>
      <c r="T1136" s="316"/>
      <c r="U1136" s="641"/>
      <c r="V1136" s="579"/>
      <c r="W1136" s="665"/>
      <c r="X1136" s="579"/>
      <c r="Y1136" s="621" t="s">
        <v>976</v>
      </c>
      <c r="Z1136" s="290"/>
      <c r="AA1136" s="290"/>
      <c r="AB1136" s="290"/>
      <c r="AC1136" s="290"/>
      <c r="AD1136" s="274"/>
      <c r="AE1136" s="274"/>
      <c r="AF1136" s="290"/>
      <c r="AG1136" s="145"/>
      <c r="AP1136" s="147"/>
      <c r="AQ1136" s="145"/>
      <c r="BT1136" s="148"/>
    </row>
    <row r="1137" spans="1:103" s="146" customFormat="1" ht="24" customHeight="1" x14ac:dyDescent="0.35">
      <c r="A1137" s="175"/>
      <c r="B1137" s="656" t="s">
        <v>824</v>
      </c>
      <c r="C1137" s="579"/>
      <c r="D1137" s="579"/>
      <c r="E1137" s="579"/>
      <c r="F1137" s="579"/>
      <c r="G1137" s="1086">
        <f>[53]WS!M241</f>
        <v>61733459.960000001</v>
      </c>
      <c r="H1137" s="1086"/>
      <c r="I1137" s="1086"/>
      <c r="J1137" s="1086"/>
      <c r="K1137" s="581"/>
      <c r="L1137" s="581"/>
      <c r="M1137" s="581"/>
      <c r="N1137" s="290"/>
      <c r="O1137" s="979">
        <f>[53]WS!E241</f>
        <v>288753974.98000002</v>
      </c>
      <c r="P1137" s="1111"/>
      <c r="Q1137" s="1111"/>
      <c r="R1137" s="1111"/>
      <c r="S1137" s="1111"/>
      <c r="T1137" s="316"/>
      <c r="U1137" s="641"/>
      <c r="V1137" s="579"/>
      <c r="W1137" s="665"/>
      <c r="X1137" s="579"/>
      <c r="Y1137" s="621" t="s">
        <v>825</v>
      </c>
      <c r="Z1137" s="290"/>
      <c r="AA1137" s="290"/>
      <c r="AB1137" s="290"/>
      <c r="AC1137" s="290"/>
      <c r="AD1137" s="274"/>
      <c r="AE1137" s="274"/>
      <c r="AF1137" s="290"/>
      <c r="AG1137" s="145"/>
      <c r="AP1137" s="147"/>
      <c r="AQ1137" s="145"/>
      <c r="BT1137" s="148"/>
    </row>
    <row r="1138" spans="1:103" s="146" customFormat="1" ht="24" customHeight="1" x14ac:dyDescent="0.35">
      <c r="A1138" s="175"/>
      <c r="B1138" s="656" t="s">
        <v>977</v>
      </c>
      <c r="C1138" s="579"/>
      <c r="D1138" s="579"/>
      <c r="E1138" s="579"/>
      <c r="F1138" s="579"/>
      <c r="G1138" s="1086">
        <f>[53]WS!M218</f>
        <v>55818804</v>
      </c>
      <c r="H1138" s="1086"/>
      <c r="I1138" s="1086"/>
      <c r="J1138" s="1086"/>
      <c r="K1138" s="581"/>
      <c r="L1138" s="581"/>
      <c r="M1138" s="581"/>
      <c r="N1138" s="290"/>
      <c r="O1138" s="979">
        <f>[53]WS!E218</f>
        <v>46847844</v>
      </c>
      <c r="P1138" s="1111"/>
      <c r="Q1138" s="1111"/>
      <c r="R1138" s="1111"/>
      <c r="S1138" s="1111"/>
      <c r="T1138" s="316"/>
      <c r="U1138" s="641"/>
      <c r="V1138" s="579"/>
      <c r="W1138" s="665"/>
      <c r="X1138" s="579"/>
      <c r="Y1138" s="621" t="s">
        <v>978</v>
      </c>
      <c r="Z1138" s="290"/>
      <c r="AA1138" s="290"/>
      <c r="AB1138" s="290"/>
      <c r="AC1138" s="290"/>
      <c r="AD1138" s="274"/>
      <c r="AE1138" s="274"/>
      <c r="AF1138" s="290"/>
      <c r="AG1138" s="145"/>
      <c r="AP1138" s="147"/>
      <c r="AQ1138" s="145"/>
      <c r="BT1138" s="148"/>
    </row>
    <row r="1139" spans="1:103" s="146" customFormat="1" ht="24" customHeight="1" x14ac:dyDescent="0.35">
      <c r="A1139" s="175"/>
      <c r="B1139" s="656" t="s">
        <v>979</v>
      </c>
      <c r="C1139" s="579"/>
      <c r="D1139" s="579"/>
      <c r="E1139" s="579"/>
      <c r="F1139" s="579"/>
      <c r="G1139" s="1086">
        <f>[53]WS!M245</f>
        <v>53279467.310000002</v>
      </c>
      <c r="H1139" s="1086"/>
      <c r="I1139" s="1086"/>
      <c r="J1139" s="1086"/>
      <c r="K1139" s="581"/>
      <c r="L1139" s="581"/>
      <c r="M1139" s="581"/>
      <c r="N1139" s="290"/>
      <c r="O1139" s="979">
        <f>[53]WS!E245</f>
        <v>56935436</v>
      </c>
      <c r="P1139" s="1111"/>
      <c r="Q1139" s="1111"/>
      <c r="R1139" s="1111"/>
      <c r="S1139" s="1111"/>
      <c r="T1139" s="316"/>
      <c r="U1139" s="641"/>
      <c r="V1139" s="579"/>
      <c r="W1139" s="665"/>
      <c r="X1139" s="579"/>
      <c r="Y1139" s="621" t="s">
        <v>980</v>
      </c>
      <c r="Z1139" s="290"/>
      <c r="AA1139" s="290"/>
      <c r="AB1139" s="290"/>
      <c r="AC1139" s="290"/>
      <c r="AD1139" s="274"/>
      <c r="AE1139" s="274"/>
      <c r="AF1139" s="290"/>
      <c r="AG1139" s="145"/>
      <c r="AP1139" s="147"/>
      <c r="AQ1139" s="145"/>
      <c r="BT1139" s="148"/>
    </row>
    <row r="1140" spans="1:103" s="146" customFormat="1" ht="24" customHeight="1" x14ac:dyDescent="0.35">
      <c r="A1140" s="175"/>
      <c r="B1140" s="656" t="s">
        <v>820</v>
      </c>
      <c r="C1140" s="579"/>
      <c r="D1140" s="579"/>
      <c r="E1140" s="579"/>
      <c r="F1140" s="579"/>
      <c r="G1140" s="1086">
        <f>[53]WS!M244</f>
        <v>51234387</v>
      </c>
      <c r="H1140" s="1086"/>
      <c r="I1140" s="1086"/>
      <c r="J1140" s="1086"/>
      <c r="K1140" s="581"/>
      <c r="L1140" s="581"/>
      <c r="M1140" s="581"/>
      <c r="N1140" s="290"/>
      <c r="O1140" s="979">
        <f>[53]WS!E244</f>
        <v>44907064</v>
      </c>
      <c r="P1140" s="1111"/>
      <c r="Q1140" s="1111"/>
      <c r="R1140" s="1111"/>
      <c r="S1140" s="1111"/>
      <c r="T1140" s="316"/>
      <c r="U1140" s="641"/>
      <c r="V1140" s="579"/>
      <c r="W1140" s="665"/>
      <c r="X1140" s="579"/>
      <c r="Y1140" s="621" t="s">
        <v>981</v>
      </c>
      <c r="Z1140" s="290"/>
      <c r="AA1140" s="290"/>
      <c r="AB1140" s="290"/>
      <c r="AC1140" s="290"/>
      <c r="AD1140" s="274"/>
      <c r="AE1140" s="274"/>
      <c r="AF1140" s="290"/>
      <c r="AG1140" s="145"/>
      <c r="AP1140" s="147"/>
      <c r="AQ1140" s="145"/>
      <c r="BT1140" s="148"/>
    </row>
    <row r="1141" spans="1:103" s="146" customFormat="1" ht="24" customHeight="1" x14ac:dyDescent="0.35">
      <c r="A1141" s="175"/>
      <c r="B1141" s="656" t="s">
        <v>797</v>
      </c>
      <c r="C1141" s="579"/>
      <c r="D1141" s="579"/>
      <c r="E1141" s="579"/>
      <c r="F1141" s="579"/>
      <c r="G1141" s="1086">
        <f>[53]WS!M215</f>
        <v>50780720</v>
      </c>
      <c r="H1141" s="1086"/>
      <c r="I1141" s="1086"/>
      <c r="J1141" s="1086"/>
      <c r="K1141" s="581"/>
      <c r="L1141" s="581"/>
      <c r="M1141" s="581"/>
      <c r="N1141" s="290"/>
      <c r="O1141" s="979">
        <f>[53]WS!E215</f>
        <v>48458525</v>
      </c>
      <c r="P1141" s="979"/>
      <c r="Q1141" s="979"/>
      <c r="R1141" s="979"/>
      <c r="S1141" s="979"/>
      <c r="T1141" s="316"/>
      <c r="U1141" s="641"/>
      <c r="V1141" s="579"/>
      <c r="W1141" s="665"/>
      <c r="X1141" s="579"/>
      <c r="Y1141" s="621" t="s">
        <v>851</v>
      </c>
      <c r="Z1141" s="290"/>
      <c r="AA1141" s="290"/>
      <c r="AB1141" s="290"/>
      <c r="AC1141" s="290"/>
      <c r="AD1141" s="274"/>
      <c r="AE1141" s="274"/>
      <c r="AF1141" s="290"/>
      <c r="AG1141" s="145"/>
      <c r="AP1141" s="147"/>
      <c r="AQ1141" s="145"/>
      <c r="BT1141" s="148"/>
    </row>
    <row r="1142" spans="1:103" s="146" customFormat="1" ht="24" customHeight="1" x14ac:dyDescent="0.35">
      <c r="A1142" s="175"/>
      <c r="B1142" s="666" t="s">
        <v>982</v>
      </c>
      <c r="C1142" s="667"/>
      <c r="D1142" s="667"/>
      <c r="E1142" s="579"/>
      <c r="F1142" s="579"/>
      <c r="G1142" s="1086">
        <f>[53]WS!M242</f>
        <v>40132523</v>
      </c>
      <c r="H1142" s="1086"/>
      <c r="I1142" s="1086"/>
      <c r="J1142" s="1086"/>
      <c r="K1142" s="581"/>
      <c r="L1142" s="581"/>
      <c r="M1142" s="581"/>
      <c r="N1142" s="290"/>
      <c r="O1142" s="979">
        <f>[53]WS!E242</f>
        <v>19986635</v>
      </c>
      <c r="P1142" s="979"/>
      <c r="Q1142" s="979"/>
      <c r="R1142" s="979"/>
      <c r="S1142" s="979"/>
      <c r="T1142" s="316"/>
      <c r="U1142" s="641"/>
      <c r="V1142" s="579"/>
      <c r="W1142" s="665"/>
      <c r="X1142" s="579"/>
      <c r="Y1142" s="621" t="s">
        <v>810</v>
      </c>
      <c r="Z1142" s="290"/>
      <c r="AA1142" s="290"/>
      <c r="AB1142" s="290"/>
      <c r="AC1142" s="290"/>
      <c r="AD1142" s="274"/>
      <c r="AE1142" s="274"/>
      <c r="AF1142" s="290"/>
      <c r="AG1142" s="145"/>
      <c r="AP1142" s="147"/>
      <c r="AQ1142" s="145"/>
      <c r="BT1142" s="148"/>
    </row>
    <row r="1143" spans="1:103" s="146" customFormat="1" ht="24" customHeight="1" x14ac:dyDescent="0.35">
      <c r="A1143" s="175"/>
      <c r="B1143" s="656" t="s">
        <v>983</v>
      </c>
      <c r="C1143" s="579"/>
      <c r="D1143" s="579"/>
      <c r="E1143" s="579"/>
      <c r="F1143" s="579"/>
      <c r="G1143" s="1086">
        <f>[53]WS!M247</f>
        <v>21083160.75</v>
      </c>
      <c r="H1143" s="1086"/>
      <c r="I1143" s="1086"/>
      <c r="J1143" s="1086"/>
      <c r="K1143" s="581"/>
      <c r="L1143" s="581"/>
      <c r="M1143" s="581"/>
      <c r="N1143" s="290"/>
      <c r="O1143" s="979">
        <f>[53]WS!E247+[53]WS!E238</f>
        <v>20327910</v>
      </c>
      <c r="P1143" s="1111"/>
      <c r="Q1143" s="1111"/>
      <c r="R1143" s="1111"/>
      <c r="S1143" s="1111"/>
      <c r="T1143" s="316"/>
      <c r="U1143" s="641"/>
      <c r="V1143" s="579"/>
      <c r="W1143" s="665"/>
      <c r="X1143" s="579"/>
      <c r="Y1143" s="621" t="s">
        <v>984</v>
      </c>
      <c r="Z1143" s="290"/>
      <c r="AA1143" s="290"/>
      <c r="AB1143" s="290"/>
      <c r="AC1143" s="290"/>
      <c r="AD1143" s="274"/>
      <c r="AE1143" s="274"/>
      <c r="AF1143" s="290"/>
      <c r="AG1143" s="145"/>
      <c r="AP1143" s="147"/>
      <c r="AQ1143" s="145"/>
      <c r="BT1143" s="148"/>
    </row>
    <row r="1144" spans="1:103" s="146" customFormat="1" ht="24" customHeight="1" x14ac:dyDescent="0.35">
      <c r="A1144" s="175"/>
      <c r="B1144" s="656" t="s">
        <v>688</v>
      </c>
      <c r="C1144" s="579"/>
      <c r="D1144" s="579"/>
      <c r="E1144" s="579"/>
      <c r="F1144" s="579"/>
      <c r="G1144" s="1086">
        <f>[53]WS!M236+[53]WS!M237</f>
        <v>22173000.960000001</v>
      </c>
      <c r="H1144" s="1086"/>
      <c r="I1144" s="1086"/>
      <c r="J1144" s="1086"/>
      <c r="K1144" s="581"/>
      <c r="L1144" s="581"/>
      <c r="M1144" s="581"/>
      <c r="N1144" s="290"/>
      <c r="O1144" s="979">
        <f>[53]WS!E236+[53]WS!E237</f>
        <v>10532393.34</v>
      </c>
      <c r="P1144" s="1111"/>
      <c r="Q1144" s="1111"/>
      <c r="R1144" s="1111"/>
      <c r="S1144" s="1111"/>
      <c r="T1144" s="316"/>
      <c r="U1144" s="641"/>
      <c r="V1144" s="579"/>
      <c r="W1144" s="665"/>
      <c r="X1144" s="579"/>
      <c r="Y1144" s="621" t="s">
        <v>689</v>
      </c>
      <c r="Z1144" s="290"/>
      <c r="AA1144" s="290"/>
      <c r="AB1144" s="290"/>
      <c r="AC1144" s="290"/>
      <c r="AD1144" s="274"/>
      <c r="AE1144" s="274"/>
      <c r="AF1144" s="290"/>
      <c r="AG1144" s="145"/>
      <c r="AP1144" s="147"/>
      <c r="AQ1144" s="145"/>
      <c r="BT1144" s="148"/>
    </row>
    <row r="1145" spans="1:103" s="146" customFormat="1" ht="24" customHeight="1" x14ac:dyDescent="0.35">
      <c r="A1145" s="175"/>
      <c r="B1145" s="656" t="s">
        <v>985</v>
      </c>
      <c r="C1145" s="579"/>
      <c r="D1145" s="579"/>
      <c r="E1145" s="579"/>
      <c r="F1145" s="579"/>
      <c r="G1145" s="1086">
        <f>[53]WS!M202+[53]WS!M204+[53]WS!M246+[53]WS!M238</f>
        <v>31831254</v>
      </c>
      <c r="H1145" s="1086"/>
      <c r="I1145" s="1086"/>
      <c r="J1145" s="1086"/>
      <c r="K1145" s="581"/>
      <c r="L1145" s="581"/>
      <c r="M1145" s="581"/>
      <c r="N1145" s="290"/>
      <c r="O1145" s="979">
        <f>[53]WS!E246+[53]WS!E240+[53]WS!E205+[53]WS!E202</f>
        <v>36476089</v>
      </c>
      <c r="P1145" s="1111"/>
      <c r="Q1145" s="1111"/>
      <c r="R1145" s="1111"/>
      <c r="S1145" s="1111"/>
      <c r="T1145" s="316"/>
      <c r="U1145" s="641"/>
      <c r="V1145" s="579"/>
      <c r="W1145" s="665"/>
      <c r="X1145" s="579"/>
      <c r="Y1145" s="621" t="s">
        <v>986</v>
      </c>
      <c r="Z1145" s="290"/>
      <c r="AA1145" s="290"/>
      <c r="AB1145" s="290"/>
      <c r="AC1145" s="290"/>
      <c r="AD1145" s="274"/>
      <c r="AE1145" s="274"/>
      <c r="AF1145" s="290"/>
      <c r="AG1145" s="145"/>
      <c r="AP1145" s="147"/>
      <c r="AQ1145" s="145"/>
      <c r="BT1145" s="148"/>
    </row>
    <row r="1146" spans="1:103" s="146" customFormat="1" ht="24" customHeight="1" thickBot="1" x14ac:dyDescent="0.4">
      <c r="A1146" s="175"/>
      <c r="B1146" s="656"/>
      <c r="C1146" s="580" t="s">
        <v>596</v>
      </c>
      <c r="D1146" s="579"/>
      <c r="E1146" s="579"/>
      <c r="F1146" s="641"/>
      <c r="G1146" s="1088">
        <f>SUM(G1127:J1145)</f>
        <v>3207914892.6900001</v>
      </c>
      <c r="H1146" s="1088"/>
      <c r="I1146" s="1088"/>
      <c r="J1146" s="1088"/>
      <c r="K1146" s="668"/>
      <c r="L1146" s="668"/>
      <c r="M1146" s="668"/>
      <c r="N1146" s="297"/>
      <c r="O1146" s="1025">
        <f>SUM(O1127:S1145)</f>
        <v>3377407331.7200003</v>
      </c>
      <c r="P1146" s="1025"/>
      <c r="Q1146" s="1025"/>
      <c r="R1146" s="1025"/>
      <c r="S1146" s="1025"/>
      <c r="T1146" s="316"/>
      <c r="U1146" s="669"/>
      <c r="V1146" s="579"/>
      <c r="W1146" s="665"/>
      <c r="X1146" s="630" t="s">
        <v>597</v>
      </c>
      <c r="Y1146" s="579"/>
      <c r="Z1146" s="290"/>
      <c r="AA1146" s="290"/>
      <c r="AB1146" s="290"/>
      <c r="AC1146" s="290"/>
      <c r="AD1146" s="274"/>
      <c r="AE1146" s="274"/>
      <c r="AF1146" s="290"/>
      <c r="AG1146" s="145"/>
      <c r="AK1146" s="167"/>
      <c r="AP1146" s="147"/>
      <c r="AQ1146" s="145"/>
      <c r="BT1146" s="148"/>
    </row>
    <row r="1147" spans="1:103" ht="24.6" customHeight="1" thickTop="1" x14ac:dyDescent="0.35">
      <c r="A1147" s="670"/>
      <c r="B1147" s="671"/>
      <c r="C1147" s="672"/>
      <c r="D1147" s="672"/>
      <c r="E1147" s="672"/>
      <c r="F1147" s="673"/>
      <c r="G1147" s="674"/>
      <c r="H1147" s="674"/>
      <c r="I1147" s="674"/>
      <c r="J1147" s="674"/>
      <c r="K1147" s="675"/>
      <c r="L1147" s="675"/>
      <c r="M1147" s="675"/>
      <c r="N1147" s="676"/>
      <c r="O1147" s="1120"/>
      <c r="P1147" s="1120"/>
      <c r="Q1147" s="1120"/>
      <c r="R1147" s="1120"/>
      <c r="S1147" s="1120"/>
      <c r="T1147" s="677"/>
      <c r="U1147" s="673"/>
      <c r="V1147" s="672"/>
      <c r="W1147" s="678"/>
      <c r="X1147" s="672"/>
      <c r="Y1147" s="672"/>
      <c r="Z1147" s="676"/>
      <c r="AA1147" s="676"/>
      <c r="AB1147" s="676"/>
      <c r="AC1147" s="676"/>
      <c r="AD1147" s="679"/>
      <c r="AE1147" s="679"/>
      <c r="AF1147" s="676"/>
      <c r="AG1147" s="171"/>
      <c r="AK1147" s="146"/>
      <c r="AO1147" s="167"/>
      <c r="AQ1147" s="171"/>
    </row>
    <row r="1148" spans="1:103" s="146" customFormat="1" ht="24" customHeight="1" x14ac:dyDescent="0.35">
      <c r="A1148" s="175" t="s">
        <v>987</v>
      </c>
      <c r="B1148" s="580" t="s">
        <v>988</v>
      </c>
      <c r="D1148" s="579"/>
      <c r="E1148" s="579"/>
      <c r="F1148" s="680"/>
      <c r="G1148" s="1047"/>
      <c r="H1148" s="1047"/>
      <c r="I1148" s="1047"/>
      <c r="J1148" s="1047"/>
      <c r="K1148" s="581"/>
      <c r="L1148" s="581"/>
      <c r="M1148" s="581"/>
      <c r="N1148" s="297"/>
      <c r="O1148" s="298"/>
      <c r="P1148" s="298"/>
      <c r="Q1148" s="298"/>
      <c r="R1148" s="298"/>
      <c r="S1148" s="298"/>
      <c r="T1148" s="382" t="str">
        <f>A1148</f>
        <v>21.</v>
      </c>
      <c r="U1148" s="681" t="s">
        <v>989</v>
      </c>
      <c r="V1148" s="591"/>
      <c r="W1148" s="653"/>
      <c r="X1148" s="579"/>
      <c r="Y1148" s="579"/>
      <c r="Z1148" s="290"/>
      <c r="AA1148" s="659"/>
      <c r="AB1148" s="290"/>
      <c r="AC1148" s="290"/>
      <c r="AD1148" s="274"/>
      <c r="AE1148" s="274"/>
      <c r="AF1148" s="290"/>
      <c r="AG1148" s="145"/>
      <c r="AP1148" s="147"/>
      <c r="AQ1148" s="145"/>
      <c r="BT1148" s="148"/>
    </row>
    <row r="1149" spans="1:103" s="406" customFormat="1" ht="24" customHeight="1" x14ac:dyDescent="0.35">
      <c r="A1149" s="186"/>
      <c r="B1149" s="530" t="s">
        <v>770</v>
      </c>
      <c r="C1149" s="177"/>
      <c r="D1149" s="176"/>
      <c r="E1149" s="176"/>
      <c r="F1149" s="176"/>
      <c r="G1149" s="176"/>
      <c r="H1149" s="1041"/>
      <c r="I1149" s="1041"/>
      <c r="J1149" s="1041"/>
      <c r="K1149" s="460"/>
      <c r="L1149" s="460"/>
      <c r="M1149" s="460"/>
      <c r="N1149" s="460"/>
      <c r="O1149" s="460"/>
      <c r="P1149" s="460"/>
      <c r="Q1149" s="460"/>
      <c r="R1149" s="460"/>
      <c r="S1149" s="275"/>
      <c r="T1149" s="275"/>
      <c r="U1149" s="311" t="s">
        <v>581</v>
      </c>
      <c r="Z1149" s="265"/>
      <c r="AA1149" s="664">
        <v>36470340335.470001</v>
      </c>
      <c r="AB1149" s="269"/>
      <c r="AC1149" s="265"/>
      <c r="AD1149" s="297"/>
      <c r="AE1149" s="503"/>
      <c r="AF1149" s="503"/>
      <c r="AG1149" s="503"/>
      <c r="AH1149" s="297"/>
      <c r="AI1149" s="145"/>
      <c r="AJ1149" s="146"/>
      <c r="AK1149" s="146"/>
      <c r="AL1149" s="146"/>
      <c r="AM1149" s="146"/>
      <c r="AN1149" s="146"/>
      <c r="AO1149" s="146"/>
      <c r="AP1149" s="146"/>
      <c r="AQ1149" s="146"/>
      <c r="AR1149" s="147"/>
      <c r="AS1149" s="513"/>
      <c r="AT1149" s="146"/>
      <c r="AU1149" s="146"/>
      <c r="AV1149" s="146"/>
      <c r="AW1149" s="146"/>
      <c r="AX1149" s="146"/>
      <c r="AY1149" s="146"/>
      <c r="AZ1149" s="146"/>
      <c r="BA1149" s="146"/>
      <c r="BB1149" s="146"/>
      <c r="BC1149" s="146"/>
      <c r="BD1149" s="146"/>
      <c r="BE1149" s="146"/>
      <c r="BF1149" s="146"/>
      <c r="BG1149" s="146"/>
      <c r="BH1149" s="146"/>
      <c r="BI1149" s="146"/>
      <c r="BJ1149" s="146"/>
      <c r="BK1149" s="146"/>
      <c r="BL1149" s="146"/>
      <c r="BM1149" s="146"/>
      <c r="BN1149" s="146"/>
      <c r="BO1149" s="146"/>
      <c r="BP1149" s="146"/>
      <c r="BQ1149" s="146"/>
      <c r="BR1149" s="146"/>
      <c r="BS1149" s="146"/>
      <c r="BT1149" s="148"/>
      <c r="BU1149" s="146"/>
      <c r="BV1149" s="146"/>
      <c r="BW1149" s="146"/>
      <c r="BX1149" s="146"/>
      <c r="BY1149" s="146"/>
      <c r="BZ1149" s="146"/>
      <c r="CA1149" s="146"/>
      <c r="CB1149" s="146"/>
      <c r="CC1149" s="146"/>
      <c r="CD1149" s="146"/>
      <c r="CE1149" s="146"/>
      <c r="CF1149" s="146"/>
      <c r="CG1149" s="146"/>
      <c r="CH1149" s="146"/>
      <c r="CI1149" s="146"/>
      <c r="CJ1149" s="146"/>
      <c r="CK1149" s="146"/>
      <c r="CL1149" s="146"/>
      <c r="CM1149" s="146"/>
      <c r="CN1149" s="146"/>
      <c r="CO1149" s="146"/>
      <c r="CP1149" s="146"/>
      <c r="CQ1149" s="146"/>
      <c r="CR1149" s="146"/>
      <c r="CS1149" s="146"/>
      <c r="CT1149" s="146"/>
      <c r="CU1149" s="146"/>
      <c r="CV1149" s="146"/>
      <c r="CW1149" s="146"/>
      <c r="CX1149" s="146"/>
      <c r="CY1149" s="146"/>
    </row>
    <row r="1150" spans="1:103" s="146" customFormat="1" ht="24" customHeight="1" x14ac:dyDescent="0.35">
      <c r="A1150" s="175"/>
      <c r="B1150" s="652"/>
      <c r="C1150" s="579"/>
      <c r="D1150" s="620"/>
      <c r="E1150" s="579"/>
      <c r="F1150" s="579"/>
      <c r="G1150" s="969" t="s">
        <v>582</v>
      </c>
      <c r="H1150" s="970"/>
      <c r="I1150" s="970"/>
      <c r="J1150" s="970"/>
      <c r="K1150" s="971"/>
      <c r="L1150" s="972"/>
      <c r="M1150" s="972"/>
      <c r="N1150" s="297"/>
      <c r="O1150" s="971" t="s">
        <v>583</v>
      </c>
      <c r="P1150" s="972"/>
      <c r="Q1150" s="972"/>
      <c r="R1150" s="972"/>
      <c r="S1150" s="972"/>
      <c r="T1150" s="298"/>
      <c r="U1150" s="613"/>
      <c r="V1150" s="591"/>
      <c r="W1150" s="653"/>
      <c r="X1150" s="579"/>
      <c r="Y1150" s="579"/>
      <c r="Z1150" s="290"/>
      <c r="AA1150" s="659"/>
      <c r="AB1150" s="290"/>
      <c r="AC1150" s="290"/>
      <c r="AD1150" s="274"/>
      <c r="AE1150" s="274"/>
      <c r="AF1150" s="290"/>
      <c r="AG1150" s="145"/>
      <c r="AP1150" s="147"/>
      <c r="AQ1150" s="145"/>
      <c r="BT1150" s="148"/>
    </row>
    <row r="1151" spans="1:103" s="146" customFormat="1" ht="24" customHeight="1" x14ac:dyDescent="0.35">
      <c r="A1151" s="175"/>
      <c r="B1151" s="652"/>
      <c r="C1151" s="579"/>
      <c r="D1151" s="579"/>
      <c r="E1151" s="579"/>
      <c r="F1151" s="579"/>
      <c r="G1151" s="965" t="s">
        <v>6</v>
      </c>
      <c r="H1151" s="966"/>
      <c r="I1151" s="966"/>
      <c r="J1151" s="966"/>
      <c r="K1151" s="1116"/>
      <c r="L1151" s="1116"/>
      <c r="M1151" s="1116"/>
      <c r="N1151" s="297"/>
      <c r="O1151" s="967" t="s">
        <v>7</v>
      </c>
      <c r="P1151" s="967"/>
      <c r="Q1151" s="967"/>
      <c r="R1151" s="967"/>
      <c r="S1151" s="967"/>
      <c r="T1151" s="298"/>
      <c r="U1151" s="613"/>
      <c r="V1151" s="591"/>
      <c r="W1151" s="653"/>
      <c r="X1151" s="579"/>
      <c r="Y1151" s="579"/>
      <c r="Z1151" s="290"/>
      <c r="AA1151" s="659"/>
      <c r="AB1151" s="290"/>
      <c r="AC1151" s="290"/>
      <c r="AD1151" s="274"/>
      <c r="AE1151" s="274"/>
      <c r="AF1151" s="290"/>
      <c r="AG1151" s="145"/>
      <c r="AK1151" s="167"/>
      <c r="AP1151" s="147"/>
      <c r="AQ1151" s="145"/>
      <c r="BT1151" s="148"/>
    </row>
    <row r="1152" spans="1:103" ht="24" customHeight="1" x14ac:dyDescent="0.35">
      <c r="A1152" s="670"/>
      <c r="B1152" s="652" t="s">
        <v>990</v>
      </c>
      <c r="C1152" s="579"/>
      <c r="D1152" s="579"/>
      <c r="E1152" s="579"/>
      <c r="F1152" s="641"/>
      <c r="G1152" s="682"/>
      <c r="H1152" s="682"/>
      <c r="I1152" s="682"/>
      <c r="J1152" s="682"/>
      <c r="K1152" s="581"/>
      <c r="L1152" s="581"/>
      <c r="M1152" s="581"/>
      <c r="N1152" s="290"/>
      <c r="O1152" s="316"/>
      <c r="P1152" s="316"/>
      <c r="Q1152" s="316"/>
      <c r="R1152" s="316"/>
      <c r="S1152" s="316"/>
      <c r="T1152" s="316"/>
      <c r="U1152" s="641"/>
      <c r="V1152" s="579"/>
      <c r="W1152" s="665"/>
      <c r="X1152" s="630" t="s">
        <v>991</v>
      </c>
      <c r="Y1152" s="579"/>
      <c r="Z1152" s="290"/>
      <c r="AA1152" s="676"/>
      <c r="AB1152" s="676"/>
      <c r="AC1152" s="676"/>
      <c r="AD1152" s="679"/>
      <c r="AE1152" s="679"/>
      <c r="AF1152" s="676"/>
      <c r="AG1152" s="171"/>
      <c r="AO1152" s="167"/>
      <c r="AQ1152" s="171"/>
    </row>
    <row r="1153" spans="1:72" ht="24" customHeight="1" x14ac:dyDescent="0.35">
      <c r="A1153" s="670"/>
      <c r="B1153" s="656"/>
      <c r="C1153" s="620" t="s">
        <v>992</v>
      </c>
      <c r="D1153" s="579"/>
      <c r="E1153" s="579"/>
      <c r="F1153" s="641"/>
      <c r="G1153" s="979">
        <f>[53]WS!M255</f>
        <v>55533000</v>
      </c>
      <c r="H1153" s="1111"/>
      <c r="I1153" s="1111"/>
      <c r="J1153" s="1111"/>
      <c r="K1153" s="581"/>
      <c r="L1153" s="581"/>
      <c r="M1153" s="581"/>
      <c r="N1153" s="290"/>
      <c r="O1153" s="979">
        <f>[53]WS!E255</f>
        <v>0</v>
      </c>
      <c r="P1153" s="1111"/>
      <c r="Q1153" s="1111"/>
      <c r="R1153" s="1111"/>
      <c r="S1153" s="1111"/>
      <c r="T1153" s="316"/>
      <c r="U1153" s="641"/>
      <c r="V1153" s="579"/>
      <c r="W1153" s="683" t="s">
        <v>991</v>
      </c>
      <c r="X1153" s="579"/>
      <c r="Y1153" s="579"/>
      <c r="Z1153" s="290"/>
      <c r="AA1153" s="676"/>
      <c r="AB1153" s="676"/>
      <c r="AC1153" s="676"/>
      <c r="AD1153" s="679"/>
      <c r="AE1153" s="679"/>
      <c r="AF1153" s="676"/>
      <c r="AG1153" s="171"/>
      <c r="AO1153" s="167"/>
      <c r="AQ1153" s="171"/>
    </row>
    <row r="1154" spans="1:72" ht="24" customHeight="1" x14ac:dyDescent="0.35">
      <c r="A1154" s="670"/>
      <c r="B1154" s="656"/>
      <c r="C1154" s="579"/>
      <c r="D1154" s="580" t="s">
        <v>590</v>
      </c>
      <c r="E1154" s="579"/>
      <c r="F1154" s="641"/>
      <c r="G1154" s="1119">
        <f>SUM(G1153)</f>
        <v>55533000</v>
      </c>
      <c r="H1154" s="1119"/>
      <c r="I1154" s="1119"/>
      <c r="J1154" s="1119"/>
      <c r="K1154" s="581"/>
      <c r="L1154" s="581"/>
      <c r="M1154" s="581"/>
      <c r="N1154" s="290"/>
      <c r="O1154" s="981">
        <f>SUM(O1153)</f>
        <v>0</v>
      </c>
      <c r="P1154" s="1022"/>
      <c r="Q1154" s="1022"/>
      <c r="R1154" s="1022"/>
      <c r="S1154" s="1022"/>
      <c r="T1154" s="316"/>
      <c r="U1154" s="641"/>
      <c r="V1154" s="579"/>
      <c r="W1154" s="684" t="s">
        <v>993</v>
      </c>
      <c r="X1154" s="579"/>
      <c r="Y1154" s="579"/>
      <c r="Z1154" s="290"/>
      <c r="AA1154" s="676"/>
      <c r="AB1154" s="676"/>
      <c r="AC1154" s="676"/>
      <c r="AD1154" s="679"/>
      <c r="AE1154" s="679"/>
      <c r="AF1154" s="676"/>
      <c r="AG1154" s="171"/>
      <c r="AO1154" s="167"/>
      <c r="AQ1154" s="171"/>
    </row>
    <row r="1155" spans="1:72" ht="3.6" customHeight="1" x14ac:dyDescent="0.35">
      <c r="A1155" s="670"/>
      <c r="B1155" s="656"/>
      <c r="C1155" s="579"/>
      <c r="D1155" s="580"/>
      <c r="E1155" s="579"/>
      <c r="F1155" s="641"/>
      <c r="G1155" s="586"/>
      <c r="H1155" s="586"/>
      <c r="I1155" s="586"/>
      <c r="J1155" s="586"/>
      <c r="K1155" s="581"/>
      <c r="L1155" s="581"/>
      <c r="M1155" s="581"/>
      <c r="N1155" s="290"/>
      <c r="O1155" s="297"/>
      <c r="P1155" s="298"/>
      <c r="Q1155" s="298"/>
      <c r="R1155" s="298"/>
      <c r="S1155" s="298"/>
      <c r="T1155" s="316"/>
      <c r="U1155" s="641"/>
      <c r="V1155" s="579"/>
      <c r="W1155" s="684"/>
      <c r="X1155" s="579"/>
      <c r="Y1155" s="579"/>
      <c r="Z1155" s="290"/>
      <c r="AA1155" s="676"/>
      <c r="AB1155" s="676"/>
      <c r="AC1155" s="676"/>
      <c r="AD1155" s="679"/>
      <c r="AE1155" s="679"/>
      <c r="AF1155" s="676"/>
      <c r="AG1155" s="171"/>
      <c r="AO1155" s="167"/>
      <c r="AQ1155" s="171"/>
    </row>
    <row r="1156" spans="1:72" ht="24" customHeight="1" x14ac:dyDescent="0.35">
      <c r="A1156" s="670"/>
      <c r="B1156" s="652" t="s">
        <v>994</v>
      </c>
      <c r="C1156" s="579"/>
      <c r="D1156" s="579"/>
      <c r="E1156" s="579"/>
      <c r="F1156" s="641"/>
      <c r="G1156" s="682"/>
      <c r="H1156" s="682"/>
      <c r="I1156" s="682"/>
      <c r="J1156" s="682"/>
      <c r="K1156" s="581"/>
      <c r="L1156" s="581"/>
      <c r="M1156" s="581"/>
      <c r="N1156" s="290"/>
      <c r="O1156" s="316"/>
      <c r="P1156" s="316"/>
      <c r="Q1156" s="316"/>
      <c r="R1156" s="316"/>
      <c r="S1156" s="316"/>
      <c r="T1156" s="316"/>
      <c r="U1156" s="641"/>
      <c r="V1156" s="579"/>
      <c r="W1156" s="665"/>
      <c r="X1156" s="630" t="s">
        <v>995</v>
      </c>
      <c r="Y1156" s="579"/>
      <c r="Z1156" s="290"/>
      <c r="AA1156" s="676"/>
      <c r="AB1156" s="676"/>
      <c r="AC1156" s="676"/>
      <c r="AD1156" s="679"/>
      <c r="AE1156" s="679"/>
      <c r="AF1156" s="676"/>
      <c r="AG1156" s="171"/>
      <c r="AO1156" s="167"/>
      <c r="AQ1156" s="171"/>
    </row>
    <row r="1157" spans="1:72" s="146" customFormat="1" ht="24" customHeight="1" x14ac:dyDescent="0.35">
      <c r="A1157" s="175"/>
      <c r="B1157" s="656"/>
      <c r="C1157" s="656" t="s">
        <v>996</v>
      </c>
      <c r="D1157" s="579"/>
      <c r="E1157" s="579"/>
      <c r="F1157" s="579"/>
      <c r="G1157" s="1086">
        <f>[53]WS!M227</f>
        <v>17127864.010000002</v>
      </c>
      <c r="H1157" s="1086"/>
      <c r="I1157" s="1086"/>
      <c r="J1157" s="1086"/>
      <c r="K1157" s="581"/>
      <c r="L1157" s="581"/>
      <c r="M1157" s="581"/>
      <c r="N1157" s="290"/>
      <c r="O1157" s="979">
        <f>[53]WS!E227</f>
        <v>19918573.969999999</v>
      </c>
      <c r="P1157" s="1111"/>
      <c r="Q1157" s="1111"/>
      <c r="R1157" s="1111"/>
      <c r="S1157" s="1111"/>
      <c r="T1157" s="316"/>
      <c r="U1157" s="641"/>
      <c r="V1157" s="579"/>
      <c r="W1157" s="621" t="s">
        <v>997</v>
      </c>
      <c r="Y1157" s="621"/>
      <c r="Z1157" s="290"/>
      <c r="AA1157" s="290"/>
      <c r="AB1157" s="290"/>
      <c r="AC1157" s="290"/>
      <c r="AD1157" s="274"/>
      <c r="AE1157" s="274"/>
      <c r="AF1157" s="290"/>
      <c r="AG1157" s="145"/>
      <c r="AP1157" s="147"/>
      <c r="AQ1157" s="145"/>
      <c r="BT1157" s="148"/>
    </row>
    <row r="1158" spans="1:72" ht="24" customHeight="1" x14ac:dyDescent="0.35">
      <c r="A1158" s="670"/>
      <c r="B1158" s="656"/>
      <c r="C1158" s="685" t="s">
        <v>998</v>
      </c>
      <c r="D1158" s="579"/>
      <c r="E1158" s="579"/>
      <c r="F1158" s="641"/>
      <c r="G1158" s="1086">
        <f>[53]WS!M258</f>
        <v>1494.13</v>
      </c>
      <c r="H1158" s="1086"/>
      <c r="I1158" s="1086"/>
      <c r="J1158" s="1086"/>
      <c r="K1158" s="581"/>
      <c r="L1158" s="581"/>
      <c r="M1158" s="581"/>
      <c r="N1158" s="290"/>
      <c r="O1158" s="979">
        <f>[53]WS!E258</f>
        <v>-0.5</v>
      </c>
      <c r="P1158" s="1111"/>
      <c r="Q1158" s="1111"/>
      <c r="R1158" s="1111"/>
      <c r="S1158" s="1111"/>
      <c r="T1158" s="316"/>
      <c r="U1158" s="641"/>
      <c r="V1158" s="579"/>
      <c r="W1158" s="686" t="s">
        <v>999</v>
      </c>
      <c r="X1158" s="579"/>
      <c r="Y1158" s="579"/>
      <c r="Z1158" s="290"/>
      <c r="AA1158" s="676"/>
      <c r="AB1158" s="676"/>
      <c r="AC1158" s="676"/>
      <c r="AD1158" s="679"/>
      <c r="AE1158" s="679"/>
      <c r="AF1158" s="676"/>
      <c r="AG1158" s="171"/>
      <c r="AO1158" s="167"/>
      <c r="AQ1158" s="171"/>
    </row>
    <row r="1159" spans="1:72" ht="24" customHeight="1" x14ac:dyDescent="0.35">
      <c r="A1159" s="670"/>
      <c r="B1159" s="656"/>
      <c r="C1159" s="685" t="s">
        <v>1000</v>
      </c>
      <c r="D1159" s="579"/>
      <c r="E1159" s="579"/>
      <c r="F1159" s="641"/>
      <c r="G1159" s="1086">
        <f>[53]WS!M259</f>
        <v>49.22</v>
      </c>
      <c r="H1159" s="1086"/>
      <c r="I1159" s="1086"/>
      <c r="J1159" s="1086"/>
      <c r="K1159" s="581"/>
      <c r="L1159" s="581"/>
      <c r="M1159" s="581"/>
      <c r="N1159" s="290"/>
      <c r="O1159" s="979">
        <f>[53]WS!E259</f>
        <v>-351.85</v>
      </c>
      <c r="P1159" s="1111"/>
      <c r="Q1159" s="1111"/>
      <c r="R1159" s="1111"/>
      <c r="S1159" s="1111"/>
      <c r="T1159" s="316"/>
      <c r="U1159" s="641"/>
      <c r="V1159" s="579"/>
      <c r="W1159" s="686" t="s">
        <v>1001</v>
      </c>
      <c r="X1159" s="579"/>
      <c r="Y1159" s="579"/>
      <c r="Z1159" s="290"/>
      <c r="AA1159" s="676"/>
      <c r="AB1159" s="676"/>
      <c r="AC1159" s="676"/>
      <c r="AD1159" s="679"/>
      <c r="AE1159" s="679"/>
      <c r="AF1159" s="676"/>
      <c r="AG1159" s="171"/>
      <c r="AO1159" s="167"/>
      <c r="AQ1159" s="171"/>
    </row>
    <row r="1160" spans="1:72" ht="24" customHeight="1" x14ac:dyDescent="0.35">
      <c r="A1160" s="670"/>
      <c r="B1160" s="656"/>
      <c r="C1160" s="685" t="s">
        <v>1002</v>
      </c>
      <c r="D1160" s="579"/>
      <c r="E1160" s="579"/>
      <c r="F1160" s="641"/>
      <c r="G1160" s="1086">
        <f>[53]WS!M263</f>
        <v>-47837.36</v>
      </c>
      <c r="H1160" s="1086"/>
      <c r="I1160" s="1086"/>
      <c r="J1160" s="1086"/>
      <c r="K1160" s="581"/>
      <c r="L1160" s="581"/>
      <c r="M1160" s="581"/>
      <c r="N1160" s="290"/>
      <c r="O1160" s="979">
        <f>[53]WS!E263</f>
        <v>-49760.89</v>
      </c>
      <c r="P1160" s="1111"/>
      <c r="Q1160" s="1111"/>
      <c r="R1160" s="1111"/>
      <c r="S1160" s="1111"/>
      <c r="T1160" s="316"/>
      <c r="U1160" s="641"/>
      <c r="V1160" s="579"/>
      <c r="W1160" s="686" t="s">
        <v>1003</v>
      </c>
      <c r="X1160" s="579"/>
      <c r="Y1160" s="579"/>
      <c r="Z1160" s="290"/>
      <c r="AA1160" s="676"/>
      <c r="AB1160" s="676"/>
      <c r="AC1160" s="676"/>
      <c r="AD1160" s="679"/>
      <c r="AE1160" s="679"/>
      <c r="AF1160" s="676"/>
      <c r="AG1160" s="171"/>
      <c r="AO1160" s="167"/>
      <c r="AQ1160" s="171"/>
    </row>
    <row r="1161" spans="1:72" ht="24" customHeight="1" x14ac:dyDescent="0.35">
      <c r="A1161" s="670"/>
      <c r="B1161" s="656"/>
      <c r="C1161" s="685" t="s">
        <v>1004</v>
      </c>
      <c r="D1161" s="579"/>
      <c r="E1161" s="579"/>
      <c r="F1161" s="641"/>
      <c r="G1161" s="1086">
        <f>[53]WS!M262</f>
        <v>-932003.14</v>
      </c>
      <c r="H1161" s="1086"/>
      <c r="I1161" s="1086"/>
      <c r="J1161" s="1086"/>
      <c r="K1161" s="581"/>
      <c r="L1161" s="581"/>
      <c r="M1161" s="581"/>
      <c r="N1161" s="290"/>
      <c r="O1161" s="979">
        <f>[53]WS!E262</f>
        <v>1293497.92</v>
      </c>
      <c r="P1161" s="1111"/>
      <c r="Q1161" s="1111"/>
      <c r="R1161" s="1111"/>
      <c r="S1161" s="1111"/>
      <c r="T1161" s="316"/>
      <c r="U1161" s="641"/>
      <c r="V1161" s="579"/>
      <c r="W1161" s="686" t="s">
        <v>1005</v>
      </c>
      <c r="X1161" s="579"/>
      <c r="Y1161" s="579"/>
      <c r="Z1161" s="290"/>
      <c r="AA1161" s="676"/>
      <c r="AB1161" s="676"/>
      <c r="AC1161" s="676"/>
      <c r="AD1161" s="679"/>
      <c r="AE1161" s="679"/>
      <c r="AF1161" s="676"/>
      <c r="AG1161" s="171"/>
      <c r="AO1161" s="167"/>
      <c r="AQ1161" s="171"/>
    </row>
    <row r="1162" spans="1:72" ht="24" customHeight="1" x14ac:dyDescent="0.35">
      <c r="A1162" s="670"/>
      <c r="B1162" s="656"/>
      <c r="C1162" s="685" t="s">
        <v>1006</v>
      </c>
      <c r="D1162" s="579"/>
      <c r="E1162" s="579"/>
      <c r="F1162" s="641"/>
      <c r="G1162" s="1086">
        <f>[53]WS!M260</f>
        <v>-50662257.350000001</v>
      </c>
      <c r="H1162" s="1086"/>
      <c r="I1162" s="1086"/>
      <c r="J1162" s="1086"/>
      <c r="K1162" s="581"/>
      <c r="L1162" s="581"/>
      <c r="M1162" s="581"/>
      <c r="N1162" s="290"/>
      <c r="O1162" s="979">
        <f>[53]WS!E260</f>
        <v>-40024584.990000002</v>
      </c>
      <c r="P1162" s="1111"/>
      <c r="Q1162" s="1111"/>
      <c r="R1162" s="1111"/>
      <c r="S1162" s="1111"/>
      <c r="T1162" s="316"/>
      <c r="U1162" s="641"/>
      <c r="V1162" s="579"/>
      <c r="W1162" s="686" t="s">
        <v>1007</v>
      </c>
      <c r="X1162" s="579"/>
      <c r="Y1162" s="579"/>
      <c r="Z1162" s="290"/>
      <c r="AA1162" s="676"/>
      <c r="AB1162" s="676"/>
      <c r="AC1162" s="676"/>
      <c r="AD1162" s="679"/>
      <c r="AE1162" s="679"/>
      <c r="AF1162" s="676"/>
      <c r="AG1162" s="171"/>
      <c r="AO1162" s="167"/>
      <c r="AQ1162" s="171"/>
    </row>
    <row r="1163" spans="1:72" ht="24" customHeight="1" x14ac:dyDescent="0.35">
      <c r="A1163" s="670"/>
      <c r="B1163" s="656"/>
      <c r="C1163" s="685" t="s">
        <v>1008</v>
      </c>
      <c r="D1163" s="579"/>
      <c r="E1163" s="579"/>
      <c r="F1163" s="641"/>
      <c r="G1163" s="1086">
        <f>[53]WS!M261</f>
        <v>-135989540.50999999</v>
      </c>
      <c r="H1163" s="1086"/>
      <c r="I1163" s="1086"/>
      <c r="J1163" s="1086"/>
      <c r="K1163" s="581"/>
      <c r="L1163" s="581"/>
      <c r="M1163" s="581"/>
      <c r="N1163" s="290"/>
      <c r="O1163" s="979">
        <f>[53]WS!E261</f>
        <v>-141685120.90000001</v>
      </c>
      <c r="P1163" s="1111"/>
      <c r="Q1163" s="1111"/>
      <c r="R1163" s="1111"/>
      <c r="S1163" s="1111"/>
      <c r="T1163" s="316"/>
      <c r="U1163" s="641"/>
      <c r="V1163" s="579"/>
      <c r="W1163" s="686" t="s">
        <v>1009</v>
      </c>
      <c r="X1163" s="579"/>
      <c r="Y1163" s="579"/>
      <c r="Z1163" s="290"/>
      <c r="AA1163" s="676"/>
      <c r="AB1163" s="676"/>
      <c r="AC1163" s="676"/>
      <c r="AD1163" s="679"/>
      <c r="AE1163" s="679"/>
      <c r="AF1163" s="676"/>
      <c r="AG1163" s="171"/>
      <c r="AO1163" s="167"/>
      <c r="AQ1163" s="171"/>
    </row>
    <row r="1164" spans="1:72" ht="24" customHeight="1" x14ac:dyDescent="0.35">
      <c r="A1164" s="670"/>
      <c r="B1164" s="656"/>
      <c r="C1164" s="685" t="s">
        <v>1010</v>
      </c>
      <c r="D1164" s="579"/>
      <c r="E1164" s="579"/>
      <c r="F1164" s="641"/>
      <c r="G1164" s="1086">
        <f>[53]WS!M265</f>
        <v>27192768</v>
      </c>
      <c r="H1164" s="1086"/>
      <c r="I1164" s="1086"/>
      <c r="J1164" s="1086"/>
      <c r="K1164" s="581"/>
      <c r="L1164" s="581"/>
      <c r="M1164" s="581"/>
      <c r="N1164" s="290"/>
      <c r="O1164" s="979">
        <f>[53]WS!E265</f>
        <v>-10226906</v>
      </c>
      <c r="P1164" s="1111"/>
      <c r="Q1164" s="1111"/>
      <c r="R1164" s="1111"/>
      <c r="S1164" s="1111"/>
      <c r="T1164" s="316"/>
      <c r="U1164" s="641"/>
      <c r="V1164" s="579"/>
      <c r="W1164" s="686" t="s">
        <v>1011</v>
      </c>
      <c r="X1164" s="579"/>
      <c r="Y1164" s="579"/>
      <c r="Z1164" s="290"/>
      <c r="AA1164" s="676"/>
      <c r="AB1164" s="676"/>
      <c r="AC1164" s="676"/>
      <c r="AD1164" s="679"/>
      <c r="AE1164" s="679"/>
      <c r="AF1164" s="676"/>
      <c r="AG1164" s="171"/>
      <c r="AO1164" s="167"/>
      <c r="AQ1164" s="171"/>
    </row>
    <row r="1165" spans="1:72" ht="24" customHeight="1" x14ac:dyDescent="0.35">
      <c r="A1165" s="670"/>
      <c r="B1165" s="656"/>
      <c r="C1165" s="685" t="s">
        <v>1012</v>
      </c>
      <c r="D1165" s="579"/>
      <c r="E1165" s="579"/>
      <c r="F1165" s="641"/>
      <c r="G1165" s="1086">
        <f>[53]WS!M264</f>
        <v>21717918.039999999</v>
      </c>
      <c r="H1165" s="1086"/>
      <c r="I1165" s="1086"/>
      <c r="J1165" s="1086"/>
      <c r="K1165" s="581"/>
      <c r="L1165" s="581"/>
      <c r="M1165" s="581"/>
      <c r="N1165" s="290"/>
      <c r="O1165" s="979">
        <f>[53]WS!E264</f>
        <v>0</v>
      </c>
      <c r="P1165" s="1111"/>
      <c r="Q1165" s="1111"/>
      <c r="R1165" s="1111"/>
      <c r="S1165" s="1111"/>
      <c r="T1165" s="316"/>
      <c r="U1165" s="641"/>
      <c r="V1165" s="579"/>
      <c r="W1165" s="686" t="s">
        <v>1011</v>
      </c>
      <c r="X1165" s="579"/>
      <c r="Y1165" s="579"/>
      <c r="Z1165" s="290"/>
      <c r="AA1165" s="676"/>
      <c r="AB1165" s="676"/>
      <c r="AC1165" s="676"/>
      <c r="AD1165" s="679"/>
      <c r="AE1165" s="679"/>
      <c r="AF1165" s="676"/>
      <c r="AG1165" s="171"/>
      <c r="AO1165" s="167"/>
      <c r="AQ1165" s="171"/>
    </row>
    <row r="1166" spans="1:72" ht="24" customHeight="1" x14ac:dyDescent="0.35">
      <c r="A1166" s="670"/>
      <c r="B1166" s="656"/>
      <c r="C1166" s="685" t="s">
        <v>1013</v>
      </c>
      <c r="D1166" s="579"/>
      <c r="E1166" s="579"/>
      <c r="F1166" s="641"/>
      <c r="G1166" s="1086">
        <f>[53]WS!M266</f>
        <v>0</v>
      </c>
      <c r="H1166" s="1086"/>
      <c r="I1166" s="1086"/>
      <c r="J1166" s="1086"/>
      <c r="K1166" s="581"/>
      <c r="L1166" s="581"/>
      <c r="M1166" s="581"/>
      <c r="N1166" s="290"/>
      <c r="O1166" s="979">
        <f>[53]WS!E266</f>
        <v>-45991.909999847398</v>
      </c>
      <c r="P1166" s="1111"/>
      <c r="Q1166" s="1111"/>
      <c r="R1166" s="1111"/>
      <c r="S1166" s="1111"/>
      <c r="T1166" s="316"/>
      <c r="U1166" s="641"/>
      <c r="V1166" s="579"/>
      <c r="W1166" s="686" t="s">
        <v>659</v>
      </c>
      <c r="X1166" s="579"/>
      <c r="Y1166" s="579"/>
      <c r="Z1166" s="290"/>
      <c r="AA1166" s="676"/>
      <c r="AB1166" s="676"/>
      <c r="AC1166" s="676"/>
      <c r="AD1166" s="679"/>
      <c r="AE1166" s="679"/>
      <c r="AF1166" s="676"/>
      <c r="AG1166" s="171"/>
      <c r="AO1166" s="167"/>
      <c r="AQ1166" s="171"/>
    </row>
    <row r="1167" spans="1:72" ht="24" customHeight="1" x14ac:dyDescent="0.35">
      <c r="A1167" s="670"/>
      <c r="B1167" s="656"/>
      <c r="C1167" s="685"/>
      <c r="D1167" s="580" t="s">
        <v>590</v>
      </c>
      <c r="E1167" s="579"/>
      <c r="F1167" s="641"/>
      <c r="G1167" s="1119">
        <f>SUM(G1157:J1166)</f>
        <v>-121591544.96000001</v>
      </c>
      <c r="H1167" s="1119"/>
      <c r="I1167" s="1119"/>
      <c r="J1167" s="1119"/>
      <c r="K1167" s="668"/>
      <c r="L1167" s="668"/>
      <c r="M1167" s="668"/>
      <c r="N1167" s="297"/>
      <c r="O1167" s="981">
        <f>SUM(O1157:S1166)</f>
        <v>-170820645.14999986</v>
      </c>
      <c r="P1167" s="981"/>
      <c r="Q1167" s="981"/>
      <c r="R1167" s="981"/>
      <c r="S1167" s="981"/>
      <c r="T1167" s="316"/>
      <c r="U1167" s="641"/>
      <c r="V1167" s="579"/>
      <c r="W1167" s="687" t="s">
        <v>1014</v>
      </c>
      <c r="X1167" s="579"/>
      <c r="Y1167" s="579"/>
      <c r="Z1167" s="290"/>
      <c r="AA1167" s="676"/>
      <c r="AB1167" s="676"/>
      <c r="AC1167" s="676"/>
      <c r="AD1167" s="679"/>
      <c r="AE1167" s="679"/>
      <c r="AF1167" s="676"/>
      <c r="AG1167" s="171"/>
      <c r="AO1167" s="167"/>
      <c r="AQ1167" s="171"/>
    </row>
    <row r="1168" spans="1:72" ht="24" customHeight="1" thickBot="1" x14ac:dyDescent="0.4">
      <c r="A1168" s="670"/>
      <c r="B1168" s="652" t="s">
        <v>1015</v>
      </c>
      <c r="C1168" s="685"/>
      <c r="D1168" s="579"/>
      <c r="E1168" s="579"/>
      <c r="F1168" s="641"/>
      <c r="G1168" s="1088">
        <f>SUM(G1154-G1167)</f>
        <v>177124544.96000001</v>
      </c>
      <c r="H1168" s="1088"/>
      <c r="I1168" s="1088"/>
      <c r="J1168" s="1088"/>
      <c r="K1168" s="668"/>
      <c r="L1168" s="668"/>
      <c r="M1168" s="668"/>
      <c r="N1168" s="297"/>
      <c r="O1168" s="975">
        <f>O1167-O1154</f>
        <v>-170820645.14999986</v>
      </c>
      <c r="P1168" s="975"/>
      <c r="Q1168" s="975"/>
      <c r="R1168" s="975"/>
      <c r="S1168" s="975"/>
      <c r="T1168" s="316"/>
      <c r="U1168" s="641"/>
      <c r="V1168" s="579"/>
      <c r="W1168" s="686"/>
      <c r="X1168" s="630" t="s">
        <v>1016</v>
      </c>
      <c r="Y1168" s="579"/>
      <c r="Z1168" s="290"/>
      <c r="AA1168" s="676"/>
      <c r="AB1168" s="676"/>
      <c r="AC1168" s="676"/>
      <c r="AD1168" s="679"/>
      <c r="AE1168" s="679"/>
      <c r="AF1168" s="676"/>
      <c r="AG1168" s="171"/>
      <c r="AO1168" s="167"/>
      <c r="AQ1168" s="171"/>
    </row>
    <row r="1169" spans="1:72" ht="24" customHeight="1" thickTop="1" x14ac:dyDescent="0.35">
      <c r="A1169" s="670"/>
      <c r="B1169" s="656"/>
      <c r="C1169" s="579"/>
      <c r="D1169" s="579"/>
      <c r="E1169" s="579"/>
      <c r="F1169" s="641"/>
      <c r="G1169" s="682"/>
      <c r="H1169" s="682"/>
      <c r="I1169" s="682"/>
      <c r="J1169" s="682"/>
      <c r="K1169" s="581"/>
      <c r="L1169" s="581"/>
      <c r="M1169" s="581"/>
      <c r="N1169" s="290"/>
      <c r="O1169" s="316"/>
      <c r="P1169" s="316"/>
      <c r="Q1169" s="316"/>
      <c r="R1169" s="316"/>
      <c r="S1169" s="316"/>
      <c r="T1169" s="316"/>
      <c r="U1169" s="641"/>
      <c r="V1169" s="579"/>
      <c r="W1169" s="665"/>
      <c r="X1169" s="579"/>
      <c r="Y1169" s="579"/>
      <c r="Z1169" s="290"/>
      <c r="AA1169" s="676"/>
      <c r="AB1169" s="676"/>
      <c r="AC1169" s="676"/>
      <c r="AD1169" s="679"/>
      <c r="AE1169" s="679"/>
      <c r="AF1169" s="676"/>
      <c r="AG1169" s="171"/>
      <c r="AK1169" s="146"/>
      <c r="AO1169" s="167"/>
      <c r="AQ1169" s="171"/>
    </row>
    <row r="1170" spans="1:72" s="146" customFormat="1" ht="24" customHeight="1" x14ac:dyDescent="0.35">
      <c r="A1170" s="234" t="s">
        <v>1017</v>
      </c>
      <c r="B1170" s="652" t="s">
        <v>1018</v>
      </c>
      <c r="C1170" s="579"/>
      <c r="D1170" s="579"/>
      <c r="E1170" s="579"/>
      <c r="F1170" s="579"/>
      <c r="G1170" s="586"/>
      <c r="H1170" s="586"/>
      <c r="I1170" s="586"/>
      <c r="J1170" s="586"/>
      <c r="K1170" s="581"/>
      <c r="L1170" s="581"/>
      <c r="M1170" s="581"/>
      <c r="N1170" s="297"/>
      <c r="O1170" s="298"/>
      <c r="P1170" s="298"/>
      <c r="Q1170" s="298"/>
      <c r="R1170" s="298"/>
      <c r="S1170" s="298"/>
      <c r="T1170" s="654" t="str">
        <f>A1170</f>
        <v xml:space="preserve">22. </v>
      </c>
      <c r="U1170" s="1122" t="s">
        <v>1019</v>
      </c>
      <c r="V1170" s="1122"/>
      <c r="W1170" s="1122"/>
      <c r="X1170" s="1122"/>
      <c r="Y1170" s="1122"/>
      <c r="Z1170" s="1122"/>
      <c r="AA1170" s="290"/>
      <c r="AB1170" s="290"/>
      <c r="AC1170" s="290"/>
      <c r="AD1170" s="274"/>
      <c r="AE1170" s="274"/>
      <c r="AF1170" s="290"/>
      <c r="AG1170" s="145"/>
      <c r="AP1170" s="147"/>
      <c r="AQ1170" s="145"/>
      <c r="BT1170" s="148"/>
    </row>
    <row r="1171" spans="1:72" s="146" customFormat="1" ht="24" customHeight="1" x14ac:dyDescent="0.35">
      <c r="A1171" s="234"/>
      <c r="B1171" s="652" t="s">
        <v>1020</v>
      </c>
      <c r="C1171" s="579"/>
      <c r="D1171" s="579"/>
      <c r="E1171" s="579"/>
      <c r="F1171" s="579"/>
      <c r="G1171" s="586"/>
      <c r="H1171" s="586"/>
      <c r="I1171" s="586"/>
      <c r="J1171" s="586"/>
      <c r="K1171" s="581"/>
      <c r="L1171" s="581"/>
      <c r="M1171" s="581"/>
      <c r="N1171" s="297"/>
      <c r="O1171" s="298"/>
      <c r="P1171" s="298"/>
      <c r="Q1171" s="298"/>
      <c r="R1171" s="298"/>
      <c r="S1171" s="298"/>
      <c r="T1171" s="688"/>
      <c r="U1171" s="1122"/>
      <c r="V1171" s="1122"/>
      <c r="W1171" s="1122"/>
      <c r="X1171" s="1122"/>
      <c r="Y1171" s="1122"/>
      <c r="Z1171" s="1122"/>
      <c r="AA1171" s="290"/>
      <c r="AB1171" s="290"/>
      <c r="AC1171" s="290"/>
      <c r="AD1171" s="274"/>
      <c r="AE1171" s="274"/>
      <c r="AF1171" s="290"/>
      <c r="AG1171" s="145"/>
      <c r="AP1171" s="147"/>
      <c r="AQ1171" s="145"/>
      <c r="BT1171" s="148"/>
    </row>
    <row r="1172" spans="1:72" s="146" customFormat="1" ht="24" customHeight="1" x14ac:dyDescent="0.35">
      <c r="A1172" s="175"/>
      <c r="B1172" s="930" t="s">
        <v>1021</v>
      </c>
      <c r="C1172" s="930"/>
      <c r="D1172" s="930"/>
      <c r="E1172" s="930"/>
      <c r="F1172" s="930"/>
      <c r="G1172" s="586"/>
      <c r="H1172" s="586"/>
      <c r="I1172" s="586"/>
      <c r="J1172" s="586"/>
      <c r="K1172" s="581"/>
      <c r="L1172" s="581"/>
      <c r="M1172" s="581"/>
      <c r="N1172" s="297"/>
      <c r="O1172" s="298"/>
      <c r="P1172" s="298"/>
      <c r="Q1172" s="298"/>
      <c r="R1172" s="298"/>
      <c r="S1172" s="298"/>
      <c r="U1172" s="920" t="s">
        <v>1022</v>
      </c>
      <c r="V1172" s="920"/>
      <c r="W1172" s="920"/>
      <c r="X1172" s="920"/>
      <c r="Y1172" s="920"/>
      <c r="Z1172" s="290"/>
      <c r="AA1172" s="290"/>
      <c r="AB1172" s="290"/>
      <c r="AC1172" s="290"/>
      <c r="AD1172" s="274"/>
      <c r="AE1172" s="274"/>
      <c r="AF1172" s="290"/>
      <c r="AG1172" s="145"/>
      <c r="AP1172" s="147"/>
      <c r="AQ1172" s="145"/>
      <c r="BT1172" s="148"/>
    </row>
    <row r="1173" spans="1:72" s="146" customFormat="1" ht="24" customHeight="1" x14ac:dyDescent="0.35">
      <c r="A1173" s="175"/>
      <c r="B1173" s="930"/>
      <c r="C1173" s="930"/>
      <c r="D1173" s="930"/>
      <c r="E1173" s="930"/>
      <c r="F1173" s="930"/>
      <c r="G1173" s="586"/>
      <c r="H1173" s="586"/>
      <c r="I1173" s="586"/>
      <c r="J1173" s="586"/>
      <c r="K1173" s="581"/>
      <c r="L1173" s="581"/>
      <c r="M1173" s="581"/>
      <c r="N1173" s="297"/>
      <c r="O1173" s="298"/>
      <c r="P1173" s="298"/>
      <c r="Q1173" s="298"/>
      <c r="R1173" s="298"/>
      <c r="S1173" s="298"/>
      <c r="U1173" s="920"/>
      <c r="V1173" s="920"/>
      <c r="W1173" s="920"/>
      <c r="X1173" s="920"/>
      <c r="Y1173" s="920"/>
      <c r="Z1173" s="290"/>
      <c r="AA1173" s="290"/>
      <c r="AB1173" s="290"/>
      <c r="AC1173" s="290"/>
      <c r="AD1173" s="274"/>
      <c r="AE1173" s="274"/>
      <c r="AF1173" s="290"/>
      <c r="AG1173" s="145"/>
      <c r="AP1173" s="147"/>
      <c r="AQ1173" s="145"/>
      <c r="BT1173" s="148"/>
    </row>
    <row r="1174" spans="1:72" s="146" customFormat="1" ht="24" customHeight="1" x14ac:dyDescent="0.35">
      <c r="A1174" s="175"/>
      <c r="B1174" s="930"/>
      <c r="C1174" s="930"/>
      <c r="D1174" s="930"/>
      <c r="E1174" s="930"/>
      <c r="F1174" s="930"/>
      <c r="G1174" s="586"/>
      <c r="H1174" s="586"/>
      <c r="I1174" s="586"/>
      <c r="J1174" s="586"/>
      <c r="K1174" s="581"/>
      <c r="L1174" s="581"/>
      <c r="M1174" s="581"/>
      <c r="N1174" s="297"/>
      <c r="O1174" s="298"/>
      <c r="P1174" s="298"/>
      <c r="Q1174" s="298"/>
      <c r="R1174" s="298"/>
      <c r="S1174" s="298"/>
      <c r="U1174" s="920"/>
      <c r="V1174" s="920"/>
      <c r="W1174" s="920"/>
      <c r="X1174" s="920"/>
      <c r="Y1174" s="920"/>
      <c r="Z1174" s="290"/>
      <c r="AA1174" s="290"/>
      <c r="AB1174" s="290"/>
      <c r="AC1174" s="290"/>
      <c r="AD1174" s="274"/>
      <c r="AE1174" s="274"/>
      <c r="AF1174" s="290"/>
      <c r="AG1174" s="145"/>
      <c r="AP1174" s="147"/>
      <c r="AQ1174" s="145"/>
      <c r="BT1174" s="148"/>
    </row>
    <row r="1175" spans="1:72" s="146" customFormat="1" ht="24" customHeight="1" x14ac:dyDescent="0.35">
      <c r="A1175" s="175"/>
      <c r="B1175" s="930"/>
      <c r="C1175" s="930"/>
      <c r="D1175" s="930"/>
      <c r="E1175" s="930"/>
      <c r="F1175" s="930"/>
      <c r="G1175" s="586"/>
      <c r="H1175" s="586"/>
      <c r="I1175" s="586"/>
      <c r="J1175" s="586"/>
      <c r="K1175" s="581"/>
      <c r="L1175" s="581"/>
      <c r="M1175" s="581"/>
      <c r="N1175" s="297"/>
      <c r="O1175" s="298"/>
      <c r="P1175" s="298"/>
      <c r="Q1175" s="298"/>
      <c r="R1175" s="298"/>
      <c r="S1175" s="298"/>
      <c r="U1175" s="920"/>
      <c r="V1175" s="920"/>
      <c r="W1175" s="920"/>
      <c r="X1175" s="920"/>
      <c r="Y1175" s="920"/>
      <c r="Z1175" s="290"/>
      <c r="AA1175" s="290"/>
      <c r="AB1175" s="290"/>
      <c r="AC1175" s="290"/>
      <c r="AD1175" s="274"/>
      <c r="AE1175" s="274"/>
      <c r="AF1175" s="290"/>
      <c r="AG1175" s="145"/>
      <c r="AP1175" s="147"/>
      <c r="AQ1175" s="145"/>
      <c r="BT1175" s="148"/>
    </row>
    <row r="1176" spans="1:72" s="146" customFormat="1" ht="24" customHeight="1" x14ac:dyDescent="0.35">
      <c r="A1176" s="175"/>
      <c r="B1176" s="930"/>
      <c r="C1176" s="930"/>
      <c r="D1176" s="930"/>
      <c r="E1176" s="930"/>
      <c r="F1176" s="930"/>
      <c r="G1176" s="586"/>
      <c r="H1176" s="586"/>
      <c r="I1176" s="586"/>
      <c r="J1176" s="586"/>
      <c r="K1176" s="581"/>
      <c r="L1176" s="581"/>
      <c r="M1176" s="581"/>
      <c r="N1176" s="297"/>
      <c r="O1176" s="298"/>
      <c r="P1176" s="298"/>
      <c r="Q1176" s="298"/>
      <c r="R1176" s="298"/>
      <c r="S1176" s="298"/>
      <c r="T1176" s="298"/>
      <c r="U1176" s="920"/>
      <c r="V1176" s="920"/>
      <c r="W1176" s="920"/>
      <c r="X1176" s="920"/>
      <c r="Y1176" s="920"/>
      <c r="Z1176" s="290"/>
      <c r="AA1176" s="290"/>
      <c r="AB1176" s="290"/>
      <c r="AC1176" s="290"/>
      <c r="AD1176" s="274"/>
      <c r="AE1176" s="274"/>
      <c r="AF1176" s="290"/>
      <c r="AG1176" s="145"/>
      <c r="AP1176" s="147"/>
      <c r="AQ1176" s="145"/>
      <c r="BT1176" s="148"/>
    </row>
    <row r="1177" spans="1:72" s="146" customFormat="1" ht="24" customHeight="1" x14ac:dyDescent="0.35">
      <c r="A1177" s="175"/>
      <c r="B1177" s="652"/>
      <c r="C1177" s="579"/>
      <c r="D1177" s="579"/>
      <c r="E1177" s="579"/>
      <c r="F1177" s="579"/>
      <c r="G1177" s="969" t="s">
        <v>582</v>
      </c>
      <c r="H1177" s="970"/>
      <c r="I1177" s="970"/>
      <c r="J1177" s="970"/>
      <c r="K1177" s="971"/>
      <c r="L1177" s="972"/>
      <c r="M1177" s="972"/>
      <c r="N1177" s="297"/>
      <c r="O1177" s="971" t="s">
        <v>583</v>
      </c>
      <c r="P1177" s="972"/>
      <c r="Q1177" s="972"/>
      <c r="R1177" s="972"/>
      <c r="S1177" s="972"/>
      <c r="T1177" s="298"/>
      <c r="U1177" s="613"/>
      <c r="V1177" s="591"/>
      <c r="W1177" s="653"/>
      <c r="X1177" s="579"/>
      <c r="Y1177" s="579"/>
      <c r="Z1177" s="290"/>
      <c r="AA1177" s="290"/>
      <c r="AB1177" s="290"/>
      <c r="AC1177" s="290"/>
      <c r="AD1177" s="274"/>
      <c r="AE1177" s="274"/>
      <c r="AF1177" s="290"/>
      <c r="AG1177" s="145"/>
      <c r="AP1177" s="147"/>
      <c r="AQ1177" s="145"/>
      <c r="BT1177" s="148"/>
    </row>
    <row r="1178" spans="1:72" s="146" customFormat="1" ht="24" customHeight="1" x14ac:dyDescent="0.35">
      <c r="A1178" s="175"/>
      <c r="B1178" s="652"/>
      <c r="C1178" s="579"/>
      <c r="D1178" s="579"/>
      <c r="E1178" s="579"/>
      <c r="F1178" s="579"/>
      <c r="G1178" s="965" t="s">
        <v>6</v>
      </c>
      <c r="H1178" s="966"/>
      <c r="I1178" s="966"/>
      <c r="J1178" s="966"/>
      <c r="K1178" s="581"/>
      <c r="L1178" s="581"/>
      <c r="M1178" s="581"/>
      <c r="N1178" s="297"/>
      <c r="O1178" s="1030" t="s">
        <v>7</v>
      </c>
      <c r="P1178" s="967"/>
      <c r="Q1178" s="967"/>
      <c r="R1178" s="967"/>
      <c r="S1178" s="967"/>
      <c r="T1178" s="298"/>
      <c r="U1178" s="613"/>
      <c r="V1178" s="591"/>
      <c r="W1178" s="653"/>
      <c r="X1178" s="579"/>
      <c r="Y1178" s="579"/>
      <c r="Z1178" s="290"/>
      <c r="AA1178" s="290"/>
      <c r="AB1178" s="290"/>
      <c r="AC1178" s="290"/>
      <c r="AD1178" s="274"/>
      <c r="AE1178" s="274"/>
      <c r="AF1178" s="290"/>
      <c r="AG1178" s="145"/>
      <c r="AP1178" s="147"/>
      <c r="AQ1178" s="145"/>
      <c r="BT1178" s="148"/>
    </row>
    <row r="1179" spans="1:72" s="146" customFormat="1" ht="24" customHeight="1" x14ac:dyDescent="0.35">
      <c r="A1179" s="175"/>
      <c r="B1179" s="652" t="s">
        <v>13</v>
      </c>
      <c r="C1179" s="579"/>
      <c r="D1179" s="579"/>
      <c r="E1179" s="579"/>
      <c r="F1179" s="579"/>
      <c r="G1179" s="586"/>
      <c r="H1179" s="586"/>
      <c r="I1179" s="586"/>
      <c r="J1179" s="586"/>
      <c r="K1179" s="581"/>
      <c r="L1179" s="581"/>
      <c r="M1179" s="581"/>
      <c r="N1179" s="297"/>
      <c r="O1179" s="298"/>
      <c r="P1179" s="298"/>
      <c r="Q1179" s="298"/>
      <c r="R1179" s="298"/>
      <c r="S1179" s="298"/>
      <c r="T1179" s="298"/>
      <c r="U1179" s="613"/>
      <c r="V1179" s="591"/>
      <c r="W1179" s="653"/>
      <c r="X1179" s="579"/>
      <c r="Y1179" s="587" t="s">
        <v>1023</v>
      </c>
      <c r="Z1179" s="290"/>
      <c r="AA1179" s="290"/>
      <c r="AB1179" s="290"/>
      <c r="AC1179" s="290"/>
      <c r="AD1179" s="274"/>
      <c r="AE1179" s="274"/>
      <c r="AF1179" s="290"/>
      <c r="AG1179" s="145"/>
      <c r="AP1179" s="147"/>
      <c r="AQ1179" s="145"/>
      <c r="BT1179" s="148"/>
    </row>
    <row r="1180" spans="1:72" s="146" customFormat="1" ht="24" customHeight="1" x14ac:dyDescent="0.35">
      <c r="A1180" s="175"/>
      <c r="B1180" s="656" t="s">
        <v>1024</v>
      </c>
      <c r="C1180" s="579"/>
      <c r="D1180" s="579"/>
      <c r="E1180" s="579"/>
      <c r="F1180" s="579"/>
      <c r="G1180" s="1086">
        <f>[53]WS!H40+[53]WS!H46</f>
        <v>4089984.75</v>
      </c>
      <c r="H1180" s="1086"/>
      <c r="I1180" s="1086"/>
      <c r="J1180" s="1086"/>
      <c r="K1180" s="581"/>
      <c r="L1180" s="581"/>
      <c r="M1180" s="581"/>
      <c r="N1180" s="297"/>
      <c r="O1180" s="1121">
        <f>[53]WS!E39+[53]WS!E45</f>
        <v>173275195.69999999</v>
      </c>
      <c r="P1180" s="1121"/>
      <c r="Q1180" s="1121"/>
      <c r="R1180" s="1121"/>
      <c r="S1180" s="1121"/>
      <c r="T1180" s="298"/>
      <c r="U1180" s="613"/>
      <c r="V1180" s="591"/>
      <c r="W1180" s="653"/>
      <c r="X1180" s="579"/>
      <c r="Y1180" s="205" t="s">
        <v>1024</v>
      </c>
      <c r="Z1180" s="290"/>
      <c r="AA1180" s="290"/>
      <c r="AB1180" s="290"/>
      <c r="AC1180" s="290"/>
      <c r="AD1180" s="274"/>
      <c r="AE1180" s="274"/>
      <c r="AF1180" s="290"/>
      <c r="AG1180" s="145"/>
      <c r="AP1180" s="147"/>
      <c r="AQ1180" s="145"/>
      <c r="BT1180" s="148"/>
    </row>
    <row r="1181" spans="1:72" s="146" customFormat="1" ht="24" customHeight="1" x14ac:dyDescent="0.35">
      <c r="A1181" s="175"/>
      <c r="B1181" s="656" t="s">
        <v>625</v>
      </c>
      <c r="C1181" s="579"/>
      <c r="D1181" s="579"/>
      <c r="E1181" s="579"/>
      <c r="F1181" s="579"/>
      <c r="G1181" s="1092">
        <f>[53]WS!H41+[53]WS!H47</f>
        <v>325024506.09399998</v>
      </c>
      <c r="H1181" s="1092"/>
      <c r="I1181" s="1092"/>
      <c r="J1181" s="1092"/>
      <c r="K1181" s="581"/>
      <c r="L1181" s="581"/>
      <c r="M1181" s="581"/>
      <c r="N1181" s="297"/>
      <c r="O1181" s="1121"/>
      <c r="P1181" s="1121"/>
      <c r="Q1181" s="1121"/>
      <c r="R1181" s="1121"/>
      <c r="S1181" s="1121"/>
      <c r="T1181" s="298"/>
      <c r="U1181" s="613"/>
      <c r="V1181" s="591"/>
      <c r="W1181" s="653"/>
      <c r="X1181" s="579"/>
      <c r="Y1181" s="205" t="s">
        <v>731</v>
      </c>
      <c r="Z1181" s="290"/>
      <c r="AA1181" s="290"/>
      <c r="AB1181" s="290"/>
      <c r="AC1181" s="290"/>
      <c r="AD1181" s="274"/>
      <c r="AE1181" s="274"/>
      <c r="AF1181" s="290"/>
      <c r="AG1181" s="145"/>
      <c r="AP1181" s="147"/>
      <c r="AQ1181" s="145"/>
      <c r="BT1181" s="148"/>
    </row>
    <row r="1182" spans="1:72" s="146" customFormat="1" ht="24" customHeight="1" x14ac:dyDescent="0.35">
      <c r="A1182" s="175"/>
      <c r="B1182" s="656"/>
      <c r="C1182" s="620" t="s">
        <v>732</v>
      </c>
      <c r="D1182" s="579"/>
      <c r="E1182" s="579"/>
      <c r="F1182" s="579"/>
      <c r="G1182" s="1092"/>
      <c r="H1182" s="1092"/>
      <c r="I1182" s="1092"/>
      <c r="J1182" s="1092"/>
      <c r="K1182" s="581"/>
      <c r="L1182" s="581"/>
      <c r="M1182" s="581"/>
      <c r="N1182" s="297"/>
      <c r="O1182" s="1121"/>
      <c r="P1182" s="1121"/>
      <c r="Q1182" s="1121"/>
      <c r="R1182" s="1121"/>
      <c r="S1182" s="1121"/>
      <c r="T1182" s="298"/>
      <c r="U1182" s="613"/>
      <c r="V1182" s="591"/>
      <c r="W1182" s="653"/>
      <c r="X1182" s="621" t="s">
        <v>732</v>
      </c>
      <c r="Y1182" s="205"/>
      <c r="Z1182" s="290"/>
      <c r="AA1182" s="290"/>
      <c r="AB1182" s="290"/>
      <c r="AC1182" s="290"/>
      <c r="AD1182" s="274"/>
      <c r="AE1182" s="274"/>
      <c r="AF1182" s="290"/>
      <c r="AG1182" s="145"/>
      <c r="AP1182" s="147"/>
      <c r="AQ1182" s="145"/>
      <c r="BT1182" s="148"/>
    </row>
    <row r="1183" spans="1:72" s="146" customFormat="1" ht="9.6" customHeight="1" x14ac:dyDescent="0.35">
      <c r="A1183" s="175"/>
      <c r="B1183" s="656"/>
      <c r="C1183" s="620"/>
      <c r="D1183" s="579"/>
      <c r="E1183" s="579"/>
      <c r="F1183" s="579"/>
      <c r="G1183" s="689"/>
      <c r="H1183" s="689"/>
      <c r="I1183" s="689"/>
      <c r="J1183" s="689"/>
      <c r="K1183" s="581"/>
      <c r="L1183" s="581"/>
      <c r="M1183" s="581"/>
      <c r="N1183" s="297"/>
      <c r="O1183" s="690"/>
      <c r="P1183" s="690"/>
      <c r="Q1183" s="690"/>
      <c r="R1183" s="690"/>
      <c r="S1183" s="690"/>
      <c r="T1183" s="298"/>
      <c r="U1183" s="613"/>
      <c r="V1183" s="591"/>
      <c r="W1183" s="653"/>
      <c r="X1183" s="621"/>
      <c r="Y1183" s="205"/>
      <c r="Z1183" s="290"/>
      <c r="AA1183" s="290"/>
      <c r="AB1183" s="290"/>
      <c r="AC1183" s="290"/>
      <c r="AD1183" s="274"/>
      <c r="AE1183" s="274"/>
      <c r="AF1183" s="290"/>
      <c r="AG1183" s="145"/>
      <c r="AP1183" s="147"/>
      <c r="AQ1183" s="145"/>
      <c r="BT1183" s="148"/>
    </row>
    <row r="1184" spans="1:72" s="146" customFormat="1" ht="24" customHeight="1" x14ac:dyDescent="0.35">
      <c r="A1184" s="175"/>
      <c r="B1184" s="652" t="s">
        <v>19</v>
      </c>
      <c r="C1184" s="579"/>
      <c r="D1184" s="579"/>
      <c r="E1184" s="579"/>
      <c r="F1184" s="579"/>
      <c r="G1184" s="586"/>
      <c r="H1184" s="586"/>
      <c r="I1184" s="586"/>
      <c r="J1184" s="586"/>
      <c r="K1184" s="581"/>
      <c r="L1184" s="581"/>
      <c r="M1184" s="581"/>
      <c r="N1184" s="297"/>
      <c r="O1184" s="298"/>
      <c r="P1184" s="298"/>
      <c r="Q1184" s="298"/>
      <c r="R1184" s="298"/>
      <c r="S1184" s="298"/>
      <c r="T1184" s="298"/>
      <c r="U1184" s="613"/>
      <c r="V1184" s="591"/>
      <c r="W1184" s="653"/>
      <c r="X1184" s="579"/>
      <c r="Y1184" s="587" t="s">
        <v>1025</v>
      </c>
      <c r="Z1184" s="290"/>
      <c r="AA1184" s="290"/>
      <c r="AB1184" s="290"/>
      <c r="AC1184" s="290"/>
      <c r="AD1184" s="274"/>
      <c r="AE1184" s="274"/>
      <c r="AF1184" s="290"/>
      <c r="AG1184" s="145"/>
      <c r="AP1184" s="147"/>
      <c r="AQ1184" s="145"/>
      <c r="BT1184" s="148"/>
    </row>
    <row r="1185" spans="1:72" s="146" customFormat="1" ht="24" customHeight="1" x14ac:dyDescent="0.35">
      <c r="A1185" s="175"/>
      <c r="B1185" s="656" t="s">
        <v>1024</v>
      </c>
      <c r="C1185" s="579"/>
      <c r="D1185" s="579"/>
      <c r="E1185" s="579"/>
      <c r="F1185" s="579"/>
      <c r="G1185" s="1086">
        <f>[53]WS!M60</f>
        <v>0</v>
      </c>
      <c r="H1185" s="1086"/>
      <c r="I1185" s="1086"/>
      <c r="J1185" s="1086"/>
      <c r="K1185" s="581"/>
      <c r="L1185" s="581"/>
      <c r="M1185" s="581"/>
      <c r="N1185" s="297"/>
      <c r="O1185" s="979">
        <f>[53]WS!E60</f>
        <v>427191097</v>
      </c>
      <c r="P1185" s="1111"/>
      <c r="Q1185" s="1111"/>
      <c r="R1185" s="1111"/>
      <c r="S1185" s="1111"/>
      <c r="T1185" s="298"/>
      <c r="U1185" s="613"/>
      <c r="V1185" s="591"/>
      <c r="W1185" s="653"/>
      <c r="X1185" s="579"/>
      <c r="Y1185" s="205" t="s">
        <v>1024</v>
      </c>
      <c r="Z1185" s="290"/>
      <c r="AA1185" s="290"/>
      <c r="AB1185" s="290"/>
      <c r="AC1185" s="290"/>
      <c r="AD1185" s="274"/>
      <c r="AE1185" s="274"/>
      <c r="AF1185" s="290"/>
      <c r="AG1185" s="145"/>
      <c r="AP1185" s="147"/>
      <c r="AQ1185" s="145"/>
      <c r="BT1185" s="148"/>
    </row>
    <row r="1186" spans="1:72" s="146" customFormat="1" ht="12.95" customHeight="1" x14ac:dyDescent="0.35">
      <c r="A1186" s="175"/>
      <c r="B1186" s="656"/>
      <c r="C1186" s="579"/>
      <c r="D1186" s="579"/>
      <c r="E1186" s="579"/>
      <c r="F1186" s="579"/>
      <c r="G1186" s="682"/>
      <c r="H1186" s="682"/>
      <c r="I1186" s="682"/>
      <c r="J1186" s="682"/>
      <c r="K1186" s="581"/>
      <c r="L1186" s="581"/>
      <c r="M1186" s="581"/>
      <c r="N1186" s="297"/>
      <c r="O1186" s="290"/>
      <c r="P1186" s="316"/>
      <c r="Q1186" s="316"/>
      <c r="R1186" s="316"/>
      <c r="S1186" s="316"/>
      <c r="T1186" s="298"/>
      <c r="U1186" s="613"/>
      <c r="V1186" s="591"/>
      <c r="W1186" s="653"/>
      <c r="X1186" s="579"/>
      <c r="Y1186" s="205"/>
      <c r="Z1186" s="290"/>
      <c r="AA1186" s="290"/>
      <c r="AB1186" s="290"/>
      <c r="AC1186" s="290"/>
      <c r="AD1186" s="274"/>
      <c r="AE1186" s="274"/>
      <c r="AF1186" s="290"/>
      <c r="AG1186" s="145"/>
      <c r="AP1186" s="147"/>
      <c r="AQ1186" s="145"/>
      <c r="BT1186" s="148"/>
    </row>
    <row r="1187" spans="1:72" s="146" customFormat="1" ht="24" customHeight="1" x14ac:dyDescent="0.35">
      <c r="A1187" s="175"/>
      <c r="B1187" s="652" t="s">
        <v>38</v>
      </c>
      <c r="C1187" s="579"/>
      <c r="D1187" s="579"/>
      <c r="E1187" s="579"/>
      <c r="F1187" s="579"/>
      <c r="G1187" s="682"/>
      <c r="H1187" s="682"/>
      <c r="I1187" s="682"/>
      <c r="J1187" s="682"/>
      <c r="K1187" s="581"/>
      <c r="L1187" s="581"/>
      <c r="M1187" s="581"/>
      <c r="N1187" s="297"/>
      <c r="O1187" s="298"/>
      <c r="P1187" s="298"/>
      <c r="Q1187" s="298"/>
      <c r="R1187" s="298"/>
      <c r="S1187" s="298"/>
      <c r="T1187" s="298"/>
      <c r="U1187" s="613"/>
      <c r="V1187" s="591"/>
      <c r="W1187" s="653"/>
      <c r="X1187" s="579"/>
      <c r="Y1187" s="587" t="s">
        <v>1026</v>
      </c>
      <c r="Z1187" s="290"/>
      <c r="AA1187" s="290"/>
      <c r="AB1187" s="290"/>
      <c r="AC1187" s="290"/>
      <c r="AD1187" s="274"/>
      <c r="AE1187" s="274"/>
      <c r="AF1187" s="290"/>
      <c r="AG1187" s="145"/>
      <c r="AP1187" s="147"/>
      <c r="AQ1187" s="145"/>
      <c r="BT1187" s="148"/>
    </row>
    <row r="1188" spans="1:72" s="146" customFormat="1" ht="24" customHeight="1" x14ac:dyDescent="0.35">
      <c r="A1188" s="175"/>
      <c r="B1188" s="656" t="s">
        <v>1024</v>
      </c>
      <c r="C1188" s="579"/>
      <c r="D1188" s="579"/>
      <c r="E1188" s="579"/>
      <c r="F1188" s="579"/>
      <c r="G1188" s="1086">
        <f>[53]WS!M139</f>
        <v>0</v>
      </c>
      <c r="H1188" s="1086"/>
      <c r="I1188" s="1086"/>
      <c r="J1188" s="1086"/>
      <c r="K1188" s="581"/>
      <c r="L1188" s="581"/>
      <c r="M1188" s="581"/>
      <c r="N1188" s="297"/>
      <c r="O1188" s="979">
        <v>0</v>
      </c>
      <c r="P1188" s="1111"/>
      <c r="Q1188" s="1111"/>
      <c r="R1188" s="1111"/>
      <c r="S1188" s="1111"/>
      <c r="T1188" s="298"/>
      <c r="U1188" s="613"/>
      <c r="V1188" s="591"/>
      <c r="W1188" s="653"/>
      <c r="X1188" s="579"/>
      <c r="Y1188" s="205" t="s">
        <v>1024</v>
      </c>
      <c r="Z1188" s="290"/>
      <c r="AA1188" s="290"/>
      <c r="AB1188" s="290"/>
      <c r="AC1188" s="290"/>
      <c r="AD1188" s="274"/>
      <c r="AE1188" s="274"/>
      <c r="AF1188" s="290"/>
      <c r="AG1188" s="145"/>
      <c r="AP1188" s="147"/>
      <c r="AQ1188" s="145"/>
      <c r="BT1188" s="148"/>
    </row>
    <row r="1189" spans="1:72" s="146" customFormat="1" ht="24" customHeight="1" x14ac:dyDescent="0.35">
      <c r="A1189" s="175"/>
      <c r="B1189" s="656" t="s">
        <v>736</v>
      </c>
      <c r="C1189" s="579"/>
      <c r="D1189" s="579"/>
      <c r="E1189" s="579"/>
      <c r="F1189" s="579"/>
      <c r="G1189" s="1086">
        <f>[53]WS!M136+[53]WS!M146</f>
        <v>0</v>
      </c>
      <c r="H1189" s="1086"/>
      <c r="I1189" s="1086"/>
      <c r="J1189" s="1086"/>
      <c r="K1189" s="581"/>
      <c r="L1189" s="581"/>
      <c r="M1189" s="581"/>
      <c r="N1189" s="297"/>
      <c r="O1189" s="979">
        <f>[53]WS!E136+[53]WS!E146</f>
        <v>1115529595.5999999</v>
      </c>
      <c r="P1189" s="979"/>
      <c r="Q1189" s="979"/>
      <c r="R1189" s="979"/>
      <c r="S1189" s="979"/>
      <c r="T1189" s="298"/>
      <c r="U1189" s="613"/>
      <c r="V1189" s="591"/>
      <c r="W1189" s="653"/>
      <c r="Y1189" s="205" t="s">
        <v>736</v>
      </c>
      <c r="Z1189" s="691"/>
      <c r="AA1189" s="290"/>
      <c r="AB1189" s="290"/>
      <c r="AC1189" s="290"/>
      <c r="AD1189" s="274"/>
      <c r="AE1189" s="274"/>
      <c r="AF1189" s="290"/>
      <c r="AG1189" s="145"/>
      <c r="AP1189" s="147"/>
      <c r="AQ1189" s="145"/>
      <c r="BT1189" s="148"/>
    </row>
    <row r="1190" spans="1:72" s="146" customFormat="1" ht="24" customHeight="1" x14ac:dyDescent="0.35">
      <c r="A1190" s="175"/>
      <c r="B1190" s="656" t="s">
        <v>731</v>
      </c>
      <c r="C1190" s="579"/>
      <c r="D1190" s="579"/>
      <c r="E1190" s="579"/>
      <c r="F1190" s="579"/>
      <c r="G1190" s="1092">
        <f>[53]WS!M140</f>
        <v>0</v>
      </c>
      <c r="H1190" s="1092"/>
      <c r="I1190" s="1092"/>
      <c r="J1190" s="1092"/>
      <c r="K1190" s="581"/>
      <c r="L1190" s="581"/>
      <c r="M1190" s="581"/>
      <c r="N1190" s="297"/>
      <c r="O1190" s="1121">
        <f>[53]WS!E140</f>
        <v>1461188814.3199999</v>
      </c>
      <c r="P1190" s="1121"/>
      <c r="Q1190" s="1121"/>
      <c r="R1190" s="1121"/>
      <c r="S1190" s="1121"/>
      <c r="T1190" s="298"/>
      <c r="U1190" s="613"/>
      <c r="V1190" s="591"/>
      <c r="W1190" s="653"/>
      <c r="X1190" s="579"/>
      <c r="Y1190" s="205" t="s">
        <v>731</v>
      </c>
      <c r="AA1190" s="290"/>
      <c r="AB1190" s="290"/>
      <c r="AC1190" s="290"/>
      <c r="AD1190" s="274"/>
      <c r="AE1190" s="274"/>
      <c r="AF1190" s="290"/>
      <c r="AG1190" s="145"/>
      <c r="AP1190" s="147"/>
      <c r="AQ1190" s="145"/>
      <c r="BT1190" s="148"/>
    </row>
    <row r="1191" spans="1:72" s="146" customFormat="1" ht="24" customHeight="1" x14ac:dyDescent="0.35">
      <c r="A1191" s="175"/>
      <c r="B1191" s="656"/>
      <c r="C1191" s="620" t="s">
        <v>732</v>
      </c>
      <c r="E1191" s="579"/>
      <c r="F1191" s="579"/>
      <c r="G1191" s="1092"/>
      <c r="H1191" s="1092"/>
      <c r="I1191" s="1092"/>
      <c r="J1191" s="1092"/>
      <c r="K1191" s="581"/>
      <c r="L1191" s="581"/>
      <c r="M1191" s="581"/>
      <c r="N1191" s="297"/>
      <c r="O1191" s="1121"/>
      <c r="P1191" s="1121"/>
      <c r="Q1191" s="1121"/>
      <c r="R1191" s="1121"/>
      <c r="S1191" s="1121"/>
      <c r="T1191" s="298"/>
      <c r="U1191" s="613"/>
      <c r="V1191" s="591"/>
      <c r="W1191" s="653"/>
      <c r="X1191" s="621" t="s">
        <v>732</v>
      </c>
      <c r="Y1191" s="205"/>
      <c r="Z1191" s="691"/>
      <c r="AA1191" s="290"/>
      <c r="AB1191" s="290"/>
      <c r="AC1191" s="290"/>
      <c r="AD1191" s="274"/>
      <c r="AE1191" s="274"/>
      <c r="AF1191" s="290"/>
      <c r="AG1191" s="145"/>
      <c r="AP1191" s="147"/>
      <c r="AQ1191" s="145"/>
      <c r="BT1191" s="148"/>
    </row>
    <row r="1192" spans="1:72" s="146" customFormat="1" ht="10.5" customHeight="1" x14ac:dyDescent="0.35">
      <c r="A1192" s="175"/>
      <c r="B1192" s="656"/>
      <c r="C1192" s="620"/>
      <c r="E1192" s="579"/>
      <c r="F1192" s="579"/>
      <c r="G1192" s="689"/>
      <c r="H1192" s="689"/>
      <c r="I1192" s="689"/>
      <c r="J1192" s="689"/>
      <c r="K1192" s="581"/>
      <c r="L1192" s="581"/>
      <c r="M1192" s="581"/>
      <c r="N1192" s="297"/>
      <c r="O1192" s="690"/>
      <c r="P1192" s="690"/>
      <c r="Q1192" s="690"/>
      <c r="R1192" s="690"/>
      <c r="S1192" s="690"/>
      <c r="T1192" s="298"/>
      <c r="U1192" s="613"/>
      <c r="V1192" s="591"/>
      <c r="W1192" s="653"/>
      <c r="X1192" s="621"/>
      <c r="Y1192" s="205"/>
      <c r="Z1192" s="691"/>
      <c r="AA1192" s="290"/>
      <c r="AB1192" s="290"/>
      <c r="AC1192" s="290"/>
      <c r="AD1192" s="274"/>
      <c r="AE1192" s="274"/>
      <c r="AF1192" s="290"/>
      <c r="AG1192" s="145"/>
      <c r="AP1192" s="147"/>
      <c r="AQ1192" s="145"/>
      <c r="BT1192" s="148"/>
    </row>
    <row r="1193" spans="1:72" s="146" customFormat="1" ht="9" customHeight="1" x14ac:dyDescent="0.35">
      <c r="A1193" s="175"/>
      <c r="B1193" s="692"/>
      <c r="C1193" s="620"/>
      <c r="D1193" s="579"/>
      <c r="E1193" s="579"/>
      <c r="F1193" s="579"/>
      <c r="G1193" s="689"/>
      <c r="H1193" s="689"/>
      <c r="I1193" s="689"/>
      <c r="J1193" s="689"/>
      <c r="K1193" s="581"/>
      <c r="L1193" s="581"/>
      <c r="M1193" s="581"/>
      <c r="N1193" s="297"/>
      <c r="O1193" s="690"/>
      <c r="P1193" s="690"/>
      <c r="Q1193" s="690"/>
      <c r="R1193" s="690"/>
      <c r="S1193" s="690"/>
      <c r="T1193" s="298"/>
      <c r="U1193" s="613"/>
      <c r="V1193" s="591"/>
      <c r="W1193" s="653"/>
      <c r="X1193" s="621"/>
      <c r="Y1193" s="579"/>
      <c r="Z1193" s="290"/>
      <c r="AA1193" s="290"/>
      <c r="AB1193" s="290"/>
      <c r="AC1193" s="290"/>
      <c r="AD1193" s="274"/>
      <c r="AE1193" s="274"/>
      <c r="AF1193" s="290"/>
      <c r="AG1193" s="145"/>
      <c r="AP1193" s="147"/>
      <c r="AQ1193" s="145"/>
      <c r="BT1193" s="148"/>
    </row>
    <row r="1194" spans="1:72" s="146" customFormat="1" ht="24" customHeight="1" x14ac:dyDescent="0.35">
      <c r="A1194" s="234" t="s">
        <v>1017</v>
      </c>
      <c r="B1194" s="652" t="s">
        <v>1018</v>
      </c>
      <c r="C1194" s="579"/>
      <c r="D1194" s="579"/>
      <c r="E1194" s="579"/>
      <c r="F1194" s="579"/>
      <c r="G1194" s="586"/>
      <c r="H1194" s="586"/>
      <c r="I1194" s="586"/>
      <c r="J1194" s="586"/>
      <c r="K1194" s="581"/>
      <c r="L1194" s="581"/>
      <c r="M1194" s="581"/>
      <c r="N1194" s="297"/>
      <c r="O1194" s="298"/>
      <c r="P1194" s="298"/>
      <c r="Q1194" s="298"/>
      <c r="R1194" s="298"/>
      <c r="S1194" s="298"/>
      <c r="T1194" s="654" t="str">
        <f>A1194</f>
        <v xml:space="preserve">22. </v>
      </c>
      <c r="U1194" s="1122" t="s">
        <v>1027</v>
      </c>
      <c r="V1194" s="1122"/>
      <c r="W1194" s="1122"/>
      <c r="X1194" s="1122"/>
      <c r="Y1194" s="1122"/>
      <c r="Z1194" s="1122"/>
      <c r="AA1194" s="290"/>
      <c r="AB1194" s="290"/>
      <c r="AC1194" s="290"/>
      <c r="AD1194" s="274"/>
      <c r="AE1194" s="274"/>
      <c r="AF1194" s="290"/>
      <c r="AG1194" s="145"/>
      <c r="AP1194" s="147"/>
      <c r="AQ1194" s="145"/>
      <c r="BT1194" s="148"/>
    </row>
    <row r="1195" spans="1:72" s="146" customFormat="1" ht="24" customHeight="1" x14ac:dyDescent="0.35">
      <c r="A1195" s="234"/>
      <c r="B1195" s="652" t="s">
        <v>1028</v>
      </c>
      <c r="C1195" s="579"/>
      <c r="D1195" s="579"/>
      <c r="E1195" s="579"/>
      <c r="F1195" s="579"/>
      <c r="G1195" s="586"/>
      <c r="H1195" s="586"/>
      <c r="I1195" s="586"/>
      <c r="J1195" s="586"/>
      <c r="K1195" s="581"/>
      <c r="L1195" s="581"/>
      <c r="M1195" s="581"/>
      <c r="N1195" s="297"/>
      <c r="O1195" s="298"/>
      <c r="P1195" s="298"/>
      <c r="Q1195" s="298"/>
      <c r="R1195" s="298"/>
      <c r="S1195" s="298"/>
      <c r="T1195" s="688"/>
      <c r="U1195" s="1122"/>
      <c r="V1195" s="1122"/>
      <c r="W1195" s="1122"/>
      <c r="X1195" s="1122"/>
      <c r="Y1195" s="1122"/>
      <c r="Z1195" s="1122"/>
      <c r="AA1195" s="290"/>
      <c r="AB1195" s="290"/>
      <c r="AC1195" s="290"/>
      <c r="AD1195" s="274"/>
      <c r="AE1195" s="274"/>
      <c r="AF1195" s="290"/>
      <c r="AG1195" s="145"/>
      <c r="AP1195" s="147"/>
      <c r="AQ1195" s="145"/>
      <c r="BT1195" s="148"/>
    </row>
    <row r="1196" spans="1:72" s="146" customFormat="1" ht="24" customHeight="1" x14ac:dyDescent="0.35">
      <c r="A1196" s="175"/>
      <c r="B1196" s="652"/>
      <c r="C1196" s="579"/>
      <c r="D1196" s="579"/>
      <c r="E1196" s="579"/>
      <c r="F1196" s="579"/>
      <c r="G1196" s="969" t="s">
        <v>582</v>
      </c>
      <c r="H1196" s="970"/>
      <c r="I1196" s="970"/>
      <c r="J1196" s="970"/>
      <c r="K1196" s="971"/>
      <c r="L1196" s="972"/>
      <c r="M1196" s="972"/>
      <c r="N1196" s="297"/>
      <c r="O1196" s="971" t="s">
        <v>583</v>
      </c>
      <c r="P1196" s="972"/>
      <c r="Q1196" s="972"/>
      <c r="R1196" s="972"/>
      <c r="S1196" s="972"/>
      <c r="T1196" s="298"/>
      <c r="U1196" s="613"/>
      <c r="V1196" s="591"/>
      <c r="W1196" s="653"/>
      <c r="X1196" s="579"/>
      <c r="Y1196" s="579"/>
      <c r="Z1196" s="290"/>
      <c r="AA1196" s="290"/>
      <c r="AB1196" s="290"/>
      <c r="AC1196" s="290"/>
      <c r="AD1196" s="274"/>
      <c r="AE1196" s="274"/>
      <c r="AF1196" s="290"/>
      <c r="AG1196" s="145"/>
      <c r="AP1196" s="147"/>
      <c r="AQ1196" s="145"/>
      <c r="BT1196" s="148"/>
    </row>
    <row r="1197" spans="1:72" s="146" customFormat="1" ht="24" customHeight="1" x14ac:dyDescent="0.35">
      <c r="A1197" s="175"/>
      <c r="B1197" s="652"/>
      <c r="C1197" s="579"/>
      <c r="D1197" s="579"/>
      <c r="E1197" s="579"/>
      <c r="F1197" s="579"/>
      <c r="G1197" s="965" t="s">
        <v>6</v>
      </c>
      <c r="H1197" s="966"/>
      <c r="I1197" s="966"/>
      <c r="J1197" s="966"/>
      <c r="K1197" s="581"/>
      <c r="L1197" s="581"/>
      <c r="M1197" s="581"/>
      <c r="N1197" s="297"/>
      <c r="O1197" s="1030" t="s">
        <v>7</v>
      </c>
      <c r="P1197" s="967"/>
      <c r="Q1197" s="967"/>
      <c r="R1197" s="967"/>
      <c r="S1197" s="967"/>
      <c r="T1197" s="298"/>
      <c r="U1197" s="613"/>
      <c r="V1197" s="591"/>
      <c r="W1197" s="653"/>
      <c r="X1197" s="579"/>
      <c r="Y1197" s="579"/>
      <c r="Z1197" s="290"/>
      <c r="AA1197" s="290"/>
      <c r="AB1197" s="290"/>
      <c r="AC1197" s="290"/>
      <c r="AD1197" s="274"/>
      <c r="AE1197" s="274"/>
      <c r="AF1197" s="290"/>
      <c r="AG1197" s="145"/>
      <c r="AP1197" s="147"/>
      <c r="AQ1197" s="145"/>
      <c r="BT1197" s="148"/>
    </row>
    <row r="1198" spans="1:72" s="146" customFormat="1" ht="24" customHeight="1" x14ac:dyDescent="0.35">
      <c r="A1198" s="175"/>
      <c r="B1198" s="652" t="s">
        <v>1029</v>
      </c>
      <c r="C1198" s="620"/>
      <c r="E1198" s="579"/>
      <c r="F1198" s="579"/>
      <c r="G1198" s="689"/>
      <c r="H1198" s="689"/>
      <c r="I1198" s="689"/>
      <c r="J1198" s="689"/>
      <c r="K1198" s="581"/>
      <c r="L1198" s="581"/>
      <c r="M1198" s="581"/>
      <c r="N1198" s="297"/>
      <c r="O1198" s="690"/>
      <c r="P1198" s="690"/>
      <c r="Q1198" s="690"/>
      <c r="R1198" s="690"/>
      <c r="S1198" s="690"/>
      <c r="T1198" s="298"/>
      <c r="U1198" s="613"/>
      <c r="V1198" s="591"/>
      <c r="W1198" s="653"/>
      <c r="X1198" s="621"/>
      <c r="Y1198" s="587" t="s">
        <v>1030</v>
      </c>
      <c r="Z1198" s="691"/>
      <c r="AA1198" s="290"/>
      <c r="AB1198" s="290"/>
      <c r="AC1198" s="290"/>
      <c r="AD1198" s="274"/>
      <c r="AE1198" s="274"/>
      <c r="AF1198" s="290"/>
      <c r="AG1198" s="145"/>
      <c r="AP1198" s="147"/>
      <c r="AQ1198" s="145"/>
      <c r="BT1198" s="148"/>
    </row>
    <row r="1199" spans="1:72" s="146" customFormat="1" ht="24" customHeight="1" x14ac:dyDescent="0.35">
      <c r="A1199" s="175"/>
      <c r="B1199" s="656" t="s">
        <v>1024</v>
      </c>
      <c r="C1199" s="579"/>
      <c r="D1199" s="579"/>
      <c r="E1199" s="579"/>
      <c r="F1199" s="579"/>
      <c r="G1199" s="1086">
        <f>'[53]Detail Other Acc by Vendor'!C11</f>
        <v>201879000</v>
      </c>
      <c r="H1199" s="1086"/>
      <c r="I1199" s="1086"/>
      <c r="J1199" s="1086"/>
      <c r="K1199" s="581"/>
      <c r="L1199" s="581"/>
      <c r="M1199" s="581"/>
      <c r="N1199" s="297"/>
      <c r="O1199" s="979">
        <v>0</v>
      </c>
      <c r="P1199" s="1111"/>
      <c r="Q1199" s="1111"/>
      <c r="R1199" s="1111"/>
      <c r="S1199" s="1111"/>
      <c r="T1199" s="298"/>
      <c r="U1199" s="613"/>
      <c r="V1199" s="591"/>
      <c r="W1199" s="653"/>
      <c r="X1199" s="579"/>
      <c r="Y1199" s="205" t="s">
        <v>1024</v>
      </c>
      <c r="Z1199" s="290"/>
      <c r="AA1199" s="290"/>
      <c r="AB1199" s="290"/>
      <c r="AC1199" s="290"/>
      <c r="AD1199" s="274"/>
      <c r="AE1199" s="274"/>
      <c r="AF1199" s="290"/>
      <c r="AG1199" s="145"/>
      <c r="AP1199" s="147"/>
      <c r="AQ1199" s="145"/>
      <c r="BT1199" s="148"/>
    </row>
    <row r="1200" spans="1:72" s="146" customFormat="1" ht="24" customHeight="1" x14ac:dyDescent="0.35">
      <c r="A1200" s="175"/>
      <c r="B1200" s="656" t="s">
        <v>736</v>
      </c>
      <c r="C1200" s="579"/>
      <c r="D1200" s="579"/>
      <c r="E1200" s="579"/>
      <c r="F1200" s="579"/>
      <c r="G1200" s="1086">
        <f>'[53]Detail Other Acc by Vendor'!C10</f>
        <v>1480017600</v>
      </c>
      <c r="H1200" s="1086"/>
      <c r="I1200" s="1086"/>
      <c r="J1200" s="1086"/>
      <c r="K1200" s="581"/>
      <c r="L1200" s="581"/>
      <c r="M1200" s="581"/>
      <c r="N1200" s="297"/>
      <c r="O1200" s="979">
        <v>0</v>
      </c>
      <c r="P1200" s="979"/>
      <c r="Q1200" s="979"/>
      <c r="R1200" s="979"/>
      <c r="S1200" s="979"/>
      <c r="T1200" s="298"/>
      <c r="U1200" s="613"/>
      <c r="V1200" s="591"/>
      <c r="W1200" s="653"/>
      <c r="Y1200" s="205" t="s">
        <v>736</v>
      </c>
      <c r="Z1200" s="691"/>
      <c r="AA1200" s="290"/>
      <c r="AB1200" s="290"/>
      <c r="AC1200" s="290"/>
      <c r="AD1200" s="274"/>
      <c r="AE1200" s="274"/>
      <c r="AF1200" s="290"/>
      <c r="AG1200" s="145"/>
      <c r="AP1200" s="147"/>
      <c r="AQ1200" s="145"/>
      <c r="BT1200" s="148"/>
    </row>
    <row r="1201" spans="1:72" s="146" customFormat="1" ht="24" customHeight="1" x14ac:dyDescent="0.35">
      <c r="A1201" s="175"/>
      <c r="B1201" s="656" t="s">
        <v>731</v>
      </c>
      <c r="C1201" s="579"/>
      <c r="D1201" s="579"/>
      <c r="E1201" s="579"/>
      <c r="F1201" s="579"/>
      <c r="G1201" s="1092">
        <f>'[53]Detail Other Acc by Vendor'!C8</f>
        <v>1619169700</v>
      </c>
      <c r="H1201" s="1092"/>
      <c r="I1201" s="1092"/>
      <c r="J1201" s="1092"/>
      <c r="K1201" s="581"/>
      <c r="L1201" s="581"/>
      <c r="M1201" s="581"/>
      <c r="N1201" s="297"/>
      <c r="O1201" s="1121">
        <v>0</v>
      </c>
      <c r="P1201" s="1121"/>
      <c r="Q1201" s="1121"/>
      <c r="R1201" s="1121"/>
      <c r="S1201" s="1121"/>
      <c r="T1201" s="298"/>
      <c r="U1201" s="613"/>
      <c r="V1201" s="591"/>
      <c r="W1201" s="653"/>
      <c r="X1201" s="579"/>
      <c r="Y1201" s="205" t="s">
        <v>731</v>
      </c>
      <c r="AA1201" s="290"/>
      <c r="AB1201" s="290"/>
      <c r="AC1201" s="290"/>
      <c r="AD1201" s="274"/>
      <c r="AE1201" s="274"/>
      <c r="AF1201" s="290"/>
      <c r="AG1201" s="145"/>
      <c r="AP1201" s="147"/>
      <c r="AQ1201" s="145"/>
      <c r="BT1201" s="148"/>
    </row>
    <row r="1202" spans="1:72" s="146" customFormat="1" ht="24" customHeight="1" x14ac:dyDescent="0.35">
      <c r="A1202" s="175"/>
      <c r="B1202" s="656"/>
      <c r="C1202" s="620" t="s">
        <v>732</v>
      </c>
      <c r="E1202" s="579"/>
      <c r="F1202" s="579"/>
      <c r="G1202" s="1092"/>
      <c r="H1202" s="1092"/>
      <c r="I1202" s="1092"/>
      <c r="J1202" s="1092"/>
      <c r="K1202" s="581"/>
      <c r="L1202" s="581"/>
      <c r="M1202" s="581"/>
      <c r="N1202" s="297"/>
      <c r="O1202" s="1121"/>
      <c r="P1202" s="1121"/>
      <c r="Q1202" s="1121"/>
      <c r="R1202" s="1121"/>
      <c r="S1202" s="1121"/>
      <c r="T1202" s="298"/>
      <c r="U1202" s="613"/>
      <c r="V1202" s="591"/>
      <c r="W1202" s="653"/>
      <c r="X1202" s="621" t="s">
        <v>732</v>
      </c>
      <c r="Y1202" s="205"/>
      <c r="Z1202" s="691"/>
      <c r="AA1202" s="290"/>
      <c r="AB1202" s="290"/>
      <c r="AC1202" s="290"/>
      <c r="AD1202" s="274"/>
      <c r="AE1202" s="274"/>
      <c r="AF1202" s="290"/>
      <c r="AG1202" s="145"/>
      <c r="AP1202" s="147"/>
      <c r="AQ1202" s="145"/>
      <c r="BT1202" s="148"/>
    </row>
    <row r="1203" spans="1:72" s="146" customFormat="1" ht="24" customHeight="1" x14ac:dyDescent="0.35">
      <c r="A1203" s="175"/>
      <c r="B1203" s="656" t="s">
        <v>1031</v>
      </c>
      <c r="C1203" s="579"/>
      <c r="D1203" s="579"/>
      <c r="E1203" s="579"/>
      <c r="F1203" s="579"/>
      <c r="G1203" s="1092">
        <f>'[53]Detail Other Acc by Vendor'!C6</f>
        <v>160893000</v>
      </c>
      <c r="H1203" s="1092"/>
      <c r="I1203" s="1092"/>
      <c r="J1203" s="1092"/>
      <c r="K1203" s="581"/>
      <c r="L1203" s="581"/>
      <c r="M1203" s="581"/>
      <c r="N1203" s="297"/>
      <c r="O1203" s="1121">
        <f>[53]WS!E141</f>
        <v>0</v>
      </c>
      <c r="P1203" s="1121"/>
      <c r="Q1203" s="1121"/>
      <c r="R1203" s="1121"/>
      <c r="S1203" s="1121"/>
      <c r="T1203" s="298"/>
      <c r="U1203" s="613"/>
      <c r="V1203" s="591"/>
      <c r="W1203" s="653"/>
      <c r="X1203" s="619"/>
      <c r="Y1203" s="205" t="s">
        <v>1031</v>
      </c>
      <c r="AA1203" s="290"/>
      <c r="AB1203" s="290"/>
      <c r="AC1203" s="290"/>
      <c r="AD1203" s="274"/>
      <c r="AE1203" s="274"/>
      <c r="AF1203" s="290"/>
      <c r="AG1203" s="145"/>
      <c r="AP1203" s="147"/>
      <c r="AQ1203" s="145"/>
      <c r="BT1203" s="148"/>
    </row>
    <row r="1204" spans="1:72" s="146" customFormat="1" ht="24" customHeight="1" x14ac:dyDescent="0.35">
      <c r="A1204" s="175"/>
      <c r="B1204" s="656"/>
      <c r="C1204" s="620" t="s">
        <v>733</v>
      </c>
      <c r="D1204" s="579"/>
      <c r="E1204" s="579"/>
      <c r="F1204" s="579"/>
      <c r="G1204" s="1092"/>
      <c r="H1204" s="1092"/>
      <c r="I1204" s="1092"/>
      <c r="J1204" s="1092"/>
      <c r="K1204" s="581"/>
      <c r="L1204" s="581"/>
      <c r="M1204" s="581"/>
      <c r="N1204" s="297"/>
      <c r="O1204" s="1121"/>
      <c r="P1204" s="1121"/>
      <c r="Q1204" s="1121"/>
      <c r="R1204" s="1121"/>
      <c r="S1204" s="1121"/>
      <c r="T1204" s="298"/>
      <c r="U1204" s="613"/>
      <c r="V1204" s="591"/>
      <c r="W1204" s="653"/>
      <c r="X1204" s="621" t="s">
        <v>733</v>
      </c>
      <c r="Y1204" s="205"/>
      <c r="Z1204" s="691"/>
      <c r="AA1204" s="290"/>
      <c r="AB1204" s="290"/>
      <c r="AC1204" s="290"/>
      <c r="AD1204" s="274"/>
      <c r="AE1204" s="274"/>
      <c r="AF1204" s="290"/>
      <c r="AG1204" s="145"/>
      <c r="AP1204" s="147"/>
      <c r="AQ1204" s="145"/>
      <c r="BT1204" s="148"/>
    </row>
    <row r="1205" spans="1:72" s="146" customFormat="1" ht="24" customHeight="1" x14ac:dyDescent="0.35">
      <c r="A1205" s="175"/>
      <c r="B1205" s="656" t="s">
        <v>1031</v>
      </c>
      <c r="C1205" s="579"/>
      <c r="D1205" s="579"/>
      <c r="E1205" s="579"/>
      <c r="F1205" s="579"/>
      <c r="G1205" s="1092">
        <f>'[53]Detail Other Acc by Vendor'!C7</f>
        <v>222021000</v>
      </c>
      <c r="H1205" s="1092"/>
      <c r="I1205" s="1092"/>
      <c r="J1205" s="1092"/>
      <c r="K1205" s="581"/>
      <c r="L1205" s="581"/>
      <c r="M1205" s="581"/>
      <c r="N1205" s="297"/>
      <c r="O1205" s="1121">
        <f>[53]WS!E142</f>
        <v>0</v>
      </c>
      <c r="P1205" s="1121"/>
      <c r="Q1205" s="1121"/>
      <c r="R1205" s="1121"/>
      <c r="S1205" s="1121"/>
      <c r="T1205" s="298"/>
      <c r="U1205" s="613"/>
      <c r="V1205" s="591"/>
      <c r="W1205" s="653"/>
      <c r="X1205" s="619"/>
      <c r="Y1205" s="205" t="s">
        <v>1031</v>
      </c>
      <c r="AA1205" s="290"/>
      <c r="AB1205" s="290"/>
      <c r="AC1205" s="290"/>
      <c r="AD1205" s="274"/>
      <c r="AE1205" s="274"/>
      <c r="AF1205" s="290"/>
      <c r="AG1205" s="145"/>
      <c r="AP1205" s="147"/>
      <c r="AQ1205" s="145"/>
      <c r="BT1205" s="148"/>
    </row>
    <row r="1206" spans="1:72" s="146" customFormat="1" ht="24" customHeight="1" x14ac:dyDescent="0.35">
      <c r="A1206" s="175"/>
      <c r="B1206" s="656"/>
      <c r="C1206" s="620" t="s">
        <v>1032</v>
      </c>
      <c r="D1206" s="579"/>
      <c r="E1206" s="579"/>
      <c r="F1206" s="579"/>
      <c r="G1206" s="1092"/>
      <c r="H1206" s="1092"/>
      <c r="I1206" s="1092"/>
      <c r="J1206" s="1092"/>
      <c r="K1206" s="581"/>
      <c r="L1206" s="581"/>
      <c r="M1206" s="581"/>
      <c r="N1206" s="297"/>
      <c r="O1206" s="1121"/>
      <c r="P1206" s="1121"/>
      <c r="Q1206" s="1121"/>
      <c r="R1206" s="1121"/>
      <c r="S1206" s="1121"/>
      <c r="T1206" s="298"/>
      <c r="U1206" s="613"/>
      <c r="V1206" s="591"/>
      <c r="W1206" s="653"/>
      <c r="X1206" s="621" t="s">
        <v>1032</v>
      </c>
      <c r="Y1206" s="205"/>
      <c r="Z1206" s="691"/>
      <c r="AA1206" s="290"/>
      <c r="AB1206" s="290"/>
      <c r="AC1206" s="290"/>
      <c r="AD1206" s="274"/>
      <c r="AE1206" s="274"/>
      <c r="AF1206" s="290"/>
      <c r="AG1206" s="145"/>
      <c r="AP1206" s="147"/>
      <c r="AQ1206" s="145"/>
      <c r="BT1206" s="148"/>
    </row>
    <row r="1207" spans="1:72" s="146" customFormat="1" ht="24" customHeight="1" x14ac:dyDescent="0.35">
      <c r="A1207" s="175"/>
      <c r="B1207" s="656" t="s">
        <v>1031</v>
      </c>
      <c r="C1207" s="579"/>
      <c r="D1207" s="579"/>
      <c r="E1207" s="579"/>
      <c r="F1207" s="579"/>
      <c r="G1207" s="1092">
        <f>'[53]Detail Other Acc by Vendor'!C9</f>
        <v>125793000</v>
      </c>
      <c r="H1207" s="1092"/>
      <c r="I1207" s="1092"/>
      <c r="J1207" s="1092"/>
      <c r="K1207" s="581"/>
      <c r="L1207" s="581"/>
      <c r="M1207" s="581"/>
      <c r="N1207" s="297"/>
      <c r="O1207" s="1121">
        <f>[53]WS!E143</f>
        <v>0</v>
      </c>
      <c r="P1207" s="1121"/>
      <c r="Q1207" s="1121"/>
      <c r="R1207" s="1121"/>
      <c r="S1207" s="1121"/>
      <c r="T1207" s="298"/>
      <c r="U1207" s="613"/>
      <c r="V1207" s="591"/>
      <c r="W1207" s="653"/>
      <c r="X1207" s="579"/>
      <c r="Y1207" s="205" t="s">
        <v>1033</v>
      </c>
      <c r="Z1207" s="290"/>
      <c r="AA1207" s="290"/>
      <c r="AB1207" s="290"/>
      <c r="AC1207" s="290"/>
      <c r="AD1207" s="274"/>
      <c r="AE1207" s="274"/>
      <c r="AF1207" s="290"/>
      <c r="AG1207" s="145"/>
      <c r="AP1207" s="147"/>
      <c r="AQ1207" s="145"/>
      <c r="BT1207" s="148"/>
    </row>
    <row r="1208" spans="1:72" s="146" customFormat="1" ht="24" customHeight="1" x14ac:dyDescent="0.35">
      <c r="A1208" s="175"/>
      <c r="B1208" s="692"/>
      <c r="C1208" s="620" t="s">
        <v>735</v>
      </c>
      <c r="D1208" s="579"/>
      <c r="E1208" s="579"/>
      <c r="F1208" s="579"/>
      <c r="G1208" s="1092"/>
      <c r="H1208" s="1092"/>
      <c r="I1208" s="1092"/>
      <c r="J1208" s="1092"/>
      <c r="K1208" s="581"/>
      <c r="L1208" s="581"/>
      <c r="M1208" s="581"/>
      <c r="N1208" s="297"/>
      <c r="O1208" s="1121"/>
      <c r="P1208" s="1121"/>
      <c r="Q1208" s="1121"/>
      <c r="R1208" s="1121"/>
      <c r="S1208" s="1121"/>
      <c r="T1208" s="298"/>
      <c r="U1208" s="613"/>
      <c r="V1208" s="591"/>
      <c r="W1208" s="653"/>
      <c r="X1208" s="621" t="s">
        <v>735</v>
      </c>
      <c r="Y1208" s="579"/>
      <c r="Z1208" s="290"/>
      <c r="AA1208" s="290"/>
      <c r="AB1208" s="290"/>
      <c r="AC1208" s="290"/>
      <c r="AD1208" s="274"/>
      <c r="AE1208" s="274"/>
      <c r="AF1208" s="290"/>
      <c r="AG1208" s="145"/>
      <c r="AP1208" s="147"/>
      <c r="AQ1208" s="145"/>
      <c r="BT1208" s="148"/>
    </row>
    <row r="1209" spans="1:72" s="146" customFormat="1" ht="24" customHeight="1" x14ac:dyDescent="0.35">
      <c r="A1209" s="175"/>
      <c r="B1209" s="652" t="s">
        <v>1034</v>
      </c>
      <c r="C1209" s="620"/>
      <c r="D1209" s="579"/>
      <c r="E1209" s="579"/>
      <c r="F1209" s="579"/>
      <c r="G1209" s="689"/>
      <c r="H1209" s="689"/>
      <c r="I1209" s="689"/>
      <c r="J1209" s="689"/>
      <c r="K1209" s="581"/>
      <c r="L1209" s="581"/>
      <c r="M1209" s="581"/>
      <c r="N1209" s="297"/>
      <c r="O1209" s="690"/>
      <c r="P1209" s="690"/>
      <c r="Q1209" s="690"/>
      <c r="R1209" s="690"/>
      <c r="S1209" s="690"/>
      <c r="T1209" s="298"/>
      <c r="U1209" s="613"/>
      <c r="V1209" s="591"/>
      <c r="W1209" s="653"/>
      <c r="X1209" s="621"/>
      <c r="Y1209" s="630" t="s">
        <v>1035</v>
      </c>
      <c r="Z1209" s="290"/>
      <c r="AA1209" s="290"/>
      <c r="AB1209" s="290"/>
      <c r="AC1209" s="290"/>
      <c r="AD1209" s="274"/>
      <c r="AE1209" s="274"/>
      <c r="AF1209" s="290"/>
      <c r="AG1209" s="145"/>
      <c r="AP1209" s="147"/>
      <c r="AQ1209" s="145"/>
      <c r="BT1209" s="148"/>
    </row>
    <row r="1210" spans="1:72" s="146" customFormat="1" ht="24" customHeight="1" x14ac:dyDescent="0.35">
      <c r="A1210" s="175"/>
      <c r="B1210" s="656" t="s">
        <v>1024</v>
      </c>
      <c r="C1210" s="579"/>
      <c r="D1210" s="579"/>
      <c r="E1210" s="579"/>
      <c r="F1210" s="579"/>
      <c r="G1210" s="1086">
        <f>[60]PENDAPATAN!$F$238+[60]PENDAPATAN!$F$240+[60]PENDAPATAN!$F$242+[60]PENDAPATAN!$F$243+[60]PENDAPATAN!$F$246</f>
        <v>139389435.19999999</v>
      </c>
      <c r="H1210" s="1086"/>
      <c r="I1210" s="1086"/>
      <c r="J1210" s="1086"/>
      <c r="K1210" s="581"/>
      <c r="L1210" s="581"/>
      <c r="M1210" s="581"/>
      <c r="N1210" s="297"/>
      <c r="O1210" s="1121">
        <f>[53]WS!E68+[53]WS!E74</f>
        <v>0</v>
      </c>
      <c r="P1210" s="1121"/>
      <c r="Q1210" s="1121"/>
      <c r="R1210" s="1121"/>
      <c r="S1210" s="1121"/>
      <c r="T1210" s="298"/>
      <c r="U1210" s="613"/>
      <c r="V1210" s="591"/>
      <c r="W1210" s="653"/>
      <c r="X1210" s="579"/>
      <c r="Y1210" s="205" t="s">
        <v>1024</v>
      </c>
      <c r="Z1210" s="290"/>
      <c r="AA1210" s="290"/>
      <c r="AB1210" s="290"/>
      <c r="AC1210" s="290"/>
      <c r="AD1210" s="274"/>
      <c r="AE1210" s="274"/>
      <c r="AF1210" s="290"/>
      <c r="AG1210" s="145"/>
      <c r="AP1210" s="147"/>
      <c r="AQ1210" s="145"/>
      <c r="BT1210" s="148"/>
    </row>
    <row r="1211" spans="1:72" s="146" customFormat="1" ht="24" customHeight="1" x14ac:dyDescent="0.35">
      <c r="A1211" s="175"/>
      <c r="B1211" s="656" t="s">
        <v>625</v>
      </c>
      <c r="C1211" s="579"/>
      <c r="D1211" s="579"/>
      <c r="E1211" s="579"/>
      <c r="F1211" s="579"/>
      <c r="G1211" s="1092">
        <f>[60]PENDAPATAN!$F$239+[60]PENDAPATAN!$F$241+[60]PENDAPATAN!$F$244</f>
        <v>110055329.05</v>
      </c>
      <c r="H1211" s="1092"/>
      <c r="I1211" s="1092"/>
      <c r="J1211" s="1092"/>
      <c r="K1211" s="581"/>
      <c r="L1211" s="581"/>
      <c r="M1211" s="581"/>
      <c r="N1211" s="297"/>
      <c r="O1211" s="1121"/>
      <c r="P1211" s="1121"/>
      <c r="Q1211" s="1121"/>
      <c r="R1211" s="1121"/>
      <c r="S1211" s="1121"/>
      <c r="T1211" s="298"/>
      <c r="U1211" s="613"/>
      <c r="V1211" s="591"/>
      <c r="W1211" s="653"/>
      <c r="X1211" s="579"/>
      <c r="Y1211" s="205" t="s">
        <v>731</v>
      </c>
      <c r="Z1211" s="290"/>
      <c r="AA1211" s="290"/>
      <c r="AB1211" s="290"/>
      <c r="AC1211" s="290"/>
      <c r="AD1211" s="274"/>
      <c r="AE1211" s="274"/>
      <c r="AF1211" s="290"/>
      <c r="AG1211" s="145"/>
      <c r="AP1211" s="147"/>
      <c r="AQ1211" s="145"/>
      <c r="BT1211" s="148"/>
    </row>
    <row r="1212" spans="1:72" s="146" customFormat="1" ht="24" customHeight="1" x14ac:dyDescent="0.35">
      <c r="A1212" s="175"/>
      <c r="B1212" s="656"/>
      <c r="C1212" s="620" t="s">
        <v>732</v>
      </c>
      <c r="D1212" s="579"/>
      <c r="E1212" s="579"/>
      <c r="F1212" s="579"/>
      <c r="G1212" s="1092"/>
      <c r="H1212" s="1092"/>
      <c r="I1212" s="1092"/>
      <c r="J1212" s="1092"/>
      <c r="K1212" s="581"/>
      <c r="L1212" s="581"/>
      <c r="M1212" s="581"/>
      <c r="N1212" s="297"/>
      <c r="O1212" s="1121"/>
      <c r="P1212" s="1121"/>
      <c r="Q1212" s="1121"/>
      <c r="R1212" s="1121"/>
      <c r="S1212" s="1121"/>
      <c r="T1212" s="298"/>
      <c r="U1212" s="613"/>
      <c r="V1212" s="591"/>
      <c r="W1212" s="653"/>
      <c r="X1212" s="621" t="s">
        <v>732</v>
      </c>
      <c r="Y1212" s="205"/>
      <c r="Z1212" s="290"/>
      <c r="AA1212" s="290"/>
      <c r="AB1212" s="290"/>
      <c r="AC1212" s="290"/>
      <c r="AD1212" s="274"/>
      <c r="AE1212" s="274"/>
      <c r="AF1212" s="290"/>
      <c r="AG1212" s="145"/>
      <c r="AP1212" s="147"/>
      <c r="AQ1212" s="145"/>
      <c r="BT1212" s="148"/>
    </row>
    <row r="1213" spans="1:72" s="146" customFormat="1" ht="24" customHeight="1" x14ac:dyDescent="0.35">
      <c r="A1213" s="175"/>
      <c r="B1213" s="656" t="s">
        <v>1031</v>
      </c>
      <c r="C1213" s="579"/>
      <c r="D1213" s="579"/>
      <c r="E1213" s="579"/>
      <c r="F1213" s="579"/>
      <c r="G1213" s="1092">
        <f>[60]PENDAPATAN!$F$245</f>
        <v>24671622.359999999</v>
      </c>
      <c r="H1213" s="1092"/>
      <c r="I1213" s="1092"/>
      <c r="J1213" s="1092"/>
      <c r="K1213" s="581"/>
      <c r="L1213" s="581"/>
      <c r="M1213" s="581"/>
      <c r="N1213" s="297"/>
      <c r="O1213" s="1121">
        <v>0</v>
      </c>
      <c r="P1213" s="1121"/>
      <c r="Q1213" s="1121"/>
      <c r="R1213" s="1121"/>
      <c r="S1213" s="1121"/>
      <c r="T1213" s="298"/>
      <c r="U1213" s="613"/>
      <c r="V1213" s="591"/>
      <c r="W1213" s="653"/>
      <c r="X1213" s="619"/>
      <c r="Y1213" s="205" t="s">
        <v>1031</v>
      </c>
      <c r="AA1213" s="290"/>
      <c r="AB1213" s="290"/>
      <c r="AC1213" s="290"/>
      <c r="AD1213" s="274"/>
      <c r="AE1213" s="274"/>
      <c r="AF1213" s="290"/>
      <c r="AG1213" s="145"/>
      <c r="AP1213" s="147"/>
      <c r="AQ1213" s="145"/>
      <c r="BT1213" s="148"/>
    </row>
    <row r="1214" spans="1:72" s="146" customFormat="1" ht="24" customHeight="1" x14ac:dyDescent="0.35">
      <c r="A1214" s="175"/>
      <c r="B1214" s="656"/>
      <c r="C1214" s="620" t="s">
        <v>733</v>
      </c>
      <c r="D1214" s="579"/>
      <c r="E1214" s="579"/>
      <c r="F1214" s="579"/>
      <c r="G1214" s="1092"/>
      <c r="H1214" s="1092"/>
      <c r="I1214" s="1092"/>
      <c r="J1214" s="1092"/>
      <c r="K1214" s="581"/>
      <c r="L1214" s="581"/>
      <c r="M1214" s="581"/>
      <c r="N1214" s="297"/>
      <c r="O1214" s="1121"/>
      <c r="P1214" s="1121"/>
      <c r="Q1214" s="1121"/>
      <c r="R1214" s="1121"/>
      <c r="S1214" s="1121"/>
      <c r="T1214" s="298"/>
      <c r="U1214" s="613"/>
      <c r="V1214" s="591"/>
      <c r="W1214" s="653"/>
      <c r="X1214" s="621" t="s">
        <v>733</v>
      </c>
      <c r="Y1214" s="205"/>
      <c r="Z1214" s="691"/>
      <c r="AA1214" s="290"/>
      <c r="AB1214" s="290"/>
      <c r="AC1214" s="290"/>
      <c r="AD1214" s="274"/>
      <c r="AE1214" s="274"/>
      <c r="AF1214" s="290"/>
      <c r="AG1214" s="145"/>
      <c r="AP1214" s="147"/>
      <c r="AQ1214" s="145"/>
      <c r="BT1214" s="148"/>
    </row>
    <row r="1215" spans="1:72" s="146" customFormat="1" ht="9" customHeight="1" x14ac:dyDescent="0.35">
      <c r="A1215" s="175"/>
      <c r="B1215" s="656"/>
      <c r="C1215" s="620"/>
      <c r="D1215" s="579"/>
      <c r="E1215" s="579"/>
      <c r="F1215" s="579"/>
      <c r="G1215" s="689"/>
      <c r="H1215" s="689"/>
      <c r="I1215" s="689"/>
      <c r="J1215" s="689"/>
      <c r="K1215" s="581"/>
      <c r="L1215" s="581"/>
      <c r="M1215" s="581"/>
      <c r="N1215" s="297"/>
      <c r="O1215" s="690"/>
      <c r="P1215" s="690"/>
      <c r="Q1215" s="690"/>
      <c r="R1215" s="690"/>
      <c r="S1215" s="690"/>
      <c r="T1215" s="298"/>
      <c r="U1215" s="613"/>
      <c r="V1215" s="591"/>
      <c r="W1215" s="653"/>
      <c r="X1215" s="621"/>
      <c r="Y1215" s="205"/>
      <c r="Z1215" s="290"/>
      <c r="AA1215" s="290"/>
      <c r="AB1215" s="290"/>
      <c r="AC1215" s="290"/>
      <c r="AD1215" s="274"/>
      <c r="AE1215" s="274"/>
      <c r="AF1215" s="290"/>
      <c r="AG1215" s="145"/>
      <c r="AP1215" s="147"/>
      <c r="AQ1215" s="145"/>
      <c r="BT1215" s="148"/>
    </row>
    <row r="1216" spans="1:72" s="146" customFormat="1" ht="24" customHeight="1" x14ac:dyDescent="0.35">
      <c r="A1216" s="175"/>
      <c r="B1216" s="652" t="s">
        <v>1036</v>
      </c>
      <c r="C1216" s="620"/>
      <c r="D1216" s="579"/>
      <c r="E1216" s="579"/>
      <c r="F1216" s="579"/>
      <c r="G1216" s="689"/>
      <c r="H1216" s="689"/>
      <c r="I1216" s="689"/>
      <c r="J1216" s="689"/>
      <c r="K1216" s="581"/>
      <c r="L1216" s="581"/>
      <c r="M1216" s="581"/>
      <c r="N1216" s="297"/>
      <c r="O1216" s="690"/>
      <c r="P1216" s="690"/>
      <c r="Q1216" s="690"/>
      <c r="R1216" s="690"/>
      <c r="S1216" s="690"/>
      <c r="T1216" s="298"/>
      <c r="U1216" s="613"/>
      <c r="V1216" s="591"/>
      <c r="W1216" s="653"/>
      <c r="X1216" s="621"/>
      <c r="Y1216" s="630" t="s">
        <v>1037</v>
      </c>
      <c r="Z1216" s="290"/>
      <c r="AA1216" s="290"/>
      <c r="AB1216" s="290"/>
      <c r="AC1216" s="290"/>
      <c r="AD1216" s="274"/>
      <c r="AE1216" s="274"/>
      <c r="AF1216" s="290"/>
      <c r="AG1216" s="145"/>
      <c r="AP1216" s="147"/>
      <c r="AQ1216" s="145"/>
      <c r="BT1216" s="148"/>
    </row>
    <row r="1217" spans="1:72" s="146" customFormat="1" ht="24" customHeight="1" x14ac:dyDescent="0.35">
      <c r="A1217" s="175"/>
      <c r="B1217" s="656" t="s">
        <v>1024</v>
      </c>
      <c r="C1217" s="579"/>
      <c r="D1217" s="579"/>
      <c r="E1217" s="579"/>
      <c r="F1217" s="579"/>
      <c r="G1217" s="1086">
        <f>[60]PENDAPATAN!$F$250+[60]PENDAPATAN!$F$251+[60]PENDAPATAN!$F$254+[60]PENDAPATAN!$F$255</f>
        <v>231438503.59</v>
      </c>
      <c r="H1217" s="1086"/>
      <c r="I1217" s="1086"/>
      <c r="J1217" s="1086"/>
      <c r="K1217" s="581"/>
      <c r="L1217" s="581"/>
      <c r="M1217" s="581"/>
      <c r="N1217" s="297"/>
      <c r="O1217" s="1121">
        <f>[53]WS!E75+[53]WS!E81</f>
        <v>0</v>
      </c>
      <c r="P1217" s="1121"/>
      <c r="Q1217" s="1121"/>
      <c r="R1217" s="1121"/>
      <c r="S1217" s="1121"/>
      <c r="T1217" s="298"/>
      <c r="U1217" s="613"/>
      <c r="V1217" s="591"/>
      <c r="W1217" s="653"/>
      <c r="X1217" s="579"/>
      <c r="Y1217" s="205" t="s">
        <v>1024</v>
      </c>
      <c r="Z1217" s="290"/>
      <c r="AA1217" s="290"/>
      <c r="AB1217" s="290"/>
      <c r="AC1217" s="290"/>
      <c r="AD1217" s="274"/>
      <c r="AE1217" s="274"/>
      <c r="AF1217" s="290"/>
      <c r="AG1217" s="145"/>
      <c r="AP1217" s="147"/>
      <c r="AQ1217" s="145"/>
      <c r="BT1217" s="148"/>
    </row>
    <row r="1218" spans="1:72" s="146" customFormat="1" ht="24" customHeight="1" x14ac:dyDescent="0.35">
      <c r="A1218" s="175"/>
      <c r="B1218" s="656" t="s">
        <v>625</v>
      </c>
      <c r="C1218" s="579"/>
      <c r="D1218" s="579"/>
      <c r="E1218" s="579"/>
      <c r="F1218" s="579"/>
      <c r="G1218" s="1092">
        <f>[60]PENDAPATAN!$F$252+[60]PENDAPATAN!$F$253</f>
        <v>283399049.16000003</v>
      </c>
      <c r="H1218" s="1092"/>
      <c r="I1218" s="1092"/>
      <c r="J1218" s="1092"/>
      <c r="K1218" s="581"/>
      <c r="L1218" s="581"/>
      <c r="M1218" s="581"/>
      <c r="N1218" s="297"/>
      <c r="O1218" s="1121">
        <v>0</v>
      </c>
      <c r="P1218" s="1121"/>
      <c r="Q1218" s="1121"/>
      <c r="R1218" s="1121"/>
      <c r="S1218" s="1121"/>
      <c r="T1218" s="298"/>
      <c r="U1218" s="613"/>
      <c r="V1218" s="591"/>
      <c r="W1218" s="653"/>
      <c r="X1218" s="579"/>
      <c r="Y1218" s="205" t="s">
        <v>731</v>
      </c>
      <c r="Z1218" s="290"/>
      <c r="AA1218" s="290"/>
      <c r="AB1218" s="290"/>
      <c r="AC1218" s="290"/>
      <c r="AD1218" s="274"/>
      <c r="AE1218" s="274"/>
      <c r="AF1218" s="290"/>
      <c r="AG1218" s="145"/>
      <c r="AP1218" s="147"/>
      <c r="AQ1218" s="145"/>
      <c r="BT1218" s="148"/>
    </row>
    <row r="1219" spans="1:72" s="146" customFormat="1" ht="24" customHeight="1" x14ac:dyDescent="0.35">
      <c r="A1219" s="175"/>
      <c r="B1219" s="656"/>
      <c r="C1219" s="620" t="s">
        <v>732</v>
      </c>
      <c r="D1219" s="579"/>
      <c r="E1219" s="579"/>
      <c r="F1219" s="579"/>
      <c r="G1219" s="1092"/>
      <c r="H1219" s="1092"/>
      <c r="I1219" s="1092"/>
      <c r="J1219" s="1092"/>
      <c r="K1219" s="581"/>
      <c r="L1219" s="581"/>
      <c r="M1219" s="581"/>
      <c r="N1219" s="297"/>
      <c r="O1219" s="1121"/>
      <c r="P1219" s="1121"/>
      <c r="Q1219" s="1121"/>
      <c r="R1219" s="1121"/>
      <c r="S1219" s="1121"/>
      <c r="T1219" s="298"/>
      <c r="U1219" s="613"/>
      <c r="V1219" s="591"/>
      <c r="W1219" s="653"/>
      <c r="X1219" s="621" t="s">
        <v>732</v>
      </c>
      <c r="Y1219" s="205"/>
      <c r="Z1219" s="290"/>
      <c r="AA1219" s="290"/>
      <c r="AB1219" s="290"/>
      <c r="AC1219" s="290"/>
      <c r="AD1219" s="274"/>
      <c r="AE1219" s="274"/>
      <c r="AF1219" s="290"/>
      <c r="AG1219" s="145"/>
      <c r="AP1219" s="147"/>
      <c r="AQ1219" s="145"/>
      <c r="BT1219" s="148"/>
    </row>
    <row r="1220" spans="1:72" s="146" customFormat="1" ht="24" customHeight="1" x14ac:dyDescent="0.35">
      <c r="A1220" s="175"/>
      <c r="B1220" s="656"/>
      <c r="C1220" s="620"/>
      <c r="D1220" s="579"/>
      <c r="E1220" s="579"/>
      <c r="F1220" s="579"/>
      <c r="G1220" s="689"/>
      <c r="H1220" s="689"/>
      <c r="I1220" s="689"/>
      <c r="J1220" s="689"/>
      <c r="K1220" s="581"/>
      <c r="L1220" s="581"/>
      <c r="M1220" s="581"/>
      <c r="N1220" s="297"/>
      <c r="O1220" s="690"/>
      <c r="P1220" s="690"/>
      <c r="Q1220" s="690"/>
      <c r="R1220" s="690"/>
      <c r="S1220" s="690"/>
      <c r="T1220" s="298"/>
      <c r="U1220" s="613"/>
      <c r="V1220" s="591"/>
      <c r="W1220" s="653"/>
      <c r="X1220" s="621"/>
      <c r="Y1220" s="205"/>
      <c r="Z1220" s="290"/>
      <c r="AA1220" s="290"/>
      <c r="AB1220" s="290"/>
      <c r="AC1220" s="290"/>
      <c r="AD1220" s="274"/>
      <c r="AE1220" s="274"/>
      <c r="AF1220" s="290"/>
      <c r="AG1220" s="145"/>
      <c r="AP1220" s="147"/>
      <c r="AQ1220" s="145"/>
      <c r="BT1220" s="148"/>
    </row>
    <row r="1221" spans="1:72" s="146" customFormat="1" ht="24" customHeight="1" x14ac:dyDescent="0.35">
      <c r="A1221" s="175"/>
      <c r="B1221" s="296" t="s">
        <v>1038</v>
      </c>
      <c r="C1221" s="579"/>
      <c r="D1221" s="579"/>
      <c r="E1221" s="579"/>
      <c r="F1221" s="579"/>
      <c r="G1221" s="586"/>
      <c r="H1221" s="1123" t="s">
        <v>1039</v>
      </c>
      <c r="I1221" s="1123"/>
      <c r="J1221" s="1123"/>
      <c r="K1221" s="1123"/>
      <c r="L1221" s="1123"/>
      <c r="M1221" s="1123"/>
      <c r="N1221" s="1123"/>
      <c r="O1221" s="1123"/>
      <c r="P1221" s="1123"/>
      <c r="Q1221" s="1123"/>
      <c r="R1221" s="1123"/>
      <c r="S1221" s="1123"/>
      <c r="T1221" s="298"/>
      <c r="U1221" s="1123" t="s">
        <v>1040</v>
      </c>
      <c r="V1221" s="1123"/>
      <c r="W1221" s="1123"/>
      <c r="X1221" s="1123"/>
      <c r="Y1221" s="1123"/>
      <c r="Z1221" s="1123"/>
      <c r="AA1221" s="290"/>
      <c r="AB1221" s="290"/>
      <c r="AC1221" s="290"/>
      <c r="AD1221" s="274"/>
      <c r="AE1221" s="274"/>
      <c r="AF1221" s="290"/>
      <c r="AG1221" s="145"/>
      <c r="AP1221" s="147"/>
      <c r="AQ1221" s="145"/>
      <c r="BT1221" s="148"/>
    </row>
    <row r="1222" spans="1:72" s="146" customFormat="1" ht="24" customHeight="1" x14ac:dyDescent="0.35">
      <c r="A1222" s="175"/>
      <c r="B1222" s="693" t="s">
        <v>18</v>
      </c>
      <c r="C1222" s="639"/>
      <c r="D1222" s="639"/>
      <c r="E1222" s="639"/>
      <c r="F1222" s="639"/>
      <c r="G1222" s="586"/>
      <c r="H1222" s="1124" t="s">
        <v>1041</v>
      </c>
      <c r="I1222" s="1124"/>
      <c r="J1222" s="1124"/>
      <c r="K1222" s="1124"/>
      <c r="L1222" s="1124"/>
      <c r="M1222" s="1124"/>
      <c r="N1222" s="1124"/>
      <c r="O1222" s="1124"/>
      <c r="P1222" s="1124"/>
      <c r="Q1222" s="1124"/>
      <c r="R1222" s="1124"/>
      <c r="S1222" s="1124"/>
      <c r="T1222" s="298"/>
      <c r="U1222" s="1124" t="s">
        <v>1042</v>
      </c>
      <c r="V1222" s="1124"/>
      <c r="W1222" s="1124"/>
      <c r="X1222" s="1124"/>
      <c r="Y1222" s="1124"/>
      <c r="Z1222" s="1124"/>
      <c r="AA1222" s="290"/>
      <c r="AB1222" s="290"/>
      <c r="AC1222" s="290"/>
      <c r="AD1222" s="274"/>
      <c r="AE1222" s="274"/>
      <c r="AF1222" s="290"/>
      <c r="AG1222" s="145"/>
      <c r="AP1222" s="147"/>
      <c r="AQ1222" s="145"/>
      <c r="BT1222" s="148"/>
    </row>
    <row r="1223" spans="1:72" s="146" customFormat="1" ht="23.1" customHeight="1" x14ac:dyDescent="0.35">
      <c r="A1223" s="175"/>
      <c r="B1223" s="694" t="s">
        <v>1024</v>
      </c>
      <c r="C1223" s="694"/>
      <c r="D1223" s="694"/>
      <c r="E1223" s="694"/>
      <c r="F1223" s="694"/>
      <c r="G1223" s="695"/>
      <c r="H1223" s="1129" t="s">
        <v>926</v>
      </c>
      <c r="I1223" s="1129"/>
      <c r="J1223" s="1129"/>
      <c r="K1223" s="1129"/>
      <c r="L1223" s="1129"/>
      <c r="M1223" s="1129"/>
      <c r="N1223" s="1129"/>
      <c r="O1223" s="1129"/>
      <c r="P1223" s="1129"/>
      <c r="Q1223" s="1129"/>
      <c r="R1223" s="1129"/>
      <c r="S1223" s="1129"/>
      <c r="T1223" s="298"/>
      <c r="U1223" s="1131" t="s">
        <v>1043</v>
      </c>
      <c r="V1223" s="1131"/>
      <c r="W1223" s="1131"/>
      <c r="X1223" s="1131"/>
      <c r="Y1223" s="1131"/>
      <c r="Z1223" s="1131"/>
      <c r="AA1223" s="290"/>
      <c r="AB1223" s="290"/>
      <c r="AC1223" s="290"/>
      <c r="AD1223" s="274"/>
      <c r="AE1223" s="274"/>
      <c r="AF1223" s="290"/>
      <c r="AG1223" s="145"/>
      <c r="AP1223" s="147"/>
      <c r="AQ1223" s="145"/>
      <c r="BT1223" s="148"/>
    </row>
    <row r="1224" spans="1:72" s="146" customFormat="1" ht="23.1" customHeight="1" x14ac:dyDescent="0.35">
      <c r="A1224" s="175"/>
      <c r="B1224" s="656" t="s">
        <v>731</v>
      </c>
      <c r="C1224" s="579"/>
      <c r="D1224" s="696"/>
      <c r="E1224" s="696"/>
      <c r="F1224" s="696"/>
      <c r="G1224" s="695"/>
      <c r="H1224" s="1130"/>
      <c r="I1224" s="1130"/>
      <c r="J1224" s="1130"/>
      <c r="K1224" s="1130"/>
      <c r="L1224" s="1130"/>
      <c r="M1224" s="1130"/>
      <c r="N1224" s="1130"/>
      <c r="O1224" s="1130"/>
      <c r="P1224" s="1130"/>
      <c r="Q1224" s="1130"/>
      <c r="R1224" s="1130"/>
      <c r="S1224" s="1130"/>
      <c r="T1224" s="298"/>
      <c r="U1224" s="1132"/>
      <c r="V1224" s="1132"/>
      <c r="W1224" s="1132"/>
      <c r="X1224" s="1132"/>
      <c r="Y1224" s="1132"/>
      <c r="Z1224" s="1132"/>
      <c r="AA1224" s="290"/>
      <c r="AB1224" s="290"/>
      <c r="AC1224" s="290"/>
      <c r="AD1224" s="274"/>
      <c r="AE1224" s="274"/>
      <c r="AF1224" s="290"/>
      <c r="AG1224" s="145"/>
      <c r="AP1224" s="147"/>
      <c r="AQ1224" s="145"/>
      <c r="BT1224" s="148"/>
    </row>
    <row r="1225" spans="1:72" s="146" customFormat="1" ht="23.1" customHeight="1" x14ac:dyDescent="0.35">
      <c r="A1225" s="175"/>
      <c r="B1225" s="656"/>
      <c r="C1225" s="620" t="s">
        <v>732</v>
      </c>
      <c r="D1225" s="696"/>
      <c r="E1225" s="696"/>
      <c r="F1225" s="696"/>
      <c r="G1225" s="695"/>
      <c r="H1225" s="1130"/>
      <c r="I1225" s="1130"/>
      <c r="J1225" s="1130"/>
      <c r="K1225" s="1130"/>
      <c r="L1225" s="1130"/>
      <c r="M1225" s="1130"/>
      <c r="N1225" s="1130"/>
      <c r="O1225" s="1130"/>
      <c r="P1225" s="1130"/>
      <c r="Q1225" s="1130"/>
      <c r="R1225" s="1130"/>
      <c r="S1225" s="1130"/>
      <c r="T1225" s="298"/>
      <c r="U1225" s="1132"/>
      <c r="V1225" s="1132"/>
      <c r="W1225" s="1132"/>
      <c r="X1225" s="1132"/>
      <c r="Y1225" s="1132"/>
      <c r="Z1225" s="1132"/>
      <c r="AA1225" s="290"/>
      <c r="AB1225" s="290"/>
      <c r="AC1225" s="290"/>
      <c r="AD1225" s="274"/>
      <c r="AE1225" s="274"/>
      <c r="AF1225" s="290"/>
      <c r="AG1225" s="145"/>
      <c r="AP1225" s="147"/>
      <c r="AQ1225" s="145"/>
      <c r="BT1225" s="148"/>
    </row>
    <row r="1226" spans="1:72" s="146" customFormat="1" ht="23.1" customHeight="1" x14ac:dyDescent="0.35">
      <c r="A1226" s="175"/>
      <c r="B1226" s="656" t="s">
        <v>1031</v>
      </c>
      <c r="C1226" s="579"/>
      <c r="D1226" s="696"/>
      <c r="E1226" s="696"/>
      <c r="F1226" s="696"/>
      <c r="G1226" s="695"/>
      <c r="H1226" s="1130"/>
      <c r="I1226" s="1130"/>
      <c r="J1226" s="1130"/>
      <c r="K1226" s="1130"/>
      <c r="L1226" s="1130"/>
      <c r="M1226" s="1130"/>
      <c r="N1226" s="1130"/>
      <c r="O1226" s="1130"/>
      <c r="P1226" s="1130"/>
      <c r="Q1226" s="1130"/>
      <c r="R1226" s="1130"/>
      <c r="S1226" s="1130"/>
      <c r="T1226" s="298"/>
      <c r="U1226" s="1132"/>
      <c r="V1226" s="1132"/>
      <c r="W1226" s="1132"/>
      <c r="X1226" s="1132"/>
      <c r="Y1226" s="1132"/>
      <c r="Z1226" s="1132"/>
      <c r="AA1226" s="290"/>
      <c r="AB1226" s="290"/>
      <c r="AC1226" s="290"/>
      <c r="AD1226" s="274"/>
      <c r="AE1226" s="274"/>
      <c r="AF1226" s="290"/>
      <c r="AG1226" s="145"/>
      <c r="AP1226" s="147"/>
      <c r="AQ1226" s="145"/>
      <c r="BT1226" s="148"/>
    </row>
    <row r="1227" spans="1:72" s="146" customFormat="1" ht="23.1" customHeight="1" x14ac:dyDescent="0.35">
      <c r="A1227" s="175"/>
      <c r="B1227" s="656"/>
      <c r="C1227" s="620" t="s">
        <v>733</v>
      </c>
      <c r="D1227" s="696"/>
      <c r="E1227" s="696"/>
      <c r="F1227" s="696"/>
      <c r="G1227" s="695"/>
      <c r="H1227" s="1133" t="s">
        <v>1044</v>
      </c>
      <c r="I1227" s="1133"/>
      <c r="J1227" s="1133"/>
      <c r="K1227" s="1133"/>
      <c r="L1227" s="1133"/>
      <c r="M1227" s="1133"/>
      <c r="N1227" s="1133"/>
      <c r="O1227" s="1133"/>
      <c r="P1227" s="1133"/>
      <c r="Q1227" s="1133"/>
      <c r="R1227" s="1133"/>
      <c r="S1227" s="1133"/>
      <c r="T1227" s="298"/>
      <c r="U1227" s="1134" t="s">
        <v>1045</v>
      </c>
      <c r="V1227" s="1134"/>
      <c r="W1227" s="1134"/>
      <c r="X1227" s="1134"/>
      <c r="Y1227" s="1134"/>
      <c r="Z1227" s="1134"/>
      <c r="AA1227" s="290"/>
      <c r="AB1227" s="290"/>
      <c r="AC1227" s="290"/>
      <c r="AD1227" s="274"/>
      <c r="AE1227" s="274"/>
      <c r="AF1227" s="290"/>
      <c r="AG1227" s="145"/>
      <c r="AP1227" s="147"/>
      <c r="AQ1227" s="145"/>
      <c r="BT1227" s="148"/>
    </row>
    <row r="1228" spans="1:72" s="146" customFormat="1" ht="23.1" customHeight="1" x14ac:dyDescent="0.35">
      <c r="A1228" s="175"/>
      <c r="B1228" s="656" t="s">
        <v>1031</v>
      </c>
      <c r="C1228" s="579"/>
      <c r="D1228" s="696"/>
      <c r="E1228" s="696"/>
      <c r="F1228" s="696"/>
      <c r="G1228" s="695"/>
      <c r="H1228" s="1133"/>
      <c r="I1228" s="1133"/>
      <c r="J1228" s="1133"/>
      <c r="K1228" s="1133"/>
      <c r="L1228" s="1133"/>
      <c r="M1228" s="1133"/>
      <c r="N1228" s="1133"/>
      <c r="O1228" s="1133"/>
      <c r="P1228" s="1133"/>
      <c r="Q1228" s="1133"/>
      <c r="R1228" s="1133"/>
      <c r="S1228" s="1133"/>
      <c r="T1228" s="298"/>
      <c r="U1228" s="1134"/>
      <c r="V1228" s="1134"/>
      <c r="W1228" s="1134"/>
      <c r="X1228" s="1134"/>
      <c r="Y1228" s="1134"/>
      <c r="Z1228" s="1134"/>
      <c r="AA1228" s="290"/>
      <c r="AB1228" s="290"/>
      <c r="AC1228" s="290"/>
      <c r="AD1228" s="274"/>
      <c r="AE1228" s="274"/>
      <c r="AF1228" s="290"/>
      <c r="AG1228" s="145"/>
      <c r="AP1228" s="147"/>
      <c r="AQ1228" s="145"/>
      <c r="BT1228" s="148"/>
    </row>
    <row r="1229" spans="1:72" s="146" customFormat="1" ht="23.1" customHeight="1" x14ac:dyDescent="0.35">
      <c r="A1229" s="175"/>
      <c r="B1229" s="656"/>
      <c r="C1229" s="620" t="s">
        <v>734</v>
      </c>
      <c r="D1229" s="696"/>
      <c r="E1229" s="696"/>
      <c r="F1229" s="696"/>
      <c r="G1229" s="695"/>
      <c r="H1229" s="1133"/>
      <c r="I1229" s="1133"/>
      <c r="J1229" s="1133"/>
      <c r="K1229" s="1133"/>
      <c r="L1229" s="1133"/>
      <c r="M1229" s="1133"/>
      <c r="N1229" s="1133"/>
      <c r="O1229" s="1133"/>
      <c r="P1229" s="1133"/>
      <c r="Q1229" s="1133"/>
      <c r="R1229" s="1133"/>
      <c r="S1229" s="1133"/>
      <c r="T1229" s="298"/>
      <c r="U1229" s="1134"/>
      <c r="V1229" s="1134"/>
      <c r="W1229" s="1134"/>
      <c r="X1229" s="1134"/>
      <c r="Y1229" s="1134"/>
      <c r="Z1229" s="1134"/>
      <c r="AA1229" s="290"/>
      <c r="AB1229" s="290"/>
      <c r="AC1229" s="290"/>
      <c r="AD1229" s="274"/>
      <c r="AE1229" s="274"/>
      <c r="AF1229" s="290"/>
      <c r="AG1229" s="145"/>
      <c r="AP1229" s="147"/>
      <c r="AQ1229" s="145"/>
      <c r="BT1229" s="148"/>
    </row>
    <row r="1230" spans="1:72" s="146" customFormat="1" ht="23.1" customHeight="1" x14ac:dyDescent="0.35">
      <c r="A1230" s="175"/>
      <c r="B1230" s="656" t="s">
        <v>1031</v>
      </c>
      <c r="C1230" s="579"/>
      <c r="D1230" s="696"/>
      <c r="E1230" s="696"/>
      <c r="F1230" s="696"/>
      <c r="G1230" s="695"/>
      <c r="H1230" s="1133"/>
      <c r="I1230" s="1133"/>
      <c r="J1230" s="1133"/>
      <c r="K1230" s="1133"/>
      <c r="L1230" s="1133"/>
      <c r="M1230" s="1133"/>
      <c r="N1230" s="1133"/>
      <c r="O1230" s="1133"/>
      <c r="P1230" s="1133"/>
      <c r="Q1230" s="1133"/>
      <c r="R1230" s="1133"/>
      <c r="S1230" s="1133"/>
      <c r="T1230" s="298"/>
      <c r="U1230" s="1134"/>
      <c r="V1230" s="1134"/>
      <c r="W1230" s="1134"/>
      <c r="X1230" s="1134"/>
      <c r="Y1230" s="1134"/>
      <c r="Z1230" s="1134"/>
      <c r="AA1230" s="290"/>
      <c r="AB1230" s="290"/>
      <c r="AC1230" s="290"/>
      <c r="AD1230" s="274"/>
      <c r="AE1230" s="274"/>
      <c r="AF1230" s="290"/>
      <c r="AG1230" s="145"/>
      <c r="AP1230" s="147"/>
      <c r="AQ1230" s="145"/>
      <c r="BT1230" s="148"/>
    </row>
    <row r="1231" spans="1:72" s="146" customFormat="1" ht="23.1" customHeight="1" x14ac:dyDescent="0.35">
      <c r="A1231" s="175"/>
      <c r="B1231" s="692"/>
      <c r="C1231" s="620" t="s">
        <v>735</v>
      </c>
      <c r="D1231" s="696"/>
      <c r="E1231" s="696"/>
      <c r="F1231" s="696"/>
      <c r="G1231" s="695"/>
      <c r="H1231" s="1133"/>
      <c r="I1231" s="1133"/>
      <c r="J1231" s="1133"/>
      <c r="K1231" s="1133"/>
      <c r="L1231" s="1133"/>
      <c r="M1231" s="1133"/>
      <c r="N1231" s="1133"/>
      <c r="O1231" s="1133"/>
      <c r="P1231" s="1133"/>
      <c r="Q1231" s="1133"/>
      <c r="R1231" s="1133"/>
      <c r="S1231" s="1133"/>
      <c r="T1231" s="298"/>
      <c r="U1231" s="1134"/>
      <c r="V1231" s="1134"/>
      <c r="W1231" s="1134"/>
      <c r="X1231" s="1134"/>
      <c r="Y1231" s="1134"/>
      <c r="Z1231" s="1134"/>
      <c r="AA1231" s="290"/>
      <c r="AB1231" s="290"/>
      <c r="AC1231" s="290"/>
      <c r="AD1231" s="274"/>
      <c r="AE1231" s="274"/>
      <c r="AF1231" s="290"/>
      <c r="AG1231" s="145"/>
      <c r="AM1231" s="697" t="s">
        <v>1046</v>
      </c>
      <c r="AO1231" s="698" t="s">
        <v>1047</v>
      </c>
      <c r="AP1231" s="147"/>
      <c r="AQ1231" s="145"/>
      <c r="BT1231" s="148"/>
    </row>
    <row r="1232" spans="1:72" s="146" customFormat="1" ht="45.6" customHeight="1" x14ac:dyDescent="0.35">
      <c r="A1232" s="175"/>
      <c r="B1232" s="1135" t="s">
        <v>736</v>
      </c>
      <c r="C1232" s="1135"/>
      <c r="D1232" s="1135"/>
      <c r="E1232" s="1135"/>
      <c r="F1232" s="1135"/>
      <c r="G1232" s="1130" t="s">
        <v>1048</v>
      </c>
      <c r="H1232" s="1130"/>
      <c r="I1232" s="1130"/>
      <c r="J1232" s="1130"/>
      <c r="K1232" s="1130"/>
      <c r="L1232" s="1130"/>
      <c r="M1232" s="1130"/>
      <c r="N1232" s="1130"/>
      <c r="O1232" s="1130"/>
      <c r="P1232" s="1130"/>
      <c r="Q1232" s="1130"/>
      <c r="R1232" s="1130"/>
      <c r="S1232" s="1130"/>
      <c r="T1232" s="298"/>
      <c r="U1232" s="1136" t="s">
        <v>1049</v>
      </c>
      <c r="V1232" s="1136"/>
      <c r="W1232" s="1136"/>
      <c r="X1232" s="1136"/>
      <c r="Y1232" s="1136"/>
      <c r="Z1232" s="1136"/>
      <c r="AA1232" s="290"/>
      <c r="AB1232" s="290"/>
      <c r="AC1232" s="290"/>
      <c r="AD1232" s="274"/>
      <c r="AE1232" s="274"/>
      <c r="AF1232" s="290"/>
      <c r="AG1232" s="145"/>
      <c r="AK1232" s="697" t="s">
        <v>1050</v>
      </c>
      <c r="AP1232" s="147"/>
      <c r="AQ1232" s="145"/>
      <c r="BT1232" s="148"/>
    </row>
    <row r="1233" spans="1:72" s="146" customFormat="1" ht="45.6" customHeight="1" x14ac:dyDescent="0.35">
      <c r="A1233" s="175"/>
      <c r="B1233" s="1135"/>
      <c r="C1233" s="1135"/>
      <c r="D1233" s="1135"/>
      <c r="E1233" s="1135"/>
      <c r="F1233" s="1135"/>
      <c r="G1233" s="1133" t="s">
        <v>1051</v>
      </c>
      <c r="H1233" s="1133"/>
      <c r="I1233" s="1133"/>
      <c r="J1233" s="1133"/>
      <c r="K1233" s="1133"/>
      <c r="L1233" s="1133"/>
      <c r="M1233" s="1133"/>
      <c r="N1233" s="1133"/>
      <c r="O1233" s="1133"/>
      <c r="P1233" s="1133"/>
      <c r="Q1233" s="1133"/>
      <c r="R1233" s="1133"/>
      <c r="S1233" s="1133"/>
      <c r="T1233" s="298"/>
      <c r="U1233" s="1136" t="s">
        <v>1052</v>
      </c>
      <c r="V1233" s="1136"/>
      <c r="W1233" s="1136"/>
      <c r="X1233" s="1136"/>
      <c r="Y1233" s="1136"/>
      <c r="Z1233" s="1136"/>
      <c r="AA1233" s="290"/>
      <c r="AB1233" s="290"/>
      <c r="AC1233" s="290"/>
      <c r="AD1233" s="274"/>
      <c r="AE1233" s="274"/>
      <c r="AF1233" s="290"/>
      <c r="AG1233" s="145"/>
      <c r="AK1233" s="697"/>
      <c r="AP1233" s="147"/>
      <c r="AQ1233" s="145"/>
      <c r="BT1233" s="148"/>
    </row>
    <row r="1234" spans="1:72" s="146" customFormat="1" ht="45.6" customHeight="1" x14ac:dyDescent="0.35">
      <c r="A1234" s="175"/>
      <c r="B1234" s="656"/>
      <c r="C1234" s="579"/>
      <c r="D1234" s="579"/>
      <c r="E1234" s="579"/>
      <c r="F1234" s="579"/>
      <c r="G1234" s="682"/>
      <c r="H1234" s="682"/>
      <c r="I1234" s="682"/>
      <c r="J1234" s="682"/>
      <c r="K1234" s="581"/>
      <c r="L1234" s="581"/>
      <c r="M1234" s="581"/>
      <c r="N1234" s="297"/>
      <c r="O1234" s="290"/>
      <c r="P1234" s="290"/>
      <c r="Q1234" s="290"/>
      <c r="R1234" s="290"/>
      <c r="S1234" s="290"/>
      <c r="T1234" s="298"/>
      <c r="U1234" s="698"/>
      <c r="V1234" s="698"/>
      <c r="W1234" s="698"/>
      <c r="X1234" s="698"/>
      <c r="Y1234" s="698"/>
      <c r="Z1234" s="698"/>
      <c r="AA1234" s="290"/>
      <c r="AB1234" s="290"/>
      <c r="AC1234" s="290"/>
      <c r="AD1234" s="274"/>
      <c r="AE1234" s="274"/>
      <c r="AF1234" s="290"/>
      <c r="AG1234" s="145"/>
      <c r="AK1234" s="697"/>
      <c r="AP1234" s="147"/>
      <c r="AQ1234" s="145"/>
      <c r="BT1234" s="148"/>
    </row>
    <row r="1235" spans="1:72" s="146" customFormat="1" ht="45.6" customHeight="1" x14ac:dyDescent="0.35">
      <c r="A1235" s="175"/>
      <c r="B1235" s="656"/>
      <c r="C1235" s="579"/>
      <c r="D1235" s="579"/>
      <c r="E1235" s="579"/>
      <c r="F1235" s="579"/>
      <c r="G1235" s="682"/>
      <c r="H1235" s="682"/>
      <c r="I1235" s="682"/>
      <c r="J1235" s="682"/>
      <c r="K1235" s="581"/>
      <c r="L1235" s="581"/>
      <c r="M1235" s="581"/>
      <c r="N1235" s="297"/>
      <c r="O1235" s="290"/>
      <c r="P1235" s="290"/>
      <c r="Q1235" s="290"/>
      <c r="R1235" s="290"/>
      <c r="S1235" s="290"/>
      <c r="T1235" s="298"/>
      <c r="U1235" s="698"/>
      <c r="V1235" s="698"/>
      <c r="W1235" s="698"/>
      <c r="X1235" s="698"/>
      <c r="Y1235" s="698"/>
      <c r="Z1235" s="698"/>
      <c r="AA1235" s="290"/>
      <c r="AB1235" s="290"/>
      <c r="AC1235" s="290"/>
      <c r="AD1235" s="274"/>
      <c r="AE1235" s="274"/>
      <c r="AF1235" s="290"/>
      <c r="AG1235" s="145"/>
      <c r="AK1235" s="697"/>
      <c r="AP1235" s="147"/>
      <c r="AQ1235" s="145"/>
      <c r="BT1235" s="148"/>
    </row>
    <row r="1236" spans="1:72" s="146" customFormat="1" ht="24" customHeight="1" x14ac:dyDescent="0.35">
      <c r="A1236" s="183" t="s">
        <v>1053</v>
      </c>
      <c r="B1236" s="699" t="s">
        <v>1054</v>
      </c>
      <c r="C1236" s="579"/>
      <c r="D1236" s="579"/>
      <c r="E1236" s="579"/>
      <c r="F1236" s="579"/>
      <c r="G1236" s="586"/>
      <c r="H1236" s="586"/>
      <c r="I1236" s="586"/>
      <c r="J1236" s="586"/>
      <c r="K1236" s="581"/>
      <c r="L1236" s="581"/>
      <c r="M1236" s="581"/>
      <c r="N1236" s="297"/>
      <c r="O1236" s="298"/>
      <c r="P1236" s="298"/>
      <c r="Q1236" s="298"/>
      <c r="R1236" s="298"/>
      <c r="S1236" s="298"/>
      <c r="T1236" s="381" t="str">
        <f>A1236</f>
        <v>23.</v>
      </c>
      <c r="U1236" s="259" t="s">
        <v>1055</v>
      </c>
      <c r="V1236" s="182"/>
      <c r="W1236" s="182"/>
      <c r="X1236" s="145"/>
      <c r="Y1236" s="145"/>
      <c r="Z1236" s="144"/>
      <c r="AA1236" s="290"/>
      <c r="AB1236" s="290"/>
      <c r="AC1236" s="290"/>
      <c r="AD1236" s="274"/>
      <c r="AE1236" s="274"/>
      <c r="AF1236" s="290"/>
      <c r="AG1236" s="145"/>
      <c r="AP1236" s="147"/>
      <c r="AQ1236" s="145"/>
      <c r="BT1236" s="148"/>
    </row>
    <row r="1237" spans="1:72" s="146" customFormat="1" ht="24" customHeight="1" x14ac:dyDescent="0.35">
      <c r="A1237" s="175"/>
      <c r="B1237" s="930" t="s">
        <v>1056</v>
      </c>
      <c r="C1237" s="930"/>
      <c r="D1237" s="930"/>
      <c r="E1237" s="930"/>
      <c r="F1237" s="930"/>
      <c r="G1237" s="700"/>
      <c r="H1237" s="700"/>
      <c r="I1237" s="700"/>
      <c r="J1237" s="700"/>
      <c r="K1237" s="579"/>
      <c r="L1237" s="579"/>
      <c r="M1237" s="579"/>
      <c r="N1237" s="701"/>
      <c r="O1237" s="471"/>
      <c r="P1237" s="471"/>
      <c r="Q1237" s="471"/>
      <c r="R1237" s="471"/>
      <c r="S1237" s="471"/>
      <c r="U1237" s="921" t="s">
        <v>1057</v>
      </c>
      <c r="V1237" s="921"/>
      <c r="W1237" s="921"/>
      <c r="X1237" s="921"/>
      <c r="Y1237" s="921"/>
      <c r="Z1237" s="702"/>
      <c r="AA1237" s="290"/>
      <c r="AB1237" s="290"/>
      <c r="AC1237" s="290"/>
      <c r="AD1237" s="274"/>
      <c r="AE1237" s="274"/>
      <c r="AF1237" s="290"/>
      <c r="AG1237" s="145"/>
      <c r="AP1237" s="147"/>
      <c r="AQ1237" s="145"/>
      <c r="BT1237" s="148"/>
    </row>
    <row r="1238" spans="1:72" s="146" customFormat="1" ht="24" customHeight="1" x14ac:dyDescent="0.35">
      <c r="A1238" s="175"/>
      <c r="B1238" s="930"/>
      <c r="C1238" s="930"/>
      <c r="D1238" s="930"/>
      <c r="E1238" s="930"/>
      <c r="F1238" s="930"/>
      <c r="G1238" s="700"/>
      <c r="H1238" s="700"/>
      <c r="I1238" s="700"/>
      <c r="J1238" s="700"/>
      <c r="K1238" s="579"/>
      <c r="L1238" s="579"/>
      <c r="M1238" s="579"/>
      <c r="N1238" s="701"/>
      <c r="O1238" s="471"/>
      <c r="P1238" s="471"/>
      <c r="Q1238" s="471"/>
      <c r="R1238" s="471"/>
      <c r="S1238" s="471"/>
      <c r="U1238" s="921"/>
      <c r="V1238" s="921"/>
      <c r="W1238" s="921"/>
      <c r="X1238" s="921"/>
      <c r="Y1238" s="921"/>
      <c r="Z1238" s="702"/>
      <c r="AA1238" s="290"/>
      <c r="AB1238" s="290"/>
      <c r="AC1238" s="290"/>
      <c r="AD1238" s="274"/>
      <c r="AE1238" s="274"/>
      <c r="AF1238" s="290"/>
      <c r="AG1238" s="145"/>
      <c r="AP1238" s="147"/>
      <c r="AQ1238" s="145"/>
      <c r="BT1238" s="148"/>
    </row>
    <row r="1239" spans="1:72" s="146" customFormat="1" ht="24" customHeight="1" x14ac:dyDescent="0.35">
      <c r="A1239" s="175"/>
      <c r="B1239" s="930"/>
      <c r="C1239" s="930"/>
      <c r="D1239" s="930"/>
      <c r="E1239" s="930"/>
      <c r="F1239" s="930"/>
      <c r="G1239" s="700"/>
      <c r="H1239" s="700"/>
      <c r="I1239" s="700"/>
      <c r="J1239" s="700"/>
      <c r="K1239" s="579"/>
      <c r="L1239" s="579"/>
      <c r="M1239" s="579"/>
      <c r="N1239" s="701"/>
      <c r="O1239" s="471"/>
      <c r="P1239" s="471"/>
      <c r="Q1239" s="471"/>
      <c r="R1239" s="471"/>
      <c r="S1239" s="471"/>
      <c r="U1239" s="921"/>
      <c r="V1239" s="921"/>
      <c r="W1239" s="921"/>
      <c r="X1239" s="921"/>
      <c r="Y1239" s="921"/>
      <c r="Z1239" s="702"/>
      <c r="AA1239" s="290"/>
      <c r="AB1239" s="290"/>
      <c r="AC1239" s="290"/>
      <c r="AD1239" s="274"/>
      <c r="AE1239" s="274"/>
      <c r="AF1239" s="290"/>
      <c r="AG1239" s="145"/>
      <c r="AP1239" s="147"/>
      <c r="AQ1239" s="145"/>
      <c r="BT1239" s="148"/>
    </row>
    <row r="1240" spans="1:72" s="146" customFormat="1" ht="24" customHeight="1" x14ac:dyDescent="0.35">
      <c r="A1240" s="175"/>
      <c r="B1240" s="930"/>
      <c r="C1240" s="930"/>
      <c r="D1240" s="930"/>
      <c r="E1240" s="930"/>
      <c r="F1240" s="930"/>
      <c r="G1240" s="700"/>
      <c r="H1240" s="700"/>
      <c r="I1240" s="700"/>
      <c r="J1240" s="700"/>
      <c r="K1240" s="579"/>
      <c r="L1240" s="579"/>
      <c r="M1240" s="579"/>
      <c r="N1240" s="701"/>
      <c r="O1240" s="471"/>
      <c r="P1240" s="471"/>
      <c r="Q1240" s="471"/>
      <c r="R1240" s="471"/>
      <c r="S1240" s="471"/>
      <c r="U1240" s="921"/>
      <c r="V1240" s="921"/>
      <c r="W1240" s="921"/>
      <c r="X1240" s="921"/>
      <c r="Y1240" s="921"/>
      <c r="Z1240" s="702"/>
      <c r="AA1240" s="290"/>
      <c r="AB1240" s="290"/>
      <c r="AC1240" s="290"/>
      <c r="AD1240" s="274"/>
      <c r="AE1240" s="274"/>
      <c r="AF1240" s="290"/>
      <c r="AG1240" s="145"/>
      <c r="AP1240" s="147"/>
      <c r="AQ1240" s="145"/>
      <c r="BT1240" s="148"/>
    </row>
    <row r="1241" spans="1:72" s="146" customFormat="1" ht="12.95" customHeight="1" x14ac:dyDescent="0.35">
      <c r="A1241" s="175"/>
      <c r="B1241" s="930"/>
      <c r="C1241" s="930"/>
      <c r="D1241" s="930"/>
      <c r="E1241" s="930"/>
      <c r="F1241" s="930"/>
      <c r="G1241" s="700"/>
      <c r="H1241" s="700"/>
      <c r="I1241" s="700"/>
      <c r="J1241" s="700"/>
      <c r="K1241" s="579"/>
      <c r="L1241" s="579"/>
      <c r="M1241" s="579"/>
      <c r="N1241" s="701"/>
      <c r="O1241" s="471"/>
      <c r="P1241" s="471"/>
      <c r="Q1241" s="471"/>
      <c r="R1241" s="471"/>
      <c r="S1241" s="471"/>
      <c r="U1241" s="921"/>
      <c r="V1241" s="921"/>
      <c r="W1241" s="921"/>
      <c r="X1241" s="921"/>
      <c r="Y1241" s="921"/>
      <c r="Z1241" s="702"/>
      <c r="AA1241" s="290"/>
      <c r="AB1241" s="290"/>
      <c r="AC1241" s="290"/>
      <c r="AD1241" s="274"/>
      <c r="AE1241" s="274"/>
      <c r="AF1241" s="290"/>
      <c r="AG1241" s="145"/>
      <c r="AP1241" s="147"/>
      <c r="AQ1241" s="145"/>
      <c r="BT1241" s="148"/>
    </row>
    <row r="1242" spans="1:72" s="146" customFormat="1" ht="24" customHeight="1" x14ac:dyDescent="0.35">
      <c r="A1242" s="186"/>
      <c r="B1242" s="176"/>
      <c r="C1242" s="177"/>
      <c r="D1242" s="296"/>
      <c r="E1242" s="296"/>
      <c r="G1242" s="1005" t="s">
        <v>673</v>
      </c>
      <c r="H1242" s="1005"/>
      <c r="I1242" s="1005"/>
      <c r="J1242" s="1005"/>
      <c r="K1242" s="1005"/>
      <c r="L1242" s="1005"/>
      <c r="M1242" s="1005"/>
      <c r="N1242" s="1006" t="s">
        <v>188</v>
      </c>
      <c r="O1242" s="1006"/>
      <c r="P1242" s="1006"/>
      <c r="Q1242" s="1006"/>
      <c r="R1242" s="1006"/>
      <c r="S1242" s="1006"/>
      <c r="T1242" s="703"/>
      <c r="U1242" s="703"/>
      <c r="V1242" s="267"/>
      <c r="W1242" s="388"/>
      <c r="X1242" s="336"/>
      <c r="Y1242" s="336"/>
      <c r="Z1242" s="331"/>
      <c r="AA1242" s="331"/>
      <c r="AB1242" s="331"/>
      <c r="AC1242" s="331"/>
      <c r="AD1242" s="331"/>
      <c r="AE1242" s="269"/>
      <c r="AF1242" s="269"/>
      <c r="AG1242" s="269"/>
      <c r="AH1242" s="331"/>
      <c r="AI1242" s="145"/>
      <c r="AR1242" s="147"/>
      <c r="AS1242" s="145"/>
      <c r="BT1242" s="148"/>
    </row>
    <row r="1243" spans="1:72" s="146" customFormat="1" ht="24" customHeight="1" x14ac:dyDescent="0.35">
      <c r="A1243" s="175"/>
      <c r="B1243" s="296"/>
      <c r="C1243" s="296"/>
      <c r="D1243" s="296"/>
      <c r="E1243" s="296"/>
      <c r="F1243" s="579"/>
      <c r="G1243" s="969" t="s">
        <v>1058</v>
      </c>
      <c r="H1243" s="970"/>
      <c r="I1243" s="970"/>
      <c r="J1243" s="970"/>
      <c r="K1243" s="971"/>
      <c r="L1243" s="972"/>
      <c r="M1243" s="972"/>
      <c r="N1243" s="297"/>
      <c r="O1243" s="971" t="s">
        <v>1059</v>
      </c>
      <c r="P1243" s="972"/>
      <c r="Q1243" s="972"/>
      <c r="R1243" s="972"/>
      <c r="S1243" s="972"/>
      <c r="T1243" s="298"/>
      <c r="U1243" s="613"/>
      <c r="V1243" s="591"/>
      <c r="W1243" s="653"/>
      <c r="X1243" s="579"/>
      <c r="Y1243" s="579"/>
      <c r="Z1243" s="290"/>
      <c r="AA1243" s="290"/>
      <c r="AB1243" s="290"/>
      <c r="AC1243" s="290"/>
      <c r="AD1243" s="274"/>
      <c r="AE1243" s="274"/>
      <c r="AF1243" s="290"/>
      <c r="AG1243" s="145"/>
      <c r="AP1243" s="147"/>
      <c r="AQ1243" s="145"/>
      <c r="BT1243" s="148"/>
    </row>
    <row r="1244" spans="1:72" s="146" customFormat="1" ht="24" customHeight="1" x14ac:dyDescent="0.35">
      <c r="A1244" s="175"/>
      <c r="B1244" s="1125" t="s">
        <v>1060</v>
      </c>
      <c r="C1244" s="1125"/>
      <c r="D1244" s="1125"/>
      <c r="E1244" s="1125"/>
      <c r="F1244" s="296"/>
      <c r="G1244" s="965" t="s">
        <v>1061</v>
      </c>
      <c r="H1244" s="966"/>
      <c r="I1244" s="966"/>
      <c r="J1244" s="966"/>
      <c r="K1244" s="1116"/>
      <c r="L1244" s="1116"/>
      <c r="M1244" s="1116"/>
      <c r="N1244" s="297"/>
      <c r="O1244" s="1030" t="s">
        <v>1062</v>
      </c>
      <c r="P1244" s="967"/>
      <c r="Q1244" s="967"/>
      <c r="R1244" s="967"/>
      <c r="S1244" s="967"/>
      <c r="T1244" s="298"/>
      <c r="U1244" s="613"/>
      <c r="V1244" s="1126" t="s">
        <v>1063</v>
      </c>
      <c r="W1244" s="1126"/>
      <c r="X1244" s="1126"/>
      <c r="Y1244" s="1126"/>
      <c r="Z1244" s="290"/>
      <c r="AA1244" s="290"/>
      <c r="AB1244" s="290"/>
      <c r="AC1244" s="290"/>
      <c r="AD1244" s="274"/>
      <c r="AE1244" s="274"/>
      <c r="AF1244" s="290"/>
      <c r="AG1244" s="145"/>
      <c r="AP1244" s="147"/>
      <c r="AQ1244" s="145"/>
      <c r="BT1244" s="148"/>
    </row>
    <row r="1245" spans="1:72" s="146" customFormat="1" ht="24" customHeight="1" x14ac:dyDescent="0.35">
      <c r="A1245" s="175"/>
      <c r="B1245" s="652" t="s">
        <v>422</v>
      </c>
      <c r="C1245" s="579"/>
      <c r="D1245" s="579"/>
      <c r="E1245" s="579"/>
      <c r="F1245" s="579"/>
      <c r="G1245" s="1127"/>
      <c r="H1245" s="1127"/>
      <c r="I1245" s="1127"/>
      <c r="J1245" s="1127"/>
      <c r="K1245" s="579"/>
      <c r="L1245" s="579"/>
      <c r="M1245" s="579"/>
      <c r="N1245" s="701"/>
      <c r="O1245" s="1128"/>
      <c r="P1245" s="1128"/>
      <c r="Q1245" s="1128"/>
      <c r="R1245" s="1128"/>
      <c r="S1245" s="1128"/>
      <c r="T1245" s="471"/>
      <c r="U1245" s="613"/>
      <c r="V1245" s="704"/>
      <c r="W1245" s="705"/>
      <c r="X1245" s="706"/>
      <c r="Y1245" s="630" t="s">
        <v>423</v>
      </c>
      <c r="Z1245" s="469"/>
      <c r="AA1245" s="290"/>
      <c r="AB1245" s="290"/>
      <c r="AC1245" s="290"/>
      <c r="AD1245" s="274"/>
      <c r="AE1245" s="274"/>
      <c r="AF1245" s="290"/>
      <c r="AG1245" s="145"/>
      <c r="AP1245" s="147"/>
      <c r="AQ1245" s="145"/>
      <c r="BT1245" s="148"/>
    </row>
    <row r="1246" spans="1:72" s="146" customFormat="1" ht="24" customHeight="1" x14ac:dyDescent="0.35">
      <c r="A1246" s="175"/>
      <c r="B1246" s="656" t="s">
        <v>11</v>
      </c>
      <c r="C1246" s="579"/>
      <c r="D1246" s="579"/>
      <c r="E1246" s="579"/>
      <c r="F1246" s="579"/>
      <c r="G1246" s="1086">
        <f>'Posisi Keu '!E14</f>
        <v>0</v>
      </c>
      <c r="H1246" s="1086"/>
      <c r="I1246" s="1086"/>
      <c r="J1246" s="1086"/>
      <c r="K1246" s="579"/>
      <c r="L1246" s="579"/>
      <c r="M1246" s="579"/>
      <c r="N1246" s="469"/>
      <c r="O1246" s="1001">
        <f t="shared" ref="O1246:O1251" si="0">G1246</f>
        <v>0</v>
      </c>
      <c r="P1246" s="932"/>
      <c r="Q1246" s="932"/>
      <c r="R1246" s="932"/>
      <c r="S1246" s="932"/>
      <c r="T1246" s="471"/>
      <c r="U1246" s="613"/>
      <c r="V1246" s="704"/>
      <c r="W1246" s="705"/>
      <c r="X1246" s="706"/>
      <c r="Y1246" s="621" t="s">
        <v>12</v>
      </c>
      <c r="Z1246" s="469"/>
      <c r="AA1246" s="290"/>
      <c r="AB1246" s="290"/>
      <c r="AC1246" s="290"/>
      <c r="AD1246" s="274"/>
      <c r="AE1246" s="274"/>
      <c r="AF1246" s="290"/>
      <c r="AG1246" s="145"/>
      <c r="AP1246" s="147"/>
      <c r="AQ1246" s="145"/>
      <c r="BT1246" s="148"/>
    </row>
    <row r="1247" spans="1:72" s="146" customFormat="1" ht="24" customHeight="1" x14ac:dyDescent="0.35">
      <c r="A1247" s="175"/>
      <c r="B1247" s="656" t="s">
        <v>13</v>
      </c>
      <c r="C1247" s="579"/>
      <c r="D1247" s="579"/>
      <c r="E1247" s="579"/>
      <c r="F1247" s="579"/>
      <c r="G1247" s="1086"/>
      <c r="H1247" s="1086"/>
      <c r="I1247" s="1086"/>
      <c r="J1247" s="1086"/>
      <c r="K1247" s="581"/>
      <c r="L1247" s="581"/>
      <c r="M1247" s="581"/>
      <c r="N1247" s="290"/>
      <c r="O1247" s="1001">
        <f t="shared" si="0"/>
        <v>0</v>
      </c>
      <c r="P1247" s="932"/>
      <c r="Q1247" s="932"/>
      <c r="R1247" s="932"/>
      <c r="S1247" s="932"/>
      <c r="T1247" s="298"/>
      <c r="U1247" s="613"/>
      <c r="V1247" s="704"/>
      <c r="W1247" s="707"/>
      <c r="X1247" s="706"/>
      <c r="Y1247" s="621" t="s">
        <v>14</v>
      </c>
      <c r="Z1247" s="290"/>
      <c r="AA1247" s="290"/>
      <c r="AB1247" s="290"/>
      <c r="AC1247" s="290"/>
      <c r="AD1247" s="274"/>
      <c r="AE1247" s="274"/>
      <c r="AF1247" s="290"/>
      <c r="AG1247" s="145"/>
      <c r="AP1247" s="147"/>
      <c r="AQ1247" s="145"/>
      <c r="BT1247" s="148"/>
    </row>
    <row r="1248" spans="1:72" s="146" customFormat="1" ht="24" customHeight="1" x14ac:dyDescent="0.35">
      <c r="A1248" s="175"/>
      <c r="B1248" s="656"/>
      <c r="C1248" s="620" t="s">
        <v>15</v>
      </c>
      <c r="D1248" s="579"/>
      <c r="E1248" s="579"/>
      <c r="F1248" s="579"/>
      <c r="G1248" s="1086" t="e">
        <f>'Posisi Keu '!#REF!</f>
        <v>#REF!</v>
      </c>
      <c r="H1248" s="1086"/>
      <c r="I1248" s="1086"/>
      <c r="J1248" s="1086"/>
      <c r="K1248" s="581"/>
      <c r="L1248" s="581"/>
      <c r="M1248" s="581"/>
      <c r="N1248" s="290"/>
      <c r="O1248" s="1001" t="e">
        <f t="shared" si="0"/>
        <v>#REF!</v>
      </c>
      <c r="P1248" s="932"/>
      <c r="Q1248" s="932"/>
      <c r="R1248" s="932"/>
      <c r="S1248" s="932"/>
      <c r="T1248" s="298"/>
      <c r="U1248" s="613"/>
      <c r="V1248" s="591"/>
      <c r="W1248" s="653"/>
      <c r="X1248" s="621" t="s">
        <v>16</v>
      </c>
      <c r="Y1248" s="691"/>
      <c r="Z1248" s="290"/>
      <c r="AA1248" s="290"/>
      <c r="AB1248" s="290"/>
      <c r="AC1248" s="290"/>
      <c r="AD1248" s="274"/>
      <c r="AE1248" s="274"/>
      <c r="AF1248" s="290"/>
      <c r="AG1248" s="145"/>
      <c r="AP1248" s="147"/>
      <c r="AQ1248" s="145"/>
      <c r="BT1248" s="148"/>
    </row>
    <row r="1249" spans="1:72" s="146" customFormat="1" ht="24" customHeight="1" x14ac:dyDescent="0.35">
      <c r="A1249" s="175"/>
      <c r="B1249" s="656"/>
      <c r="C1249" s="620" t="s">
        <v>17</v>
      </c>
      <c r="D1249" s="579"/>
      <c r="E1249" s="579"/>
      <c r="F1249" s="579"/>
      <c r="G1249" s="1086" t="e">
        <f>'Posisi Keu '!#REF!</f>
        <v>#REF!</v>
      </c>
      <c r="H1249" s="1086"/>
      <c r="I1249" s="1086"/>
      <c r="J1249" s="1086"/>
      <c r="K1249" s="581"/>
      <c r="L1249" s="581"/>
      <c r="M1249" s="581"/>
      <c r="N1249" s="290"/>
      <c r="O1249" s="1001" t="e">
        <f t="shared" si="0"/>
        <v>#REF!</v>
      </c>
      <c r="P1249" s="932"/>
      <c r="Q1249" s="932"/>
      <c r="R1249" s="932"/>
      <c r="S1249" s="932"/>
      <c r="T1249" s="298"/>
      <c r="U1249" s="613"/>
      <c r="V1249" s="591"/>
      <c r="W1249" s="653"/>
      <c r="X1249" s="621" t="s">
        <v>18</v>
      </c>
      <c r="Y1249" s="691"/>
      <c r="Z1249" s="290"/>
      <c r="AA1249" s="290"/>
      <c r="AB1249" s="290"/>
      <c r="AC1249" s="290"/>
      <c r="AD1249" s="274"/>
      <c r="AE1249" s="274"/>
      <c r="AF1249" s="290"/>
      <c r="AG1249" s="145"/>
      <c r="AP1249" s="147"/>
      <c r="AQ1249" s="145"/>
      <c r="BT1249" s="148"/>
    </row>
    <row r="1250" spans="1:72" s="146" customFormat="1" ht="24" customHeight="1" x14ac:dyDescent="0.35">
      <c r="A1250" s="175"/>
      <c r="B1250" s="656" t="s">
        <v>19</v>
      </c>
      <c r="C1250" s="579"/>
      <c r="D1250" s="579"/>
      <c r="E1250" s="579"/>
      <c r="F1250" s="579"/>
      <c r="G1250" s="1086" t="e">
        <f>'Posisi Keu '!#REF!</f>
        <v>#REF!</v>
      </c>
      <c r="H1250" s="1086"/>
      <c r="I1250" s="1086"/>
      <c r="J1250" s="1086"/>
      <c r="K1250" s="581"/>
      <c r="L1250" s="581"/>
      <c r="M1250" s="581"/>
      <c r="N1250" s="290"/>
      <c r="O1250" s="1001" t="e">
        <f t="shared" si="0"/>
        <v>#REF!</v>
      </c>
      <c r="P1250" s="932"/>
      <c r="Q1250" s="932"/>
      <c r="R1250" s="932"/>
      <c r="S1250" s="932"/>
      <c r="T1250" s="298"/>
      <c r="U1250" s="613"/>
      <c r="V1250" s="704"/>
      <c r="W1250" s="707"/>
      <c r="X1250" s="706"/>
      <c r="Y1250" s="621" t="s">
        <v>20</v>
      </c>
      <c r="Z1250" s="290"/>
      <c r="AA1250" s="290"/>
      <c r="AB1250" s="290"/>
      <c r="AC1250" s="290"/>
      <c r="AD1250" s="274"/>
      <c r="AE1250" s="274"/>
      <c r="AF1250" s="290"/>
      <c r="AG1250" s="145"/>
      <c r="AP1250" s="147"/>
      <c r="AQ1250" s="145"/>
      <c r="BT1250" s="148"/>
    </row>
    <row r="1251" spans="1:72" s="146" customFormat="1" ht="24" customHeight="1" x14ac:dyDescent="0.35">
      <c r="A1251" s="175"/>
      <c r="B1251" s="656" t="s">
        <v>32</v>
      </c>
      <c r="C1251" s="579"/>
      <c r="D1251" s="579"/>
      <c r="E1251" s="579"/>
      <c r="F1251" s="579"/>
      <c r="G1251" s="1086" t="e">
        <f>'Posisi Keu '!#REF!</f>
        <v>#REF!</v>
      </c>
      <c r="H1251" s="1086"/>
      <c r="I1251" s="1086"/>
      <c r="J1251" s="1086"/>
      <c r="K1251" s="581"/>
      <c r="L1251" s="581"/>
      <c r="M1251" s="581"/>
      <c r="N1251" s="290"/>
      <c r="O1251" s="1001" t="e">
        <f t="shared" si="0"/>
        <v>#REF!</v>
      </c>
      <c r="P1251" s="932"/>
      <c r="Q1251" s="932"/>
      <c r="R1251" s="932"/>
      <c r="S1251" s="932"/>
      <c r="T1251" s="298"/>
      <c r="U1251" s="613"/>
      <c r="V1251" s="704"/>
      <c r="W1251" s="707"/>
      <c r="X1251" s="706"/>
      <c r="Y1251" s="621" t="s">
        <v>33</v>
      </c>
      <c r="Z1251" s="290"/>
      <c r="AA1251" s="290"/>
      <c r="AB1251" s="290"/>
      <c r="AC1251" s="290"/>
      <c r="AD1251" s="274"/>
      <c r="AE1251" s="274"/>
      <c r="AF1251" s="290"/>
      <c r="AG1251" s="145"/>
      <c r="AP1251" s="147"/>
      <c r="AQ1251" s="145"/>
      <c r="BT1251" s="148"/>
    </row>
    <row r="1252" spans="1:72" s="146" customFormat="1" ht="12" customHeight="1" x14ac:dyDescent="0.35">
      <c r="A1252" s="175"/>
      <c r="B1252" s="652"/>
      <c r="C1252" s="579"/>
      <c r="D1252" s="579"/>
      <c r="E1252" s="579"/>
      <c r="F1252" s="579"/>
      <c r="G1252" s="682"/>
      <c r="H1252" s="682"/>
      <c r="I1252" s="682"/>
      <c r="J1252" s="682"/>
      <c r="K1252" s="581"/>
      <c r="L1252" s="581"/>
      <c r="M1252" s="581"/>
      <c r="N1252" s="290"/>
      <c r="O1252" s="316"/>
      <c r="P1252" s="316"/>
      <c r="Q1252" s="316"/>
      <c r="R1252" s="316"/>
      <c r="S1252" s="316"/>
      <c r="T1252" s="298"/>
      <c r="U1252" s="613"/>
      <c r="V1252" s="591"/>
      <c r="W1252" s="653"/>
      <c r="X1252" s="579"/>
      <c r="Y1252" s="579"/>
      <c r="Z1252" s="290"/>
      <c r="AA1252" s="290"/>
      <c r="AB1252" s="290"/>
      <c r="AC1252" s="290"/>
      <c r="AD1252" s="274"/>
      <c r="AE1252" s="274"/>
      <c r="AF1252" s="290"/>
      <c r="AG1252" s="145"/>
      <c r="AP1252" s="147"/>
      <c r="AQ1252" s="145"/>
      <c r="BT1252" s="148"/>
    </row>
    <row r="1253" spans="1:72" s="146" customFormat="1" ht="24" customHeight="1" x14ac:dyDescent="0.35">
      <c r="A1253" s="175"/>
      <c r="B1253" s="652" t="s">
        <v>429</v>
      </c>
      <c r="C1253" s="579"/>
      <c r="D1253" s="579"/>
      <c r="E1253" s="579"/>
      <c r="F1253" s="579"/>
      <c r="G1253" s="682"/>
      <c r="H1253" s="682"/>
      <c r="I1253" s="682"/>
      <c r="J1253" s="682"/>
      <c r="K1253" s="581"/>
      <c r="L1253" s="581"/>
      <c r="M1253" s="581"/>
      <c r="N1253" s="290"/>
      <c r="O1253" s="316"/>
      <c r="P1253" s="316"/>
      <c r="Q1253" s="316"/>
      <c r="R1253" s="316"/>
      <c r="S1253" s="316"/>
      <c r="T1253" s="298"/>
      <c r="U1253" s="613"/>
      <c r="V1253" s="591"/>
      <c r="W1253" s="653"/>
      <c r="X1253" s="579"/>
      <c r="Y1253" s="630" t="s">
        <v>430</v>
      </c>
      <c r="Z1253" s="290"/>
      <c r="AA1253" s="290"/>
      <c r="AB1253" s="290"/>
      <c r="AC1253" s="290"/>
      <c r="AD1253" s="274"/>
      <c r="AE1253" s="274"/>
      <c r="AF1253" s="290"/>
      <c r="AG1253" s="145"/>
      <c r="AP1253" s="147"/>
      <c r="AQ1253" s="145"/>
      <c r="BT1253" s="148"/>
    </row>
    <row r="1254" spans="1:72" s="146" customFormat="1" ht="24" customHeight="1" x14ac:dyDescent="0.35">
      <c r="A1254" s="175"/>
      <c r="B1254" s="656" t="s">
        <v>38</v>
      </c>
      <c r="C1254" s="579"/>
      <c r="D1254" s="579"/>
      <c r="E1254" s="579"/>
      <c r="F1254" s="579"/>
      <c r="G1254" s="1086"/>
      <c r="H1254" s="1086"/>
      <c r="I1254" s="1086"/>
      <c r="J1254" s="1086"/>
      <c r="K1254" s="581"/>
      <c r="L1254" s="581"/>
      <c r="M1254" s="581"/>
      <c r="N1254" s="290"/>
      <c r="O1254" s="932"/>
      <c r="P1254" s="932"/>
      <c r="Q1254" s="932"/>
      <c r="R1254" s="932"/>
      <c r="S1254" s="932"/>
      <c r="T1254" s="298"/>
      <c r="U1254" s="613"/>
      <c r="V1254" s="591"/>
      <c r="W1254" s="653"/>
      <c r="X1254" s="579"/>
      <c r="Y1254" s="621" t="s">
        <v>39</v>
      </c>
      <c r="Z1254" s="290"/>
      <c r="AA1254" s="290"/>
      <c r="AB1254" s="290"/>
      <c r="AC1254" s="290"/>
      <c r="AD1254" s="274"/>
      <c r="AE1254" s="274"/>
      <c r="AF1254" s="290"/>
      <c r="AG1254" s="145"/>
      <c r="AP1254" s="147"/>
      <c r="AQ1254" s="145"/>
      <c r="BT1254" s="148"/>
    </row>
    <row r="1255" spans="1:72" s="146" customFormat="1" ht="24" customHeight="1" x14ac:dyDescent="0.35">
      <c r="A1255" s="175"/>
      <c r="B1255" s="656"/>
      <c r="C1255" s="620" t="s">
        <v>15</v>
      </c>
      <c r="D1255" s="579"/>
      <c r="E1255" s="579"/>
      <c r="F1255" s="579"/>
      <c r="G1255" s="1086" t="e">
        <f>'Posisi Keu '!#REF!</f>
        <v>#REF!</v>
      </c>
      <c r="H1255" s="1086"/>
      <c r="I1255" s="1086"/>
      <c r="J1255" s="1086"/>
      <c r="K1255" s="581"/>
      <c r="L1255" s="581"/>
      <c r="M1255" s="581"/>
      <c r="N1255" s="290"/>
      <c r="O1255" s="1001" t="e">
        <f>G1255</f>
        <v>#REF!</v>
      </c>
      <c r="P1255" s="932"/>
      <c r="Q1255" s="932"/>
      <c r="R1255" s="932"/>
      <c r="S1255" s="932"/>
      <c r="T1255" s="298"/>
      <c r="U1255" s="613"/>
      <c r="V1255" s="591"/>
      <c r="W1255" s="653"/>
      <c r="X1255" s="621" t="s">
        <v>16</v>
      </c>
      <c r="Y1255" s="621"/>
      <c r="Z1255" s="290"/>
      <c r="AA1255" s="290"/>
      <c r="AB1255" s="290"/>
      <c r="AC1255" s="290"/>
      <c r="AD1255" s="274"/>
      <c r="AE1255" s="274"/>
      <c r="AF1255" s="290"/>
      <c r="AG1255" s="145"/>
      <c r="AP1255" s="147"/>
      <c r="AQ1255" s="145"/>
      <c r="BT1255" s="148"/>
    </row>
    <row r="1256" spans="1:72" s="146" customFormat="1" ht="24" customHeight="1" x14ac:dyDescent="0.35">
      <c r="A1256" s="175"/>
      <c r="B1256" s="656"/>
      <c r="C1256" s="620" t="s">
        <v>17</v>
      </c>
      <c r="D1256" s="579"/>
      <c r="E1256" s="579"/>
      <c r="F1256" s="579"/>
      <c r="G1256" s="1086" t="e">
        <f>'Posisi Keu '!#REF!</f>
        <v>#REF!</v>
      </c>
      <c r="H1256" s="1086"/>
      <c r="I1256" s="1086"/>
      <c r="J1256" s="1086"/>
      <c r="K1256" s="581"/>
      <c r="L1256" s="581"/>
      <c r="M1256" s="581"/>
      <c r="N1256" s="290"/>
      <c r="O1256" s="1001" t="e">
        <f>G1256</f>
        <v>#REF!</v>
      </c>
      <c r="P1256" s="932"/>
      <c r="Q1256" s="932"/>
      <c r="R1256" s="932"/>
      <c r="S1256" s="932"/>
      <c r="T1256" s="298"/>
      <c r="U1256" s="613"/>
      <c r="V1256" s="591"/>
      <c r="W1256" s="653"/>
      <c r="X1256" s="621" t="s">
        <v>18</v>
      </c>
      <c r="Y1256" s="621"/>
      <c r="Z1256" s="290"/>
      <c r="AA1256" s="290"/>
      <c r="AB1256" s="290"/>
      <c r="AC1256" s="290"/>
      <c r="AD1256" s="274"/>
      <c r="AE1256" s="274"/>
      <c r="AF1256" s="290"/>
      <c r="AG1256" s="145"/>
      <c r="AP1256" s="147"/>
      <c r="AQ1256" s="145"/>
      <c r="BT1256" s="148"/>
    </row>
    <row r="1257" spans="1:72" s="146" customFormat="1" ht="24" customHeight="1" x14ac:dyDescent="0.35">
      <c r="A1257" s="175"/>
      <c r="B1257" s="656" t="s">
        <v>42</v>
      </c>
      <c r="C1257" s="579"/>
      <c r="D1257" s="579"/>
      <c r="E1257" s="579"/>
      <c r="F1257" s="579"/>
      <c r="G1257" s="1086" t="e">
        <f>'Posisi Keu '!#REF!</f>
        <v>#REF!</v>
      </c>
      <c r="H1257" s="1086"/>
      <c r="I1257" s="1086"/>
      <c r="J1257" s="1086"/>
      <c r="K1257" s="581"/>
      <c r="L1257" s="581"/>
      <c r="M1257" s="581"/>
      <c r="N1257" s="290"/>
      <c r="O1257" s="1001" t="e">
        <f>G1257</f>
        <v>#REF!</v>
      </c>
      <c r="P1257" s="932"/>
      <c r="Q1257" s="932"/>
      <c r="R1257" s="932"/>
      <c r="S1257" s="932"/>
      <c r="T1257" s="298"/>
      <c r="U1257" s="613"/>
      <c r="V1257" s="591"/>
      <c r="W1257" s="653"/>
      <c r="X1257" s="579"/>
      <c r="Y1257" s="621" t="s">
        <v>1064</v>
      </c>
      <c r="Z1257" s="290"/>
      <c r="AA1257" s="290"/>
      <c r="AB1257" s="290"/>
      <c r="AC1257" s="290"/>
      <c r="AD1257" s="274"/>
      <c r="AE1257" s="274"/>
      <c r="AF1257" s="290"/>
      <c r="AG1257" s="145"/>
      <c r="AP1257" s="147"/>
      <c r="AQ1257" s="145"/>
      <c r="BT1257" s="148"/>
    </row>
    <row r="1258" spans="1:72" s="146" customFormat="1" ht="24" customHeight="1" x14ac:dyDescent="0.35">
      <c r="A1258" s="175"/>
      <c r="B1258" s="656" t="s">
        <v>43</v>
      </c>
      <c r="C1258" s="579"/>
      <c r="D1258" s="579"/>
      <c r="E1258" s="579"/>
      <c r="F1258" s="579"/>
      <c r="G1258" s="1086" t="e">
        <f>'Posisi Keu '!#REF!</f>
        <v>#REF!</v>
      </c>
      <c r="H1258" s="1086"/>
      <c r="I1258" s="1086"/>
      <c r="J1258" s="1086"/>
      <c r="K1258" s="581"/>
      <c r="L1258" s="581"/>
      <c r="M1258" s="581"/>
      <c r="N1258" s="290"/>
      <c r="O1258" s="1001" t="e">
        <f>G1258</f>
        <v>#REF!</v>
      </c>
      <c r="P1258" s="932"/>
      <c r="Q1258" s="932"/>
      <c r="R1258" s="932"/>
      <c r="S1258" s="932"/>
      <c r="T1258" s="298"/>
      <c r="U1258" s="613"/>
      <c r="V1258" s="591"/>
      <c r="W1258" s="653"/>
      <c r="X1258" s="579"/>
      <c r="Y1258" s="621" t="s">
        <v>44</v>
      </c>
      <c r="Z1258" s="290"/>
      <c r="AA1258" s="290"/>
      <c r="AB1258" s="290"/>
      <c r="AC1258" s="290"/>
      <c r="AD1258" s="274"/>
      <c r="AE1258" s="274"/>
      <c r="AF1258" s="290"/>
      <c r="AG1258" s="145"/>
      <c r="AP1258" s="147"/>
      <c r="AQ1258" s="145"/>
      <c r="BT1258" s="148"/>
    </row>
    <row r="1259" spans="1:72" s="146" customFormat="1" ht="14.1" customHeight="1" x14ac:dyDescent="0.35">
      <c r="A1259" s="175"/>
      <c r="B1259" s="656"/>
      <c r="C1259" s="579"/>
      <c r="D1259" s="579"/>
      <c r="E1259" s="579"/>
      <c r="F1259" s="579"/>
      <c r="G1259" s="682"/>
      <c r="H1259" s="682"/>
      <c r="I1259" s="682"/>
      <c r="J1259" s="682"/>
      <c r="K1259" s="581"/>
      <c r="L1259" s="581"/>
      <c r="M1259" s="581"/>
      <c r="N1259" s="290"/>
      <c r="O1259" s="708"/>
      <c r="P1259" s="186"/>
      <c r="Q1259" s="186"/>
      <c r="R1259" s="186"/>
      <c r="S1259" s="186"/>
      <c r="T1259" s="298"/>
      <c r="U1259" s="613"/>
      <c r="V1259" s="591"/>
      <c r="W1259" s="653"/>
      <c r="X1259" s="579"/>
      <c r="Y1259" s="621"/>
      <c r="Z1259" s="290"/>
      <c r="AA1259" s="290"/>
      <c r="AB1259" s="290"/>
      <c r="AC1259" s="290"/>
      <c r="AD1259" s="274"/>
      <c r="AE1259" s="274"/>
      <c r="AF1259" s="290"/>
      <c r="AG1259" s="145"/>
      <c r="AP1259" s="147"/>
      <c r="AQ1259" s="145"/>
      <c r="BT1259" s="148"/>
    </row>
    <row r="1260" spans="1:72" s="146" customFormat="1" ht="24" customHeight="1" x14ac:dyDescent="0.35">
      <c r="A1260" s="186"/>
      <c r="B1260" s="176"/>
      <c r="C1260" s="177"/>
      <c r="D1260" s="296"/>
      <c r="E1260" s="296"/>
      <c r="G1260" s="1005" t="s">
        <v>695</v>
      </c>
      <c r="H1260" s="1005"/>
      <c r="I1260" s="1005"/>
      <c r="J1260" s="1005"/>
      <c r="K1260" s="1005"/>
      <c r="L1260" s="1005"/>
      <c r="M1260" s="1005"/>
      <c r="N1260" s="1006" t="s">
        <v>320</v>
      </c>
      <c r="O1260" s="1006"/>
      <c r="P1260" s="1006"/>
      <c r="Q1260" s="1006"/>
      <c r="R1260" s="1006"/>
      <c r="S1260" s="1006"/>
      <c r="T1260" s="703"/>
      <c r="U1260" s="703"/>
      <c r="V1260" s="267"/>
      <c r="W1260" s="388"/>
      <c r="X1260" s="336"/>
      <c r="Y1260" s="336"/>
      <c r="Z1260" s="331"/>
      <c r="AA1260" s="331"/>
      <c r="AB1260" s="331"/>
      <c r="AC1260" s="331"/>
      <c r="AD1260" s="331"/>
      <c r="AE1260" s="269"/>
      <c r="AF1260" s="269"/>
      <c r="AG1260" s="269"/>
      <c r="AH1260" s="331"/>
      <c r="AI1260" s="145"/>
      <c r="AR1260" s="147"/>
      <c r="AS1260" s="145"/>
      <c r="BT1260" s="148"/>
    </row>
    <row r="1261" spans="1:72" s="146" customFormat="1" ht="24" customHeight="1" x14ac:dyDescent="0.35">
      <c r="A1261" s="175"/>
      <c r="B1261" s="296"/>
      <c r="C1261" s="296"/>
      <c r="D1261" s="296"/>
      <c r="E1261" s="296"/>
      <c r="F1261" s="579"/>
      <c r="G1261" s="969" t="s">
        <v>1058</v>
      </c>
      <c r="H1261" s="970"/>
      <c r="I1261" s="970"/>
      <c r="J1261" s="970"/>
      <c r="K1261" s="971"/>
      <c r="L1261" s="972"/>
      <c r="M1261" s="972"/>
      <c r="N1261" s="297"/>
      <c r="O1261" s="971" t="s">
        <v>1059</v>
      </c>
      <c r="P1261" s="972"/>
      <c r="Q1261" s="972"/>
      <c r="R1261" s="972"/>
      <c r="S1261" s="972"/>
      <c r="T1261" s="298"/>
      <c r="U1261" s="613"/>
      <c r="V1261" s="591"/>
      <c r="W1261" s="653"/>
      <c r="X1261" s="579"/>
      <c r="Y1261" s="579"/>
      <c r="Z1261" s="290"/>
      <c r="AA1261" s="290"/>
      <c r="AB1261" s="290"/>
      <c r="AC1261" s="290"/>
      <c r="AD1261" s="274"/>
      <c r="AE1261" s="274"/>
      <c r="AF1261" s="290"/>
      <c r="AG1261" s="145"/>
      <c r="AP1261" s="147"/>
      <c r="AQ1261" s="145"/>
      <c r="BT1261" s="148"/>
    </row>
    <row r="1262" spans="1:72" s="146" customFormat="1" ht="24" customHeight="1" x14ac:dyDescent="0.35">
      <c r="A1262" s="175"/>
      <c r="B1262" s="1125" t="s">
        <v>1060</v>
      </c>
      <c r="C1262" s="1125"/>
      <c r="D1262" s="1125"/>
      <c r="E1262" s="1125"/>
      <c r="F1262" s="296"/>
      <c r="G1262" s="965" t="s">
        <v>1061</v>
      </c>
      <c r="H1262" s="966"/>
      <c r="I1262" s="966"/>
      <c r="J1262" s="966"/>
      <c r="K1262" s="1116"/>
      <c r="L1262" s="1116"/>
      <c r="M1262" s="1116"/>
      <c r="N1262" s="297"/>
      <c r="O1262" s="1030" t="s">
        <v>1062</v>
      </c>
      <c r="P1262" s="967"/>
      <c r="Q1262" s="967"/>
      <c r="R1262" s="967"/>
      <c r="S1262" s="967"/>
      <c r="T1262" s="298"/>
      <c r="U1262" s="613"/>
      <c r="V1262" s="1126" t="s">
        <v>1063</v>
      </c>
      <c r="W1262" s="1126"/>
      <c r="X1262" s="1126"/>
      <c r="Y1262" s="1126"/>
      <c r="Z1262" s="290"/>
      <c r="AA1262" s="290"/>
      <c r="AB1262" s="290"/>
      <c r="AC1262" s="290"/>
      <c r="AD1262" s="274"/>
      <c r="AE1262" s="274"/>
      <c r="AF1262" s="290"/>
      <c r="AG1262" s="145"/>
      <c r="AP1262" s="147"/>
      <c r="AQ1262" s="145"/>
      <c r="BT1262" s="148"/>
    </row>
    <row r="1263" spans="1:72" s="146" customFormat="1" ht="24" customHeight="1" x14ac:dyDescent="0.35">
      <c r="A1263" s="175"/>
      <c r="B1263" s="652" t="s">
        <v>422</v>
      </c>
      <c r="C1263" s="579"/>
      <c r="D1263" s="579"/>
      <c r="E1263" s="579"/>
      <c r="F1263" s="579"/>
      <c r="G1263" s="1114"/>
      <c r="H1263" s="1114"/>
      <c r="I1263" s="1114"/>
      <c r="J1263" s="1114"/>
      <c r="K1263" s="579"/>
      <c r="L1263" s="579"/>
      <c r="M1263" s="579"/>
      <c r="N1263" s="469"/>
      <c r="O1263" s="1137"/>
      <c r="P1263" s="1137"/>
      <c r="Q1263" s="1137"/>
      <c r="R1263" s="1137"/>
      <c r="S1263" s="1137"/>
      <c r="T1263" s="471"/>
      <c r="U1263" s="613"/>
      <c r="V1263" s="704"/>
      <c r="W1263" s="705"/>
      <c r="X1263" s="706"/>
      <c r="Y1263" s="630" t="s">
        <v>423</v>
      </c>
      <c r="Z1263" s="469"/>
      <c r="AA1263" s="290"/>
      <c r="AB1263" s="290"/>
      <c r="AC1263" s="290"/>
      <c r="AD1263" s="274"/>
      <c r="AE1263" s="274"/>
      <c r="AF1263" s="290"/>
      <c r="AG1263" s="145"/>
      <c r="AP1263" s="147"/>
      <c r="AQ1263" s="145"/>
      <c r="BT1263" s="148"/>
    </row>
    <row r="1264" spans="1:72" s="146" customFormat="1" ht="24" customHeight="1" x14ac:dyDescent="0.35">
      <c r="A1264" s="175"/>
      <c r="B1264" s="656" t="s">
        <v>11</v>
      </c>
      <c r="C1264" s="579"/>
      <c r="D1264" s="579"/>
      <c r="E1264" s="579"/>
      <c r="F1264" s="579"/>
      <c r="G1264" s="1086">
        <f>'Posisi Keu '!G14</f>
        <v>0</v>
      </c>
      <c r="H1264" s="1086"/>
      <c r="I1264" s="1086"/>
      <c r="J1264" s="1086"/>
      <c r="K1264" s="579"/>
      <c r="L1264" s="579"/>
      <c r="M1264" s="579"/>
      <c r="N1264" s="469"/>
      <c r="O1264" s="1001">
        <f>G1264</f>
        <v>0</v>
      </c>
      <c r="P1264" s="932"/>
      <c r="Q1264" s="932"/>
      <c r="R1264" s="932"/>
      <c r="S1264" s="932"/>
      <c r="T1264" s="471"/>
      <c r="U1264" s="613"/>
      <c r="V1264" s="704"/>
      <c r="W1264" s="705"/>
      <c r="X1264" s="706"/>
      <c r="Y1264" s="621" t="s">
        <v>12</v>
      </c>
      <c r="Z1264" s="469"/>
      <c r="AA1264" s="290"/>
      <c r="AB1264" s="290"/>
      <c r="AC1264" s="290"/>
      <c r="AD1264" s="274"/>
      <c r="AE1264" s="274"/>
      <c r="AF1264" s="290"/>
      <c r="AG1264" s="145"/>
      <c r="AP1264" s="147"/>
      <c r="AQ1264" s="145"/>
      <c r="BT1264" s="148"/>
    </row>
    <row r="1265" spans="1:72" s="146" customFormat="1" ht="24" customHeight="1" x14ac:dyDescent="0.35">
      <c r="A1265" s="175"/>
      <c r="B1265" s="656" t="s">
        <v>13</v>
      </c>
      <c r="C1265" s="579"/>
      <c r="D1265" s="579"/>
      <c r="E1265" s="579"/>
      <c r="F1265" s="579"/>
      <c r="G1265" s="1086"/>
      <c r="H1265" s="1086"/>
      <c r="I1265" s="1086"/>
      <c r="J1265" s="1086"/>
      <c r="K1265" s="581"/>
      <c r="L1265" s="581"/>
      <c r="M1265" s="581"/>
      <c r="N1265" s="290"/>
      <c r="O1265" s="1001"/>
      <c r="P1265" s="932"/>
      <c r="Q1265" s="932"/>
      <c r="R1265" s="932"/>
      <c r="S1265" s="932"/>
      <c r="T1265" s="298"/>
      <c r="U1265" s="613"/>
      <c r="V1265" s="704"/>
      <c r="W1265" s="707"/>
      <c r="X1265" s="706"/>
      <c r="Y1265" s="621" t="s">
        <v>14</v>
      </c>
      <c r="Z1265" s="290"/>
      <c r="AA1265" s="290"/>
      <c r="AB1265" s="290"/>
      <c r="AC1265" s="290"/>
      <c r="AD1265" s="274"/>
      <c r="AE1265" s="274"/>
      <c r="AF1265" s="290"/>
      <c r="AG1265" s="145"/>
      <c r="AP1265" s="147"/>
      <c r="AQ1265" s="145"/>
      <c r="BT1265" s="148"/>
    </row>
    <row r="1266" spans="1:72" s="146" customFormat="1" ht="24" customHeight="1" x14ac:dyDescent="0.35">
      <c r="A1266" s="175"/>
      <c r="B1266" s="656"/>
      <c r="C1266" s="620" t="s">
        <v>15</v>
      </c>
      <c r="D1266" s="579"/>
      <c r="E1266" s="579"/>
      <c r="F1266" s="579"/>
      <c r="G1266" s="1086">
        <f>'Posisi Keu '!E16</f>
        <v>0</v>
      </c>
      <c r="H1266" s="1086"/>
      <c r="I1266" s="1086"/>
      <c r="J1266" s="1086"/>
      <c r="K1266" s="581"/>
      <c r="L1266" s="581"/>
      <c r="M1266" s="581"/>
      <c r="N1266" s="290"/>
      <c r="O1266" s="1001">
        <f>G1266</f>
        <v>0</v>
      </c>
      <c r="P1266" s="932"/>
      <c r="Q1266" s="932"/>
      <c r="R1266" s="932"/>
      <c r="S1266" s="932"/>
      <c r="T1266" s="298"/>
      <c r="U1266" s="613"/>
      <c r="V1266" s="591"/>
      <c r="W1266" s="653"/>
      <c r="X1266" s="621" t="s">
        <v>16</v>
      </c>
      <c r="Y1266" s="691"/>
      <c r="Z1266" s="290"/>
      <c r="AA1266" s="290"/>
      <c r="AB1266" s="290"/>
      <c r="AC1266" s="290"/>
      <c r="AD1266" s="274"/>
      <c r="AE1266" s="274"/>
      <c r="AF1266" s="290"/>
      <c r="AG1266" s="145"/>
      <c r="AP1266" s="147"/>
      <c r="AQ1266" s="145"/>
      <c r="BT1266" s="148"/>
    </row>
    <row r="1267" spans="1:72" s="146" customFormat="1" ht="24" customHeight="1" x14ac:dyDescent="0.35">
      <c r="A1267" s="175"/>
      <c r="B1267" s="656"/>
      <c r="C1267" s="620" t="s">
        <v>17</v>
      </c>
      <c r="D1267" s="579"/>
      <c r="E1267" s="579"/>
      <c r="F1267" s="579"/>
      <c r="G1267" s="1086">
        <f>'Posisi Keu '!E17</f>
        <v>0</v>
      </c>
      <c r="H1267" s="1086"/>
      <c r="I1267" s="1086"/>
      <c r="J1267" s="1086"/>
      <c r="K1267" s="581"/>
      <c r="L1267" s="581"/>
      <c r="M1267" s="581"/>
      <c r="N1267" s="290"/>
      <c r="O1267" s="1001">
        <f>G1267</f>
        <v>0</v>
      </c>
      <c r="P1267" s="932"/>
      <c r="Q1267" s="932"/>
      <c r="R1267" s="932"/>
      <c r="S1267" s="932"/>
      <c r="T1267" s="298"/>
      <c r="U1267" s="613"/>
      <c r="V1267" s="591"/>
      <c r="W1267" s="653"/>
      <c r="X1267" s="621" t="s">
        <v>18</v>
      </c>
      <c r="Y1267" s="691"/>
      <c r="Z1267" s="290"/>
      <c r="AA1267" s="290"/>
      <c r="AB1267" s="290"/>
      <c r="AC1267" s="290"/>
      <c r="AD1267" s="274"/>
      <c r="AE1267" s="274"/>
      <c r="AF1267" s="290"/>
      <c r="AG1267" s="145"/>
      <c r="AP1267" s="147"/>
      <c r="AQ1267" s="145"/>
      <c r="BT1267" s="148"/>
    </row>
    <row r="1268" spans="1:72" s="146" customFormat="1" ht="24" customHeight="1" x14ac:dyDescent="0.35">
      <c r="A1268" s="175"/>
      <c r="B1268" s="656" t="s">
        <v>19</v>
      </c>
      <c r="C1268" s="579"/>
      <c r="D1268" s="579"/>
      <c r="E1268" s="579"/>
      <c r="F1268" s="579"/>
      <c r="G1268" s="1086">
        <f>'Posisi Keu '!E19</f>
        <v>0</v>
      </c>
      <c r="H1268" s="1086"/>
      <c r="I1268" s="1086"/>
      <c r="J1268" s="1086"/>
      <c r="K1268" s="581"/>
      <c r="L1268" s="581"/>
      <c r="M1268" s="581"/>
      <c r="N1268" s="290"/>
      <c r="O1268" s="1001">
        <f>G1268</f>
        <v>0</v>
      </c>
      <c r="P1268" s="932"/>
      <c r="Q1268" s="932"/>
      <c r="R1268" s="932"/>
      <c r="S1268" s="932"/>
      <c r="T1268" s="298"/>
      <c r="U1268" s="613"/>
      <c r="V1268" s="704"/>
      <c r="W1268" s="707"/>
      <c r="X1268" s="706"/>
      <c r="Y1268" s="621" t="s">
        <v>20</v>
      </c>
      <c r="Z1268" s="290"/>
      <c r="AA1268" s="290"/>
      <c r="AB1268" s="290"/>
      <c r="AC1268" s="290"/>
      <c r="AD1268" s="274"/>
      <c r="AE1268" s="274"/>
      <c r="AF1268" s="290"/>
      <c r="AG1268" s="145"/>
      <c r="AP1268" s="147"/>
      <c r="AQ1268" s="145"/>
      <c r="BT1268" s="148"/>
    </row>
    <row r="1269" spans="1:72" s="146" customFormat="1" ht="24" customHeight="1" x14ac:dyDescent="0.35">
      <c r="A1269" s="175"/>
      <c r="B1269" s="656" t="s">
        <v>32</v>
      </c>
      <c r="C1269" s="579"/>
      <c r="D1269" s="579"/>
      <c r="E1269" s="579"/>
      <c r="F1269" s="579"/>
      <c r="G1269" s="1086">
        <f>'Posisi Keu '!E30</f>
        <v>0</v>
      </c>
      <c r="H1269" s="1086"/>
      <c r="I1269" s="1086"/>
      <c r="J1269" s="1086"/>
      <c r="K1269" s="581"/>
      <c r="L1269" s="581"/>
      <c r="M1269" s="581"/>
      <c r="N1269" s="290"/>
      <c r="O1269" s="1001">
        <f>G1269</f>
        <v>0</v>
      </c>
      <c r="P1269" s="932"/>
      <c r="Q1269" s="932"/>
      <c r="R1269" s="932"/>
      <c r="S1269" s="932"/>
      <c r="T1269" s="298"/>
      <c r="U1269" s="613"/>
      <c r="V1269" s="704"/>
      <c r="W1269" s="707"/>
      <c r="X1269" s="706"/>
      <c r="Y1269" s="621" t="s">
        <v>33</v>
      </c>
      <c r="Z1269" s="290"/>
      <c r="AA1269" s="290"/>
      <c r="AB1269" s="290"/>
      <c r="AC1269" s="290"/>
      <c r="AD1269" s="274"/>
      <c r="AE1269" s="274"/>
      <c r="AF1269" s="290"/>
      <c r="AG1269" s="145"/>
      <c r="AK1269" s="167"/>
      <c r="AP1269" s="147"/>
      <c r="AQ1269" s="145"/>
      <c r="BT1269" s="148"/>
    </row>
    <row r="1270" spans="1:72" ht="9" customHeight="1" x14ac:dyDescent="0.35">
      <c r="A1270" s="670"/>
      <c r="B1270" s="709"/>
      <c r="C1270" s="672"/>
      <c r="D1270" s="672"/>
      <c r="E1270" s="672"/>
      <c r="F1270" s="672"/>
      <c r="G1270" s="710"/>
      <c r="H1270" s="710"/>
      <c r="I1270" s="710"/>
      <c r="J1270" s="710"/>
      <c r="K1270" s="675"/>
      <c r="L1270" s="675"/>
      <c r="M1270" s="675"/>
      <c r="N1270" s="711"/>
      <c r="O1270" s="712"/>
      <c r="P1270" s="712"/>
      <c r="Q1270" s="712"/>
      <c r="R1270" s="712"/>
      <c r="S1270" s="712"/>
      <c r="T1270" s="712"/>
      <c r="U1270" s="713"/>
      <c r="V1270" s="714"/>
      <c r="W1270" s="715"/>
      <c r="X1270" s="672"/>
      <c r="Y1270" s="672"/>
      <c r="Z1270" s="676"/>
      <c r="AA1270" s="676"/>
      <c r="AB1270" s="676"/>
      <c r="AC1270" s="676"/>
      <c r="AD1270" s="679"/>
      <c r="AE1270" s="679"/>
      <c r="AF1270" s="676"/>
      <c r="AG1270" s="171"/>
      <c r="AK1270" s="146"/>
      <c r="AO1270" s="167"/>
      <c r="AQ1270" s="171"/>
    </row>
    <row r="1271" spans="1:72" s="146" customFormat="1" ht="24" customHeight="1" x14ac:dyDescent="0.35">
      <c r="A1271" s="175"/>
      <c r="B1271" s="652" t="s">
        <v>429</v>
      </c>
      <c r="C1271" s="579"/>
      <c r="D1271" s="579"/>
      <c r="E1271" s="579"/>
      <c r="F1271" s="579"/>
      <c r="G1271" s="586"/>
      <c r="H1271" s="586"/>
      <c r="I1271" s="586"/>
      <c r="J1271" s="586"/>
      <c r="K1271" s="581"/>
      <c r="L1271" s="581"/>
      <c r="M1271" s="581"/>
      <c r="N1271" s="297"/>
      <c r="O1271" s="298"/>
      <c r="P1271" s="298"/>
      <c r="Q1271" s="298"/>
      <c r="R1271" s="298"/>
      <c r="S1271" s="298"/>
      <c r="T1271" s="298"/>
      <c r="U1271" s="613"/>
      <c r="V1271" s="591"/>
      <c r="W1271" s="653"/>
      <c r="X1271" s="579"/>
      <c r="Y1271" s="630" t="s">
        <v>430</v>
      </c>
      <c r="Z1271" s="290"/>
      <c r="AA1271" s="290"/>
      <c r="AB1271" s="290"/>
      <c r="AC1271" s="290"/>
      <c r="AD1271" s="274"/>
      <c r="AE1271" s="274"/>
      <c r="AF1271" s="290"/>
      <c r="AG1271" s="145"/>
      <c r="AP1271" s="147"/>
      <c r="AQ1271" s="145"/>
      <c r="BT1271" s="148"/>
    </row>
    <row r="1272" spans="1:72" s="146" customFormat="1" ht="24" customHeight="1" x14ac:dyDescent="0.35">
      <c r="A1272" s="175"/>
      <c r="B1272" s="656" t="s">
        <v>38</v>
      </c>
      <c r="C1272" s="579"/>
      <c r="D1272" s="579"/>
      <c r="E1272" s="579"/>
      <c r="F1272" s="579"/>
      <c r="G1272" s="1047"/>
      <c r="H1272" s="1047"/>
      <c r="I1272" s="1047"/>
      <c r="J1272" s="1047"/>
      <c r="K1272" s="581"/>
      <c r="L1272" s="581"/>
      <c r="M1272" s="581"/>
      <c r="N1272" s="297"/>
      <c r="O1272" s="1042"/>
      <c r="P1272" s="1042"/>
      <c r="Q1272" s="1042"/>
      <c r="R1272" s="1042"/>
      <c r="S1272" s="1042"/>
      <c r="T1272" s="298"/>
      <c r="U1272" s="613"/>
      <c r="V1272" s="591"/>
      <c r="W1272" s="653"/>
      <c r="X1272" s="579"/>
      <c r="Y1272" s="621" t="s">
        <v>39</v>
      </c>
      <c r="Z1272" s="290"/>
      <c r="AA1272" s="290"/>
      <c r="AB1272" s="290"/>
      <c r="AC1272" s="290"/>
      <c r="AD1272" s="274"/>
      <c r="AE1272" s="274"/>
      <c r="AF1272" s="290"/>
      <c r="AG1272" s="145"/>
      <c r="AP1272" s="147"/>
      <c r="AQ1272" s="145"/>
      <c r="BT1272" s="148"/>
    </row>
    <row r="1273" spans="1:72" s="146" customFormat="1" ht="24" customHeight="1" x14ac:dyDescent="0.35">
      <c r="A1273" s="175"/>
      <c r="B1273" s="656"/>
      <c r="C1273" s="620" t="s">
        <v>15</v>
      </c>
      <c r="D1273" s="579"/>
      <c r="E1273" s="579"/>
      <c r="F1273" s="579"/>
      <c r="G1273" s="1086">
        <f>'Posisi Keu '!E39</f>
        <v>0</v>
      </c>
      <c r="H1273" s="1086"/>
      <c r="I1273" s="1086"/>
      <c r="J1273" s="1086"/>
      <c r="K1273" s="581"/>
      <c r="L1273" s="581"/>
      <c r="M1273" s="581"/>
      <c r="N1273" s="297"/>
      <c r="O1273" s="1001">
        <f>G1273</f>
        <v>0</v>
      </c>
      <c r="P1273" s="932"/>
      <c r="Q1273" s="932"/>
      <c r="R1273" s="932"/>
      <c r="S1273" s="932"/>
      <c r="T1273" s="298"/>
      <c r="U1273" s="613"/>
      <c r="V1273" s="591"/>
      <c r="W1273" s="653"/>
      <c r="X1273" s="621" t="s">
        <v>16</v>
      </c>
      <c r="Y1273" s="621"/>
      <c r="Z1273" s="290"/>
      <c r="AA1273" s="290"/>
      <c r="AB1273" s="290"/>
      <c r="AC1273" s="290"/>
      <c r="AD1273" s="274"/>
      <c r="AE1273" s="274"/>
      <c r="AF1273" s="290"/>
      <c r="AG1273" s="145"/>
      <c r="AP1273" s="147"/>
      <c r="AQ1273" s="145"/>
      <c r="BT1273" s="148"/>
    </row>
    <row r="1274" spans="1:72" s="146" customFormat="1" ht="24" customHeight="1" x14ac:dyDescent="0.35">
      <c r="A1274" s="175"/>
      <c r="B1274" s="656"/>
      <c r="C1274" s="620" t="s">
        <v>17</v>
      </c>
      <c r="D1274" s="579"/>
      <c r="E1274" s="579"/>
      <c r="F1274" s="579"/>
      <c r="G1274" s="1086">
        <f>'Posisi Keu '!E40</f>
        <v>0</v>
      </c>
      <c r="H1274" s="1086"/>
      <c r="I1274" s="1086"/>
      <c r="J1274" s="1086"/>
      <c r="K1274" s="581"/>
      <c r="L1274" s="581"/>
      <c r="M1274" s="581"/>
      <c r="N1274" s="297"/>
      <c r="O1274" s="1001">
        <f>G1274</f>
        <v>0</v>
      </c>
      <c r="P1274" s="932"/>
      <c r="Q1274" s="932"/>
      <c r="R1274" s="932"/>
      <c r="S1274" s="932"/>
      <c r="T1274" s="298"/>
      <c r="U1274" s="613"/>
      <c r="V1274" s="591"/>
      <c r="W1274" s="653"/>
      <c r="X1274" s="621" t="s">
        <v>18</v>
      </c>
      <c r="Y1274" s="621"/>
      <c r="Z1274" s="290"/>
      <c r="AA1274" s="290"/>
      <c r="AB1274" s="290"/>
      <c r="AC1274" s="290"/>
      <c r="AD1274" s="274"/>
      <c r="AE1274" s="274"/>
      <c r="AF1274" s="290"/>
      <c r="AG1274" s="145"/>
      <c r="AP1274" s="147"/>
      <c r="AQ1274" s="145"/>
      <c r="BT1274" s="148"/>
    </row>
    <row r="1275" spans="1:72" s="146" customFormat="1" ht="24" customHeight="1" x14ac:dyDescent="0.35">
      <c r="A1275" s="175"/>
      <c r="B1275" s="656" t="s">
        <v>42</v>
      </c>
      <c r="C1275" s="579"/>
      <c r="D1275" s="579"/>
      <c r="E1275" s="579"/>
      <c r="F1275" s="579"/>
      <c r="G1275" s="1086">
        <f>'Posisi Keu '!E42</f>
        <v>0</v>
      </c>
      <c r="H1275" s="1086"/>
      <c r="I1275" s="1086"/>
      <c r="J1275" s="1086"/>
      <c r="K1275" s="581"/>
      <c r="L1275" s="581"/>
      <c r="M1275" s="581"/>
      <c r="N1275" s="297"/>
      <c r="O1275" s="1001">
        <f>G1275</f>
        <v>0</v>
      </c>
      <c r="P1275" s="932"/>
      <c r="Q1275" s="932"/>
      <c r="R1275" s="932"/>
      <c r="S1275" s="932"/>
      <c r="T1275" s="298"/>
      <c r="U1275" s="613"/>
      <c r="V1275" s="591"/>
      <c r="W1275" s="653"/>
      <c r="X1275" s="579"/>
      <c r="Y1275" s="621" t="s">
        <v>1064</v>
      </c>
      <c r="Z1275" s="290"/>
      <c r="AA1275" s="290"/>
      <c r="AB1275" s="290"/>
      <c r="AC1275" s="290"/>
      <c r="AD1275" s="274"/>
      <c r="AE1275" s="274"/>
      <c r="AF1275" s="290"/>
      <c r="AG1275" s="145"/>
      <c r="AP1275" s="147"/>
      <c r="AQ1275" s="145"/>
      <c r="BT1275" s="148"/>
    </row>
    <row r="1276" spans="1:72" s="146" customFormat="1" ht="24" customHeight="1" x14ac:dyDescent="0.35">
      <c r="A1276" s="175"/>
      <c r="B1276" s="656" t="s">
        <v>43</v>
      </c>
      <c r="C1276" s="579"/>
      <c r="D1276" s="579"/>
      <c r="E1276" s="579"/>
      <c r="F1276" s="579"/>
      <c r="G1276" s="1086">
        <f>'Posisi Keu '!E43</f>
        <v>0</v>
      </c>
      <c r="H1276" s="1086"/>
      <c r="I1276" s="1086"/>
      <c r="J1276" s="1086"/>
      <c r="K1276" s="581"/>
      <c r="L1276" s="581"/>
      <c r="M1276" s="581"/>
      <c r="N1276" s="297"/>
      <c r="O1276" s="1001">
        <f>G1276</f>
        <v>0</v>
      </c>
      <c r="P1276" s="932"/>
      <c r="Q1276" s="932"/>
      <c r="R1276" s="932"/>
      <c r="S1276" s="932"/>
      <c r="T1276" s="298"/>
      <c r="U1276" s="613"/>
      <c r="V1276" s="591"/>
      <c r="W1276" s="653"/>
      <c r="X1276" s="579"/>
      <c r="Y1276" s="621" t="s">
        <v>44</v>
      </c>
      <c r="Z1276" s="290"/>
      <c r="AA1276" s="290"/>
      <c r="AB1276" s="290"/>
      <c r="AC1276" s="290"/>
      <c r="AD1276" s="274"/>
      <c r="AE1276" s="274"/>
      <c r="AF1276" s="290"/>
      <c r="AG1276" s="145"/>
      <c r="AP1276" s="147"/>
      <c r="AQ1276" s="145"/>
      <c r="BT1276" s="148"/>
    </row>
    <row r="1277" spans="1:72" s="146" customFormat="1" ht="14.1" customHeight="1" x14ac:dyDescent="0.35">
      <c r="A1277" s="175"/>
      <c r="B1277" s="652"/>
      <c r="C1277" s="579"/>
      <c r="D1277" s="579"/>
      <c r="E1277" s="579"/>
      <c r="F1277" s="579"/>
      <c r="G1277" s="586"/>
      <c r="H1277" s="586"/>
      <c r="I1277" s="586"/>
      <c r="J1277" s="586"/>
      <c r="K1277" s="581"/>
      <c r="L1277" s="581"/>
      <c r="M1277" s="581"/>
      <c r="N1277" s="297"/>
      <c r="O1277" s="298"/>
      <c r="P1277" s="298"/>
      <c r="Q1277" s="298"/>
      <c r="R1277" s="298"/>
      <c r="S1277" s="298"/>
      <c r="T1277" s="298"/>
      <c r="U1277" s="613"/>
      <c r="V1277" s="591"/>
      <c r="W1277" s="653"/>
      <c r="X1277" s="579"/>
      <c r="Y1277" s="579"/>
      <c r="Z1277" s="290"/>
      <c r="AA1277" s="290"/>
      <c r="AB1277" s="290"/>
      <c r="AC1277" s="290"/>
      <c r="AD1277" s="274"/>
      <c r="AE1277" s="274"/>
      <c r="AF1277" s="290"/>
      <c r="AG1277" s="145"/>
      <c r="AP1277" s="147"/>
      <c r="AQ1277" s="145"/>
      <c r="BT1277" s="148"/>
    </row>
    <row r="1278" spans="1:72" s="146" customFormat="1" ht="24" customHeight="1" x14ac:dyDescent="0.35">
      <c r="A1278" s="175"/>
      <c r="B1278" s="930" t="s">
        <v>1065</v>
      </c>
      <c r="C1278" s="930"/>
      <c r="D1278" s="930"/>
      <c r="E1278" s="930"/>
      <c r="F1278" s="930"/>
      <c r="G1278" s="930"/>
      <c r="H1278" s="930"/>
      <c r="I1278" s="930"/>
      <c r="J1278" s="930"/>
      <c r="K1278" s="579"/>
      <c r="L1278" s="579"/>
      <c r="M1278" s="579"/>
      <c r="N1278" s="701"/>
      <c r="O1278" s="921" t="s">
        <v>1066</v>
      </c>
      <c r="P1278" s="921"/>
      <c r="Q1278" s="921"/>
      <c r="R1278" s="921"/>
      <c r="S1278" s="921"/>
      <c r="T1278" s="921"/>
      <c r="U1278" s="921"/>
      <c r="V1278" s="921"/>
      <c r="W1278" s="921"/>
      <c r="X1278" s="921"/>
      <c r="Y1278" s="921"/>
      <c r="Z1278" s="290"/>
      <c r="AA1278" s="290"/>
      <c r="AB1278" s="290"/>
      <c r="AC1278" s="290"/>
      <c r="AD1278" s="274"/>
      <c r="AE1278" s="274"/>
      <c r="AF1278" s="290"/>
      <c r="AG1278" s="145"/>
      <c r="AP1278" s="147"/>
      <c r="AQ1278" s="145"/>
      <c r="BT1278" s="148"/>
    </row>
    <row r="1279" spans="1:72" s="146" customFormat="1" ht="24" customHeight="1" x14ac:dyDescent="0.35">
      <c r="A1279" s="175"/>
      <c r="B1279" s="930"/>
      <c r="C1279" s="930"/>
      <c r="D1279" s="930"/>
      <c r="E1279" s="930"/>
      <c r="F1279" s="930"/>
      <c r="G1279" s="930"/>
      <c r="H1279" s="930"/>
      <c r="I1279" s="930"/>
      <c r="J1279" s="930"/>
      <c r="K1279" s="579"/>
      <c r="L1279" s="579"/>
      <c r="M1279" s="579"/>
      <c r="N1279" s="701"/>
      <c r="O1279" s="921"/>
      <c r="P1279" s="921"/>
      <c r="Q1279" s="921"/>
      <c r="R1279" s="921"/>
      <c r="S1279" s="921"/>
      <c r="T1279" s="921"/>
      <c r="U1279" s="921"/>
      <c r="V1279" s="921"/>
      <c r="W1279" s="921"/>
      <c r="X1279" s="921"/>
      <c r="Y1279" s="921"/>
      <c r="Z1279" s="290"/>
      <c r="AA1279" s="290"/>
      <c r="AB1279" s="290"/>
      <c r="AC1279" s="290"/>
      <c r="AD1279" s="274"/>
      <c r="AE1279" s="274"/>
      <c r="AF1279" s="290"/>
      <c r="AG1279" s="145"/>
      <c r="AP1279" s="147"/>
      <c r="AQ1279" s="145"/>
      <c r="BT1279" s="148"/>
    </row>
    <row r="1280" spans="1:72" s="146" customFormat="1" ht="24" customHeight="1" x14ac:dyDescent="0.35">
      <c r="A1280" s="175"/>
      <c r="B1280" s="716" t="s">
        <v>365</v>
      </c>
      <c r="C1280" s="1076" t="s">
        <v>1067</v>
      </c>
      <c r="D1280" s="1076"/>
      <c r="E1280" s="1076"/>
      <c r="F1280" s="1076"/>
      <c r="G1280" s="1076"/>
      <c r="H1280" s="1076"/>
      <c r="I1280" s="1076"/>
      <c r="J1280" s="1076"/>
      <c r="K1280" s="579"/>
      <c r="L1280" s="579"/>
      <c r="M1280" s="579"/>
      <c r="N1280" s="469"/>
      <c r="O1280" s="243" t="s">
        <v>365</v>
      </c>
      <c r="P1280" s="921" t="s">
        <v>1068</v>
      </c>
      <c r="Q1280" s="921"/>
      <c r="R1280" s="921"/>
      <c r="S1280" s="921"/>
      <c r="T1280" s="921"/>
      <c r="U1280" s="921"/>
      <c r="V1280" s="921"/>
      <c r="W1280" s="921"/>
      <c r="X1280" s="921"/>
      <c r="Y1280" s="921"/>
      <c r="Z1280" s="290"/>
      <c r="AA1280" s="290"/>
      <c r="AB1280" s="290"/>
      <c r="AC1280" s="290"/>
      <c r="AD1280" s="274"/>
      <c r="AE1280" s="274"/>
      <c r="AF1280" s="290"/>
      <c r="AG1280" s="145"/>
      <c r="AP1280" s="147"/>
      <c r="AQ1280" s="145"/>
      <c r="BT1280" s="148"/>
    </row>
    <row r="1281" spans="1:72" s="146" customFormat="1" ht="24" customHeight="1" x14ac:dyDescent="0.35">
      <c r="A1281" s="175"/>
      <c r="B1281" s="716"/>
      <c r="C1281" s="1076"/>
      <c r="D1281" s="1076"/>
      <c r="E1281" s="1076"/>
      <c r="F1281" s="1076"/>
      <c r="G1281" s="1076"/>
      <c r="H1281" s="1076"/>
      <c r="I1281" s="1076"/>
      <c r="J1281" s="1076"/>
      <c r="K1281" s="579"/>
      <c r="L1281" s="579"/>
      <c r="M1281" s="579"/>
      <c r="N1281" s="469"/>
      <c r="O1281" s="243"/>
      <c r="P1281" s="921"/>
      <c r="Q1281" s="921"/>
      <c r="R1281" s="921"/>
      <c r="S1281" s="921"/>
      <c r="T1281" s="921"/>
      <c r="U1281" s="921"/>
      <c r="V1281" s="921"/>
      <c r="W1281" s="921"/>
      <c r="X1281" s="921"/>
      <c r="Y1281" s="921"/>
      <c r="Z1281" s="290"/>
      <c r="AA1281" s="290"/>
      <c r="AB1281" s="290"/>
      <c r="AC1281" s="290"/>
      <c r="AD1281" s="274"/>
      <c r="AE1281" s="274"/>
      <c r="AF1281" s="290"/>
      <c r="AG1281" s="145"/>
      <c r="AP1281" s="147"/>
      <c r="AQ1281" s="145"/>
      <c r="BT1281" s="148"/>
    </row>
    <row r="1282" spans="1:72" s="146" customFormat="1" ht="24" customHeight="1" x14ac:dyDescent="0.35">
      <c r="A1282" s="175"/>
      <c r="B1282" s="716"/>
      <c r="C1282" s="1076"/>
      <c r="D1282" s="1076"/>
      <c r="E1282" s="1076"/>
      <c r="F1282" s="1076"/>
      <c r="G1282" s="1076"/>
      <c r="H1282" s="1076"/>
      <c r="I1282" s="1076"/>
      <c r="J1282" s="1076"/>
      <c r="K1282" s="579"/>
      <c r="L1282" s="579"/>
      <c r="M1282" s="579"/>
      <c r="N1282" s="469"/>
      <c r="O1282" s="243"/>
      <c r="P1282" s="921"/>
      <c r="Q1282" s="921"/>
      <c r="R1282" s="921"/>
      <c r="S1282" s="921"/>
      <c r="T1282" s="921"/>
      <c r="U1282" s="921"/>
      <c r="V1282" s="921"/>
      <c r="W1282" s="921"/>
      <c r="X1282" s="921"/>
      <c r="Y1282" s="921"/>
      <c r="Z1282" s="290"/>
      <c r="AA1282" s="290"/>
      <c r="AB1282" s="290"/>
      <c r="AC1282" s="290"/>
      <c r="AD1282" s="274"/>
      <c r="AE1282" s="274"/>
      <c r="AF1282" s="290"/>
      <c r="AG1282" s="145"/>
      <c r="AP1282" s="147"/>
      <c r="AQ1282" s="145"/>
      <c r="BT1282" s="148"/>
    </row>
    <row r="1283" spans="1:72" s="146" customFormat="1" ht="24" customHeight="1" x14ac:dyDescent="0.35">
      <c r="A1283" s="175"/>
      <c r="B1283" s="716"/>
      <c r="C1283" s="1076"/>
      <c r="D1283" s="1076"/>
      <c r="E1283" s="1076"/>
      <c r="F1283" s="1076"/>
      <c r="G1283" s="1076"/>
      <c r="H1283" s="1076"/>
      <c r="I1283" s="1076"/>
      <c r="J1283" s="1076"/>
      <c r="K1283" s="579"/>
      <c r="L1283" s="579"/>
      <c r="M1283" s="579"/>
      <c r="N1283" s="469"/>
      <c r="O1283" s="243"/>
      <c r="P1283" s="921"/>
      <c r="Q1283" s="921"/>
      <c r="R1283" s="921"/>
      <c r="S1283" s="921"/>
      <c r="T1283" s="921"/>
      <c r="U1283" s="921"/>
      <c r="V1283" s="921"/>
      <c r="W1283" s="921"/>
      <c r="X1283" s="921"/>
      <c r="Y1283" s="921"/>
      <c r="Z1283" s="290"/>
      <c r="AA1283" s="290"/>
      <c r="AB1283" s="290"/>
      <c r="AC1283" s="290"/>
      <c r="AD1283" s="274"/>
      <c r="AE1283" s="274"/>
      <c r="AF1283" s="290"/>
      <c r="AG1283" s="145"/>
      <c r="AP1283" s="147"/>
      <c r="AQ1283" s="145"/>
      <c r="BT1283" s="148"/>
    </row>
    <row r="1284" spans="1:72" s="146" customFormat="1" ht="24" customHeight="1" x14ac:dyDescent="0.35">
      <c r="A1284" s="175"/>
      <c r="B1284" s="716"/>
      <c r="C1284" s="1076"/>
      <c r="D1284" s="1076"/>
      <c r="E1284" s="1076"/>
      <c r="F1284" s="1076"/>
      <c r="G1284" s="1076"/>
      <c r="H1284" s="1076"/>
      <c r="I1284" s="1076"/>
      <c r="J1284" s="1076"/>
      <c r="K1284" s="579"/>
      <c r="L1284" s="579"/>
      <c r="M1284" s="579"/>
      <c r="N1284" s="469"/>
      <c r="O1284" s="243"/>
      <c r="P1284" s="921"/>
      <c r="Q1284" s="921"/>
      <c r="R1284" s="921"/>
      <c r="S1284" s="921"/>
      <c r="T1284" s="921"/>
      <c r="U1284" s="921"/>
      <c r="V1284" s="921"/>
      <c r="W1284" s="921"/>
      <c r="X1284" s="921"/>
      <c r="Y1284" s="921"/>
      <c r="Z1284" s="290"/>
      <c r="AA1284" s="290"/>
      <c r="AB1284" s="290"/>
      <c r="AC1284" s="290"/>
      <c r="AD1284" s="274"/>
      <c r="AE1284" s="274"/>
      <c r="AF1284" s="290"/>
      <c r="AG1284" s="145"/>
      <c r="AP1284" s="147"/>
      <c r="AQ1284" s="145"/>
      <c r="BT1284" s="148"/>
    </row>
    <row r="1285" spans="1:72" s="146" customFormat="1" ht="11.1" customHeight="1" x14ac:dyDescent="0.35">
      <c r="A1285" s="175"/>
      <c r="B1285" s="716"/>
      <c r="C1285" s="1076"/>
      <c r="D1285" s="1076"/>
      <c r="E1285" s="1076"/>
      <c r="F1285" s="1076"/>
      <c r="G1285" s="1076"/>
      <c r="H1285" s="1076"/>
      <c r="I1285" s="1076"/>
      <c r="J1285" s="1076"/>
      <c r="K1285" s="579"/>
      <c r="L1285" s="579"/>
      <c r="M1285" s="579"/>
      <c r="N1285" s="469"/>
      <c r="O1285" s="243"/>
      <c r="P1285" s="921"/>
      <c r="Q1285" s="921"/>
      <c r="R1285" s="921"/>
      <c r="S1285" s="921"/>
      <c r="T1285" s="921"/>
      <c r="U1285" s="921"/>
      <c r="V1285" s="921"/>
      <c r="W1285" s="921"/>
      <c r="X1285" s="921"/>
      <c r="Y1285" s="921"/>
      <c r="Z1285" s="290"/>
      <c r="AA1285" s="290"/>
      <c r="AB1285" s="290"/>
      <c r="AC1285" s="290"/>
      <c r="AD1285" s="274"/>
      <c r="AE1285" s="274"/>
      <c r="AF1285" s="290"/>
      <c r="AG1285" s="145"/>
      <c r="AP1285" s="147"/>
      <c r="AQ1285" s="145"/>
      <c r="BT1285" s="148"/>
    </row>
    <row r="1286" spans="1:72" s="146" customFormat="1" ht="11.1" customHeight="1" x14ac:dyDescent="0.35">
      <c r="A1286" s="175"/>
      <c r="B1286" s="716"/>
      <c r="C1286" s="579"/>
      <c r="D1286" s="579"/>
      <c r="E1286" s="579"/>
      <c r="F1286" s="579"/>
      <c r="G1286" s="579"/>
      <c r="H1286" s="579"/>
      <c r="I1286" s="579"/>
      <c r="J1286" s="579"/>
      <c r="K1286" s="579"/>
      <c r="L1286" s="579"/>
      <c r="M1286" s="579"/>
      <c r="N1286" s="469"/>
      <c r="O1286" s="243"/>
      <c r="P1286" s="191"/>
      <c r="Q1286" s="191"/>
      <c r="R1286" s="191"/>
      <c r="S1286" s="191"/>
      <c r="T1286" s="191"/>
      <c r="U1286" s="191"/>
      <c r="V1286" s="191"/>
      <c r="W1286" s="191"/>
      <c r="X1286" s="191"/>
      <c r="Y1286" s="191"/>
      <c r="Z1286" s="290"/>
      <c r="AA1286" s="290"/>
      <c r="AB1286" s="290"/>
      <c r="AC1286" s="290"/>
      <c r="AD1286" s="274"/>
      <c r="AE1286" s="274"/>
      <c r="AF1286" s="290"/>
      <c r="AG1286" s="145"/>
      <c r="AP1286" s="147"/>
      <c r="AQ1286" s="145"/>
      <c r="BT1286" s="148"/>
    </row>
    <row r="1287" spans="1:72" s="380" customFormat="1" ht="42" customHeight="1" x14ac:dyDescent="0.35">
      <c r="A1287" s="344">
        <v>23</v>
      </c>
      <c r="B1287" s="1144" t="s">
        <v>1069</v>
      </c>
      <c r="C1287" s="1144"/>
      <c r="D1287" s="1144"/>
      <c r="E1287" s="1144"/>
      <c r="F1287" s="1144"/>
      <c r="G1287" s="717"/>
      <c r="H1287" s="717"/>
      <c r="I1287" s="717"/>
      <c r="J1287" s="717"/>
      <c r="K1287" s="581"/>
      <c r="L1287" s="581"/>
      <c r="M1287" s="581"/>
      <c r="N1287" s="718"/>
      <c r="O1287" s="719"/>
      <c r="P1287" s="719"/>
      <c r="Q1287" s="719"/>
      <c r="R1287" s="719"/>
      <c r="S1287" s="719"/>
      <c r="T1287" s="720">
        <f>A1287</f>
        <v>23</v>
      </c>
      <c r="U1287" s="1145" t="s">
        <v>1070</v>
      </c>
      <c r="V1287" s="1145"/>
      <c r="W1287" s="1145"/>
      <c r="X1287" s="1145"/>
      <c r="Y1287" s="721"/>
      <c r="Z1287" s="722"/>
      <c r="AA1287" s="723"/>
      <c r="AB1287" s="723"/>
      <c r="AC1287" s="723"/>
      <c r="AD1287" s="724"/>
      <c r="AE1287" s="724"/>
      <c r="AF1287" s="723"/>
      <c r="AG1287" s="721"/>
      <c r="AP1287" s="725"/>
      <c r="AQ1287" s="721"/>
      <c r="BT1287" s="726"/>
    </row>
    <row r="1288" spans="1:72" s="146" customFormat="1" ht="24" customHeight="1" x14ac:dyDescent="0.35">
      <c r="A1288" s="175"/>
      <c r="B1288" s="930" t="s">
        <v>1071</v>
      </c>
      <c r="C1288" s="930"/>
      <c r="D1288" s="930"/>
      <c r="E1288" s="930"/>
      <c r="F1288" s="930"/>
      <c r="G1288" s="930"/>
      <c r="H1288" s="930"/>
      <c r="I1288" s="930"/>
      <c r="J1288" s="930"/>
      <c r="K1288" s="579"/>
      <c r="L1288" s="579"/>
      <c r="M1288" s="579"/>
      <c r="N1288" s="701"/>
      <c r="O1288" s="921" t="s">
        <v>1072</v>
      </c>
      <c r="P1288" s="921"/>
      <c r="Q1288" s="921"/>
      <c r="R1288" s="921"/>
      <c r="S1288" s="921"/>
      <c r="T1288" s="921"/>
      <c r="U1288" s="921"/>
      <c r="V1288" s="921"/>
      <c r="W1288" s="921"/>
      <c r="X1288" s="921"/>
      <c r="Y1288" s="921"/>
      <c r="Z1288" s="290"/>
      <c r="AA1288" s="290"/>
      <c r="AB1288" s="290"/>
      <c r="AC1288" s="290"/>
      <c r="AD1288" s="274"/>
      <c r="AE1288" s="274"/>
      <c r="AF1288" s="290"/>
      <c r="AG1288" s="145"/>
      <c r="AP1288" s="147"/>
      <c r="AQ1288" s="145"/>
      <c r="BT1288" s="148"/>
    </row>
    <row r="1289" spans="1:72" s="146" customFormat="1" ht="24" customHeight="1" x14ac:dyDescent="0.35">
      <c r="A1289" s="175"/>
      <c r="B1289" s="930"/>
      <c r="C1289" s="930"/>
      <c r="D1289" s="930"/>
      <c r="E1289" s="930"/>
      <c r="F1289" s="930"/>
      <c r="G1289" s="930"/>
      <c r="H1289" s="930"/>
      <c r="I1289" s="930"/>
      <c r="J1289" s="930"/>
      <c r="K1289" s="579"/>
      <c r="L1289" s="579"/>
      <c r="M1289" s="579"/>
      <c r="N1289" s="701"/>
      <c r="O1289" s="921"/>
      <c r="P1289" s="921"/>
      <c r="Q1289" s="921"/>
      <c r="R1289" s="921"/>
      <c r="S1289" s="921"/>
      <c r="T1289" s="921"/>
      <c r="U1289" s="921"/>
      <c r="V1289" s="921"/>
      <c r="W1289" s="921"/>
      <c r="X1289" s="921"/>
      <c r="Y1289" s="921"/>
      <c r="Z1289" s="290"/>
      <c r="AA1289" s="290"/>
      <c r="AB1289" s="290"/>
      <c r="AC1289" s="290"/>
      <c r="AD1289" s="274"/>
      <c r="AE1289" s="274"/>
      <c r="AF1289" s="290"/>
      <c r="AG1289" s="145"/>
      <c r="AP1289" s="147"/>
      <c r="AQ1289" s="145"/>
      <c r="BT1289" s="148"/>
    </row>
    <row r="1290" spans="1:72" s="146" customFormat="1" ht="24" customHeight="1" x14ac:dyDescent="0.35">
      <c r="A1290" s="175"/>
      <c r="B1290" s="716" t="s">
        <v>428</v>
      </c>
      <c r="C1290" s="1076" t="s">
        <v>1073</v>
      </c>
      <c r="D1290" s="1076"/>
      <c r="E1290" s="1076"/>
      <c r="F1290" s="1076"/>
      <c r="G1290" s="1076"/>
      <c r="H1290" s="1076"/>
      <c r="I1290" s="1076"/>
      <c r="J1290" s="1076"/>
      <c r="K1290" s="579"/>
      <c r="L1290" s="579"/>
      <c r="M1290" s="579"/>
      <c r="N1290" s="469"/>
      <c r="O1290" s="243" t="s">
        <v>428</v>
      </c>
      <c r="P1290" s="921" t="s">
        <v>1074</v>
      </c>
      <c r="Q1290" s="921"/>
      <c r="R1290" s="921"/>
      <c r="S1290" s="921"/>
      <c r="T1290" s="921"/>
      <c r="U1290" s="921"/>
      <c r="V1290" s="921"/>
      <c r="W1290" s="921"/>
      <c r="X1290" s="921"/>
      <c r="Y1290" s="921"/>
      <c r="Z1290" s="290"/>
      <c r="AA1290" s="290"/>
      <c r="AB1290" s="290"/>
      <c r="AC1290" s="290"/>
      <c r="AD1290" s="274"/>
      <c r="AE1290" s="274"/>
      <c r="AF1290" s="290"/>
      <c r="AG1290" s="145"/>
      <c r="AP1290" s="147"/>
      <c r="AQ1290" s="145"/>
      <c r="BT1290" s="148"/>
    </row>
    <row r="1291" spans="1:72" s="146" customFormat="1" ht="24" customHeight="1" x14ac:dyDescent="0.35">
      <c r="A1291" s="175"/>
      <c r="B1291" s="716"/>
      <c r="C1291" s="1076"/>
      <c r="D1291" s="1076"/>
      <c r="E1291" s="1076"/>
      <c r="F1291" s="1076"/>
      <c r="G1291" s="1076"/>
      <c r="H1291" s="1076"/>
      <c r="I1291" s="1076"/>
      <c r="J1291" s="1076"/>
      <c r="K1291" s="579"/>
      <c r="L1291" s="579"/>
      <c r="M1291" s="579"/>
      <c r="N1291" s="469"/>
      <c r="O1291" s="243"/>
      <c r="P1291" s="921"/>
      <c r="Q1291" s="921"/>
      <c r="R1291" s="921"/>
      <c r="S1291" s="921"/>
      <c r="T1291" s="921"/>
      <c r="U1291" s="921"/>
      <c r="V1291" s="921"/>
      <c r="W1291" s="921"/>
      <c r="X1291" s="921"/>
      <c r="Y1291" s="921"/>
      <c r="Z1291" s="290"/>
      <c r="AA1291" s="290"/>
      <c r="AB1291" s="290"/>
      <c r="AC1291" s="290"/>
      <c r="AD1291" s="274"/>
      <c r="AE1291" s="274"/>
      <c r="AF1291" s="290"/>
      <c r="AG1291" s="145"/>
      <c r="AP1291" s="147"/>
      <c r="AQ1291" s="145"/>
      <c r="BT1291" s="148"/>
    </row>
    <row r="1292" spans="1:72" s="146" customFormat="1" ht="24" customHeight="1" x14ac:dyDescent="0.35">
      <c r="A1292" s="175"/>
      <c r="B1292" s="716"/>
      <c r="C1292" s="1076"/>
      <c r="D1292" s="1076"/>
      <c r="E1292" s="1076"/>
      <c r="F1292" s="1076"/>
      <c r="G1292" s="1076"/>
      <c r="H1292" s="1076"/>
      <c r="I1292" s="1076"/>
      <c r="J1292" s="1076"/>
      <c r="K1292" s="579"/>
      <c r="L1292" s="579"/>
      <c r="M1292" s="579"/>
      <c r="N1292" s="469"/>
      <c r="O1292" s="243"/>
      <c r="P1292" s="921"/>
      <c r="Q1292" s="921"/>
      <c r="R1292" s="921"/>
      <c r="S1292" s="921"/>
      <c r="T1292" s="921"/>
      <c r="U1292" s="921"/>
      <c r="V1292" s="921"/>
      <c r="W1292" s="921"/>
      <c r="X1292" s="921"/>
      <c r="Y1292" s="921"/>
      <c r="Z1292" s="290"/>
      <c r="AA1292" s="290"/>
      <c r="AB1292" s="290"/>
      <c r="AC1292" s="290"/>
      <c r="AD1292" s="274"/>
      <c r="AE1292" s="274"/>
      <c r="AF1292" s="290"/>
      <c r="AG1292" s="145"/>
      <c r="AP1292" s="147"/>
      <c r="AQ1292" s="145"/>
      <c r="BT1292" s="148"/>
    </row>
    <row r="1293" spans="1:72" s="146" customFormat="1" ht="24" customHeight="1" x14ac:dyDescent="0.35">
      <c r="A1293" s="175"/>
      <c r="B1293" s="716"/>
      <c r="C1293" s="1076"/>
      <c r="D1293" s="1076"/>
      <c r="E1293" s="1076"/>
      <c r="F1293" s="1076"/>
      <c r="G1293" s="1076"/>
      <c r="H1293" s="1076"/>
      <c r="I1293" s="1076"/>
      <c r="J1293" s="1076"/>
      <c r="K1293" s="579"/>
      <c r="L1293" s="579"/>
      <c r="M1293" s="579"/>
      <c r="N1293" s="469"/>
      <c r="O1293" s="243"/>
      <c r="P1293" s="921"/>
      <c r="Q1293" s="921"/>
      <c r="R1293" s="921"/>
      <c r="S1293" s="921"/>
      <c r="T1293" s="921"/>
      <c r="U1293" s="921"/>
      <c r="V1293" s="921"/>
      <c r="W1293" s="921"/>
      <c r="X1293" s="921"/>
      <c r="Y1293" s="921"/>
      <c r="Z1293" s="290"/>
      <c r="AA1293" s="290"/>
      <c r="AB1293" s="290"/>
      <c r="AC1293" s="290"/>
      <c r="AD1293" s="274"/>
      <c r="AE1293" s="274"/>
      <c r="AF1293" s="290"/>
      <c r="AG1293" s="145"/>
      <c r="AP1293" s="147"/>
      <c r="AQ1293" s="145"/>
      <c r="BT1293" s="148"/>
    </row>
    <row r="1294" spans="1:72" s="146" customFormat="1" ht="24" customHeight="1" x14ac:dyDescent="0.35">
      <c r="A1294" s="175"/>
      <c r="B1294" s="716"/>
      <c r="C1294" s="1076"/>
      <c r="D1294" s="1076"/>
      <c r="E1294" s="1076"/>
      <c r="F1294" s="1076"/>
      <c r="G1294" s="1076"/>
      <c r="H1294" s="1076"/>
      <c r="I1294" s="1076"/>
      <c r="J1294" s="1076"/>
      <c r="K1294" s="579"/>
      <c r="L1294" s="579"/>
      <c r="M1294" s="579"/>
      <c r="N1294" s="469"/>
      <c r="O1294" s="243"/>
      <c r="P1294" s="921"/>
      <c r="Q1294" s="921"/>
      <c r="R1294" s="921"/>
      <c r="S1294" s="921"/>
      <c r="T1294" s="921"/>
      <c r="U1294" s="921"/>
      <c r="V1294" s="921"/>
      <c r="W1294" s="921"/>
      <c r="X1294" s="921"/>
      <c r="Y1294" s="921"/>
      <c r="Z1294" s="290"/>
      <c r="AA1294" s="290"/>
      <c r="AB1294" s="290"/>
      <c r="AC1294" s="290"/>
      <c r="AD1294" s="274"/>
      <c r="AE1294" s="274"/>
      <c r="AF1294" s="290"/>
      <c r="AG1294" s="145"/>
      <c r="AP1294" s="147"/>
      <c r="AQ1294" s="145"/>
      <c r="BT1294" s="148"/>
    </row>
    <row r="1295" spans="1:72" s="146" customFormat="1" ht="24" customHeight="1" x14ac:dyDescent="0.35">
      <c r="A1295" s="175"/>
      <c r="B1295" s="716"/>
      <c r="C1295" s="1076"/>
      <c r="D1295" s="1076"/>
      <c r="E1295" s="1076"/>
      <c r="F1295" s="1076"/>
      <c r="G1295" s="1076"/>
      <c r="H1295" s="1076"/>
      <c r="I1295" s="1076"/>
      <c r="J1295" s="1076"/>
      <c r="K1295" s="579"/>
      <c r="L1295" s="579"/>
      <c r="M1295" s="579"/>
      <c r="N1295" s="469"/>
      <c r="O1295" s="243"/>
      <c r="P1295" s="921"/>
      <c r="Q1295" s="921"/>
      <c r="R1295" s="921"/>
      <c r="S1295" s="921"/>
      <c r="T1295" s="921"/>
      <c r="U1295" s="921"/>
      <c r="V1295" s="921"/>
      <c r="W1295" s="921"/>
      <c r="X1295" s="921"/>
      <c r="Y1295" s="921"/>
      <c r="Z1295" s="290"/>
      <c r="AA1295" s="290"/>
      <c r="AB1295" s="290"/>
      <c r="AC1295" s="290"/>
      <c r="AD1295" s="274"/>
      <c r="AE1295" s="274"/>
      <c r="AF1295" s="290"/>
      <c r="AG1295" s="145"/>
      <c r="AP1295" s="147"/>
      <c r="AQ1295" s="145"/>
      <c r="BT1295" s="148"/>
    </row>
    <row r="1296" spans="1:72" s="146" customFormat="1" ht="24" customHeight="1" x14ac:dyDescent="0.35">
      <c r="A1296" s="186"/>
      <c r="B1296" s="177"/>
      <c r="C1296" s="1076"/>
      <c r="D1296" s="1076"/>
      <c r="E1296" s="1076"/>
      <c r="F1296" s="1076"/>
      <c r="G1296" s="1076"/>
      <c r="H1296" s="1076"/>
      <c r="I1296" s="1076"/>
      <c r="J1296" s="1076"/>
      <c r="K1296" s="579"/>
      <c r="L1296" s="579"/>
      <c r="M1296" s="579"/>
      <c r="N1296" s="469"/>
      <c r="O1296" s="243"/>
      <c r="P1296" s="921"/>
      <c r="Q1296" s="921"/>
      <c r="R1296" s="921"/>
      <c r="S1296" s="921"/>
      <c r="T1296" s="921"/>
      <c r="U1296" s="921"/>
      <c r="V1296" s="921"/>
      <c r="W1296" s="921"/>
      <c r="X1296" s="921"/>
      <c r="Y1296" s="921"/>
      <c r="Z1296" s="290"/>
      <c r="AA1296" s="290"/>
      <c r="AB1296" s="290"/>
      <c r="AC1296" s="290"/>
      <c r="AD1296" s="274"/>
      <c r="AE1296" s="274"/>
      <c r="AF1296" s="290"/>
      <c r="AG1296" s="145"/>
      <c r="AP1296" s="147"/>
      <c r="AQ1296" s="145"/>
      <c r="BT1296" s="148"/>
    </row>
    <row r="1297" spans="1:72" s="146" customFormat="1" ht="24" customHeight="1" x14ac:dyDescent="0.35">
      <c r="A1297" s="175" t="s">
        <v>1075</v>
      </c>
      <c r="B1297" s="1142" t="s">
        <v>1076</v>
      </c>
      <c r="C1297" s="1142"/>
      <c r="D1297" s="1142"/>
      <c r="E1297" s="1142"/>
      <c r="F1297" s="1142"/>
      <c r="G1297" s="1142"/>
      <c r="H1297" s="1142"/>
      <c r="I1297" s="1142"/>
      <c r="J1297" s="1142"/>
      <c r="K1297" s="579"/>
      <c r="L1297" s="579"/>
      <c r="M1297" s="579"/>
      <c r="N1297" s="469"/>
      <c r="O1297" s="237" t="str">
        <f>A1297</f>
        <v>24.</v>
      </c>
      <c r="P1297" s="1143" t="s">
        <v>1077</v>
      </c>
      <c r="Q1297" s="1143"/>
      <c r="R1297" s="1143"/>
      <c r="S1297" s="1143"/>
      <c r="T1297" s="1143"/>
      <c r="U1297" s="1143"/>
      <c r="V1297" s="1143"/>
      <c r="W1297" s="1143"/>
      <c r="X1297" s="1143"/>
      <c r="Y1297" s="1143"/>
      <c r="Z1297" s="290"/>
      <c r="AA1297" s="290"/>
      <c r="AB1297" s="290"/>
      <c r="AC1297" s="290"/>
      <c r="AD1297" s="274"/>
      <c r="AE1297" s="274"/>
      <c r="AF1297" s="290"/>
      <c r="AG1297" s="145"/>
      <c r="AP1297" s="147"/>
      <c r="AQ1297" s="145"/>
      <c r="BT1297" s="148"/>
    </row>
    <row r="1298" spans="1:72" s="146" customFormat="1" ht="24" customHeight="1" x14ac:dyDescent="0.35">
      <c r="A1298" s="175"/>
      <c r="B1298" s="930" t="s">
        <v>1078</v>
      </c>
      <c r="C1298" s="930"/>
      <c r="D1298" s="930"/>
      <c r="E1298" s="930"/>
      <c r="F1298" s="930"/>
      <c r="G1298" s="930"/>
      <c r="H1298" s="930"/>
      <c r="I1298" s="930"/>
      <c r="J1298" s="930"/>
      <c r="K1298" s="579"/>
      <c r="L1298" s="579"/>
      <c r="M1298" s="579"/>
      <c r="N1298" s="469"/>
      <c r="O1298" s="243"/>
      <c r="P1298" s="921" t="s">
        <v>1079</v>
      </c>
      <c r="Q1298" s="921"/>
      <c r="R1298" s="921"/>
      <c r="S1298" s="921"/>
      <c r="T1298" s="921"/>
      <c r="U1298" s="921"/>
      <c r="V1298" s="921"/>
      <c r="W1298" s="921"/>
      <c r="X1298" s="921"/>
      <c r="Y1298" s="921"/>
      <c r="Z1298" s="290"/>
      <c r="AA1298" s="290"/>
      <c r="AB1298" s="290"/>
      <c r="AC1298" s="290"/>
      <c r="AD1298" s="274"/>
      <c r="AE1298" s="274"/>
      <c r="AF1298" s="290"/>
      <c r="AG1298" s="145"/>
      <c r="AP1298" s="147"/>
      <c r="AQ1298" s="145"/>
      <c r="BT1298" s="148"/>
    </row>
    <row r="1299" spans="1:72" s="146" customFormat="1" ht="24" customHeight="1" x14ac:dyDescent="0.35">
      <c r="A1299" s="175"/>
      <c r="B1299" s="930"/>
      <c r="C1299" s="930"/>
      <c r="D1299" s="930"/>
      <c r="E1299" s="930"/>
      <c r="F1299" s="930"/>
      <c r="G1299" s="930"/>
      <c r="H1299" s="930"/>
      <c r="I1299" s="930"/>
      <c r="J1299" s="930"/>
      <c r="K1299" s="579"/>
      <c r="L1299" s="579"/>
      <c r="M1299" s="579"/>
      <c r="N1299" s="469"/>
      <c r="O1299" s="243"/>
      <c r="P1299" s="921"/>
      <c r="Q1299" s="921"/>
      <c r="R1299" s="921"/>
      <c r="S1299" s="921"/>
      <c r="T1299" s="921"/>
      <c r="U1299" s="921"/>
      <c r="V1299" s="921"/>
      <c r="W1299" s="921"/>
      <c r="X1299" s="921"/>
      <c r="Y1299" s="921"/>
      <c r="Z1299" s="290"/>
      <c r="AA1299" s="290"/>
      <c r="AB1299" s="290"/>
      <c r="AC1299" s="290"/>
      <c r="AD1299" s="274"/>
      <c r="AE1299" s="274"/>
      <c r="AF1299" s="290"/>
      <c r="AG1299" s="145"/>
      <c r="AP1299" s="147"/>
      <c r="AQ1299" s="145"/>
      <c r="BT1299" s="148"/>
    </row>
    <row r="1300" spans="1:72" s="146" customFormat="1" ht="24" customHeight="1" x14ac:dyDescent="0.35">
      <c r="A1300" s="175"/>
      <c r="B1300" s="930"/>
      <c r="C1300" s="930"/>
      <c r="D1300" s="930"/>
      <c r="E1300" s="930"/>
      <c r="F1300" s="930"/>
      <c r="G1300" s="930"/>
      <c r="H1300" s="930"/>
      <c r="I1300" s="930"/>
      <c r="J1300" s="930"/>
      <c r="K1300" s="579"/>
      <c r="L1300" s="579"/>
      <c r="M1300" s="579"/>
      <c r="N1300" s="469"/>
      <c r="O1300" s="243"/>
      <c r="P1300" s="921"/>
      <c r="Q1300" s="921"/>
      <c r="R1300" s="921"/>
      <c r="S1300" s="921"/>
      <c r="T1300" s="921"/>
      <c r="U1300" s="921"/>
      <c r="V1300" s="921"/>
      <c r="W1300" s="921"/>
      <c r="X1300" s="921"/>
      <c r="Y1300" s="921"/>
      <c r="Z1300" s="290"/>
      <c r="AA1300" s="290"/>
      <c r="AB1300" s="290"/>
      <c r="AC1300" s="290"/>
      <c r="AD1300" s="274"/>
      <c r="AE1300" s="274"/>
      <c r="AF1300" s="290"/>
      <c r="AG1300" s="145"/>
      <c r="AP1300" s="147"/>
      <c r="AQ1300" s="145"/>
      <c r="BT1300" s="148"/>
    </row>
    <row r="1301" spans="1:72" s="146" customFormat="1" ht="24" customHeight="1" x14ac:dyDescent="0.35">
      <c r="A1301" s="175"/>
      <c r="B1301" s="930"/>
      <c r="C1301" s="930"/>
      <c r="D1301" s="930"/>
      <c r="E1301" s="930"/>
      <c r="F1301" s="930"/>
      <c r="G1301" s="930"/>
      <c r="H1301" s="930"/>
      <c r="I1301" s="930"/>
      <c r="J1301" s="930"/>
      <c r="K1301" s="579"/>
      <c r="L1301" s="579"/>
      <c r="M1301" s="579"/>
      <c r="N1301" s="469"/>
      <c r="O1301" s="243"/>
      <c r="P1301" s="921"/>
      <c r="Q1301" s="921"/>
      <c r="R1301" s="921"/>
      <c r="S1301" s="921"/>
      <c r="T1301" s="921"/>
      <c r="U1301" s="921"/>
      <c r="V1301" s="921"/>
      <c r="W1301" s="921"/>
      <c r="X1301" s="921"/>
      <c r="Y1301" s="921"/>
      <c r="Z1301" s="290"/>
      <c r="AA1301" s="290"/>
      <c r="AB1301" s="290"/>
      <c r="AC1301" s="290"/>
      <c r="AD1301" s="274"/>
      <c r="AE1301" s="274"/>
      <c r="AF1301" s="290"/>
      <c r="AG1301" s="145"/>
      <c r="AP1301" s="147"/>
      <c r="AQ1301" s="145"/>
      <c r="BT1301" s="148"/>
    </row>
    <row r="1302" spans="1:72" s="146" customFormat="1" ht="24" customHeight="1" x14ac:dyDescent="0.35">
      <c r="A1302" s="175"/>
      <c r="B1302" s="930"/>
      <c r="C1302" s="930"/>
      <c r="D1302" s="930"/>
      <c r="E1302" s="930"/>
      <c r="F1302" s="930"/>
      <c r="G1302" s="930"/>
      <c r="H1302" s="930"/>
      <c r="I1302" s="930"/>
      <c r="J1302" s="930"/>
      <c r="K1302" s="579"/>
      <c r="L1302" s="579"/>
      <c r="M1302" s="579"/>
      <c r="N1302" s="469"/>
      <c r="O1302" s="243"/>
      <c r="P1302" s="921"/>
      <c r="Q1302" s="921"/>
      <c r="R1302" s="921"/>
      <c r="S1302" s="921"/>
      <c r="T1302" s="921"/>
      <c r="U1302" s="921"/>
      <c r="V1302" s="921"/>
      <c r="W1302" s="921"/>
      <c r="X1302" s="921"/>
      <c r="Y1302" s="921"/>
      <c r="Z1302" s="290"/>
      <c r="AA1302" s="290"/>
      <c r="AB1302" s="290"/>
      <c r="AC1302" s="290"/>
      <c r="AD1302" s="274"/>
      <c r="AE1302" s="274"/>
      <c r="AF1302" s="290"/>
      <c r="AG1302" s="145"/>
      <c r="AP1302" s="147"/>
      <c r="AQ1302" s="145"/>
      <c r="BT1302" s="148"/>
    </row>
    <row r="1303" spans="1:72" s="146" customFormat="1" ht="21.95" customHeight="1" x14ac:dyDescent="0.35">
      <c r="A1303" s="175"/>
      <c r="B1303" s="930"/>
      <c r="C1303" s="930"/>
      <c r="D1303" s="930"/>
      <c r="E1303" s="930"/>
      <c r="F1303" s="930"/>
      <c r="G1303" s="930"/>
      <c r="H1303" s="930"/>
      <c r="I1303" s="930"/>
      <c r="J1303" s="930"/>
      <c r="K1303" s="579"/>
      <c r="L1303" s="579"/>
      <c r="M1303" s="579"/>
      <c r="N1303" s="469"/>
      <c r="O1303" s="243"/>
      <c r="P1303" s="921"/>
      <c r="Q1303" s="921"/>
      <c r="R1303" s="921"/>
      <c r="S1303" s="921"/>
      <c r="T1303" s="921"/>
      <c r="U1303" s="921"/>
      <c r="V1303" s="921"/>
      <c r="W1303" s="921"/>
      <c r="X1303" s="921"/>
      <c r="Y1303" s="921"/>
      <c r="Z1303" s="290"/>
      <c r="AA1303" s="290"/>
      <c r="AB1303" s="290"/>
      <c r="AC1303" s="290"/>
      <c r="AD1303" s="274"/>
      <c r="AE1303" s="274"/>
      <c r="AF1303" s="290"/>
      <c r="AG1303" s="145"/>
      <c r="AP1303" s="147"/>
      <c r="AQ1303" s="145"/>
      <c r="BT1303" s="148"/>
    </row>
    <row r="1304" spans="1:72" s="146" customFormat="1" ht="24" customHeight="1" x14ac:dyDescent="0.35">
      <c r="A1304" s="175"/>
      <c r="B1304" s="699" t="s">
        <v>195</v>
      </c>
      <c r="C1304" s="1138" t="s">
        <v>1080</v>
      </c>
      <c r="D1304" s="1138"/>
      <c r="E1304" s="1138"/>
      <c r="F1304" s="1138"/>
      <c r="G1304" s="1138"/>
      <c r="H1304" s="1138"/>
      <c r="I1304" s="1138"/>
      <c r="J1304" s="1138"/>
      <c r="K1304" s="579"/>
      <c r="L1304" s="579"/>
      <c r="M1304" s="579"/>
      <c r="N1304" s="469"/>
      <c r="O1304" s="243"/>
      <c r="P1304" s="254" t="s">
        <v>195</v>
      </c>
      <c r="Q1304" s="254" t="s">
        <v>1081</v>
      </c>
      <c r="R1304" s="564"/>
      <c r="S1304" s="564"/>
      <c r="T1304" s="564"/>
      <c r="U1304" s="564"/>
      <c r="V1304" s="564"/>
      <c r="W1304" s="564"/>
      <c r="X1304" s="564"/>
      <c r="Y1304" s="564"/>
      <c r="Z1304" s="290"/>
      <c r="AA1304" s="290"/>
      <c r="AB1304" s="290"/>
      <c r="AC1304" s="290"/>
      <c r="AD1304" s="274"/>
      <c r="AE1304" s="274"/>
      <c r="AF1304" s="290"/>
      <c r="AG1304" s="145"/>
      <c r="AP1304" s="147"/>
      <c r="AQ1304" s="145"/>
      <c r="BT1304" s="148"/>
    </row>
    <row r="1305" spans="1:72" s="146" customFormat="1" ht="24" customHeight="1" x14ac:dyDescent="0.35">
      <c r="A1305" s="175"/>
      <c r="B1305" s="716"/>
      <c r="C1305" s="1076" t="s">
        <v>1082</v>
      </c>
      <c r="D1305" s="1076"/>
      <c r="E1305" s="1076"/>
      <c r="F1305" s="1076"/>
      <c r="G1305" s="1076"/>
      <c r="H1305" s="1076"/>
      <c r="I1305" s="1076"/>
      <c r="J1305" s="1076"/>
      <c r="K1305" s="579"/>
      <c r="L1305" s="579"/>
      <c r="M1305" s="579"/>
      <c r="N1305" s="469"/>
      <c r="O1305" s="243"/>
      <c r="Q1305" s="921" t="s">
        <v>1083</v>
      </c>
      <c r="R1305" s="921"/>
      <c r="S1305" s="921"/>
      <c r="T1305" s="921"/>
      <c r="U1305" s="921"/>
      <c r="V1305" s="921"/>
      <c r="W1305" s="921"/>
      <c r="X1305" s="921"/>
      <c r="Y1305" s="921"/>
      <c r="Z1305" s="290"/>
      <c r="AA1305" s="290"/>
      <c r="AB1305" s="290"/>
      <c r="AC1305" s="290"/>
      <c r="AD1305" s="274"/>
      <c r="AE1305" s="274"/>
      <c r="AF1305" s="290"/>
      <c r="AG1305" s="145"/>
      <c r="AP1305" s="147"/>
      <c r="AQ1305" s="145"/>
      <c r="BT1305" s="148"/>
    </row>
    <row r="1306" spans="1:72" s="146" customFormat="1" ht="24" customHeight="1" x14ac:dyDescent="0.35">
      <c r="A1306" s="175"/>
      <c r="B1306" s="716"/>
      <c r="C1306" s="1076"/>
      <c r="D1306" s="1076"/>
      <c r="E1306" s="1076"/>
      <c r="F1306" s="1076"/>
      <c r="G1306" s="1076"/>
      <c r="H1306" s="1076"/>
      <c r="I1306" s="1076"/>
      <c r="J1306" s="1076"/>
      <c r="K1306" s="579"/>
      <c r="L1306" s="579"/>
      <c r="M1306" s="579"/>
      <c r="N1306" s="469"/>
      <c r="O1306" s="243"/>
      <c r="Q1306" s="921"/>
      <c r="R1306" s="921"/>
      <c r="S1306" s="921"/>
      <c r="T1306" s="921"/>
      <c r="U1306" s="921"/>
      <c r="V1306" s="921"/>
      <c r="W1306" s="921"/>
      <c r="X1306" s="921"/>
      <c r="Y1306" s="921"/>
      <c r="Z1306" s="290"/>
      <c r="AA1306" s="290"/>
      <c r="AB1306" s="290"/>
      <c r="AC1306" s="290"/>
      <c r="AD1306" s="274"/>
      <c r="AE1306" s="274"/>
      <c r="AF1306" s="290"/>
      <c r="AG1306" s="145"/>
      <c r="AP1306" s="147"/>
      <c r="AQ1306" s="145"/>
      <c r="BT1306" s="148"/>
    </row>
    <row r="1307" spans="1:72" s="146" customFormat="1" ht="24" customHeight="1" x14ac:dyDescent="0.35">
      <c r="A1307" s="175"/>
      <c r="B1307" s="716"/>
      <c r="C1307" s="1076"/>
      <c r="D1307" s="1076"/>
      <c r="E1307" s="1076"/>
      <c r="F1307" s="1076"/>
      <c r="G1307" s="1076"/>
      <c r="H1307" s="1076"/>
      <c r="I1307" s="1076"/>
      <c r="J1307" s="1076"/>
      <c r="K1307" s="579"/>
      <c r="L1307" s="579"/>
      <c r="M1307" s="579"/>
      <c r="N1307" s="469"/>
      <c r="O1307" s="243"/>
      <c r="Q1307" s="921"/>
      <c r="R1307" s="921"/>
      <c r="S1307" s="921"/>
      <c r="T1307" s="921"/>
      <c r="U1307" s="921"/>
      <c r="V1307" s="921"/>
      <c r="W1307" s="921"/>
      <c r="X1307" s="921"/>
      <c r="Y1307" s="921"/>
      <c r="Z1307" s="290"/>
      <c r="AA1307" s="290"/>
      <c r="AB1307" s="290"/>
      <c r="AC1307" s="290"/>
      <c r="AD1307" s="274"/>
      <c r="AE1307" s="274"/>
      <c r="AF1307" s="290"/>
      <c r="AG1307" s="145"/>
      <c r="AP1307" s="147"/>
      <c r="AQ1307" s="145"/>
      <c r="BT1307" s="148"/>
    </row>
    <row r="1308" spans="1:72" s="146" customFormat="1" ht="24" customHeight="1" x14ac:dyDescent="0.35">
      <c r="A1308" s="175"/>
      <c r="B1308" s="716"/>
      <c r="C1308" s="1076"/>
      <c r="D1308" s="1076"/>
      <c r="E1308" s="1076"/>
      <c r="F1308" s="1076"/>
      <c r="G1308" s="1076"/>
      <c r="H1308" s="1076"/>
      <c r="I1308" s="1076"/>
      <c r="J1308" s="1076"/>
      <c r="K1308" s="579"/>
      <c r="L1308" s="579"/>
      <c r="M1308" s="579"/>
      <c r="N1308" s="469"/>
      <c r="O1308" s="243"/>
      <c r="Q1308" s="921"/>
      <c r="R1308" s="921"/>
      <c r="S1308" s="921"/>
      <c r="T1308" s="921"/>
      <c r="U1308" s="921"/>
      <c r="V1308" s="921"/>
      <c r="W1308" s="921"/>
      <c r="X1308" s="921"/>
      <c r="Y1308" s="921"/>
      <c r="Z1308" s="290"/>
      <c r="AA1308" s="290"/>
      <c r="AB1308" s="290"/>
      <c r="AC1308" s="290"/>
      <c r="AD1308" s="274"/>
      <c r="AE1308" s="274"/>
      <c r="AF1308" s="290"/>
      <c r="AG1308" s="145"/>
      <c r="AP1308" s="147"/>
      <c r="AQ1308" s="145"/>
      <c r="BT1308" s="148"/>
    </row>
    <row r="1309" spans="1:72" s="146" customFormat="1" ht="24" customHeight="1" x14ac:dyDescent="0.35">
      <c r="A1309" s="175"/>
      <c r="B1309" s="716"/>
      <c r="C1309" s="1076"/>
      <c r="D1309" s="1076"/>
      <c r="E1309" s="1076"/>
      <c r="F1309" s="1076"/>
      <c r="G1309" s="1076"/>
      <c r="H1309" s="1076"/>
      <c r="I1309" s="1076"/>
      <c r="J1309" s="1076"/>
      <c r="K1309" s="579"/>
      <c r="L1309" s="579"/>
      <c r="M1309" s="579"/>
      <c r="N1309" s="469"/>
      <c r="O1309" s="243"/>
      <c r="Q1309" s="921"/>
      <c r="R1309" s="921"/>
      <c r="S1309" s="921"/>
      <c r="T1309" s="921"/>
      <c r="U1309" s="921"/>
      <c r="V1309" s="921"/>
      <c r="W1309" s="921"/>
      <c r="X1309" s="921"/>
      <c r="Y1309" s="921"/>
      <c r="Z1309" s="290"/>
      <c r="AA1309" s="290"/>
      <c r="AB1309" s="290"/>
      <c r="AC1309" s="290"/>
      <c r="AD1309" s="274"/>
      <c r="AE1309" s="274"/>
      <c r="AF1309" s="290"/>
      <c r="AG1309" s="145"/>
      <c r="AP1309" s="147"/>
      <c r="AQ1309" s="145"/>
      <c r="BT1309" s="148"/>
    </row>
    <row r="1310" spans="1:72" s="146" customFormat="1" ht="24" customHeight="1" x14ac:dyDescent="0.35">
      <c r="A1310" s="175"/>
      <c r="B1310" s="716"/>
      <c r="C1310" s="1076"/>
      <c r="D1310" s="1076"/>
      <c r="E1310" s="1076"/>
      <c r="F1310" s="1076"/>
      <c r="G1310" s="1076"/>
      <c r="H1310" s="1076"/>
      <c r="I1310" s="1076"/>
      <c r="J1310" s="1076"/>
      <c r="K1310" s="579"/>
      <c r="L1310" s="579"/>
      <c r="M1310" s="579"/>
      <c r="N1310" s="469"/>
      <c r="O1310" s="243"/>
      <c r="Q1310" s="921"/>
      <c r="R1310" s="921"/>
      <c r="S1310" s="921"/>
      <c r="T1310" s="921"/>
      <c r="U1310" s="921"/>
      <c r="V1310" s="921"/>
      <c r="W1310" s="921"/>
      <c r="X1310" s="921"/>
      <c r="Y1310" s="921"/>
      <c r="Z1310" s="290"/>
      <c r="AA1310" s="290"/>
      <c r="AB1310" s="290"/>
      <c r="AC1310" s="290"/>
      <c r="AD1310" s="274"/>
      <c r="AE1310" s="274"/>
      <c r="AF1310" s="290"/>
      <c r="AG1310" s="145"/>
      <c r="AP1310" s="147"/>
      <c r="AQ1310" s="145"/>
      <c r="BT1310" s="148"/>
    </row>
    <row r="1311" spans="1:72" s="146" customFormat="1" ht="24" customHeight="1" x14ac:dyDescent="0.35">
      <c r="A1311" s="175"/>
      <c r="B1311" s="716"/>
      <c r="C1311" s="1076"/>
      <c r="D1311" s="1076"/>
      <c r="E1311" s="1076"/>
      <c r="F1311" s="1076"/>
      <c r="G1311" s="1076"/>
      <c r="H1311" s="1076"/>
      <c r="I1311" s="1076"/>
      <c r="J1311" s="1076"/>
      <c r="K1311" s="579"/>
      <c r="L1311" s="579"/>
      <c r="M1311" s="579"/>
      <c r="N1311" s="469"/>
      <c r="O1311" s="243"/>
      <c r="Q1311" s="921"/>
      <c r="R1311" s="921"/>
      <c r="S1311" s="921"/>
      <c r="T1311" s="921"/>
      <c r="U1311" s="921"/>
      <c r="V1311" s="921"/>
      <c r="W1311" s="921"/>
      <c r="X1311" s="921"/>
      <c r="Y1311" s="921"/>
      <c r="Z1311" s="290"/>
      <c r="AA1311" s="290"/>
      <c r="AB1311" s="290"/>
      <c r="AC1311" s="290"/>
      <c r="AD1311" s="274"/>
      <c r="AE1311" s="274"/>
      <c r="AF1311" s="290"/>
      <c r="AG1311" s="145"/>
      <c r="AP1311" s="147"/>
      <c r="AQ1311" s="145"/>
      <c r="BT1311" s="148"/>
    </row>
    <row r="1312" spans="1:72" s="146" customFormat="1" ht="24" customHeight="1" x14ac:dyDescent="0.35">
      <c r="A1312" s="175"/>
      <c r="B1312" s="716"/>
      <c r="C1312" s="1076"/>
      <c r="D1312" s="1076"/>
      <c r="E1312" s="1076"/>
      <c r="F1312" s="1076"/>
      <c r="G1312" s="1076"/>
      <c r="H1312" s="1076"/>
      <c r="I1312" s="1076"/>
      <c r="J1312" s="1076"/>
      <c r="K1312" s="579"/>
      <c r="L1312" s="579"/>
      <c r="M1312" s="579"/>
      <c r="N1312" s="469"/>
      <c r="O1312" s="243"/>
      <c r="Q1312" s="921"/>
      <c r="R1312" s="921"/>
      <c r="S1312" s="921"/>
      <c r="T1312" s="921"/>
      <c r="U1312" s="921"/>
      <c r="V1312" s="921"/>
      <c r="W1312" s="921"/>
      <c r="X1312" s="921"/>
      <c r="Y1312" s="921"/>
      <c r="Z1312" s="290"/>
      <c r="AA1312" s="290"/>
      <c r="AB1312" s="290"/>
      <c r="AC1312" s="290"/>
      <c r="AD1312" s="274"/>
      <c r="AE1312" s="274"/>
      <c r="AF1312" s="290"/>
      <c r="AG1312" s="145"/>
      <c r="AP1312" s="147"/>
      <c r="AQ1312" s="145"/>
      <c r="BT1312" s="148"/>
    </row>
    <row r="1313" spans="1:72" s="146" customFormat="1" ht="24" customHeight="1" x14ac:dyDescent="0.35">
      <c r="A1313" s="175"/>
      <c r="B1313" s="716"/>
      <c r="C1313" s="1076"/>
      <c r="D1313" s="1076"/>
      <c r="E1313" s="1076"/>
      <c r="F1313" s="1076"/>
      <c r="G1313" s="1076"/>
      <c r="H1313" s="1076"/>
      <c r="I1313" s="1076"/>
      <c r="J1313" s="1076"/>
      <c r="K1313" s="579"/>
      <c r="L1313" s="579"/>
      <c r="M1313" s="579"/>
      <c r="N1313" s="469"/>
      <c r="O1313" s="243"/>
      <c r="Q1313" s="921"/>
      <c r="R1313" s="921"/>
      <c r="S1313" s="921"/>
      <c r="T1313" s="921"/>
      <c r="U1313" s="921"/>
      <c r="V1313" s="921"/>
      <c r="W1313" s="921"/>
      <c r="X1313" s="921"/>
      <c r="Y1313" s="921"/>
      <c r="Z1313" s="290"/>
      <c r="AA1313" s="290"/>
      <c r="AB1313" s="290"/>
      <c r="AC1313" s="290"/>
      <c r="AD1313" s="274"/>
      <c r="AE1313" s="274"/>
      <c r="AF1313" s="290"/>
      <c r="AG1313" s="145"/>
      <c r="AP1313" s="147"/>
      <c r="AQ1313" s="145"/>
      <c r="BT1313" s="148"/>
    </row>
    <row r="1314" spans="1:72" s="146" customFormat="1" ht="24" customHeight="1" x14ac:dyDescent="0.35">
      <c r="A1314" s="175"/>
      <c r="B1314" s="716"/>
      <c r="C1314" s="579"/>
      <c r="D1314" s="579"/>
      <c r="E1314" s="579"/>
      <c r="F1314" s="1139">
        <v>43921</v>
      </c>
      <c r="G1314" s="1139"/>
      <c r="H1314" s="1139"/>
      <c r="I1314" s="1139"/>
      <c r="J1314" s="1139"/>
      <c r="K1314" s="1139"/>
      <c r="L1314" s="579"/>
      <c r="M1314" s="579"/>
      <c r="N1314" s="469"/>
      <c r="O1314" s="1140" t="s">
        <v>1084</v>
      </c>
      <c r="P1314" s="1141"/>
      <c r="Q1314" s="1141"/>
      <c r="R1314" s="1141"/>
      <c r="S1314" s="1141"/>
      <c r="T1314" s="1141"/>
      <c r="U1314" s="1141"/>
      <c r="V1314" s="243"/>
      <c r="W1314" s="243"/>
      <c r="X1314" s="243"/>
      <c r="Y1314" s="243"/>
      <c r="Z1314" s="290"/>
      <c r="AA1314" s="290"/>
      <c r="AB1314" s="290"/>
      <c r="AC1314" s="290"/>
      <c r="AD1314" s="274"/>
      <c r="AE1314" s="274"/>
      <c r="AF1314" s="290"/>
      <c r="AG1314" s="145"/>
      <c r="AP1314" s="147"/>
      <c r="AQ1314" s="145"/>
      <c r="BT1314" s="148"/>
    </row>
    <row r="1315" spans="1:72" s="146" customFormat="1" ht="24" customHeight="1" x14ac:dyDescent="0.35">
      <c r="A1315" s="175"/>
      <c r="B1315" s="716"/>
      <c r="C1315" s="579"/>
      <c r="D1315" s="579"/>
      <c r="E1315" s="579"/>
      <c r="F1315" s="1147" t="s">
        <v>1085</v>
      </c>
      <c r="G1315" s="1147"/>
      <c r="H1315" s="1147"/>
      <c r="I1315" s="1147"/>
      <c r="J1315" s="1147"/>
      <c r="K1315" s="1147"/>
      <c r="L1315" s="579"/>
      <c r="M1315" s="579"/>
      <c r="N1315" s="469"/>
      <c r="O1315" s="1148" t="s">
        <v>320</v>
      </c>
      <c r="P1315" s="1148"/>
      <c r="Q1315" s="1148"/>
      <c r="R1315" s="1148"/>
      <c r="S1315" s="1148"/>
      <c r="T1315" s="1148"/>
      <c r="U1315" s="1148"/>
      <c r="V1315" s="177"/>
      <c r="W1315" s="177"/>
      <c r="X1315" s="177"/>
      <c r="Y1315" s="177"/>
      <c r="Z1315" s="290"/>
      <c r="AA1315" s="290"/>
      <c r="AB1315" s="290"/>
      <c r="AC1315" s="290"/>
      <c r="AD1315" s="274"/>
      <c r="AE1315" s="274"/>
      <c r="AF1315" s="290"/>
      <c r="AG1315" s="145"/>
      <c r="AP1315" s="147"/>
      <c r="AQ1315" s="145"/>
      <c r="BT1315" s="148"/>
    </row>
    <row r="1316" spans="1:72" s="146" customFormat="1" ht="24" customHeight="1" x14ac:dyDescent="0.35">
      <c r="A1316" s="175"/>
      <c r="B1316" s="716"/>
      <c r="C1316" s="579"/>
      <c r="D1316" s="579"/>
      <c r="E1316" s="579"/>
      <c r="F1316" s="727"/>
      <c r="G1316" s="727"/>
      <c r="H1316" s="1064" t="s">
        <v>1086</v>
      </c>
      <c r="I1316" s="1064"/>
      <c r="J1316" s="1064"/>
      <c r="K1316" s="1064"/>
      <c r="L1316" s="1064"/>
      <c r="M1316" s="579"/>
      <c r="N1316" s="469"/>
      <c r="O1316" s="728"/>
      <c r="P1316" s="728"/>
      <c r="Q1316" s="728"/>
      <c r="R1316" s="728"/>
      <c r="S1316" s="728"/>
      <c r="T1316" s="728"/>
      <c r="U1316" s="1149" t="s">
        <v>1086</v>
      </c>
      <c r="V1316" s="177"/>
      <c r="W1316" s="177"/>
      <c r="X1316" s="177"/>
      <c r="Y1316" s="177"/>
      <c r="Z1316" s="290"/>
      <c r="AA1316" s="290"/>
      <c r="AB1316" s="290"/>
      <c r="AC1316" s="290"/>
      <c r="AD1316" s="274"/>
      <c r="AE1316" s="274"/>
      <c r="AF1316" s="290"/>
      <c r="AG1316" s="145"/>
      <c r="AP1316" s="147"/>
      <c r="AQ1316" s="145"/>
      <c r="BT1316" s="148"/>
    </row>
    <row r="1317" spans="1:72" s="146" customFormat="1" ht="24" customHeight="1" x14ac:dyDescent="0.35">
      <c r="A1317" s="175"/>
      <c r="B1317" s="716"/>
      <c r="C1317" s="579"/>
      <c r="D1317" s="579"/>
      <c r="E1317" s="579"/>
      <c r="F1317" s="727"/>
      <c r="G1317" s="727"/>
      <c r="H1317" s="1064"/>
      <c r="I1317" s="1064"/>
      <c r="J1317" s="1064"/>
      <c r="K1317" s="1064"/>
      <c r="L1317" s="1064"/>
      <c r="M1317" s="579"/>
      <c r="N1317" s="469"/>
      <c r="O1317" s="728"/>
      <c r="P1317" s="728"/>
      <c r="Q1317" s="728"/>
      <c r="R1317" s="728"/>
      <c r="S1317" s="728"/>
      <c r="T1317" s="728"/>
      <c r="U1317" s="1063"/>
      <c r="V1317" s="177"/>
      <c r="W1317" s="177"/>
      <c r="X1317" s="177"/>
      <c r="Y1317" s="177"/>
      <c r="Z1317" s="290"/>
      <c r="AA1317" s="290"/>
      <c r="AB1317" s="290"/>
      <c r="AC1317" s="290"/>
      <c r="AD1317" s="274"/>
      <c r="AE1317" s="274"/>
      <c r="AF1317" s="290"/>
      <c r="AG1317" s="145"/>
      <c r="AP1317" s="147"/>
      <c r="AQ1317" s="145"/>
      <c r="BT1317" s="148"/>
    </row>
    <row r="1318" spans="1:72" s="146" customFormat="1" ht="24" customHeight="1" x14ac:dyDescent="0.35">
      <c r="A1318" s="175"/>
      <c r="B1318" s="579"/>
      <c r="C1318" s="579"/>
      <c r="D1318" s="579"/>
      <c r="E1318" s="579"/>
      <c r="F1318" s="1063" t="s">
        <v>586</v>
      </c>
      <c r="G1318" s="586"/>
      <c r="H1318" s="1064"/>
      <c r="I1318" s="1064"/>
      <c r="J1318" s="1064"/>
      <c r="K1318" s="1064"/>
      <c r="L1318" s="1064"/>
      <c r="M1318" s="581"/>
      <c r="N1318" s="297"/>
      <c r="O1318" s="1151"/>
      <c r="P1318" s="1152"/>
      <c r="Q1318" s="1152"/>
      <c r="R1318" s="1152"/>
      <c r="S1318" s="1152"/>
      <c r="T1318" s="582"/>
      <c r="U1318" s="1063"/>
      <c r="V1318" s="583"/>
      <c r="W1318" s="583"/>
      <c r="X1318" s="290"/>
      <c r="Y1318" s="290"/>
      <c r="Z1318" s="290"/>
      <c r="AA1318" s="290"/>
      <c r="AB1318" s="290"/>
      <c r="AC1318" s="290"/>
      <c r="AD1318" s="274"/>
      <c r="AE1318" s="274"/>
      <c r="AF1318" s="290"/>
      <c r="AG1318" s="145"/>
      <c r="AP1318" s="147"/>
      <c r="AQ1318" s="145"/>
      <c r="BT1318" s="148"/>
    </row>
    <row r="1319" spans="1:72" s="146" customFormat="1" ht="24" customHeight="1" x14ac:dyDescent="0.35">
      <c r="A1319" s="175"/>
      <c r="B1319" s="579"/>
      <c r="C1319" s="579"/>
      <c r="D1319" s="579"/>
      <c r="E1319" s="579"/>
      <c r="F1319" s="1063"/>
      <c r="G1319" s="586"/>
      <c r="H1319" s="1153" t="s">
        <v>1087</v>
      </c>
      <c r="I1319" s="1153"/>
      <c r="J1319" s="1153"/>
      <c r="K1319" s="1153"/>
      <c r="L1319" s="1153"/>
      <c r="M1319" s="581"/>
      <c r="N1319" s="297"/>
      <c r="O1319" s="729"/>
      <c r="P1319" s="719"/>
      <c r="Q1319" s="719"/>
      <c r="R1319" s="719"/>
      <c r="S1319" s="719"/>
      <c r="T1319" s="582"/>
      <c r="U1319" s="1053" t="s">
        <v>1087</v>
      </c>
      <c r="V1319" s="583"/>
      <c r="W1319" s="583"/>
      <c r="X1319" s="290"/>
      <c r="Y1319" s="290"/>
      <c r="Z1319" s="290"/>
      <c r="AA1319" s="290"/>
      <c r="AB1319" s="290"/>
      <c r="AC1319" s="290"/>
      <c r="AD1319" s="274"/>
      <c r="AE1319" s="274"/>
      <c r="AF1319" s="290"/>
      <c r="AG1319" s="145"/>
      <c r="AP1319" s="147"/>
      <c r="AQ1319" s="145"/>
      <c r="BT1319" s="148"/>
    </row>
    <row r="1320" spans="1:72" s="146" customFormat="1" ht="24" customHeight="1" x14ac:dyDescent="0.35">
      <c r="A1320" s="175"/>
      <c r="B1320" s="579"/>
      <c r="C1320" s="579"/>
      <c r="D1320" s="579"/>
      <c r="E1320" s="579"/>
      <c r="F1320" s="1150"/>
      <c r="G1320" s="586"/>
      <c r="H1320" s="1154"/>
      <c r="I1320" s="1154"/>
      <c r="J1320" s="1154"/>
      <c r="K1320" s="1154"/>
      <c r="L1320" s="1154"/>
      <c r="M1320" s="581"/>
      <c r="N1320" s="297"/>
      <c r="O1320" s="1155" t="s">
        <v>587</v>
      </c>
      <c r="P1320" s="1155"/>
      <c r="Q1320" s="1155"/>
      <c r="R1320" s="1155"/>
      <c r="S1320" s="1155"/>
      <c r="T1320" s="582"/>
      <c r="U1320" s="1054"/>
      <c r="V1320" s="583"/>
      <c r="W1320" s="583"/>
      <c r="X1320" s="290"/>
      <c r="Y1320" s="290"/>
      <c r="Z1320" s="290"/>
      <c r="AA1320" s="290"/>
      <c r="AB1320" s="290"/>
      <c r="AC1320" s="290"/>
      <c r="AD1320" s="274"/>
      <c r="AE1320" s="274"/>
      <c r="AF1320" s="290"/>
      <c r="AG1320" s="145"/>
      <c r="AP1320" s="147"/>
      <c r="AQ1320" s="145"/>
      <c r="BT1320" s="148"/>
    </row>
    <row r="1321" spans="1:72" s="146" customFormat="1" ht="24" customHeight="1" x14ac:dyDescent="0.35">
      <c r="A1321" s="175"/>
      <c r="B1321" s="656"/>
      <c r="C1321" s="580" t="s">
        <v>1088</v>
      </c>
      <c r="D1321" s="579"/>
      <c r="E1321" s="579"/>
      <c r="F1321" s="579"/>
      <c r="G1321" s="682"/>
      <c r="H1321" s="1114"/>
      <c r="I1321" s="1114"/>
      <c r="J1321" s="1114"/>
      <c r="K1321" s="1114"/>
      <c r="L1321" s="1114"/>
      <c r="M1321" s="581"/>
      <c r="N1321" s="290"/>
      <c r="O1321" s="316"/>
      <c r="P1321" s="316"/>
      <c r="Q1321" s="316"/>
      <c r="R1321" s="316"/>
      <c r="S1321" s="316"/>
      <c r="T1321" s="316"/>
      <c r="U1321" s="641"/>
      <c r="V1321" s="579"/>
      <c r="W1321" s="665"/>
      <c r="X1321" s="204"/>
      <c r="Y1321" s="587" t="s">
        <v>854</v>
      </c>
      <c r="Z1321" s="290"/>
      <c r="AA1321" s="290"/>
      <c r="AB1321" s="251">
        <v>150.86199999999999</v>
      </c>
      <c r="AC1321" s="730">
        <f>(129.21+127.92)/2</f>
        <v>128.565</v>
      </c>
      <c r="AD1321" s="730"/>
      <c r="AE1321" s="730"/>
      <c r="AF1321" s="730"/>
      <c r="AG1321" s="731"/>
      <c r="AH1321" s="731"/>
      <c r="AI1321" s="731"/>
      <c r="AJ1321" s="731"/>
      <c r="AP1321" s="147"/>
      <c r="AQ1321" s="145"/>
      <c r="BT1321" s="148"/>
    </row>
    <row r="1322" spans="1:72" s="146" customFormat="1" ht="24" customHeight="1" x14ac:dyDescent="0.35">
      <c r="A1322" s="175"/>
      <c r="B1322" s="656"/>
      <c r="C1322" s="620" t="s">
        <v>1089</v>
      </c>
      <c r="D1322" s="579"/>
      <c r="E1322" s="579"/>
      <c r="F1322" s="579"/>
      <c r="G1322" s="682"/>
      <c r="H1322" s="1086"/>
      <c r="I1322" s="1086"/>
      <c r="J1322" s="1086"/>
      <c r="K1322" s="1086"/>
      <c r="L1322" s="1086"/>
      <c r="M1322" s="581"/>
      <c r="N1322" s="290"/>
      <c r="S1322" s="145"/>
      <c r="T1322" s="316"/>
      <c r="U1322" s="641"/>
      <c r="V1322" s="579"/>
      <c r="W1322" s="665"/>
      <c r="X1322" s="204"/>
      <c r="Y1322" s="205" t="s">
        <v>1090</v>
      </c>
      <c r="Z1322" s="290"/>
      <c r="AA1322" s="290"/>
      <c r="AB1322" s="251">
        <v>502.22</v>
      </c>
      <c r="AC1322" s="732">
        <v>448.35</v>
      </c>
      <c r="AD1322" s="732"/>
      <c r="AE1322" s="732"/>
      <c r="AF1322" s="732"/>
      <c r="AG1322" s="731"/>
      <c r="AH1322" s="731"/>
      <c r="AI1322" s="731"/>
      <c r="AJ1322" s="731"/>
      <c r="AP1322" s="147"/>
      <c r="AQ1322" s="145"/>
      <c r="BT1322" s="148"/>
    </row>
    <row r="1323" spans="1:72" s="146" customFormat="1" ht="24" customHeight="1" x14ac:dyDescent="0.35">
      <c r="A1323" s="175"/>
      <c r="B1323" s="656"/>
      <c r="C1323" s="620"/>
      <c r="D1323" s="620" t="s">
        <v>1091</v>
      </c>
      <c r="E1323" s="579"/>
      <c r="F1323" s="641">
        <f>[53]WS!H20</f>
        <v>7652395.5300000003</v>
      </c>
      <c r="G1323" s="682"/>
      <c r="H1323" s="1146">
        <v>467.55</v>
      </c>
      <c r="I1323" s="1146"/>
      <c r="J1323" s="1146"/>
      <c r="K1323" s="1146"/>
      <c r="L1323" s="1146"/>
      <c r="M1323" s="581"/>
      <c r="N1323" s="290"/>
      <c r="O1323" s="979">
        <f>[53]WS!E20</f>
        <v>8154405.1200000001</v>
      </c>
      <c r="P1323" s="1111"/>
      <c r="Q1323" s="1111"/>
      <c r="R1323" s="1111"/>
      <c r="S1323" s="1111"/>
      <c r="T1323" s="316"/>
      <c r="U1323" s="733">
        <v>572.48</v>
      </c>
      <c r="V1323" s="579"/>
      <c r="W1323" s="665"/>
      <c r="X1323" s="205" t="s">
        <v>1092</v>
      </c>
      <c r="Y1323" s="205"/>
      <c r="Z1323" s="290"/>
      <c r="AA1323" s="290"/>
      <c r="AB1323" s="734">
        <f>U1323-H1323</f>
        <v>104.93</v>
      </c>
      <c r="AC1323" s="735">
        <f>AB1323/U1323</f>
        <v>0.18329024594745669</v>
      </c>
      <c r="AD1323" s="274"/>
      <c r="AE1323" s="274"/>
      <c r="AF1323" s="290"/>
      <c r="AG1323" s="145"/>
      <c r="AP1323" s="147"/>
      <c r="AQ1323" s="145"/>
      <c r="BT1323" s="148"/>
    </row>
    <row r="1324" spans="1:72" s="146" customFormat="1" ht="24" customHeight="1" x14ac:dyDescent="0.35">
      <c r="A1324" s="175"/>
      <c r="B1324" s="656"/>
      <c r="C1324" s="620"/>
      <c r="D1324" s="620" t="s">
        <v>324</v>
      </c>
      <c r="E1324" s="579"/>
      <c r="F1324" s="641">
        <f>[53]WS!H16</f>
        <v>835679.23</v>
      </c>
      <c r="G1324" s="682"/>
      <c r="H1324" s="1146">
        <v>72.7</v>
      </c>
      <c r="I1324" s="1146"/>
      <c r="J1324" s="1146"/>
      <c r="K1324" s="1146"/>
      <c r="L1324" s="1146"/>
      <c r="M1324" s="581"/>
      <c r="N1324" s="290"/>
      <c r="O1324" s="979">
        <f>[53]WS!E16</f>
        <v>3095406.39</v>
      </c>
      <c r="P1324" s="979"/>
      <c r="Q1324" s="979"/>
      <c r="R1324" s="979"/>
      <c r="S1324" s="979"/>
      <c r="T1324" s="316"/>
      <c r="U1324" s="733">
        <v>294.66029414564503</v>
      </c>
      <c r="V1324" s="579"/>
      <c r="W1324" s="665"/>
      <c r="X1324" s="205" t="s">
        <v>325</v>
      </c>
      <c r="Y1324" s="205"/>
      <c r="Z1324" s="290"/>
      <c r="AA1324" s="290">
        <v>294.66029414564503</v>
      </c>
      <c r="AB1324" s="734">
        <f>U1324-H1324</f>
        <v>221.96029414564504</v>
      </c>
      <c r="AC1324" s="735">
        <f>AB1324/U1324</f>
        <v>0.75327520726608066</v>
      </c>
      <c r="AD1324" s="274"/>
      <c r="AE1324" s="274"/>
      <c r="AF1324" s="290"/>
      <c r="AG1324" s="145"/>
      <c r="AP1324" s="147"/>
      <c r="AQ1324" s="145"/>
      <c r="BT1324" s="148"/>
    </row>
    <row r="1325" spans="1:72" s="146" customFormat="1" ht="24" customHeight="1" x14ac:dyDescent="0.35">
      <c r="A1325" s="175"/>
      <c r="B1325" s="656"/>
      <c r="C1325" s="620"/>
      <c r="D1325" s="620" t="s">
        <v>326</v>
      </c>
      <c r="E1325" s="579"/>
      <c r="F1325" s="641">
        <f>[53]WS!H15+[53]WS!H21</f>
        <v>237936529.16</v>
      </c>
      <c r="G1325" s="682"/>
      <c r="H1325" s="1086">
        <f>1530863+46317</f>
        <v>1577180</v>
      </c>
      <c r="I1325" s="1086"/>
      <c r="J1325" s="1086"/>
      <c r="K1325" s="1086"/>
      <c r="L1325" s="1086"/>
      <c r="M1325" s="581"/>
      <c r="N1325" s="290"/>
      <c r="O1325" s="979">
        <f>[53]WS!E15+[53]WS!E21</f>
        <v>492935638.97999996</v>
      </c>
      <c r="P1325" s="1111"/>
      <c r="Q1325" s="1111"/>
      <c r="R1325" s="1111"/>
      <c r="S1325" s="1111"/>
      <c r="T1325" s="316"/>
      <c r="U1325" s="641">
        <v>3787914</v>
      </c>
      <c r="V1325" s="579"/>
      <c r="W1325" s="665"/>
      <c r="X1325" s="205" t="s">
        <v>327</v>
      </c>
      <c r="Y1325" s="205"/>
      <c r="Z1325" s="290"/>
      <c r="AA1325" s="290"/>
      <c r="AB1325" s="734">
        <f>U1325-H1325</f>
        <v>2210734</v>
      </c>
      <c r="AC1325" s="735">
        <f>AB1325/U1325</f>
        <v>0.58362835059085294</v>
      </c>
      <c r="AD1325" s="274"/>
      <c r="AE1325" s="274"/>
      <c r="AF1325" s="290"/>
      <c r="AG1325" s="145"/>
      <c r="AP1325" s="147"/>
      <c r="AQ1325" s="145"/>
      <c r="BT1325" s="148"/>
    </row>
    <row r="1326" spans="1:72" s="146" customFormat="1" ht="12" customHeight="1" x14ac:dyDescent="0.35">
      <c r="A1326" s="175"/>
      <c r="B1326" s="656"/>
      <c r="C1326" s="620"/>
      <c r="D1326" s="620"/>
      <c r="E1326" s="579"/>
      <c r="F1326" s="579"/>
      <c r="G1326" s="682"/>
      <c r="H1326" s="1086"/>
      <c r="I1326" s="1086"/>
      <c r="J1326" s="1086"/>
      <c r="K1326" s="1086"/>
      <c r="L1326" s="1086"/>
      <c r="M1326" s="581"/>
      <c r="N1326" s="290"/>
      <c r="O1326" s="1111"/>
      <c r="P1326" s="1111"/>
      <c r="Q1326" s="1111"/>
      <c r="R1326" s="1111"/>
      <c r="S1326" s="1111"/>
      <c r="T1326" s="316"/>
      <c r="U1326" s="641"/>
      <c r="V1326" s="579"/>
      <c r="W1326" s="665"/>
      <c r="X1326" s="205"/>
      <c r="Y1326" s="205"/>
      <c r="Z1326" s="290"/>
      <c r="AA1326" s="290"/>
      <c r="AB1326" s="274">
        <f>U1326-H1326</f>
        <v>0</v>
      </c>
      <c r="AC1326" s="290"/>
      <c r="AD1326" s="274"/>
      <c r="AE1326" s="274"/>
      <c r="AF1326" s="290"/>
      <c r="AG1326" s="145"/>
      <c r="AP1326" s="147"/>
      <c r="AQ1326" s="145"/>
      <c r="BT1326" s="148"/>
    </row>
    <row r="1327" spans="1:72" s="146" customFormat="1" ht="24" customHeight="1" x14ac:dyDescent="0.35">
      <c r="A1327" s="175"/>
      <c r="B1327" s="656"/>
      <c r="C1327" s="620" t="s">
        <v>13</v>
      </c>
      <c r="D1327" s="620"/>
      <c r="E1327" s="579"/>
      <c r="F1327" s="579"/>
      <c r="G1327" s="682"/>
      <c r="H1327" s="1086"/>
      <c r="I1327" s="1086"/>
      <c r="J1327" s="1086"/>
      <c r="K1327" s="1086"/>
      <c r="L1327" s="1086"/>
      <c r="M1327" s="581"/>
      <c r="N1327" s="290"/>
      <c r="O1327" s="1111"/>
      <c r="P1327" s="1111"/>
      <c r="Q1327" s="1111"/>
      <c r="R1327" s="1111"/>
      <c r="S1327" s="1111"/>
      <c r="T1327" s="316"/>
      <c r="U1327" s="641"/>
      <c r="V1327" s="579"/>
      <c r="W1327" s="665"/>
      <c r="X1327" s="204"/>
      <c r="Y1327" s="205" t="s">
        <v>1023</v>
      </c>
      <c r="Z1327" s="290"/>
      <c r="AA1327" s="290"/>
      <c r="AB1327" s="274">
        <f>U1327-H1327</f>
        <v>0</v>
      </c>
      <c r="AC1327" s="290"/>
      <c r="AD1327" s="274"/>
      <c r="AE1327" s="274"/>
      <c r="AF1327" s="290"/>
      <c r="AG1327" s="145"/>
      <c r="AP1327" s="147"/>
      <c r="AQ1327" s="145"/>
      <c r="BT1327" s="148"/>
    </row>
    <row r="1328" spans="1:72" s="146" customFormat="1" ht="24" customHeight="1" x14ac:dyDescent="0.35">
      <c r="A1328" s="175"/>
      <c r="B1328" s="656"/>
      <c r="C1328" s="620"/>
      <c r="D1328" s="620" t="s">
        <v>326</v>
      </c>
      <c r="E1328" s="579"/>
      <c r="F1328" s="641">
        <f>[53]WS!H44</f>
        <v>353623094.16262001</v>
      </c>
      <c r="G1328" s="682"/>
      <c r="H1328" s="1146">
        <v>2344017.0099999998</v>
      </c>
      <c r="I1328" s="1146"/>
      <c r="J1328" s="1146"/>
      <c r="K1328" s="1146"/>
      <c r="L1328" s="1146"/>
      <c r="M1328" s="581"/>
      <c r="N1328" s="290"/>
      <c r="O1328" s="979">
        <f>[53]WS!E44</f>
        <v>157655335.34</v>
      </c>
      <c r="P1328" s="1111"/>
      <c r="Q1328" s="1111"/>
      <c r="R1328" s="1111"/>
      <c r="S1328" s="1111"/>
      <c r="T1328" s="316"/>
      <c r="U1328" s="641">
        <v>1226300</v>
      </c>
      <c r="V1328" s="579"/>
      <c r="W1328" s="665"/>
      <c r="X1328" s="205" t="s">
        <v>327</v>
      </c>
      <c r="Y1328" s="205"/>
      <c r="Z1328" s="290"/>
      <c r="AA1328" s="290"/>
      <c r="AB1328" s="290"/>
      <c r="AC1328" s="290"/>
      <c r="AD1328" s="274"/>
      <c r="AE1328" s="274"/>
      <c r="AF1328" s="290"/>
      <c r="AG1328" s="145"/>
      <c r="AK1328" s="222"/>
      <c r="AP1328" s="147"/>
      <c r="AQ1328" s="145"/>
      <c r="BT1328" s="148"/>
    </row>
    <row r="1329" spans="1:72" s="222" customFormat="1" ht="24" customHeight="1" x14ac:dyDescent="0.35">
      <c r="A1329" s="175"/>
      <c r="B1329" s="652"/>
      <c r="C1329" s="580" t="s">
        <v>1093</v>
      </c>
      <c r="D1329" s="580"/>
      <c r="E1329" s="591"/>
      <c r="F1329" s="1159">
        <f>SUM(F1323:F1328)</f>
        <v>600047698.08262002</v>
      </c>
      <c r="G1329" s="586"/>
      <c r="H1329" s="1047"/>
      <c r="I1329" s="1047"/>
      <c r="J1329" s="1047"/>
      <c r="K1329" s="1047"/>
      <c r="L1329" s="1047"/>
      <c r="M1329" s="668"/>
      <c r="N1329" s="297"/>
      <c r="O1329" s="973">
        <f>SUM(O1323:S1328)</f>
        <v>661840785.82999992</v>
      </c>
      <c r="P1329" s="973"/>
      <c r="Q1329" s="973"/>
      <c r="R1329" s="973"/>
      <c r="S1329" s="973"/>
      <c r="T1329" s="298"/>
      <c r="U1329" s="613"/>
      <c r="V1329" s="591"/>
      <c r="W1329" s="653"/>
      <c r="X1329" s="296"/>
      <c r="Y1329" s="587" t="s">
        <v>1094</v>
      </c>
      <c r="Z1329" s="297"/>
      <c r="AA1329" s="297"/>
      <c r="AB1329" s="297"/>
      <c r="AC1329" s="297"/>
      <c r="AD1329" s="503"/>
      <c r="AE1329" s="503"/>
      <c r="AF1329" s="297"/>
      <c r="AG1329" s="268"/>
      <c r="AK1329" s="146"/>
      <c r="AP1329" s="272"/>
      <c r="AQ1329" s="268"/>
      <c r="BT1329" s="273"/>
    </row>
    <row r="1330" spans="1:72" s="146" customFormat="1" ht="24" customHeight="1" thickBot="1" x14ac:dyDescent="0.4">
      <c r="A1330" s="175"/>
      <c r="B1330" s="652"/>
      <c r="C1330" s="620"/>
      <c r="D1330" s="580" t="s">
        <v>1095</v>
      </c>
      <c r="E1330" s="579"/>
      <c r="F1330" s="1160"/>
      <c r="G1330" s="586"/>
      <c r="H1330" s="1086"/>
      <c r="I1330" s="1086"/>
      <c r="J1330" s="1086"/>
      <c r="K1330" s="1086"/>
      <c r="L1330" s="1086"/>
      <c r="M1330" s="581"/>
      <c r="N1330" s="297"/>
      <c r="O1330" s="1013"/>
      <c r="P1330" s="1013"/>
      <c r="Q1330" s="1013"/>
      <c r="R1330" s="1013"/>
      <c r="S1330" s="1013"/>
      <c r="T1330" s="298"/>
      <c r="U1330" s="613"/>
      <c r="V1330" s="591"/>
      <c r="W1330" s="736" t="s">
        <v>1096</v>
      </c>
      <c r="X1330" s="587"/>
      <c r="Y1330" s="204"/>
      <c r="Z1330" s="290"/>
      <c r="AA1330" s="290"/>
      <c r="AB1330" s="290"/>
      <c r="AC1330" s="290"/>
      <c r="AD1330" s="274"/>
      <c r="AE1330" s="274"/>
      <c r="AF1330" s="290"/>
      <c r="AG1330" s="145"/>
      <c r="AP1330" s="147"/>
      <c r="AQ1330" s="145"/>
      <c r="BT1330" s="148"/>
    </row>
    <row r="1331" spans="1:72" s="146" customFormat="1" ht="9" customHeight="1" thickTop="1" x14ac:dyDescent="0.35">
      <c r="A1331" s="175"/>
      <c r="B1331" s="652"/>
      <c r="C1331" s="620"/>
      <c r="D1331" s="580"/>
      <c r="E1331" s="579"/>
      <c r="F1331" s="737"/>
      <c r="G1331" s="586"/>
      <c r="H1331" s="682"/>
      <c r="I1331" s="682"/>
      <c r="J1331" s="682"/>
      <c r="K1331" s="682"/>
      <c r="L1331" s="682"/>
      <c r="M1331" s="581"/>
      <c r="N1331" s="297"/>
      <c r="O1331" s="447"/>
      <c r="P1331" s="447"/>
      <c r="Q1331" s="447"/>
      <c r="R1331" s="447"/>
      <c r="S1331" s="447"/>
      <c r="T1331" s="298"/>
      <c r="U1331" s="613"/>
      <c r="V1331" s="591"/>
      <c r="W1331" s="736"/>
      <c r="X1331" s="587"/>
      <c r="Y1331" s="204"/>
      <c r="Z1331" s="290"/>
      <c r="AA1331" s="290"/>
      <c r="AB1331" s="290"/>
      <c r="AC1331" s="290"/>
      <c r="AD1331" s="274"/>
      <c r="AE1331" s="274"/>
      <c r="AF1331" s="290"/>
      <c r="AG1331" s="145"/>
      <c r="AP1331" s="147"/>
      <c r="AQ1331" s="145"/>
      <c r="BT1331" s="148"/>
    </row>
    <row r="1332" spans="1:72" s="146" customFormat="1" ht="24" customHeight="1" x14ac:dyDescent="0.35">
      <c r="A1332" s="175">
        <v>24</v>
      </c>
      <c r="B1332" s="1158" t="s">
        <v>1097</v>
      </c>
      <c r="C1332" s="1158"/>
      <c r="D1332" s="1158"/>
      <c r="E1332" s="1158"/>
      <c r="F1332" s="1158"/>
      <c r="G1332" s="1158"/>
      <c r="H1332" s="1158"/>
      <c r="I1332" s="1158"/>
      <c r="J1332" s="1158"/>
      <c r="K1332" s="1158"/>
      <c r="L1332" s="579"/>
      <c r="M1332" s="579"/>
      <c r="N1332" s="469"/>
      <c r="O1332" s="237">
        <f>A1332</f>
        <v>24</v>
      </c>
      <c r="P1332" s="1143" t="s">
        <v>1098</v>
      </c>
      <c r="Q1332" s="1143"/>
      <c r="R1332" s="1143"/>
      <c r="S1332" s="1143"/>
      <c r="T1332" s="1143"/>
      <c r="U1332" s="1143"/>
      <c r="V1332" s="1143"/>
      <c r="W1332" s="1143"/>
      <c r="X1332" s="1143"/>
      <c r="Y1332" s="1143"/>
      <c r="Z1332" s="290"/>
      <c r="AA1332" s="290"/>
      <c r="AB1332" s="290"/>
      <c r="AC1332" s="290"/>
      <c r="AD1332" s="274"/>
      <c r="AE1332" s="274"/>
      <c r="AF1332" s="290"/>
      <c r="AG1332" s="145"/>
      <c r="AP1332" s="147"/>
      <c r="AQ1332" s="145"/>
      <c r="BT1332" s="148"/>
    </row>
    <row r="1333" spans="1:72" s="146" customFormat="1" ht="24" customHeight="1" x14ac:dyDescent="0.35">
      <c r="A1333" s="175"/>
      <c r="B1333" s="699" t="s">
        <v>195</v>
      </c>
      <c r="C1333" s="1138" t="s">
        <v>1099</v>
      </c>
      <c r="D1333" s="1138"/>
      <c r="E1333" s="1138"/>
      <c r="F1333" s="1138"/>
      <c r="G1333" s="1138"/>
      <c r="H1333" s="1138"/>
      <c r="I1333" s="1138"/>
      <c r="J1333" s="1138"/>
      <c r="K1333" s="579"/>
      <c r="L1333" s="579"/>
      <c r="M1333" s="579"/>
      <c r="N1333" s="469"/>
      <c r="O1333" s="243"/>
      <c r="P1333" s="254" t="s">
        <v>195</v>
      </c>
      <c r="Q1333" s="254" t="s">
        <v>1100</v>
      </c>
      <c r="R1333" s="564"/>
      <c r="S1333" s="564"/>
      <c r="T1333" s="564"/>
      <c r="U1333" s="564"/>
      <c r="V1333" s="564"/>
      <c r="W1333" s="564"/>
      <c r="X1333" s="564"/>
      <c r="Y1333" s="564"/>
      <c r="Z1333" s="290"/>
      <c r="AA1333" s="290"/>
      <c r="AB1333" s="290"/>
      <c r="AC1333" s="290"/>
      <c r="AD1333" s="274"/>
      <c r="AE1333" s="274"/>
      <c r="AF1333" s="290"/>
      <c r="AG1333" s="145"/>
      <c r="AP1333" s="147"/>
      <c r="AQ1333" s="145"/>
      <c r="BT1333" s="148"/>
    </row>
    <row r="1334" spans="1:72" s="146" customFormat="1" ht="24" customHeight="1" x14ac:dyDescent="0.35">
      <c r="A1334" s="175"/>
      <c r="B1334" s="716"/>
      <c r="C1334" s="579"/>
      <c r="D1334" s="579"/>
      <c r="E1334" s="579"/>
      <c r="F1334" s="1139">
        <v>43921</v>
      </c>
      <c r="G1334" s="1139"/>
      <c r="H1334" s="1139"/>
      <c r="I1334" s="1139"/>
      <c r="J1334" s="1139"/>
      <c r="K1334" s="1139"/>
      <c r="L1334" s="579"/>
      <c r="M1334" s="579"/>
      <c r="N1334" s="469"/>
      <c r="O1334" s="1140" t="s">
        <v>1084</v>
      </c>
      <c r="P1334" s="1141"/>
      <c r="Q1334" s="1141"/>
      <c r="R1334" s="1141"/>
      <c r="S1334" s="1141"/>
      <c r="T1334" s="1141"/>
      <c r="U1334" s="1141"/>
      <c r="V1334" s="243"/>
      <c r="W1334" s="243"/>
      <c r="X1334" s="243"/>
      <c r="Y1334" s="243"/>
      <c r="Z1334" s="290"/>
      <c r="AA1334" s="290"/>
      <c r="AB1334" s="290"/>
      <c r="AC1334" s="290"/>
      <c r="AD1334" s="274"/>
      <c r="AE1334" s="274"/>
      <c r="AF1334" s="290"/>
      <c r="AG1334" s="145"/>
      <c r="AP1334" s="147"/>
      <c r="AQ1334" s="145"/>
      <c r="BT1334" s="148"/>
    </row>
    <row r="1335" spans="1:72" s="146" customFormat="1" ht="24" customHeight="1" x14ac:dyDescent="0.35">
      <c r="A1335" s="175"/>
      <c r="B1335" s="716"/>
      <c r="C1335" s="579"/>
      <c r="D1335" s="579"/>
      <c r="E1335" s="579"/>
      <c r="F1335" s="1147" t="s">
        <v>1085</v>
      </c>
      <c r="G1335" s="1147"/>
      <c r="H1335" s="1147"/>
      <c r="I1335" s="1147"/>
      <c r="J1335" s="1147"/>
      <c r="K1335" s="1147"/>
      <c r="L1335" s="579"/>
      <c r="M1335" s="579"/>
      <c r="N1335" s="469"/>
      <c r="O1335" s="1148" t="s">
        <v>320</v>
      </c>
      <c r="P1335" s="1148"/>
      <c r="Q1335" s="1148"/>
      <c r="R1335" s="1148"/>
      <c r="S1335" s="1148"/>
      <c r="T1335" s="1148"/>
      <c r="U1335" s="1148"/>
      <c r="V1335" s="177"/>
      <c r="W1335" s="177"/>
      <c r="X1335" s="177"/>
      <c r="Y1335" s="177"/>
      <c r="Z1335" s="290"/>
      <c r="AA1335" s="290"/>
      <c r="AB1335" s="290"/>
      <c r="AC1335" s="290"/>
      <c r="AD1335" s="274"/>
      <c r="AE1335" s="274"/>
      <c r="AF1335" s="290"/>
      <c r="AG1335" s="145"/>
      <c r="AP1335" s="147"/>
      <c r="AQ1335" s="145"/>
      <c r="BT1335" s="148"/>
    </row>
    <row r="1336" spans="1:72" s="146" customFormat="1" ht="24" customHeight="1" x14ac:dyDescent="0.35">
      <c r="A1336" s="175"/>
      <c r="B1336" s="716"/>
      <c r="C1336" s="579"/>
      <c r="D1336" s="579"/>
      <c r="E1336" s="579"/>
      <c r="F1336" s="727"/>
      <c r="G1336" s="727"/>
      <c r="H1336" s="1064" t="s">
        <v>1086</v>
      </c>
      <c r="I1336" s="1064"/>
      <c r="J1336" s="1064"/>
      <c r="K1336" s="1064"/>
      <c r="L1336" s="1064"/>
      <c r="M1336" s="579"/>
      <c r="N1336" s="469"/>
      <c r="O1336" s="728"/>
      <c r="P1336" s="728"/>
      <c r="Q1336" s="728"/>
      <c r="R1336" s="728"/>
      <c r="S1336" s="728"/>
      <c r="T1336" s="728"/>
      <c r="U1336" s="1149" t="s">
        <v>1086</v>
      </c>
      <c r="V1336" s="177"/>
      <c r="W1336" s="177"/>
      <c r="X1336" s="177"/>
      <c r="Y1336" s="177"/>
      <c r="Z1336" s="290"/>
      <c r="AA1336" s="290"/>
      <c r="AB1336" s="290"/>
      <c r="AC1336" s="290"/>
      <c r="AD1336" s="274"/>
      <c r="AE1336" s="274"/>
      <c r="AF1336" s="290"/>
      <c r="AG1336" s="145"/>
      <c r="AP1336" s="147"/>
      <c r="AQ1336" s="145"/>
      <c r="BT1336" s="148"/>
    </row>
    <row r="1337" spans="1:72" s="146" customFormat="1" ht="24" customHeight="1" x14ac:dyDescent="0.35">
      <c r="A1337" s="175"/>
      <c r="B1337" s="716"/>
      <c r="C1337" s="579"/>
      <c r="D1337" s="579"/>
      <c r="E1337" s="579"/>
      <c r="F1337" s="727"/>
      <c r="G1337" s="727"/>
      <c r="H1337" s="1064"/>
      <c r="I1337" s="1064"/>
      <c r="J1337" s="1064"/>
      <c r="K1337" s="1064"/>
      <c r="L1337" s="1064"/>
      <c r="M1337" s="579"/>
      <c r="N1337" s="469"/>
      <c r="O1337" s="728"/>
      <c r="P1337" s="728"/>
      <c r="Q1337" s="728"/>
      <c r="R1337" s="728"/>
      <c r="S1337" s="728"/>
      <c r="T1337" s="728"/>
      <c r="U1337" s="1063"/>
      <c r="V1337" s="177"/>
      <c r="W1337" s="177"/>
      <c r="X1337" s="177"/>
      <c r="Y1337" s="177"/>
      <c r="Z1337" s="290"/>
      <c r="AA1337" s="290"/>
      <c r="AB1337" s="290"/>
      <c r="AC1337" s="290"/>
      <c r="AD1337" s="274"/>
      <c r="AE1337" s="274"/>
      <c r="AF1337" s="290"/>
      <c r="AG1337" s="145"/>
      <c r="AP1337" s="147"/>
      <c r="AQ1337" s="145"/>
      <c r="BT1337" s="148"/>
    </row>
    <row r="1338" spans="1:72" s="146" customFormat="1" ht="24" customHeight="1" x14ac:dyDescent="0.35">
      <c r="A1338" s="175"/>
      <c r="B1338" s="579"/>
      <c r="C1338" s="579"/>
      <c r="D1338" s="579"/>
      <c r="E1338" s="579"/>
      <c r="F1338" s="738" t="s">
        <v>1101</v>
      </c>
      <c r="G1338" s="586"/>
      <c r="H1338" s="1064"/>
      <c r="I1338" s="1064"/>
      <c r="J1338" s="1064"/>
      <c r="K1338" s="1064"/>
      <c r="L1338" s="1064"/>
      <c r="M1338" s="581"/>
      <c r="N1338" s="297"/>
      <c r="O1338" s="1063" t="s">
        <v>1101</v>
      </c>
      <c r="P1338" s="1063"/>
      <c r="Q1338" s="1063"/>
      <c r="R1338" s="1063"/>
      <c r="S1338" s="1063"/>
      <c r="T1338" s="582"/>
      <c r="U1338" s="1063"/>
      <c r="V1338" s="583"/>
      <c r="W1338" s="583"/>
      <c r="X1338" s="290"/>
      <c r="Y1338" s="290"/>
      <c r="Z1338" s="290"/>
      <c r="AA1338" s="290"/>
      <c r="AB1338" s="290"/>
      <c r="AC1338" s="290"/>
      <c r="AD1338" s="274"/>
      <c r="AE1338" s="274"/>
      <c r="AF1338" s="290"/>
      <c r="AG1338" s="145"/>
      <c r="AP1338" s="147"/>
      <c r="AQ1338" s="145"/>
      <c r="BT1338" s="148"/>
    </row>
    <row r="1339" spans="1:72" s="146" customFormat="1" ht="24" customHeight="1" x14ac:dyDescent="0.35">
      <c r="A1339" s="175"/>
      <c r="B1339" s="579"/>
      <c r="C1339" s="579"/>
      <c r="D1339" s="579"/>
      <c r="E1339" s="579"/>
      <c r="F1339" s="1053" t="s">
        <v>587</v>
      </c>
      <c r="G1339" s="586"/>
      <c r="H1339" s="1153" t="s">
        <v>1087</v>
      </c>
      <c r="I1339" s="1153"/>
      <c r="J1339" s="1153"/>
      <c r="K1339" s="1153"/>
      <c r="L1339" s="1153"/>
      <c r="M1339" s="581"/>
      <c r="N1339" s="297"/>
      <c r="O1339" s="1156" t="s">
        <v>587</v>
      </c>
      <c r="P1339" s="1156"/>
      <c r="Q1339" s="1156"/>
      <c r="R1339" s="1156"/>
      <c r="S1339" s="1156"/>
      <c r="T1339" s="582"/>
      <c r="U1339" s="1053" t="s">
        <v>1087</v>
      </c>
      <c r="V1339" s="583"/>
      <c r="W1339" s="583"/>
      <c r="X1339" s="290"/>
      <c r="Y1339" s="290"/>
      <c r="Z1339" s="290"/>
      <c r="AA1339" s="290"/>
      <c r="AB1339" s="290"/>
      <c r="AC1339" s="290"/>
      <c r="AD1339" s="274"/>
      <c r="AE1339" s="274"/>
      <c r="AF1339" s="290"/>
      <c r="AG1339" s="145"/>
      <c r="AP1339" s="147"/>
      <c r="AQ1339" s="145"/>
      <c r="BT1339" s="148"/>
    </row>
    <row r="1340" spans="1:72" s="146" customFormat="1" ht="24" customHeight="1" x14ac:dyDescent="0.35">
      <c r="A1340" s="175"/>
      <c r="B1340" s="579"/>
      <c r="C1340" s="579"/>
      <c r="D1340" s="579"/>
      <c r="E1340" s="579"/>
      <c r="F1340" s="1054"/>
      <c r="G1340" s="586"/>
      <c r="H1340" s="1154"/>
      <c r="I1340" s="1154"/>
      <c r="J1340" s="1154"/>
      <c r="K1340" s="1154"/>
      <c r="L1340" s="1154"/>
      <c r="M1340" s="581"/>
      <c r="N1340" s="297"/>
      <c r="O1340" s="1157"/>
      <c r="P1340" s="1157"/>
      <c r="Q1340" s="1157"/>
      <c r="R1340" s="1157"/>
      <c r="S1340" s="1157"/>
      <c r="T1340" s="582"/>
      <c r="U1340" s="1054"/>
      <c r="V1340" s="583"/>
      <c r="W1340" s="583"/>
      <c r="X1340" s="290"/>
      <c r="Y1340" s="290"/>
      <c r="Z1340" s="290"/>
      <c r="AA1340" s="290"/>
      <c r="AB1340" s="290"/>
      <c r="AC1340" s="290"/>
      <c r="AD1340" s="274"/>
      <c r="AE1340" s="274"/>
      <c r="AF1340" s="290"/>
      <c r="AG1340" s="145"/>
      <c r="AP1340" s="147"/>
      <c r="AQ1340" s="145"/>
      <c r="BT1340" s="148"/>
    </row>
    <row r="1341" spans="1:72" s="146" customFormat="1" ht="24" customHeight="1" x14ac:dyDescent="0.35">
      <c r="A1341" s="175"/>
      <c r="B1341" s="652"/>
      <c r="C1341" s="580" t="s">
        <v>1102</v>
      </c>
      <c r="D1341" s="620"/>
      <c r="E1341" s="579"/>
      <c r="F1341" s="579"/>
      <c r="G1341" s="586"/>
      <c r="H1341" s="1086"/>
      <c r="I1341" s="1086"/>
      <c r="J1341" s="1086"/>
      <c r="K1341" s="1086"/>
      <c r="L1341" s="1086"/>
      <c r="M1341" s="581"/>
      <c r="N1341" s="297"/>
      <c r="O1341" s="1111"/>
      <c r="P1341" s="1111"/>
      <c r="Q1341" s="1111"/>
      <c r="R1341" s="1111"/>
      <c r="S1341" s="1111"/>
      <c r="T1341" s="298"/>
      <c r="U1341" s="613"/>
      <c r="V1341" s="591"/>
      <c r="W1341" s="653"/>
      <c r="X1341" s="204"/>
      <c r="Y1341" s="587" t="s">
        <v>1103</v>
      </c>
      <c r="Z1341" s="290"/>
      <c r="AA1341" s="290"/>
      <c r="AB1341" s="290"/>
      <c r="AC1341" s="290"/>
      <c r="AD1341" s="274"/>
      <c r="AE1341" s="274"/>
      <c r="AF1341" s="290"/>
      <c r="AG1341" s="145"/>
      <c r="AP1341" s="147"/>
      <c r="AQ1341" s="145"/>
      <c r="BT1341" s="148"/>
    </row>
    <row r="1342" spans="1:72" s="146" customFormat="1" ht="24" customHeight="1" x14ac:dyDescent="0.35">
      <c r="A1342" s="175"/>
      <c r="B1342" s="652"/>
      <c r="C1342" s="620" t="s">
        <v>38</v>
      </c>
      <c r="D1342" s="620"/>
      <c r="E1342" s="579"/>
      <c r="F1342" s="579"/>
      <c r="G1342" s="586"/>
      <c r="H1342" s="1086"/>
      <c r="I1342" s="1086"/>
      <c r="J1342" s="1086"/>
      <c r="K1342" s="1086"/>
      <c r="L1342" s="1086"/>
      <c r="M1342" s="581"/>
      <c r="N1342" s="297"/>
      <c r="O1342" s="1111"/>
      <c r="P1342" s="1111"/>
      <c r="Q1342" s="1111"/>
      <c r="R1342" s="1111"/>
      <c r="S1342" s="1111"/>
      <c r="T1342" s="298"/>
      <c r="U1342" s="613"/>
      <c r="V1342" s="591"/>
      <c r="W1342" s="653"/>
      <c r="X1342" s="204"/>
      <c r="Y1342" s="205" t="s">
        <v>1026</v>
      </c>
      <c r="Z1342" s="290"/>
      <c r="AA1342" s="290"/>
      <c r="AB1342" s="290"/>
      <c r="AC1342" s="290"/>
      <c r="AD1342" s="274"/>
      <c r="AE1342" s="274"/>
      <c r="AF1342" s="290"/>
      <c r="AG1342" s="145"/>
      <c r="AP1342" s="147"/>
      <c r="AQ1342" s="145"/>
      <c r="BT1342" s="148"/>
    </row>
    <row r="1343" spans="1:72" s="146" customFormat="1" ht="24" customHeight="1" x14ac:dyDescent="0.35">
      <c r="A1343" s="175"/>
      <c r="B1343" s="652"/>
      <c r="C1343" s="620"/>
      <c r="D1343" s="620" t="s">
        <v>326</v>
      </c>
      <c r="E1343" s="579"/>
      <c r="F1343" s="641">
        <f>[53]WS!M132+[53]WS!M138</f>
        <v>0</v>
      </c>
      <c r="G1343" s="586"/>
      <c r="H1343" s="1086">
        <f>F1343/150.862</f>
        <v>0</v>
      </c>
      <c r="I1343" s="1086"/>
      <c r="J1343" s="1086"/>
      <c r="K1343" s="1086"/>
      <c r="L1343" s="1086"/>
      <c r="M1343" s="581"/>
      <c r="N1343" s="297"/>
      <c r="O1343" s="979">
        <f>[53]WS!E132+[53]WS!E140</f>
        <v>1746283470.3199999</v>
      </c>
      <c r="P1343" s="1111"/>
      <c r="Q1343" s="1111"/>
      <c r="R1343" s="1111"/>
      <c r="S1343" s="1111"/>
      <c r="T1343" s="298"/>
      <c r="U1343" s="641">
        <v>13583222</v>
      </c>
      <c r="V1343" s="591"/>
      <c r="W1343" s="653"/>
      <c r="X1343" s="205" t="s">
        <v>327</v>
      </c>
      <c r="Y1343" s="205"/>
      <c r="Z1343" s="290"/>
      <c r="AA1343" s="290"/>
      <c r="AB1343" s="739"/>
      <c r="AC1343" s="290"/>
      <c r="AD1343" s="274"/>
      <c r="AE1343" s="274"/>
      <c r="AF1343" s="290"/>
      <c r="AG1343" s="145"/>
      <c r="AP1343" s="147"/>
      <c r="AQ1343" s="145"/>
      <c r="BT1343" s="148"/>
    </row>
    <row r="1344" spans="1:72" s="146" customFormat="1" ht="24" customHeight="1" x14ac:dyDescent="0.35">
      <c r="A1344" s="175"/>
      <c r="B1344" s="652"/>
      <c r="C1344" s="620"/>
      <c r="D1344" s="620" t="s">
        <v>328</v>
      </c>
      <c r="E1344" s="579"/>
      <c r="F1344" s="641">
        <f>[53]WS!M146</f>
        <v>0</v>
      </c>
      <c r="G1344" s="586"/>
      <c r="H1344" s="1086">
        <f>F1344/502.22</f>
        <v>0</v>
      </c>
      <c r="I1344" s="1086"/>
      <c r="J1344" s="1086"/>
      <c r="K1344" s="1086"/>
      <c r="L1344" s="1086"/>
      <c r="M1344" s="581"/>
      <c r="N1344" s="297"/>
      <c r="O1344" s="979">
        <f>[53]WS!E145</f>
        <v>1037909348</v>
      </c>
      <c r="P1344" s="1111"/>
      <c r="Q1344" s="1111"/>
      <c r="R1344" s="1111"/>
      <c r="S1344" s="1111"/>
      <c r="T1344" s="298"/>
      <c r="U1344" s="641">
        <v>2316400</v>
      </c>
      <c r="V1344" s="591"/>
      <c r="W1344" s="653"/>
      <c r="X1344" s="205" t="s">
        <v>329</v>
      </c>
      <c r="Y1344" s="205"/>
      <c r="Z1344" s="290"/>
      <c r="AA1344" s="290"/>
      <c r="AB1344" s="739"/>
      <c r="AC1344" s="290"/>
      <c r="AD1344" s="274"/>
      <c r="AE1344" s="735"/>
      <c r="AF1344" s="290"/>
      <c r="AG1344" s="145"/>
      <c r="AK1344" s="222"/>
      <c r="AP1344" s="147"/>
      <c r="AQ1344" s="145"/>
      <c r="BT1344" s="148"/>
    </row>
    <row r="1345" spans="1:72" s="222" customFormat="1" ht="24" customHeight="1" x14ac:dyDescent="0.3">
      <c r="A1345" s="175"/>
      <c r="B1345" s="652"/>
      <c r="C1345" s="580" t="s">
        <v>1104</v>
      </c>
      <c r="D1345" s="580"/>
      <c r="E1345" s="591"/>
      <c r="F1345" s="1159">
        <f>SUM(F1343:F1344)</f>
        <v>0</v>
      </c>
      <c r="G1345" s="586"/>
      <c r="H1345" s="1047"/>
      <c r="I1345" s="1047"/>
      <c r="J1345" s="1047"/>
      <c r="K1345" s="1047"/>
      <c r="L1345" s="1047"/>
      <c r="M1345" s="668"/>
      <c r="N1345" s="297"/>
      <c r="O1345" s="973">
        <f>SUM(O1343:S1344)</f>
        <v>2784192818.3199997</v>
      </c>
      <c r="P1345" s="973"/>
      <c r="Q1345" s="973"/>
      <c r="R1345" s="973"/>
      <c r="S1345" s="973"/>
      <c r="T1345" s="298"/>
      <c r="U1345" s="613"/>
      <c r="V1345" s="591"/>
      <c r="W1345" s="653"/>
      <c r="X1345" s="296"/>
      <c r="Y1345" s="587" t="s">
        <v>1105</v>
      </c>
      <c r="Z1345" s="297"/>
      <c r="AA1345" s="297"/>
      <c r="AB1345" s="297"/>
      <c r="AC1345" s="297"/>
      <c r="AD1345" s="503"/>
      <c r="AE1345" s="503"/>
      <c r="AF1345" s="297"/>
      <c r="AG1345" s="268"/>
      <c r="AP1345" s="272"/>
      <c r="AQ1345" s="268"/>
      <c r="BT1345" s="273"/>
    </row>
    <row r="1346" spans="1:72" s="222" customFormat="1" ht="24" customHeight="1" x14ac:dyDescent="0.3">
      <c r="A1346" s="175"/>
      <c r="B1346" s="652"/>
      <c r="C1346" s="580"/>
      <c r="D1346" s="580" t="s">
        <v>1095</v>
      </c>
      <c r="E1346" s="591"/>
      <c r="F1346" s="1161"/>
      <c r="G1346" s="586"/>
      <c r="H1346" s="586"/>
      <c r="I1346" s="586"/>
      <c r="J1346" s="586"/>
      <c r="K1346" s="586"/>
      <c r="L1346" s="586"/>
      <c r="M1346" s="668"/>
      <c r="N1346" s="297"/>
      <c r="O1346" s="1162"/>
      <c r="P1346" s="1162"/>
      <c r="Q1346" s="1162"/>
      <c r="R1346" s="1162"/>
      <c r="S1346" s="1162"/>
      <c r="T1346" s="298"/>
      <c r="U1346" s="613"/>
      <c r="V1346" s="591"/>
      <c r="W1346" s="684" t="s">
        <v>1103</v>
      </c>
      <c r="X1346" s="296"/>
      <c r="Y1346" s="587"/>
      <c r="Z1346" s="297"/>
      <c r="AA1346" s="297"/>
      <c r="AB1346" s="297"/>
      <c r="AC1346" s="297"/>
      <c r="AD1346" s="503"/>
      <c r="AE1346" s="503"/>
      <c r="AF1346" s="297"/>
      <c r="AG1346" s="268"/>
      <c r="AP1346" s="272"/>
      <c r="AQ1346" s="268"/>
      <c r="BT1346" s="273"/>
    </row>
    <row r="1347" spans="1:72" s="222" customFormat="1" ht="24" customHeight="1" x14ac:dyDescent="0.35">
      <c r="A1347" s="298"/>
      <c r="B1347" s="740"/>
      <c r="C1347" s="1163" t="s">
        <v>1104</v>
      </c>
      <c r="D1347" s="1163"/>
      <c r="E1347" s="1163"/>
      <c r="F1347" s="1159">
        <f>F1329-F1345</f>
        <v>600047698.08262002</v>
      </c>
      <c r="G1347" s="741"/>
      <c r="H1347" s="741"/>
      <c r="I1347" s="741"/>
      <c r="J1347" s="741"/>
      <c r="K1347" s="741"/>
      <c r="L1347" s="741"/>
      <c r="M1347" s="742"/>
      <c r="N1347" s="297"/>
      <c r="O1347" s="973">
        <f>O1329-O1345</f>
        <v>-2122352032.4899998</v>
      </c>
      <c r="P1347" s="973"/>
      <c r="Q1347" s="973"/>
      <c r="R1347" s="973"/>
      <c r="S1347" s="973"/>
      <c r="T1347" s="298"/>
      <c r="U1347" s="743"/>
      <c r="V1347" s="744"/>
      <c r="W1347" s="745"/>
      <c r="X1347" s="746"/>
      <c r="Y1347" s="597" t="s">
        <v>1105</v>
      </c>
      <c r="Z1347" s="297"/>
      <c r="AA1347" s="297"/>
      <c r="AB1347" s="297"/>
      <c r="AC1347" s="297"/>
      <c r="AD1347" s="503"/>
      <c r="AE1347" s="503"/>
      <c r="AF1347" s="297"/>
      <c r="AG1347" s="268"/>
      <c r="AP1347" s="747"/>
      <c r="AQ1347" s="268"/>
      <c r="BT1347" s="479"/>
    </row>
    <row r="1348" spans="1:72" s="222" customFormat="1" ht="24" customHeight="1" thickBot="1" x14ac:dyDescent="0.4">
      <c r="A1348" s="298"/>
      <c r="B1348" s="740"/>
      <c r="D1348" s="222" t="s">
        <v>1106</v>
      </c>
      <c r="F1348" s="1160"/>
      <c r="G1348" s="741"/>
      <c r="H1348" s="741"/>
      <c r="I1348" s="741"/>
      <c r="J1348" s="741"/>
      <c r="K1348" s="742"/>
      <c r="L1348" s="742"/>
      <c r="M1348" s="742"/>
      <c r="N1348" s="297"/>
      <c r="O1348" s="1013"/>
      <c r="P1348" s="1013"/>
      <c r="Q1348" s="1013"/>
      <c r="R1348" s="1013"/>
      <c r="S1348" s="1013"/>
      <c r="T1348" s="298"/>
      <c r="U1348" s="743"/>
      <c r="V1348" s="744"/>
      <c r="W1348" s="745"/>
      <c r="X1348" s="597" t="s">
        <v>1107</v>
      </c>
      <c r="Z1348" s="297"/>
      <c r="AA1348" s="297"/>
      <c r="AB1348" s="297"/>
      <c r="AC1348" s="297"/>
      <c r="AD1348" s="503"/>
      <c r="AE1348" s="503"/>
      <c r="AF1348" s="297"/>
      <c r="AG1348" s="268"/>
      <c r="AK1348" s="146"/>
      <c r="AP1348" s="747"/>
      <c r="AQ1348" s="268"/>
      <c r="BT1348" s="479"/>
    </row>
    <row r="1349" spans="1:72" s="146" customFormat="1" ht="24" customHeight="1" thickTop="1" x14ac:dyDescent="0.35">
      <c r="A1349" s="175"/>
      <c r="B1349" s="652"/>
      <c r="C1349" s="579"/>
      <c r="D1349" s="579"/>
      <c r="E1349" s="579"/>
      <c r="F1349" s="641"/>
      <c r="G1349" s="586"/>
      <c r="H1349" s="586"/>
      <c r="I1349" s="586"/>
      <c r="J1349" s="586"/>
      <c r="K1349" s="581"/>
      <c r="L1349" s="581"/>
      <c r="M1349" s="581"/>
      <c r="N1349" s="297"/>
      <c r="O1349" s="298"/>
      <c r="P1349" s="298"/>
      <c r="Q1349" s="298"/>
      <c r="R1349" s="298"/>
      <c r="S1349" s="298"/>
      <c r="T1349" s="298"/>
      <c r="U1349" s="613"/>
      <c r="V1349" s="591"/>
      <c r="W1349" s="653"/>
      <c r="X1349" s="204"/>
      <c r="Y1349" s="587"/>
      <c r="Z1349" s="290"/>
      <c r="AA1349" s="290"/>
      <c r="AB1349" s="290"/>
      <c r="AC1349" s="290"/>
      <c r="AD1349" s="274"/>
      <c r="AE1349" s="274"/>
      <c r="AF1349" s="290"/>
      <c r="AG1349" s="145"/>
      <c r="AP1349" s="147"/>
      <c r="AQ1349" s="145"/>
      <c r="BT1349" s="148"/>
    </row>
    <row r="1350" spans="1:72" s="146" customFormat="1" ht="24" customHeight="1" x14ac:dyDescent="0.35">
      <c r="A1350" s="175"/>
      <c r="B1350" s="652"/>
      <c r="C1350" s="1076" t="s">
        <v>1108</v>
      </c>
      <c r="D1350" s="1076"/>
      <c r="E1350" s="1076"/>
      <c r="F1350" s="1076"/>
      <c r="G1350" s="1076"/>
      <c r="H1350" s="1076"/>
      <c r="I1350" s="1076"/>
      <c r="J1350" s="1076"/>
      <c r="K1350" s="579"/>
      <c r="L1350" s="579"/>
      <c r="M1350" s="579"/>
      <c r="N1350" s="701"/>
      <c r="O1350" s="921" t="s">
        <v>1109</v>
      </c>
      <c r="P1350" s="921"/>
      <c r="Q1350" s="921"/>
      <c r="R1350" s="921"/>
      <c r="S1350" s="921"/>
      <c r="T1350" s="921"/>
      <c r="U1350" s="921"/>
      <c r="V1350" s="921"/>
      <c r="W1350" s="921"/>
      <c r="X1350" s="921"/>
      <c r="Y1350" s="921"/>
      <c r="Z1350" s="290"/>
      <c r="AA1350" s="290"/>
      <c r="AB1350" s="290"/>
      <c r="AC1350" s="290"/>
      <c r="AD1350" s="274"/>
      <c r="AE1350" s="274"/>
      <c r="AF1350" s="290"/>
      <c r="AG1350" s="145"/>
      <c r="AP1350" s="147"/>
      <c r="AQ1350" s="145"/>
      <c r="BT1350" s="148"/>
    </row>
    <row r="1351" spans="1:72" s="146" customFormat="1" ht="24" customHeight="1" x14ac:dyDescent="0.35">
      <c r="A1351" s="175"/>
      <c r="B1351" s="652"/>
      <c r="C1351" s="1076"/>
      <c r="D1351" s="1076"/>
      <c r="E1351" s="1076"/>
      <c r="F1351" s="1076"/>
      <c r="G1351" s="1076"/>
      <c r="H1351" s="1076"/>
      <c r="I1351" s="1076"/>
      <c r="J1351" s="1076"/>
      <c r="K1351" s="579"/>
      <c r="L1351" s="579"/>
      <c r="M1351" s="579"/>
      <c r="N1351" s="701"/>
      <c r="O1351" s="921"/>
      <c r="P1351" s="921"/>
      <c r="Q1351" s="921"/>
      <c r="R1351" s="921"/>
      <c r="S1351" s="921"/>
      <c r="T1351" s="921"/>
      <c r="U1351" s="921"/>
      <c r="V1351" s="921"/>
      <c r="W1351" s="921"/>
      <c r="X1351" s="921"/>
      <c r="Y1351" s="921"/>
      <c r="Z1351" s="290"/>
      <c r="AA1351" s="290"/>
      <c r="AB1351" s="290"/>
      <c r="AC1351" s="290"/>
      <c r="AD1351" s="274"/>
      <c r="AE1351" s="274"/>
      <c r="AF1351" s="290"/>
      <c r="AG1351" s="145"/>
      <c r="AP1351" s="147"/>
      <c r="AQ1351" s="145"/>
      <c r="BT1351" s="148"/>
    </row>
    <row r="1352" spans="1:72" s="146" customFormat="1" ht="24" customHeight="1" x14ac:dyDescent="0.35">
      <c r="A1352" s="175"/>
      <c r="B1352" s="652"/>
      <c r="C1352" s="1076"/>
      <c r="D1352" s="1076"/>
      <c r="E1352" s="1076"/>
      <c r="F1352" s="1076"/>
      <c r="G1352" s="1076"/>
      <c r="H1352" s="1076"/>
      <c r="I1352" s="1076"/>
      <c r="J1352" s="1076"/>
      <c r="K1352" s="579"/>
      <c r="L1352" s="579"/>
      <c r="M1352" s="579"/>
      <c r="N1352" s="701"/>
      <c r="O1352" s="921"/>
      <c r="P1352" s="921"/>
      <c r="Q1352" s="921"/>
      <c r="R1352" s="921"/>
      <c r="S1352" s="921"/>
      <c r="T1352" s="921"/>
      <c r="U1352" s="921"/>
      <c r="V1352" s="921"/>
      <c r="W1352" s="921"/>
      <c r="X1352" s="921"/>
      <c r="Y1352" s="921"/>
      <c r="Z1352" s="290"/>
      <c r="AA1352" s="290"/>
      <c r="AB1352" s="290"/>
      <c r="AC1352" s="290"/>
      <c r="AD1352" s="274"/>
      <c r="AE1352" s="274"/>
      <c r="AF1352" s="290"/>
      <c r="AG1352" s="145"/>
      <c r="AP1352" s="147"/>
      <c r="AQ1352" s="145"/>
      <c r="BT1352" s="148"/>
    </row>
    <row r="1353" spans="1:72" s="146" customFormat="1" ht="24" customHeight="1" x14ac:dyDescent="0.35">
      <c r="A1353" s="175"/>
      <c r="B1353" s="652"/>
      <c r="C1353" s="1076"/>
      <c r="D1353" s="1076"/>
      <c r="E1353" s="1076"/>
      <c r="F1353" s="1076"/>
      <c r="G1353" s="1076"/>
      <c r="H1353" s="1076"/>
      <c r="I1353" s="1076"/>
      <c r="J1353" s="1076"/>
      <c r="K1353" s="579"/>
      <c r="L1353" s="579"/>
      <c r="M1353" s="579"/>
      <c r="N1353" s="701"/>
      <c r="O1353" s="921"/>
      <c r="P1353" s="921"/>
      <c r="Q1353" s="921"/>
      <c r="R1353" s="921"/>
      <c r="S1353" s="921"/>
      <c r="T1353" s="921"/>
      <c r="U1353" s="921"/>
      <c r="V1353" s="921"/>
      <c r="W1353" s="921"/>
      <c r="X1353" s="921"/>
      <c r="Y1353" s="921"/>
      <c r="Z1353" s="290"/>
      <c r="AA1353" s="290"/>
      <c r="AB1353" s="290"/>
      <c r="AC1353" s="290"/>
      <c r="AD1353" s="274"/>
      <c r="AE1353" s="274"/>
      <c r="AF1353" s="290"/>
      <c r="AG1353" s="145"/>
      <c r="AP1353" s="147"/>
      <c r="AQ1353" s="145"/>
      <c r="BT1353" s="148"/>
    </row>
    <row r="1354" spans="1:72" s="146" customFormat="1" ht="24" customHeight="1" x14ac:dyDescent="0.35">
      <c r="A1354" s="175"/>
      <c r="B1354" s="652"/>
      <c r="C1354" s="1076"/>
      <c r="D1354" s="1076"/>
      <c r="E1354" s="1076"/>
      <c r="F1354" s="1076"/>
      <c r="G1354" s="1076"/>
      <c r="H1354" s="1076"/>
      <c r="I1354" s="1076"/>
      <c r="J1354" s="1076"/>
      <c r="K1354" s="579"/>
      <c r="L1354" s="579"/>
      <c r="M1354" s="579"/>
      <c r="N1354" s="701"/>
      <c r="O1354" s="921"/>
      <c r="P1354" s="921"/>
      <c r="Q1354" s="921"/>
      <c r="R1354" s="921"/>
      <c r="S1354" s="921"/>
      <c r="T1354" s="921"/>
      <c r="U1354" s="921"/>
      <c r="V1354" s="921"/>
      <c r="W1354" s="921"/>
      <c r="X1354" s="921"/>
      <c r="Y1354" s="921"/>
      <c r="Z1354" s="290"/>
      <c r="AA1354" s="290"/>
      <c r="AB1354" s="290"/>
      <c r="AC1354" s="290"/>
      <c r="AD1354" s="274"/>
      <c r="AE1354" s="274"/>
      <c r="AF1354" s="290"/>
      <c r="AG1354" s="145"/>
      <c r="AP1354" s="147"/>
      <c r="AQ1354" s="145"/>
      <c r="BT1354" s="148"/>
    </row>
    <row r="1355" spans="1:72" s="146" customFormat="1" ht="16.5" customHeight="1" x14ac:dyDescent="0.35">
      <c r="A1355" s="175"/>
      <c r="B1355" s="652"/>
      <c r="C1355" s="1076"/>
      <c r="D1355" s="1076"/>
      <c r="E1355" s="1076"/>
      <c r="F1355" s="1076"/>
      <c r="G1355" s="1076"/>
      <c r="H1355" s="1076"/>
      <c r="I1355" s="1076"/>
      <c r="J1355" s="1076"/>
      <c r="K1355" s="579"/>
      <c r="L1355" s="579"/>
      <c r="M1355" s="579"/>
      <c r="N1355" s="701"/>
      <c r="O1355" s="921"/>
      <c r="P1355" s="921"/>
      <c r="Q1355" s="921"/>
      <c r="R1355" s="921"/>
      <c r="S1355" s="921"/>
      <c r="T1355" s="921"/>
      <c r="U1355" s="921"/>
      <c r="V1355" s="921"/>
      <c r="W1355" s="921"/>
      <c r="X1355" s="921"/>
      <c r="Y1355" s="921"/>
      <c r="Z1355" s="290"/>
      <c r="AA1355" s="290"/>
      <c r="AB1355" s="290"/>
      <c r="AC1355" s="290"/>
      <c r="AD1355" s="274"/>
      <c r="AE1355" s="274"/>
      <c r="AF1355" s="290"/>
      <c r="AG1355" s="145"/>
      <c r="AK1355" s="167"/>
      <c r="AP1355" s="147"/>
      <c r="AQ1355" s="145"/>
      <c r="BT1355" s="148"/>
    </row>
    <row r="1356" spans="1:72" s="146" customFormat="1" ht="24" customHeight="1" x14ac:dyDescent="0.35">
      <c r="A1356" s="175"/>
      <c r="B1356" s="652"/>
      <c r="C1356" s="1076" t="s">
        <v>1110</v>
      </c>
      <c r="D1356" s="1076"/>
      <c r="E1356" s="1076"/>
      <c r="F1356" s="1076"/>
      <c r="G1356" s="1076"/>
      <c r="H1356" s="1076"/>
      <c r="I1356" s="1076"/>
      <c r="J1356" s="1076"/>
      <c r="K1356" s="579"/>
      <c r="L1356" s="579"/>
      <c r="M1356" s="579"/>
      <c r="N1356" s="748"/>
      <c r="O1356" s="355"/>
      <c r="P1356" s="355"/>
      <c r="Q1356" s="920" t="s">
        <v>1111</v>
      </c>
      <c r="R1356" s="920"/>
      <c r="S1356" s="920"/>
      <c r="T1356" s="920"/>
      <c r="U1356" s="920"/>
      <c r="V1356" s="920"/>
      <c r="W1356" s="920"/>
      <c r="X1356" s="920"/>
      <c r="Y1356" s="920"/>
      <c r="Z1356" s="920"/>
      <c r="AA1356" s="290"/>
      <c r="AB1356" s="290"/>
      <c r="AC1356" s="290"/>
      <c r="AD1356" s="274"/>
      <c r="AE1356" s="274"/>
      <c r="AF1356" s="290"/>
      <c r="AG1356" s="145"/>
      <c r="AP1356" s="147"/>
      <c r="AQ1356" s="145"/>
      <c r="BT1356" s="148"/>
    </row>
    <row r="1357" spans="1:72" s="146" customFormat="1" ht="24" customHeight="1" x14ac:dyDescent="0.35">
      <c r="A1357" s="175"/>
      <c r="B1357" s="652"/>
      <c r="C1357" s="1076"/>
      <c r="D1357" s="1076"/>
      <c r="E1357" s="1076"/>
      <c r="F1357" s="1076"/>
      <c r="G1357" s="1076"/>
      <c r="H1357" s="1076"/>
      <c r="I1357" s="1076"/>
      <c r="J1357" s="1076"/>
      <c r="K1357" s="579"/>
      <c r="L1357" s="579"/>
      <c r="M1357" s="579"/>
      <c r="N1357" s="748"/>
      <c r="O1357" s="355"/>
      <c r="P1357" s="355"/>
      <c r="Q1357" s="920"/>
      <c r="R1357" s="920"/>
      <c r="S1357" s="920"/>
      <c r="T1357" s="920"/>
      <c r="U1357" s="920"/>
      <c r="V1357" s="920"/>
      <c r="W1357" s="920"/>
      <c r="X1357" s="920"/>
      <c r="Y1357" s="920"/>
      <c r="Z1357" s="920"/>
      <c r="AA1357" s="290"/>
      <c r="AB1357" s="290"/>
      <c r="AC1357" s="290"/>
      <c r="AD1357" s="274"/>
      <c r="AE1357" s="274"/>
      <c r="AF1357" s="290"/>
      <c r="AG1357" s="145"/>
      <c r="AP1357" s="147"/>
      <c r="AQ1357" s="145"/>
      <c r="BT1357" s="148"/>
    </row>
    <row r="1358" spans="1:72" s="146" customFormat="1" ht="24" customHeight="1" x14ac:dyDescent="0.35">
      <c r="A1358" s="175"/>
      <c r="B1358" s="652"/>
      <c r="C1358" s="1076"/>
      <c r="D1358" s="1076"/>
      <c r="E1358" s="1076"/>
      <c r="F1358" s="1076"/>
      <c r="G1358" s="1076"/>
      <c r="H1358" s="1076"/>
      <c r="I1358" s="1076"/>
      <c r="J1358" s="1076"/>
      <c r="K1358" s="579"/>
      <c r="L1358" s="579"/>
      <c r="M1358" s="579"/>
      <c r="N1358" s="748"/>
      <c r="O1358" s="355"/>
      <c r="P1358" s="355"/>
      <c r="Q1358" s="920"/>
      <c r="R1358" s="920"/>
      <c r="S1358" s="920"/>
      <c r="T1358" s="920"/>
      <c r="U1358" s="920"/>
      <c r="V1358" s="920"/>
      <c r="W1358" s="920"/>
      <c r="X1358" s="920"/>
      <c r="Y1358" s="920"/>
      <c r="Z1358" s="920"/>
      <c r="AA1358" s="290"/>
      <c r="AB1358" s="290"/>
      <c r="AC1358" s="290"/>
      <c r="AD1358" s="274"/>
      <c r="AE1358" s="274"/>
      <c r="AF1358" s="290"/>
      <c r="AG1358" s="145"/>
      <c r="AP1358" s="147"/>
      <c r="AQ1358" s="145"/>
      <c r="BT1358" s="148"/>
    </row>
    <row r="1359" spans="1:72" s="146" customFormat="1" ht="24" customHeight="1" x14ac:dyDescent="0.35">
      <c r="A1359" s="175"/>
      <c r="B1359" s="652"/>
      <c r="C1359" s="1076"/>
      <c r="D1359" s="1076"/>
      <c r="E1359" s="1076"/>
      <c r="F1359" s="1076"/>
      <c r="G1359" s="1076"/>
      <c r="H1359" s="1076"/>
      <c r="I1359" s="1076"/>
      <c r="J1359" s="1076"/>
      <c r="K1359" s="579"/>
      <c r="L1359" s="579"/>
      <c r="M1359" s="579"/>
      <c r="N1359" s="748"/>
      <c r="O1359" s="355"/>
      <c r="P1359" s="355"/>
      <c r="Q1359" s="920"/>
      <c r="R1359" s="920"/>
      <c r="S1359" s="920"/>
      <c r="T1359" s="920"/>
      <c r="U1359" s="920"/>
      <c r="V1359" s="920"/>
      <c r="W1359" s="920"/>
      <c r="X1359" s="920"/>
      <c r="Y1359" s="920"/>
      <c r="Z1359" s="920"/>
      <c r="AA1359" s="290"/>
      <c r="AB1359" s="290"/>
      <c r="AC1359" s="290"/>
      <c r="AD1359" s="274"/>
      <c r="AE1359" s="274"/>
      <c r="AF1359" s="290"/>
      <c r="AG1359" s="145"/>
      <c r="AP1359" s="147"/>
      <c r="AQ1359" s="145"/>
      <c r="BT1359" s="148"/>
    </row>
    <row r="1360" spans="1:72" s="146" customFormat="1" ht="24" customHeight="1" x14ac:dyDescent="0.35">
      <c r="A1360" s="175"/>
      <c r="B1360" s="652"/>
      <c r="C1360" s="1076"/>
      <c r="D1360" s="1076"/>
      <c r="E1360" s="1076"/>
      <c r="F1360" s="1076"/>
      <c r="G1360" s="1076"/>
      <c r="H1360" s="1076"/>
      <c r="I1360" s="1076"/>
      <c r="J1360" s="1076"/>
      <c r="K1360" s="579"/>
      <c r="L1360" s="579"/>
      <c r="M1360" s="579"/>
      <c r="N1360" s="748"/>
      <c r="O1360" s="355"/>
      <c r="P1360" s="355"/>
      <c r="Q1360" s="920"/>
      <c r="R1360" s="920"/>
      <c r="S1360" s="920"/>
      <c r="T1360" s="920"/>
      <c r="U1360" s="920"/>
      <c r="V1360" s="920"/>
      <c r="W1360" s="920"/>
      <c r="X1360" s="920"/>
      <c r="Y1360" s="920"/>
      <c r="Z1360" s="920"/>
      <c r="AA1360" s="290"/>
      <c r="AB1360" s="290"/>
      <c r="AC1360" s="290"/>
      <c r="AD1360" s="274"/>
      <c r="AE1360" s="274"/>
      <c r="AF1360" s="290"/>
      <c r="AG1360" s="145"/>
      <c r="AP1360" s="147"/>
      <c r="AQ1360" s="145"/>
      <c r="BT1360" s="148"/>
    </row>
    <row r="1361" spans="1:72" s="146" customFormat="1" ht="24" customHeight="1" x14ac:dyDescent="0.35">
      <c r="A1361" s="175"/>
      <c r="B1361" s="652"/>
      <c r="C1361" s="1076"/>
      <c r="D1361" s="1076"/>
      <c r="E1361" s="1076"/>
      <c r="F1361" s="1076"/>
      <c r="G1361" s="1076"/>
      <c r="H1361" s="1076"/>
      <c r="I1361" s="1076"/>
      <c r="J1361" s="1076"/>
      <c r="K1361" s="579"/>
      <c r="L1361" s="579"/>
      <c r="M1361" s="579"/>
      <c r="N1361" s="748"/>
      <c r="O1361" s="355"/>
      <c r="P1361" s="355"/>
      <c r="Q1361" s="920"/>
      <c r="R1361" s="920"/>
      <c r="S1361" s="920"/>
      <c r="T1361" s="920"/>
      <c r="U1361" s="920"/>
      <c r="V1361" s="920"/>
      <c r="W1361" s="920"/>
      <c r="X1361" s="920"/>
      <c r="Y1361" s="920"/>
      <c r="Z1361" s="920"/>
      <c r="AA1361" s="290"/>
      <c r="AB1361" s="290"/>
      <c r="AC1361" s="290"/>
      <c r="AD1361" s="274"/>
      <c r="AE1361" s="274"/>
      <c r="AF1361" s="290"/>
      <c r="AG1361" s="145"/>
      <c r="AP1361" s="147"/>
      <c r="AQ1361" s="145"/>
      <c r="BT1361" s="148"/>
    </row>
    <row r="1362" spans="1:72" s="146" customFormat="1" ht="24" customHeight="1" x14ac:dyDescent="0.35">
      <c r="A1362" s="175"/>
      <c r="B1362" s="652"/>
      <c r="C1362" s="1076"/>
      <c r="D1362" s="1076"/>
      <c r="E1362" s="1076"/>
      <c r="F1362" s="1076"/>
      <c r="G1362" s="1076"/>
      <c r="H1362" s="1076"/>
      <c r="I1362" s="1076"/>
      <c r="J1362" s="1076"/>
      <c r="K1362" s="579"/>
      <c r="L1362" s="579"/>
      <c r="M1362" s="579"/>
      <c r="N1362" s="748"/>
      <c r="O1362" s="355"/>
      <c r="P1362" s="355"/>
      <c r="Q1362" s="920"/>
      <c r="R1362" s="920"/>
      <c r="S1362" s="920"/>
      <c r="T1362" s="920"/>
      <c r="U1362" s="920"/>
      <c r="V1362" s="920"/>
      <c r="W1362" s="920"/>
      <c r="X1362" s="920"/>
      <c r="Y1362" s="920"/>
      <c r="Z1362" s="920"/>
      <c r="AA1362" s="290"/>
      <c r="AB1362" s="290"/>
      <c r="AC1362" s="290"/>
      <c r="AD1362" s="274"/>
      <c r="AE1362" s="274"/>
      <c r="AF1362" s="290"/>
      <c r="AG1362" s="145"/>
      <c r="AP1362" s="147"/>
      <c r="AQ1362" s="145"/>
      <c r="BT1362" s="148"/>
    </row>
    <row r="1363" spans="1:72" s="146" customFormat="1" ht="8.4499999999999993" customHeight="1" x14ac:dyDescent="0.35">
      <c r="A1363" s="175"/>
      <c r="B1363" s="652"/>
      <c r="C1363" s="579"/>
      <c r="D1363" s="579"/>
      <c r="E1363" s="579"/>
      <c r="F1363" s="579"/>
      <c r="G1363" s="579"/>
      <c r="H1363" s="579"/>
      <c r="I1363" s="579"/>
      <c r="J1363" s="579"/>
      <c r="K1363" s="579"/>
      <c r="L1363" s="579"/>
      <c r="M1363" s="579"/>
      <c r="N1363" s="748"/>
      <c r="O1363" s="355"/>
      <c r="P1363" s="355"/>
      <c r="Q1363" s="193"/>
      <c r="R1363" s="193"/>
      <c r="S1363" s="193"/>
      <c r="T1363" s="193"/>
      <c r="U1363" s="193"/>
      <c r="V1363" s="193"/>
      <c r="W1363" s="193"/>
      <c r="X1363" s="193"/>
      <c r="Y1363" s="193"/>
      <c r="Z1363" s="193"/>
      <c r="AA1363" s="290"/>
      <c r="AB1363" s="290"/>
      <c r="AC1363" s="290"/>
      <c r="AD1363" s="274"/>
      <c r="AE1363" s="274"/>
      <c r="AF1363" s="290"/>
      <c r="AG1363" s="145"/>
      <c r="AP1363" s="147"/>
      <c r="AQ1363" s="145"/>
      <c r="BT1363" s="148"/>
    </row>
    <row r="1364" spans="1:72" s="146" customFormat="1" ht="24" customHeight="1" x14ac:dyDescent="0.35">
      <c r="A1364" s="175"/>
      <c r="B1364" s="652"/>
      <c r="C1364" s="1076" t="s">
        <v>1112</v>
      </c>
      <c r="D1364" s="1076"/>
      <c r="E1364" s="1076"/>
      <c r="F1364" s="1076"/>
      <c r="G1364" s="1076"/>
      <c r="H1364" s="1076"/>
      <c r="I1364" s="1076"/>
      <c r="J1364" s="1076"/>
      <c r="K1364" s="579"/>
      <c r="L1364" s="579"/>
      <c r="M1364" s="579"/>
      <c r="N1364" s="748"/>
      <c r="O1364" s="355"/>
      <c r="P1364" s="355"/>
      <c r="Q1364" s="920" t="s">
        <v>1113</v>
      </c>
      <c r="R1364" s="920"/>
      <c r="S1364" s="920"/>
      <c r="T1364" s="920"/>
      <c r="U1364" s="920"/>
      <c r="V1364" s="920"/>
      <c r="W1364" s="920"/>
      <c r="X1364" s="920"/>
      <c r="Y1364" s="920"/>
      <c r="Z1364" s="920"/>
      <c r="AA1364" s="290"/>
      <c r="AB1364" s="290"/>
      <c r="AC1364" s="290"/>
      <c r="AD1364" s="274"/>
      <c r="AE1364" s="274"/>
      <c r="AF1364" s="290"/>
      <c r="AG1364" s="145"/>
      <c r="AP1364" s="147"/>
      <c r="AQ1364" s="145"/>
      <c r="BT1364" s="148"/>
    </row>
    <row r="1365" spans="1:72" s="146" customFormat="1" ht="24" customHeight="1" x14ac:dyDescent="0.35">
      <c r="A1365" s="175"/>
      <c r="B1365" s="652"/>
      <c r="C1365" s="1076"/>
      <c r="D1365" s="1076"/>
      <c r="E1365" s="1076"/>
      <c r="F1365" s="1076"/>
      <c r="G1365" s="1076"/>
      <c r="H1365" s="1076"/>
      <c r="I1365" s="1076"/>
      <c r="J1365" s="1076"/>
      <c r="K1365" s="579"/>
      <c r="L1365" s="579"/>
      <c r="M1365" s="579"/>
      <c r="N1365" s="748"/>
      <c r="O1365" s="355"/>
      <c r="P1365" s="355"/>
      <c r="Q1365" s="920"/>
      <c r="R1365" s="920"/>
      <c r="S1365" s="920"/>
      <c r="T1365" s="920"/>
      <c r="U1365" s="920"/>
      <c r="V1365" s="920"/>
      <c r="W1365" s="920"/>
      <c r="X1365" s="920"/>
      <c r="Y1365" s="920"/>
      <c r="Z1365" s="920"/>
      <c r="AA1365" s="290"/>
      <c r="AB1365" s="290"/>
      <c r="AC1365" s="290"/>
      <c r="AD1365" s="274"/>
      <c r="AE1365" s="274"/>
      <c r="AF1365" s="290"/>
      <c r="AG1365" s="145"/>
      <c r="AP1365" s="147"/>
      <c r="AQ1365" s="145"/>
      <c r="BT1365" s="148"/>
    </row>
    <row r="1366" spans="1:72" s="146" customFormat="1" ht="24" customHeight="1" x14ac:dyDescent="0.35">
      <c r="A1366" s="175"/>
      <c r="B1366" s="652"/>
      <c r="C1366" s="1076"/>
      <c r="D1366" s="1076"/>
      <c r="E1366" s="1076"/>
      <c r="F1366" s="1076"/>
      <c r="G1366" s="1076"/>
      <c r="H1366" s="1076"/>
      <c r="I1366" s="1076"/>
      <c r="J1366" s="1076"/>
      <c r="K1366" s="579"/>
      <c r="L1366" s="579"/>
      <c r="M1366" s="579"/>
      <c r="N1366" s="748"/>
      <c r="O1366" s="355"/>
      <c r="P1366" s="355"/>
      <c r="Q1366" s="920"/>
      <c r="R1366" s="920"/>
      <c r="S1366" s="920"/>
      <c r="T1366" s="920"/>
      <c r="U1366" s="920"/>
      <c r="V1366" s="920"/>
      <c r="W1366" s="920"/>
      <c r="X1366" s="920"/>
      <c r="Y1366" s="920"/>
      <c r="Z1366" s="920"/>
      <c r="AA1366" s="290"/>
      <c r="AB1366" s="290"/>
      <c r="AC1366" s="290"/>
      <c r="AD1366" s="274"/>
      <c r="AE1366" s="274"/>
      <c r="AF1366" s="290"/>
      <c r="AG1366" s="145"/>
      <c r="AP1366" s="147"/>
      <c r="AQ1366" s="145"/>
      <c r="BT1366" s="148"/>
    </row>
    <row r="1367" spans="1:72" s="146" customFormat="1" ht="24" customHeight="1" x14ac:dyDescent="0.35">
      <c r="A1367" s="175"/>
      <c r="B1367" s="652"/>
      <c r="C1367" s="1076"/>
      <c r="D1367" s="1076"/>
      <c r="E1367" s="1076"/>
      <c r="F1367" s="1076"/>
      <c r="G1367" s="1076"/>
      <c r="H1367" s="1076"/>
      <c r="I1367" s="1076"/>
      <c r="J1367" s="1076"/>
      <c r="K1367" s="579"/>
      <c r="L1367" s="579"/>
      <c r="M1367" s="579"/>
      <c r="N1367" s="748"/>
      <c r="O1367" s="355"/>
      <c r="P1367" s="355"/>
      <c r="Q1367" s="920"/>
      <c r="R1367" s="920"/>
      <c r="S1367" s="920"/>
      <c r="T1367" s="920"/>
      <c r="U1367" s="920"/>
      <c r="V1367" s="920"/>
      <c r="W1367" s="920"/>
      <c r="X1367" s="920"/>
      <c r="Y1367" s="920"/>
      <c r="Z1367" s="920"/>
      <c r="AA1367" s="290"/>
      <c r="AB1367" s="290"/>
      <c r="AC1367" s="290"/>
      <c r="AD1367" s="274"/>
      <c r="AE1367" s="274"/>
      <c r="AF1367" s="290"/>
      <c r="AG1367" s="145"/>
      <c r="AP1367" s="147"/>
      <c r="AQ1367" s="145"/>
      <c r="BT1367" s="148"/>
    </row>
    <row r="1368" spans="1:72" s="146" customFormat="1" ht="24" customHeight="1" x14ac:dyDescent="0.35">
      <c r="A1368" s="175"/>
      <c r="B1368" s="652"/>
      <c r="C1368" s="1076"/>
      <c r="D1368" s="1076"/>
      <c r="E1368" s="1076"/>
      <c r="F1368" s="1076"/>
      <c r="G1368" s="1076"/>
      <c r="H1368" s="1076"/>
      <c r="I1368" s="1076"/>
      <c r="J1368" s="1076"/>
      <c r="K1368" s="579"/>
      <c r="L1368" s="579"/>
      <c r="M1368" s="579"/>
      <c r="N1368" s="748"/>
      <c r="O1368" s="355"/>
      <c r="P1368" s="355"/>
      <c r="Q1368" s="920"/>
      <c r="R1368" s="920"/>
      <c r="S1368" s="920"/>
      <c r="T1368" s="920"/>
      <c r="U1368" s="920"/>
      <c r="V1368" s="920"/>
      <c r="W1368" s="920"/>
      <c r="X1368" s="920"/>
      <c r="Y1368" s="920"/>
      <c r="Z1368" s="920"/>
      <c r="AA1368" s="290"/>
      <c r="AB1368" s="290"/>
      <c r="AC1368" s="290"/>
      <c r="AD1368" s="274"/>
      <c r="AE1368" s="274"/>
      <c r="AF1368" s="290"/>
      <c r="AG1368" s="145"/>
      <c r="AP1368" s="147"/>
      <c r="AQ1368" s="145"/>
      <c r="BT1368" s="148"/>
    </row>
    <row r="1369" spans="1:72" s="146" customFormat="1" ht="24" customHeight="1" x14ac:dyDescent="0.35">
      <c r="A1369" s="175"/>
      <c r="B1369" s="652"/>
      <c r="C1369" s="1076"/>
      <c r="D1369" s="1076"/>
      <c r="E1369" s="1076"/>
      <c r="F1369" s="1076"/>
      <c r="G1369" s="1076"/>
      <c r="H1369" s="1076"/>
      <c r="I1369" s="1076"/>
      <c r="J1369" s="1076"/>
      <c r="K1369" s="579"/>
      <c r="L1369" s="579"/>
      <c r="M1369" s="579"/>
      <c r="N1369" s="748"/>
      <c r="O1369" s="355"/>
      <c r="P1369" s="355"/>
      <c r="Q1369" s="920"/>
      <c r="R1369" s="920"/>
      <c r="S1369" s="920"/>
      <c r="T1369" s="920"/>
      <c r="U1369" s="920"/>
      <c r="V1369" s="920"/>
      <c r="W1369" s="920"/>
      <c r="X1369" s="920"/>
      <c r="Y1369" s="920"/>
      <c r="Z1369" s="920"/>
      <c r="AA1369" s="290"/>
      <c r="AB1369" s="290"/>
      <c r="AC1369" s="290"/>
      <c r="AD1369" s="274"/>
      <c r="AE1369" s="274"/>
      <c r="AF1369" s="290"/>
      <c r="AG1369" s="145"/>
      <c r="AP1369" s="147"/>
      <c r="AQ1369" s="145"/>
      <c r="BT1369" s="148"/>
    </row>
    <row r="1370" spans="1:72" s="146" customFormat="1" ht="30.6" customHeight="1" x14ac:dyDescent="0.35">
      <c r="A1370" s="175"/>
      <c r="B1370" s="652"/>
      <c r="C1370" s="1076"/>
      <c r="D1370" s="1076"/>
      <c r="E1370" s="1076"/>
      <c r="F1370" s="1076"/>
      <c r="G1370" s="1076"/>
      <c r="H1370" s="1076"/>
      <c r="I1370" s="1076"/>
      <c r="J1370" s="1076"/>
      <c r="K1370" s="579"/>
      <c r="L1370" s="579"/>
      <c r="M1370" s="579"/>
      <c r="N1370" s="748"/>
      <c r="O1370" s="355"/>
      <c r="P1370" s="355"/>
      <c r="Q1370" s="920"/>
      <c r="R1370" s="920"/>
      <c r="S1370" s="920"/>
      <c r="T1370" s="920"/>
      <c r="U1370" s="920"/>
      <c r="V1370" s="920"/>
      <c r="W1370" s="920"/>
      <c r="X1370" s="920"/>
      <c r="Y1370" s="920"/>
      <c r="Z1370" s="920"/>
      <c r="AA1370" s="290"/>
      <c r="AB1370" s="290"/>
      <c r="AC1370" s="290"/>
      <c r="AD1370" s="274"/>
      <c r="AE1370" s="274"/>
      <c r="AF1370" s="290"/>
      <c r="AG1370" s="145"/>
      <c r="AP1370" s="147"/>
      <c r="AQ1370" s="145"/>
      <c r="BT1370" s="148"/>
    </row>
    <row r="1371" spans="1:72" s="146" customFormat="1" ht="24" customHeight="1" x14ac:dyDescent="0.35">
      <c r="A1371" s="175"/>
      <c r="B1371" s="652"/>
      <c r="C1371" s="1076" t="s">
        <v>1114</v>
      </c>
      <c r="D1371" s="1076"/>
      <c r="E1371" s="1076"/>
      <c r="F1371" s="1076"/>
      <c r="G1371" s="1076"/>
      <c r="H1371" s="1076"/>
      <c r="I1371" s="1076"/>
      <c r="J1371" s="1076"/>
      <c r="K1371" s="579"/>
      <c r="L1371" s="579"/>
      <c r="M1371" s="579"/>
      <c r="N1371" s="748"/>
      <c r="O1371" s="355"/>
      <c r="P1371" s="355"/>
      <c r="Q1371" s="920" t="s">
        <v>1115</v>
      </c>
      <c r="R1371" s="920"/>
      <c r="S1371" s="920"/>
      <c r="T1371" s="920"/>
      <c r="U1371" s="920"/>
      <c r="V1371" s="920"/>
      <c r="W1371" s="920"/>
      <c r="X1371" s="920"/>
      <c r="Y1371" s="920"/>
      <c r="Z1371" s="920"/>
      <c r="AA1371" s="290"/>
      <c r="AB1371" s="290"/>
      <c r="AC1371" s="290"/>
      <c r="AD1371" s="274"/>
      <c r="AE1371" s="274"/>
      <c r="AF1371" s="290"/>
      <c r="AG1371" s="145"/>
      <c r="AP1371" s="147"/>
      <c r="AQ1371" s="145"/>
      <c r="BT1371" s="148"/>
    </row>
    <row r="1372" spans="1:72" s="146" customFormat="1" ht="24" customHeight="1" x14ac:dyDescent="0.35">
      <c r="A1372" s="175"/>
      <c r="B1372" s="652"/>
      <c r="C1372" s="1076"/>
      <c r="D1372" s="1076"/>
      <c r="E1372" s="1076"/>
      <c r="F1372" s="1076"/>
      <c r="G1372" s="1076"/>
      <c r="H1372" s="1076"/>
      <c r="I1372" s="1076"/>
      <c r="J1372" s="1076"/>
      <c r="K1372" s="579"/>
      <c r="L1372" s="579"/>
      <c r="M1372" s="579"/>
      <c r="N1372" s="748"/>
      <c r="O1372" s="355"/>
      <c r="P1372" s="355"/>
      <c r="Q1372" s="920"/>
      <c r="R1372" s="920"/>
      <c r="S1372" s="920"/>
      <c r="T1372" s="920"/>
      <c r="U1372" s="920"/>
      <c r="V1372" s="920"/>
      <c r="W1372" s="920"/>
      <c r="X1372" s="920"/>
      <c r="Y1372" s="920"/>
      <c r="Z1372" s="920"/>
      <c r="AA1372" s="290"/>
      <c r="AB1372" s="290"/>
      <c r="AC1372" s="290"/>
      <c r="AD1372" s="274"/>
      <c r="AE1372" s="274"/>
      <c r="AF1372" s="290"/>
      <c r="AG1372" s="145"/>
      <c r="AP1372" s="147"/>
      <c r="AQ1372" s="145"/>
      <c r="BT1372" s="148"/>
    </row>
    <row r="1373" spans="1:72" s="146" customFormat="1" ht="24" customHeight="1" x14ac:dyDescent="0.35">
      <c r="A1373" s="175"/>
      <c r="B1373" s="652"/>
      <c r="C1373" s="1076"/>
      <c r="D1373" s="1076"/>
      <c r="E1373" s="1076"/>
      <c r="F1373" s="1076"/>
      <c r="G1373" s="1076"/>
      <c r="H1373" s="1076"/>
      <c r="I1373" s="1076"/>
      <c r="J1373" s="1076"/>
      <c r="K1373" s="579"/>
      <c r="L1373" s="579"/>
      <c r="M1373" s="579"/>
      <c r="N1373" s="748"/>
      <c r="O1373" s="355"/>
      <c r="P1373" s="355"/>
      <c r="Q1373" s="920"/>
      <c r="R1373" s="920"/>
      <c r="S1373" s="920"/>
      <c r="T1373" s="920"/>
      <c r="U1373" s="920"/>
      <c r="V1373" s="920"/>
      <c r="W1373" s="920"/>
      <c r="X1373" s="920"/>
      <c r="Y1373" s="920"/>
      <c r="Z1373" s="920"/>
      <c r="AA1373" s="290"/>
      <c r="AB1373" s="290"/>
      <c r="AC1373" s="290"/>
      <c r="AD1373" s="274"/>
      <c r="AE1373" s="274"/>
      <c r="AF1373" s="290"/>
      <c r="AG1373" s="145"/>
      <c r="AP1373" s="147"/>
      <c r="AQ1373" s="145"/>
      <c r="BT1373" s="148"/>
    </row>
    <row r="1374" spans="1:72" s="146" customFormat="1" ht="24" customHeight="1" x14ac:dyDescent="0.35">
      <c r="A1374" s="175"/>
      <c r="B1374" s="652"/>
      <c r="C1374" s="1076"/>
      <c r="D1374" s="1076"/>
      <c r="E1374" s="1076"/>
      <c r="F1374" s="1076"/>
      <c r="G1374" s="1076"/>
      <c r="H1374" s="1076"/>
      <c r="I1374" s="1076"/>
      <c r="J1374" s="1076"/>
      <c r="K1374" s="579"/>
      <c r="L1374" s="579"/>
      <c r="M1374" s="579"/>
      <c r="N1374" s="748"/>
      <c r="O1374" s="355"/>
      <c r="P1374" s="355"/>
      <c r="Q1374" s="920"/>
      <c r="R1374" s="920"/>
      <c r="S1374" s="920"/>
      <c r="T1374" s="920"/>
      <c r="U1374" s="920"/>
      <c r="V1374" s="920"/>
      <c r="W1374" s="920"/>
      <c r="X1374" s="920"/>
      <c r="Y1374" s="920"/>
      <c r="Z1374" s="920"/>
      <c r="AA1374" s="290"/>
      <c r="AB1374" s="290"/>
      <c r="AC1374" s="290"/>
      <c r="AD1374" s="274"/>
      <c r="AE1374" s="274"/>
      <c r="AF1374" s="290"/>
      <c r="AG1374" s="145"/>
      <c r="AP1374" s="147"/>
      <c r="AQ1374" s="145"/>
      <c r="BT1374" s="148"/>
    </row>
    <row r="1375" spans="1:72" s="146" customFormat="1" ht="24" customHeight="1" x14ac:dyDescent="0.35">
      <c r="A1375" s="175"/>
      <c r="B1375" s="652"/>
      <c r="C1375" s="1076"/>
      <c r="D1375" s="1076"/>
      <c r="E1375" s="1076"/>
      <c r="F1375" s="1076"/>
      <c r="G1375" s="1076"/>
      <c r="H1375" s="1076"/>
      <c r="I1375" s="1076"/>
      <c r="J1375" s="1076"/>
      <c r="K1375" s="579"/>
      <c r="L1375" s="579"/>
      <c r="M1375" s="579"/>
      <c r="N1375" s="748"/>
      <c r="O1375" s="355"/>
      <c r="P1375" s="355"/>
      <c r="Q1375" s="920"/>
      <c r="R1375" s="920"/>
      <c r="S1375" s="920"/>
      <c r="T1375" s="920"/>
      <c r="U1375" s="920"/>
      <c r="V1375" s="920"/>
      <c r="W1375" s="920"/>
      <c r="X1375" s="920"/>
      <c r="Y1375" s="920"/>
      <c r="Z1375" s="920"/>
      <c r="AA1375" s="290"/>
      <c r="AB1375" s="290"/>
      <c r="AC1375" s="290"/>
      <c r="AD1375" s="274"/>
      <c r="AE1375" s="274"/>
      <c r="AF1375" s="290"/>
      <c r="AG1375" s="145"/>
      <c r="AP1375" s="147"/>
      <c r="AQ1375" s="145"/>
      <c r="BT1375" s="148"/>
    </row>
    <row r="1376" spans="1:72" s="146" customFormat="1" ht="24" customHeight="1" x14ac:dyDescent="0.35">
      <c r="A1376" s="175"/>
      <c r="B1376" s="652"/>
      <c r="C1376" s="1076"/>
      <c r="D1376" s="1076"/>
      <c r="E1376" s="1076"/>
      <c r="F1376" s="1076"/>
      <c r="G1376" s="1076"/>
      <c r="H1376" s="1076"/>
      <c r="I1376" s="1076"/>
      <c r="J1376" s="1076"/>
      <c r="K1376" s="579"/>
      <c r="L1376" s="579"/>
      <c r="M1376" s="579"/>
      <c r="N1376" s="748"/>
      <c r="O1376" s="355"/>
      <c r="P1376" s="355"/>
      <c r="Q1376" s="920"/>
      <c r="R1376" s="920"/>
      <c r="S1376" s="920"/>
      <c r="T1376" s="920"/>
      <c r="U1376" s="920"/>
      <c r="V1376" s="920"/>
      <c r="W1376" s="920"/>
      <c r="X1376" s="920"/>
      <c r="Y1376" s="920"/>
      <c r="Z1376" s="920"/>
      <c r="AA1376" s="290"/>
      <c r="AB1376" s="290"/>
      <c r="AC1376" s="290"/>
      <c r="AD1376" s="274"/>
      <c r="AE1376" s="274"/>
      <c r="AF1376" s="290"/>
      <c r="AG1376" s="145"/>
      <c r="AP1376" s="147"/>
      <c r="AQ1376" s="145"/>
      <c r="BT1376" s="148"/>
    </row>
    <row r="1377" spans="1:72" s="146" customFormat="1" ht="8.4499999999999993" customHeight="1" x14ac:dyDescent="0.35">
      <c r="A1377" s="175"/>
      <c r="B1377" s="652"/>
      <c r="C1377" s="1076"/>
      <c r="D1377" s="1076"/>
      <c r="E1377" s="1076"/>
      <c r="F1377" s="1076"/>
      <c r="G1377" s="1076"/>
      <c r="H1377" s="1076"/>
      <c r="I1377" s="1076"/>
      <c r="J1377" s="1076"/>
      <c r="K1377" s="579"/>
      <c r="L1377" s="579"/>
      <c r="M1377" s="579"/>
      <c r="N1377" s="748"/>
      <c r="O1377" s="355"/>
      <c r="P1377" s="355"/>
      <c r="Q1377" s="920"/>
      <c r="R1377" s="920"/>
      <c r="S1377" s="920"/>
      <c r="T1377" s="920"/>
      <c r="U1377" s="920"/>
      <c r="V1377" s="920"/>
      <c r="W1377" s="920"/>
      <c r="X1377" s="920"/>
      <c r="Y1377" s="920"/>
      <c r="Z1377" s="920"/>
      <c r="AA1377" s="290"/>
      <c r="AB1377" s="290"/>
      <c r="AC1377" s="290"/>
      <c r="AD1377" s="274"/>
      <c r="AE1377" s="274"/>
      <c r="AF1377" s="290"/>
      <c r="AG1377" s="145"/>
      <c r="AP1377" s="147"/>
      <c r="AQ1377" s="145"/>
      <c r="BT1377" s="148"/>
    </row>
    <row r="1378" spans="1:72" s="146" customFormat="1" ht="24" customHeight="1" x14ac:dyDescent="0.35">
      <c r="A1378" s="175" t="s">
        <v>1075</v>
      </c>
      <c r="B1378" s="1142" t="s">
        <v>1097</v>
      </c>
      <c r="C1378" s="1142"/>
      <c r="D1378" s="1142"/>
      <c r="E1378" s="1142"/>
      <c r="F1378" s="1142"/>
      <c r="G1378" s="1142"/>
      <c r="H1378" s="1142"/>
      <c r="I1378" s="1142"/>
      <c r="J1378" s="1142"/>
      <c r="K1378" s="579"/>
      <c r="L1378" s="579"/>
      <c r="M1378" s="579"/>
      <c r="N1378" s="469"/>
      <c r="O1378" s="237" t="str">
        <f>A1378</f>
        <v>24.</v>
      </c>
      <c r="P1378" s="1143" t="s">
        <v>1116</v>
      </c>
      <c r="Q1378" s="1143"/>
      <c r="R1378" s="1143"/>
      <c r="S1378" s="1143"/>
      <c r="T1378" s="1143"/>
      <c r="U1378" s="1143"/>
      <c r="V1378" s="1143"/>
      <c r="W1378" s="1143"/>
      <c r="X1378" s="1143"/>
      <c r="Y1378" s="1143"/>
      <c r="Z1378" s="290"/>
      <c r="AA1378" s="290"/>
      <c r="AB1378" s="290"/>
      <c r="AC1378" s="290"/>
      <c r="AD1378" s="274"/>
      <c r="AE1378" s="274"/>
      <c r="AF1378" s="290"/>
      <c r="AG1378" s="145"/>
      <c r="AP1378" s="147"/>
      <c r="AQ1378" s="145"/>
      <c r="BT1378" s="148"/>
    </row>
    <row r="1379" spans="1:72" s="146" customFormat="1" ht="23.45" customHeight="1" x14ac:dyDescent="0.35">
      <c r="A1379" s="175"/>
      <c r="B1379" s="699" t="s">
        <v>214</v>
      </c>
      <c r="C1379" s="1166" t="s">
        <v>1117</v>
      </c>
      <c r="D1379" s="1166"/>
      <c r="E1379" s="1166"/>
      <c r="F1379" s="1166"/>
      <c r="G1379" s="1166"/>
      <c r="H1379" s="1166"/>
      <c r="I1379" s="1166"/>
      <c r="J1379" s="1166"/>
      <c r="K1379" s="579"/>
      <c r="L1379" s="579"/>
      <c r="M1379" s="579"/>
      <c r="N1379" s="701"/>
      <c r="O1379" s="471"/>
      <c r="P1379" s="237" t="s">
        <v>214</v>
      </c>
      <c r="Q1379" s="1143" t="s">
        <v>1118</v>
      </c>
      <c r="R1379" s="1143"/>
      <c r="S1379" s="1143"/>
      <c r="T1379" s="1143"/>
      <c r="U1379" s="1143"/>
      <c r="V1379" s="1143"/>
      <c r="W1379" s="1143"/>
      <c r="X1379" s="1143"/>
      <c r="Y1379" s="1143"/>
      <c r="Z1379" s="1143"/>
      <c r="AA1379" s="290"/>
      <c r="AB1379" s="290"/>
      <c r="AC1379" s="290"/>
      <c r="AD1379" s="274"/>
      <c r="AE1379" s="274"/>
      <c r="AF1379" s="290"/>
      <c r="AG1379" s="145"/>
      <c r="AP1379" s="147"/>
      <c r="AQ1379" s="145"/>
      <c r="BT1379" s="148"/>
    </row>
    <row r="1380" spans="1:72" s="146" customFormat="1" ht="24" customHeight="1" x14ac:dyDescent="0.35">
      <c r="A1380" s="175"/>
      <c r="B1380" s="652"/>
      <c r="C1380" s="1076" t="s">
        <v>1119</v>
      </c>
      <c r="D1380" s="1076"/>
      <c r="E1380" s="1076"/>
      <c r="F1380" s="1076"/>
      <c r="G1380" s="1076"/>
      <c r="H1380" s="1076"/>
      <c r="I1380" s="1076"/>
      <c r="J1380" s="1076"/>
      <c r="K1380" s="579"/>
      <c r="L1380" s="579"/>
      <c r="M1380" s="579"/>
      <c r="N1380" s="701"/>
      <c r="O1380" s="471"/>
      <c r="P1380" s="471"/>
      <c r="Q1380" s="936" t="s">
        <v>1120</v>
      </c>
      <c r="R1380" s="936"/>
      <c r="S1380" s="936"/>
      <c r="T1380" s="936"/>
      <c r="U1380" s="936"/>
      <c r="V1380" s="936"/>
      <c r="W1380" s="936"/>
      <c r="X1380" s="936"/>
      <c r="Y1380" s="936"/>
      <c r="Z1380" s="936"/>
      <c r="AA1380" s="290"/>
      <c r="AB1380" s="290"/>
      <c r="AC1380" s="290"/>
      <c r="AD1380" s="274"/>
      <c r="AE1380" s="274"/>
      <c r="AF1380" s="290"/>
      <c r="AG1380" s="145"/>
      <c r="AP1380" s="147"/>
      <c r="AQ1380" s="145"/>
      <c r="BT1380" s="148"/>
    </row>
    <row r="1381" spans="1:72" s="146" customFormat="1" ht="24" customHeight="1" x14ac:dyDescent="0.35">
      <c r="A1381" s="175"/>
      <c r="B1381" s="652"/>
      <c r="C1381" s="1076"/>
      <c r="D1381" s="1076"/>
      <c r="E1381" s="1076"/>
      <c r="F1381" s="1076"/>
      <c r="G1381" s="1076"/>
      <c r="H1381" s="1076"/>
      <c r="I1381" s="1076"/>
      <c r="J1381" s="1076"/>
      <c r="K1381" s="579"/>
      <c r="L1381" s="579"/>
      <c r="M1381" s="579"/>
      <c r="N1381" s="701"/>
      <c r="O1381" s="471"/>
      <c r="P1381" s="471"/>
      <c r="Q1381" s="936"/>
      <c r="R1381" s="936"/>
      <c r="S1381" s="936"/>
      <c r="T1381" s="936"/>
      <c r="U1381" s="936"/>
      <c r="V1381" s="936"/>
      <c r="W1381" s="936"/>
      <c r="X1381" s="936"/>
      <c r="Y1381" s="936"/>
      <c r="Z1381" s="936"/>
      <c r="AA1381" s="290"/>
      <c r="AB1381" s="290"/>
      <c r="AC1381" s="290"/>
      <c r="AD1381" s="274"/>
      <c r="AE1381" s="274"/>
      <c r="AF1381" s="290"/>
      <c r="AG1381" s="145"/>
      <c r="AP1381" s="147"/>
      <c r="AQ1381" s="145"/>
      <c r="BT1381" s="148"/>
    </row>
    <row r="1382" spans="1:72" s="146" customFormat="1" ht="24" customHeight="1" x14ac:dyDescent="0.35">
      <c r="A1382" s="175"/>
      <c r="B1382" s="652"/>
      <c r="C1382" s="1076"/>
      <c r="D1382" s="1076"/>
      <c r="E1382" s="1076"/>
      <c r="F1382" s="1076"/>
      <c r="G1382" s="1076"/>
      <c r="H1382" s="1076"/>
      <c r="I1382" s="1076"/>
      <c r="J1382" s="1076"/>
      <c r="K1382" s="579"/>
      <c r="L1382" s="579"/>
      <c r="M1382" s="579"/>
      <c r="N1382" s="701"/>
      <c r="O1382" s="471"/>
      <c r="P1382" s="471"/>
      <c r="Q1382" s="936"/>
      <c r="R1382" s="936"/>
      <c r="S1382" s="936"/>
      <c r="T1382" s="936"/>
      <c r="U1382" s="936"/>
      <c r="V1382" s="936"/>
      <c r="W1382" s="936"/>
      <c r="X1382" s="936"/>
      <c r="Y1382" s="936"/>
      <c r="Z1382" s="936"/>
      <c r="AA1382" s="290"/>
      <c r="AB1382" s="290"/>
      <c r="AC1382" s="290"/>
      <c r="AD1382" s="274"/>
      <c r="AE1382" s="274"/>
      <c r="AF1382" s="290"/>
      <c r="AG1382" s="145"/>
      <c r="AP1382" s="147"/>
      <c r="AQ1382" s="145"/>
      <c r="BT1382" s="148"/>
    </row>
    <row r="1383" spans="1:72" s="146" customFormat="1" ht="24" customHeight="1" x14ac:dyDescent="0.35">
      <c r="A1383" s="175"/>
      <c r="B1383" s="652"/>
      <c r="C1383" s="1076"/>
      <c r="D1383" s="1076"/>
      <c r="E1383" s="1076"/>
      <c r="F1383" s="1076"/>
      <c r="G1383" s="1076"/>
      <c r="H1383" s="1076"/>
      <c r="I1383" s="1076"/>
      <c r="J1383" s="1076"/>
      <c r="K1383" s="579"/>
      <c r="L1383" s="579"/>
      <c r="M1383" s="579"/>
      <c r="N1383" s="701"/>
      <c r="O1383" s="471"/>
      <c r="P1383" s="471"/>
      <c r="Q1383" s="936"/>
      <c r="R1383" s="936"/>
      <c r="S1383" s="936"/>
      <c r="T1383" s="936"/>
      <c r="U1383" s="936"/>
      <c r="V1383" s="936"/>
      <c r="W1383" s="936"/>
      <c r="X1383" s="936"/>
      <c r="Y1383" s="936"/>
      <c r="Z1383" s="936"/>
      <c r="AA1383" s="290"/>
      <c r="AB1383" s="290"/>
      <c r="AC1383" s="290"/>
      <c r="AD1383" s="274"/>
      <c r="AE1383" s="274"/>
      <c r="AF1383" s="290"/>
      <c r="AG1383" s="145"/>
      <c r="AP1383" s="147"/>
      <c r="AQ1383" s="145"/>
      <c r="BT1383" s="148"/>
    </row>
    <row r="1384" spans="1:72" s="146" customFormat="1" ht="24" customHeight="1" x14ac:dyDescent="0.35">
      <c r="A1384" s="175"/>
      <c r="B1384" s="652"/>
      <c r="C1384" s="1076"/>
      <c r="D1384" s="1076"/>
      <c r="E1384" s="1076"/>
      <c r="F1384" s="1076"/>
      <c r="G1384" s="1076"/>
      <c r="H1384" s="1076"/>
      <c r="I1384" s="1076"/>
      <c r="J1384" s="1076"/>
      <c r="K1384" s="579"/>
      <c r="L1384" s="579"/>
      <c r="M1384" s="579"/>
      <c r="N1384" s="701"/>
      <c r="O1384" s="471"/>
      <c r="P1384" s="471"/>
      <c r="Q1384" s="936"/>
      <c r="R1384" s="936"/>
      <c r="S1384" s="936"/>
      <c r="T1384" s="936"/>
      <c r="U1384" s="936"/>
      <c r="V1384" s="936"/>
      <c r="W1384" s="936"/>
      <c r="X1384" s="936"/>
      <c r="Y1384" s="936"/>
      <c r="Z1384" s="936"/>
      <c r="AA1384" s="290"/>
      <c r="AB1384" s="290"/>
      <c r="AC1384" s="290"/>
      <c r="AD1384" s="274"/>
      <c r="AE1384" s="274"/>
      <c r="AF1384" s="290"/>
      <c r="AG1384" s="145"/>
      <c r="AP1384" s="147"/>
      <c r="AQ1384" s="145"/>
      <c r="BT1384" s="148"/>
    </row>
    <row r="1385" spans="1:72" s="146" customFormat="1" ht="35.450000000000003" customHeight="1" x14ac:dyDescent="0.35">
      <c r="A1385" s="175"/>
      <c r="B1385" s="652"/>
      <c r="C1385" s="1076"/>
      <c r="D1385" s="1076"/>
      <c r="E1385" s="1076"/>
      <c r="F1385" s="1076"/>
      <c r="G1385" s="1076"/>
      <c r="H1385" s="1076"/>
      <c r="I1385" s="1076"/>
      <c r="J1385" s="1076"/>
      <c r="K1385" s="579"/>
      <c r="L1385" s="579"/>
      <c r="M1385" s="579"/>
      <c r="N1385" s="701"/>
      <c r="O1385" s="471"/>
      <c r="P1385" s="471"/>
      <c r="Q1385" s="936"/>
      <c r="R1385" s="936"/>
      <c r="S1385" s="936"/>
      <c r="T1385" s="936"/>
      <c r="U1385" s="936"/>
      <c r="V1385" s="936"/>
      <c r="W1385" s="936"/>
      <c r="X1385" s="936"/>
      <c r="Y1385" s="936"/>
      <c r="Z1385" s="936"/>
      <c r="AA1385" s="290"/>
      <c r="AB1385" s="290"/>
      <c r="AC1385" s="290"/>
      <c r="AD1385" s="274"/>
      <c r="AE1385" s="274"/>
      <c r="AF1385" s="290"/>
      <c r="AG1385" s="145"/>
      <c r="AP1385" s="147"/>
      <c r="AQ1385" s="145"/>
      <c r="BT1385" s="148"/>
    </row>
    <row r="1386" spans="1:72" s="146" customFormat="1" ht="24" customHeight="1" x14ac:dyDescent="0.35">
      <c r="A1386" s="175"/>
      <c r="B1386" s="652"/>
      <c r="C1386" s="1076" t="s">
        <v>1121</v>
      </c>
      <c r="D1386" s="1076"/>
      <c r="E1386" s="1076"/>
      <c r="F1386" s="1076"/>
      <c r="G1386" s="1076"/>
      <c r="H1386" s="1076"/>
      <c r="I1386" s="1076"/>
      <c r="J1386" s="1076"/>
      <c r="K1386" s="579"/>
      <c r="L1386" s="579"/>
      <c r="M1386" s="579"/>
      <c r="N1386" s="469"/>
      <c r="O1386" s="194"/>
      <c r="P1386" s="194"/>
      <c r="Q1386" s="920" t="s">
        <v>1122</v>
      </c>
      <c r="R1386" s="920"/>
      <c r="S1386" s="920"/>
      <c r="T1386" s="920"/>
      <c r="U1386" s="920"/>
      <c r="V1386" s="920"/>
      <c r="W1386" s="920"/>
      <c r="X1386" s="920"/>
      <c r="Y1386" s="920"/>
      <c r="Z1386" s="920"/>
      <c r="AA1386" s="290"/>
      <c r="AB1386" s="290"/>
      <c r="AC1386" s="290"/>
      <c r="AD1386" s="274"/>
      <c r="AE1386" s="274"/>
      <c r="AF1386" s="290"/>
      <c r="AG1386" s="145"/>
      <c r="AP1386" s="147"/>
      <c r="AQ1386" s="145"/>
      <c r="BT1386" s="148"/>
    </row>
    <row r="1387" spans="1:72" s="146" customFormat="1" ht="24" customHeight="1" x14ac:dyDescent="0.35">
      <c r="A1387" s="175"/>
      <c r="B1387" s="652"/>
      <c r="C1387" s="1076"/>
      <c r="D1387" s="1076"/>
      <c r="E1387" s="1076"/>
      <c r="F1387" s="1076"/>
      <c r="G1387" s="1076"/>
      <c r="H1387" s="1076"/>
      <c r="I1387" s="1076"/>
      <c r="J1387" s="1076"/>
      <c r="K1387" s="579"/>
      <c r="L1387" s="579"/>
      <c r="M1387" s="579"/>
      <c r="N1387" s="469"/>
      <c r="O1387" s="194"/>
      <c r="P1387" s="194"/>
      <c r="Q1387" s="920"/>
      <c r="R1387" s="920"/>
      <c r="S1387" s="920"/>
      <c r="T1387" s="920"/>
      <c r="U1387" s="920"/>
      <c r="V1387" s="920"/>
      <c r="W1387" s="920"/>
      <c r="X1387" s="920"/>
      <c r="Y1387" s="920"/>
      <c r="Z1387" s="920"/>
      <c r="AA1387" s="290"/>
      <c r="AB1387" s="290"/>
      <c r="AC1387" s="290"/>
      <c r="AD1387" s="274"/>
      <c r="AE1387" s="274"/>
      <c r="AF1387" s="290"/>
      <c r="AG1387" s="145"/>
      <c r="AP1387" s="147"/>
      <c r="AQ1387" s="145"/>
      <c r="BT1387" s="148"/>
    </row>
    <row r="1388" spans="1:72" s="146" customFormat="1" ht="24" customHeight="1" x14ac:dyDescent="0.35">
      <c r="A1388" s="175"/>
      <c r="B1388" s="652"/>
      <c r="C1388" s="1076"/>
      <c r="D1388" s="1076"/>
      <c r="E1388" s="1076"/>
      <c r="F1388" s="1076"/>
      <c r="G1388" s="1076"/>
      <c r="H1388" s="1076"/>
      <c r="I1388" s="1076"/>
      <c r="J1388" s="1076"/>
      <c r="K1388" s="579"/>
      <c r="L1388" s="579"/>
      <c r="M1388" s="579"/>
      <c r="N1388" s="469"/>
      <c r="O1388" s="194"/>
      <c r="P1388" s="194"/>
      <c r="Q1388" s="920"/>
      <c r="R1388" s="920"/>
      <c r="S1388" s="920"/>
      <c r="T1388" s="920"/>
      <c r="U1388" s="920"/>
      <c r="V1388" s="920"/>
      <c r="W1388" s="920"/>
      <c r="X1388" s="920"/>
      <c r="Y1388" s="920"/>
      <c r="Z1388" s="920"/>
      <c r="AA1388" s="290"/>
      <c r="AB1388" s="290"/>
      <c r="AC1388" s="290"/>
      <c r="AD1388" s="274"/>
      <c r="AE1388" s="274"/>
      <c r="AF1388" s="290"/>
      <c r="AG1388" s="145"/>
      <c r="AP1388" s="147"/>
      <c r="AQ1388" s="145"/>
      <c r="BT1388" s="148"/>
    </row>
    <row r="1389" spans="1:72" s="146" customFormat="1" ht="24" customHeight="1" x14ac:dyDescent="0.35">
      <c r="A1389" s="175"/>
      <c r="B1389" s="652"/>
      <c r="C1389" s="1076"/>
      <c r="D1389" s="1076"/>
      <c r="E1389" s="1076"/>
      <c r="F1389" s="1076"/>
      <c r="G1389" s="1076"/>
      <c r="H1389" s="1076"/>
      <c r="I1389" s="1076"/>
      <c r="J1389" s="1076"/>
      <c r="K1389" s="579"/>
      <c r="L1389" s="579"/>
      <c r="M1389" s="579"/>
      <c r="N1389" s="469"/>
      <c r="O1389" s="194"/>
      <c r="P1389" s="194"/>
      <c r="Q1389" s="920"/>
      <c r="R1389" s="920"/>
      <c r="S1389" s="920"/>
      <c r="T1389" s="920"/>
      <c r="U1389" s="920"/>
      <c r="V1389" s="920"/>
      <c r="W1389" s="920"/>
      <c r="X1389" s="920"/>
      <c r="Y1389" s="920"/>
      <c r="Z1389" s="920"/>
      <c r="AA1389" s="290"/>
      <c r="AB1389" s="290"/>
      <c r="AC1389" s="290"/>
      <c r="AD1389" s="274"/>
      <c r="AE1389" s="274"/>
      <c r="AF1389" s="290"/>
      <c r="AG1389" s="145"/>
      <c r="AP1389" s="147"/>
      <c r="AQ1389" s="145"/>
      <c r="BT1389" s="148"/>
    </row>
    <row r="1390" spans="1:72" s="146" customFormat="1" ht="24" customHeight="1" x14ac:dyDescent="0.35">
      <c r="A1390" s="175"/>
      <c r="B1390" s="652"/>
      <c r="C1390" s="1076"/>
      <c r="D1390" s="1076"/>
      <c r="E1390" s="1076"/>
      <c r="F1390" s="1076"/>
      <c r="G1390" s="1076"/>
      <c r="H1390" s="1076"/>
      <c r="I1390" s="1076"/>
      <c r="J1390" s="1076"/>
      <c r="K1390" s="579"/>
      <c r="L1390" s="579"/>
      <c r="M1390" s="579"/>
      <c r="N1390" s="469"/>
      <c r="O1390" s="194"/>
      <c r="P1390" s="194"/>
      <c r="Q1390" s="920"/>
      <c r="R1390" s="920"/>
      <c r="S1390" s="920"/>
      <c r="T1390" s="920"/>
      <c r="U1390" s="920"/>
      <c r="V1390" s="920"/>
      <c r="W1390" s="920"/>
      <c r="X1390" s="920"/>
      <c r="Y1390" s="920"/>
      <c r="Z1390" s="920"/>
      <c r="AA1390" s="290"/>
      <c r="AB1390" s="290"/>
      <c r="AC1390" s="290"/>
      <c r="AD1390" s="274"/>
      <c r="AE1390" s="274"/>
      <c r="AF1390" s="290"/>
      <c r="AG1390" s="145"/>
      <c r="AP1390" s="147"/>
      <c r="AQ1390" s="145"/>
      <c r="BT1390" s="148"/>
    </row>
    <row r="1391" spans="1:72" s="146" customFormat="1" ht="24" customHeight="1" x14ac:dyDescent="0.35">
      <c r="A1391" s="175"/>
      <c r="B1391" s="652"/>
      <c r="C1391" s="1076"/>
      <c r="D1391" s="1076"/>
      <c r="E1391" s="1076"/>
      <c r="F1391" s="1076"/>
      <c r="G1391" s="1076"/>
      <c r="H1391" s="1076"/>
      <c r="I1391" s="1076"/>
      <c r="J1391" s="1076"/>
      <c r="K1391" s="579"/>
      <c r="L1391" s="579"/>
      <c r="M1391" s="579"/>
      <c r="N1391" s="469"/>
      <c r="O1391" s="194"/>
      <c r="P1391" s="194"/>
      <c r="Q1391" s="920"/>
      <c r="R1391" s="920"/>
      <c r="S1391" s="920"/>
      <c r="T1391" s="920"/>
      <c r="U1391" s="920"/>
      <c r="V1391" s="920"/>
      <c r="W1391" s="920"/>
      <c r="X1391" s="920"/>
      <c r="Y1391" s="920"/>
      <c r="Z1391" s="920"/>
      <c r="AA1391" s="290"/>
      <c r="AB1391" s="290"/>
      <c r="AC1391" s="290"/>
      <c r="AD1391" s="274"/>
      <c r="AE1391" s="274"/>
      <c r="AF1391" s="290"/>
      <c r="AG1391" s="145"/>
      <c r="AP1391" s="147"/>
      <c r="AQ1391" s="145"/>
      <c r="BT1391" s="148"/>
    </row>
    <row r="1392" spans="1:72" s="146" customFormat="1" ht="24" customHeight="1" x14ac:dyDescent="0.35">
      <c r="A1392" s="175"/>
      <c r="B1392" s="652"/>
      <c r="C1392" s="1076"/>
      <c r="D1392" s="1076"/>
      <c r="E1392" s="1076"/>
      <c r="F1392" s="1076"/>
      <c r="G1392" s="1076"/>
      <c r="H1392" s="1076"/>
      <c r="I1392" s="1076"/>
      <c r="J1392" s="1076"/>
      <c r="K1392" s="579"/>
      <c r="L1392" s="579"/>
      <c r="M1392" s="579"/>
      <c r="N1392" s="469"/>
      <c r="O1392" s="194"/>
      <c r="P1392" s="194"/>
      <c r="Q1392" s="920"/>
      <c r="R1392" s="920"/>
      <c r="S1392" s="920"/>
      <c r="T1392" s="920"/>
      <c r="U1392" s="920"/>
      <c r="V1392" s="920"/>
      <c r="W1392" s="920"/>
      <c r="X1392" s="920"/>
      <c r="Y1392" s="920"/>
      <c r="Z1392" s="920"/>
      <c r="AA1392" s="290"/>
      <c r="AB1392" s="290"/>
      <c r="AC1392" s="290"/>
      <c r="AD1392" s="274"/>
      <c r="AE1392" s="274"/>
      <c r="AF1392" s="290"/>
      <c r="AG1392" s="145"/>
      <c r="AP1392" s="147"/>
      <c r="AQ1392" s="145"/>
      <c r="BT1392" s="148"/>
    </row>
    <row r="1393" spans="1:72" s="146" customFormat="1" ht="24" customHeight="1" x14ac:dyDescent="0.35">
      <c r="A1393" s="175"/>
      <c r="B1393" s="652"/>
      <c r="C1393" s="1076"/>
      <c r="D1393" s="1076"/>
      <c r="E1393" s="1076"/>
      <c r="F1393" s="1076"/>
      <c r="G1393" s="1076"/>
      <c r="H1393" s="1076"/>
      <c r="I1393" s="1076"/>
      <c r="J1393" s="1076"/>
      <c r="K1393" s="579"/>
      <c r="L1393" s="579"/>
      <c r="M1393" s="579"/>
      <c r="N1393" s="469"/>
      <c r="O1393" s="194"/>
      <c r="P1393" s="194"/>
      <c r="Q1393" s="920"/>
      <c r="R1393" s="920"/>
      <c r="S1393" s="920"/>
      <c r="T1393" s="920"/>
      <c r="U1393" s="920"/>
      <c r="V1393" s="920"/>
      <c r="W1393" s="920"/>
      <c r="X1393" s="920"/>
      <c r="Y1393" s="920"/>
      <c r="Z1393" s="920"/>
      <c r="AA1393" s="290"/>
      <c r="AB1393" s="290"/>
      <c r="AC1393" s="290"/>
      <c r="AD1393" s="274"/>
      <c r="AE1393" s="274"/>
      <c r="AF1393" s="290"/>
      <c r="AG1393" s="145"/>
      <c r="AP1393" s="147"/>
      <c r="AQ1393" s="145"/>
      <c r="BT1393" s="148"/>
    </row>
    <row r="1394" spans="1:72" s="146" customFormat="1" ht="24" customHeight="1" x14ac:dyDescent="0.35">
      <c r="A1394" s="175"/>
      <c r="B1394" s="652"/>
      <c r="C1394" s="1076"/>
      <c r="D1394" s="1076"/>
      <c r="E1394" s="1076"/>
      <c r="F1394" s="1076"/>
      <c r="G1394" s="1076"/>
      <c r="H1394" s="1076"/>
      <c r="I1394" s="1076"/>
      <c r="J1394" s="1076"/>
      <c r="K1394" s="579"/>
      <c r="L1394" s="579"/>
      <c r="M1394" s="579"/>
      <c r="N1394" s="469"/>
      <c r="O1394" s="194"/>
      <c r="P1394" s="194"/>
      <c r="Q1394" s="920"/>
      <c r="R1394" s="920"/>
      <c r="S1394" s="920"/>
      <c r="T1394" s="920"/>
      <c r="U1394" s="920"/>
      <c r="V1394" s="920"/>
      <c r="W1394" s="920"/>
      <c r="X1394" s="920"/>
      <c r="Y1394" s="920"/>
      <c r="Z1394" s="920"/>
      <c r="AA1394" s="290"/>
      <c r="AB1394" s="290"/>
      <c r="AC1394" s="290"/>
      <c r="AD1394" s="274"/>
      <c r="AE1394" s="274"/>
      <c r="AF1394" s="290"/>
      <c r="AG1394" s="145"/>
      <c r="AP1394" s="147"/>
      <c r="AQ1394" s="145"/>
      <c r="BT1394" s="148"/>
    </row>
    <row r="1395" spans="1:72" s="146" customFormat="1" ht="24" customHeight="1" x14ac:dyDescent="0.35">
      <c r="A1395" s="175"/>
      <c r="B1395" s="652"/>
      <c r="C1395" s="1076"/>
      <c r="D1395" s="1076"/>
      <c r="E1395" s="1076"/>
      <c r="F1395" s="1076"/>
      <c r="G1395" s="1076"/>
      <c r="H1395" s="1076"/>
      <c r="I1395" s="1076"/>
      <c r="J1395" s="1076"/>
      <c r="K1395" s="579"/>
      <c r="L1395" s="579"/>
      <c r="M1395" s="579"/>
      <c r="N1395" s="469"/>
      <c r="O1395" s="194"/>
      <c r="P1395" s="194"/>
      <c r="Q1395" s="920"/>
      <c r="R1395" s="920"/>
      <c r="S1395" s="920"/>
      <c r="T1395" s="920"/>
      <c r="U1395" s="920"/>
      <c r="V1395" s="920"/>
      <c r="W1395" s="920"/>
      <c r="X1395" s="920"/>
      <c r="Y1395" s="920"/>
      <c r="Z1395" s="920"/>
      <c r="AA1395" s="290"/>
      <c r="AB1395" s="290"/>
      <c r="AC1395" s="290"/>
      <c r="AD1395" s="274"/>
      <c r="AE1395" s="274"/>
      <c r="AF1395" s="290"/>
      <c r="AG1395" s="145"/>
      <c r="AP1395" s="147"/>
      <c r="AQ1395" s="145"/>
      <c r="BT1395" s="148"/>
    </row>
    <row r="1396" spans="1:72" s="146" customFormat="1" ht="24" customHeight="1" x14ac:dyDescent="0.35">
      <c r="A1396" s="175"/>
      <c r="B1396" s="716"/>
      <c r="C1396" s="579"/>
      <c r="D1396" s="579"/>
      <c r="E1396" s="579"/>
      <c r="F1396" s="1005" t="s">
        <v>673</v>
      </c>
      <c r="G1396" s="1005"/>
      <c r="H1396" s="1005"/>
      <c r="I1396" s="1005"/>
      <c r="J1396" s="1005"/>
      <c r="K1396" s="1005"/>
      <c r="L1396" s="1005"/>
      <c r="M1396" s="1005"/>
      <c r="N1396" s="1005"/>
      <c r="O1396" s="1006" t="s">
        <v>188</v>
      </c>
      <c r="P1396" s="1006"/>
      <c r="Q1396" s="1006"/>
      <c r="R1396" s="1006"/>
      <c r="S1396" s="1006"/>
      <c r="T1396" s="1006"/>
      <c r="U1396" s="1006"/>
      <c r="V1396" s="177"/>
      <c r="W1396" s="177"/>
      <c r="X1396" s="177"/>
      <c r="Y1396" s="177"/>
      <c r="Z1396" s="290"/>
      <c r="AA1396" s="290"/>
      <c r="AB1396" s="290"/>
      <c r="AC1396" s="290"/>
      <c r="AD1396" s="274"/>
      <c r="AE1396" s="274"/>
      <c r="AF1396" s="290"/>
      <c r="AG1396" s="145"/>
      <c r="AP1396" s="147"/>
      <c r="AQ1396" s="145"/>
      <c r="BT1396" s="148"/>
    </row>
    <row r="1397" spans="1:72" s="146" customFormat="1" ht="47.45" customHeight="1" x14ac:dyDescent="0.35">
      <c r="A1397" s="298"/>
      <c r="B1397" s="623"/>
      <c r="C1397" s="623"/>
      <c r="D1397" s="623"/>
      <c r="E1397" s="623"/>
      <c r="F1397" s="738" t="s">
        <v>1123</v>
      </c>
      <c r="G1397" s="741"/>
      <c r="H1397" s="1164" t="s">
        <v>1124</v>
      </c>
      <c r="I1397" s="1164"/>
      <c r="J1397" s="1164"/>
      <c r="K1397" s="1164"/>
      <c r="L1397" s="1164"/>
      <c r="M1397" s="624"/>
      <c r="N1397" s="297"/>
      <c r="O1397" s="1165" t="s">
        <v>1125</v>
      </c>
      <c r="P1397" s="1152"/>
      <c r="Q1397" s="1152"/>
      <c r="R1397" s="1152"/>
      <c r="S1397" s="1152"/>
      <c r="T1397" s="623"/>
      <c r="U1397" s="738" t="s">
        <v>1126</v>
      </c>
      <c r="V1397" s="749"/>
      <c r="W1397" s="749"/>
      <c r="X1397" s="290"/>
      <c r="Y1397" s="290"/>
      <c r="Z1397" s="290"/>
      <c r="AA1397" s="290"/>
      <c r="AB1397" s="290"/>
      <c r="AC1397" s="290"/>
      <c r="AD1397" s="274"/>
      <c r="AE1397" s="274"/>
      <c r="AF1397" s="290"/>
      <c r="AG1397" s="145"/>
      <c r="AP1397" s="306"/>
      <c r="AQ1397" s="145"/>
      <c r="BT1397" s="307"/>
    </row>
    <row r="1398" spans="1:72" s="146" customFormat="1" ht="24" customHeight="1" x14ac:dyDescent="0.35">
      <c r="A1398" s="175"/>
      <c r="B1398" s="579"/>
      <c r="C1398" s="579"/>
      <c r="D1398" s="579"/>
      <c r="E1398" s="579"/>
      <c r="F1398" s="750" t="s">
        <v>1127</v>
      </c>
      <c r="G1398" s="586"/>
      <c r="H1398" s="1056" t="s">
        <v>1128</v>
      </c>
      <c r="I1398" s="1056"/>
      <c r="J1398" s="1056"/>
      <c r="K1398" s="1056"/>
      <c r="L1398" s="1056"/>
      <c r="M1398" s="581"/>
      <c r="N1398" s="297"/>
      <c r="O1398" s="1155" t="s">
        <v>1129</v>
      </c>
      <c r="P1398" s="1155"/>
      <c r="Q1398" s="1155"/>
      <c r="R1398" s="1155"/>
      <c r="S1398" s="1155"/>
      <c r="T1398" s="582"/>
      <c r="U1398" s="750" t="s">
        <v>597</v>
      </c>
      <c r="V1398" s="583"/>
      <c r="W1398" s="583"/>
      <c r="X1398" s="290"/>
      <c r="Y1398" s="290"/>
      <c r="Z1398" s="290"/>
      <c r="AA1398" s="290"/>
      <c r="AB1398" s="290"/>
      <c r="AC1398" s="290"/>
      <c r="AD1398" s="274"/>
      <c r="AE1398" s="274"/>
      <c r="AF1398" s="290"/>
      <c r="AG1398" s="145"/>
      <c r="AP1398" s="147"/>
      <c r="AQ1398" s="145"/>
      <c r="BT1398" s="148"/>
    </row>
    <row r="1399" spans="1:72" s="146" customFormat="1" ht="24" customHeight="1" x14ac:dyDescent="0.35">
      <c r="A1399" s="175"/>
      <c r="B1399" s="652"/>
      <c r="C1399" s="656" t="s">
        <v>38</v>
      </c>
      <c r="D1399" s="579"/>
      <c r="E1399" s="579"/>
      <c r="F1399" s="579"/>
      <c r="G1399" s="586"/>
      <c r="H1399" s="1114"/>
      <c r="I1399" s="1114"/>
      <c r="J1399" s="1114"/>
      <c r="K1399" s="1114"/>
      <c r="L1399" s="1114"/>
      <c r="M1399" s="581"/>
      <c r="N1399" s="297"/>
      <c r="O1399" s="1111"/>
      <c r="P1399" s="1111"/>
      <c r="Q1399" s="1111"/>
      <c r="R1399" s="1111"/>
      <c r="S1399" s="1111"/>
      <c r="T1399" s="298"/>
      <c r="U1399" s="613"/>
      <c r="V1399" s="591"/>
      <c r="W1399" s="653"/>
      <c r="X1399" s="579"/>
      <c r="Y1399" s="621" t="s">
        <v>39</v>
      </c>
      <c r="Z1399" s="290"/>
      <c r="AA1399" s="290"/>
      <c r="AB1399" s="290"/>
      <c r="AC1399" s="290"/>
      <c r="AD1399" s="274"/>
      <c r="AE1399" s="274"/>
      <c r="AF1399" s="290"/>
      <c r="AG1399" s="145"/>
      <c r="AP1399" s="147"/>
      <c r="AQ1399" s="145"/>
      <c r="BT1399" s="148"/>
    </row>
    <row r="1400" spans="1:72" s="146" customFormat="1" ht="24" customHeight="1" x14ac:dyDescent="0.35">
      <c r="A1400" s="175"/>
      <c r="B1400" s="652"/>
      <c r="C1400" s="656"/>
      <c r="D1400" s="620" t="s">
        <v>15</v>
      </c>
      <c r="E1400" s="579"/>
      <c r="F1400" s="641" t="e">
        <f>'Posisi Keu '!#REF!</f>
        <v>#REF!</v>
      </c>
      <c r="G1400" s="586"/>
      <c r="H1400" s="1086">
        <v>0</v>
      </c>
      <c r="I1400" s="1086"/>
      <c r="J1400" s="1086"/>
      <c r="K1400" s="1086"/>
      <c r="L1400" s="1086"/>
      <c r="M1400" s="581"/>
      <c r="N1400" s="297"/>
      <c r="O1400" s="979">
        <v>0</v>
      </c>
      <c r="P1400" s="1111"/>
      <c r="Q1400" s="1111"/>
      <c r="R1400" s="1111"/>
      <c r="S1400" s="1111"/>
      <c r="T1400" s="298"/>
      <c r="U1400" s="641" t="e">
        <f>SUM(F1400:S1400)</f>
        <v>#REF!</v>
      </c>
      <c r="V1400" s="591"/>
      <c r="W1400" s="653"/>
      <c r="X1400" s="621" t="s">
        <v>16</v>
      </c>
      <c r="Y1400" s="621"/>
      <c r="Z1400" s="290"/>
      <c r="AA1400" s="290"/>
      <c r="AB1400" s="290"/>
      <c r="AC1400" s="290"/>
      <c r="AD1400" s="274"/>
      <c r="AE1400" s="274"/>
      <c r="AF1400" s="290"/>
      <c r="AG1400" s="145"/>
      <c r="AP1400" s="147"/>
      <c r="AQ1400" s="145"/>
      <c r="BT1400" s="148"/>
    </row>
    <row r="1401" spans="1:72" s="146" customFormat="1" ht="24" customHeight="1" x14ac:dyDescent="0.35">
      <c r="A1401" s="175"/>
      <c r="B1401" s="652"/>
      <c r="C1401" s="656"/>
      <c r="D1401" s="620" t="s">
        <v>17</v>
      </c>
      <c r="E1401" s="579"/>
      <c r="F1401" s="641" t="e">
        <f>'Posisi Keu '!#REF!</f>
        <v>#REF!</v>
      </c>
      <c r="G1401" s="586"/>
      <c r="H1401" s="1086">
        <v>0</v>
      </c>
      <c r="I1401" s="1086"/>
      <c r="J1401" s="1086"/>
      <c r="K1401" s="1086"/>
      <c r="L1401" s="1086"/>
      <c r="M1401" s="581"/>
      <c r="N1401" s="297"/>
      <c r="O1401" s="979">
        <v>0</v>
      </c>
      <c r="P1401" s="1111"/>
      <c r="Q1401" s="1111"/>
      <c r="R1401" s="1111"/>
      <c r="S1401" s="1111"/>
      <c r="T1401" s="298"/>
      <c r="U1401" s="641" t="e">
        <f>SUM(F1401:S1401)</f>
        <v>#REF!</v>
      </c>
      <c r="V1401" s="591"/>
      <c r="W1401" s="653"/>
      <c r="X1401" s="621" t="s">
        <v>18</v>
      </c>
      <c r="Y1401" s="621"/>
      <c r="Z1401" s="290"/>
      <c r="AA1401" s="290"/>
      <c r="AB1401" s="290"/>
      <c r="AC1401" s="290"/>
      <c r="AD1401" s="274"/>
      <c r="AE1401" s="274"/>
      <c r="AF1401" s="290"/>
      <c r="AG1401" s="145"/>
      <c r="AP1401" s="147"/>
      <c r="AQ1401" s="145"/>
      <c r="BT1401" s="148"/>
    </row>
    <row r="1402" spans="1:72" s="146" customFormat="1" ht="24" customHeight="1" x14ac:dyDescent="0.35">
      <c r="A1402" s="175"/>
      <c r="B1402" s="652"/>
      <c r="C1402" s="656" t="s">
        <v>1130</v>
      </c>
      <c r="D1402" s="579"/>
      <c r="E1402" s="579"/>
      <c r="F1402" s="1092" t="e">
        <f>'Posisi Keu '!#REF!</f>
        <v>#REF!</v>
      </c>
      <c r="G1402" s="586"/>
      <c r="H1402" s="1092">
        <v>0</v>
      </c>
      <c r="I1402" s="1092"/>
      <c r="J1402" s="1092"/>
      <c r="K1402" s="1092"/>
      <c r="L1402" s="1092"/>
      <c r="M1402" s="581"/>
      <c r="N1402" s="297"/>
      <c r="O1402" s="1171">
        <v>0</v>
      </c>
      <c r="P1402" s="1171"/>
      <c r="Q1402" s="1171"/>
      <c r="R1402" s="1171"/>
      <c r="S1402" s="1171"/>
      <c r="T1402" s="298"/>
      <c r="U1402" s="1092" t="e">
        <f>SUM(F1402:S1402)</f>
        <v>#REF!</v>
      </c>
      <c r="V1402" s="591"/>
      <c r="W1402" s="653"/>
      <c r="X1402" s="579"/>
      <c r="Y1402" s="621" t="s">
        <v>1131</v>
      </c>
      <c r="Z1402" s="290"/>
      <c r="AA1402" s="290"/>
      <c r="AB1402" s="290"/>
      <c r="AC1402" s="290"/>
      <c r="AD1402" s="274"/>
      <c r="AE1402" s="274"/>
      <c r="AF1402" s="290"/>
      <c r="AG1402" s="145"/>
      <c r="AP1402" s="147"/>
      <c r="AQ1402" s="145"/>
      <c r="BT1402" s="148"/>
    </row>
    <row r="1403" spans="1:72" s="146" customFormat="1" ht="24" customHeight="1" x14ac:dyDescent="0.35">
      <c r="A1403" s="175"/>
      <c r="B1403" s="652"/>
      <c r="C1403" s="656"/>
      <c r="D1403" s="620" t="s">
        <v>938</v>
      </c>
      <c r="E1403" s="579"/>
      <c r="F1403" s="1092"/>
      <c r="G1403" s="586"/>
      <c r="H1403" s="1092"/>
      <c r="I1403" s="1092"/>
      <c r="J1403" s="1092"/>
      <c r="K1403" s="1092"/>
      <c r="L1403" s="1092"/>
      <c r="M1403" s="581"/>
      <c r="N1403" s="297"/>
      <c r="O1403" s="1171"/>
      <c r="P1403" s="1171"/>
      <c r="Q1403" s="1171"/>
      <c r="R1403" s="1171"/>
      <c r="S1403" s="1171"/>
      <c r="T1403" s="298"/>
      <c r="U1403" s="1092"/>
      <c r="V1403" s="591"/>
      <c r="W1403" s="653"/>
      <c r="X1403" s="621" t="s">
        <v>1132</v>
      </c>
      <c r="Y1403" s="621"/>
      <c r="Z1403" s="290"/>
      <c r="AA1403" s="290"/>
      <c r="AB1403" s="290"/>
      <c r="AC1403" s="290"/>
      <c r="AD1403" s="274"/>
      <c r="AE1403" s="274"/>
      <c r="AF1403" s="290"/>
      <c r="AG1403" s="145"/>
      <c r="AP1403" s="147"/>
      <c r="AQ1403" s="145"/>
      <c r="BT1403" s="148"/>
    </row>
    <row r="1404" spans="1:72" s="146" customFormat="1" ht="24" customHeight="1" x14ac:dyDescent="0.35">
      <c r="A1404" s="186"/>
      <c r="B1404" s="656"/>
      <c r="C1404" s="656" t="s">
        <v>1133</v>
      </c>
      <c r="D1404" s="579"/>
      <c r="E1404" s="579"/>
      <c r="F1404" s="1168" t="e">
        <f>'Posisi Keu '!#REF!</f>
        <v>#REF!</v>
      </c>
      <c r="G1404" s="682"/>
      <c r="H1404" s="1092">
        <v>0</v>
      </c>
      <c r="I1404" s="1092"/>
      <c r="J1404" s="1092"/>
      <c r="K1404" s="1092"/>
      <c r="L1404" s="1092"/>
      <c r="M1404" s="581"/>
      <c r="N1404" s="290"/>
      <c r="O1404" s="1169">
        <v>0</v>
      </c>
      <c r="P1404" s="1169"/>
      <c r="Q1404" s="1169"/>
      <c r="R1404" s="1169"/>
      <c r="S1404" s="1169"/>
      <c r="T1404" s="316"/>
      <c r="U1404" s="1092" t="e">
        <f>SUM(F1404:S1404)</f>
        <v>#REF!</v>
      </c>
      <c r="V1404" s="579"/>
      <c r="W1404" s="665"/>
      <c r="X1404" s="579"/>
      <c r="Y1404" s="621" t="s">
        <v>1134</v>
      </c>
      <c r="Z1404" s="290"/>
      <c r="AA1404" s="290"/>
      <c r="AB1404" s="290"/>
      <c r="AC1404" s="290"/>
      <c r="AD1404" s="274"/>
      <c r="AE1404" s="274"/>
      <c r="AF1404" s="290"/>
      <c r="AG1404" s="145"/>
      <c r="AP1404" s="147"/>
      <c r="AQ1404" s="145"/>
      <c r="BT1404" s="148"/>
    </row>
    <row r="1405" spans="1:72" s="146" customFormat="1" ht="24" customHeight="1" x14ac:dyDescent="0.35">
      <c r="A1405" s="186"/>
      <c r="B1405" s="656"/>
      <c r="C1405" s="656"/>
      <c r="D1405" s="620" t="s">
        <v>1135</v>
      </c>
      <c r="E1405" s="579"/>
      <c r="F1405" s="1168"/>
      <c r="G1405" s="682"/>
      <c r="H1405" s="1168"/>
      <c r="I1405" s="1168"/>
      <c r="J1405" s="1168"/>
      <c r="K1405" s="1168"/>
      <c r="L1405" s="1168"/>
      <c r="M1405" s="581"/>
      <c r="N1405" s="290"/>
      <c r="O1405" s="1169"/>
      <c r="P1405" s="1169"/>
      <c r="Q1405" s="1169"/>
      <c r="R1405" s="1169"/>
      <c r="S1405" s="1169"/>
      <c r="T1405" s="316"/>
      <c r="U1405" s="1168"/>
      <c r="V1405" s="579"/>
      <c r="W1405" s="665"/>
      <c r="X1405" s="621" t="s">
        <v>1136</v>
      </c>
      <c r="Y1405" s="621"/>
      <c r="Z1405" s="290"/>
      <c r="AA1405" s="290"/>
      <c r="AB1405" s="290"/>
      <c r="AC1405" s="290"/>
      <c r="AD1405" s="274"/>
      <c r="AE1405" s="274"/>
      <c r="AF1405" s="290"/>
      <c r="AG1405" s="145"/>
      <c r="AK1405" s="222"/>
      <c r="AP1405" s="147"/>
      <c r="AQ1405" s="145"/>
      <c r="BT1405" s="148"/>
    </row>
    <row r="1406" spans="1:72" s="222" customFormat="1" ht="24" customHeight="1" thickBot="1" x14ac:dyDescent="0.4">
      <c r="A1406" s="175"/>
      <c r="B1406" s="652"/>
      <c r="C1406" s="1096" t="s">
        <v>596</v>
      </c>
      <c r="D1406" s="1096"/>
      <c r="E1406" s="1096"/>
      <c r="F1406" s="751" t="e">
        <f>SUM(F1400:F1404)</f>
        <v>#REF!</v>
      </c>
      <c r="G1406" s="586"/>
      <c r="H1406" s="1088">
        <f>SUM(H1400:L1404)</f>
        <v>0</v>
      </c>
      <c r="I1406" s="1088"/>
      <c r="J1406" s="1088"/>
      <c r="K1406" s="1088"/>
      <c r="L1406" s="1088"/>
      <c r="M1406" s="668"/>
      <c r="N1406" s="297"/>
      <c r="O1406" s="1013">
        <f>SUM(O1400:S1404)</f>
        <v>0</v>
      </c>
      <c r="P1406" s="1170"/>
      <c r="Q1406" s="1170"/>
      <c r="R1406" s="1170"/>
      <c r="S1406" s="1170"/>
      <c r="T1406" s="298"/>
      <c r="U1406" s="752" t="e">
        <f>SUM(U1400:U1404)</f>
        <v>#REF!</v>
      </c>
      <c r="V1406" s="591"/>
      <c r="W1406" s="1167" t="s">
        <v>597</v>
      </c>
      <c r="X1406" s="1167"/>
      <c r="Y1406" s="1167"/>
      <c r="Z1406" s="297"/>
      <c r="AA1406" s="297"/>
      <c r="AB1406" s="297"/>
      <c r="AC1406" s="297"/>
      <c r="AD1406" s="503"/>
      <c r="AE1406" s="503"/>
      <c r="AF1406" s="297"/>
      <c r="AG1406" s="268"/>
      <c r="AK1406" s="146"/>
      <c r="AP1406" s="272"/>
      <c r="AQ1406" s="268"/>
      <c r="BT1406" s="273"/>
    </row>
    <row r="1407" spans="1:72" s="146" customFormat="1" ht="24" customHeight="1" thickTop="1" x14ac:dyDescent="0.35">
      <c r="A1407" s="175"/>
      <c r="B1407" s="652"/>
      <c r="C1407" s="579"/>
      <c r="D1407" s="579"/>
      <c r="E1407" s="579"/>
      <c r="F1407" s="579"/>
      <c r="G1407" s="586"/>
      <c r="H1407" s="586"/>
      <c r="I1407" s="586"/>
      <c r="J1407" s="586"/>
      <c r="K1407" s="581"/>
      <c r="L1407" s="581"/>
      <c r="M1407" s="581"/>
      <c r="N1407" s="297"/>
      <c r="O1407" s="298"/>
      <c r="P1407" s="298"/>
      <c r="Q1407" s="298"/>
      <c r="R1407" s="298"/>
      <c r="S1407" s="298"/>
      <c r="T1407" s="298"/>
      <c r="U1407" s="613"/>
      <c r="V1407" s="591"/>
      <c r="W1407" s="653"/>
      <c r="X1407" s="579"/>
      <c r="Y1407" s="579"/>
      <c r="Z1407" s="290"/>
      <c r="AA1407" s="290"/>
      <c r="AB1407" s="290"/>
      <c r="AC1407" s="290"/>
      <c r="AD1407" s="274"/>
      <c r="AE1407" s="274"/>
      <c r="AF1407" s="290"/>
      <c r="AG1407" s="145"/>
      <c r="AP1407" s="147"/>
      <c r="AQ1407" s="145"/>
      <c r="BT1407" s="148"/>
    </row>
    <row r="1408" spans="1:72" s="146" customFormat="1" ht="24" customHeight="1" x14ac:dyDescent="0.35">
      <c r="A1408" s="175"/>
      <c r="B1408" s="716"/>
      <c r="C1408" s="579"/>
      <c r="D1408" s="579"/>
      <c r="E1408" s="579"/>
      <c r="F1408" s="1005" t="s">
        <v>695</v>
      </c>
      <c r="G1408" s="1005"/>
      <c r="H1408" s="1005"/>
      <c r="I1408" s="1005"/>
      <c r="J1408" s="1005"/>
      <c r="K1408" s="1005"/>
      <c r="L1408" s="1005"/>
      <c r="M1408" s="1005"/>
      <c r="N1408" s="1005"/>
      <c r="O1408" s="1006" t="s">
        <v>320</v>
      </c>
      <c r="P1408" s="1006"/>
      <c r="Q1408" s="1006"/>
      <c r="R1408" s="1006"/>
      <c r="S1408" s="1006"/>
      <c r="T1408" s="1006"/>
      <c r="U1408" s="1006"/>
      <c r="V1408" s="177"/>
      <c r="W1408" s="177"/>
      <c r="X1408" s="177"/>
      <c r="Y1408" s="177"/>
      <c r="Z1408" s="290"/>
      <c r="AA1408" s="290"/>
      <c r="AB1408" s="290"/>
      <c r="AC1408" s="290"/>
      <c r="AD1408" s="274"/>
      <c r="AE1408" s="274"/>
      <c r="AF1408" s="290"/>
      <c r="AG1408" s="145"/>
      <c r="AP1408" s="147"/>
      <c r="AQ1408" s="145"/>
      <c r="BT1408" s="148"/>
    </row>
    <row r="1409" spans="1:103" s="146" customFormat="1" ht="42.6" customHeight="1" x14ac:dyDescent="0.35">
      <c r="A1409" s="175"/>
      <c r="B1409" s="579"/>
      <c r="C1409" s="579"/>
      <c r="D1409" s="579"/>
      <c r="E1409" s="579"/>
      <c r="F1409" s="738" t="s">
        <v>1123</v>
      </c>
      <c r="G1409" s="586"/>
      <c r="H1409" s="1164" t="s">
        <v>1124</v>
      </c>
      <c r="I1409" s="1164"/>
      <c r="J1409" s="1164"/>
      <c r="K1409" s="1164"/>
      <c r="L1409" s="1164"/>
      <c r="M1409" s="581"/>
      <c r="N1409" s="297"/>
      <c r="O1409" s="1165" t="s">
        <v>1125</v>
      </c>
      <c r="P1409" s="1152"/>
      <c r="Q1409" s="1152"/>
      <c r="R1409" s="1152"/>
      <c r="S1409" s="1152"/>
      <c r="T1409" s="582"/>
      <c r="U1409" s="738" t="s">
        <v>1126</v>
      </c>
      <c r="V1409" s="583"/>
      <c r="W1409" s="583"/>
      <c r="X1409" s="290"/>
      <c r="Y1409" s="290"/>
      <c r="Z1409" s="290"/>
      <c r="AA1409" s="290"/>
      <c r="AB1409" s="290"/>
      <c r="AC1409" s="290"/>
      <c r="AD1409" s="274"/>
      <c r="AE1409" s="274"/>
      <c r="AF1409" s="290"/>
      <c r="AG1409" s="145"/>
      <c r="AP1409" s="147"/>
      <c r="AQ1409" s="145"/>
      <c r="BT1409" s="148"/>
    </row>
    <row r="1410" spans="1:103" s="146" customFormat="1" ht="24" customHeight="1" x14ac:dyDescent="0.35">
      <c r="A1410" s="175"/>
      <c r="B1410" s="579"/>
      <c r="C1410" s="579"/>
      <c r="D1410" s="579"/>
      <c r="E1410" s="579"/>
      <c r="F1410" s="750" t="s">
        <v>1127</v>
      </c>
      <c r="G1410" s="586"/>
      <c r="H1410" s="1056" t="s">
        <v>1128</v>
      </c>
      <c r="I1410" s="1056"/>
      <c r="J1410" s="1056"/>
      <c r="K1410" s="1056"/>
      <c r="L1410" s="1056"/>
      <c r="M1410" s="581"/>
      <c r="N1410" s="297"/>
      <c r="O1410" s="1155" t="s">
        <v>1129</v>
      </c>
      <c r="P1410" s="1155"/>
      <c r="Q1410" s="1155"/>
      <c r="R1410" s="1155"/>
      <c r="S1410" s="1155"/>
      <c r="T1410" s="582"/>
      <c r="U1410" s="750" t="s">
        <v>597</v>
      </c>
      <c r="V1410" s="583"/>
      <c r="W1410" s="583"/>
      <c r="X1410" s="290"/>
      <c r="Y1410" s="290"/>
      <c r="Z1410" s="290"/>
      <c r="AA1410" s="290"/>
      <c r="AB1410" s="290"/>
      <c r="AC1410" s="290"/>
      <c r="AD1410" s="274"/>
      <c r="AE1410" s="274"/>
      <c r="AF1410" s="290"/>
      <c r="AG1410" s="145"/>
      <c r="AP1410" s="147"/>
      <c r="AQ1410" s="145"/>
      <c r="BT1410" s="148"/>
    </row>
    <row r="1411" spans="1:103" s="146" customFormat="1" ht="24" customHeight="1" x14ac:dyDescent="0.35">
      <c r="A1411" s="175"/>
      <c r="B1411" s="652"/>
      <c r="C1411" s="656" t="s">
        <v>38</v>
      </c>
      <c r="D1411" s="579"/>
      <c r="E1411" s="579"/>
      <c r="F1411" s="579"/>
      <c r="G1411" s="586"/>
      <c r="H1411" s="1114"/>
      <c r="I1411" s="1114"/>
      <c r="J1411" s="1114"/>
      <c r="K1411" s="1114"/>
      <c r="L1411" s="1114"/>
      <c r="M1411" s="581"/>
      <c r="N1411" s="297"/>
      <c r="O1411" s="1111"/>
      <c r="P1411" s="1111"/>
      <c r="Q1411" s="1111"/>
      <c r="R1411" s="1111"/>
      <c r="S1411" s="1111"/>
      <c r="T1411" s="298"/>
      <c r="U1411" s="613"/>
      <c r="V1411" s="591"/>
      <c r="W1411" s="653"/>
      <c r="X1411" s="579"/>
      <c r="Y1411" s="621" t="s">
        <v>39</v>
      </c>
      <c r="Z1411" s="290"/>
      <c r="AA1411" s="290"/>
      <c r="AB1411" s="290"/>
      <c r="AC1411" s="290"/>
      <c r="AD1411" s="274"/>
      <c r="AE1411" s="274"/>
      <c r="AF1411" s="290"/>
      <c r="AG1411" s="145"/>
      <c r="AP1411" s="147"/>
      <c r="AQ1411" s="145"/>
      <c r="BT1411" s="148"/>
    </row>
    <row r="1412" spans="1:103" s="146" customFormat="1" ht="24" customHeight="1" x14ac:dyDescent="0.35">
      <c r="A1412" s="175"/>
      <c r="B1412" s="652"/>
      <c r="C1412" s="656"/>
      <c r="D1412" s="620" t="s">
        <v>15</v>
      </c>
      <c r="E1412" s="579"/>
      <c r="F1412" s="641">
        <f>'Posisi Keu '!E39</f>
        <v>0</v>
      </c>
      <c r="G1412" s="586"/>
      <c r="H1412" s="1086">
        <v>0</v>
      </c>
      <c r="I1412" s="1086"/>
      <c r="J1412" s="1086"/>
      <c r="K1412" s="1086"/>
      <c r="L1412" s="1086"/>
      <c r="M1412" s="581"/>
      <c r="N1412" s="297"/>
      <c r="O1412" s="979">
        <v>0</v>
      </c>
      <c r="P1412" s="1111"/>
      <c r="Q1412" s="1111"/>
      <c r="R1412" s="1111"/>
      <c r="S1412" s="1111"/>
      <c r="T1412" s="298"/>
      <c r="U1412" s="641">
        <f>SUM(F1412:S1412)</f>
        <v>0</v>
      </c>
      <c r="V1412" s="591"/>
      <c r="W1412" s="653"/>
      <c r="X1412" s="621" t="s">
        <v>16</v>
      </c>
      <c r="Y1412" s="621"/>
      <c r="Z1412" s="290"/>
      <c r="AA1412" s="290"/>
      <c r="AB1412" s="290"/>
      <c r="AC1412" s="290"/>
      <c r="AD1412" s="274"/>
      <c r="AE1412" s="274"/>
      <c r="AF1412" s="290"/>
      <c r="AG1412" s="145"/>
      <c r="AP1412" s="147"/>
      <c r="AQ1412" s="145"/>
      <c r="BT1412" s="148"/>
    </row>
    <row r="1413" spans="1:103" s="146" customFormat="1" ht="24" customHeight="1" x14ac:dyDescent="0.35">
      <c r="A1413" s="175"/>
      <c r="B1413" s="652"/>
      <c r="C1413" s="656"/>
      <c r="D1413" s="620" t="s">
        <v>17</v>
      </c>
      <c r="E1413" s="579"/>
      <c r="F1413" s="641">
        <f>'Posisi Keu '!E40</f>
        <v>0</v>
      </c>
      <c r="G1413" s="586"/>
      <c r="H1413" s="1086">
        <v>0</v>
      </c>
      <c r="I1413" s="1086"/>
      <c r="J1413" s="1086"/>
      <c r="K1413" s="1086"/>
      <c r="L1413" s="1086"/>
      <c r="M1413" s="581"/>
      <c r="N1413" s="297"/>
      <c r="O1413" s="979">
        <v>0</v>
      </c>
      <c r="P1413" s="1111"/>
      <c r="Q1413" s="1111"/>
      <c r="R1413" s="1111"/>
      <c r="S1413" s="1111"/>
      <c r="T1413" s="298"/>
      <c r="U1413" s="641">
        <f>SUM(F1413:S1413)</f>
        <v>0</v>
      </c>
      <c r="V1413" s="591"/>
      <c r="W1413" s="653"/>
      <c r="X1413" s="621" t="s">
        <v>18</v>
      </c>
      <c r="Y1413" s="621"/>
      <c r="Z1413" s="290"/>
      <c r="AA1413" s="290"/>
      <c r="AB1413" s="290"/>
      <c r="AC1413" s="290"/>
      <c r="AD1413" s="274"/>
      <c r="AE1413" s="274"/>
      <c r="AF1413" s="290"/>
      <c r="AG1413" s="145"/>
      <c r="AP1413" s="147"/>
      <c r="AQ1413" s="145"/>
      <c r="BT1413" s="148"/>
    </row>
    <row r="1414" spans="1:103" s="146" customFormat="1" ht="24" customHeight="1" x14ac:dyDescent="0.35">
      <c r="A1414" s="175"/>
      <c r="B1414" s="652"/>
      <c r="C1414" s="656" t="s">
        <v>1130</v>
      </c>
      <c r="D1414" s="579"/>
      <c r="E1414" s="579"/>
      <c r="F1414" s="1092">
        <f>'Posisi Keu '!E42</f>
        <v>0</v>
      </c>
      <c r="G1414" s="586"/>
      <c r="H1414" s="1092">
        <v>0</v>
      </c>
      <c r="I1414" s="1092"/>
      <c r="J1414" s="1092"/>
      <c r="K1414" s="1092"/>
      <c r="L1414" s="1092"/>
      <c r="M1414" s="581"/>
      <c r="N1414" s="297"/>
      <c r="O1414" s="1171">
        <v>0</v>
      </c>
      <c r="P1414" s="1171"/>
      <c r="Q1414" s="1171"/>
      <c r="R1414" s="1171"/>
      <c r="S1414" s="1171"/>
      <c r="T1414" s="298"/>
      <c r="U1414" s="1092">
        <f>SUM(F1414:S1414)</f>
        <v>0</v>
      </c>
      <c r="V1414" s="591"/>
      <c r="W1414" s="653"/>
      <c r="X1414" s="579"/>
      <c r="Y1414" s="621" t="s">
        <v>1131</v>
      </c>
      <c r="Z1414" s="290"/>
      <c r="AA1414" s="290"/>
      <c r="AB1414" s="290"/>
      <c r="AC1414" s="290"/>
      <c r="AD1414" s="274"/>
      <c r="AE1414" s="274"/>
      <c r="AF1414" s="290"/>
      <c r="AG1414" s="145"/>
      <c r="AP1414" s="147"/>
      <c r="AQ1414" s="145"/>
      <c r="BT1414" s="148"/>
    </row>
    <row r="1415" spans="1:103" s="146" customFormat="1" ht="24" customHeight="1" x14ac:dyDescent="0.35">
      <c r="A1415" s="175"/>
      <c r="B1415" s="652"/>
      <c r="C1415" s="656"/>
      <c r="D1415" s="620" t="s">
        <v>938</v>
      </c>
      <c r="E1415" s="579"/>
      <c r="F1415" s="1092"/>
      <c r="G1415" s="586"/>
      <c r="H1415" s="1092"/>
      <c r="I1415" s="1092"/>
      <c r="J1415" s="1092"/>
      <c r="K1415" s="1092"/>
      <c r="L1415" s="1092"/>
      <c r="M1415" s="581"/>
      <c r="N1415" s="297"/>
      <c r="O1415" s="1171"/>
      <c r="P1415" s="1171"/>
      <c r="Q1415" s="1171"/>
      <c r="R1415" s="1171"/>
      <c r="S1415" s="1171"/>
      <c r="T1415" s="298"/>
      <c r="U1415" s="1092"/>
      <c r="V1415" s="591"/>
      <c r="W1415" s="653"/>
      <c r="X1415" s="621" t="s">
        <v>1132</v>
      </c>
      <c r="Z1415" s="290"/>
      <c r="AA1415" s="290"/>
      <c r="AB1415" s="290"/>
      <c r="AC1415" s="290"/>
      <c r="AD1415" s="274"/>
      <c r="AE1415" s="274"/>
      <c r="AF1415" s="290"/>
      <c r="AG1415" s="145"/>
      <c r="AP1415" s="147"/>
      <c r="AQ1415" s="145"/>
      <c r="BT1415" s="148"/>
    </row>
    <row r="1416" spans="1:103" s="146" customFormat="1" ht="24" customHeight="1" x14ac:dyDescent="0.35">
      <c r="A1416" s="186"/>
      <c r="B1416" s="656"/>
      <c r="C1416" s="656" t="s">
        <v>1133</v>
      </c>
      <c r="D1416" s="579"/>
      <c r="E1416" s="579"/>
      <c r="F1416" s="1092">
        <f>'Posisi Keu '!E43</f>
        <v>0</v>
      </c>
      <c r="G1416" s="682"/>
      <c r="H1416" s="1086">
        <v>0</v>
      </c>
      <c r="I1416" s="1086"/>
      <c r="J1416" s="1086"/>
      <c r="K1416" s="1086"/>
      <c r="L1416" s="1086"/>
      <c r="M1416" s="581"/>
      <c r="N1416" s="290"/>
      <c r="O1416" s="979">
        <v>0</v>
      </c>
      <c r="P1416" s="979"/>
      <c r="Q1416" s="979"/>
      <c r="R1416" s="979"/>
      <c r="S1416" s="979"/>
      <c r="T1416" s="316"/>
      <c r="U1416" s="1092">
        <f>SUM(F1416:S1416)</f>
        <v>0</v>
      </c>
      <c r="V1416" s="579"/>
      <c r="W1416" s="665"/>
      <c r="X1416" s="579"/>
      <c r="Y1416" s="621" t="s">
        <v>1134</v>
      </c>
      <c r="Z1416" s="290"/>
      <c r="AA1416" s="290"/>
      <c r="AB1416" s="290"/>
      <c r="AC1416" s="290"/>
      <c r="AD1416" s="274"/>
      <c r="AE1416" s="274"/>
      <c r="AF1416" s="290"/>
      <c r="AG1416" s="145"/>
      <c r="AP1416" s="147"/>
      <c r="AQ1416" s="145"/>
      <c r="BT1416" s="148"/>
    </row>
    <row r="1417" spans="1:103" s="146" customFormat="1" ht="24" customHeight="1" x14ac:dyDescent="0.35">
      <c r="A1417" s="186"/>
      <c r="B1417" s="656"/>
      <c r="C1417" s="656"/>
      <c r="D1417" s="620" t="s">
        <v>1135</v>
      </c>
      <c r="E1417" s="579"/>
      <c r="F1417" s="1168"/>
      <c r="G1417" s="682"/>
      <c r="H1417" s="1107"/>
      <c r="I1417" s="1107"/>
      <c r="J1417" s="1107"/>
      <c r="K1417" s="1107"/>
      <c r="L1417" s="1107"/>
      <c r="M1417" s="581"/>
      <c r="N1417" s="290"/>
      <c r="O1417" s="980"/>
      <c r="P1417" s="980"/>
      <c r="Q1417" s="980"/>
      <c r="R1417" s="980"/>
      <c r="S1417" s="980"/>
      <c r="T1417" s="316"/>
      <c r="U1417" s="1168"/>
      <c r="V1417" s="579"/>
      <c r="W1417" s="665"/>
      <c r="X1417" s="621" t="s">
        <v>1136</v>
      </c>
      <c r="Y1417" s="621"/>
      <c r="Z1417" s="290"/>
      <c r="AA1417" s="290"/>
      <c r="AB1417" s="290"/>
      <c r="AC1417" s="290"/>
      <c r="AD1417" s="274"/>
      <c r="AE1417" s="274"/>
      <c r="AF1417" s="290"/>
      <c r="AG1417" s="145"/>
      <c r="AK1417" s="222"/>
      <c r="AP1417" s="147"/>
      <c r="AQ1417" s="145"/>
      <c r="BT1417" s="148"/>
    </row>
    <row r="1418" spans="1:103" s="222" customFormat="1" ht="24" customHeight="1" thickBot="1" x14ac:dyDescent="0.4">
      <c r="A1418" s="175"/>
      <c r="B1418" s="652"/>
      <c r="C1418" s="1096" t="s">
        <v>596</v>
      </c>
      <c r="D1418" s="1096"/>
      <c r="E1418" s="1096"/>
      <c r="F1418" s="751">
        <f>SUM(F1412:F1416)</f>
        <v>0</v>
      </c>
      <c r="G1418" s="586"/>
      <c r="H1418" s="1088">
        <f>SUM(H1412:L1416)</f>
        <v>0</v>
      </c>
      <c r="I1418" s="1088"/>
      <c r="J1418" s="1088"/>
      <c r="K1418" s="1088"/>
      <c r="L1418" s="1088"/>
      <c r="M1418" s="668"/>
      <c r="N1418" s="297"/>
      <c r="O1418" s="1013">
        <f>SUM(O1412:S1416)</f>
        <v>0</v>
      </c>
      <c r="P1418" s="1170"/>
      <c r="Q1418" s="1170"/>
      <c r="R1418" s="1170"/>
      <c r="S1418" s="1170"/>
      <c r="T1418" s="298"/>
      <c r="U1418" s="753">
        <f>SUM(U1412:U1416)</f>
        <v>0</v>
      </c>
      <c r="V1418" s="591"/>
      <c r="W1418" s="1167" t="s">
        <v>597</v>
      </c>
      <c r="X1418" s="1167"/>
      <c r="Y1418" s="1167"/>
      <c r="Z1418" s="297"/>
      <c r="AA1418" s="297"/>
      <c r="AB1418" s="297"/>
      <c r="AC1418" s="297"/>
      <c r="AD1418" s="503"/>
      <c r="AE1418" s="503"/>
      <c r="AF1418" s="297"/>
      <c r="AG1418" s="268"/>
      <c r="AK1418" s="146"/>
      <c r="AP1418" s="272"/>
      <c r="AQ1418" s="268"/>
      <c r="BT1418" s="273"/>
    </row>
    <row r="1419" spans="1:103" s="146" customFormat="1" ht="24" customHeight="1" thickTop="1" x14ac:dyDescent="0.35">
      <c r="A1419" s="175"/>
      <c r="B1419" s="652"/>
      <c r="C1419" s="579"/>
      <c r="D1419" s="579"/>
      <c r="E1419" s="579"/>
      <c r="F1419" s="579"/>
      <c r="G1419" s="586"/>
      <c r="H1419" s="586"/>
      <c r="I1419" s="586"/>
      <c r="J1419" s="586"/>
      <c r="K1419" s="581"/>
      <c r="L1419" s="581"/>
      <c r="M1419" s="581"/>
      <c r="N1419" s="297"/>
      <c r="O1419" s="298"/>
      <c r="P1419" s="298"/>
      <c r="Q1419" s="298"/>
      <c r="R1419" s="298"/>
      <c r="S1419" s="298"/>
      <c r="T1419" s="298"/>
      <c r="U1419" s="613"/>
      <c r="V1419" s="591"/>
      <c r="W1419" s="653"/>
      <c r="X1419" s="579"/>
      <c r="Y1419" s="579"/>
      <c r="Z1419" s="290"/>
      <c r="AA1419" s="290"/>
      <c r="AB1419" s="290"/>
      <c r="AC1419" s="290"/>
      <c r="AD1419" s="274"/>
      <c r="AE1419" s="274"/>
      <c r="AF1419" s="290"/>
      <c r="AG1419" s="145"/>
      <c r="AP1419" s="147"/>
      <c r="AQ1419" s="145"/>
      <c r="BT1419" s="148"/>
    </row>
    <row r="1420" spans="1:103" s="146" customFormat="1" ht="9" customHeight="1" x14ac:dyDescent="0.35">
      <c r="A1420" s="175"/>
      <c r="B1420" s="652"/>
      <c r="C1420" s="579"/>
      <c r="D1420" s="579"/>
      <c r="E1420" s="579"/>
      <c r="F1420" s="579"/>
      <c r="G1420" s="586"/>
      <c r="H1420" s="586"/>
      <c r="I1420" s="586"/>
      <c r="J1420" s="586"/>
      <c r="K1420" s="581"/>
      <c r="L1420" s="581"/>
      <c r="M1420" s="581"/>
      <c r="N1420" s="297"/>
      <c r="O1420" s="298"/>
      <c r="P1420" s="298"/>
      <c r="Q1420" s="298"/>
      <c r="R1420" s="298"/>
      <c r="S1420" s="298"/>
      <c r="T1420" s="298"/>
      <c r="U1420" s="613"/>
      <c r="V1420" s="591"/>
      <c r="W1420" s="653"/>
      <c r="X1420" s="579"/>
      <c r="Y1420" s="579"/>
      <c r="Z1420" s="290"/>
      <c r="AA1420" s="290"/>
      <c r="AB1420" s="290"/>
      <c r="AC1420" s="290"/>
      <c r="AD1420" s="274"/>
      <c r="AE1420" s="274"/>
      <c r="AF1420" s="290"/>
      <c r="AG1420" s="145"/>
      <c r="AP1420" s="147"/>
      <c r="AQ1420" s="145"/>
      <c r="BT1420" s="148"/>
    </row>
    <row r="1421" spans="1:103" s="146" customFormat="1" ht="24" customHeight="1" x14ac:dyDescent="0.35">
      <c r="A1421" s="175" t="s">
        <v>1137</v>
      </c>
      <c r="B1421" s="176" t="s">
        <v>1138</v>
      </c>
      <c r="C1421" s="177"/>
      <c r="D1421" s="177"/>
      <c r="E1421" s="177"/>
      <c r="F1421" s="177"/>
      <c r="G1421" s="177"/>
      <c r="H1421" s="177"/>
      <c r="O1421" s="222" t="str">
        <f>A1421</f>
        <v>25.</v>
      </c>
      <c r="P1421" s="178" t="s">
        <v>1139</v>
      </c>
      <c r="S1421" s="145"/>
      <c r="T1421" s="145"/>
      <c r="U1421" s="264"/>
      <c r="V1421" s="182"/>
      <c r="W1421" s="182"/>
      <c r="X1421" s="145"/>
      <c r="Y1421" s="145"/>
      <c r="Z1421" s="144"/>
      <c r="AA1421" s="144"/>
      <c r="AB1421" s="144"/>
      <c r="AC1421" s="145"/>
      <c r="AD1421" s="145"/>
      <c r="AO1421" s="147"/>
      <c r="AP1421" s="147"/>
      <c r="AQ1421" s="147"/>
      <c r="BT1421" s="148"/>
      <c r="CW1421" s="406"/>
      <c r="CX1421" s="406"/>
      <c r="CY1421" s="406"/>
    </row>
    <row r="1422" spans="1:103" s="146" customFormat="1" ht="24" customHeight="1" x14ac:dyDescent="0.35">
      <c r="A1422" s="175"/>
      <c r="B1422" s="248" t="s">
        <v>1140</v>
      </c>
      <c r="C1422" s="754"/>
      <c r="D1422" s="754"/>
      <c r="E1422" s="754"/>
      <c r="F1422" s="754"/>
      <c r="G1422" s="177"/>
      <c r="H1422" s="177"/>
      <c r="O1422" s="222"/>
      <c r="P1422" s="755" t="s">
        <v>1141</v>
      </c>
      <c r="S1422" s="145"/>
      <c r="T1422" s="145"/>
      <c r="U1422" s="264"/>
      <c r="V1422" s="182"/>
      <c r="W1422" s="182"/>
      <c r="X1422" s="145"/>
      <c r="Z1422" s="144"/>
      <c r="AA1422" s="144"/>
      <c r="AB1422" s="144"/>
      <c r="AC1422" s="145"/>
      <c r="AD1422" s="145"/>
      <c r="AO1422" s="147"/>
      <c r="AP1422" s="147"/>
      <c r="AQ1422" s="147"/>
      <c r="BT1422" s="148"/>
      <c r="CW1422" s="406"/>
      <c r="CX1422" s="406"/>
      <c r="CY1422" s="406"/>
    </row>
    <row r="1423" spans="1:103" s="146" customFormat="1" ht="24" customHeight="1" x14ac:dyDescent="0.35">
      <c r="A1423" s="175"/>
      <c r="B1423" s="920" t="s">
        <v>1142</v>
      </c>
      <c r="C1423" s="920"/>
      <c r="D1423" s="920"/>
      <c r="E1423" s="920"/>
      <c r="F1423" s="920"/>
      <c r="G1423" s="920"/>
      <c r="H1423" s="920"/>
      <c r="I1423" s="920"/>
      <c r="J1423" s="920"/>
      <c r="P1423" s="921" t="s">
        <v>1143</v>
      </c>
      <c r="Q1423" s="921"/>
      <c r="R1423" s="921"/>
      <c r="S1423" s="921"/>
      <c r="T1423" s="921"/>
      <c r="U1423" s="921"/>
      <c r="V1423" s="921"/>
      <c r="W1423" s="921"/>
      <c r="X1423" s="921"/>
      <c r="Y1423" s="921"/>
      <c r="Z1423" s="921"/>
      <c r="AA1423" s="144"/>
      <c r="AB1423" s="144"/>
      <c r="AC1423" s="145"/>
      <c r="AD1423" s="145"/>
      <c r="AO1423" s="147"/>
      <c r="AP1423" s="147"/>
      <c r="AQ1423" s="147"/>
      <c r="BT1423" s="148"/>
      <c r="CY1423" s="406"/>
    </row>
    <row r="1424" spans="1:103" s="146" customFormat="1" ht="24" customHeight="1" x14ac:dyDescent="0.35">
      <c r="A1424" s="175"/>
      <c r="B1424" s="920"/>
      <c r="C1424" s="920"/>
      <c r="D1424" s="920"/>
      <c r="E1424" s="920"/>
      <c r="F1424" s="920"/>
      <c r="G1424" s="920"/>
      <c r="H1424" s="920"/>
      <c r="I1424" s="920"/>
      <c r="J1424" s="920"/>
      <c r="O1424" s="189"/>
      <c r="P1424" s="921"/>
      <c r="Q1424" s="921"/>
      <c r="R1424" s="921"/>
      <c r="S1424" s="921"/>
      <c r="T1424" s="921"/>
      <c r="U1424" s="921"/>
      <c r="V1424" s="921"/>
      <c r="W1424" s="921"/>
      <c r="X1424" s="921"/>
      <c r="Y1424" s="921"/>
      <c r="Z1424" s="921"/>
      <c r="AA1424" s="144"/>
      <c r="AB1424" s="144"/>
      <c r="AC1424" s="145"/>
      <c r="AD1424" s="145"/>
      <c r="AO1424" s="147"/>
      <c r="AP1424" s="147"/>
      <c r="AQ1424" s="147"/>
      <c r="BT1424" s="148"/>
      <c r="CY1424" s="406"/>
    </row>
    <row r="1425" spans="1:103" s="146" customFormat="1" ht="24" customHeight="1" x14ac:dyDescent="0.35">
      <c r="A1425" s="175"/>
      <c r="B1425" s="920"/>
      <c r="C1425" s="920"/>
      <c r="D1425" s="920"/>
      <c r="E1425" s="920"/>
      <c r="F1425" s="920"/>
      <c r="G1425" s="920"/>
      <c r="H1425" s="920"/>
      <c r="I1425" s="920"/>
      <c r="J1425" s="920"/>
      <c r="O1425" s="189"/>
      <c r="P1425" s="921"/>
      <c r="Q1425" s="921"/>
      <c r="R1425" s="921"/>
      <c r="S1425" s="921"/>
      <c r="T1425" s="921"/>
      <c r="U1425" s="921"/>
      <c r="V1425" s="921"/>
      <c r="W1425" s="921"/>
      <c r="X1425" s="921"/>
      <c r="Y1425" s="921"/>
      <c r="Z1425" s="921"/>
      <c r="AA1425" s="144"/>
      <c r="AB1425" s="144"/>
      <c r="AC1425" s="145"/>
      <c r="AD1425" s="145"/>
      <c r="AO1425" s="147"/>
      <c r="AP1425" s="147"/>
      <c r="AQ1425" s="147"/>
      <c r="BT1425" s="148"/>
      <c r="CY1425" s="406"/>
    </row>
    <row r="1426" spans="1:103" s="146" customFormat="1" ht="24" customHeight="1" x14ac:dyDescent="0.35">
      <c r="A1426" s="175"/>
      <c r="B1426" s="920"/>
      <c r="C1426" s="920"/>
      <c r="D1426" s="920"/>
      <c r="E1426" s="920"/>
      <c r="F1426" s="920"/>
      <c r="G1426" s="920"/>
      <c r="H1426" s="920"/>
      <c r="I1426" s="920"/>
      <c r="J1426" s="920"/>
      <c r="O1426" s="189"/>
      <c r="P1426" s="921"/>
      <c r="Q1426" s="921"/>
      <c r="R1426" s="921"/>
      <c r="S1426" s="921"/>
      <c r="T1426" s="921"/>
      <c r="U1426" s="921"/>
      <c r="V1426" s="921"/>
      <c r="W1426" s="921"/>
      <c r="X1426" s="921"/>
      <c r="Y1426" s="921"/>
      <c r="Z1426" s="921"/>
      <c r="AA1426" s="144"/>
      <c r="AB1426" s="144"/>
      <c r="AC1426" s="145"/>
      <c r="AD1426" s="145"/>
      <c r="AO1426" s="147"/>
      <c r="AP1426" s="147"/>
      <c r="AQ1426" s="147"/>
      <c r="BT1426" s="148"/>
      <c r="CY1426" s="406"/>
    </row>
    <row r="1427" spans="1:103" s="146" customFormat="1" ht="24" customHeight="1" x14ac:dyDescent="0.35">
      <c r="A1427" s="175"/>
      <c r="B1427" s="920"/>
      <c r="C1427" s="920"/>
      <c r="D1427" s="920"/>
      <c r="E1427" s="920"/>
      <c r="F1427" s="920"/>
      <c r="G1427" s="920"/>
      <c r="H1427" s="920"/>
      <c r="I1427" s="920"/>
      <c r="J1427" s="920"/>
      <c r="O1427" s="189"/>
      <c r="P1427" s="921"/>
      <c r="Q1427" s="921"/>
      <c r="R1427" s="921"/>
      <c r="S1427" s="921"/>
      <c r="T1427" s="921"/>
      <c r="U1427" s="921"/>
      <c r="V1427" s="921"/>
      <c r="W1427" s="921"/>
      <c r="X1427" s="921"/>
      <c r="Y1427" s="921"/>
      <c r="Z1427" s="921"/>
      <c r="AA1427" s="144"/>
      <c r="AB1427" s="144"/>
      <c r="AC1427" s="145"/>
      <c r="AD1427" s="145"/>
      <c r="AO1427" s="147"/>
      <c r="AP1427" s="147"/>
      <c r="AQ1427" s="147"/>
      <c r="BT1427" s="148"/>
      <c r="CY1427" s="406"/>
    </row>
    <row r="1428" spans="1:103" s="146" customFormat="1" ht="24" customHeight="1" x14ac:dyDescent="0.35">
      <c r="A1428" s="175"/>
      <c r="B1428" s="920"/>
      <c r="C1428" s="920"/>
      <c r="D1428" s="920"/>
      <c r="E1428" s="920"/>
      <c r="F1428" s="920"/>
      <c r="G1428" s="920"/>
      <c r="H1428" s="920"/>
      <c r="I1428" s="920"/>
      <c r="J1428" s="920"/>
      <c r="O1428" s="189"/>
      <c r="P1428" s="921"/>
      <c r="Q1428" s="921"/>
      <c r="R1428" s="921"/>
      <c r="S1428" s="921"/>
      <c r="T1428" s="921"/>
      <c r="U1428" s="921"/>
      <c r="V1428" s="921"/>
      <c r="W1428" s="921"/>
      <c r="X1428" s="921"/>
      <c r="Y1428" s="921"/>
      <c r="Z1428" s="921"/>
      <c r="AA1428" s="144"/>
      <c r="AB1428" s="144"/>
      <c r="AC1428" s="145"/>
      <c r="AD1428" s="145"/>
      <c r="AO1428" s="147"/>
      <c r="AP1428" s="147"/>
      <c r="AQ1428" s="147"/>
      <c r="BT1428" s="148"/>
      <c r="CY1428" s="406"/>
    </row>
    <row r="1429" spans="1:103" s="146" customFormat="1" ht="24" customHeight="1" x14ac:dyDescent="0.35">
      <c r="A1429" s="175"/>
      <c r="B1429" s="920"/>
      <c r="C1429" s="920"/>
      <c r="D1429" s="920"/>
      <c r="E1429" s="920"/>
      <c r="F1429" s="920"/>
      <c r="G1429" s="920"/>
      <c r="H1429" s="920"/>
      <c r="I1429" s="920"/>
      <c r="J1429" s="920"/>
      <c r="O1429" s="189"/>
      <c r="P1429" s="921"/>
      <c r="Q1429" s="921"/>
      <c r="R1429" s="921"/>
      <c r="S1429" s="921"/>
      <c r="T1429" s="921"/>
      <c r="U1429" s="921"/>
      <c r="V1429" s="921"/>
      <c r="W1429" s="921"/>
      <c r="X1429" s="921"/>
      <c r="Y1429" s="921"/>
      <c r="Z1429" s="921"/>
      <c r="AA1429" s="144"/>
      <c r="AB1429" s="144"/>
      <c r="AC1429" s="145"/>
      <c r="AD1429" s="145"/>
      <c r="AO1429" s="147"/>
      <c r="AP1429" s="147"/>
      <c r="AQ1429" s="147"/>
      <c r="BT1429" s="148"/>
      <c r="CY1429" s="406"/>
    </row>
    <row r="1430" spans="1:103" s="146" customFormat="1" ht="24" customHeight="1" x14ac:dyDescent="0.35">
      <c r="A1430" s="175"/>
      <c r="B1430" s="920"/>
      <c r="C1430" s="920"/>
      <c r="D1430" s="920"/>
      <c r="E1430" s="920"/>
      <c r="F1430" s="920"/>
      <c r="G1430" s="920"/>
      <c r="H1430" s="920"/>
      <c r="I1430" s="920"/>
      <c r="J1430" s="920"/>
      <c r="O1430" s="189"/>
      <c r="P1430" s="921"/>
      <c r="Q1430" s="921"/>
      <c r="R1430" s="921"/>
      <c r="S1430" s="921"/>
      <c r="T1430" s="921"/>
      <c r="U1430" s="921"/>
      <c r="V1430" s="921"/>
      <c r="W1430" s="921"/>
      <c r="X1430" s="921"/>
      <c r="Y1430" s="921"/>
      <c r="Z1430" s="921"/>
      <c r="AA1430" s="144"/>
      <c r="AB1430" s="144"/>
      <c r="AC1430" s="145"/>
      <c r="AD1430" s="145"/>
      <c r="AO1430" s="147"/>
      <c r="AP1430" s="147"/>
      <c r="AQ1430" s="147"/>
      <c r="BT1430" s="148"/>
      <c r="CY1430" s="406"/>
    </row>
    <row r="1431" spans="1:103" s="146" customFormat="1" ht="24" customHeight="1" x14ac:dyDescent="0.35">
      <c r="A1431" s="175"/>
      <c r="B1431" s="920"/>
      <c r="C1431" s="920"/>
      <c r="D1431" s="920"/>
      <c r="E1431" s="920"/>
      <c r="F1431" s="920"/>
      <c r="G1431" s="920"/>
      <c r="H1431" s="920"/>
      <c r="I1431" s="920"/>
      <c r="J1431" s="920"/>
      <c r="O1431" s="189"/>
      <c r="P1431" s="921"/>
      <c r="Q1431" s="921"/>
      <c r="R1431" s="921"/>
      <c r="S1431" s="921"/>
      <c r="T1431" s="921"/>
      <c r="U1431" s="921"/>
      <c r="V1431" s="921"/>
      <c r="W1431" s="921"/>
      <c r="X1431" s="921"/>
      <c r="Y1431" s="921"/>
      <c r="Z1431" s="921"/>
      <c r="AA1431" s="144"/>
      <c r="AB1431" s="144"/>
      <c r="AC1431" s="145"/>
      <c r="AD1431" s="145"/>
      <c r="AO1431" s="147"/>
      <c r="AP1431" s="147"/>
      <c r="AQ1431" s="147"/>
      <c r="BT1431" s="148"/>
      <c r="CY1431" s="406"/>
    </row>
    <row r="1432" spans="1:103" s="146" customFormat="1" ht="24" customHeight="1" x14ac:dyDescent="0.35">
      <c r="A1432" s="175"/>
      <c r="B1432" s="920"/>
      <c r="C1432" s="920"/>
      <c r="D1432" s="920"/>
      <c r="E1432" s="920"/>
      <c r="F1432" s="920"/>
      <c r="G1432" s="920"/>
      <c r="H1432" s="920"/>
      <c r="I1432" s="920"/>
      <c r="J1432" s="920"/>
      <c r="O1432" s="189"/>
      <c r="P1432" s="921"/>
      <c r="Q1432" s="921"/>
      <c r="R1432" s="921"/>
      <c r="S1432" s="921"/>
      <c r="T1432" s="921"/>
      <c r="U1432" s="921"/>
      <c r="V1432" s="921"/>
      <c r="W1432" s="921"/>
      <c r="X1432" s="921"/>
      <c r="Y1432" s="921"/>
      <c r="Z1432" s="921"/>
      <c r="AA1432" s="144"/>
      <c r="AB1432" s="144"/>
      <c r="AC1432" s="145"/>
      <c r="AD1432" s="145"/>
      <c r="AO1432" s="147"/>
      <c r="AP1432" s="147"/>
      <c r="AQ1432" s="147"/>
      <c r="BT1432" s="148"/>
      <c r="CY1432" s="406"/>
    </row>
    <row r="1433" spans="1:103" s="146" customFormat="1" ht="24" customHeight="1" x14ac:dyDescent="0.35">
      <c r="A1433" s="409"/>
      <c r="B1433" s="920"/>
      <c r="C1433" s="920"/>
      <c r="D1433" s="920"/>
      <c r="E1433" s="920"/>
      <c r="F1433" s="920"/>
      <c r="G1433" s="920"/>
      <c r="H1433" s="920"/>
      <c r="I1433" s="920"/>
      <c r="J1433" s="920"/>
      <c r="P1433" s="921"/>
      <c r="Q1433" s="921"/>
      <c r="R1433" s="921"/>
      <c r="S1433" s="921"/>
      <c r="T1433" s="921"/>
      <c r="U1433" s="921"/>
      <c r="V1433" s="921"/>
      <c r="W1433" s="921"/>
      <c r="X1433" s="921"/>
      <c r="Y1433" s="921"/>
      <c r="Z1433" s="921"/>
      <c r="AA1433" s="144"/>
      <c r="AB1433" s="144"/>
      <c r="AC1433" s="145"/>
      <c r="AD1433" s="145"/>
      <c r="AO1433" s="147"/>
      <c r="AP1433" s="147"/>
      <c r="AQ1433" s="147"/>
      <c r="BT1433" s="148"/>
      <c r="CY1433" s="406"/>
    </row>
    <row r="1434" spans="1:103" s="146" customFormat="1" ht="24" customHeight="1" x14ac:dyDescent="0.35">
      <c r="A1434" s="756"/>
      <c r="B1434" s="177"/>
      <c r="C1434" s="177"/>
      <c r="D1434" s="177"/>
      <c r="E1434" s="177"/>
      <c r="F1434" s="177"/>
      <c r="G1434" s="177"/>
      <c r="H1434" s="177"/>
      <c r="S1434" s="145"/>
      <c r="T1434" s="145"/>
      <c r="U1434" s="264"/>
      <c r="V1434" s="182"/>
      <c r="W1434" s="182"/>
      <c r="X1434" s="145"/>
      <c r="Y1434" s="145"/>
      <c r="Z1434" s="144"/>
      <c r="AA1434" s="144"/>
      <c r="AB1434" s="144"/>
      <c r="AC1434" s="145"/>
      <c r="AD1434" s="145"/>
      <c r="AO1434" s="147"/>
      <c r="AP1434" s="147"/>
      <c r="AQ1434" s="147"/>
      <c r="BT1434" s="148"/>
    </row>
    <row r="1435" spans="1:103" s="146" customFormat="1" ht="24" customHeight="1" x14ac:dyDescent="0.35">
      <c r="A1435" s="756"/>
      <c r="B1435" s="177"/>
      <c r="C1435" s="177"/>
      <c r="D1435" s="177"/>
      <c r="E1435" s="177"/>
      <c r="F1435" s="177"/>
      <c r="G1435" s="177"/>
      <c r="H1435" s="177"/>
      <c r="S1435" s="145"/>
      <c r="T1435" s="145"/>
      <c r="U1435" s="264"/>
      <c r="V1435" s="182"/>
      <c r="W1435" s="182"/>
      <c r="X1435" s="145"/>
      <c r="Y1435" s="145"/>
      <c r="Z1435" s="144"/>
      <c r="AA1435" s="144"/>
      <c r="AB1435" s="144"/>
      <c r="AC1435" s="145"/>
      <c r="AD1435" s="145"/>
      <c r="AK1435" s="167"/>
      <c r="AO1435" s="147"/>
      <c r="AP1435" s="147"/>
      <c r="AQ1435" s="147"/>
      <c r="BT1435" s="148"/>
    </row>
    <row r="1436" spans="1:103" ht="16.5" customHeight="1" x14ac:dyDescent="0.3"/>
    <row r="1440" spans="1:103" ht="16.5" customHeight="1" x14ac:dyDescent="0.3"/>
    <row r="1442" spans="1:116" ht="16.5" customHeight="1" x14ac:dyDescent="0.3"/>
    <row r="1443" spans="1:116" ht="16.5" customHeight="1" x14ac:dyDescent="0.3">
      <c r="A1443" s="167"/>
      <c r="B1443" s="167"/>
      <c r="C1443" s="167"/>
      <c r="D1443" s="167"/>
      <c r="E1443" s="167"/>
      <c r="F1443" s="167"/>
      <c r="G1443" s="167"/>
      <c r="H1443" s="167"/>
      <c r="S1443" s="167"/>
      <c r="T1443" s="167"/>
      <c r="U1443" s="167"/>
      <c r="V1443" s="167"/>
      <c r="W1443" s="167"/>
      <c r="X1443" s="167"/>
      <c r="Y1443" s="167"/>
      <c r="Z1443" s="167"/>
      <c r="AA1443" s="167"/>
      <c r="AB1443" s="167"/>
      <c r="AC1443" s="167"/>
      <c r="AD1443" s="167"/>
      <c r="AO1443" s="167"/>
      <c r="AP1443" s="167"/>
      <c r="AQ1443" s="167"/>
    </row>
    <row r="1445" spans="1:116" x14ac:dyDescent="0.3">
      <c r="A1445" s="167"/>
      <c r="B1445" s="167"/>
      <c r="C1445" s="167"/>
      <c r="D1445" s="167"/>
      <c r="E1445" s="167"/>
      <c r="F1445" s="167"/>
      <c r="G1445" s="167"/>
      <c r="H1445" s="167"/>
      <c r="S1445" s="167"/>
      <c r="T1445" s="167"/>
      <c r="U1445" s="167"/>
      <c r="V1445" s="167"/>
      <c r="W1445" s="167"/>
      <c r="X1445" s="167"/>
      <c r="Y1445" s="167"/>
      <c r="Z1445" s="167"/>
      <c r="AA1445" s="167"/>
      <c r="AB1445" s="167"/>
      <c r="AC1445" s="167"/>
      <c r="AD1445" s="167"/>
      <c r="AO1445" s="167"/>
      <c r="AP1445" s="167"/>
      <c r="AQ1445" s="167"/>
      <c r="DC1445" s="757"/>
    </row>
    <row r="1446" spans="1:116" ht="16.5" customHeight="1" x14ac:dyDescent="0.3">
      <c r="A1446" s="167"/>
      <c r="B1446" s="167"/>
      <c r="C1446" s="167"/>
      <c r="D1446" s="167"/>
      <c r="E1446" s="167"/>
      <c r="F1446" s="167"/>
      <c r="G1446" s="167"/>
      <c r="H1446" s="167"/>
      <c r="S1446" s="167"/>
      <c r="T1446" s="167"/>
      <c r="U1446" s="167"/>
      <c r="V1446" s="167"/>
      <c r="W1446" s="167"/>
      <c r="X1446" s="167"/>
      <c r="Y1446" s="167"/>
      <c r="Z1446" s="167"/>
      <c r="AA1446" s="167"/>
      <c r="AB1446" s="167"/>
      <c r="AC1446" s="167"/>
      <c r="AD1446" s="167"/>
      <c r="AO1446" s="167"/>
      <c r="AP1446" s="167"/>
      <c r="AQ1446" s="167"/>
      <c r="DC1446" s="757"/>
      <c r="DD1446" s="757"/>
    </row>
    <row r="1447" spans="1:116" ht="16.5" customHeight="1" x14ac:dyDescent="0.3">
      <c r="A1447" s="167"/>
      <c r="B1447" s="167"/>
      <c r="C1447" s="167"/>
      <c r="D1447" s="167"/>
      <c r="E1447" s="167"/>
      <c r="F1447" s="167"/>
      <c r="G1447" s="167"/>
      <c r="H1447" s="167"/>
      <c r="S1447" s="167"/>
      <c r="T1447" s="167"/>
      <c r="U1447" s="167"/>
      <c r="V1447" s="167"/>
      <c r="W1447" s="167"/>
      <c r="X1447" s="167"/>
      <c r="Y1447" s="167"/>
      <c r="Z1447" s="167"/>
      <c r="AA1447" s="167"/>
      <c r="AB1447" s="167"/>
      <c r="AC1447" s="167"/>
      <c r="AD1447" s="167"/>
      <c r="AO1447" s="167"/>
      <c r="AP1447" s="167"/>
      <c r="AQ1447" s="167"/>
      <c r="DC1447" s="757"/>
      <c r="DD1447" s="757"/>
    </row>
    <row r="1448" spans="1:116" x14ac:dyDescent="0.3">
      <c r="A1448" s="167"/>
      <c r="B1448" s="167"/>
      <c r="C1448" s="167"/>
      <c r="D1448" s="167"/>
      <c r="E1448" s="167"/>
      <c r="F1448" s="167"/>
      <c r="G1448" s="167"/>
      <c r="H1448" s="167"/>
      <c r="S1448" s="167"/>
      <c r="T1448" s="167"/>
      <c r="U1448" s="167"/>
      <c r="V1448" s="167"/>
      <c r="W1448" s="167"/>
      <c r="X1448" s="167"/>
      <c r="Y1448" s="167"/>
      <c r="Z1448" s="167"/>
      <c r="AA1448" s="167"/>
      <c r="AB1448" s="167"/>
      <c r="AC1448" s="167"/>
      <c r="AD1448" s="167"/>
      <c r="AO1448" s="167"/>
      <c r="AP1448" s="167"/>
      <c r="AQ1448" s="167"/>
      <c r="DC1448" s="757"/>
      <c r="DD1448" s="757"/>
    </row>
    <row r="1449" spans="1:116" ht="20.25" customHeight="1" x14ac:dyDescent="0.3">
      <c r="A1449" s="167"/>
      <c r="B1449" s="167"/>
      <c r="C1449" s="167"/>
      <c r="D1449" s="167"/>
      <c r="E1449" s="167"/>
      <c r="F1449" s="167"/>
      <c r="G1449" s="167"/>
      <c r="H1449" s="167"/>
      <c r="S1449" s="167"/>
      <c r="T1449" s="167"/>
      <c r="U1449" s="167"/>
      <c r="V1449" s="167"/>
      <c r="W1449" s="167"/>
      <c r="X1449" s="167"/>
      <c r="Y1449" s="167"/>
      <c r="Z1449" s="167"/>
      <c r="AA1449" s="167"/>
      <c r="AB1449" s="167"/>
      <c r="AC1449" s="167"/>
      <c r="AD1449" s="167"/>
      <c r="AO1449" s="167"/>
      <c r="AP1449" s="167"/>
      <c r="AQ1449" s="167"/>
      <c r="DC1449" s="757"/>
      <c r="DD1449" s="757"/>
      <c r="DE1449" s="757"/>
      <c r="DF1449" s="757"/>
      <c r="DG1449" s="757"/>
      <c r="DH1449" s="757"/>
      <c r="DI1449" s="757"/>
      <c r="DJ1449" s="757"/>
      <c r="DK1449" s="757"/>
      <c r="DL1449" s="757"/>
    </row>
    <row r="1450" spans="1:116" x14ac:dyDescent="0.3">
      <c r="A1450" s="167"/>
      <c r="B1450" s="167"/>
      <c r="C1450" s="167"/>
      <c r="D1450" s="167"/>
      <c r="E1450" s="167"/>
      <c r="F1450" s="167"/>
      <c r="G1450" s="167"/>
      <c r="H1450" s="167"/>
      <c r="S1450" s="167"/>
      <c r="T1450" s="167"/>
      <c r="U1450" s="167"/>
      <c r="V1450" s="167"/>
      <c r="W1450" s="167"/>
      <c r="X1450" s="167"/>
      <c r="Y1450" s="167"/>
      <c r="Z1450" s="167"/>
      <c r="AA1450" s="167"/>
      <c r="AB1450" s="167"/>
      <c r="AC1450" s="167"/>
      <c r="AD1450" s="167"/>
      <c r="AO1450" s="167"/>
      <c r="AP1450" s="167"/>
      <c r="AQ1450" s="167"/>
      <c r="DC1450" s="757"/>
      <c r="DD1450" s="757"/>
      <c r="DE1450" s="757"/>
      <c r="DF1450" s="757"/>
      <c r="DG1450" s="757"/>
      <c r="DH1450" s="757"/>
      <c r="DI1450" s="757"/>
      <c r="DJ1450" s="757"/>
      <c r="DK1450" s="757"/>
      <c r="DL1450" s="757"/>
    </row>
    <row r="1451" spans="1:116" x14ac:dyDescent="0.3">
      <c r="A1451" s="167"/>
      <c r="B1451" s="167"/>
      <c r="C1451" s="167"/>
      <c r="D1451" s="167"/>
      <c r="E1451" s="167"/>
      <c r="F1451" s="167"/>
      <c r="G1451" s="167"/>
      <c r="H1451" s="167"/>
      <c r="S1451" s="167"/>
      <c r="T1451" s="167"/>
      <c r="U1451" s="167"/>
      <c r="V1451" s="167"/>
      <c r="W1451" s="167"/>
      <c r="X1451" s="167"/>
      <c r="Y1451" s="167"/>
      <c r="Z1451" s="167"/>
      <c r="AA1451" s="167"/>
      <c r="AB1451" s="167"/>
      <c r="AC1451" s="167"/>
      <c r="AD1451" s="167"/>
      <c r="AO1451" s="167"/>
      <c r="AP1451" s="167"/>
      <c r="AQ1451" s="167"/>
      <c r="DC1451" s="757"/>
      <c r="DD1451" s="757"/>
      <c r="DE1451" s="757"/>
      <c r="DF1451" s="757"/>
      <c r="DG1451" s="757"/>
      <c r="DH1451" s="757"/>
      <c r="DI1451" s="757"/>
      <c r="DJ1451" s="757"/>
      <c r="DK1451" s="757"/>
      <c r="DL1451" s="757"/>
    </row>
    <row r="1452" spans="1:116" ht="16.5" customHeight="1" x14ac:dyDescent="0.3">
      <c r="A1452" s="167"/>
      <c r="B1452" s="167"/>
      <c r="C1452" s="167"/>
      <c r="D1452" s="167"/>
      <c r="E1452" s="167"/>
      <c r="F1452" s="167"/>
      <c r="G1452" s="167"/>
      <c r="H1452" s="167"/>
      <c r="S1452" s="167"/>
      <c r="T1452" s="167"/>
      <c r="U1452" s="167"/>
      <c r="V1452" s="167"/>
      <c r="W1452" s="167"/>
      <c r="X1452" s="167"/>
      <c r="Y1452" s="167"/>
      <c r="Z1452" s="167"/>
      <c r="AA1452" s="167"/>
      <c r="AB1452" s="167"/>
      <c r="AC1452" s="167"/>
      <c r="AD1452" s="167"/>
      <c r="AO1452" s="167"/>
      <c r="AP1452" s="167"/>
      <c r="AQ1452" s="167"/>
      <c r="BQ1452" s="758"/>
      <c r="BR1452" s="758"/>
      <c r="DC1452" s="757"/>
      <c r="DD1452" s="757"/>
      <c r="DE1452" s="757"/>
      <c r="DF1452" s="757"/>
      <c r="DG1452" s="757"/>
      <c r="DH1452" s="757"/>
      <c r="DI1452" s="757"/>
      <c r="DJ1452" s="757"/>
      <c r="DK1452" s="757"/>
      <c r="DL1452" s="757"/>
    </row>
    <row r="1453" spans="1:116" ht="15.75" customHeight="1" x14ac:dyDescent="0.3">
      <c r="A1453" s="167"/>
      <c r="B1453" s="167"/>
      <c r="C1453" s="167"/>
      <c r="D1453" s="167"/>
      <c r="E1453" s="167"/>
      <c r="F1453" s="167"/>
      <c r="G1453" s="167"/>
      <c r="H1453" s="167"/>
      <c r="S1453" s="167"/>
      <c r="T1453" s="167"/>
      <c r="U1453" s="167"/>
      <c r="V1453" s="167"/>
      <c r="W1453" s="167"/>
      <c r="X1453" s="167"/>
      <c r="Y1453" s="167"/>
      <c r="Z1453" s="167"/>
      <c r="AA1453" s="167"/>
      <c r="AB1453" s="167"/>
      <c r="AC1453" s="167"/>
      <c r="AD1453" s="167"/>
      <c r="AO1453" s="167"/>
      <c r="AP1453" s="167"/>
      <c r="AQ1453" s="167"/>
      <c r="DD1453" s="757"/>
      <c r="DE1453" s="757"/>
      <c r="DF1453" s="757"/>
      <c r="DG1453" s="757"/>
      <c r="DH1453" s="757"/>
      <c r="DI1453" s="757"/>
      <c r="DJ1453" s="757"/>
      <c r="DK1453" s="757"/>
      <c r="DL1453" s="757"/>
    </row>
    <row r="1454" spans="1:116" ht="16.5" customHeight="1" x14ac:dyDescent="0.3">
      <c r="A1454" s="167"/>
      <c r="B1454" s="167"/>
      <c r="C1454" s="167"/>
      <c r="D1454" s="167"/>
      <c r="E1454" s="167"/>
      <c r="F1454" s="167"/>
      <c r="G1454" s="167"/>
      <c r="H1454" s="167"/>
      <c r="S1454" s="167"/>
      <c r="T1454" s="167"/>
      <c r="U1454" s="167"/>
      <c r="V1454" s="167"/>
      <c r="W1454" s="167"/>
      <c r="X1454" s="167"/>
      <c r="Y1454" s="167"/>
      <c r="Z1454" s="167"/>
      <c r="AA1454" s="167"/>
      <c r="AB1454" s="167"/>
      <c r="AC1454" s="167"/>
      <c r="AD1454" s="167"/>
      <c r="AO1454" s="167"/>
      <c r="AP1454" s="167"/>
      <c r="AQ1454" s="167"/>
      <c r="CZ1454" s="757"/>
      <c r="DE1454" s="757"/>
      <c r="DF1454" s="757"/>
      <c r="DG1454" s="757"/>
      <c r="DH1454" s="757"/>
      <c r="DI1454" s="757"/>
      <c r="DJ1454" s="757"/>
      <c r="DK1454" s="757"/>
      <c r="DL1454" s="757"/>
    </row>
    <row r="1455" spans="1:116" x14ac:dyDescent="0.3">
      <c r="A1455" s="167"/>
      <c r="B1455" s="167"/>
      <c r="C1455" s="167"/>
      <c r="D1455" s="167"/>
      <c r="E1455" s="167"/>
      <c r="F1455" s="167"/>
      <c r="G1455" s="167"/>
      <c r="H1455" s="167"/>
      <c r="S1455" s="167"/>
      <c r="T1455" s="167"/>
      <c r="U1455" s="167"/>
      <c r="V1455" s="167"/>
      <c r="W1455" s="167"/>
      <c r="X1455" s="167"/>
      <c r="Y1455" s="167"/>
      <c r="Z1455" s="167"/>
      <c r="AA1455" s="167"/>
      <c r="AB1455" s="167"/>
      <c r="AC1455" s="167"/>
      <c r="AD1455" s="167"/>
      <c r="AO1455" s="167"/>
      <c r="AP1455" s="167"/>
      <c r="AQ1455" s="167"/>
      <c r="CZ1455" s="757"/>
      <c r="DA1455" s="757"/>
      <c r="DE1455" s="757"/>
      <c r="DF1455" s="757"/>
      <c r="DG1455" s="757"/>
      <c r="DH1455" s="757"/>
      <c r="DI1455" s="757"/>
      <c r="DJ1455" s="757"/>
      <c r="DK1455" s="757"/>
      <c r="DL1455" s="757"/>
    </row>
    <row r="1456" spans="1:116" ht="16.5" customHeight="1" x14ac:dyDescent="0.3">
      <c r="A1456" s="167"/>
      <c r="B1456" s="167"/>
      <c r="C1456" s="167"/>
      <c r="D1456" s="167"/>
      <c r="E1456" s="167"/>
      <c r="F1456" s="167"/>
      <c r="G1456" s="167"/>
      <c r="H1456" s="167"/>
      <c r="S1456" s="167"/>
      <c r="T1456" s="167"/>
      <c r="U1456" s="167"/>
      <c r="V1456" s="167"/>
      <c r="W1456" s="167"/>
      <c r="X1456" s="167"/>
      <c r="Y1456" s="167"/>
      <c r="Z1456" s="167"/>
      <c r="AA1456" s="167"/>
      <c r="AB1456" s="167"/>
      <c r="AC1456" s="167"/>
      <c r="AD1456" s="167"/>
      <c r="AO1456" s="167"/>
      <c r="AP1456" s="167"/>
      <c r="AQ1456" s="167"/>
      <c r="BS1456" s="758"/>
      <c r="CZ1456" s="757"/>
      <c r="DA1456" s="757"/>
      <c r="DB1456" s="757"/>
      <c r="DE1456" s="757"/>
      <c r="DF1456" s="757"/>
      <c r="DG1456" s="757"/>
      <c r="DH1456" s="757"/>
      <c r="DI1456" s="757"/>
      <c r="DJ1456" s="757"/>
      <c r="DK1456" s="757"/>
      <c r="DL1456" s="757"/>
    </row>
    <row r="1457" spans="1:120" x14ac:dyDescent="0.3">
      <c r="A1457" s="167"/>
      <c r="B1457" s="167"/>
      <c r="C1457" s="167"/>
      <c r="D1457" s="167"/>
      <c r="E1457" s="167"/>
      <c r="F1457" s="167"/>
      <c r="G1457" s="167"/>
      <c r="H1457" s="167"/>
      <c r="S1457" s="167"/>
      <c r="T1457" s="167"/>
      <c r="U1457" s="167"/>
      <c r="V1457" s="167"/>
      <c r="W1457" s="167"/>
      <c r="X1457" s="167"/>
      <c r="Y1457" s="167"/>
      <c r="Z1457" s="167"/>
      <c r="AA1457" s="167"/>
      <c r="AB1457" s="167"/>
      <c r="AC1457" s="167"/>
      <c r="AD1457" s="167"/>
      <c r="AO1457" s="167"/>
      <c r="AP1457" s="167"/>
      <c r="AQ1457" s="167"/>
      <c r="CZ1457" s="757"/>
      <c r="DA1457" s="757"/>
      <c r="DB1457" s="757"/>
    </row>
    <row r="1458" spans="1:120" ht="16.5" customHeight="1" x14ac:dyDescent="0.3">
      <c r="A1458" s="167"/>
      <c r="B1458" s="167"/>
      <c r="C1458" s="167"/>
      <c r="D1458" s="167"/>
      <c r="E1458" s="167"/>
      <c r="F1458" s="167"/>
      <c r="G1458" s="167"/>
      <c r="H1458" s="167"/>
      <c r="S1458" s="167"/>
      <c r="T1458" s="167"/>
      <c r="U1458" s="167"/>
      <c r="V1458" s="167"/>
      <c r="W1458" s="167"/>
      <c r="X1458" s="167"/>
      <c r="Y1458" s="167"/>
      <c r="Z1458" s="167"/>
      <c r="AA1458" s="167"/>
      <c r="AB1458" s="167"/>
      <c r="AC1458" s="167"/>
      <c r="AD1458" s="167"/>
      <c r="AO1458" s="167"/>
      <c r="AP1458" s="167"/>
      <c r="AQ1458" s="167"/>
      <c r="BT1458" s="759"/>
      <c r="BU1458" s="758"/>
      <c r="BV1458" s="758"/>
      <c r="BW1458" s="758"/>
      <c r="BX1458" s="758"/>
      <c r="CZ1458" s="757"/>
      <c r="DA1458" s="757"/>
      <c r="DB1458" s="757"/>
    </row>
    <row r="1459" spans="1:120" x14ac:dyDescent="0.3">
      <c r="A1459" s="167"/>
      <c r="B1459" s="167"/>
      <c r="C1459" s="167"/>
      <c r="D1459" s="167"/>
      <c r="E1459" s="167"/>
      <c r="F1459" s="167"/>
      <c r="G1459" s="167"/>
      <c r="H1459" s="167"/>
      <c r="S1459" s="167"/>
      <c r="T1459" s="167"/>
      <c r="U1459" s="167"/>
      <c r="V1459" s="167"/>
      <c r="W1459" s="167"/>
      <c r="X1459" s="167"/>
      <c r="Y1459" s="167"/>
      <c r="Z1459" s="167"/>
      <c r="AA1459" s="167"/>
      <c r="AB1459" s="167"/>
      <c r="AC1459" s="167"/>
      <c r="AD1459" s="167"/>
      <c r="AO1459" s="167"/>
      <c r="AP1459" s="167"/>
      <c r="AQ1459" s="167"/>
      <c r="BT1459" s="167"/>
      <c r="CZ1459" s="757"/>
      <c r="DA1459" s="757"/>
      <c r="DB1459" s="757"/>
    </row>
    <row r="1460" spans="1:120" ht="15.75" customHeight="1" x14ac:dyDescent="0.3">
      <c r="A1460" s="167"/>
      <c r="B1460" s="167"/>
      <c r="C1460" s="167"/>
      <c r="D1460" s="167"/>
      <c r="E1460" s="167"/>
      <c r="F1460" s="167"/>
      <c r="G1460" s="167"/>
      <c r="H1460" s="167"/>
      <c r="S1460" s="167"/>
      <c r="T1460" s="167"/>
      <c r="U1460" s="167"/>
      <c r="V1460" s="167"/>
      <c r="W1460" s="167"/>
      <c r="X1460" s="167"/>
      <c r="Y1460" s="167"/>
      <c r="Z1460" s="167"/>
      <c r="AA1460" s="167"/>
      <c r="AB1460" s="167"/>
      <c r="AC1460" s="167"/>
      <c r="AD1460" s="167"/>
      <c r="AO1460" s="167"/>
      <c r="AP1460" s="167"/>
      <c r="AQ1460" s="167"/>
      <c r="BT1460" s="167"/>
      <c r="BY1460" s="758"/>
      <c r="BZ1460" s="758"/>
      <c r="CA1460" s="758"/>
      <c r="CZ1460" s="757"/>
      <c r="DA1460" s="757"/>
      <c r="DB1460" s="757"/>
      <c r="DM1460" s="757"/>
    </row>
    <row r="1461" spans="1:120" x14ac:dyDescent="0.3">
      <c r="A1461" s="167"/>
      <c r="B1461" s="167"/>
      <c r="C1461" s="167"/>
      <c r="D1461" s="167"/>
      <c r="E1461" s="167"/>
      <c r="F1461" s="167"/>
      <c r="G1461" s="167"/>
      <c r="H1461" s="167"/>
      <c r="S1461" s="167"/>
      <c r="T1461" s="167"/>
      <c r="U1461" s="167"/>
      <c r="V1461" s="167"/>
      <c r="W1461" s="167"/>
      <c r="X1461" s="167"/>
      <c r="Y1461" s="167"/>
      <c r="Z1461" s="167"/>
      <c r="AA1461" s="167"/>
      <c r="AB1461" s="167"/>
      <c r="AC1461" s="167"/>
      <c r="AD1461" s="167"/>
      <c r="AO1461" s="167"/>
      <c r="AP1461" s="167"/>
      <c r="AQ1461" s="167"/>
      <c r="BT1461" s="167"/>
      <c r="CB1461" s="758"/>
      <c r="CC1461" s="758"/>
      <c r="CD1461" s="758"/>
      <c r="CZ1461" s="757"/>
      <c r="DA1461" s="757"/>
      <c r="DB1461" s="757"/>
      <c r="DM1461" s="757"/>
      <c r="DN1461" s="757"/>
      <c r="DO1461" s="757"/>
    </row>
    <row r="1462" spans="1:120" x14ac:dyDescent="0.3">
      <c r="A1462" s="167"/>
      <c r="B1462" s="167"/>
      <c r="C1462" s="167"/>
      <c r="D1462" s="167"/>
      <c r="E1462" s="167"/>
      <c r="F1462" s="167"/>
      <c r="G1462" s="167"/>
      <c r="H1462" s="167"/>
      <c r="S1462" s="167"/>
      <c r="T1462" s="167"/>
      <c r="U1462" s="167"/>
      <c r="V1462" s="167"/>
      <c r="W1462" s="167"/>
      <c r="X1462" s="167"/>
      <c r="Y1462" s="167"/>
      <c r="Z1462" s="167"/>
      <c r="AA1462" s="167"/>
      <c r="AB1462" s="167"/>
      <c r="AC1462" s="167"/>
      <c r="AD1462" s="167"/>
      <c r="AO1462" s="167"/>
      <c r="AP1462" s="167"/>
      <c r="AQ1462" s="167"/>
      <c r="BT1462" s="167"/>
      <c r="DA1462" s="757"/>
      <c r="DB1462" s="757"/>
      <c r="DM1462" s="757"/>
      <c r="DN1462" s="757"/>
      <c r="DO1462" s="757"/>
      <c r="DP1462" s="757"/>
    </row>
    <row r="1463" spans="1:120" x14ac:dyDescent="0.3">
      <c r="A1463" s="167"/>
      <c r="B1463" s="167"/>
      <c r="C1463" s="167"/>
      <c r="D1463" s="167"/>
      <c r="E1463" s="167"/>
      <c r="F1463" s="167"/>
      <c r="G1463" s="167"/>
      <c r="H1463" s="167"/>
      <c r="S1463" s="167"/>
      <c r="T1463" s="167"/>
      <c r="U1463" s="167"/>
      <c r="V1463" s="167"/>
      <c r="W1463" s="167"/>
      <c r="X1463" s="167"/>
      <c r="Y1463" s="167"/>
      <c r="Z1463" s="167"/>
      <c r="AA1463" s="167"/>
      <c r="AB1463" s="167"/>
      <c r="AC1463" s="167"/>
      <c r="AD1463" s="167"/>
      <c r="AO1463" s="167"/>
      <c r="AP1463" s="167"/>
      <c r="AQ1463" s="167"/>
      <c r="BT1463" s="167"/>
      <c r="DB1463" s="757"/>
      <c r="DM1463" s="757"/>
      <c r="DN1463" s="757"/>
      <c r="DO1463" s="757"/>
      <c r="DP1463" s="757"/>
    </row>
    <row r="1464" spans="1:120" x14ac:dyDescent="0.3">
      <c r="A1464" s="167"/>
      <c r="B1464" s="167"/>
      <c r="C1464" s="167"/>
      <c r="D1464" s="167"/>
      <c r="E1464" s="167"/>
      <c r="F1464" s="167"/>
      <c r="G1464" s="167"/>
      <c r="H1464" s="167"/>
      <c r="S1464" s="167"/>
      <c r="T1464" s="167"/>
      <c r="U1464" s="167"/>
      <c r="V1464" s="167"/>
      <c r="W1464" s="167"/>
      <c r="X1464" s="167"/>
      <c r="Y1464" s="167"/>
      <c r="Z1464" s="167"/>
      <c r="AA1464" s="167"/>
      <c r="AB1464" s="167"/>
      <c r="AC1464" s="167"/>
      <c r="AD1464" s="167"/>
      <c r="AO1464" s="167"/>
      <c r="AP1464" s="167"/>
      <c r="AQ1464" s="167"/>
      <c r="BT1464" s="167"/>
      <c r="DM1464" s="757"/>
      <c r="DN1464" s="757"/>
      <c r="DO1464" s="757"/>
      <c r="DP1464" s="757"/>
    </row>
    <row r="1465" spans="1:120" x14ac:dyDescent="0.3">
      <c r="A1465" s="167"/>
      <c r="B1465" s="167"/>
      <c r="C1465" s="167"/>
      <c r="D1465" s="167"/>
      <c r="E1465" s="167"/>
      <c r="F1465" s="167"/>
      <c r="G1465" s="167"/>
      <c r="H1465" s="167"/>
      <c r="S1465" s="167"/>
      <c r="T1465" s="167"/>
      <c r="U1465" s="167"/>
      <c r="V1465" s="167"/>
      <c r="W1465" s="167"/>
      <c r="X1465" s="167"/>
      <c r="Y1465" s="167"/>
      <c r="Z1465" s="167"/>
      <c r="AA1465" s="167"/>
      <c r="AB1465" s="167"/>
      <c r="AC1465" s="167"/>
      <c r="AD1465" s="167"/>
      <c r="AO1465" s="167"/>
      <c r="AP1465" s="167"/>
      <c r="AQ1465" s="167"/>
      <c r="BT1465" s="167"/>
      <c r="DM1465" s="757"/>
      <c r="DN1465" s="757"/>
      <c r="DO1465" s="757"/>
      <c r="DP1465" s="757"/>
    </row>
    <row r="1466" spans="1:120" x14ac:dyDescent="0.3">
      <c r="A1466" s="167"/>
      <c r="B1466" s="167"/>
      <c r="C1466" s="167"/>
      <c r="D1466" s="167"/>
      <c r="E1466" s="167"/>
      <c r="F1466" s="167"/>
      <c r="G1466" s="167"/>
      <c r="H1466" s="167"/>
      <c r="S1466" s="167"/>
      <c r="T1466" s="167"/>
      <c r="U1466" s="167"/>
      <c r="V1466" s="167"/>
      <c r="W1466" s="167"/>
      <c r="X1466" s="167"/>
      <c r="Y1466" s="167"/>
      <c r="Z1466" s="167"/>
      <c r="AA1466" s="167"/>
      <c r="AB1466" s="167"/>
      <c r="AC1466" s="167"/>
      <c r="AD1466" s="167"/>
      <c r="AO1466" s="167"/>
      <c r="AP1466" s="167"/>
      <c r="AQ1466" s="167"/>
      <c r="BT1466" s="167"/>
      <c r="CE1466" s="758"/>
      <c r="CF1466" s="758"/>
      <c r="CG1466" s="758"/>
      <c r="CM1466" s="758"/>
      <c r="CN1466" s="758"/>
      <c r="CO1466" s="758"/>
      <c r="CP1466" s="758"/>
      <c r="CQ1466" s="758"/>
      <c r="CR1466" s="758"/>
      <c r="CS1466" s="758"/>
      <c r="DM1466" s="757"/>
      <c r="DN1466" s="757"/>
      <c r="DO1466" s="757"/>
      <c r="DP1466" s="757"/>
    </row>
    <row r="1467" spans="1:120" x14ac:dyDescent="0.3">
      <c r="A1467" s="167"/>
      <c r="B1467" s="167"/>
      <c r="C1467" s="167"/>
      <c r="D1467" s="167"/>
      <c r="E1467" s="167"/>
      <c r="F1467" s="167"/>
      <c r="G1467" s="167"/>
      <c r="H1467" s="167"/>
      <c r="S1467" s="167"/>
      <c r="T1467" s="167"/>
      <c r="U1467" s="167"/>
      <c r="V1467" s="167"/>
      <c r="W1467" s="167"/>
      <c r="X1467" s="167"/>
      <c r="Y1467" s="167"/>
      <c r="Z1467" s="167"/>
      <c r="AA1467" s="167"/>
      <c r="AB1467" s="167"/>
      <c r="AC1467" s="167"/>
      <c r="AD1467" s="167"/>
      <c r="AO1467" s="167"/>
      <c r="AP1467" s="167"/>
      <c r="AQ1467" s="167"/>
      <c r="BT1467" s="167"/>
      <c r="CH1467" s="758"/>
      <c r="CI1467" s="758"/>
      <c r="CJ1467" s="758"/>
      <c r="CK1467" s="758"/>
      <c r="CL1467" s="758"/>
      <c r="CT1467" s="758"/>
      <c r="CU1467" s="758"/>
      <c r="CV1467" s="758"/>
      <c r="DM1467" s="757"/>
      <c r="DN1467" s="757"/>
      <c r="DO1467" s="757"/>
      <c r="DP1467" s="757"/>
    </row>
    <row r="1468" spans="1:120" x14ac:dyDescent="0.3">
      <c r="A1468" s="167"/>
      <c r="B1468" s="167"/>
      <c r="C1468" s="167"/>
      <c r="D1468" s="167"/>
      <c r="E1468" s="167"/>
      <c r="F1468" s="167"/>
      <c r="G1468" s="167"/>
      <c r="H1468" s="167"/>
      <c r="S1468" s="167"/>
      <c r="T1468" s="167"/>
      <c r="U1468" s="167"/>
      <c r="V1468" s="167"/>
      <c r="W1468" s="167"/>
      <c r="X1468" s="167"/>
      <c r="Y1468" s="167"/>
      <c r="Z1468" s="167"/>
      <c r="AA1468" s="167"/>
      <c r="AB1468" s="167"/>
      <c r="AC1468" s="167"/>
      <c r="AD1468" s="167"/>
      <c r="AO1468" s="167"/>
      <c r="AP1468" s="167"/>
      <c r="AQ1468" s="167"/>
      <c r="BT1468" s="167"/>
      <c r="DN1468" s="757"/>
      <c r="DO1468" s="757"/>
      <c r="DP1468" s="757"/>
    </row>
    <row r="1469" spans="1:120" x14ac:dyDescent="0.3">
      <c r="A1469" s="167"/>
      <c r="B1469" s="167"/>
      <c r="C1469" s="167"/>
      <c r="D1469" s="167"/>
      <c r="E1469" s="167"/>
      <c r="F1469" s="167"/>
      <c r="G1469" s="167"/>
      <c r="H1469" s="167"/>
      <c r="S1469" s="167"/>
      <c r="T1469" s="167"/>
      <c r="U1469" s="167"/>
      <c r="V1469" s="167"/>
      <c r="W1469" s="167"/>
      <c r="X1469" s="167"/>
      <c r="Y1469" s="167"/>
      <c r="Z1469" s="167"/>
      <c r="AA1469" s="167"/>
      <c r="AB1469" s="167"/>
      <c r="AC1469" s="167"/>
      <c r="AD1469" s="167"/>
      <c r="AO1469" s="167"/>
      <c r="AP1469" s="167"/>
      <c r="AQ1469" s="167"/>
      <c r="BT1469" s="167"/>
      <c r="DP1469" s="757"/>
    </row>
    <row r="1475" spans="1:122" x14ac:dyDescent="0.3">
      <c r="A1475" s="167"/>
      <c r="B1475" s="167"/>
      <c r="C1475" s="167"/>
      <c r="D1475" s="167"/>
      <c r="E1475" s="167"/>
      <c r="F1475" s="167"/>
      <c r="G1475" s="167"/>
      <c r="H1475" s="167"/>
      <c r="S1475" s="167"/>
      <c r="T1475" s="167"/>
      <c r="U1475" s="167"/>
      <c r="V1475" s="167"/>
      <c r="W1475" s="167"/>
      <c r="X1475" s="167"/>
      <c r="Y1475" s="167"/>
      <c r="Z1475" s="167"/>
      <c r="AA1475" s="167"/>
      <c r="AB1475" s="167"/>
      <c r="AC1475" s="167"/>
      <c r="AD1475" s="167"/>
      <c r="AO1475" s="167"/>
      <c r="AP1475" s="167"/>
      <c r="AQ1475" s="167"/>
      <c r="BT1475" s="167"/>
      <c r="CW1475" s="758"/>
      <c r="CX1475" s="758"/>
      <c r="DQ1475" s="757"/>
      <c r="DR1475" s="757"/>
    </row>
    <row r="1476" spans="1:122" x14ac:dyDescent="0.3">
      <c r="A1476" s="167"/>
      <c r="B1476" s="167"/>
      <c r="C1476" s="167"/>
      <c r="D1476" s="167"/>
      <c r="E1476" s="167"/>
      <c r="F1476" s="167"/>
      <c r="G1476" s="167"/>
      <c r="H1476" s="167"/>
      <c r="S1476" s="167"/>
      <c r="T1476" s="167"/>
      <c r="U1476" s="167"/>
      <c r="V1476" s="167"/>
      <c r="W1476" s="167"/>
      <c r="X1476" s="167"/>
      <c r="Y1476" s="167"/>
      <c r="Z1476" s="167"/>
      <c r="AA1476" s="167"/>
      <c r="AB1476" s="167"/>
      <c r="AC1476" s="167"/>
      <c r="AD1476" s="167"/>
      <c r="AO1476" s="167"/>
      <c r="AP1476" s="167"/>
      <c r="AQ1476" s="167"/>
      <c r="BT1476" s="167"/>
      <c r="DQ1476" s="757"/>
      <c r="DR1476" s="757"/>
    </row>
    <row r="1477" spans="1:122" ht="16.5" customHeight="1" x14ac:dyDescent="0.3">
      <c r="A1477" s="167"/>
      <c r="B1477" s="167"/>
      <c r="C1477" s="167"/>
      <c r="D1477" s="167"/>
      <c r="E1477" s="167"/>
      <c r="F1477" s="167"/>
      <c r="G1477" s="167"/>
      <c r="H1477" s="167"/>
      <c r="S1477" s="167"/>
      <c r="T1477" s="167"/>
      <c r="U1477" s="167"/>
      <c r="V1477" s="167"/>
      <c r="W1477" s="167"/>
      <c r="X1477" s="167"/>
      <c r="Y1477" s="167"/>
      <c r="Z1477" s="167"/>
      <c r="AA1477" s="167"/>
      <c r="AB1477" s="167"/>
      <c r="AC1477" s="167"/>
      <c r="AD1477" s="167"/>
      <c r="AO1477" s="167"/>
      <c r="AP1477" s="167"/>
      <c r="AQ1477" s="167"/>
      <c r="BT1477" s="167"/>
      <c r="DQ1477" s="757"/>
      <c r="DR1477" s="757"/>
    </row>
    <row r="1478" spans="1:122" x14ac:dyDescent="0.3">
      <c r="A1478" s="167"/>
      <c r="B1478" s="167"/>
      <c r="C1478" s="167"/>
      <c r="D1478" s="167"/>
      <c r="E1478" s="167"/>
      <c r="F1478" s="167"/>
      <c r="G1478" s="167"/>
      <c r="H1478" s="167"/>
      <c r="S1478" s="167"/>
      <c r="T1478" s="167"/>
      <c r="U1478" s="167"/>
      <c r="V1478" s="167"/>
      <c r="W1478" s="167"/>
      <c r="X1478" s="167"/>
      <c r="Y1478" s="167"/>
      <c r="Z1478" s="167"/>
      <c r="AA1478" s="167"/>
      <c r="AB1478" s="167"/>
      <c r="AC1478" s="167"/>
      <c r="AD1478" s="167"/>
      <c r="AO1478" s="167"/>
      <c r="AP1478" s="167"/>
      <c r="AQ1478" s="167"/>
      <c r="BT1478" s="167"/>
      <c r="CY1478" s="758"/>
      <c r="DQ1478" s="757"/>
      <c r="DR1478" s="757"/>
    </row>
    <row r="1479" spans="1:122" x14ac:dyDescent="0.3">
      <c r="A1479" s="167"/>
      <c r="B1479" s="167"/>
      <c r="C1479" s="167"/>
      <c r="D1479" s="167"/>
      <c r="E1479" s="167"/>
      <c r="F1479" s="167"/>
      <c r="G1479" s="167"/>
      <c r="H1479" s="167"/>
      <c r="S1479" s="167"/>
      <c r="T1479" s="167"/>
      <c r="U1479" s="167"/>
      <c r="V1479" s="167"/>
      <c r="W1479" s="167"/>
      <c r="X1479" s="167"/>
      <c r="Y1479" s="167"/>
      <c r="Z1479" s="167"/>
      <c r="AA1479" s="167"/>
      <c r="AB1479" s="167"/>
      <c r="AC1479" s="167"/>
      <c r="AD1479" s="167"/>
      <c r="AO1479" s="167"/>
      <c r="AP1479" s="167"/>
      <c r="AQ1479" s="167"/>
      <c r="BT1479" s="167"/>
      <c r="DQ1479" s="757"/>
      <c r="DR1479" s="757"/>
    </row>
    <row r="1480" spans="1:122" ht="16.5" customHeight="1" x14ac:dyDescent="0.3">
      <c r="A1480" s="167"/>
      <c r="B1480" s="167"/>
      <c r="C1480" s="167"/>
      <c r="D1480" s="167"/>
      <c r="E1480" s="167"/>
      <c r="F1480" s="167"/>
      <c r="G1480" s="167"/>
      <c r="H1480" s="167"/>
      <c r="S1480" s="167"/>
      <c r="T1480" s="167"/>
      <c r="U1480" s="167"/>
      <c r="V1480" s="167"/>
      <c r="W1480" s="167"/>
      <c r="X1480" s="167"/>
      <c r="Y1480" s="167"/>
      <c r="Z1480" s="167"/>
      <c r="AA1480" s="167"/>
      <c r="AB1480" s="167"/>
      <c r="AC1480" s="167"/>
      <c r="AD1480" s="167"/>
      <c r="AO1480" s="167"/>
      <c r="AP1480" s="167"/>
      <c r="AQ1480" s="167"/>
      <c r="BT1480" s="167"/>
      <c r="DQ1480" s="757"/>
      <c r="DR1480" s="757"/>
    </row>
    <row r="1481" spans="1:122" x14ac:dyDescent="0.3">
      <c r="A1481" s="167"/>
      <c r="B1481" s="167"/>
      <c r="C1481" s="167"/>
      <c r="D1481" s="167"/>
      <c r="E1481" s="167"/>
      <c r="F1481" s="167"/>
      <c r="G1481" s="167"/>
      <c r="H1481" s="167"/>
      <c r="S1481" s="167"/>
      <c r="T1481" s="167"/>
      <c r="U1481" s="167"/>
      <c r="V1481" s="167"/>
      <c r="W1481" s="167"/>
      <c r="X1481" s="167"/>
      <c r="Y1481" s="167"/>
      <c r="Z1481" s="167"/>
      <c r="AA1481" s="167"/>
      <c r="AB1481" s="167"/>
      <c r="AC1481" s="167"/>
      <c r="AD1481" s="167"/>
      <c r="AO1481" s="167"/>
      <c r="AP1481" s="167"/>
      <c r="AQ1481" s="167"/>
      <c r="BT1481" s="167"/>
      <c r="DQ1481" s="757"/>
      <c r="DR1481" s="757"/>
    </row>
    <row r="1482" spans="1:122" x14ac:dyDescent="0.3">
      <c r="A1482" s="167"/>
      <c r="B1482" s="167"/>
      <c r="C1482" s="167"/>
      <c r="D1482" s="167"/>
      <c r="E1482" s="167"/>
      <c r="F1482" s="167"/>
      <c r="G1482" s="167"/>
      <c r="H1482" s="167"/>
      <c r="S1482" s="167"/>
      <c r="T1482" s="167"/>
      <c r="U1482" s="167"/>
      <c r="V1482" s="167"/>
      <c r="W1482" s="167"/>
      <c r="X1482" s="167"/>
      <c r="Y1482" s="167"/>
      <c r="Z1482" s="167"/>
      <c r="AA1482" s="167"/>
      <c r="AB1482" s="167"/>
      <c r="AC1482" s="167"/>
      <c r="AD1482" s="167"/>
      <c r="AO1482" s="167"/>
      <c r="AP1482" s="167"/>
      <c r="AQ1482" s="167"/>
      <c r="BT1482" s="167"/>
      <c r="DQ1482" s="757"/>
      <c r="DR1482" s="757"/>
    </row>
    <row r="1483" spans="1:122" ht="16.5" customHeight="1" x14ac:dyDescent="0.3">
      <c r="A1483" s="167"/>
      <c r="B1483" s="167"/>
      <c r="C1483" s="167"/>
      <c r="D1483" s="167"/>
      <c r="E1483" s="167"/>
      <c r="F1483" s="167"/>
      <c r="G1483" s="167"/>
      <c r="H1483" s="167"/>
      <c r="S1483" s="167"/>
      <c r="T1483" s="167"/>
      <c r="U1483" s="167"/>
      <c r="V1483" s="167"/>
      <c r="W1483" s="167"/>
      <c r="X1483" s="167"/>
      <c r="Y1483" s="167"/>
      <c r="Z1483" s="167"/>
      <c r="AA1483" s="167"/>
      <c r="AB1483" s="167"/>
      <c r="AC1483" s="167"/>
      <c r="AD1483" s="167"/>
      <c r="AO1483" s="167"/>
      <c r="AP1483" s="167"/>
      <c r="AQ1483" s="167"/>
      <c r="BT1483" s="167"/>
    </row>
    <row r="1485" spans="1:122" ht="16.5" customHeight="1" x14ac:dyDescent="0.3">
      <c r="A1485" s="167"/>
      <c r="B1485" s="167"/>
      <c r="C1485" s="167"/>
      <c r="D1485" s="167"/>
      <c r="E1485" s="167"/>
      <c r="F1485" s="167"/>
      <c r="G1485" s="167"/>
      <c r="H1485" s="167"/>
      <c r="S1485" s="167"/>
      <c r="T1485" s="167"/>
      <c r="U1485" s="167"/>
      <c r="V1485" s="167"/>
      <c r="W1485" s="167"/>
      <c r="X1485" s="167"/>
      <c r="Y1485" s="167"/>
      <c r="Z1485" s="167"/>
      <c r="AA1485" s="167"/>
      <c r="AB1485" s="167"/>
      <c r="AC1485" s="167"/>
      <c r="AD1485" s="167"/>
      <c r="AO1485" s="167"/>
      <c r="AP1485" s="167"/>
      <c r="AQ1485" s="167"/>
      <c r="BT1485" s="167"/>
    </row>
    <row r="1486" spans="1:122" ht="16.5" customHeight="1" x14ac:dyDescent="0.3">
      <c r="A1486" s="167"/>
      <c r="B1486" s="167"/>
      <c r="C1486" s="167"/>
      <c r="D1486" s="167"/>
      <c r="E1486" s="167"/>
      <c r="F1486" s="167"/>
      <c r="G1486" s="167"/>
      <c r="H1486" s="167"/>
      <c r="S1486" s="167"/>
      <c r="T1486" s="167"/>
      <c r="U1486" s="167"/>
      <c r="V1486" s="167"/>
      <c r="W1486" s="167"/>
      <c r="X1486" s="167"/>
      <c r="Y1486" s="167"/>
      <c r="Z1486" s="167"/>
      <c r="AA1486" s="167"/>
      <c r="AB1486" s="167"/>
      <c r="AC1486" s="167"/>
      <c r="AD1486" s="167"/>
      <c r="AO1486" s="167"/>
      <c r="AP1486" s="167"/>
      <c r="AQ1486" s="167"/>
      <c r="BT1486" s="167"/>
    </row>
    <row r="1490" spans="1:125" ht="16.5" customHeight="1" x14ac:dyDescent="0.3">
      <c r="A1490" s="167"/>
      <c r="B1490" s="167"/>
      <c r="C1490" s="167"/>
      <c r="D1490" s="167"/>
      <c r="E1490" s="167"/>
      <c r="F1490" s="167"/>
      <c r="G1490" s="167"/>
      <c r="H1490" s="167"/>
      <c r="S1490" s="167"/>
      <c r="T1490" s="167"/>
      <c r="U1490" s="167"/>
      <c r="V1490" s="167"/>
      <c r="W1490" s="167"/>
      <c r="X1490" s="167"/>
      <c r="Y1490" s="167"/>
      <c r="Z1490" s="167"/>
      <c r="AA1490" s="167"/>
      <c r="AB1490" s="167"/>
      <c r="AC1490" s="167"/>
      <c r="AD1490" s="167"/>
      <c r="AO1490" s="167"/>
      <c r="AP1490" s="167"/>
      <c r="AQ1490" s="167"/>
      <c r="BT1490" s="167"/>
      <c r="DS1490" s="757"/>
    </row>
    <row r="1491" spans="1:125" x14ac:dyDescent="0.3">
      <c r="A1491" s="167"/>
      <c r="B1491" s="167"/>
      <c r="C1491" s="167"/>
      <c r="D1491" s="167"/>
      <c r="E1491" s="167"/>
      <c r="F1491" s="167"/>
      <c r="G1491" s="167"/>
      <c r="H1491" s="167"/>
      <c r="S1491" s="167"/>
      <c r="T1491" s="167"/>
      <c r="U1491" s="167"/>
      <c r="V1491" s="167"/>
      <c r="W1491" s="167"/>
      <c r="X1491" s="167"/>
      <c r="Y1491" s="167"/>
      <c r="Z1491" s="167"/>
      <c r="AA1491" s="167"/>
      <c r="AB1491" s="167"/>
      <c r="AC1491" s="167"/>
      <c r="AD1491" s="167"/>
      <c r="AO1491" s="167"/>
      <c r="AP1491" s="167"/>
      <c r="AQ1491" s="167"/>
      <c r="BT1491" s="167"/>
      <c r="DS1491" s="757"/>
    </row>
    <row r="1492" spans="1:125" ht="16.5" customHeight="1" x14ac:dyDescent="0.3">
      <c r="A1492" s="167"/>
      <c r="B1492" s="167"/>
      <c r="C1492" s="167"/>
      <c r="D1492" s="167"/>
      <c r="E1492" s="167"/>
      <c r="F1492" s="167"/>
      <c r="G1492" s="167"/>
      <c r="H1492" s="167"/>
      <c r="S1492" s="167"/>
      <c r="T1492" s="167"/>
      <c r="U1492" s="167"/>
      <c r="V1492" s="167"/>
      <c r="W1492" s="167"/>
      <c r="X1492" s="167"/>
      <c r="Y1492" s="167"/>
      <c r="Z1492" s="167"/>
      <c r="AA1492" s="167"/>
      <c r="AB1492" s="167"/>
      <c r="AC1492" s="167"/>
      <c r="AD1492" s="167"/>
      <c r="AO1492" s="167"/>
      <c r="AP1492" s="167"/>
      <c r="AQ1492" s="167"/>
      <c r="BT1492" s="167"/>
      <c r="DS1492" s="757"/>
    </row>
    <row r="1493" spans="1:125" x14ac:dyDescent="0.3">
      <c r="A1493" s="167"/>
      <c r="B1493" s="167"/>
      <c r="C1493" s="167"/>
      <c r="D1493" s="167"/>
      <c r="E1493" s="167"/>
      <c r="F1493" s="167"/>
      <c r="G1493" s="167"/>
      <c r="H1493" s="167"/>
      <c r="S1493" s="167"/>
      <c r="T1493" s="167"/>
      <c r="U1493" s="167"/>
      <c r="V1493" s="167"/>
      <c r="W1493" s="167"/>
      <c r="X1493" s="167"/>
      <c r="Y1493" s="167"/>
      <c r="Z1493" s="167"/>
      <c r="AA1493" s="167"/>
      <c r="AB1493" s="167"/>
      <c r="AC1493" s="167"/>
      <c r="AD1493" s="167"/>
      <c r="AO1493" s="167"/>
      <c r="AP1493" s="167"/>
      <c r="AQ1493" s="167"/>
      <c r="BT1493" s="167"/>
      <c r="DS1493" s="757"/>
    </row>
    <row r="1494" spans="1:125" ht="16.5" customHeight="1" x14ac:dyDescent="0.3">
      <c r="A1494" s="167"/>
      <c r="B1494" s="167"/>
      <c r="C1494" s="167"/>
      <c r="D1494" s="167"/>
      <c r="E1494" s="167"/>
      <c r="F1494" s="167"/>
      <c r="G1494" s="167"/>
      <c r="H1494" s="167"/>
      <c r="S1494" s="167"/>
      <c r="T1494" s="167"/>
      <c r="U1494" s="167"/>
      <c r="V1494" s="167"/>
      <c r="W1494" s="167"/>
      <c r="X1494" s="167"/>
      <c r="Y1494" s="167"/>
      <c r="Z1494" s="167"/>
      <c r="AA1494" s="167"/>
      <c r="AB1494" s="167"/>
      <c r="AC1494" s="167"/>
      <c r="AD1494" s="167"/>
      <c r="AO1494" s="167"/>
      <c r="AP1494" s="167"/>
      <c r="AQ1494" s="167"/>
      <c r="BT1494" s="167"/>
      <c r="DS1494" s="757"/>
    </row>
    <row r="1495" spans="1:125" x14ac:dyDescent="0.3">
      <c r="A1495" s="167"/>
      <c r="B1495" s="167"/>
      <c r="C1495" s="167"/>
      <c r="D1495" s="167"/>
      <c r="E1495" s="167"/>
      <c r="F1495" s="167"/>
      <c r="G1495" s="167"/>
      <c r="H1495" s="167"/>
      <c r="S1495" s="167"/>
      <c r="T1495" s="167"/>
      <c r="U1495" s="167"/>
      <c r="V1495" s="167"/>
      <c r="W1495" s="167"/>
      <c r="X1495" s="167"/>
      <c r="Y1495" s="167"/>
      <c r="Z1495" s="167"/>
      <c r="AA1495" s="167"/>
      <c r="AB1495" s="167"/>
      <c r="AC1495" s="167"/>
      <c r="AD1495" s="167"/>
      <c r="AO1495" s="167"/>
      <c r="AP1495" s="167"/>
      <c r="AQ1495" s="167"/>
      <c r="BT1495" s="167"/>
      <c r="DS1495" s="757"/>
    </row>
    <row r="1496" spans="1:125" x14ac:dyDescent="0.3">
      <c r="A1496" s="167"/>
      <c r="B1496" s="167"/>
      <c r="C1496" s="167"/>
      <c r="D1496" s="167"/>
      <c r="E1496" s="167"/>
      <c r="F1496" s="167"/>
      <c r="G1496" s="167"/>
      <c r="H1496" s="167"/>
      <c r="S1496" s="167"/>
      <c r="T1496" s="167"/>
      <c r="U1496" s="167"/>
      <c r="V1496" s="167"/>
      <c r="W1496" s="167"/>
      <c r="X1496" s="167"/>
      <c r="Y1496" s="167"/>
      <c r="Z1496" s="167"/>
      <c r="AA1496" s="167"/>
      <c r="AB1496" s="167"/>
      <c r="AC1496" s="167"/>
      <c r="AD1496" s="167"/>
      <c r="AO1496" s="167"/>
      <c r="AP1496" s="167"/>
      <c r="AQ1496" s="167"/>
      <c r="BT1496" s="167"/>
      <c r="DS1496" s="757"/>
    </row>
    <row r="1497" spans="1:125" x14ac:dyDescent="0.3">
      <c r="A1497" s="167"/>
      <c r="B1497" s="167"/>
      <c r="C1497" s="167"/>
      <c r="D1497" s="167"/>
      <c r="E1497" s="167"/>
      <c r="F1497" s="167"/>
      <c r="G1497" s="167"/>
      <c r="H1497" s="167"/>
      <c r="S1497" s="167"/>
      <c r="T1497" s="167"/>
      <c r="U1497" s="167"/>
      <c r="V1497" s="167"/>
      <c r="W1497" s="167"/>
      <c r="X1497" s="167"/>
      <c r="Y1497" s="167"/>
      <c r="Z1497" s="167"/>
      <c r="AA1497" s="167"/>
      <c r="AB1497" s="167"/>
      <c r="AC1497" s="167"/>
      <c r="AD1497" s="167"/>
      <c r="AO1497" s="167"/>
      <c r="AP1497" s="167"/>
      <c r="AQ1497" s="167"/>
      <c r="BT1497" s="167"/>
      <c r="DC1497" s="758"/>
      <c r="DS1497" s="757"/>
    </row>
    <row r="1498" spans="1:125" x14ac:dyDescent="0.3">
      <c r="A1498" s="167"/>
      <c r="B1498" s="167"/>
      <c r="C1498" s="167"/>
      <c r="D1498" s="167"/>
      <c r="E1498" s="167"/>
      <c r="F1498" s="167"/>
      <c r="G1498" s="167"/>
      <c r="H1498" s="167"/>
      <c r="S1498" s="167"/>
      <c r="T1498" s="167"/>
      <c r="U1498" s="167"/>
      <c r="V1498" s="167"/>
      <c r="W1498" s="167"/>
      <c r="X1498" s="167"/>
      <c r="Y1498" s="167"/>
      <c r="Z1498" s="167"/>
      <c r="AA1498" s="167"/>
      <c r="AB1498" s="167"/>
      <c r="AC1498" s="167"/>
      <c r="AD1498" s="167"/>
      <c r="AO1498" s="167"/>
      <c r="AP1498" s="167"/>
      <c r="AQ1498" s="167"/>
      <c r="BT1498" s="167"/>
      <c r="DD1498" s="758"/>
    </row>
    <row r="1500" spans="1:125" x14ac:dyDescent="0.3">
      <c r="A1500" s="167"/>
      <c r="B1500" s="167"/>
      <c r="C1500" s="167"/>
      <c r="D1500" s="167"/>
      <c r="E1500" s="167"/>
      <c r="F1500" s="167"/>
      <c r="G1500" s="167"/>
      <c r="H1500" s="167"/>
      <c r="S1500" s="167"/>
      <c r="T1500" s="167"/>
      <c r="U1500" s="167"/>
      <c r="V1500" s="167"/>
      <c r="W1500" s="167"/>
      <c r="X1500" s="167"/>
      <c r="Y1500" s="167"/>
      <c r="Z1500" s="167"/>
      <c r="AA1500" s="167"/>
      <c r="AB1500" s="167"/>
      <c r="AC1500" s="167"/>
      <c r="AD1500" s="167"/>
      <c r="AO1500" s="167"/>
      <c r="AP1500" s="167"/>
      <c r="AQ1500" s="167"/>
      <c r="BT1500" s="167"/>
      <c r="DT1500" s="757"/>
    </row>
    <row r="1501" spans="1:125" x14ac:dyDescent="0.3">
      <c r="A1501" s="167"/>
      <c r="B1501" s="167"/>
      <c r="C1501" s="167"/>
      <c r="D1501" s="167"/>
      <c r="E1501" s="167"/>
      <c r="F1501" s="167"/>
      <c r="G1501" s="167"/>
      <c r="H1501" s="167"/>
      <c r="S1501" s="167"/>
      <c r="T1501" s="167"/>
      <c r="U1501" s="167"/>
      <c r="V1501" s="167"/>
      <c r="W1501" s="167"/>
      <c r="X1501" s="167"/>
      <c r="Y1501" s="167"/>
      <c r="Z1501" s="167"/>
      <c r="AA1501" s="167"/>
      <c r="AB1501" s="167"/>
      <c r="AC1501" s="167"/>
      <c r="AD1501" s="167"/>
      <c r="AO1501" s="167"/>
      <c r="AP1501" s="167"/>
      <c r="AQ1501" s="167"/>
      <c r="BT1501" s="167"/>
      <c r="DE1501" s="758"/>
      <c r="DF1501" s="758"/>
      <c r="DG1501" s="758"/>
      <c r="DH1501" s="758"/>
      <c r="DI1501" s="758"/>
      <c r="DJ1501" s="758"/>
      <c r="DK1501" s="758"/>
      <c r="DL1501" s="758"/>
      <c r="DT1501" s="757"/>
    </row>
    <row r="1502" spans="1:125" x14ac:dyDescent="0.3">
      <c r="A1502" s="167"/>
      <c r="B1502" s="167"/>
      <c r="C1502" s="167"/>
      <c r="D1502" s="167"/>
      <c r="E1502" s="167"/>
      <c r="F1502" s="167"/>
      <c r="G1502" s="167"/>
      <c r="H1502" s="167"/>
      <c r="S1502" s="167"/>
      <c r="T1502" s="167"/>
      <c r="U1502" s="167"/>
      <c r="V1502" s="167"/>
      <c r="W1502" s="167"/>
      <c r="X1502" s="167"/>
      <c r="Y1502" s="167"/>
      <c r="Z1502" s="167"/>
      <c r="AA1502" s="167"/>
      <c r="AB1502" s="167"/>
      <c r="AC1502" s="167"/>
      <c r="AD1502" s="167"/>
      <c r="AO1502" s="167"/>
      <c r="AP1502" s="167"/>
      <c r="AQ1502" s="167"/>
      <c r="BT1502" s="167"/>
      <c r="DT1502" s="757"/>
    </row>
    <row r="1503" spans="1:125" x14ac:dyDescent="0.3">
      <c r="A1503" s="167"/>
      <c r="B1503" s="167"/>
      <c r="C1503" s="167"/>
      <c r="D1503" s="167"/>
      <c r="E1503" s="167"/>
      <c r="F1503" s="167"/>
      <c r="G1503" s="167"/>
      <c r="H1503" s="167"/>
      <c r="S1503" s="167"/>
      <c r="T1503" s="167"/>
      <c r="U1503" s="167"/>
      <c r="V1503" s="167"/>
      <c r="W1503" s="167"/>
      <c r="X1503" s="167"/>
      <c r="Y1503" s="167"/>
      <c r="Z1503" s="167"/>
      <c r="AA1503" s="167"/>
      <c r="AB1503" s="167"/>
      <c r="AC1503" s="167"/>
      <c r="AD1503" s="167"/>
      <c r="AO1503" s="167"/>
      <c r="AP1503" s="167"/>
      <c r="AQ1503" s="167"/>
      <c r="BT1503" s="167"/>
      <c r="DT1503" s="757"/>
      <c r="DU1503" s="757"/>
    </row>
    <row r="1504" spans="1:125" x14ac:dyDescent="0.3">
      <c r="A1504" s="167"/>
      <c r="B1504" s="167"/>
      <c r="C1504" s="167"/>
      <c r="D1504" s="167"/>
      <c r="E1504" s="167"/>
      <c r="F1504" s="167"/>
      <c r="G1504" s="167"/>
      <c r="H1504" s="167"/>
      <c r="S1504" s="167"/>
      <c r="T1504" s="167"/>
      <c r="U1504" s="167"/>
      <c r="V1504" s="167"/>
      <c r="W1504" s="167"/>
      <c r="X1504" s="167"/>
      <c r="Y1504" s="167"/>
      <c r="Z1504" s="167"/>
      <c r="AA1504" s="167"/>
      <c r="AB1504" s="167"/>
      <c r="AC1504" s="167"/>
      <c r="AD1504" s="167"/>
      <c r="AO1504" s="167"/>
      <c r="AP1504" s="167"/>
      <c r="AQ1504" s="167"/>
      <c r="BT1504" s="167"/>
      <c r="DT1504" s="757"/>
      <c r="DU1504" s="757"/>
    </row>
    <row r="1505" spans="1:131" x14ac:dyDescent="0.3">
      <c r="A1505" s="167"/>
      <c r="B1505" s="167"/>
      <c r="C1505" s="167"/>
      <c r="D1505" s="167"/>
      <c r="E1505" s="167"/>
      <c r="F1505" s="167"/>
      <c r="G1505" s="167"/>
      <c r="H1505" s="167"/>
      <c r="S1505" s="167"/>
      <c r="T1505" s="167"/>
      <c r="U1505" s="167"/>
      <c r="V1505" s="167"/>
      <c r="W1505" s="167"/>
      <c r="X1505" s="167"/>
      <c r="Y1505" s="167"/>
      <c r="Z1505" s="167"/>
      <c r="AA1505" s="167"/>
      <c r="AB1505" s="167"/>
      <c r="AC1505" s="167"/>
      <c r="AD1505" s="167"/>
      <c r="AO1505" s="167"/>
      <c r="AP1505" s="167"/>
      <c r="AQ1505" s="167"/>
      <c r="BT1505" s="167"/>
      <c r="DT1505" s="757"/>
      <c r="DU1505" s="757"/>
    </row>
    <row r="1506" spans="1:131" x14ac:dyDescent="0.3">
      <c r="A1506" s="167"/>
      <c r="B1506" s="167"/>
      <c r="C1506" s="167"/>
      <c r="D1506" s="167"/>
      <c r="E1506" s="167"/>
      <c r="F1506" s="167"/>
      <c r="G1506" s="167"/>
      <c r="H1506" s="167"/>
      <c r="S1506" s="167"/>
      <c r="T1506" s="167"/>
      <c r="U1506" s="167"/>
      <c r="V1506" s="167"/>
      <c r="W1506" s="167"/>
      <c r="X1506" s="167"/>
      <c r="Y1506" s="167"/>
      <c r="Z1506" s="167"/>
      <c r="AA1506" s="167"/>
      <c r="AB1506" s="167"/>
      <c r="AC1506" s="167"/>
      <c r="AD1506" s="167"/>
      <c r="AO1506" s="167"/>
      <c r="AP1506" s="167"/>
      <c r="AQ1506" s="167"/>
      <c r="BT1506" s="167"/>
      <c r="CZ1506" s="758"/>
      <c r="DT1506" s="757"/>
      <c r="DU1506" s="757"/>
    </row>
    <row r="1507" spans="1:131" x14ac:dyDescent="0.3">
      <c r="A1507" s="167"/>
      <c r="B1507" s="167"/>
      <c r="C1507" s="167"/>
      <c r="D1507" s="167"/>
      <c r="E1507" s="167"/>
      <c r="F1507" s="167"/>
      <c r="G1507" s="167"/>
      <c r="H1507" s="167"/>
      <c r="S1507" s="167"/>
      <c r="T1507" s="167"/>
      <c r="U1507" s="167"/>
      <c r="V1507" s="167"/>
      <c r="W1507" s="167"/>
      <c r="X1507" s="167"/>
      <c r="Y1507" s="167"/>
      <c r="Z1507" s="167"/>
      <c r="AA1507" s="167"/>
      <c r="AB1507" s="167"/>
      <c r="AC1507" s="167"/>
      <c r="AD1507" s="167"/>
      <c r="AO1507" s="167"/>
      <c r="AP1507" s="167"/>
      <c r="AQ1507" s="167"/>
      <c r="BT1507" s="167"/>
      <c r="DA1507" s="758"/>
      <c r="DT1507" s="757"/>
      <c r="DU1507" s="757"/>
      <c r="DV1507" s="757"/>
    </row>
    <row r="1508" spans="1:131" x14ac:dyDescent="0.3">
      <c r="A1508" s="167"/>
      <c r="B1508" s="167"/>
      <c r="C1508" s="167"/>
      <c r="D1508" s="167"/>
      <c r="E1508" s="167"/>
      <c r="F1508" s="167"/>
      <c r="G1508" s="167"/>
      <c r="H1508" s="167"/>
      <c r="S1508" s="167"/>
      <c r="T1508" s="167"/>
      <c r="U1508" s="167"/>
      <c r="V1508" s="167"/>
      <c r="W1508" s="167"/>
      <c r="X1508" s="167"/>
      <c r="Y1508" s="167"/>
      <c r="Z1508" s="167"/>
      <c r="AA1508" s="167"/>
      <c r="AB1508" s="167"/>
      <c r="AC1508" s="167"/>
      <c r="AD1508" s="167"/>
      <c r="AO1508" s="167"/>
      <c r="AP1508" s="167"/>
      <c r="AQ1508" s="167"/>
      <c r="BT1508" s="167"/>
      <c r="DB1508" s="758"/>
      <c r="DU1508" s="757"/>
      <c r="DV1508" s="757"/>
      <c r="DW1508" s="757"/>
      <c r="DX1508" s="757"/>
    </row>
    <row r="1509" spans="1:131" x14ac:dyDescent="0.3">
      <c r="A1509" s="167"/>
      <c r="B1509" s="167"/>
      <c r="C1509" s="167"/>
      <c r="D1509" s="167"/>
      <c r="E1509" s="167"/>
      <c r="F1509" s="167"/>
      <c r="G1509" s="167"/>
      <c r="H1509" s="167"/>
      <c r="S1509" s="167"/>
      <c r="T1509" s="167"/>
      <c r="U1509" s="167"/>
      <c r="V1509" s="167"/>
      <c r="W1509" s="167"/>
      <c r="X1509" s="167"/>
      <c r="Y1509" s="167"/>
      <c r="Z1509" s="167"/>
      <c r="AA1509" s="167"/>
      <c r="AB1509" s="167"/>
      <c r="AC1509" s="167"/>
      <c r="AD1509" s="167"/>
      <c r="AO1509" s="167"/>
      <c r="AP1509" s="167"/>
      <c r="AQ1509" s="167"/>
      <c r="BT1509" s="167"/>
      <c r="DU1509" s="757"/>
      <c r="DV1509" s="757"/>
      <c r="DW1509" s="757"/>
      <c r="DX1509" s="757"/>
    </row>
    <row r="1510" spans="1:131" x14ac:dyDescent="0.3">
      <c r="A1510" s="167"/>
      <c r="B1510" s="167"/>
      <c r="C1510" s="167"/>
      <c r="D1510" s="167"/>
      <c r="E1510" s="167"/>
      <c r="F1510" s="167"/>
      <c r="G1510" s="167"/>
      <c r="H1510" s="167"/>
      <c r="S1510" s="167"/>
      <c r="T1510" s="167"/>
      <c r="U1510" s="167"/>
      <c r="V1510" s="167"/>
      <c r="W1510" s="167"/>
      <c r="X1510" s="167"/>
      <c r="Y1510" s="167"/>
      <c r="Z1510" s="167"/>
      <c r="AA1510" s="167"/>
      <c r="AB1510" s="167"/>
      <c r="AC1510" s="167"/>
      <c r="AD1510" s="167"/>
      <c r="AO1510" s="167"/>
      <c r="AP1510" s="167"/>
      <c r="AQ1510" s="167"/>
      <c r="BT1510" s="167"/>
      <c r="DU1510" s="757"/>
      <c r="DV1510" s="757"/>
      <c r="DW1510" s="757"/>
      <c r="DX1510" s="757"/>
    </row>
    <row r="1511" spans="1:131" x14ac:dyDescent="0.3">
      <c r="A1511" s="167"/>
      <c r="B1511" s="167"/>
      <c r="C1511" s="167"/>
      <c r="D1511" s="167"/>
      <c r="E1511" s="167"/>
      <c r="F1511" s="167"/>
      <c r="G1511" s="167"/>
      <c r="H1511" s="167"/>
      <c r="S1511" s="167"/>
      <c r="T1511" s="167"/>
      <c r="U1511" s="167"/>
      <c r="V1511" s="167"/>
      <c r="W1511" s="167"/>
      <c r="X1511" s="167"/>
      <c r="Y1511" s="167"/>
      <c r="Z1511" s="167"/>
      <c r="AA1511" s="167"/>
      <c r="AB1511" s="167"/>
      <c r="AC1511" s="167"/>
      <c r="AD1511" s="167"/>
      <c r="AO1511" s="167"/>
      <c r="AP1511" s="167"/>
      <c r="AQ1511" s="167"/>
      <c r="BT1511" s="167"/>
      <c r="DV1511" s="757"/>
      <c r="DW1511" s="757"/>
      <c r="DX1511" s="757"/>
    </row>
    <row r="1512" spans="1:131" ht="16.5" customHeight="1" x14ac:dyDescent="0.3">
      <c r="A1512" s="167"/>
      <c r="B1512" s="167"/>
      <c r="C1512" s="167"/>
      <c r="D1512" s="167"/>
      <c r="E1512" s="167"/>
      <c r="F1512" s="167"/>
      <c r="G1512" s="167"/>
      <c r="H1512" s="167"/>
      <c r="S1512" s="167"/>
      <c r="T1512" s="167"/>
      <c r="U1512" s="167"/>
      <c r="V1512" s="167"/>
      <c r="W1512" s="167"/>
      <c r="X1512" s="167"/>
      <c r="Y1512" s="167"/>
      <c r="Z1512" s="167"/>
      <c r="AA1512" s="167"/>
      <c r="AB1512" s="167"/>
      <c r="AC1512" s="167"/>
      <c r="AD1512" s="167"/>
      <c r="AO1512" s="167"/>
      <c r="AP1512" s="167"/>
      <c r="AQ1512" s="167"/>
      <c r="BT1512" s="167"/>
      <c r="DM1512" s="758"/>
      <c r="DV1512" s="757"/>
      <c r="DW1512" s="757"/>
      <c r="DX1512" s="757"/>
    </row>
    <row r="1513" spans="1:131" x14ac:dyDescent="0.3">
      <c r="A1513" s="167"/>
      <c r="B1513" s="167"/>
      <c r="C1513" s="167"/>
      <c r="D1513" s="167"/>
      <c r="E1513" s="167"/>
      <c r="F1513" s="167"/>
      <c r="G1513" s="167"/>
      <c r="H1513" s="167"/>
      <c r="S1513" s="167"/>
      <c r="T1513" s="167"/>
      <c r="U1513" s="167"/>
      <c r="V1513" s="167"/>
      <c r="W1513" s="167"/>
      <c r="X1513" s="167"/>
      <c r="Y1513" s="167"/>
      <c r="Z1513" s="167"/>
      <c r="AA1513" s="167"/>
      <c r="AB1513" s="167"/>
      <c r="AC1513" s="167"/>
      <c r="AD1513" s="167"/>
      <c r="AO1513" s="167"/>
      <c r="AP1513" s="167"/>
      <c r="AQ1513" s="167"/>
      <c r="BT1513" s="167"/>
      <c r="DN1513" s="758"/>
      <c r="DO1513" s="758"/>
      <c r="DV1513" s="757"/>
      <c r="DW1513" s="757"/>
      <c r="DX1513" s="757"/>
    </row>
    <row r="1514" spans="1:131" x14ac:dyDescent="0.3">
      <c r="A1514" s="167"/>
      <c r="B1514" s="167"/>
      <c r="C1514" s="167"/>
      <c r="D1514" s="167"/>
      <c r="E1514" s="167"/>
      <c r="F1514" s="167"/>
      <c r="G1514" s="167"/>
      <c r="H1514" s="167"/>
      <c r="S1514" s="167"/>
      <c r="T1514" s="167"/>
      <c r="U1514" s="167"/>
      <c r="V1514" s="167"/>
      <c r="W1514" s="167"/>
      <c r="X1514" s="167"/>
      <c r="Y1514" s="167"/>
      <c r="Z1514" s="167"/>
      <c r="AA1514" s="167"/>
      <c r="AB1514" s="167"/>
      <c r="AC1514" s="167"/>
      <c r="AD1514" s="167"/>
      <c r="AO1514" s="167"/>
      <c r="AP1514" s="167"/>
      <c r="AQ1514" s="167"/>
      <c r="BT1514" s="167"/>
      <c r="DP1514" s="758"/>
      <c r="DV1514" s="757"/>
      <c r="DW1514" s="757"/>
      <c r="DX1514" s="757"/>
    </row>
    <row r="1515" spans="1:131" ht="16.5" customHeight="1" x14ac:dyDescent="0.3">
      <c r="A1515" s="167"/>
      <c r="B1515" s="167"/>
      <c r="C1515" s="167"/>
      <c r="D1515" s="167"/>
      <c r="E1515" s="167"/>
      <c r="F1515" s="167"/>
      <c r="G1515" s="167"/>
      <c r="H1515" s="167"/>
      <c r="S1515" s="167"/>
      <c r="T1515" s="167"/>
      <c r="U1515" s="167"/>
      <c r="V1515" s="167"/>
      <c r="W1515" s="167"/>
      <c r="X1515" s="167"/>
      <c r="Y1515" s="167"/>
      <c r="Z1515" s="167"/>
      <c r="AA1515" s="167"/>
      <c r="AB1515" s="167"/>
      <c r="AC1515" s="167"/>
      <c r="AD1515" s="167"/>
      <c r="AO1515" s="167"/>
      <c r="AP1515" s="167"/>
      <c r="AQ1515" s="167"/>
      <c r="BT1515" s="167"/>
      <c r="DW1515" s="757"/>
      <c r="DX1515" s="757"/>
    </row>
    <row r="1517" spans="1:131" ht="0.75" customHeight="1" x14ac:dyDescent="0.3">
      <c r="A1517" s="167"/>
      <c r="B1517" s="167"/>
      <c r="C1517" s="167"/>
      <c r="D1517" s="167"/>
      <c r="E1517" s="167"/>
      <c r="F1517" s="167"/>
      <c r="G1517" s="167"/>
      <c r="H1517" s="167"/>
      <c r="S1517" s="167"/>
      <c r="T1517" s="167"/>
      <c r="U1517" s="167"/>
      <c r="V1517" s="167"/>
      <c r="W1517" s="167"/>
      <c r="X1517" s="167"/>
      <c r="Y1517" s="167"/>
      <c r="Z1517" s="167"/>
      <c r="AA1517" s="167"/>
      <c r="AB1517" s="167"/>
      <c r="AC1517" s="167"/>
      <c r="AD1517" s="167"/>
      <c r="AO1517" s="167"/>
      <c r="AP1517" s="167"/>
      <c r="AQ1517" s="167"/>
      <c r="BT1517" s="167"/>
      <c r="DY1517" s="757"/>
    </row>
    <row r="1518" spans="1:131" x14ac:dyDescent="0.3">
      <c r="A1518" s="167"/>
      <c r="B1518" s="167"/>
      <c r="C1518" s="167"/>
      <c r="D1518" s="167"/>
      <c r="E1518" s="167"/>
      <c r="F1518" s="167"/>
      <c r="G1518" s="167"/>
      <c r="H1518" s="167"/>
      <c r="S1518" s="167"/>
      <c r="T1518" s="167"/>
      <c r="U1518" s="167"/>
      <c r="V1518" s="167"/>
      <c r="W1518" s="167"/>
      <c r="X1518" s="167"/>
      <c r="Y1518" s="167"/>
      <c r="Z1518" s="167"/>
      <c r="AA1518" s="167"/>
      <c r="AB1518" s="167"/>
      <c r="AC1518" s="167"/>
      <c r="AD1518" s="167"/>
      <c r="AO1518" s="167"/>
      <c r="AP1518" s="167"/>
      <c r="AQ1518" s="167"/>
      <c r="BT1518" s="167"/>
      <c r="DY1518" s="757"/>
      <c r="DZ1518" s="757"/>
    </row>
    <row r="1519" spans="1:131" ht="16.5" customHeight="1" x14ac:dyDescent="0.3">
      <c r="A1519" s="167"/>
      <c r="B1519" s="167"/>
      <c r="C1519" s="167"/>
      <c r="D1519" s="167"/>
      <c r="E1519" s="167"/>
      <c r="F1519" s="167"/>
      <c r="G1519" s="167"/>
      <c r="H1519" s="167"/>
      <c r="S1519" s="167"/>
      <c r="T1519" s="167"/>
      <c r="U1519" s="167"/>
      <c r="V1519" s="167"/>
      <c r="W1519" s="167"/>
      <c r="X1519" s="167"/>
      <c r="Y1519" s="167"/>
      <c r="Z1519" s="167"/>
      <c r="AA1519" s="167"/>
      <c r="AB1519" s="167"/>
      <c r="AC1519" s="167"/>
      <c r="AD1519" s="167"/>
      <c r="AO1519" s="167"/>
      <c r="AP1519" s="167"/>
      <c r="AQ1519" s="167"/>
      <c r="BT1519" s="167"/>
      <c r="DY1519" s="757"/>
      <c r="DZ1519" s="757"/>
      <c r="EA1519" s="757"/>
    </row>
    <row r="1520" spans="1:131" x14ac:dyDescent="0.3">
      <c r="A1520" s="167"/>
      <c r="B1520" s="167"/>
      <c r="C1520" s="167"/>
      <c r="D1520" s="167"/>
      <c r="E1520" s="167"/>
      <c r="F1520" s="167"/>
      <c r="G1520" s="167"/>
      <c r="H1520" s="167"/>
      <c r="S1520" s="167"/>
      <c r="T1520" s="167"/>
      <c r="U1520" s="167"/>
      <c r="V1520" s="167"/>
      <c r="W1520" s="167"/>
      <c r="X1520" s="167"/>
      <c r="Y1520" s="167"/>
      <c r="Z1520" s="167"/>
      <c r="AA1520" s="167"/>
      <c r="AB1520" s="167"/>
      <c r="AC1520" s="167"/>
      <c r="AD1520" s="167"/>
      <c r="AO1520" s="167"/>
      <c r="AP1520" s="167"/>
      <c r="AQ1520" s="167"/>
      <c r="BT1520" s="167"/>
      <c r="DY1520" s="757"/>
      <c r="DZ1520" s="757"/>
      <c r="EA1520" s="757"/>
    </row>
    <row r="1521" spans="1:141" x14ac:dyDescent="0.3">
      <c r="A1521" s="167"/>
      <c r="B1521" s="167"/>
      <c r="C1521" s="167"/>
      <c r="D1521" s="167"/>
      <c r="E1521" s="167"/>
      <c r="F1521" s="167"/>
      <c r="G1521" s="167"/>
      <c r="H1521" s="167"/>
      <c r="S1521" s="167"/>
      <c r="T1521" s="167"/>
      <c r="U1521" s="167"/>
      <c r="V1521" s="167"/>
      <c r="W1521" s="167"/>
      <c r="X1521" s="167"/>
      <c r="Y1521" s="167"/>
      <c r="Z1521" s="167"/>
      <c r="AA1521" s="167"/>
      <c r="AB1521" s="167"/>
      <c r="AC1521" s="167"/>
      <c r="AD1521" s="167"/>
      <c r="AO1521" s="167"/>
      <c r="AP1521" s="167"/>
      <c r="AQ1521" s="167"/>
      <c r="BT1521" s="167"/>
      <c r="DY1521" s="757"/>
      <c r="DZ1521" s="757"/>
      <c r="EA1521" s="757"/>
    </row>
    <row r="1522" spans="1:141" x14ac:dyDescent="0.3">
      <c r="A1522" s="167"/>
      <c r="B1522" s="167"/>
      <c r="C1522" s="167"/>
      <c r="D1522" s="167"/>
      <c r="E1522" s="167"/>
      <c r="F1522" s="167"/>
      <c r="G1522" s="167"/>
      <c r="H1522" s="167"/>
      <c r="S1522" s="167"/>
      <c r="T1522" s="167"/>
      <c r="U1522" s="167"/>
      <c r="V1522" s="167"/>
      <c r="W1522" s="167"/>
      <c r="X1522" s="167"/>
      <c r="Y1522" s="167"/>
      <c r="Z1522" s="167"/>
      <c r="AA1522" s="167"/>
      <c r="AB1522" s="167"/>
      <c r="AC1522" s="167"/>
      <c r="AD1522" s="167"/>
      <c r="AO1522" s="167"/>
      <c r="AP1522" s="167"/>
      <c r="AQ1522" s="167"/>
      <c r="BT1522" s="167"/>
      <c r="DY1522" s="757"/>
      <c r="DZ1522" s="757"/>
      <c r="EA1522" s="757"/>
      <c r="EB1522" s="757"/>
      <c r="EC1522" s="757"/>
    </row>
    <row r="1523" spans="1:141" x14ac:dyDescent="0.3">
      <c r="A1523" s="167"/>
      <c r="B1523" s="167"/>
      <c r="C1523" s="167"/>
      <c r="D1523" s="167"/>
      <c r="E1523" s="167"/>
      <c r="F1523" s="167"/>
      <c r="G1523" s="167"/>
      <c r="H1523" s="167"/>
      <c r="S1523" s="167"/>
      <c r="T1523" s="167"/>
      <c r="U1523" s="167"/>
      <c r="V1523" s="167"/>
      <c r="W1523" s="167"/>
      <c r="X1523" s="167"/>
      <c r="Y1523" s="167"/>
      <c r="Z1523" s="167"/>
      <c r="AA1523" s="167"/>
      <c r="AB1523" s="167"/>
      <c r="AC1523" s="167"/>
      <c r="AD1523" s="167"/>
      <c r="AO1523" s="167"/>
      <c r="AP1523" s="167"/>
      <c r="AQ1523" s="167"/>
      <c r="BT1523" s="167"/>
      <c r="DY1523" s="757"/>
      <c r="DZ1523" s="757"/>
      <c r="EA1523" s="757"/>
      <c r="EB1523" s="757"/>
      <c r="EC1523" s="757"/>
      <c r="ED1523" s="757"/>
    </row>
    <row r="1524" spans="1:141" ht="16.5" customHeight="1" x14ac:dyDescent="0.3">
      <c r="A1524" s="167"/>
      <c r="B1524" s="167"/>
      <c r="C1524" s="167"/>
      <c r="D1524" s="167"/>
      <c r="E1524" s="167"/>
      <c r="F1524" s="167"/>
      <c r="G1524" s="167"/>
      <c r="H1524" s="167"/>
      <c r="S1524" s="167"/>
      <c r="T1524" s="167"/>
      <c r="U1524" s="167"/>
      <c r="V1524" s="167"/>
      <c r="W1524" s="167"/>
      <c r="X1524" s="167"/>
      <c r="Y1524" s="167"/>
      <c r="Z1524" s="167"/>
      <c r="AA1524" s="167"/>
      <c r="AB1524" s="167"/>
      <c r="AC1524" s="167"/>
      <c r="AD1524" s="167"/>
      <c r="AO1524" s="167"/>
      <c r="AP1524" s="167"/>
      <c r="AQ1524" s="167"/>
      <c r="BT1524" s="167"/>
      <c r="DY1524" s="757"/>
      <c r="DZ1524" s="757"/>
      <c r="EA1524" s="757"/>
      <c r="EB1524" s="757"/>
      <c r="EC1524" s="757"/>
      <c r="ED1524" s="757"/>
      <c r="EE1524" s="757"/>
    </row>
    <row r="1525" spans="1:141" ht="16.5" customHeight="1" x14ac:dyDescent="0.3">
      <c r="A1525" s="167"/>
      <c r="B1525" s="167"/>
      <c r="C1525" s="167"/>
      <c r="D1525" s="167"/>
      <c r="E1525" s="167"/>
      <c r="F1525" s="167"/>
      <c r="G1525" s="167"/>
      <c r="H1525" s="167"/>
      <c r="S1525" s="167"/>
      <c r="T1525" s="167"/>
      <c r="U1525" s="167"/>
      <c r="V1525" s="167"/>
      <c r="W1525" s="167"/>
      <c r="X1525" s="167"/>
      <c r="Y1525" s="167"/>
      <c r="Z1525" s="167"/>
      <c r="AA1525" s="167"/>
      <c r="AB1525" s="167"/>
      <c r="AC1525" s="167"/>
      <c r="AD1525" s="167"/>
      <c r="AO1525" s="167"/>
      <c r="AP1525" s="167"/>
      <c r="AQ1525" s="167"/>
      <c r="BT1525" s="167"/>
      <c r="DZ1525" s="757"/>
      <c r="EA1525" s="757"/>
      <c r="EB1525" s="757"/>
      <c r="EC1525" s="757"/>
      <c r="ED1525" s="757"/>
      <c r="EE1525" s="757"/>
      <c r="EF1525" s="757"/>
      <c r="EG1525" s="757"/>
      <c r="EH1525" s="757"/>
      <c r="EI1525" s="757"/>
    </row>
    <row r="1526" spans="1:141" x14ac:dyDescent="0.3">
      <c r="A1526" s="167"/>
      <c r="B1526" s="167"/>
      <c r="C1526" s="167"/>
      <c r="D1526" s="167"/>
      <c r="E1526" s="167"/>
      <c r="F1526" s="167"/>
      <c r="G1526" s="167"/>
      <c r="H1526" s="167"/>
      <c r="S1526" s="167"/>
      <c r="T1526" s="167"/>
      <c r="U1526" s="167"/>
      <c r="V1526" s="167"/>
      <c r="W1526" s="167"/>
      <c r="X1526" s="167"/>
      <c r="Y1526" s="167"/>
      <c r="Z1526" s="167"/>
      <c r="AA1526" s="167"/>
      <c r="AB1526" s="167"/>
      <c r="AC1526" s="167"/>
      <c r="AD1526" s="167"/>
      <c r="AO1526" s="167"/>
      <c r="AP1526" s="167"/>
      <c r="AQ1526" s="167"/>
      <c r="BT1526" s="167"/>
      <c r="EA1526" s="757"/>
      <c r="EB1526" s="757"/>
      <c r="EC1526" s="757"/>
      <c r="ED1526" s="757"/>
      <c r="EE1526" s="757"/>
      <c r="EF1526" s="757"/>
      <c r="EG1526" s="757"/>
      <c r="EH1526" s="757"/>
      <c r="EI1526" s="757"/>
    </row>
    <row r="1527" spans="1:141" ht="16.5" customHeight="1" x14ac:dyDescent="0.3">
      <c r="A1527" s="167"/>
      <c r="B1527" s="167"/>
      <c r="C1527" s="167"/>
      <c r="D1527" s="167"/>
      <c r="E1527" s="167"/>
      <c r="F1527" s="167"/>
      <c r="G1527" s="167"/>
      <c r="H1527" s="167"/>
      <c r="S1527" s="167"/>
      <c r="T1527" s="167"/>
      <c r="U1527" s="167"/>
      <c r="V1527" s="167"/>
      <c r="W1527" s="167"/>
      <c r="X1527" s="167"/>
      <c r="Y1527" s="167"/>
      <c r="Z1527" s="167"/>
      <c r="AA1527" s="167"/>
      <c r="AB1527" s="167"/>
      <c r="AC1527" s="167"/>
      <c r="AD1527" s="167"/>
      <c r="AO1527" s="167"/>
      <c r="AP1527" s="167"/>
      <c r="AQ1527" s="167"/>
      <c r="BT1527" s="167"/>
      <c r="DQ1527" s="758"/>
      <c r="DR1527" s="758"/>
      <c r="EB1527" s="757"/>
      <c r="EC1527" s="757"/>
      <c r="ED1527" s="757"/>
      <c r="EE1527" s="757"/>
      <c r="EF1527" s="757"/>
      <c r="EG1527" s="757"/>
      <c r="EH1527" s="757"/>
      <c r="EI1527" s="757"/>
    </row>
    <row r="1528" spans="1:141" ht="16.5" customHeight="1" x14ac:dyDescent="0.3">
      <c r="A1528" s="167"/>
      <c r="B1528" s="167"/>
      <c r="C1528" s="167"/>
      <c r="D1528" s="167"/>
      <c r="E1528" s="167"/>
      <c r="F1528" s="167"/>
      <c r="G1528" s="167"/>
      <c r="H1528" s="167"/>
      <c r="S1528" s="167"/>
      <c r="T1528" s="167"/>
      <c r="U1528" s="167"/>
      <c r="V1528" s="167"/>
      <c r="W1528" s="167"/>
      <c r="X1528" s="167"/>
      <c r="Y1528" s="167"/>
      <c r="Z1528" s="167"/>
      <c r="AA1528" s="167"/>
      <c r="AB1528" s="167"/>
      <c r="AC1528" s="167"/>
      <c r="AD1528" s="167"/>
      <c r="AO1528" s="167"/>
      <c r="AP1528" s="167"/>
      <c r="AQ1528" s="167"/>
      <c r="BT1528" s="167"/>
      <c r="EB1528" s="757"/>
      <c r="EC1528" s="757"/>
      <c r="ED1528" s="757"/>
      <c r="EE1528" s="757"/>
      <c r="EF1528" s="757"/>
      <c r="EG1528" s="757"/>
      <c r="EH1528" s="757"/>
      <c r="EI1528" s="757"/>
    </row>
    <row r="1529" spans="1:141" x14ac:dyDescent="0.3">
      <c r="A1529" s="167"/>
      <c r="B1529" s="167"/>
      <c r="C1529" s="167"/>
      <c r="D1529" s="167"/>
      <c r="E1529" s="167"/>
      <c r="F1529" s="167"/>
      <c r="G1529" s="167"/>
      <c r="H1529" s="167"/>
      <c r="S1529" s="167"/>
      <c r="T1529" s="167"/>
      <c r="U1529" s="167"/>
      <c r="V1529" s="167"/>
      <c r="W1529" s="167"/>
      <c r="X1529" s="167"/>
      <c r="Y1529" s="167"/>
      <c r="Z1529" s="167"/>
      <c r="AA1529" s="167"/>
      <c r="AB1529" s="167"/>
      <c r="AC1529" s="167"/>
      <c r="AD1529" s="167"/>
      <c r="AO1529" s="167"/>
      <c r="AP1529" s="167"/>
      <c r="AQ1529" s="167"/>
      <c r="BT1529" s="167"/>
      <c r="EB1529" s="757"/>
      <c r="EC1529" s="757"/>
      <c r="ED1529" s="757"/>
      <c r="EE1529" s="757"/>
      <c r="EF1529" s="757"/>
      <c r="EG1529" s="757"/>
      <c r="EH1529" s="757"/>
      <c r="EI1529" s="757"/>
    </row>
    <row r="1530" spans="1:141" x14ac:dyDescent="0.3">
      <c r="A1530" s="167"/>
      <c r="B1530" s="167"/>
      <c r="C1530" s="167"/>
      <c r="D1530" s="167"/>
      <c r="E1530" s="167"/>
      <c r="F1530" s="167"/>
      <c r="G1530" s="167"/>
      <c r="H1530" s="167"/>
      <c r="S1530" s="167"/>
      <c r="T1530" s="167"/>
      <c r="U1530" s="167"/>
      <c r="V1530" s="167"/>
      <c r="W1530" s="167"/>
      <c r="X1530" s="167"/>
      <c r="Y1530" s="167"/>
      <c r="Z1530" s="167"/>
      <c r="AA1530" s="167"/>
      <c r="AB1530" s="167"/>
      <c r="AC1530" s="167"/>
      <c r="AD1530" s="167"/>
      <c r="AO1530" s="167"/>
      <c r="AP1530" s="167"/>
      <c r="AQ1530" s="167"/>
      <c r="BT1530" s="167"/>
      <c r="ED1530" s="757"/>
      <c r="EE1530" s="757"/>
      <c r="EF1530" s="757"/>
      <c r="EG1530" s="757"/>
      <c r="EH1530" s="757"/>
      <c r="EI1530" s="757"/>
    </row>
    <row r="1531" spans="1:141" ht="16.5" customHeight="1" x14ac:dyDescent="0.3">
      <c r="A1531" s="167"/>
      <c r="B1531" s="167"/>
      <c r="C1531" s="167"/>
      <c r="D1531" s="167"/>
      <c r="E1531" s="167"/>
      <c r="F1531" s="167"/>
      <c r="G1531" s="167"/>
      <c r="H1531" s="167"/>
      <c r="S1531" s="167"/>
      <c r="T1531" s="167"/>
      <c r="U1531" s="167"/>
      <c r="V1531" s="167"/>
      <c r="W1531" s="167"/>
      <c r="X1531" s="167"/>
      <c r="Y1531" s="167"/>
      <c r="Z1531" s="167"/>
      <c r="AA1531" s="167"/>
      <c r="AB1531" s="167"/>
      <c r="AC1531" s="167"/>
      <c r="AD1531" s="167"/>
      <c r="AO1531" s="167"/>
      <c r="AP1531" s="167"/>
      <c r="AQ1531" s="167"/>
      <c r="BT1531" s="167"/>
      <c r="EE1531" s="757"/>
      <c r="EF1531" s="757"/>
      <c r="EG1531" s="757"/>
      <c r="EH1531" s="757"/>
      <c r="EI1531" s="757"/>
      <c r="EJ1531" s="757"/>
      <c r="EK1531" s="757"/>
    </row>
    <row r="1532" spans="1:141" ht="15" customHeight="1" x14ac:dyDescent="0.3">
      <c r="A1532" s="167"/>
      <c r="B1532" s="167"/>
      <c r="C1532" s="167"/>
      <c r="D1532" s="167"/>
      <c r="E1532" s="167"/>
      <c r="F1532" s="167"/>
      <c r="G1532" s="167"/>
      <c r="H1532" s="167"/>
      <c r="S1532" s="167"/>
      <c r="T1532" s="167"/>
      <c r="U1532" s="167"/>
      <c r="V1532" s="167"/>
      <c r="W1532" s="167"/>
      <c r="X1532" s="167"/>
      <c r="Y1532" s="167"/>
      <c r="Z1532" s="167"/>
      <c r="AA1532" s="167"/>
      <c r="AB1532" s="167"/>
      <c r="AC1532" s="167"/>
      <c r="AD1532" s="167"/>
      <c r="AO1532" s="167"/>
      <c r="AP1532" s="167"/>
      <c r="AQ1532" s="167"/>
      <c r="BT1532" s="167"/>
      <c r="EF1532" s="757"/>
      <c r="EG1532" s="757"/>
      <c r="EH1532" s="757"/>
      <c r="EI1532" s="757"/>
      <c r="EJ1532" s="757"/>
      <c r="EK1532" s="757"/>
    </row>
    <row r="1533" spans="1:141" ht="16.5" customHeight="1" x14ac:dyDescent="0.3">
      <c r="A1533" s="167"/>
      <c r="B1533" s="167"/>
      <c r="C1533" s="167"/>
      <c r="D1533" s="167"/>
      <c r="E1533" s="167"/>
      <c r="F1533" s="167"/>
      <c r="G1533" s="167"/>
      <c r="H1533" s="167"/>
      <c r="S1533" s="167"/>
      <c r="T1533" s="167"/>
      <c r="U1533" s="167"/>
      <c r="V1533" s="167"/>
      <c r="W1533" s="167"/>
      <c r="X1533" s="167"/>
      <c r="Y1533" s="167"/>
      <c r="Z1533" s="167"/>
      <c r="AA1533" s="167"/>
      <c r="AB1533" s="167"/>
      <c r="AC1533" s="167"/>
      <c r="AD1533" s="167"/>
      <c r="AO1533" s="167"/>
      <c r="AP1533" s="167"/>
      <c r="AQ1533" s="167"/>
      <c r="BT1533" s="167"/>
      <c r="EJ1533" s="757"/>
      <c r="EK1533" s="757"/>
    </row>
    <row r="1534" spans="1:141" ht="16.5" customHeight="1" x14ac:dyDescent="0.3">
      <c r="A1534" s="167"/>
      <c r="B1534" s="167"/>
      <c r="C1534" s="167"/>
      <c r="D1534" s="167"/>
      <c r="E1534" s="167"/>
      <c r="F1534" s="167"/>
      <c r="G1534" s="167"/>
      <c r="H1534" s="167"/>
      <c r="S1534" s="167"/>
      <c r="T1534" s="167"/>
      <c r="U1534" s="167"/>
      <c r="V1534" s="167"/>
      <c r="W1534" s="167"/>
      <c r="X1534" s="167"/>
      <c r="Y1534" s="167"/>
      <c r="Z1534" s="167"/>
      <c r="AA1534" s="167"/>
      <c r="AB1534" s="167"/>
      <c r="AC1534" s="167"/>
      <c r="AD1534" s="167"/>
      <c r="AO1534" s="167"/>
      <c r="AP1534" s="167"/>
      <c r="AQ1534" s="167"/>
      <c r="BT1534" s="167"/>
      <c r="EJ1534" s="757"/>
      <c r="EK1534" s="757"/>
    </row>
    <row r="1535" spans="1:141" ht="15" customHeight="1" x14ac:dyDescent="0.3">
      <c r="A1535" s="167"/>
      <c r="B1535" s="167"/>
      <c r="C1535" s="167"/>
      <c r="D1535" s="167"/>
      <c r="E1535" s="167"/>
      <c r="F1535" s="167"/>
      <c r="G1535" s="167"/>
      <c r="H1535" s="167"/>
      <c r="S1535" s="167"/>
      <c r="T1535" s="167"/>
      <c r="U1535" s="167"/>
      <c r="V1535" s="167"/>
      <c r="W1535" s="167"/>
      <c r="X1535" s="167"/>
      <c r="Y1535" s="167"/>
      <c r="Z1535" s="167"/>
      <c r="AA1535" s="167"/>
      <c r="AB1535" s="167"/>
      <c r="AC1535" s="167"/>
      <c r="AD1535" s="167"/>
      <c r="AO1535" s="167"/>
      <c r="AP1535" s="167"/>
      <c r="AQ1535" s="167"/>
      <c r="BT1535" s="167"/>
      <c r="EJ1535" s="757"/>
      <c r="EK1535" s="757"/>
    </row>
    <row r="1536" spans="1:141" ht="16.5" customHeight="1" x14ac:dyDescent="0.3">
      <c r="A1536" s="167"/>
      <c r="B1536" s="167"/>
      <c r="C1536" s="167"/>
      <c r="D1536" s="167"/>
      <c r="E1536" s="167"/>
      <c r="F1536" s="167"/>
      <c r="G1536" s="167"/>
      <c r="H1536" s="167"/>
      <c r="S1536" s="167"/>
      <c r="T1536" s="167"/>
      <c r="U1536" s="167"/>
      <c r="V1536" s="167"/>
      <c r="W1536" s="167"/>
      <c r="X1536" s="167"/>
      <c r="Y1536" s="167"/>
      <c r="Z1536" s="167"/>
      <c r="AA1536" s="167"/>
      <c r="AB1536" s="167"/>
      <c r="AC1536" s="167"/>
      <c r="AD1536" s="167"/>
      <c r="AO1536" s="167"/>
      <c r="AP1536" s="167"/>
      <c r="AQ1536" s="167"/>
      <c r="BT1536" s="167"/>
      <c r="EJ1536" s="757"/>
      <c r="EK1536" s="757"/>
    </row>
    <row r="1537" spans="1:150" ht="15.75" customHeight="1" x14ac:dyDescent="0.3">
      <c r="A1537" s="167"/>
      <c r="B1537" s="167"/>
      <c r="C1537" s="167"/>
      <c r="D1537" s="167"/>
      <c r="E1537" s="167"/>
      <c r="F1537" s="167"/>
      <c r="G1537" s="167"/>
      <c r="H1537" s="167"/>
      <c r="S1537" s="167"/>
      <c r="T1537" s="167"/>
      <c r="U1537" s="167"/>
      <c r="V1537" s="167"/>
      <c r="W1537" s="167"/>
      <c r="X1537" s="167"/>
      <c r="Y1537" s="167"/>
      <c r="Z1537" s="167"/>
      <c r="AA1537" s="167"/>
      <c r="AB1537" s="167"/>
      <c r="AC1537" s="167"/>
      <c r="AD1537" s="167"/>
      <c r="AO1537" s="167"/>
      <c r="AP1537" s="167"/>
      <c r="AQ1537" s="167"/>
      <c r="BT1537" s="167"/>
      <c r="EJ1537" s="757"/>
      <c r="EK1537" s="757"/>
    </row>
    <row r="1538" spans="1:150" x14ac:dyDescent="0.3">
      <c r="A1538" s="167"/>
      <c r="B1538" s="167"/>
      <c r="C1538" s="167"/>
      <c r="D1538" s="167"/>
      <c r="E1538" s="167"/>
      <c r="F1538" s="167"/>
      <c r="G1538" s="167"/>
      <c r="H1538" s="167"/>
      <c r="S1538" s="167"/>
      <c r="T1538" s="167"/>
      <c r="U1538" s="167"/>
      <c r="V1538" s="167"/>
      <c r="W1538" s="167"/>
      <c r="X1538" s="167"/>
      <c r="Y1538" s="167"/>
      <c r="Z1538" s="167"/>
      <c r="AA1538" s="167"/>
      <c r="AB1538" s="167"/>
      <c r="AC1538" s="167"/>
      <c r="AD1538" s="167"/>
      <c r="AO1538" s="167"/>
      <c r="AP1538" s="167"/>
      <c r="AQ1538" s="167"/>
      <c r="BT1538" s="167"/>
      <c r="EJ1538" s="757"/>
      <c r="EK1538" s="757"/>
    </row>
    <row r="1542" spans="1:150" x14ac:dyDescent="0.3">
      <c r="DS1542" s="758"/>
      <c r="EL1542" s="757"/>
      <c r="EM1542" s="757"/>
      <c r="EN1542" s="757"/>
      <c r="EO1542" s="757"/>
      <c r="EP1542" s="757"/>
      <c r="EQ1542" s="757"/>
      <c r="ER1542" s="757"/>
      <c r="ES1542" s="757"/>
      <c r="ET1542" s="757"/>
    </row>
    <row r="1543" spans="1:150" x14ac:dyDescent="0.3">
      <c r="EL1543" s="757"/>
      <c r="EM1543" s="757"/>
      <c r="EN1543" s="757"/>
      <c r="EO1543" s="757"/>
      <c r="EP1543" s="757"/>
      <c r="EQ1543" s="757"/>
      <c r="ER1543" s="757"/>
      <c r="ES1543" s="757"/>
      <c r="ET1543" s="757"/>
    </row>
    <row r="1544" spans="1:150" ht="16.5" customHeight="1" x14ac:dyDescent="0.3">
      <c r="EL1544" s="757"/>
      <c r="EM1544" s="757"/>
      <c r="EN1544" s="757"/>
      <c r="EO1544" s="757"/>
      <c r="EP1544" s="757"/>
      <c r="EQ1544" s="757"/>
      <c r="ER1544" s="757"/>
      <c r="ES1544" s="757"/>
      <c r="ET1544" s="757"/>
    </row>
    <row r="1545" spans="1:150" x14ac:dyDescent="0.3">
      <c r="EL1545" s="757"/>
      <c r="EM1545" s="757"/>
      <c r="EN1545" s="757"/>
      <c r="EO1545" s="757"/>
      <c r="EP1545" s="757"/>
      <c r="EQ1545" s="757"/>
      <c r="ER1545" s="757"/>
      <c r="ES1545" s="757"/>
      <c r="ET1545" s="757"/>
    </row>
    <row r="1546" spans="1:150" ht="16.5" customHeight="1" x14ac:dyDescent="0.3">
      <c r="EL1546" s="757"/>
      <c r="EM1546" s="757"/>
      <c r="EN1546" s="757"/>
      <c r="EO1546" s="757"/>
      <c r="EP1546" s="757"/>
      <c r="EQ1546" s="757"/>
      <c r="ER1546" s="757"/>
      <c r="ES1546" s="757"/>
      <c r="ET1546" s="757"/>
    </row>
    <row r="1547" spans="1:150" s="757" customFormat="1" ht="16.5" customHeight="1" x14ac:dyDescent="0.3">
      <c r="A1547" s="246"/>
      <c r="B1547" s="170"/>
      <c r="C1547" s="170"/>
      <c r="D1547" s="170"/>
      <c r="E1547" s="170"/>
      <c r="F1547" s="170"/>
      <c r="G1547" s="170"/>
      <c r="H1547" s="170"/>
      <c r="I1547" s="167"/>
      <c r="J1547" s="167"/>
      <c r="K1547" s="167"/>
      <c r="L1547" s="167"/>
      <c r="M1547" s="167"/>
      <c r="N1547" s="167"/>
      <c r="O1547" s="167"/>
      <c r="P1547" s="167"/>
      <c r="Q1547" s="167"/>
      <c r="R1547" s="167"/>
      <c r="S1547" s="171"/>
      <c r="T1547" s="171"/>
      <c r="U1547" s="551"/>
      <c r="V1547" s="174"/>
      <c r="W1547" s="174"/>
      <c r="X1547" s="171"/>
      <c r="Y1547" s="171"/>
      <c r="Z1547" s="552"/>
      <c r="AA1547" s="552"/>
      <c r="AB1547" s="552"/>
      <c r="AC1547" s="171"/>
      <c r="AD1547" s="171"/>
      <c r="AE1547" s="167"/>
      <c r="AF1547" s="167"/>
      <c r="AG1547" s="167"/>
      <c r="AH1547" s="167"/>
      <c r="AI1547" s="167"/>
      <c r="AJ1547" s="167"/>
      <c r="AK1547" s="167"/>
      <c r="AL1547" s="167"/>
      <c r="AM1547" s="167"/>
      <c r="AN1547" s="167"/>
      <c r="AO1547" s="553"/>
      <c r="AP1547" s="553"/>
      <c r="AQ1547" s="553"/>
      <c r="AR1547" s="167"/>
      <c r="AS1547" s="167"/>
      <c r="AT1547" s="167"/>
      <c r="AU1547" s="167"/>
      <c r="AV1547" s="167"/>
      <c r="AW1547" s="167"/>
      <c r="AX1547" s="167"/>
      <c r="AY1547" s="167"/>
      <c r="AZ1547" s="167"/>
      <c r="BA1547" s="167"/>
      <c r="BB1547" s="167"/>
      <c r="BC1547" s="167"/>
      <c r="BD1547" s="167"/>
      <c r="BE1547" s="167"/>
      <c r="BF1547" s="167"/>
      <c r="BG1547" s="167"/>
      <c r="BH1547" s="167"/>
      <c r="BI1547" s="167"/>
      <c r="BJ1547" s="167"/>
      <c r="BK1547" s="167"/>
      <c r="BL1547" s="167"/>
      <c r="BM1547" s="167"/>
      <c r="BN1547" s="167"/>
      <c r="BO1547" s="167"/>
      <c r="BP1547" s="167"/>
      <c r="BQ1547" s="167"/>
      <c r="BR1547" s="167"/>
      <c r="BS1547" s="167"/>
      <c r="BT1547" s="168"/>
      <c r="BU1547" s="167"/>
      <c r="BV1547" s="167"/>
      <c r="BW1547" s="167"/>
      <c r="BX1547" s="167"/>
      <c r="BY1547" s="167"/>
      <c r="BZ1547" s="167"/>
      <c r="CA1547" s="167"/>
      <c r="CB1547" s="167"/>
      <c r="CC1547" s="167"/>
      <c r="CD1547" s="167"/>
      <c r="CE1547" s="167"/>
      <c r="CF1547" s="167"/>
      <c r="CG1547" s="167"/>
      <c r="CH1547" s="167"/>
      <c r="CI1547" s="167"/>
      <c r="CJ1547" s="167"/>
      <c r="CK1547" s="167"/>
      <c r="CL1547" s="167"/>
      <c r="CM1547" s="167"/>
      <c r="CN1547" s="167"/>
      <c r="CO1547" s="167"/>
      <c r="CP1547" s="167"/>
      <c r="CQ1547" s="167"/>
      <c r="CR1547" s="167"/>
      <c r="CS1547" s="167"/>
      <c r="CT1547" s="167"/>
      <c r="CU1547" s="167"/>
      <c r="CV1547" s="167"/>
      <c r="CW1547" s="167"/>
      <c r="CX1547" s="167"/>
      <c r="CY1547" s="167"/>
      <c r="CZ1547" s="167"/>
      <c r="DA1547" s="167"/>
      <c r="DB1547" s="167"/>
      <c r="DC1547" s="167"/>
      <c r="DD1547" s="167"/>
      <c r="DE1547" s="167"/>
      <c r="DF1547" s="167"/>
      <c r="DG1547" s="167"/>
      <c r="DH1547" s="167"/>
      <c r="DI1547" s="167"/>
      <c r="DJ1547" s="167"/>
      <c r="DK1547" s="167"/>
      <c r="DL1547" s="167"/>
      <c r="DM1547" s="167"/>
      <c r="DN1547" s="167"/>
      <c r="DO1547" s="167"/>
      <c r="DP1547" s="167"/>
      <c r="DQ1547" s="167"/>
      <c r="DR1547" s="167"/>
      <c r="DS1547" s="167"/>
      <c r="DT1547" s="167"/>
      <c r="DU1547" s="167"/>
      <c r="DV1547" s="167"/>
      <c r="DW1547" s="167"/>
      <c r="DX1547" s="167"/>
      <c r="DY1547" s="167"/>
      <c r="DZ1547" s="167"/>
      <c r="EA1547" s="167"/>
      <c r="EB1547" s="167"/>
      <c r="EC1547" s="167"/>
      <c r="ED1547" s="167"/>
      <c r="EE1547" s="167"/>
      <c r="EF1547" s="167"/>
      <c r="EG1547" s="167"/>
      <c r="EH1547" s="167"/>
      <c r="EI1547" s="167"/>
      <c r="EJ1547" s="167"/>
      <c r="EK1547" s="167"/>
    </row>
    <row r="1548" spans="1:150" s="757" customFormat="1" ht="16.5" customHeight="1" x14ac:dyDescent="0.3">
      <c r="A1548" s="246"/>
      <c r="B1548" s="170"/>
      <c r="C1548" s="170"/>
      <c r="D1548" s="170"/>
      <c r="E1548" s="170"/>
      <c r="F1548" s="170"/>
      <c r="G1548" s="170"/>
      <c r="H1548" s="170"/>
      <c r="I1548" s="167"/>
      <c r="J1548" s="167"/>
      <c r="K1548" s="167"/>
      <c r="L1548" s="167"/>
      <c r="M1548" s="167"/>
      <c r="N1548" s="167"/>
      <c r="O1548" s="167"/>
      <c r="P1548" s="167"/>
      <c r="Q1548" s="167"/>
      <c r="R1548" s="167"/>
      <c r="S1548" s="171"/>
      <c r="T1548" s="171"/>
      <c r="U1548" s="551"/>
      <c r="V1548" s="174"/>
      <c r="W1548" s="174"/>
      <c r="X1548" s="171"/>
      <c r="Y1548" s="171"/>
      <c r="Z1548" s="552"/>
      <c r="AA1548" s="552"/>
      <c r="AB1548" s="552"/>
      <c r="AC1548" s="171"/>
      <c r="AD1548" s="171"/>
      <c r="AE1548" s="167"/>
      <c r="AF1548" s="167"/>
      <c r="AG1548" s="167"/>
      <c r="AH1548" s="167"/>
      <c r="AI1548" s="167"/>
      <c r="AJ1548" s="167"/>
      <c r="AK1548" s="167"/>
      <c r="AL1548" s="167"/>
      <c r="AM1548" s="167"/>
      <c r="AN1548" s="167"/>
      <c r="AO1548" s="553"/>
      <c r="AP1548" s="553"/>
      <c r="AQ1548" s="553"/>
      <c r="AR1548" s="167"/>
      <c r="AS1548" s="167"/>
      <c r="AT1548" s="167"/>
      <c r="AU1548" s="167"/>
      <c r="AV1548" s="167"/>
      <c r="AW1548" s="167"/>
      <c r="AX1548" s="167"/>
      <c r="AY1548" s="167"/>
      <c r="AZ1548" s="167"/>
      <c r="BA1548" s="167"/>
      <c r="BB1548" s="167"/>
      <c r="BC1548" s="167"/>
      <c r="BD1548" s="167"/>
      <c r="BE1548" s="167"/>
      <c r="BF1548" s="167"/>
      <c r="BG1548" s="167"/>
      <c r="BH1548" s="167"/>
      <c r="BI1548" s="167"/>
      <c r="BJ1548" s="167"/>
      <c r="BK1548" s="167"/>
      <c r="BL1548" s="167"/>
      <c r="BM1548" s="167"/>
      <c r="BN1548" s="167"/>
      <c r="BO1548" s="167"/>
      <c r="BP1548" s="167"/>
      <c r="BQ1548" s="167"/>
      <c r="BR1548" s="167"/>
      <c r="BS1548" s="167"/>
      <c r="BT1548" s="168"/>
      <c r="BU1548" s="167"/>
      <c r="BV1548" s="167"/>
      <c r="BW1548" s="167"/>
      <c r="BX1548" s="167"/>
      <c r="BY1548" s="167"/>
      <c r="BZ1548" s="167"/>
      <c r="CA1548" s="167"/>
      <c r="CB1548" s="167"/>
      <c r="CC1548" s="167"/>
      <c r="CD1548" s="167"/>
      <c r="CE1548" s="167"/>
      <c r="CF1548" s="167"/>
      <c r="CG1548" s="167"/>
      <c r="CH1548" s="167"/>
      <c r="CI1548" s="167"/>
      <c r="CJ1548" s="167"/>
      <c r="CK1548" s="167"/>
      <c r="CL1548" s="167"/>
      <c r="CM1548" s="167"/>
      <c r="CN1548" s="167"/>
      <c r="CO1548" s="167"/>
      <c r="CP1548" s="167"/>
      <c r="CQ1548" s="167"/>
      <c r="CR1548" s="167"/>
      <c r="CS1548" s="167"/>
      <c r="CT1548" s="167"/>
      <c r="CU1548" s="167"/>
      <c r="CV1548" s="167"/>
      <c r="CW1548" s="167"/>
      <c r="CX1548" s="167"/>
      <c r="CY1548" s="167"/>
      <c r="CZ1548" s="167"/>
      <c r="DA1548" s="167"/>
      <c r="DB1548" s="167"/>
      <c r="DC1548" s="167"/>
      <c r="DD1548" s="167"/>
      <c r="DE1548" s="167"/>
      <c r="DF1548" s="167"/>
      <c r="DG1548" s="167"/>
      <c r="DH1548" s="167"/>
      <c r="DI1548" s="167"/>
      <c r="DJ1548" s="167"/>
      <c r="DK1548" s="167"/>
      <c r="DL1548" s="167"/>
      <c r="DM1548" s="167"/>
      <c r="DN1548" s="167"/>
      <c r="DO1548" s="167"/>
      <c r="DP1548" s="167"/>
      <c r="DQ1548" s="167"/>
      <c r="DR1548" s="167"/>
      <c r="DS1548" s="167"/>
      <c r="DT1548" s="167"/>
      <c r="DU1548" s="167"/>
      <c r="DV1548" s="167"/>
      <c r="DW1548" s="167"/>
      <c r="DX1548" s="167"/>
      <c r="DY1548" s="167"/>
      <c r="DZ1548" s="167"/>
      <c r="EA1548" s="167"/>
      <c r="EB1548" s="167"/>
      <c r="EC1548" s="167"/>
      <c r="ED1548" s="167"/>
      <c r="EE1548" s="167"/>
      <c r="EF1548" s="167"/>
      <c r="EG1548" s="167"/>
      <c r="EH1548" s="167"/>
      <c r="EI1548" s="167"/>
      <c r="EJ1548" s="167"/>
      <c r="EK1548" s="167"/>
    </row>
    <row r="1549" spans="1:150" s="757" customFormat="1" x14ac:dyDescent="0.3">
      <c r="A1549" s="246"/>
      <c r="B1549" s="170"/>
      <c r="C1549" s="170"/>
      <c r="D1549" s="170"/>
      <c r="E1549" s="170"/>
      <c r="F1549" s="170"/>
      <c r="G1549" s="170"/>
      <c r="H1549" s="170"/>
      <c r="I1549" s="167"/>
      <c r="J1549" s="167"/>
      <c r="K1549" s="167"/>
      <c r="L1549" s="167"/>
      <c r="M1549" s="167"/>
      <c r="N1549" s="167"/>
      <c r="O1549" s="167"/>
      <c r="P1549" s="167"/>
      <c r="Q1549" s="167"/>
      <c r="R1549" s="167"/>
      <c r="S1549" s="171"/>
      <c r="T1549" s="171"/>
      <c r="U1549" s="551"/>
      <c r="V1549" s="174"/>
      <c r="W1549" s="174"/>
      <c r="X1549" s="171"/>
      <c r="Y1549" s="171"/>
      <c r="Z1549" s="552"/>
      <c r="AA1549" s="552"/>
      <c r="AB1549" s="552"/>
      <c r="AC1549" s="171"/>
      <c r="AD1549" s="171"/>
      <c r="AE1549" s="167"/>
      <c r="AF1549" s="167"/>
      <c r="AG1549" s="167"/>
      <c r="AH1549" s="167"/>
      <c r="AI1549" s="167"/>
      <c r="AJ1549" s="167"/>
      <c r="AK1549" s="167"/>
      <c r="AL1549" s="167"/>
      <c r="AM1549" s="167"/>
      <c r="AN1549" s="167"/>
      <c r="AO1549" s="553"/>
      <c r="AP1549" s="553"/>
      <c r="AQ1549" s="553"/>
      <c r="AR1549" s="167"/>
      <c r="AS1549" s="167"/>
      <c r="AT1549" s="167"/>
      <c r="AU1549" s="167"/>
      <c r="AV1549" s="167"/>
      <c r="AW1549" s="167"/>
      <c r="AX1549" s="167"/>
      <c r="AY1549" s="167"/>
      <c r="AZ1549" s="167"/>
      <c r="BA1549" s="167"/>
      <c r="BB1549" s="167"/>
      <c r="BC1549" s="167"/>
      <c r="BD1549" s="167"/>
      <c r="BE1549" s="167"/>
      <c r="BF1549" s="167"/>
      <c r="BG1549" s="167"/>
      <c r="BH1549" s="167"/>
      <c r="BI1549" s="167"/>
      <c r="BJ1549" s="167"/>
      <c r="BK1549" s="167"/>
      <c r="BL1549" s="167"/>
      <c r="BM1549" s="167"/>
      <c r="BN1549" s="167"/>
      <c r="BO1549" s="167"/>
      <c r="BP1549" s="167"/>
      <c r="BQ1549" s="167"/>
      <c r="BR1549" s="167"/>
      <c r="BS1549" s="167"/>
      <c r="BT1549" s="168"/>
      <c r="BU1549" s="167"/>
      <c r="BV1549" s="167"/>
      <c r="BW1549" s="167"/>
      <c r="BX1549" s="167"/>
      <c r="BY1549" s="167"/>
      <c r="BZ1549" s="167"/>
      <c r="CA1549" s="167"/>
      <c r="CB1549" s="167"/>
      <c r="CC1549" s="167"/>
      <c r="CD1549" s="167"/>
      <c r="CE1549" s="167"/>
      <c r="CF1549" s="167"/>
      <c r="CG1549" s="167"/>
      <c r="CH1549" s="167"/>
      <c r="CI1549" s="167"/>
      <c r="CJ1549" s="167"/>
      <c r="CK1549" s="167"/>
      <c r="CL1549" s="167"/>
      <c r="CM1549" s="167"/>
      <c r="CN1549" s="167"/>
      <c r="CO1549" s="167"/>
      <c r="CP1549" s="167"/>
      <c r="CQ1549" s="167"/>
      <c r="CR1549" s="167"/>
      <c r="CS1549" s="167"/>
      <c r="CT1549" s="167"/>
      <c r="CU1549" s="167"/>
      <c r="CV1549" s="167"/>
      <c r="CW1549" s="167"/>
      <c r="CX1549" s="167"/>
      <c r="CY1549" s="167"/>
      <c r="CZ1549" s="167"/>
      <c r="DA1549" s="167"/>
      <c r="DB1549" s="167"/>
      <c r="DC1549" s="167"/>
      <c r="DD1549" s="167"/>
      <c r="DE1549" s="167"/>
      <c r="DF1549" s="167"/>
      <c r="DG1549" s="167"/>
      <c r="DH1549" s="167"/>
      <c r="DI1549" s="167"/>
      <c r="DJ1549" s="167"/>
      <c r="DK1549" s="167"/>
      <c r="DL1549" s="167"/>
      <c r="DM1549" s="167"/>
      <c r="DN1549" s="167"/>
      <c r="DO1549" s="167"/>
      <c r="DP1549" s="167"/>
      <c r="DQ1549" s="167"/>
      <c r="DR1549" s="167"/>
      <c r="DS1549" s="167"/>
      <c r="DT1549" s="167"/>
      <c r="DU1549" s="167"/>
      <c r="DV1549" s="167"/>
      <c r="DW1549" s="167"/>
      <c r="DX1549" s="167"/>
      <c r="DY1549" s="167"/>
      <c r="DZ1549" s="167"/>
      <c r="EA1549" s="167"/>
      <c r="EB1549" s="167"/>
      <c r="EC1549" s="167"/>
      <c r="ED1549" s="167"/>
      <c r="EE1549" s="167"/>
      <c r="EF1549" s="167"/>
      <c r="EG1549" s="167"/>
      <c r="EH1549" s="167"/>
      <c r="EI1549" s="167"/>
      <c r="EJ1549" s="167"/>
      <c r="EK1549" s="167"/>
    </row>
    <row r="1550" spans="1:150" s="757" customFormat="1" x14ac:dyDescent="0.3">
      <c r="A1550" s="246"/>
      <c r="B1550" s="170"/>
      <c r="C1550" s="170"/>
      <c r="D1550" s="170"/>
      <c r="E1550" s="170"/>
      <c r="F1550" s="170"/>
      <c r="G1550" s="170"/>
      <c r="H1550" s="170"/>
      <c r="I1550" s="167"/>
      <c r="J1550" s="167"/>
      <c r="K1550" s="167"/>
      <c r="L1550" s="167"/>
      <c r="M1550" s="167"/>
      <c r="N1550" s="167"/>
      <c r="O1550" s="167"/>
      <c r="P1550" s="167"/>
      <c r="Q1550" s="167"/>
      <c r="R1550" s="167"/>
      <c r="S1550" s="171"/>
      <c r="T1550" s="171"/>
      <c r="U1550" s="551"/>
      <c r="V1550" s="174"/>
      <c r="W1550" s="174"/>
      <c r="X1550" s="171"/>
      <c r="Y1550" s="171"/>
      <c r="Z1550" s="552"/>
      <c r="AA1550" s="552"/>
      <c r="AB1550" s="552"/>
      <c r="AC1550" s="171"/>
      <c r="AD1550" s="171"/>
      <c r="AE1550" s="167"/>
      <c r="AF1550" s="167"/>
      <c r="AG1550" s="167"/>
      <c r="AH1550" s="167"/>
      <c r="AI1550" s="167"/>
      <c r="AJ1550" s="167"/>
      <c r="AK1550" s="167"/>
      <c r="AL1550" s="167"/>
      <c r="AM1550" s="167"/>
      <c r="AN1550" s="167"/>
      <c r="AO1550" s="553"/>
      <c r="AP1550" s="553"/>
      <c r="AQ1550" s="553"/>
      <c r="AR1550" s="167"/>
      <c r="AS1550" s="167"/>
      <c r="AT1550" s="167"/>
      <c r="AU1550" s="167"/>
      <c r="AV1550" s="167"/>
      <c r="AW1550" s="167"/>
      <c r="AX1550" s="167"/>
      <c r="AY1550" s="167"/>
      <c r="AZ1550" s="167"/>
      <c r="BA1550" s="167"/>
      <c r="BB1550" s="167"/>
      <c r="BC1550" s="167"/>
      <c r="BD1550" s="167"/>
      <c r="BE1550" s="167"/>
      <c r="BF1550" s="167"/>
      <c r="BG1550" s="167"/>
      <c r="BH1550" s="167"/>
      <c r="BI1550" s="167"/>
      <c r="BJ1550" s="167"/>
      <c r="BK1550" s="167"/>
      <c r="BL1550" s="167"/>
      <c r="BM1550" s="167"/>
      <c r="BN1550" s="167"/>
      <c r="BO1550" s="167"/>
      <c r="BP1550" s="167"/>
      <c r="BQ1550" s="167"/>
      <c r="BR1550" s="167"/>
      <c r="BS1550" s="167"/>
      <c r="BT1550" s="168"/>
      <c r="BU1550" s="167"/>
      <c r="BV1550" s="167"/>
      <c r="BW1550" s="167"/>
      <c r="BX1550" s="167"/>
      <c r="BY1550" s="167"/>
      <c r="BZ1550" s="167"/>
      <c r="CA1550" s="167"/>
      <c r="CB1550" s="167"/>
      <c r="CC1550" s="167"/>
      <c r="CD1550" s="167"/>
      <c r="CE1550" s="167"/>
      <c r="CF1550" s="167"/>
      <c r="CG1550" s="167"/>
      <c r="CH1550" s="167"/>
      <c r="CI1550" s="167"/>
      <c r="CJ1550" s="167"/>
      <c r="CK1550" s="167"/>
      <c r="CL1550" s="167"/>
      <c r="CM1550" s="167"/>
      <c r="CN1550" s="167"/>
      <c r="CO1550" s="167"/>
      <c r="CP1550" s="167"/>
      <c r="CQ1550" s="167"/>
      <c r="CR1550" s="167"/>
      <c r="CS1550" s="167"/>
      <c r="CT1550" s="167"/>
      <c r="CU1550" s="167"/>
      <c r="CV1550" s="167"/>
      <c r="CW1550" s="167"/>
      <c r="CX1550" s="167"/>
      <c r="CY1550" s="167"/>
      <c r="CZ1550" s="167"/>
      <c r="DA1550" s="167"/>
      <c r="DB1550" s="167"/>
      <c r="DC1550" s="167"/>
      <c r="DD1550" s="167"/>
      <c r="DE1550" s="167"/>
      <c r="DF1550" s="167"/>
      <c r="DG1550" s="167"/>
      <c r="DH1550" s="167"/>
      <c r="DI1550" s="167"/>
      <c r="DJ1550" s="167"/>
      <c r="DK1550" s="167"/>
      <c r="DL1550" s="167"/>
      <c r="DM1550" s="167"/>
      <c r="DN1550" s="167"/>
      <c r="DO1550" s="167"/>
      <c r="DP1550" s="167"/>
      <c r="DQ1550" s="167"/>
      <c r="DR1550" s="167"/>
      <c r="DS1550" s="167"/>
      <c r="DT1550" s="167"/>
      <c r="DU1550" s="167"/>
      <c r="DV1550" s="167"/>
      <c r="DW1550" s="167"/>
      <c r="DX1550" s="167"/>
      <c r="DY1550" s="167"/>
      <c r="DZ1550" s="167"/>
      <c r="EA1550" s="167"/>
      <c r="EB1550" s="167"/>
      <c r="EC1550" s="167"/>
      <c r="ED1550" s="167"/>
      <c r="EE1550" s="167"/>
      <c r="EF1550" s="167"/>
      <c r="EG1550" s="167"/>
      <c r="EH1550" s="167"/>
      <c r="EI1550" s="167"/>
      <c r="EJ1550" s="167"/>
      <c r="EK1550" s="167"/>
      <c r="EL1550" s="167"/>
      <c r="EM1550" s="167"/>
      <c r="EN1550" s="167"/>
      <c r="EO1550" s="167"/>
      <c r="EP1550" s="167"/>
      <c r="EQ1550" s="167"/>
      <c r="ER1550" s="167"/>
      <c r="ES1550" s="167"/>
      <c r="ET1550" s="167"/>
    </row>
    <row r="1551" spans="1:150" s="757" customFormat="1" x14ac:dyDescent="0.3">
      <c r="A1551" s="246"/>
      <c r="B1551" s="170"/>
      <c r="C1551" s="170"/>
      <c r="D1551" s="170"/>
      <c r="E1551" s="170"/>
      <c r="F1551" s="170"/>
      <c r="G1551" s="170"/>
      <c r="H1551" s="170"/>
      <c r="I1551" s="167"/>
      <c r="J1551" s="167"/>
      <c r="K1551" s="167"/>
      <c r="L1551" s="167"/>
      <c r="M1551" s="167"/>
      <c r="N1551" s="167"/>
      <c r="O1551" s="167"/>
      <c r="P1551" s="167"/>
      <c r="Q1551" s="167"/>
      <c r="R1551" s="167"/>
      <c r="S1551" s="171"/>
      <c r="T1551" s="171"/>
      <c r="U1551" s="551"/>
      <c r="V1551" s="174"/>
      <c r="W1551" s="174"/>
      <c r="X1551" s="171"/>
      <c r="Y1551" s="171"/>
      <c r="Z1551" s="552"/>
      <c r="AA1551" s="552"/>
      <c r="AB1551" s="552"/>
      <c r="AC1551" s="171"/>
      <c r="AD1551" s="171"/>
      <c r="AE1551" s="167"/>
      <c r="AF1551" s="167"/>
      <c r="AG1551" s="167"/>
      <c r="AH1551" s="167"/>
      <c r="AI1551" s="167"/>
      <c r="AJ1551" s="167"/>
      <c r="AK1551" s="167"/>
      <c r="AL1551" s="167"/>
      <c r="AM1551" s="167"/>
      <c r="AN1551" s="167"/>
      <c r="AO1551" s="553"/>
      <c r="AP1551" s="553"/>
      <c r="AQ1551" s="553"/>
      <c r="AR1551" s="167"/>
      <c r="AS1551" s="167"/>
      <c r="AT1551" s="167"/>
      <c r="AU1551" s="167"/>
      <c r="AV1551" s="167"/>
      <c r="AW1551" s="167"/>
      <c r="AX1551" s="167"/>
      <c r="AY1551" s="167"/>
      <c r="AZ1551" s="167"/>
      <c r="BA1551" s="167"/>
      <c r="BB1551" s="167"/>
      <c r="BC1551" s="167"/>
      <c r="BD1551" s="167"/>
      <c r="BE1551" s="167"/>
      <c r="BF1551" s="167"/>
      <c r="BG1551" s="167"/>
      <c r="BH1551" s="167"/>
      <c r="BI1551" s="167"/>
      <c r="BJ1551" s="167"/>
      <c r="BK1551" s="167"/>
      <c r="BL1551" s="167"/>
      <c r="BM1551" s="167"/>
      <c r="BN1551" s="167"/>
      <c r="BO1551" s="167"/>
      <c r="BP1551" s="167"/>
      <c r="BQ1551" s="167"/>
      <c r="BR1551" s="167"/>
      <c r="BS1551" s="167"/>
      <c r="BT1551" s="168"/>
      <c r="BU1551" s="167"/>
      <c r="BV1551" s="167"/>
      <c r="BW1551" s="167"/>
      <c r="BX1551" s="167"/>
      <c r="BY1551" s="167"/>
      <c r="BZ1551" s="167"/>
      <c r="CA1551" s="167"/>
      <c r="CB1551" s="167"/>
      <c r="CC1551" s="167"/>
      <c r="CD1551" s="167"/>
      <c r="CE1551" s="167"/>
      <c r="CF1551" s="167"/>
      <c r="CG1551" s="167"/>
      <c r="CH1551" s="167"/>
      <c r="CI1551" s="167"/>
      <c r="CJ1551" s="167"/>
      <c r="CK1551" s="167"/>
      <c r="CL1551" s="167"/>
      <c r="CM1551" s="167"/>
      <c r="CN1551" s="167"/>
      <c r="CO1551" s="167"/>
      <c r="CP1551" s="167"/>
      <c r="CQ1551" s="167"/>
      <c r="CR1551" s="167"/>
      <c r="CS1551" s="167"/>
      <c r="CT1551" s="167"/>
      <c r="CU1551" s="167"/>
      <c r="CV1551" s="167"/>
      <c r="CW1551" s="167"/>
      <c r="CX1551" s="167"/>
      <c r="CY1551" s="167"/>
      <c r="CZ1551" s="167"/>
      <c r="DA1551" s="167"/>
      <c r="DB1551" s="167"/>
      <c r="DC1551" s="167"/>
      <c r="DD1551" s="167"/>
      <c r="DE1551" s="167"/>
      <c r="DF1551" s="167"/>
      <c r="DG1551" s="167"/>
      <c r="DH1551" s="167"/>
      <c r="DI1551" s="167"/>
      <c r="DJ1551" s="167"/>
      <c r="DK1551" s="167"/>
      <c r="DL1551" s="167"/>
      <c r="DM1551" s="167"/>
      <c r="DN1551" s="167"/>
      <c r="DO1551" s="167"/>
      <c r="DP1551" s="167"/>
      <c r="DQ1551" s="167"/>
      <c r="DR1551" s="167"/>
      <c r="DS1551" s="167"/>
      <c r="DT1551" s="167"/>
      <c r="DU1551" s="167"/>
      <c r="DV1551" s="167"/>
      <c r="DW1551" s="167"/>
      <c r="DX1551" s="167"/>
      <c r="DY1551" s="167"/>
      <c r="DZ1551" s="167"/>
      <c r="EA1551" s="167"/>
      <c r="EB1551" s="167"/>
      <c r="EC1551" s="167"/>
      <c r="ED1551" s="167"/>
      <c r="EE1551" s="167"/>
      <c r="EF1551" s="167"/>
      <c r="EG1551" s="167"/>
      <c r="EH1551" s="167"/>
      <c r="EI1551" s="167"/>
      <c r="EJ1551" s="167"/>
      <c r="EK1551" s="167"/>
      <c r="EL1551" s="167"/>
      <c r="EM1551" s="167"/>
      <c r="EN1551" s="167"/>
      <c r="EO1551" s="167"/>
      <c r="EP1551" s="167"/>
      <c r="EQ1551" s="167"/>
      <c r="ER1551" s="167"/>
      <c r="ES1551" s="167"/>
      <c r="ET1551" s="167"/>
    </row>
    <row r="1552" spans="1:150" s="757" customFormat="1" x14ac:dyDescent="0.3">
      <c r="A1552" s="246"/>
      <c r="B1552" s="170"/>
      <c r="C1552" s="170"/>
      <c r="D1552" s="170"/>
      <c r="E1552" s="170"/>
      <c r="F1552" s="170"/>
      <c r="G1552" s="170"/>
      <c r="H1552" s="170"/>
      <c r="I1552" s="167"/>
      <c r="J1552" s="167"/>
      <c r="K1552" s="167"/>
      <c r="L1552" s="167"/>
      <c r="M1552" s="167"/>
      <c r="N1552" s="167"/>
      <c r="O1552" s="167"/>
      <c r="P1552" s="167"/>
      <c r="Q1552" s="167"/>
      <c r="R1552" s="167"/>
      <c r="S1552" s="171"/>
      <c r="T1552" s="171"/>
      <c r="U1552" s="551"/>
      <c r="V1552" s="174"/>
      <c r="W1552" s="174"/>
      <c r="X1552" s="171"/>
      <c r="Y1552" s="171"/>
      <c r="Z1552" s="552"/>
      <c r="AA1552" s="552"/>
      <c r="AB1552" s="552"/>
      <c r="AC1552" s="171"/>
      <c r="AD1552" s="171"/>
      <c r="AE1552" s="167"/>
      <c r="AF1552" s="167"/>
      <c r="AG1552" s="167"/>
      <c r="AH1552" s="167"/>
      <c r="AI1552" s="167"/>
      <c r="AJ1552" s="167"/>
      <c r="AK1552" s="167"/>
      <c r="AL1552" s="167"/>
      <c r="AM1552" s="167"/>
      <c r="AN1552" s="167"/>
      <c r="AO1552" s="553"/>
      <c r="AP1552" s="553"/>
      <c r="AQ1552" s="553"/>
      <c r="AR1552" s="167"/>
      <c r="AS1552" s="167"/>
      <c r="AT1552" s="167"/>
      <c r="AU1552" s="167"/>
      <c r="AV1552" s="167"/>
      <c r="AW1552" s="167"/>
      <c r="AX1552" s="167"/>
      <c r="AY1552" s="167"/>
      <c r="AZ1552" s="167"/>
      <c r="BA1552" s="167"/>
      <c r="BB1552" s="167"/>
      <c r="BC1552" s="167"/>
      <c r="BD1552" s="167"/>
      <c r="BE1552" s="167"/>
      <c r="BF1552" s="167"/>
      <c r="BG1552" s="167"/>
      <c r="BH1552" s="167"/>
      <c r="BI1552" s="167"/>
      <c r="BJ1552" s="167"/>
      <c r="BK1552" s="167"/>
      <c r="BL1552" s="167"/>
      <c r="BM1552" s="167"/>
      <c r="BN1552" s="167"/>
      <c r="BO1552" s="167"/>
      <c r="BP1552" s="167"/>
      <c r="BQ1552" s="167"/>
      <c r="BR1552" s="167"/>
      <c r="BS1552" s="167"/>
      <c r="BT1552" s="168"/>
      <c r="BU1552" s="167"/>
      <c r="BV1552" s="167"/>
      <c r="BW1552" s="167"/>
      <c r="BX1552" s="167"/>
      <c r="BY1552" s="167"/>
      <c r="BZ1552" s="167"/>
      <c r="CA1552" s="167"/>
      <c r="CB1552" s="167"/>
      <c r="CC1552" s="167"/>
      <c r="CD1552" s="167"/>
      <c r="CE1552" s="167"/>
      <c r="CF1552" s="167"/>
      <c r="CG1552" s="167"/>
      <c r="CH1552" s="167"/>
      <c r="CI1552" s="167"/>
      <c r="CJ1552" s="167"/>
      <c r="CK1552" s="167"/>
      <c r="CL1552" s="167"/>
      <c r="CM1552" s="167"/>
      <c r="CN1552" s="167"/>
      <c r="CO1552" s="167"/>
      <c r="CP1552" s="167"/>
      <c r="CQ1552" s="167"/>
      <c r="CR1552" s="167"/>
      <c r="CS1552" s="167"/>
      <c r="CT1552" s="167"/>
      <c r="CU1552" s="167"/>
      <c r="CV1552" s="167"/>
      <c r="CW1552" s="167"/>
      <c r="CX1552" s="167"/>
      <c r="CY1552" s="167"/>
      <c r="CZ1552" s="167"/>
      <c r="DA1552" s="167"/>
      <c r="DB1552" s="167"/>
      <c r="DC1552" s="167"/>
      <c r="DD1552" s="167"/>
      <c r="DE1552" s="167"/>
      <c r="DF1552" s="167"/>
      <c r="DG1552" s="167"/>
      <c r="DH1552" s="167"/>
      <c r="DI1552" s="167"/>
      <c r="DJ1552" s="167"/>
      <c r="DK1552" s="167"/>
      <c r="DL1552" s="167"/>
      <c r="DM1552" s="167"/>
      <c r="DN1552" s="167"/>
      <c r="DO1552" s="167"/>
      <c r="DP1552" s="167"/>
      <c r="DQ1552" s="167"/>
      <c r="DR1552" s="167"/>
      <c r="DS1552" s="167"/>
      <c r="DT1552" s="758"/>
      <c r="DU1552" s="167"/>
      <c r="DV1552" s="167"/>
      <c r="DW1552" s="167"/>
      <c r="DX1552" s="167"/>
      <c r="DY1552" s="167"/>
      <c r="DZ1552" s="167"/>
      <c r="EA1552" s="167"/>
      <c r="EB1552" s="167"/>
      <c r="EC1552" s="167"/>
      <c r="ED1552" s="167"/>
      <c r="EE1552" s="167"/>
      <c r="EF1552" s="167"/>
      <c r="EG1552" s="167"/>
      <c r="EH1552" s="167"/>
      <c r="EI1552" s="167"/>
      <c r="EJ1552" s="167"/>
      <c r="EK1552" s="167"/>
      <c r="EL1552" s="167"/>
      <c r="EM1552" s="167"/>
      <c r="EN1552" s="167"/>
      <c r="EO1552" s="167"/>
      <c r="EP1552" s="167"/>
      <c r="EQ1552" s="167"/>
      <c r="ER1552" s="167"/>
      <c r="ES1552" s="167"/>
      <c r="ET1552" s="167"/>
    </row>
    <row r="1553" spans="1:150" s="757" customFormat="1" x14ac:dyDescent="0.3">
      <c r="A1553" s="246"/>
      <c r="B1553" s="170"/>
      <c r="C1553" s="170"/>
      <c r="D1553" s="170"/>
      <c r="E1553" s="170"/>
      <c r="F1553" s="170"/>
      <c r="G1553" s="170"/>
      <c r="H1553" s="170"/>
      <c r="I1553" s="167"/>
      <c r="J1553" s="167"/>
      <c r="K1553" s="167"/>
      <c r="L1553" s="167"/>
      <c r="M1553" s="167"/>
      <c r="N1553" s="167"/>
      <c r="O1553" s="167"/>
      <c r="P1553" s="167"/>
      <c r="Q1553" s="167"/>
      <c r="R1553" s="167"/>
      <c r="S1553" s="171"/>
      <c r="T1553" s="171"/>
      <c r="U1553" s="551"/>
      <c r="V1553" s="174"/>
      <c r="W1553" s="174"/>
      <c r="X1553" s="171"/>
      <c r="Y1553" s="171"/>
      <c r="Z1553" s="552"/>
      <c r="AA1553" s="552"/>
      <c r="AB1553" s="552"/>
      <c r="AC1553" s="171"/>
      <c r="AD1553" s="171"/>
      <c r="AE1553" s="167"/>
      <c r="AF1553" s="167"/>
      <c r="AG1553" s="167"/>
      <c r="AH1553" s="167"/>
      <c r="AI1553" s="167"/>
      <c r="AJ1553" s="167"/>
      <c r="AK1553" s="167"/>
      <c r="AL1553" s="167"/>
      <c r="AM1553" s="167"/>
      <c r="AN1553" s="167"/>
      <c r="AO1553" s="553"/>
      <c r="AP1553" s="553"/>
      <c r="AQ1553" s="553"/>
      <c r="AR1553" s="167"/>
      <c r="AS1553" s="167"/>
      <c r="AT1553" s="167"/>
      <c r="AU1553" s="167"/>
      <c r="AV1553" s="167"/>
      <c r="AW1553" s="167"/>
      <c r="AX1553" s="167"/>
      <c r="AY1553" s="167"/>
      <c r="AZ1553" s="167"/>
      <c r="BA1553" s="167"/>
      <c r="BB1553" s="167"/>
      <c r="BC1553" s="167"/>
      <c r="BD1553" s="167"/>
      <c r="BE1553" s="167"/>
      <c r="BF1553" s="167"/>
      <c r="BG1553" s="167"/>
      <c r="BH1553" s="167"/>
      <c r="BI1553" s="167"/>
      <c r="BJ1553" s="167"/>
      <c r="BK1553" s="167"/>
      <c r="BL1553" s="167"/>
      <c r="BM1553" s="167"/>
      <c r="BN1553" s="167"/>
      <c r="BO1553" s="167"/>
      <c r="BP1553" s="167"/>
      <c r="BQ1553" s="167"/>
      <c r="BR1553" s="167"/>
      <c r="BS1553" s="167"/>
      <c r="BT1553" s="168"/>
      <c r="BU1553" s="167"/>
      <c r="BV1553" s="167"/>
      <c r="BW1553" s="167"/>
      <c r="BX1553" s="167"/>
      <c r="BY1553" s="167"/>
      <c r="BZ1553" s="167"/>
      <c r="CA1553" s="167"/>
      <c r="CB1553" s="167"/>
      <c r="CC1553" s="167"/>
      <c r="CD1553" s="167"/>
      <c r="CE1553" s="167"/>
      <c r="CF1553" s="167"/>
      <c r="CG1553" s="167"/>
      <c r="CH1553" s="167"/>
      <c r="CI1553" s="167"/>
      <c r="CJ1553" s="167"/>
      <c r="CK1553" s="167"/>
      <c r="CL1553" s="167"/>
      <c r="CM1553" s="167"/>
      <c r="CN1553" s="167"/>
      <c r="CO1553" s="167"/>
      <c r="CP1553" s="167"/>
      <c r="CQ1553" s="167"/>
      <c r="CR1553" s="167"/>
      <c r="CS1553" s="167"/>
      <c r="CT1553" s="167"/>
      <c r="CU1553" s="167"/>
      <c r="CV1553" s="167"/>
      <c r="CW1553" s="167"/>
      <c r="CX1553" s="167"/>
      <c r="CY1553" s="167"/>
      <c r="CZ1553" s="167"/>
      <c r="DA1553" s="167"/>
      <c r="DB1553" s="167"/>
      <c r="DC1553" s="167"/>
      <c r="DD1553" s="167"/>
      <c r="DE1553" s="167"/>
      <c r="DF1553" s="167"/>
      <c r="DG1553" s="167"/>
      <c r="DH1553" s="167"/>
      <c r="DI1553" s="167"/>
      <c r="DJ1553" s="167"/>
      <c r="DK1553" s="167"/>
      <c r="DL1553" s="167"/>
      <c r="DM1553" s="167"/>
      <c r="DN1553" s="167"/>
      <c r="DO1553" s="167"/>
      <c r="DP1553" s="167"/>
      <c r="DQ1553" s="167"/>
      <c r="DR1553" s="167"/>
      <c r="DS1553" s="167"/>
      <c r="DT1553" s="167"/>
      <c r="DU1553" s="167"/>
      <c r="DV1553" s="167"/>
      <c r="DW1553" s="167"/>
      <c r="DX1553" s="167"/>
      <c r="DY1553" s="167"/>
      <c r="DZ1553" s="167"/>
      <c r="EA1553" s="167"/>
      <c r="EB1553" s="167"/>
      <c r="EC1553" s="167"/>
      <c r="ED1553" s="167"/>
      <c r="EE1553" s="167"/>
      <c r="EF1553" s="167"/>
      <c r="EG1553" s="167"/>
      <c r="EH1553" s="167"/>
      <c r="EI1553" s="167"/>
      <c r="EJ1553" s="167"/>
      <c r="EK1553" s="167"/>
      <c r="EL1553" s="167"/>
      <c r="EM1553" s="167"/>
      <c r="EN1553" s="167"/>
      <c r="EO1553" s="167"/>
      <c r="EP1553" s="167"/>
      <c r="EQ1553" s="167"/>
      <c r="ER1553" s="167"/>
      <c r="ES1553" s="167"/>
      <c r="ET1553" s="167"/>
    </row>
    <row r="1554" spans="1:150" s="757" customFormat="1" x14ac:dyDescent="0.3">
      <c r="A1554" s="246"/>
      <c r="B1554" s="170"/>
      <c r="C1554" s="170"/>
      <c r="D1554" s="170"/>
      <c r="E1554" s="170"/>
      <c r="F1554" s="170"/>
      <c r="G1554" s="170"/>
      <c r="H1554" s="170"/>
      <c r="I1554" s="167"/>
      <c r="J1554" s="167"/>
      <c r="K1554" s="167"/>
      <c r="L1554" s="167"/>
      <c r="M1554" s="167"/>
      <c r="N1554" s="167"/>
      <c r="O1554" s="167"/>
      <c r="P1554" s="167"/>
      <c r="Q1554" s="167"/>
      <c r="R1554" s="167"/>
      <c r="S1554" s="171"/>
      <c r="T1554" s="171"/>
      <c r="U1554" s="551"/>
      <c r="V1554" s="174"/>
      <c r="W1554" s="174"/>
      <c r="X1554" s="171"/>
      <c r="Y1554" s="171"/>
      <c r="Z1554" s="552"/>
      <c r="AA1554" s="552"/>
      <c r="AB1554" s="552"/>
      <c r="AC1554" s="171"/>
      <c r="AD1554" s="171"/>
      <c r="AE1554" s="167"/>
      <c r="AF1554" s="167"/>
      <c r="AG1554" s="167"/>
      <c r="AH1554" s="167"/>
      <c r="AI1554" s="167"/>
      <c r="AJ1554" s="167"/>
      <c r="AK1554" s="167"/>
      <c r="AL1554" s="167"/>
      <c r="AM1554" s="167"/>
      <c r="AN1554" s="167"/>
      <c r="AO1554" s="553"/>
      <c r="AP1554" s="553"/>
      <c r="AQ1554" s="553"/>
      <c r="AR1554" s="167"/>
      <c r="AS1554" s="167"/>
      <c r="AT1554" s="167"/>
      <c r="AU1554" s="167"/>
      <c r="AV1554" s="167"/>
      <c r="AW1554" s="167"/>
      <c r="AX1554" s="167"/>
      <c r="AY1554" s="167"/>
      <c r="AZ1554" s="167"/>
      <c r="BA1554" s="167"/>
      <c r="BB1554" s="167"/>
      <c r="BC1554" s="167"/>
      <c r="BD1554" s="167"/>
      <c r="BE1554" s="167"/>
      <c r="BF1554" s="167"/>
      <c r="BG1554" s="167"/>
      <c r="BH1554" s="167"/>
      <c r="BI1554" s="167"/>
      <c r="BJ1554" s="167"/>
      <c r="BK1554" s="167"/>
      <c r="BL1554" s="167"/>
      <c r="BM1554" s="167"/>
      <c r="BN1554" s="167"/>
      <c r="BO1554" s="167"/>
      <c r="BP1554" s="167"/>
      <c r="BQ1554" s="167"/>
      <c r="BR1554" s="167"/>
      <c r="BS1554" s="167"/>
      <c r="BT1554" s="168"/>
      <c r="BU1554" s="167"/>
      <c r="BV1554" s="167"/>
      <c r="BW1554" s="167"/>
      <c r="BX1554" s="167"/>
      <c r="BY1554" s="167"/>
      <c r="BZ1554" s="167"/>
      <c r="CA1554" s="167"/>
      <c r="CB1554" s="167"/>
      <c r="CC1554" s="167"/>
      <c r="CD1554" s="167"/>
      <c r="CE1554" s="167"/>
      <c r="CF1554" s="167"/>
      <c r="CG1554" s="167"/>
      <c r="CH1554" s="167"/>
      <c r="CI1554" s="167"/>
      <c r="CJ1554" s="167"/>
      <c r="CK1554" s="167"/>
      <c r="CL1554" s="167"/>
      <c r="CM1554" s="167"/>
      <c r="CN1554" s="167"/>
      <c r="CO1554" s="167"/>
      <c r="CP1554" s="167"/>
      <c r="CQ1554" s="167"/>
      <c r="CR1554" s="167"/>
      <c r="CS1554" s="167"/>
      <c r="CT1554" s="167"/>
      <c r="CU1554" s="167"/>
      <c r="CV1554" s="167"/>
      <c r="CW1554" s="167"/>
      <c r="CX1554" s="167"/>
      <c r="CY1554" s="167"/>
      <c r="CZ1554" s="167"/>
      <c r="DA1554" s="167"/>
      <c r="DB1554" s="167"/>
      <c r="DC1554" s="167"/>
      <c r="DD1554" s="167"/>
      <c r="DE1554" s="167"/>
      <c r="DF1554" s="167"/>
      <c r="DG1554" s="167"/>
      <c r="DH1554" s="167"/>
      <c r="DI1554" s="167"/>
      <c r="DJ1554" s="167"/>
      <c r="DK1554" s="167"/>
      <c r="DL1554" s="167"/>
      <c r="DM1554" s="167"/>
      <c r="DN1554" s="167"/>
      <c r="DO1554" s="167"/>
      <c r="DP1554" s="167"/>
      <c r="DQ1554" s="167"/>
      <c r="DR1554" s="167"/>
      <c r="DS1554" s="167"/>
      <c r="DT1554" s="167"/>
      <c r="DU1554" s="167"/>
      <c r="DV1554" s="167"/>
      <c r="DW1554" s="167"/>
      <c r="DX1554" s="167"/>
      <c r="DY1554" s="167"/>
      <c r="DZ1554" s="167"/>
      <c r="EA1554" s="167"/>
      <c r="EB1554" s="167"/>
      <c r="EC1554" s="167"/>
      <c r="ED1554" s="167"/>
      <c r="EE1554" s="167"/>
      <c r="EF1554" s="167"/>
      <c r="EG1554" s="167"/>
      <c r="EH1554" s="167"/>
      <c r="EI1554" s="167"/>
      <c r="EJ1554" s="167"/>
      <c r="EK1554" s="167"/>
      <c r="EL1554" s="167"/>
      <c r="EM1554" s="167"/>
      <c r="EN1554" s="167"/>
      <c r="EO1554" s="167"/>
      <c r="EP1554" s="167"/>
      <c r="EQ1554" s="167"/>
      <c r="ER1554" s="167"/>
      <c r="ES1554" s="167"/>
      <c r="ET1554" s="167"/>
    </row>
    <row r="1555" spans="1:150" x14ac:dyDescent="0.3">
      <c r="A1555" s="167"/>
      <c r="B1555" s="167"/>
      <c r="C1555" s="167"/>
      <c r="D1555" s="167"/>
      <c r="E1555" s="167"/>
      <c r="F1555" s="167"/>
      <c r="G1555" s="167"/>
      <c r="H1555" s="167"/>
      <c r="S1555" s="167"/>
      <c r="T1555" s="167"/>
      <c r="U1555" s="167"/>
      <c r="V1555" s="167"/>
      <c r="W1555" s="167"/>
      <c r="X1555" s="167"/>
      <c r="Y1555" s="167"/>
      <c r="Z1555" s="167"/>
      <c r="AA1555" s="167"/>
      <c r="AB1555" s="167"/>
      <c r="AC1555" s="167"/>
      <c r="AD1555" s="167"/>
      <c r="AO1555" s="167"/>
      <c r="AP1555" s="167"/>
      <c r="AQ1555" s="167"/>
      <c r="BT1555" s="167"/>
      <c r="DU1555" s="758"/>
    </row>
    <row r="1556" spans="1:150" ht="16.5" customHeight="1" x14ac:dyDescent="0.3">
      <c r="A1556" s="167"/>
      <c r="B1556" s="167"/>
      <c r="C1556" s="167"/>
      <c r="D1556" s="167"/>
      <c r="E1556" s="167"/>
      <c r="F1556" s="167"/>
      <c r="G1556" s="167"/>
      <c r="H1556" s="167"/>
      <c r="S1556" s="167"/>
      <c r="T1556" s="167"/>
      <c r="U1556" s="167"/>
      <c r="V1556" s="167"/>
      <c r="W1556" s="167"/>
      <c r="X1556" s="167"/>
      <c r="Y1556" s="167"/>
      <c r="Z1556" s="167"/>
      <c r="AA1556" s="167"/>
      <c r="AB1556" s="167"/>
      <c r="AC1556" s="167"/>
      <c r="AD1556" s="167"/>
      <c r="AO1556" s="167"/>
      <c r="AP1556" s="167"/>
      <c r="AQ1556" s="167"/>
      <c r="BT1556" s="167"/>
    </row>
    <row r="1558" spans="1:150" ht="16.5" customHeight="1" x14ac:dyDescent="0.3">
      <c r="A1558" s="167"/>
      <c r="B1558" s="167"/>
      <c r="C1558" s="167"/>
      <c r="D1558" s="167"/>
      <c r="E1558" s="167"/>
      <c r="F1558" s="167"/>
      <c r="G1558" s="167"/>
      <c r="H1558" s="167"/>
      <c r="S1558" s="167"/>
      <c r="T1558" s="167"/>
      <c r="U1558" s="167"/>
      <c r="V1558" s="167"/>
      <c r="W1558" s="167"/>
      <c r="X1558" s="167"/>
      <c r="Y1558" s="167"/>
      <c r="Z1558" s="167"/>
      <c r="AA1558" s="167"/>
      <c r="AB1558" s="167"/>
      <c r="AC1558" s="167"/>
      <c r="AD1558" s="167"/>
      <c r="AO1558" s="167"/>
      <c r="AP1558" s="167"/>
      <c r="AQ1558" s="167"/>
      <c r="BT1558" s="167"/>
    </row>
    <row r="1559" spans="1:150" ht="19.5" customHeight="1" x14ac:dyDescent="0.3">
      <c r="A1559" s="167"/>
      <c r="B1559" s="167"/>
      <c r="C1559" s="167"/>
      <c r="D1559" s="167"/>
      <c r="E1559" s="167"/>
      <c r="F1559" s="167"/>
      <c r="G1559" s="167"/>
      <c r="H1559" s="167"/>
      <c r="S1559" s="167"/>
      <c r="T1559" s="167"/>
      <c r="U1559" s="167"/>
      <c r="V1559" s="167"/>
      <c r="W1559" s="167"/>
      <c r="X1559" s="167"/>
      <c r="Y1559" s="167"/>
      <c r="Z1559" s="167"/>
      <c r="AA1559" s="167"/>
      <c r="AB1559" s="167"/>
      <c r="AC1559" s="167"/>
      <c r="AD1559" s="167"/>
      <c r="AO1559" s="167"/>
      <c r="AP1559" s="167"/>
      <c r="AQ1559" s="167"/>
      <c r="BT1559" s="167"/>
      <c r="DV1559" s="758"/>
    </row>
    <row r="1560" spans="1:150" ht="3.75" customHeight="1" x14ac:dyDescent="0.3">
      <c r="A1560" s="167"/>
      <c r="B1560" s="167"/>
      <c r="C1560" s="167"/>
      <c r="D1560" s="167"/>
      <c r="E1560" s="167"/>
      <c r="F1560" s="167"/>
      <c r="G1560" s="167"/>
      <c r="H1560" s="167"/>
      <c r="S1560" s="167"/>
      <c r="T1560" s="167"/>
      <c r="U1560" s="167"/>
      <c r="V1560" s="167"/>
      <c r="W1560" s="167"/>
      <c r="X1560" s="167"/>
      <c r="Y1560" s="167"/>
      <c r="Z1560" s="167"/>
      <c r="AA1560" s="167"/>
      <c r="AB1560" s="167"/>
      <c r="AC1560" s="167"/>
      <c r="AD1560" s="167"/>
      <c r="AO1560" s="167"/>
      <c r="AP1560" s="167"/>
      <c r="AQ1560" s="167"/>
      <c r="BT1560" s="167"/>
      <c r="DW1560" s="758"/>
      <c r="DX1560" s="758"/>
    </row>
    <row r="1561" spans="1:150" ht="15" hidden="1" customHeight="1" x14ac:dyDescent="0.3">
      <c r="A1561" s="167"/>
      <c r="B1561" s="167"/>
      <c r="C1561" s="167"/>
      <c r="D1561" s="167"/>
      <c r="E1561" s="167"/>
      <c r="F1561" s="167"/>
      <c r="G1561" s="167"/>
      <c r="H1561" s="167"/>
      <c r="S1561" s="167"/>
      <c r="T1561" s="167"/>
      <c r="U1561" s="167"/>
      <c r="V1561" s="167"/>
      <c r="W1561" s="167"/>
      <c r="X1561" s="167"/>
      <c r="Y1561" s="167"/>
      <c r="Z1561" s="167"/>
      <c r="AA1561" s="167"/>
      <c r="AB1561" s="167"/>
      <c r="AC1561" s="167"/>
      <c r="AD1561" s="167"/>
      <c r="AO1561" s="167"/>
      <c r="AP1561" s="167"/>
      <c r="AQ1561" s="167"/>
      <c r="BT1561" s="167"/>
    </row>
    <row r="1562" spans="1:150" ht="15" hidden="1" customHeight="1" x14ac:dyDescent="0.3">
      <c r="A1562" s="167"/>
      <c r="B1562" s="167"/>
      <c r="C1562" s="167"/>
      <c r="D1562" s="167"/>
      <c r="E1562" s="167"/>
      <c r="F1562" s="167"/>
      <c r="G1562" s="167"/>
      <c r="H1562" s="167"/>
      <c r="S1562" s="167"/>
      <c r="T1562" s="167"/>
      <c r="U1562" s="167"/>
      <c r="V1562" s="167"/>
      <c r="W1562" s="167"/>
      <c r="X1562" s="167"/>
      <c r="Y1562" s="167"/>
      <c r="Z1562" s="167"/>
      <c r="AA1562" s="167"/>
      <c r="AB1562" s="167"/>
      <c r="AC1562" s="167"/>
      <c r="AD1562" s="167"/>
      <c r="AO1562" s="167"/>
      <c r="AP1562" s="167"/>
      <c r="AQ1562" s="167"/>
      <c r="BT1562" s="167"/>
    </row>
    <row r="1563" spans="1:150" ht="15" customHeight="1" x14ac:dyDescent="0.3">
      <c r="A1563" s="167"/>
      <c r="B1563" s="167"/>
      <c r="C1563" s="167"/>
      <c r="D1563" s="167"/>
      <c r="E1563" s="167"/>
      <c r="F1563" s="167"/>
      <c r="G1563" s="167"/>
      <c r="H1563" s="167"/>
      <c r="S1563" s="167"/>
      <c r="T1563" s="167"/>
      <c r="U1563" s="167"/>
      <c r="V1563" s="167"/>
      <c r="W1563" s="167"/>
      <c r="X1563" s="167"/>
      <c r="Y1563" s="167"/>
      <c r="Z1563" s="167"/>
      <c r="AA1563" s="167"/>
      <c r="AB1563" s="167"/>
      <c r="AC1563" s="167"/>
      <c r="AD1563" s="167"/>
      <c r="AO1563" s="167"/>
      <c r="AP1563" s="167"/>
      <c r="AQ1563" s="167"/>
      <c r="BT1563" s="167"/>
    </row>
    <row r="1569" spans="1:141" ht="8.25" customHeight="1" x14ac:dyDescent="0.3">
      <c r="A1569" s="167"/>
      <c r="B1569" s="167"/>
      <c r="C1569" s="167"/>
      <c r="D1569" s="167"/>
      <c r="E1569" s="167"/>
      <c r="F1569" s="167"/>
      <c r="G1569" s="167"/>
      <c r="H1569" s="167"/>
      <c r="S1569" s="167"/>
      <c r="T1569" s="167"/>
      <c r="U1569" s="167"/>
      <c r="V1569" s="167"/>
      <c r="W1569" s="167"/>
      <c r="X1569" s="167"/>
      <c r="Y1569" s="167"/>
      <c r="Z1569" s="167"/>
      <c r="AA1569" s="167"/>
      <c r="AB1569" s="167"/>
      <c r="AC1569" s="167"/>
      <c r="AD1569" s="167"/>
      <c r="AO1569" s="167"/>
      <c r="AP1569" s="167"/>
      <c r="AQ1569" s="167"/>
      <c r="BT1569" s="167"/>
      <c r="DY1569" s="758"/>
    </row>
    <row r="1570" spans="1:141" x14ac:dyDescent="0.3">
      <c r="A1570" s="167"/>
      <c r="B1570" s="167"/>
      <c r="C1570" s="167"/>
      <c r="D1570" s="167"/>
      <c r="E1570" s="167"/>
      <c r="F1570" s="167"/>
      <c r="G1570" s="167"/>
      <c r="H1570" s="167"/>
      <c r="S1570" s="167"/>
      <c r="T1570" s="167"/>
      <c r="U1570" s="167"/>
      <c r="V1570" s="167"/>
      <c r="W1570" s="167"/>
      <c r="X1570" s="167"/>
      <c r="Y1570" s="167"/>
      <c r="Z1570" s="167"/>
      <c r="AA1570" s="167"/>
      <c r="AB1570" s="167"/>
      <c r="AC1570" s="167"/>
      <c r="AD1570" s="167"/>
      <c r="AO1570" s="167"/>
      <c r="AP1570" s="167"/>
      <c r="AQ1570" s="167"/>
      <c r="BT1570" s="167"/>
      <c r="DZ1570" s="758"/>
    </row>
    <row r="1571" spans="1:141" ht="9" customHeight="1" x14ac:dyDescent="0.3">
      <c r="A1571" s="167"/>
      <c r="B1571" s="167"/>
      <c r="C1571" s="167"/>
      <c r="D1571" s="167"/>
      <c r="E1571" s="167"/>
      <c r="F1571" s="167"/>
      <c r="G1571" s="167"/>
      <c r="H1571" s="167"/>
      <c r="S1571" s="167"/>
      <c r="T1571" s="167"/>
      <c r="U1571" s="167"/>
      <c r="V1571" s="167"/>
      <c r="W1571" s="167"/>
      <c r="X1571" s="167"/>
      <c r="Y1571" s="167"/>
      <c r="Z1571" s="167"/>
      <c r="AA1571" s="167"/>
      <c r="AB1571" s="167"/>
      <c r="AC1571" s="167"/>
      <c r="AD1571" s="167"/>
      <c r="AO1571" s="167"/>
      <c r="AP1571" s="167"/>
      <c r="AQ1571" s="167"/>
      <c r="BT1571" s="167"/>
      <c r="EA1571" s="758"/>
    </row>
    <row r="1573" spans="1:141" ht="3.75" customHeight="1" x14ac:dyDescent="0.3">
      <c r="A1573" s="167"/>
      <c r="B1573" s="167"/>
      <c r="C1573" s="167"/>
      <c r="D1573" s="167"/>
      <c r="E1573" s="167"/>
      <c r="F1573" s="167"/>
      <c r="G1573" s="167"/>
      <c r="H1573" s="167"/>
      <c r="S1573" s="167"/>
      <c r="T1573" s="167"/>
      <c r="U1573" s="167"/>
      <c r="V1573" s="167"/>
      <c r="W1573" s="167"/>
      <c r="X1573" s="167"/>
      <c r="Y1573" s="167"/>
      <c r="Z1573" s="167"/>
      <c r="AA1573" s="167"/>
      <c r="AB1573" s="167"/>
      <c r="AC1573" s="167"/>
      <c r="AD1573" s="167"/>
      <c r="AO1573" s="167"/>
      <c r="AP1573" s="167"/>
      <c r="AQ1573" s="167"/>
      <c r="BT1573" s="167"/>
    </row>
    <row r="1574" spans="1:141" x14ac:dyDescent="0.3">
      <c r="A1574" s="167"/>
      <c r="B1574" s="167"/>
      <c r="C1574" s="167"/>
      <c r="D1574" s="167"/>
      <c r="E1574" s="167"/>
      <c r="F1574" s="167"/>
      <c r="G1574" s="167"/>
      <c r="H1574" s="167"/>
      <c r="S1574" s="167"/>
      <c r="T1574" s="167"/>
      <c r="U1574" s="167"/>
      <c r="V1574" s="167"/>
      <c r="W1574" s="167"/>
      <c r="X1574" s="167"/>
      <c r="Y1574" s="167"/>
      <c r="Z1574" s="167"/>
      <c r="AA1574" s="167"/>
      <c r="AB1574" s="167"/>
      <c r="AC1574" s="167"/>
      <c r="AD1574" s="167"/>
      <c r="AO1574" s="167"/>
      <c r="AP1574" s="167"/>
      <c r="AQ1574" s="167"/>
      <c r="BT1574" s="167"/>
      <c r="EB1574" s="758"/>
      <c r="EC1574" s="758"/>
    </row>
    <row r="1575" spans="1:141" ht="5.25" customHeight="1" x14ac:dyDescent="0.3">
      <c r="A1575" s="167"/>
      <c r="B1575" s="167"/>
      <c r="C1575" s="167"/>
      <c r="D1575" s="167"/>
      <c r="E1575" s="167"/>
      <c r="F1575" s="167"/>
      <c r="G1575" s="167"/>
      <c r="H1575" s="167"/>
      <c r="S1575" s="167"/>
      <c r="T1575" s="167"/>
      <c r="U1575" s="167"/>
      <c r="V1575" s="167"/>
      <c r="W1575" s="167"/>
      <c r="X1575" s="167"/>
      <c r="Y1575" s="167"/>
      <c r="Z1575" s="167"/>
      <c r="AA1575" s="167"/>
      <c r="AB1575" s="167"/>
      <c r="AC1575" s="167"/>
      <c r="AD1575" s="167"/>
      <c r="AO1575" s="167"/>
      <c r="AP1575" s="167"/>
      <c r="AQ1575" s="167"/>
      <c r="BT1575" s="167"/>
      <c r="ED1575" s="758"/>
    </row>
    <row r="1576" spans="1:141" x14ac:dyDescent="0.3">
      <c r="A1576" s="167"/>
      <c r="B1576" s="167"/>
      <c r="C1576" s="167"/>
      <c r="D1576" s="167"/>
      <c r="E1576" s="167"/>
      <c r="F1576" s="167"/>
      <c r="G1576" s="167"/>
      <c r="H1576" s="167"/>
      <c r="S1576" s="167"/>
      <c r="T1576" s="167"/>
      <c r="U1576" s="167"/>
      <c r="V1576" s="167"/>
      <c r="W1576" s="167"/>
      <c r="X1576" s="167"/>
      <c r="Y1576" s="167"/>
      <c r="Z1576" s="167"/>
      <c r="AA1576" s="167"/>
      <c r="AB1576" s="167"/>
      <c r="AC1576" s="167"/>
      <c r="AD1576" s="167"/>
      <c r="AO1576" s="167"/>
      <c r="AP1576" s="167"/>
      <c r="AQ1576" s="167"/>
      <c r="BT1576" s="167"/>
      <c r="EE1576" s="758"/>
    </row>
    <row r="1577" spans="1:141" ht="4.5" customHeight="1" x14ac:dyDescent="0.3">
      <c r="A1577" s="167"/>
      <c r="B1577" s="167"/>
      <c r="C1577" s="167"/>
      <c r="D1577" s="167"/>
      <c r="E1577" s="167"/>
      <c r="F1577" s="167"/>
      <c r="G1577" s="167"/>
      <c r="H1577" s="167"/>
      <c r="S1577" s="167"/>
      <c r="T1577" s="167"/>
      <c r="U1577" s="167"/>
      <c r="V1577" s="167"/>
      <c r="W1577" s="167"/>
      <c r="X1577" s="167"/>
      <c r="Y1577" s="167"/>
      <c r="Z1577" s="167"/>
      <c r="AA1577" s="167"/>
      <c r="AB1577" s="167"/>
      <c r="AC1577" s="167"/>
      <c r="AD1577" s="167"/>
      <c r="AO1577" s="167"/>
      <c r="AP1577" s="167"/>
      <c r="AQ1577" s="167"/>
      <c r="BT1577" s="167"/>
      <c r="EF1577" s="758"/>
      <c r="EG1577" s="758"/>
      <c r="EH1577" s="758"/>
      <c r="EI1577" s="758"/>
    </row>
    <row r="1583" spans="1:141" x14ac:dyDescent="0.3">
      <c r="A1583" s="167"/>
      <c r="B1583" s="167"/>
      <c r="C1583" s="167"/>
      <c r="D1583" s="167"/>
      <c r="E1583" s="167"/>
      <c r="F1583" s="167"/>
      <c r="G1583" s="167"/>
      <c r="H1583" s="167"/>
      <c r="S1583" s="167"/>
      <c r="T1583" s="167"/>
      <c r="U1583" s="167"/>
      <c r="V1583" s="167"/>
      <c r="W1583" s="167"/>
      <c r="X1583" s="167"/>
      <c r="Y1583" s="167"/>
      <c r="Z1583" s="167"/>
      <c r="AA1583" s="167"/>
      <c r="AB1583" s="167"/>
      <c r="AC1583" s="167"/>
      <c r="AD1583" s="167"/>
      <c r="AO1583" s="167"/>
      <c r="AP1583" s="167"/>
      <c r="AQ1583" s="167"/>
      <c r="BT1583" s="167"/>
      <c r="EJ1583" s="758"/>
      <c r="EK1583" s="758"/>
    </row>
    <row r="1585" spans="1:150" ht="5.25" customHeight="1" x14ac:dyDescent="0.3">
      <c r="A1585" s="167"/>
      <c r="B1585" s="167"/>
      <c r="C1585" s="167"/>
      <c r="D1585" s="167"/>
      <c r="E1585" s="167"/>
      <c r="F1585" s="167"/>
      <c r="G1585" s="167"/>
      <c r="H1585" s="167"/>
      <c r="S1585" s="167"/>
      <c r="T1585" s="167"/>
      <c r="U1585" s="167"/>
      <c r="V1585" s="167"/>
      <c r="W1585" s="167"/>
      <c r="X1585" s="167"/>
      <c r="Y1585" s="167"/>
      <c r="Z1585" s="167"/>
      <c r="AA1585" s="167"/>
      <c r="AB1585" s="167"/>
      <c r="AC1585" s="167"/>
      <c r="AD1585" s="167"/>
      <c r="AO1585" s="167"/>
      <c r="AP1585" s="167"/>
      <c r="AQ1585" s="167"/>
      <c r="BT1585" s="167"/>
    </row>
    <row r="1587" spans="1:150" ht="6.75" customHeight="1" x14ac:dyDescent="0.3"/>
    <row r="1589" spans="1:150" ht="9.75" customHeight="1" x14ac:dyDescent="0.3"/>
    <row r="1591" spans="1:150" ht="9" customHeight="1" x14ac:dyDescent="0.3"/>
    <row r="1593" spans="1:150" ht="9" customHeight="1" x14ac:dyDescent="0.3"/>
    <row r="1594" spans="1:150" x14ac:dyDescent="0.3">
      <c r="EL1594" s="758"/>
      <c r="EM1594" s="758"/>
      <c r="EN1594" s="758"/>
      <c r="EO1594" s="758"/>
      <c r="EP1594" s="758"/>
      <c r="EQ1594" s="758"/>
      <c r="ER1594" s="758"/>
      <c r="ES1594" s="758"/>
      <c r="ET1594" s="758"/>
    </row>
    <row r="1596" spans="1:150" ht="8.25" customHeight="1" x14ac:dyDescent="0.3"/>
    <row r="1599" spans="1:150" s="758" customFormat="1" x14ac:dyDescent="0.3">
      <c r="A1599" s="246"/>
      <c r="B1599" s="170"/>
      <c r="C1599" s="170"/>
      <c r="D1599" s="170"/>
      <c r="E1599" s="170"/>
      <c r="F1599" s="170"/>
      <c r="G1599" s="170"/>
      <c r="H1599" s="170"/>
      <c r="I1599" s="167"/>
      <c r="J1599" s="167"/>
      <c r="K1599" s="167"/>
      <c r="L1599" s="167"/>
      <c r="M1599" s="167"/>
      <c r="N1599" s="167"/>
      <c r="O1599" s="167"/>
      <c r="P1599" s="167"/>
      <c r="Q1599" s="167"/>
      <c r="R1599" s="167"/>
      <c r="S1599" s="171"/>
      <c r="T1599" s="171"/>
      <c r="U1599" s="551"/>
      <c r="V1599" s="174"/>
      <c r="W1599" s="174"/>
      <c r="X1599" s="171"/>
      <c r="Y1599" s="171"/>
      <c r="Z1599" s="552"/>
      <c r="AA1599" s="552"/>
      <c r="AB1599" s="552"/>
      <c r="AC1599" s="171"/>
      <c r="AD1599" s="171"/>
      <c r="AE1599" s="167"/>
      <c r="AF1599" s="167"/>
      <c r="AG1599" s="167"/>
      <c r="AH1599" s="167"/>
      <c r="AI1599" s="167"/>
      <c r="AJ1599" s="167"/>
      <c r="AK1599" s="167"/>
      <c r="AL1599" s="167"/>
      <c r="AM1599" s="167"/>
      <c r="AN1599" s="167"/>
      <c r="AO1599" s="553"/>
      <c r="AP1599" s="553"/>
      <c r="AQ1599" s="553"/>
      <c r="AR1599" s="167"/>
      <c r="AS1599" s="167"/>
      <c r="AT1599" s="167"/>
      <c r="AU1599" s="167"/>
      <c r="AV1599" s="167"/>
      <c r="AW1599" s="167"/>
      <c r="AX1599" s="167"/>
      <c r="AY1599" s="167"/>
      <c r="AZ1599" s="167"/>
      <c r="BA1599" s="167"/>
      <c r="BB1599" s="167"/>
      <c r="BC1599" s="167"/>
      <c r="BD1599" s="167"/>
      <c r="BE1599" s="167"/>
      <c r="BF1599" s="167"/>
      <c r="BG1599" s="167"/>
      <c r="BH1599" s="167"/>
      <c r="BI1599" s="167"/>
      <c r="BJ1599" s="167"/>
      <c r="BK1599" s="167"/>
      <c r="BL1599" s="167"/>
      <c r="BM1599" s="167"/>
      <c r="BN1599" s="167"/>
      <c r="BO1599" s="167"/>
      <c r="BP1599" s="167"/>
      <c r="BQ1599" s="167"/>
      <c r="BR1599" s="167"/>
      <c r="BS1599" s="167"/>
      <c r="BT1599" s="168"/>
      <c r="BU1599" s="167"/>
      <c r="BV1599" s="167"/>
      <c r="BW1599" s="167"/>
      <c r="BX1599" s="167"/>
      <c r="BY1599" s="167"/>
      <c r="BZ1599" s="167"/>
      <c r="CA1599" s="167"/>
      <c r="CB1599" s="167"/>
      <c r="CC1599" s="167"/>
      <c r="CD1599" s="167"/>
      <c r="CE1599" s="167"/>
      <c r="CF1599" s="167"/>
      <c r="CG1599" s="167"/>
      <c r="CH1599" s="167"/>
      <c r="CI1599" s="167"/>
      <c r="CJ1599" s="167"/>
      <c r="CK1599" s="167"/>
      <c r="CL1599" s="167"/>
      <c r="CM1599" s="167"/>
      <c r="CN1599" s="167"/>
      <c r="CO1599" s="167"/>
      <c r="CP1599" s="167"/>
      <c r="CQ1599" s="167"/>
      <c r="CR1599" s="167"/>
      <c r="CS1599" s="167"/>
      <c r="CT1599" s="167"/>
      <c r="CU1599" s="167"/>
      <c r="CV1599" s="167"/>
      <c r="CW1599" s="167"/>
      <c r="CX1599" s="167"/>
      <c r="CY1599" s="167"/>
      <c r="CZ1599" s="167"/>
      <c r="DA1599" s="167"/>
      <c r="DB1599" s="167"/>
      <c r="DC1599" s="167"/>
      <c r="DD1599" s="167"/>
      <c r="DE1599" s="167"/>
      <c r="DF1599" s="167"/>
      <c r="DG1599" s="167"/>
      <c r="DH1599" s="167"/>
      <c r="DI1599" s="167"/>
      <c r="DJ1599" s="167"/>
      <c r="DK1599" s="167"/>
      <c r="DL1599" s="167"/>
      <c r="DM1599" s="167"/>
      <c r="DN1599" s="167"/>
      <c r="DO1599" s="167"/>
      <c r="DP1599" s="167"/>
      <c r="DQ1599" s="167"/>
      <c r="DR1599" s="167"/>
      <c r="DS1599" s="167"/>
      <c r="DT1599" s="167"/>
      <c r="DU1599" s="167"/>
      <c r="DV1599" s="167"/>
      <c r="DW1599" s="167"/>
      <c r="DX1599" s="167"/>
      <c r="DY1599" s="167"/>
      <c r="DZ1599" s="167"/>
      <c r="EA1599" s="167"/>
      <c r="EB1599" s="167"/>
      <c r="EC1599" s="167"/>
      <c r="ED1599" s="167"/>
      <c r="EE1599" s="167"/>
      <c r="EF1599" s="167"/>
      <c r="EG1599" s="167"/>
      <c r="EH1599" s="167"/>
      <c r="EI1599" s="167"/>
      <c r="EJ1599" s="167"/>
      <c r="EK1599" s="167"/>
      <c r="EL1599" s="167"/>
      <c r="EM1599" s="167"/>
      <c r="EN1599" s="167"/>
      <c r="EO1599" s="167"/>
      <c r="EP1599" s="167"/>
      <c r="EQ1599" s="167"/>
      <c r="ER1599" s="167"/>
      <c r="ES1599" s="167"/>
      <c r="ET1599" s="167"/>
    </row>
    <row r="1600" spans="1:150" ht="4.5" customHeight="1" x14ac:dyDescent="0.3"/>
  </sheetData>
  <mergeCells count="1283">
    <mergeCell ref="Q45:Z45"/>
    <mergeCell ref="Q46:Z47"/>
    <mergeCell ref="C45:J45"/>
    <mergeCell ref="C46:J47"/>
    <mergeCell ref="Q41:Z43"/>
    <mergeCell ref="Q36:Z40"/>
    <mergeCell ref="C41:J43"/>
    <mergeCell ref="C36:J40"/>
    <mergeCell ref="R32:Z35"/>
    <mergeCell ref="Q32:Q35"/>
    <mergeCell ref="R29:Z31"/>
    <mergeCell ref="Q29:Q31"/>
    <mergeCell ref="D32:J35"/>
    <mergeCell ref="D29:J31"/>
    <mergeCell ref="Q27:Z28"/>
    <mergeCell ref="Q19:Z26"/>
    <mergeCell ref="C27:J28"/>
    <mergeCell ref="C19:J26"/>
    <mergeCell ref="C64:J67"/>
    <mergeCell ref="Q64:Z67"/>
    <mergeCell ref="Q63:Z63"/>
    <mergeCell ref="Q57:Z57"/>
    <mergeCell ref="Q59:Z61"/>
    <mergeCell ref="Q58:Z58"/>
    <mergeCell ref="C57:J57"/>
    <mergeCell ref="C59:J61"/>
    <mergeCell ref="C58:J58"/>
    <mergeCell ref="Q54:T54"/>
    <mergeCell ref="Q53:T53"/>
    <mergeCell ref="G54:J54"/>
    <mergeCell ref="G53:J53"/>
    <mergeCell ref="Q50:T50"/>
    <mergeCell ref="G50:J50"/>
    <mergeCell ref="Q48:T48"/>
    <mergeCell ref="G48:J48"/>
    <mergeCell ref="C1418:E1418"/>
    <mergeCell ref="H1418:L1418"/>
    <mergeCell ref="O1418:S1418"/>
    <mergeCell ref="W1418:Y1418"/>
    <mergeCell ref="B1423:J1433"/>
    <mergeCell ref="P1423:Z1433"/>
    <mergeCell ref="F1414:F1415"/>
    <mergeCell ref="H1414:L1415"/>
    <mergeCell ref="O1414:S1415"/>
    <mergeCell ref="U1414:U1415"/>
    <mergeCell ref="F1416:F1417"/>
    <mergeCell ref="H1416:L1417"/>
    <mergeCell ref="O1416:S1417"/>
    <mergeCell ref="U1416:U1417"/>
    <mergeCell ref="H1411:L1411"/>
    <mergeCell ref="O1411:S1411"/>
    <mergeCell ref="H1412:L1412"/>
    <mergeCell ref="O1412:S1412"/>
    <mergeCell ref="H1413:L1413"/>
    <mergeCell ref="O1413:S1413"/>
    <mergeCell ref="W1406:Y1406"/>
    <mergeCell ref="F1408:N1408"/>
    <mergeCell ref="O1408:U1408"/>
    <mergeCell ref="H1409:L1409"/>
    <mergeCell ref="O1409:S1409"/>
    <mergeCell ref="H1410:L1410"/>
    <mergeCell ref="O1410:S1410"/>
    <mergeCell ref="U1402:U1403"/>
    <mergeCell ref="F1404:F1405"/>
    <mergeCell ref="H1404:L1405"/>
    <mergeCell ref="O1404:S1405"/>
    <mergeCell ref="U1404:U1405"/>
    <mergeCell ref="C1406:E1406"/>
    <mergeCell ref="H1406:L1406"/>
    <mergeCell ref="O1406:S1406"/>
    <mergeCell ref="H1400:L1400"/>
    <mergeCell ref="O1400:S1400"/>
    <mergeCell ref="H1401:L1401"/>
    <mergeCell ref="O1401:S1401"/>
    <mergeCell ref="F1402:F1403"/>
    <mergeCell ref="H1402:L1403"/>
    <mergeCell ref="O1402:S1403"/>
    <mergeCell ref="H1397:L1397"/>
    <mergeCell ref="O1397:S1397"/>
    <mergeCell ref="H1398:L1398"/>
    <mergeCell ref="O1398:S1398"/>
    <mergeCell ref="H1399:L1399"/>
    <mergeCell ref="O1399:S1399"/>
    <mergeCell ref="C1380:J1385"/>
    <mergeCell ref="Q1380:Z1385"/>
    <mergeCell ref="C1386:J1395"/>
    <mergeCell ref="Q1386:Z1395"/>
    <mergeCell ref="F1396:N1396"/>
    <mergeCell ref="O1396:U1396"/>
    <mergeCell ref="C1371:J1377"/>
    <mergeCell ref="Q1371:Z1377"/>
    <mergeCell ref="B1378:J1378"/>
    <mergeCell ref="P1378:Y1378"/>
    <mergeCell ref="C1379:J1379"/>
    <mergeCell ref="Q1379:Z1379"/>
    <mergeCell ref="C1350:J1355"/>
    <mergeCell ref="O1350:Y1355"/>
    <mergeCell ref="C1356:J1362"/>
    <mergeCell ref="Q1356:Z1362"/>
    <mergeCell ref="C1364:J1370"/>
    <mergeCell ref="Q1364:Z1370"/>
    <mergeCell ref="H1344:L1344"/>
    <mergeCell ref="O1344:S1344"/>
    <mergeCell ref="F1345:F1346"/>
    <mergeCell ref="H1345:L1345"/>
    <mergeCell ref="O1345:S1346"/>
    <mergeCell ref="C1347:E1347"/>
    <mergeCell ref="F1347:F1348"/>
    <mergeCell ref="O1347:S1348"/>
    <mergeCell ref="H1341:L1341"/>
    <mergeCell ref="O1341:S1341"/>
    <mergeCell ref="H1342:L1342"/>
    <mergeCell ref="O1342:S1342"/>
    <mergeCell ref="H1343:L1343"/>
    <mergeCell ref="O1343:S1343"/>
    <mergeCell ref="H1336:L1338"/>
    <mergeCell ref="U1336:U1338"/>
    <mergeCell ref="O1338:S1338"/>
    <mergeCell ref="F1339:F1340"/>
    <mergeCell ref="H1339:L1340"/>
    <mergeCell ref="O1339:S1340"/>
    <mergeCell ref="U1339:U1340"/>
    <mergeCell ref="B1332:K1332"/>
    <mergeCell ref="P1332:Y1332"/>
    <mergeCell ref="C1333:J1333"/>
    <mergeCell ref="F1334:K1334"/>
    <mergeCell ref="O1334:U1334"/>
    <mergeCell ref="F1335:K1335"/>
    <mergeCell ref="O1335:U1335"/>
    <mergeCell ref="H1328:L1328"/>
    <mergeCell ref="O1328:S1328"/>
    <mergeCell ref="F1329:F1330"/>
    <mergeCell ref="H1329:L1329"/>
    <mergeCell ref="O1329:S1330"/>
    <mergeCell ref="H1330:L1330"/>
    <mergeCell ref="H1325:L1325"/>
    <mergeCell ref="O1325:S1325"/>
    <mergeCell ref="H1326:L1326"/>
    <mergeCell ref="O1326:S1326"/>
    <mergeCell ref="H1327:L1327"/>
    <mergeCell ref="O1327:S1327"/>
    <mergeCell ref="H1321:L1321"/>
    <mergeCell ref="H1322:L1322"/>
    <mergeCell ref="H1323:L1323"/>
    <mergeCell ref="O1323:S1323"/>
    <mergeCell ref="H1324:L1324"/>
    <mergeCell ref="O1324:S1324"/>
    <mergeCell ref="F1315:K1315"/>
    <mergeCell ref="O1315:U1315"/>
    <mergeCell ref="H1316:L1318"/>
    <mergeCell ref="U1316:U1318"/>
    <mergeCell ref="F1318:F1320"/>
    <mergeCell ref="O1318:S1318"/>
    <mergeCell ref="H1319:L1320"/>
    <mergeCell ref="U1319:U1320"/>
    <mergeCell ref="O1320:S1320"/>
    <mergeCell ref="B1298:J1303"/>
    <mergeCell ref="P1298:Y1303"/>
    <mergeCell ref="C1304:J1304"/>
    <mergeCell ref="C1305:J1313"/>
    <mergeCell ref="Q1305:Y1313"/>
    <mergeCell ref="F1314:K1314"/>
    <mergeCell ref="O1314:U1314"/>
    <mergeCell ref="B1288:J1289"/>
    <mergeCell ref="O1288:Y1289"/>
    <mergeCell ref="C1290:J1296"/>
    <mergeCell ref="P1290:Y1296"/>
    <mergeCell ref="B1297:J1297"/>
    <mergeCell ref="P1297:Y1297"/>
    <mergeCell ref="B1278:J1279"/>
    <mergeCell ref="O1278:Y1279"/>
    <mergeCell ref="C1280:J1285"/>
    <mergeCell ref="P1280:Y1285"/>
    <mergeCell ref="B1287:F1287"/>
    <mergeCell ref="U1287:X1287"/>
    <mergeCell ref="G1274:J1274"/>
    <mergeCell ref="O1274:S1274"/>
    <mergeCell ref="G1275:J1275"/>
    <mergeCell ref="O1275:S1275"/>
    <mergeCell ref="G1276:J1276"/>
    <mergeCell ref="O1276:S1276"/>
    <mergeCell ref="G1269:J1269"/>
    <mergeCell ref="O1269:S1269"/>
    <mergeCell ref="G1272:J1272"/>
    <mergeCell ref="O1272:S1272"/>
    <mergeCell ref="G1273:J1273"/>
    <mergeCell ref="O1273:S1273"/>
    <mergeCell ref="G1266:J1266"/>
    <mergeCell ref="O1266:S1266"/>
    <mergeCell ref="G1267:J1267"/>
    <mergeCell ref="O1267:S1267"/>
    <mergeCell ref="G1268:J1268"/>
    <mergeCell ref="O1268:S1268"/>
    <mergeCell ref="V1262:Y1262"/>
    <mergeCell ref="G1263:J1263"/>
    <mergeCell ref="O1263:S1263"/>
    <mergeCell ref="G1264:J1264"/>
    <mergeCell ref="O1264:S1264"/>
    <mergeCell ref="G1265:J1265"/>
    <mergeCell ref="O1265:S1265"/>
    <mergeCell ref="G1261:J1261"/>
    <mergeCell ref="K1261:M1261"/>
    <mergeCell ref="O1261:S1261"/>
    <mergeCell ref="B1262:E1262"/>
    <mergeCell ref="G1262:J1262"/>
    <mergeCell ref="K1262:M1262"/>
    <mergeCell ref="O1262:S1262"/>
    <mergeCell ref="G1257:J1257"/>
    <mergeCell ref="O1257:S1257"/>
    <mergeCell ref="G1258:J1258"/>
    <mergeCell ref="O1258:S1258"/>
    <mergeCell ref="G1260:M1260"/>
    <mergeCell ref="N1260:S1260"/>
    <mergeCell ref="G1254:J1254"/>
    <mergeCell ref="O1254:S1254"/>
    <mergeCell ref="G1255:J1255"/>
    <mergeCell ref="O1255:S1255"/>
    <mergeCell ref="G1256:J1256"/>
    <mergeCell ref="O1256:S1256"/>
    <mergeCell ref="G1249:J1249"/>
    <mergeCell ref="O1249:S1249"/>
    <mergeCell ref="G1250:J1250"/>
    <mergeCell ref="O1250:S1250"/>
    <mergeCell ref="G1251:J1251"/>
    <mergeCell ref="O1251:S1251"/>
    <mergeCell ref="G1246:J1246"/>
    <mergeCell ref="O1246:S1246"/>
    <mergeCell ref="G1247:J1247"/>
    <mergeCell ref="O1247:S1247"/>
    <mergeCell ref="G1248:J1248"/>
    <mergeCell ref="O1248:S1248"/>
    <mergeCell ref="B1244:E1244"/>
    <mergeCell ref="G1244:J1244"/>
    <mergeCell ref="K1244:M1244"/>
    <mergeCell ref="O1244:S1244"/>
    <mergeCell ref="V1244:Y1244"/>
    <mergeCell ref="G1245:J1245"/>
    <mergeCell ref="O1245:S1245"/>
    <mergeCell ref="B1237:F1241"/>
    <mergeCell ref="U1237:Y1241"/>
    <mergeCell ref="G1242:M1242"/>
    <mergeCell ref="N1242:S1242"/>
    <mergeCell ref="G1243:J1243"/>
    <mergeCell ref="K1243:M1243"/>
    <mergeCell ref="O1243:S1243"/>
    <mergeCell ref="H1223:S1226"/>
    <mergeCell ref="U1223:Z1226"/>
    <mergeCell ref="H1227:S1231"/>
    <mergeCell ref="U1227:Z1231"/>
    <mergeCell ref="B1232:F1233"/>
    <mergeCell ref="G1232:S1232"/>
    <mergeCell ref="U1232:Z1232"/>
    <mergeCell ref="G1233:S1233"/>
    <mergeCell ref="U1233:Z1233"/>
    <mergeCell ref="G1218:J1219"/>
    <mergeCell ref="O1218:S1219"/>
    <mergeCell ref="H1221:S1221"/>
    <mergeCell ref="U1221:Z1221"/>
    <mergeCell ref="H1222:S1222"/>
    <mergeCell ref="U1222:Z1222"/>
    <mergeCell ref="G1210:J1210"/>
    <mergeCell ref="O1210:S1212"/>
    <mergeCell ref="G1211:J1212"/>
    <mergeCell ref="G1213:J1214"/>
    <mergeCell ref="O1213:S1214"/>
    <mergeCell ref="G1217:J1217"/>
    <mergeCell ref="O1217:S1217"/>
    <mergeCell ref="G1203:J1204"/>
    <mergeCell ref="O1203:S1204"/>
    <mergeCell ref="G1205:J1206"/>
    <mergeCell ref="O1205:S1206"/>
    <mergeCell ref="G1207:J1208"/>
    <mergeCell ref="O1207:S1208"/>
    <mergeCell ref="G1199:J1199"/>
    <mergeCell ref="O1199:S1199"/>
    <mergeCell ref="G1200:J1200"/>
    <mergeCell ref="O1200:S1200"/>
    <mergeCell ref="G1201:J1202"/>
    <mergeCell ref="O1201:S1202"/>
    <mergeCell ref="U1194:Z1195"/>
    <mergeCell ref="G1196:J1196"/>
    <mergeCell ref="K1196:M1196"/>
    <mergeCell ref="O1196:S1196"/>
    <mergeCell ref="G1197:J1197"/>
    <mergeCell ref="O1197:S1197"/>
    <mergeCell ref="G1188:J1188"/>
    <mergeCell ref="O1188:S1188"/>
    <mergeCell ref="G1189:J1189"/>
    <mergeCell ref="O1189:S1189"/>
    <mergeCell ref="G1190:J1191"/>
    <mergeCell ref="O1190:S1191"/>
    <mergeCell ref="G1178:J1178"/>
    <mergeCell ref="O1178:S1178"/>
    <mergeCell ref="G1180:J1180"/>
    <mergeCell ref="O1180:S1182"/>
    <mergeCell ref="G1181:J1182"/>
    <mergeCell ref="G1185:J1185"/>
    <mergeCell ref="O1185:S1185"/>
    <mergeCell ref="U1170:Z1171"/>
    <mergeCell ref="B1172:F1176"/>
    <mergeCell ref="U1172:Y1176"/>
    <mergeCell ref="G1177:J1177"/>
    <mergeCell ref="K1177:M1177"/>
    <mergeCell ref="O1177:S1177"/>
    <mergeCell ref="G1166:J1166"/>
    <mergeCell ref="O1166:S1166"/>
    <mergeCell ref="G1167:J1167"/>
    <mergeCell ref="O1167:S1167"/>
    <mergeCell ref="G1168:J1168"/>
    <mergeCell ref="O1168:S1168"/>
    <mergeCell ref="G1163:J1163"/>
    <mergeCell ref="O1163:S1163"/>
    <mergeCell ref="G1164:J1164"/>
    <mergeCell ref="O1164:S1164"/>
    <mergeCell ref="G1165:J1165"/>
    <mergeCell ref="O1165:S1165"/>
    <mergeCell ref="G1160:J1160"/>
    <mergeCell ref="O1160:S1160"/>
    <mergeCell ref="G1161:J1161"/>
    <mergeCell ref="O1161:S1161"/>
    <mergeCell ref="G1162:J1162"/>
    <mergeCell ref="O1162:S1162"/>
    <mergeCell ref="G1157:J1157"/>
    <mergeCell ref="O1157:S1157"/>
    <mergeCell ref="G1158:J1158"/>
    <mergeCell ref="O1158:S1158"/>
    <mergeCell ref="G1159:J1159"/>
    <mergeCell ref="O1159:S1159"/>
    <mergeCell ref="G1151:J1151"/>
    <mergeCell ref="K1151:M1151"/>
    <mergeCell ref="O1151:S1151"/>
    <mergeCell ref="G1153:J1153"/>
    <mergeCell ref="O1153:S1153"/>
    <mergeCell ref="G1154:J1154"/>
    <mergeCell ref="O1154:S1154"/>
    <mergeCell ref="O1147:S1147"/>
    <mergeCell ref="G1148:J1148"/>
    <mergeCell ref="H1149:J1149"/>
    <mergeCell ref="G1150:J1150"/>
    <mergeCell ref="K1150:M1150"/>
    <mergeCell ref="O1150:S1150"/>
    <mergeCell ref="G1144:J1144"/>
    <mergeCell ref="O1144:S1144"/>
    <mergeCell ref="G1145:J1145"/>
    <mergeCell ref="O1145:S1145"/>
    <mergeCell ref="G1146:J1146"/>
    <mergeCell ref="O1146:S1146"/>
    <mergeCell ref="G1141:J1141"/>
    <mergeCell ref="O1141:S1141"/>
    <mergeCell ref="G1142:J1142"/>
    <mergeCell ref="O1142:S1142"/>
    <mergeCell ref="G1143:J1143"/>
    <mergeCell ref="O1143:S1143"/>
    <mergeCell ref="G1138:J1138"/>
    <mergeCell ref="O1138:S1138"/>
    <mergeCell ref="G1139:J1139"/>
    <mergeCell ref="O1139:S1139"/>
    <mergeCell ref="G1140:J1140"/>
    <mergeCell ref="O1140:S1140"/>
    <mergeCell ref="G1135:J1135"/>
    <mergeCell ref="O1135:S1135"/>
    <mergeCell ref="G1136:J1136"/>
    <mergeCell ref="O1136:S1136"/>
    <mergeCell ref="G1137:J1137"/>
    <mergeCell ref="O1137:S1137"/>
    <mergeCell ref="G1132:J1132"/>
    <mergeCell ref="O1132:S1132"/>
    <mergeCell ref="G1133:J1133"/>
    <mergeCell ref="O1133:S1133"/>
    <mergeCell ref="G1134:J1134"/>
    <mergeCell ref="O1134:S1134"/>
    <mergeCell ref="G1129:J1129"/>
    <mergeCell ref="O1129:S1129"/>
    <mergeCell ref="G1130:J1130"/>
    <mergeCell ref="O1130:S1130"/>
    <mergeCell ref="G1131:J1131"/>
    <mergeCell ref="O1131:S1131"/>
    <mergeCell ref="G1126:J1126"/>
    <mergeCell ref="K1126:M1126"/>
    <mergeCell ref="O1126:S1126"/>
    <mergeCell ref="G1127:J1127"/>
    <mergeCell ref="O1127:S1127"/>
    <mergeCell ref="G1128:J1128"/>
    <mergeCell ref="O1128:S1128"/>
    <mergeCell ref="G1121:K1121"/>
    <mergeCell ref="G1122:J1122"/>
    <mergeCell ref="H1124:J1124"/>
    <mergeCell ref="G1125:J1125"/>
    <mergeCell ref="K1125:M1125"/>
    <mergeCell ref="O1125:S1125"/>
    <mergeCell ref="G1118:J1118"/>
    <mergeCell ref="O1118:S1118"/>
    <mergeCell ref="G1119:J1119"/>
    <mergeCell ref="O1119:S1119"/>
    <mergeCell ref="G1120:J1120"/>
    <mergeCell ref="O1120:S1120"/>
    <mergeCell ref="G1115:J1115"/>
    <mergeCell ref="K1115:M1115"/>
    <mergeCell ref="O1115:S1115"/>
    <mergeCell ref="G1116:J1116"/>
    <mergeCell ref="O1116:S1116"/>
    <mergeCell ref="G1117:J1117"/>
    <mergeCell ref="O1117:S1117"/>
    <mergeCell ref="G1109:J1109"/>
    <mergeCell ref="O1109:S1109"/>
    <mergeCell ref="G1110:J1110"/>
    <mergeCell ref="O1110:S1110"/>
    <mergeCell ref="H1113:J1113"/>
    <mergeCell ref="G1114:J1114"/>
    <mergeCell ref="K1114:M1114"/>
    <mergeCell ref="O1114:S1114"/>
    <mergeCell ref="G1106:J1106"/>
    <mergeCell ref="O1106:S1106"/>
    <mergeCell ref="G1107:J1107"/>
    <mergeCell ref="O1107:S1107"/>
    <mergeCell ref="G1108:J1108"/>
    <mergeCell ref="O1108:S1108"/>
    <mergeCell ref="G1104:J1104"/>
    <mergeCell ref="K1104:M1104"/>
    <mergeCell ref="O1104:S1104"/>
    <mergeCell ref="G1105:J1105"/>
    <mergeCell ref="K1105:M1105"/>
    <mergeCell ref="O1105:S1105"/>
    <mergeCell ref="B1097:J1097"/>
    <mergeCell ref="P1097:T1097"/>
    <mergeCell ref="P1098:T1098"/>
    <mergeCell ref="P1099:T1099"/>
    <mergeCell ref="P1100:T1100"/>
    <mergeCell ref="H1103:J1103"/>
    <mergeCell ref="G1089:J1089"/>
    <mergeCell ref="O1089:S1089"/>
    <mergeCell ref="U1091:Z1091"/>
    <mergeCell ref="B1092:F1095"/>
    <mergeCell ref="U1092:Y1095"/>
    <mergeCell ref="B1096:I1096"/>
    <mergeCell ref="P1096:T1096"/>
    <mergeCell ref="G1086:J1086"/>
    <mergeCell ref="O1086:S1086"/>
    <mergeCell ref="G1087:J1087"/>
    <mergeCell ref="O1087:S1087"/>
    <mergeCell ref="G1088:J1088"/>
    <mergeCell ref="O1088:S1088"/>
    <mergeCell ref="C1083:F1083"/>
    <mergeCell ref="G1083:J1083"/>
    <mergeCell ref="O1083:S1083"/>
    <mergeCell ref="U1083:X1083"/>
    <mergeCell ref="B1085:F1085"/>
    <mergeCell ref="T1085:Y1085"/>
    <mergeCell ref="G1081:J1081"/>
    <mergeCell ref="O1081:S1081"/>
    <mergeCell ref="B1082:F1082"/>
    <mergeCell ref="G1082:J1082"/>
    <mergeCell ref="O1082:S1082"/>
    <mergeCell ref="U1082:Y1082"/>
    <mergeCell ref="B1079:F1079"/>
    <mergeCell ref="G1079:J1079"/>
    <mergeCell ref="O1079:S1079"/>
    <mergeCell ref="U1079:Y1079"/>
    <mergeCell ref="B1080:F1080"/>
    <mergeCell ref="G1080:J1080"/>
    <mergeCell ref="O1080:S1080"/>
    <mergeCell ref="U1080:Y1080"/>
    <mergeCell ref="C1076:F1076"/>
    <mergeCell ref="G1076:J1076"/>
    <mergeCell ref="O1076:S1076"/>
    <mergeCell ref="U1076:X1076"/>
    <mergeCell ref="B1078:F1078"/>
    <mergeCell ref="G1078:J1078"/>
    <mergeCell ref="O1078:S1078"/>
    <mergeCell ref="U1078:Y1078"/>
    <mergeCell ref="B1074:F1074"/>
    <mergeCell ref="G1074:J1074"/>
    <mergeCell ref="O1074:S1074"/>
    <mergeCell ref="U1074:Y1074"/>
    <mergeCell ref="B1075:F1075"/>
    <mergeCell ref="G1075:J1075"/>
    <mergeCell ref="O1075:S1075"/>
    <mergeCell ref="U1075:Y1075"/>
    <mergeCell ref="G1072:J1072"/>
    <mergeCell ref="K1072:M1072"/>
    <mergeCell ref="O1072:S1072"/>
    <mergeCell ref="G1073:J1073"/>
    <mergeCell ref="K1073:M1073"/>
    <mergeCell ref="O1073:S1073"/>
    <mergeCell ref="B1065:F1065"/>
    <mergeCell ref="G1065:J1065"/>
    <mergeCell ref="O1065:S1065"/>
    <mergeCell ref="U1065:Y1065"/>
    <mergeCell ref="B1067:F1071"/>
    <mergeCell ref="U1067:Y1071"/>
    <mergeCell ref="B1063:F1063"/>
    <mergeCell ref="G1063:J1063"/>
    <mergeCell ref="N1063:S1063"/>
    <mergeCell ref="U1063:Y1063"/>
    <mergeCell ref="B1064:F1064"/>
    <mergeCell ref="G1064:J1064"/>
    <mergeCell ref="N1064:S1064"/>
    <mergeCell ref="U1064:Y1064"/>
    <mergeCell ref="B1061:F1061"/>
    <mergeCell ref="G1061:J1061"/>
    <mergeCell ref="N1061:S1061"/>
    <mergeCell ref="U1061:Y1061"/>
    <mergeCell ref="B1062:F1062"/>
    <mergeCell ref="G1062:J1062"/>
    <mergeCell ref="N1062:S1062"/>
    <mergeCell ref="U1062:Y1062"/>
    <mergeCell ref="B1057:F1058"/>
    <mergeCell ref="U1057:Y1058"/>
    <mergeCell ref="G1059:J1059"/>
    <mergeCell ref="K1059:M1059"/>
    <mergeCell ref="O1059:S1059"/>
    <mergeCell ref="G1060:J1060"/>
    <mergeCell ref="K1060:M1060"/>
    <mergeCell ref="O1060:S1060"/>
    <mergeCell ref="G1052:J1052"/>
    <mergeCell ref="O1052:S1052"/>
    <mergeCell ref="U1052:Y1052"/>
    <mergeCell ref="G1053:J1053"/>
    <mergeCell ref="O1053:S1053"/>
    <mergeCell ref="U1053:Y1053"/>
    <mergeCell ref="G1049:J1049"/>
    <mergeCell ref="K1049:M1049"/>
    <mergeCell ref="O1049:S1049"/>
    <mergeCell ref="G1050:J1051"/>
    <mergeCell ref="O1050:S1051"/>
    <mergeCell ref="U1050:Y1050"/>
    <mergeCell ref="G1043:J1043"/>
    <mergeCell ref="O1043:S1043"/>
    <mergeCell ref="B1045:F1047"/>
    <mergeCell ref="U1045:Y1047"/>
    <mergeCell ref="G1048:J1048"/>
    <mergeCell ref="K1048:M1048"/>
    <mergeCell ref="O1048:S1048"/>
    <mergeCell ref="G1040:J1040"/>
    <mergeCell ref="O1040:S1040"/>
    <mergeCell ref="G1041:J1041"/>
    <mergeCell ref="O1041:S1041"/>
    <mergeCell ref="G1042:J1042"/>
    <mergeCell ref="O1042:S1042"/>
    <mergeCell ref="U1023:U1024"/>
    <mergeCell ref="B1030:F1036"/>
    <mergeCell ref="U1030:Y1037"/>
    <mergeCell ref="G1038:J1038"/>
    <mergeCell ref="O1038:S1038"/>
    <mergeCell ref="G1039:J1039"/>
    <mergeCell ref="O1039:S1039"/>
    <mergeCell ref="C1022:E1022"/>
    <mergeCell ref="H1022:L1022"/>
    <mergeCell ref="O1022:S1022"/>
    <mergeCell ref="F1023:F1024"/>
    <mergeCell ref="H1023:L1024"/>
    <mergeCell ref="O1023:S1024"/>
    <mergeCell ref="O1010:S1015"/>
    <mergeCell ref="F1016:F1018"/>
    <mergeCell ref="H1016:L1018"/>
    <mergeCell ref="O1016:S1018"/>
    <mergeCell ref="U1016:U1018"/>
    <mergeCell ref="F1019:F1021"/>
    <mergeCell ref="H1019:L1021"/>
    <mergeCell ref="O1019:S1021"/>
    <mergeCell ref="U1019:U1021"/>
    <mergeCell ref="F1003:F1004"/>
    <mergeCell ref="H1003:L1004"/>
    <mergeCell ref="O1003:S1004"/>
    <mergeCell ref="U1003:U1004"/>
    <mergeCell ref="B1007:F1007"/>
    <mergeCell ref="F1009:N1009"/>
    <mergeCell ref="O1009:U1009"/>
    <mergeCell ref="F999:F1001"/>
    <mergeCell ref="H999:L1001"/>
    <mergeCell ref="O999:S1001"/>
    <mergeCell ref="U999:U1001"/>
    <mergeCell ref="C1002:E1002"/>
    <mergeCell ref="H1002:L1002"/>
    <mergeCell ref="O1002:S1002"/>
    <mergeCell ref="F989:N989"/>
    <mergeCell ref="O989:U989"/>
    <mergeCell ref="O990:S995"/>
    <mergeCell ref="F996:F998"/>
    <mergeCell ref="H996:L998"/>
    <mergeCell ref="O996:S998"/>
    <mergeCell ref="U996:U998"/>
    <mergeCell ref="G984:J984"/>
    <mergeCell ref="O984:S984"/>
    <mergeCell ref="G985:J985"/>
    <mergeCell ref="O985:S985"/>
    <mergeCell ref="H988:J988"/>
    <mergeCell ref="T988:U988"/>
    <mergeCell ref="G980:J980"/>
    <mergeCell ref="O980:S980"/>
    <mergeCell ref="G982:J982"/>
    <mergeCell ref="O982:S982"/>
    <mergeCell ref="G983:J983"/>
    <mergeCell ref="O983:S983"/>
    <mergeCell ref="G977:J977"/>
    <mergeCell ref="O977:S977"/>
    <mergeCell ref="G978:J978"/>
    <mergeCell ref="O978:S978"/>
    <mergeCell ref="G979:K979"/>
    <mergeCell ref="N979:S979"/>
    <mergeCell ref="G974:J974"/>
    <mergeCell ref="O974:S974"/>
    <mergeCell ref="G975:J975"/>
    <mergeCell ref="O975:S975"/>
    <mergeCell ref="G976:J976"/>
    <mergeCell ref="O976:S976"/>
    <mergeCell ref="G971:J971"/>
    <mergeCell ref="O971:S971"/>
    <mergeCell ref="G972:J972"/>
    <mergeCell ref="O972:S972"/>
    <mergeCell ref="G973:J973"/>
    <mergeCell ref="O973:S973"/>
    <mergeCell ref="G968:J968"/>
    <mergeCell ref="O968:S968"/>
    <mergeCell ref="G969:J969"/>
    <mergeCell ref="O969:S969"/>
    <mergeCell ref="G970:J970"/>
    <mergeCell ref="O970:S970"/>
    <mergeCell ref="U964:W964"/>
    <mergeCell ref="G965:J965"/>
    <mergeCell ref="N965:S965"/>
    <mergeCell ref="G966:J966"/>
    <mergeCell ref="O966:S966"/>
    <mergeCell ref="G967:J967"/>
    <mergeCell ref="O967:S967"/>
    <mergeCell ref="C961:E961"/>
    <mergeCell ref="G961:J961"/>
    <mergeCell ref="O961:S961"/>
    <mergeCell ref="G962:J962"/>
    <mergeCell ref="O962:S962"/>
    <mergeCell ref="G964:J964"/>
    <mergeCell ref="O964:S964"/>
    <mergeCell ref="G954:J954"/>
    <mergeCell ref="O954:S954"/>
    <mergeCell ref="B957:F957"/>
    <mergeCell ref="C958:F958"/>
    <mergeCell ref="H959:J959"/>
    <mergeCell ref="G960:J960"/>
    <mergeCell ref="O960:S960"/>
    <mergeCell ref="G951:J951"/>
    <mergeCell ref="O951:S951"/>
    <mergeCell ref="G952:J952"/>
    <mergeCell ref="O952:S952"/>
    <mergeCell ref="G953:J953"/>
    <mergeCell ref="O953:S953"/>
    <mergeCell ref="G948:J948"/>
    <mergeCell ref="O948:S948"/>
    <mergeCell ref="G949:J949"/>
    <mergeCell ref="O949:S949"/>
    <mergeCell ref="G950:J950"/>
    <mergeCell ref="O950:S950"/>
    <mergeCell ref="G945:J945"/>
    <mergeCell ref="O945:S945"/>
    <mergeCell ref="G946:J946"/>
    <mergeCell ref="O946:S946"/>
    <mergeCell ref="G947:J947"/>
    <mergeCell ref="O947:S947"/>
    <mergeCell ref="H942:J942"/>
    <mergeCell ref="G943:J943"/>
    <mergeCell ref="O943:S943"/>
    <mergeCell ref="C944:F944"/>
    <mergeCell ref="G944:J944"/>
    <mergeCell ref="O944:S944"/>
    <mergeCell ref="G929:J929"/>
    <mergeCell ref="O929:S929"/>
    <mergeCell ref="G930:J930"/>
    <mergeCell ref="O930:S930"/>
    <mergeCell ref="B932:J939"/>
    <mergeCell ref="O932:X939"/>
    <mergeCell ref="G926:J926"/>
    <mergeCell ref="O926:S926"/>
    <mergeCell ref="G927:J927"/>
    <mergeCell ref="O927:S927"/>
    <mergeCell ref="G928:J928"/>
    <mergeCell ref="O928:S928"/>
    <mergeCell ref="B918:J921"/>
    <mergeCell ref="O918:X921"/>
    <mergeCell ref="B922:F922"/>
    <mergeCell ref="B924:I924"/>
    <mergeCell ref="G925:J925"/>
    <mergeCell ref="O925:S925"/>
    <mergeCell ref="G914:J914"/>
    <mergeCell ref="O914:S914"/>
    <mergeCell ref="G915:J915"/>
    <mergeCell ref="O915:S915"/>
    <mergeCell ref="G916:J916"/>
    <mergeCell ref="O916:S916"/>
    <mergeCell ref="G908:J908"/>
    <mergeCell ref="O908:S908"/>
    <mergeCell ref="H911:J911"/>
    <mergeCell ref="G912:J912"/>
    <mergeCell ref="O912:S912"/>
    <mergeCell ref="G913:J913"/>
    <mergeCell ref="O913:S913"/>
    <mergeCell ref="G905:J905"/>
    <mergeCell ref="O905:S905"/>
    <mergeCell ref="G906:J906"/>
    <mergeCell ref="O906:S906"/>
    <mergeCell ref="G907:J907"/>
    <mergeCell ref="O907:S907"/>
    <mergeCell ref="G899:J899"/>
    <mergeCell ref="O899:S899"/>
    <mergeCell ref="G900:J900"/>
    <mergeCell ref="O900:S900"/>
    <mergeCell ref="G901:J901"/>
    <mergeCell ref="O901:S901"/>
    <mergeCell ref="G893:J894"/>
    <mergeCell ref="O893:S894"/>
    <mergeCell ref="G895:J896"/>
    <mergeCell ref="O895:S896"/>
    <mergeCell ref="G897:J898"/>
    <mergeCell ref="O897:S898"/>
    <mergeCell ref="G889:J889"/>
    <mergeCell ref="O889:S889"/>
    <mergeCell ref="G890:J890"/>
    <mergeCell ref="O890:S890"/>
    <mergeCell ref="G891:J892"/>
    <mergeCell ref="O891:S892"/>
    <mergeCell ref="G885:J886"/>
    <mergeCell ref="O885:S886"/>
    <mergeCell ref="G887:J887"/>
    <mergeCell ref="O887:S887"/>
    <mergeCell ref="G888:J888"/>
    <mergeCell ref="O888:S888"/>
    <mergeCell ref="G881:J881"/>
    <mergeCell ref="O881:S881"/>
    <mergeCell ref="G882:J882"/>
    <mergeCell ref="O882:S882"/>
    <mergeCell ref="G883:J884"/>
    <mergeCell ref="O883:S884"/>
    <mergeCell ref="G878:J878"/>
    <mergeCell ref="O878:S878"/>
    <mergeCell ref="G879:J879"/>
    <mergeCell ref="O879:S879"/>
    <mergeCell ref="G880:J880"/>
    <mergeCell ref="O880:S880"/>
    <mergeCell ref="G875:J875"/>
    <mergeCell ref="O875:S875"/>
    <mergeCell ref="G876:J876"/>
    <mergeCell ref="O876:S876"/>
    <mergeCell ref="G877:J877"/>
    <mergeCell ref="O877:S877"/>
    <mergeCell ref="G872:J872"/>
    <mergeCell ref="O872:S872"/>
    <mergeCell ref="G873:J873"/>
    <mergeCell ref="O873:S873"/>
    <mergeCell ref="G874:J874"/>
    <mergeCell ref="O874:S874"/>
    <mergeCell ref="G869:J869"/>
    <mergeCell ref="O869:S869"/>
    <mergeCell ref="G870:J870"/>
    <mergeCell ref="O870:S870"/>
    <mergeCell ref="G871:J871"/>
    <mergeCell ref="O871:S871"/>
    <mergeCell ref="G866:J866"/>
    <mergeCell ref="O866:S866"/>
    <mergeCell ref="G867:J867"/>
    <mergeCell ref="O867:S867"/>
    <mergeCell ref="G868:J868"/>
    <mergeCell ref="O868:S868"/>
    <mergeCell ref="G863:J863"/>
    <mergeCell ref="O863:S863"/>
    <mergeCell ref="G864:J864"/>
    <mergeCell ref="O864:S864"/>
    <mergeCell ref="G865:J865"/>
    <mergeCell ref="O865:S865"/>
    <mergeCell ref="G856:J856"/>
    <mergeCell ref="O856:S856"/>
    <mergeCell ref="G857:J857"/>
    <mergeCell ref="O857:S857"/>
    <mergeCell ref="B859:J859"/>
    <mergeCell ref="O859:Y859"/>
    <mergeCell ref="B853:F853"/>
    <mergeCell ref="U853:Y853"/>
    <mergeCell ref="G854:J854"/>
    <mergeCell ref="O854:S854"/>
    <mergeCell ref="G855:J855"/>
    <mergeCell ref="O855:S855"/>
    <mergeCell ref="H846:L846"/>
    <mergeCell ref="O846:S846"/>
    <mergeCell ref="H847:L847"/>
    <mergeCell ref="O847:S847"/>
    <mergeCell ref="F849:F850"/>
    <mergeCell ref="U849:U850"/>
    <mergeCell ref="H840:L840"/>
    <mergeCell ref="O840:S840"/>
    <mergeCell ref="H841:L841"/>
    <mergeCell ref="O841:S841"/>
    <mergeCell ref="V844:W844"/>
    <mergeCell ref="C845:D845"/>
    <mergeCell ref="H845:L845"/>
    <mergeCell ref="O845:S845"/>
    <mergeCell ref="H836:L836"/>
    <mergeCell ref="O836:S836"/>
    <mergeCell ref="H837:L837"/>
    <mergeCell ref="O837:S837"/>
    <mergeCell ref="C839:D839"/>
    <mergeCell ref="H839:L839"/>
    <mergeCell ref="O839:S839"/>
    <mergeCell ref="H830:L830"/>
    <mergeCell ref="O830:S830"/>
    <mergeCell ref="F832:F833"/>
    <mergeCell ref="U832:U833"/>
    <mergeCell ref="F835:N835"/>
    <mergeCell ref="O835:U835"/>
    <mergeCell ref="H824:L824"/>
    <mergeCell ref="O824:S824"/>
    <mergeCell ref="H828:L828"/>
    <mergeCell ref="O828:S828"/>
    <mergeCell ref="H829:L829"/>
    <mergeCell ref="O829:S829"/>
    <mergeCell ref="H820:L820"/>
    <mergeCell ref="O820:S820"/>
    <mergeCell ref="C822:D822"/>
    <mergeCell ref="H822:L822"/>
    <mergeCell ref="O822:S822"/>
    <mergeCell ref="H823:L823"/>
    <mergeCell ref="O823:S823"/>
    <mergeCell ref="G814:J814"/>
    <mergeCell ref="O814:S814"/>
    <mergeCell ref="F818:N818"/>
    <mergeCell ref="O818:U818"/>
    <mergeCell ref="H819:L819"/>
    <mergeCell ref="O819:S819"/>
    <mergeCell ref="G811:J811"/>
    <mergeCell ref="O811:S811"/>
    <mergeCell ref="G812:J812"/>
    <mergeCell ref="N812:S812"/>
    <mergeCell ref="G813:J813"/>
    <mergeCell ref="O813:S813"/>
    <mergeCell ref="G797:J797"/>
    <mergeCell ref="O797:S797"/>
    <mergeCell ref="B799:J806"/>
    <mergeCell ref="O799:Y806"/>
    <mergeCell ref="G810:J810"/>
    <mergeCell ref="O810:S810"/>
    <mergeCell ref="G794:J794"/>
    <mergeCell ref="O794:S794"/>
    <mergeCell ref="G795:J795"/>
    <mergeCell ref="O795:S795"/>
    <mergeCell ref="G796:J796"/>
    <mergeCell ref="O796:S796"/>
    <mergeCell ref="G790:J790"/>
    <mergeCell ref="N790:S790"/>
    <mergeCell ref="D791:F791"/>
    <mergeCell ref="G791:J791"/>
    <mergeCell ref="O791:S791"/>
    <mergeCell ref="D792:F792"/>
    <mergeCell ref="G792:J793"/>
    <mergeCell ref="O792:S793"/>
    <mergeCell ref="G784:J784"/>
    <mergeCell ref="O784:S784"/>
    <mergeCell ref="G788:J788"/>
    <mergeCell ref="O788:S788"/>
    <mergeCell ref="G789:J789"/>
    <mergeCell ref="O789:S789"/>
    <mergeCell ref="W780:Y780"/>
    <mergeCell ref="G781:J781"/>
    <mergeCell ref="O781:S781"/>
    <mergeCell ref="G782:J782"/>
    <mergeCell ref="O782:S782"/>
    <mergeCell ref="G783:J783"/>
    <mergeCell ref="O783:S783"/>
    <mergeCell ref="G772:J772"/>
    <mergeCell ref="O772:S772"/>
    <mergeCell ref="G773:J773"/>
    <mergeCell ref="O773:S773"/>
    <mergeCell ref="B775:J777"/>
    <mergeCell ref="O775:X777"/>
    <mergeCell ref="G766:J766"/>
    <mergeCell ref="O766:S766"/>
    <mergeCell ref="U768:Z768"/>
    <mergeCell ref="G770:J770"/>
    <mergeCell ref="O770:S770"/>
    <mergeCell ref="G771:J771"/>
    <mergeCell ref="O771:S771"/>
    <mergeCell ref="G763:J763"/>
    <mergeCell ref="O763:S763"/>
    <mergeCell ref="G764:J764"/>
    <mergeCell ref="O764:S764"/>
    <mergeCell ref="G765:J765"/>
    <mergeCell ref="O765:S765"/>
    <mergeCell ref="D757:G757"/>
    <mergeCell ref="G758:J759"/>
    <mergeCell ref="O758:S759"/>
    <mergeCell ref="G760:J760"/>
    <mergeCell ref="O760:S760"/>
    <mergeCell ref="G762:J762"/>
    <mergeCell ref="O762:S762"/>
    <mergeCell ref="G754:J754"/>
    <mergeCell ref="O754:S754"/>
    <mergeCell ref="G755:J755"/>
    <mergeCell ref="O755:S755"/>
    <mergeCell ref="G756:J756"/>
    <mergeCell ref="O756:S756"/>
    <mergeCell ref="G751:J751"/>
    <mergeCell ref="O751:S751"/>
    <mergeCell ref="C752:F752"/>
    <mergeCell ref="G752:J753"/>
    <mergeCell ref="O752:S753"/>
    <mergeCell ref="U752:X752"/>
    <mergeCell ref="C753:F753"/>
    <mergeCell ref="U753:X753"/>
    <mergeCell ref="D747:F747"/>
    <mergeCell ref="G748:J748"/>
    <mergeCell ref="O748:S748"/>
    <mergeCell ref="G749:J749"/>
    <mergeCell ref="O749:S749"/>
    <mergeCell ref="G750:J750"/>
    <mergeCell ref="O750:S750"/>
    <mergeCell ref="G744:J744"/>
    <mergeCell ref="O744:S744"/>
    <mergeCell ref="G745:J745"/>
    <mergeCell ref="O745:S745"/>
    <mergeCell ref="G746:J747"/>
    <mergeCell ref="O746:S747"/>
    <mergeCell ref="G738:J738"/>
    <mergeCell ref="O738:S738"/>
    <mergeCell ref="G742:J742"/>
    <mergeCell ref="O742:S742"/>
    <mergeCell ref="G743:J743"/>
    <mergeCell ref="O743:S743"/>
    <mergeCell ref="G735:J735"/>
    <mergeCell ref="O735:S735"/>
    <mergeCell ref="G736:J736"/>
    <mergeCell ref="O736:S736"/>
    <mergeCell ref="G737:J737"/>
    <mergeCell ref="O737:S737"/>
    <mergeCell ref="G729:J729"/>
    <mergeCell ref="O729:S729"/>
    <mergeCell ref="G730:J730"/>
    <mergeCell ref="O730:S730"/>
    <mergeCell ref="G734:J734"/>
    <mergeCell ref="O734:S734"/>
    <mergeCell ref="G725:J725"/>
    <mergeCell ref="O725:S725"/>
    <mergeCell ref="G727:J727"/>
    <mergeCell ref="O727:S727"/>
    <mergeCell ref="G728:J728"/>
    <mergeCell ref="O728:S728"/>
    <mergeCell ref="B707:J713"/>
    <mergeCell ref="P707:Z713"/>
    <mergeCell ref="B714:J721"/>
    <mergeCell ref="P714:Z721"/>
    <mergeCell ref="G724:J724"/>
    <mergeCell ref="O724:S724"/>
    <mergeCell ref="B693:J703"/>
    <mergeCell ref="P693:Z703"/>
    <mergeCell ref="B704:J704"/>
    <mergeCell ref="P704:Z704"/>
    <mergeCell ref="B706:J706"/>
    <mergeCell ref="P706:Z706"/>
    <mergeCell ref="B679:J680"/>
    <mergeCell ref="P679:Z680"/>
    <mergeCell ref="B682:J691"/>
    <mergeCell ref="P682:Z691"/>
    <mergeCell ref="B692:J692"/>
    <mergeCell ref="P692:Z692"/>
    <mergeCell ref="C668:J669"/>
    <mergeCell ref="Q668:Z669"/>
    <mergeCell ref="C670:J671"/>
    <mergeCell ref="Q670:Z671"/>
    <mergeCell ref="B672:J678"/>
    <mergeCell ref="P672:Z678"/>
    <mergeCell ref="B662:J662"/>
    <mergeCell ref="P662:Z662"/>
    <mergeCell ref="B663:J665"/>
    <mergeCell ref="P663:Z665"/>
    <mergeCell ref="C666:J667"/>
    <mergeCell ref="Q666:Z667"/>
    <mergeCell ref="C655:J656"/>
    <mergeCell ref="Q655:Z656"/>
    <mergeCell ref="C657:J659"/>
    <mergeCell ref="Q657:Z659"/>
    <mergeCell ref="B660:J660"/>
    <mergeCell ref="P660:Z660"/>
    <mergeCell ref="B646:J650"/>
    <mergeCell ref="P646:Z650"/>
    <mergeCell ref="B651:J651"/>
    <mergeCell ref="P651:Z651"/>
    <mergeCell ref="B652:J654"/>
    <mergeCell ref="P652:Z654"/>
    <mergeCell ref="B628:J628"/>
    <mergeCell ref="P628:Z628"/>
    <mergeCell ref="B630:J638"/>
    <mergeCell ref="P630:Z638"/>
    <mergeCell ref="B639:J645"/>
    <mergeCell ref="P639:Z645"/>
    <mergeCell ref="C612:J612"/>
    <mergeCell ref="Q612:Z612"/>
    <mergeCell ref="C613:J619"/>
    <mergeCell ref="Q613:Z619"/>
    <mergeCell ref="C620:J627"/>
    <mergeCell ref="Q620:Z627"/>
    <mergeCell ref="D598:J600"/>
    <mergeCell ref="S598:Z600"/>
    <mergeCell ref="D601:J610"/>
    <mergeCell ref="S601:Z610"/>
    <mergeCell ref="B611:J611"/>
    <mergeCell ref="P611:Z611"/>
    <mergeCell ref="D584:J587"/>
    <mergeCell ref="S584:Z587"/>
    <mergeCell ref="D588:J596"/>
    <mergeCell ref="S588:Z596"/>
    <mergeCell ref="D597:J597"/>
    <mergeCell ref="S597:Z597"/>
    <mergeCell ref="C569:J569"/>
    <mergeCell ref="R569:Z569"/>
    <mergeCell ref="D570:J570"/>
    <mergeCell ref="S570:Z570"/>
    <mergeCell ref="D571:J582"/>
    <mergeCell ref="S571:Z582"/>
    <mergeCell ref="D552:J564"/>
    <mergeCell ref="S552:Z564"/>
    <mergeCell ref="B566:J566"/>
    <mergeCell ref="P566:Z566"/>
    <mergeCell ref="C568:J568"/>
    <mergeCell ref="Q568:Z568"/>
    <mergeCell ref="D543:J549"/>
    <mergeCell ref="R543:Z549"/>
    <mergeCell ref="C550:J550"/>
    <mergeCell ref="R550:Z550"/>
    <mergeCell ref="D551:J551"/>
    <mergeCell ref="S551:Z551"/>
    <mergeCell ref="D523:J529"/>
    <mergeCell ref="R523:Z529"/>
    <mergeCell ref="D530:J535"/>
    <mergeCell ref="R530:Z535"/>
    <mergeCell ref="D536:J542"/>
    <mergeCell ref="R536:Z542"/>
    <mergeCell ref="C519:J519"/>
    <mergeCell ref="Q519:Z519"/>
    <mergeCell ref="C520:J520"/>
    <mergeCell ref="Q520:Z520"/>
    <mergeCell ref="D521:J522"/>
    <mergeCell ref="R521:Z522"/>
    <mergeCell ref="D493:J507"/>
    <mergeCell ref="R493:Z507"/>
    <mergeCell ref="D508:L516"/>
    <mergeCell ref="R508:Z516"/>
    <mergeCell ref="B517:J517"/>
    <mergeCell ref="P517:Z517"/>
    <mergeCell ref="C489:J489"/>
    <mergeCell ref="Q489:Z489"/>
    <mergeCell ref="C490:J490"/>
    <mergeCell ref="Q490:Z490"/>
    <mergeCell ref="D491:J492"/>
    <mergeCell ref="R491:Z492"/>
    <mergeCell ref="C479:J479"/>
    <mergeCell ref="Q479:Z479"/>
    <mergeCell ref="C480:J487"/>
    <mergeCell ref="Q480:Z487"/>
    <mergeCell ref="C488:J488"/>
    <mergeCell ref="Q488:Z488"/>
    <mergeCell ref="C470:J470"/>
    <mergeCell ref="Q470:Z470"/>
    <mergeCell ref="C471:J477"/>
    <mergeCell ref="Q471:Z477"/>
    <mergeCell ref="D478:J478"/>
    <mergeCell ref="R478:Z478"/>
    <mergeCell ref="D456:J466"/>
    <mergeCell ref="R456:Z466"/>
    <mergeCell ref="B467:J467"/>
    <mergeCell ref="P467:Z467"/>
    <mergeCell ref="C469:J469"/>
    <mergeCell ref="Q469:Z469"/>
    <mergeCell ref="D444:J450"/>
    <mergeCell ref="R444:Z450"/>
    <mergeCell ref="D451:J451"/>
    <mergeCell ref="R451:Z451"/>
    <mergeCell ref="D452:J455"/>
    <mergeCell ref="R452:Z455"/>
    <mergeCell ref="D428:J433"/>
    <mergeCell ref="R428:Z433"/>
    <mergeCell ref="D434:J437"/>
    <mergeCell ref="R434:Z437"/>
    <mergeCell ref="D438:J443"/>
    <mergeCell ref="R438:Z443"/>
    <mergeCell ref="C424:J424"/>
    <mergeCell ref="Q424:Z424"/>
    <mergeCell ref="C425:J425"/>
    <mergeCell ref="Q425:Z425"/>
    <mergeCell ref="D426:J427"/>
    <mergeCell ref="R426:Z427"/>
    <mergeCell ref="D410:J414"/>
    <mergeCell ref="R410:Z414"/>
    <mergeCell ref="D415:J421"/>
    <mergeCell ref="R415:Z421"/>
    <mergeCell ref="B422:J422"/>
    <mergeCell ref="P422:Z422"/>
    <mergeCell ref="D395:J395"/>
    <mergeCell ref="R395:Z395"/>
    <mergeCell ref="D396:J407"/>
    <mergeCell ref="R396:Z407"/>
    <mergeCell ref="D408:J409"/>
    <mergeCell ref="R408:Z409"/>
    <mergeCell ref="C387:J387"/>
    <mergeCell ref="Q387:Z387"/>
    <mergeCell ref="D388:J388"/>
    <mergeCell ref="R388:Z388"/>
    <mergeCell ref="D389:J394"/>
    <mergeCell ref="R389:Z394"/>
    <mergeCell ref="D380:J380"/>
    <mergeCell ref="R380:Z380"/>
    <mergeCell ref="D381:J385"/>
    <mergeCell ref="R381:Z385"/>
    <mergeCell ref="D386:J386"/>
    <mergeCell ref="R386:Z386"/>
    <mergeCell ref="B376:J376"/>
    <mergeCell ref="P376:Z376"/>
    <mergeCell ref="C378:J378"/>
    <mergeCell ref="Q378:Z378"/>
    <mergeCell ref="C379:K379"/>
    <mergeCell ref="Q379:Z379"/>
    <mergeCell ref="D367:J370"/>
    <mergeCell ref="R367:Z370"/>
    <mergeCell ref="D371:J371"/>
    <mergeCell ref="R371:Z371"/>
    <mergeCell ref="D372:J375"/>
    <mergeCell ref="R372:Z375"/>
    <mergeCell ref="C357:K357"/>
    <mergeCell ref="Q357:Z357"/>
    <mergeCell ref="D358:J358"/>
    <mergeCell ref="R358:Z358"/>
    <mergeCell ref="D359:J366"/>
    <mergeCell ref="R359:Z366"/>
    <mergeCell ref="C338:J350"/>
    <mergeCell ref="Q338:Z350"/>
    <mergeCell ref="C351:J355"/>
    <mergeCell ref="Q351:Z355"/>
    <mergeCell ref="C356:J356"/>
    <mergeCell ref="Q356:Z356"/>
    <mergeCell ref="B329:J329"/>
    <mergeCell ref="P329:Z329"/>
    <mergeCell ref="C331:J331"/>
    <mergeCell ref="Q331:Z331"/>
    <mergeCell ref="C332:K336"/>
    <mergeCell ref="Q332:Z336"/>
    <mergeCell ref="C317:K320"/>
    <mergeCell ref="Q317:Z320"/>
    <mergeCell ref="C321:K325"/>
    <mergeCell ref="Q321:Z325"/>
    <mergeCell ref="C326:K328"/>
    <mergeCell ref="Q326:Z328"/>
    <mergeCell ref="C300:K306"/>
    <mergeCell ref="Q300:Z306"/>
    <mergeCell ref="C307:K308"/>
    <mergeCell ref="Q307:Z308"/>
    <mergeCell ref="C310:K316"/>
    <mergeCell ref="Q310:Z316"/>
    <mergeCell ref="C287:J292"/>
    <mergeCell ref="Q287:Z292"/>
    <mergeCell ref="C293:J298"/>
    <mergeCell ref="Q293:Z298"/>
    <mergeCell ref="C299:J299"/>
    <mergeCell ref="Q299:Z299"/>
    <mergeCell ref="C278:J283"/>
    <mergeCell ref="Q278:Z283"/>
    <mergeCell ref="B284:J284"/>
    <mergeCell ref="P284:Z284"/>
    <mergeCell ref="C286:J286"/>
    <mergeCell ref="Q286:Z286"/>
    <mergeCell ref="C272:J274"/>
    <mergeCell ref="Q272:Z274"/>
    <mergeCell ref="C275:J275"/>
    <mergeCell ref="Q275:Z275"/>
    <mergeCell ref="C277:J277"/>
    <mergeCell ref="Q277:Z277"/>
    <mergeCell ref="C261:J265"/>
    <mergeCell ref="Q261:Z265"/>
    <mergeCell ref="C266:J266"/>
    <mergeCell ref="Q266:Z266"/>
    <mergeCell ref="C267:J271"/>
    <mergeCell ref="Q267:Z271"/>
    <mergeCell ref="C245:J245"/>
    <mergeCell ref="Q245:Z245"/>
    <mergeCell ref="C246:J255"/>
    <mergeCell ref="Q246:Z255"/>
    <mergeCell ref="C256:J260"/>
    <mergeCell ref="Q256:Z260"/>
    <mergeCell ref="J234:N234"/>
    <mergeCell ref="O234:R234"/>
    <mergeCell ref="B238:J238"/>
    <mergeCell ref="P238:Z238"/>
    <mergeCell ref="C241:J244"/>
    <mergeCell ref="Q241:Z244"/>
    <mergeCell ref="C220:J226"/>
    <mergeCell ref="Q220:Z226"/>
    <mergeCell ref="C227:J230"/>
    <mergeCell ref="Q227:Z230"/>
    <mergeCell ref="C231:J233"/>
    <mergeCell ref="Q231:Z233"/>
    <mergeCell ref="C201:J203"/>
    <mergeCell ref="Q201:Z203"/>
    <mergeCell ref="C206:J208"/>
    <mergeCell ref="Q206:Z208"/>
    <mergeCell ref="C211:J219"/>
    <mergeCell ref="Q211:Z219"/>
    <mergeCell ref="C187:J191"/>
    <mergeCell ref="Q187:Z191"/>
    <mergeCell ref="B192:J192"/>
    <mergeCell ref="P192:Z192"/>
    <mergeCell ref="C195:J200"/>
    <mergeCell ref="Q195:Z200"/>
    <mergeCell ref="G182:J182"/>
    <mergeCell ref="P182:S182"/>
    <mergeCell ref="G183:J183"/>
    <mergeCell ref="P183:S183"/>
    <mergeCell ref="G184:J184"/>
    <mergeCell ref="P184:S184"/>
    <mergeCell ref="G179:J179"/>
    <mergeCell ref="P179:S179"/>
    <mergeCell ref="G180:J180"/>
    <mergeCell ref="P180:S180"/>
    <mergeCell ref="G181:J181"/>
    <mergeCell ref="P181:S181"/>
    <mergeCell ref="C165:J167"/>
    <mergeCell ref="Q165:Z167"/>
    <mergeCell ref="C168:J175"/>
    <mergeCell ref="Q168:Z175"/>
    <mergeCell ref="C177:J178"/>
    <mergeCell ref="Q177:Z178"/>
    <mergeCell ref="C148:J148"/>
    <mergeCell ref="C149:J152"/>
    <mergeCell ref="Q149:Z152"/>
    <mergeCell ref="C153:J162"/>
    <mergeCell ref="Q153:Z162"/>
    <mergeCell ref="C164:J164"/>
    <mergeCell ref="Q164:Z164"/>
    <mergeCell ref="D136:J141"/>
    <mergeCell ref="R136:Z141"/>
    <mergeCell ref="D142:J145"/>
    <mergeCell ref="R142:Z145"/>
    <mergeCell ref="B146:J146"/>
    <mergeCell ref="P146:Z146"/>
    <mergeCell ref="D130:J131"/>
    <mergeCell ref="R130:Z131"/>
    <mergeCell ref="D132:J133"/>
    <mergeCell ref="R132:Z133"/>
    <mergeCell ref="D134:J135"/>
    <mergeCell ref="R134:Z135"/>
    <mergeCell ref="D126:J127"/>
    <mergeCell ref="S126:Z127"/>
    <mergeCell ref="D128:J128"/>
    <mergeCell ref="S128:Z128"/>
    <mergeCell ref="D129:J129"/>
    <mergeCell ref="R129:Z129"/>
    <mergeCell ref="C117:J117"/>
    <mergeCell ref="C118:J119"/>
    <mergeCell ref="Q118:Z119"/>
    <mergeCell ref="D120:J121"/>
    <mergeCell ref="R120:Z121"/>
    <mergeCell ref="D122:J125"/>
    <mergeCell ref="S122:Z125"/>
    <mergeCell ref="C102:J108"/>
    <mergeCell ref="Q102:Z107"/>
    <mergeCell ref="C109:J111"/>
    <mergeCell ref="Q109:Z111"/>
    <mergeCell ref="C112:K116"/>
    <mergeCell ref="Q112:Z116"/>
    <mergeCell ref="Q94:Z94"/>
    <mergeCell ref="C95:J98"/>
    <mergeCell ref="Q95:Z98"/>
    <mergeCell ref="B99:J99"/>
    <mergeCell ref="P99:Z99"/>
    <mergeCell ref="C101:J101"/>
    <mergeCell ref="Q101:Z101"/>
    <mergeCell ref="C76:J83"/>
    <mergeCell ref="Q76:Z83"/>
    <mergeCell ref="C84:J88"/>
    <mergeCell ref="Q84:Z88"/>
    <mergeCell ref="C89:J92"/>
    <mergeCell ref="Q89:Z92"/>
    <mergeCell ref="B68:J68"/>
    <mergeCell ref="P68:Z68"/>
    <mergeCell ref="C69:J69"/>
    <mergeCell ref="Q69:Z69"/>
    <mergeCell ref="C70:J75"/>
    <mergeCell ref="Q70:Z74"/>
    <mergeCell ref="A1:Z1"/>
    <mergeCell ref="A2:Z2"/>
    <mergeCell ref="C12:J18"/>
    <mergeCell ref="Q12:Z18"/>
  </mergeCells>
  <pageMargins left="0.59055118110236227" right="0.19685039370078741" top="0.39370078740157483" bottom="0.19685039370078741" header="0.39370078740157483" footer="0"/>
  <pageSetup paperSize="9" scale="58" firstPageNumber="5" orientation="portrait" useFirstPageNumber="1" r:id="rId1"/>
  <headerFooter alignWithMargins="0">
    <oddFooter>&amp;C&amp;"Book Antiqua,Regular"&amp;18&amp;P</oddFooter>
  </headerFooter>
  <rowBreaks count="31" manualBreakCount="31">
    <brk id="55" max="25" man="1"/>
    <brk id="98" max="25" man="1"/>
    <brk id="145" max="25" man="1"/>
    <brk id="191" max="25" man="1"/>
    <brk id="237" max="16383" man="1"/>
    <brk id="283" max="25" man="1"/>
    <brk id="328" max="25" man="1"/>
    <brk id="375" max="25" man="1"/>
    <brk id="421" max="25" man="1"/>
    <brk id="466" max="25" man="1"/>
    <brk id="516" max="16383" man="1"/>
    <brk id="565" max="16383" man="1"/>
    <brk id="610" max="16383" man="1"/>
    <brk id="659" max="25" man="1"/>
    <brk id="703" max="25" man="1"/>
    <brk id="721" max="25" man="1"/>
    <brk id="767" max="25" man="1"/>
    <brk id="815" max="25" man="1"/>
    <brk id="860" max="25" man="1"/>
    <brk id="909" max="25" man="1"/>
    <brk id="956" max="25" man="1"/>
    <brk id="1006" max="25" man="1"/>
    <brk id="1054" max="25" man="1"/>
    <brk id="1101" max="25" man="1"/>
    <brk id="1147" max="25" man="1"/>
    <brk id="1193" max="25" man="1"/>
    <brk id="1235" max="25" man="1"/>
    <brk id="1286" max="25" man="1"/>
    <brk id="1331" max="25" man="1"/>
    <brk id="1377" max="25" man="1"/>
    <brk id="1420" max="25"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indexed="61"/>
  </sheetPr>
  <dimension ref="A1:W206"/>
  <sheetViews>
    <sheetView zoomScale="80" zoomScaleNormal="80" zoomScaleSheetLayoutView="75" workbookViewId="0">
      <pane xSplit="4" ySplit="6" topLeftCell="E7" activePane="bottomRight" state="frozen"/>
      <selection pane="topRight" activeCell="E1" sqref="E1"/>
      <selection pane="bottomLeft" activeCell="A7" sqref="A7"/>
      <selection pane="bottomRight" activeCell="A12" sqref="A12"/>
    </sheetView>
  </sheetViews>
  <sheetFormatPr defaultRowHeight="13.5" x14ac:dyDescent="0.25"/>
  <cols>
    <col min="1" max="1" width="3.140625" style="764" customWidth="1"/>
    <col min="2" max="2" width="21.5703125" style="764" customWidth="1"/>
    <col min="3" max="3" width="2.28515625" style="764" customWidth="1"/>
    <col min="4" max="4" width="51.42578125" style="764" customWidth="1"/>
    <col min="5" max="5" width="24.5703125" style="762" customWidth="1"/>
    <col min="6" max="6" width="20.7109375" style="763" customWidth="1"/>
    <col min="7" max="7" width="8.7109375" style="763" customWidth="1"/>
    <col min="8" max="8" width="19" style="763" customWidth="1"/>
    <col min="9" max="9" width="8.7109375" style="763" customWidth="1"/>
    <col min="10" max="10" width="19" style="763" customWidth="1"/>
    <col min="11" max="11" width="21.5703125" style="762" bestFit="1" customWidth="1"/>
    <col min="12" max="12" width="20.7109375" style="763" customWidth="1"/>
    <col min="13" max="13" width="8.7109375" style="763" customWidth="1"/>
    <col min="14" max="14" width="19" style="763" customWidth="1"/>
    <col min="15" max="15" width="8.7109375" style="763" customWidth="1"/>
    <col min="16" max="16" width="19" style="763" customWidth="1"/>
    <col min="17" max="17" width="21.5703125" style="762" bestFit="1" customWidth="1"/>
    <col min="18" max="18" width="20.7109375" style="763" customWidth="1"/>
    <col min="19" max="19" width="8.7109375" style="763" customWidth="1"/>
    <col min="20" max="20" width="19" style="763" customWidth="1"/>
    <col min="21" max="21" width="8.7109375" style="763" customWidth="1"/>
    <col min="22" max="22" width="19" style="763" customWidth="1"/>
    <col min="23" max="23" width="21.5703125" style="762" bestFit="1" customWidth="1"/>
    <col min="24" max="153" width="9.140625" style="764"/>
    <col min="154" max="154" width="3.140625" style="764" customWidth="1"/>
    <col min="155" max="155" width="4.42578125" style="764" customWidth="1"/>
    <col min="156" max="156" width="3.140625" style="764" customWidth="1"/>
    <col min="157" max="157" width="39.42578125" style="764" customWidth="1"/>
    <col min="158" max="158" width="19" style="764" customWidth="1"/>
    <col min="159" max="159" width="15" style="764" customWidth="1"/>
    <col min="160" max="160" width="19" style="764" customWidth="1"/>
    <col min="161" max="161" width="10.7109375" style="764" customWidth="1"/>
    <col min="162" max="162" width="19" style="764" customWidth="1"/>
    <col min="163" max="163" width="22.42578125" style="764" customWidth="1"/>
    <col min="164" max="164" width="22.140625" style="764" customWidth="1"/>
    <col min="165" max="165" width="19.28515625" style="764" customWidth="1"/>
    <col min="166" max="166" width="19.85546875" style="764" customWidth="1"/>
    <col min="167" max="167" width="10.7109375" style="764" customWidth="1"/>
    <col min="168" max="168" width="18.85546875" style="764" customWidth="1"/>
    <col min="169" max="169" width="23.28515625" style="764" customWidth="1"/>
    <col min="170" max="170" width="17.85546875" style="764" customWidth="1"/>
    <col min="171" max="171" width="9.140625" style="764" customWidth="1"/>
    <col min="172" max="172" width="16.42578125" style="764" customWidth="1"/>
    <col min="173" max="173" width="9.140625" style="764" customWidth="1"/>
    <col min="174" max="174" width="17" style="764" customWidth="1"/>
    <col min="175" max="175" width="19" style="764" customWidth="1"/>
    <col min="176" max="177" width="17.28515625" style="764" bestFit="1" customWidth="1"/>
    <col min="178" max="178" width="15.140625" style="764" bestFit="1" customWidth="1"/>
    <col min="179" max="409" width="9.140625" style="764"/>
    <col min="410" max="410" width="3.140625" style="764" customWidth="1"/>
    <col min="411" max="411" width="4.42578125" style="764" customWidth="1"/>
    <col min="412" max="412" width="3.140625" style="764" customWidth="1"/>
    <col min="413" max="413" width="39.42578125" style="764" customWidth="1"/>
    <col min="414" max="414" width="19" style="764" customWidth="1"/>
    <col min="415" max="415" width="15" style="764" customWidth="1"/>
    <col min="416" max="416" width="19" style="764" customWidth="1"/>
    <col min="417" max="417" width="10.7109375" style="764" customWidth="1"/>
    <col min="418" max="418" width="19" style="764" customWidth="1"/>
    <col min="419" max="419" width="22.42578125" style="764" customWidth="1"/>
    <col min="420" max="420" width="22.140625" style="764" customWidth="1"/>
    <col min="421" max="421" width="19.28515625" style="764" customWidth="1"/>
    <col min="422" max="422" width="19.85546875" style="764" customWidth="1"/>
    <col min="423" max="423" width="10.7109375" style="764" customWidth="1"/>
    <col min="424" max="424" width="18.85546875" style="764" customWidth="1"/>
    <col min="425" max="425" width="23.28515625" style="764" customWidth="1"/>
    <col min="426" max="426" width="17.85546875" style="764" customWidth="1"/>
    <col min="427" max="427" width="9.140625" style="764" customWidth="1"/>
    <col min="428" max="428" width="16.42578125" style="764" customWidth="1"/>
    <col min="429" max="429" width="9.140625" style="764" customWidth="1"/>
    <col min="430" max="430" width="17" style="764" customWidth="1"/>
    <col min="431" max="431" width="19" style="764" customWidth="1"/>
    <col min="432" max="433" width="17.28515625" style="764" bestFit="1" customWidth="1"/>
    <col min="434" max="434" width="15.140625" style="764" bestFit="1" customWidth="1"/>
    <col min="435" max="665" width="9.140625" style="764"/>
    <col min="666" max="666" width="3.140625" style="764" customWidth="1"/>
    <col min="667" max="667" width="4.42578125" style="764" customWidth="1"/>
    <col min="668" max="668" width="3.140625" style="764" customWidth="1"/>
    <col min="669" max="669" width="39.42578125" style="764" customWidth="1"/>
    <col min="670" max="670" width="19" style="764" customWidth="1"/>
    <col min="671" max="671" width="15" style="764" customWidth="1"/>
    <col min="672" max="672" width="19" style="764" customWidth="1"/>
    <col min="673" max="673" width="10.7109375" style="764" customWidth="1"/>
    <col min="674" max="674" width="19" style="764" customWidth="1"/>
    <col min="675" max="675" width="22.42578125" style="764" customWidth="1"/>
    <col min="676" max="676" width="22.140625" style="764" customWidth="1"/>
    <col min="677" max="677" width="19.28515625" style="764" customWidth="1"/>
    <col min="678" max="678" width="19.85546875" style="764" customWidth="1"/>
    <col min="679" max="679" width="10.7109375" style="764" customWidth="1"/>
    <col min="680" max="680" width="18.85546875" style="764" customWidth="1"/>
    <col min="681" max="681" width="23.28515625" style="764" customWidth="1"/>
    <col min="682" max="682" width="17.85546875" style="764" customWidth="1"/>
    <col min="683" max="683" width="9.140625" style="764" customWidth="1"/>
    <col min="684" max="684" width="16.42578125" style="764" customWidth="1"/>
    <col min="685" max="685" width="9.140625" style="764" customWidth="1"/>
    <col min="686" max="686" width="17" style="764" customWidth="1"/>
    <col min="687" max="687" width="19" style="764" customWidth="1"/>
    <col min="688" max="689" width="17.28515625" style="764" bestFit="1" customWidth="1"/>
    <col min="690" max="690" width="15.140625" style="764" bestFit="1" customWidth="1"/>
    <col min="691" max="921" width="9.140625" style="764"/>
    <col min="922" max="922" width="3.140625" style="764" customWidth="1"/>
    <col min="923" max="923" width="4.42578125" style="764" customWidth="1"/>
    <col min="924" max="924" width="3.140625" style="764" customWidth="1"/>
    <col min="925" max="925" width="39.42578125" style="764" customWidth="1"/>
    <col min="926" max="926" width="19" style="764" customWidth="1"/>
    <col min="927" max="927" width="15" style="764" customWidth="1"/>
    <col min="928" max="928" width="19" style="764" customWidth="1"/>
    <col min="929" max="929" width="10.7109375" style="764" customWidth="1"/>
    <col min="930" max="930" width="19" style="764" customWidth="1"/>
    <col min="931" max="931" width="22.42578125" style="764" customWidth="1"/>
    <col min="932" max="932" width="22.140625" style="764" customWidth="1"/>
    <col min="933" max="933" width="19.28515625" style="764" customWidth="1"/>
    <col min="934" max="934" width="19.85546875" style="764" customWidth="1"/>
    <col min="935" max="935" width="10.7109375" style="764" customWidth="1"/>
    <col min="936" max="936" width="18.85546875" style="764" customWidth="1"/>
    <col min="937" max="937" width="23.28515625" style="764" customWidth="1"/>
    <col min="938" max="938" width="17.85546875" style="764" customWidth="1"/>
    <col min="939" max="939" width="9.140625" style="764" customWidth="1"/>
    <col min="940" max="940" width="16.42578125" style="764" customWidth="1"/>
    <col min="941" max="941" width="9.140625" style="764" customWidth="1"/>
    <col min="942" max="942" width="17" style="764" customWidth="1"/>
    <col min="943" max="943" width="19" style="764" customWidth="1"/>
    <col min="944" max="945" width="17.28515625" style="764" bestFit="1" customWidth="1"/>
    <col min="946" max="946" width="15.140625" style="764" bestFit="1" customWidth="1"/>
    <col min="947" max="1177" width="9.140625" style="764"/>
    <col min="1178" max="1178" width="3.140625" style="764" customWidth="1"/>
    <col min="1179" max="1179" width="4.42578125" style="764" customWidth="1"/>
    <col min="1180" max="1180" width="3.140625" style="764" customWidth="1"/>
    <col min="1181" max="1181" width="39.42578125" style="764" customWidth="1"/>
    <col min="1182" max="1182" width="19" style="764" customWidth="1"/>
    <col min="1183" max="1183" width="15" style="764" customWidth="1"/>
    <col min="1184" max="1184" width="19" style="764" customWidth="1"/>
    <col min="1185" max="1185" width="10.7109375" style="764" customWidth="1"/>
    <col min="1186" max="1186" width="19" style="764" customWidth="1"/>
    <col min="1187" max="1187" width="22.42578125" style="764" customWidth="1"/>
    <col min="1188" max="1188" width="22.140625" style="764" customWidth="1"/>
    <col min="1189" max="1189" width="19.28515625" style="764" customWidth="1"/>
    <col min="1190" max="1190" width="19.85546875" style="764" customWidth="1"/>
    <col min="1191" max="1191" width="10.7109375" style="764" customWidth="1"/>
    <col min="1192" max="1192" width="18.85546875" style="764" customWidth="1"/>
    <col min="1193" max="1193" width="23.28515625" style="764" customWidth="1"/>
    <col min="1194" max="1194" width="17.85546875" style="764" customWidth="1"/>
    <col min="1195" max="1195" width="9.140625" style="764" customWidth="1"/>
    <col min="1196" max="1196" width="16.42578125" style="764" customWidth="1"/>
    <col min="1197" max="1197" width="9.140625" style="764" customWidth="1"/>
    <col min="1198" max="1198" width="17" style="764" customWidth="1"/>
    <col min="1199" max="1199" width="19" style="764" customWidth="1"/>
    <col min="1200" max="1201" width="17.28515625" style="764" bestFit="1" customWidth="1"/>
    <col min="1202" max="1202" width="15.140625" style="764" bestFit="1" customWidth="1"/>
    <col min="1203" max="1433" width="9.140625" style="764"/>
    <col min="1434" max="1434" width="3.140625" style="764" customWidth="1"/>
    <col min="1435" max="1435" width="4.42578125" style="764" customWidth="1"/>
    <col min="1436" max="1436" width="3.140625" style="764" customWidth="1"/>
    <col min="1437" max="1437" width="39.42578125" style="764" customWidth="1"/>
    <col min="1438" max="1438" width="19" style="764" customWidth="1"/>
    <col min="1439" max="1439" width="15" style="764" customWidth="1"/>
    <col min="1440" max="1440" width="19" style="764" customWidth="1"/>
    <col min="1441" max="1441" width="10.7109375" style="764" customWidth="1"/>
    <col min="1442" max="1442" width="19" style="764" customWidth="1"/>
    <col min="1443" max="1443" width="22.42578125" style="764" customWidth="1"/>
    <col min="1444" max="1444" width="22.140625" style="764" customWidth="1"/>
    <col min="1445" max="1445" width="19.28515625" style="764" customWidth="1"/>
    <col min="1446" max="1446" width="19.85546875" style="764" customWidth="1"/>
    <col min="1447" max="1447" width="10.7109375" style="764" customWidth="1"/>
    <col min="1448" max="1448" width="18.85546875" style="764" customWidth="1"/>
    <col min="1449" max="1449" width="23.28515625" style="764" customWidth="1"/>
    <col min="1450" max="1450" width="17.85546875" style="764" customWidth="1"/>
    <col min="1451" max="1451" width="9.140625" style="764" customWidth="1"/>
    <col min="1452" max="1452" width="16.42578125" style="764" customWidth="1"/>
    <col min="1453" max="1453" width="9.140625" style="764" customWidth="1"/>
    <col min="1454" max="1454" width="17" style="764" customWidth="1"/>
    <col min="1455" max="1455" width="19" style="764" customWidth="1"/>
    <col min="1456" max="1457" width="17.28515625" style="764" bestFit="1" customWidth="1"/>
    <col min="1458" max="1458" width="15.140625" style="764" bestFit="1" customWidth="1"/>
    <col min="1459" max="1689" width="9.140625" style="764"/>
    <col min="1690" max="1690" width="3.140625" style="764" customWidth="1"/>
    <col min="1691" max="1691" width="4.42578125" style="764" customWidth="1"/>
    <col min="1692" max="1692" width="3.140625" style="764" customWidth="1"/>
    <col min="1693" max="1693" width="39.42578125" style="764" customWidth="1"/>
    <col min="1694" max="1694" width="19" style="764" customWidth="1"/>
    <col min="1695" max="1695" width="15" style="764" customWidth="1"/>
    <col min="1696" max="1696" width="19" style="764" customWidth="1"/>
    <col min="1697" max="1697" width="10.7109375" style="764" customWidth="1"/>
    <col min="1698" max="1698" width="19" style="764" customWidth="1"/>
    <col min="1699" max="1699" width="22.42578125" style="764" customWidth="1"/>
    <col min="1700" max="1700" width="22.140625" style="764" customWidth="1"/>
    <col min="1701" max="1701" width="19.28515625" style="764" customWidth="1"/>
    <col min="1702" max="1702" width="19.85546875" style="764" customWidth="1"/>
    <col min="1703" max="1703" width="10.7109375" style="764" customWidth="1"/>
    <col min="1704" max="1704" width="18.85546875" style="764" customWidth="1"/>
    <col min="1705" max="1705" width="23.28515625" style="764" customWidth="1"/>
    <col min="1706" max="1706" width="17.85546875" style="764" customWidth="1"/>
    <col min="1707" max="1707" width="9.140625" style="764" customWidth="1"/>
    <col min="1708" max="1708" width="16.42578125" style="764" customWidth="1"/>
    <col min="1709" max="1709" width="9.140625" style="764" customWidth="1"/>
    <col min="1710" max="1710" width="17" style="764" customWidth="1"/>
    <col min="1711" max="1711" width="19" style="764" customWidth="1"/>
    <col min="1712" max="1713" width="17.28515625" style="764" bestFit="1" customWidth="1"/>
    <col min="1714" max="1714" width="15.140625" style="764" bestFit="1" customWidth="1"/>
    <col min="1715" max="1945" width="9.140625" style="764"/>
    <col min="1946" max="1946" width="3.140625" style="764" customWidth="1"/>
    <col min="1947" max="1947" width="4.42578125" style="764" customWidth="1"/>
    <col min="1948" max="1948" width="3.140625" style="764" customWidth="1"/>
    <col min="1949" max="1949" width="39.42578125" style="764" customWidth="1"/>
    <col min="1950" max="1950" width="19" style="764" customWidth="1"/>
    <col min="1951" max="1951" width="15" style="764" customWidth="1"/>
    <col min="1952" max="1952" width="19" style="764" customWidth="1"/>
    <col min="1953" max="1953" width="10.7109375" style="764" customWidth="1"/>
    <col min="1954" max="1954" width="19" style="764" customWidth="1"/>
    <col min="1955" max="1955" width="22.42578125" style="764" customWidth="1"/>
    <col min="1956" max="1956" width="22.140625" style="764" customWidth="1"/>
    <col min="1957" max="1957" width="19.28515625" style="764" customWidth="1"/>
    <col min="1958" max="1958" width="19.85546875" style="764" customWidth="1"/>
    <col min="1959" max="1959" width="10.7109375" style="764" customWidth="1"/>
    <col min="1960" max="1960" width="18.85546875" style="764" customWidth="1"/>
    <col min="1961" max="1961" width="23.28515625" style="764" customWidth="1"/>
    <col min="1962" max="1962" width="17.85546875" style="764" customWidth="1"/>
    <col min="1963" max="1963" width="9.140625" style="764" customWidth="1"/>
    <col min="1964" max="1964" width="16.42578125" style="764" customWidth="1"/>
    <col min="1965" max="1965" width="9.140625" style="764" customWidth="1"/>
    <col min="1966" max="1966" width="17" style="764" customWidth="1"/>
    <col min="1967" max="1967" width="19" style="764" customWidth="1"/>
    <col min="1968" max="1969" width="17.28515625" style="764" bestFit="1" customWidth="1"/>
    <col min="1970" max="1970" width="15.140625" style="764" bestFit="1" customWidth="1"/>
    <col min="1971" max="2201" width="9.140625" style="764"/>
    <col min="2202" max="2202" width="3.140625" style="764" customWidth="1"/>
    <col min="2203" max="2203" width="4.42578125" style="764" customWidth="1"/>
    <col min="2204" max="2204" width="3.140625" style="764" customWidth="1"/>
    <col min="2205" max="2205" width="39.42578125" style="764" customWidth="1"/>
    <col min="2206" max="2206" width="19" style="764" customWidth="1"/>
    <col min="2207" max="2207" width="15" style="764" customWidth="1"/>
    <col min="2208" max="2208" width="19" style="764" customWidth="1"/>
    <col min="2209" max="2209" width="10.7109375" style="764" customWidth="1"/>
    <col min="2210" max="2210" width="19" style="764" customWidth="1"/>
    <col min="2211" max="2211" width="22.42578125" style="764" customWidth="1"/>
    <col min="2212" max="2212" width="22.140625" style="764" customWidth="1"/>
    <col min="2213" max="2213" width="19.28515625" style="764" customWidth="1"/>
    <col min="2214" max="2214" width="19.85546875" style="764" customWidth="1"/>
    <col min="2215" max="2215" width="10.7109375" style="764" customWidth="1"/>
    <col min="2216" max="2216" width="18.85546875" style="764" customWidth="1"/>
    <col min="2217" max="2217" width="23.28515625" style="764" customWidth="1"/>
    <col min="2218" max="2218" width="17.85546875" style="764" customWidth="1"/>
    <col min="2219" max="2219" width="9.140625" style="764" customWidth="1"/>
    <col min="2220" max="2220" width="16.42578125" style="764" customWidth="1"/>
    <col min="2221" max="2221" width="9.140625" style="764" customWidth="1"/>
    <col min="2222" max="2222" width="17" style="764" customWidth="1"/>
    <col min="2223" max="2223" width="19" style="764" customWidth="1"/>
    <col min="2224" max="2225" width="17.28515625" style="764" bestFit="1" customWidth="1"/>
    <col min="2226" max="2226" width="15.140625" style="764" bestFit="1" customWidth="1"/>
    <col min="2227" max="2457" width="9.140625" style="764"/>
    <col min="2458" max="2458" width="3.140625" style="764" customWidth="1"/>
    <col min="2459" max="2459" width="4.42578125" style="764" customWidth="1"/>
    <col min="2460" max="2460" width="3.140625" style="764" customWidth="1"/>
    <col min="2461" max="2461" width="39.42578125" style="764" customWidth="1"/>
    <col min="2462" max="2462" width="19" style="764" customWidth="1"/>
    <col min="2463" max="2463" width="15" style="764" customWidth="1"/>
    <col min="2464" max="2464" width="19" style="764" customWidth="1"/>
    <col min="2465" max="2465" width="10.7109375" style="764" customWidth="1"/>
    <col min="2466" max="2466" width="19" style="764" customWidth="1"/>
    <col min="2467" max="2467" width="22.42578125" style="764" customWidth="1"/>
    <col min="2468" max="2468" width="22.140625" style="764" customWidth="1"/>
    <col min="2469" max="2469" width="19.28515625" style="764" customWidth="1"/>
    <col min="2470" max="2470" width="19.85546875" style="764" customWidth="1"/>
    <col min="2471" max="2471" width="10.7109375" style="764" customWidth="1"/>
    <col min="2472" max="2472" width="18.85546875" style="764" customWidth="1"/>
    <col min="2473" max="2473" width="23.28515625" style="764" customWidth="1"/>
    <col min="2474" max="2474" width="17.85546875" style="764" customWidth="1"/>
    <col min="2475" max="2475" width="9.140625" style="764" customWidth="1"/>
    <col min="2476" max="2476" width="16.42578125" style="764" customWidth="1"/>
    <col min="2477" max="2477" width="9.140625" style="764" customWidth="1"/>
    <col min="2478" max="2478" width="17" style="764" customWidth="1"/>
    <col min="2479" max="2479" width="19" style="764" customWidth="1"/>
    <col min="2480" max="2481" width="17.28515625" style="764" bestFit="1" customWidth="1"/>
    <col min="2482" max="2482" width="15.140625" style="764" bestFit="1" customWidth="1"/>
    <col min="2483" max="2713" width="9.140625" style="764"/>
    <col min="2714" max="2714" width="3.140625" style="764" customWidth="1"/>
    <col min="2715" max="2715" width="4.42578125" style="764" customWidth="1"/>
    <col min="2716" max="2716" width="3.140625" style="764" customWidth="1"/>
    <col min="2717" max="2717" width="39.42578125" style="764" customWidth="1"/>
    <col min="2718" max="2718" width="19" style="764" customWidth="1"/>
    <col min="2719" max="2719" width="15" style="764" customWidth="1"/>
    <col min="2720" max="2720" width="19" style="764" customWidth="1"/>
    <col min="2721" max="2721" width="10.7109375" style="764" customWidth="1"/>
    <col min="2722" max="2722" width="19" style="764" customWidth="1"/>
    <col min="2723" max="2723" width="22.42578125" style="764" customWidth="1"/>
    <col min="2724" max="2724" width="22.140625" style="764" customWidth="1"/>
    <col min="2725" max="2725" width="19.28515625" style="764" customWidth="1"/>
    <col min="2726" max="2726" width="19.85546875" style="764" customWidth="1"/>
    <col min="2727" max="2727" width="10.7109375" style="764" customWidth="1"/>
    <col min="2728" max="2728" width="18.85546875" style="764" customWidth="1"/>
    <col min="2729" max="2729" width="23.28515625" style="764" customWidth="1"/>
    <col min="2730" max="2730" width="17.85546875" style="764" customWidth="1"/>
    <col min="2731" max="2731" width="9.140625" style="764" customWidth="1"/>
    <col min="2732" max="2732" width="16.42578125" style="764" customWidth="1"/>
    <col min="2733" max="2733" width="9.140625" style="764" customWidth="1"/>
    <col min="2734" max="2734" width="17" style="764" customWidth="1"/>
    <col min="2735" max="2735" width="19" style="764" customWidth="1"/>
    <col min="2736" max="2737" width="17.28515625" style="764" bestFit="1" customWidth="1"/>
    <col min="2738" max="2738" width="15.140625" style="764" bestFit="1" customWidth="1"/>
    <col min="2739" max="2969" width="9.140625" style="764"/>
    <col min="2970" max="2970" width="3.140625" style="764" customWidth="1"/>
    <col min="2971" max="2971" width="4.42578125" style="764" customWidth="1"/>
    <col min="2972" max="2972" width="3.140625" style="764" customWidth="1"/>
    <col min="2973" max="2973" width="39.42578125" style="764" customWidth="1"/>
    <col min="2974" max="2974" width="19" style="764" customWidth="1"/>
    <col min="2975" max="2975" width="15" style="764" customWidth="1"/>
    <col min="2976" max="2976" width="19" style="764" customWidth="1"/>
    <col min="2977" max="2977" width="10.7109375" style="764" customWidth="1"/>
    <col min="2978" max="2978" width="19" style="764" customWidth="1"/>
    <col min="2979" max="2979" width="22.42578125" style="764" customWidth="1"/>
    <col min="2980" max="2980" width="22.140625" style="764" customWidth="1"/>
    <col min="2981" max="2981" width="19.28515625" style="764" customWidth="1"/>
    <col min="2982" max="2982" width="19.85546875" style="764" customWidth="1"/>
    <col min="2983" max="2983" width="10.7109375" style="764" customWidth="1"/>
    <col min="2984" max="2984" width="18.85546875" style="764" customWidth="1"/>
    <col min="2985" max="2985" width="23.28515625" style="764" customWidth="1"/>
    <col min="2986" max="2986" width="17.85546875" style="764" customWidth="1"/>
    <col min="2987" max="2987" width="9.140625" style="764" customWidth="1"/>
    <col min="2988" max="2988" width="16.42578125" style="764" customWidth="1"/>
    <col min="2989" max="2989" width="9.140625" style="764" customWidth="1"/>
    <col min="2990" max="2990" width="17" style="764" customWidth="1"/>
    <col min="2991" max="2991" width="19" style="764" customWidth="1"/>
    <col min="2992" max="2993" width="17.28515625" style="764" bestFit="1" customWidth="1"/>
    <col min="2994" max="2994" width="15.140625" style="764" bestFit="1" customWidth="1"/>
    <col min="2995" max="3225" width="9.140625" style="764"/>
    <col min="3226" max="3226" width="3.140625" style="764" customWidth="1"/>
    <col min="3227" max="3227" width="4.42578125" style="764" customWidth="1"/>
    <col min="3228" max="3228" width="3.140625" style="764" customWidth="1"/>
    <col min="3229" max="3229" width="39.42578125" style="764" customWidth="1"/>
    <col min="3230" max="3230" width="19" style="764" customWidth="1"/>
    <col min="3231" max="3231" width="15" style="764" customWidth="1"/>
    <col min="3232" max="3232" width="19" style="764" customWidth="1"/>
    <col min="3233" max="3233" width="10.7109375" style="764" customWidth="1"/>
    <col min="3234" max="3234" width="19" style="764" customWidth="1"/>
    <col min="3235" max="3235" width="22.42578125" style="764" customWidth="1"/>
    <col min="3236" max="3236" width="22.140625" style="764" customWidth="1"/>
    <col min="3237" max="3237" width="19.28515625" style="764" customWidth="1"/>
    <col min="3238" max="3238" width="19.85546875" style="764" customWidth="1"/>
    <col min="3239" max="3239" width="10.7109375" style="764" customWidth="1"/>
    <col min="3240" max="3240" width="18.85546875" style="764" customWidth="1"/>
    <col min="3241" max="3241" width="23.28515625" style="764" customWidth="1"/>
    <col min="3242" max="3242" width="17.85546875" style="764" customWidth="1"/>
    <col min="3243" max="3243" width="9.140625" style="764" customWidth="1"/>
    <col min="3244" max="3244" width="16.42578125" style="764" customWidth="1"/>
    <col min="3245" max="3245" width="9.140625" style="764" customWidth="1"/>
    <col min="3246" max="3246" width="17" style="764" customWidth="1"/>
    <col min="3247" max="3247" width="19" style="764" customWidth="1"/>
    <col min="3248" max="3249" width="17.28515625" style="764" bestFit="1" customWidth="1"/>
    <col min="3250" max="3250" width="15.140625" style="764" bestFit="1" customWidth="1"/>
    <col min="3251" max="3481" width="9.140625" style="764"/>
    <col min="3482" max="3482" width="3.140625" style="764" customWidth="1"/>
    <col min="3483" max="3483" width="4.42578125" style="764" customWidth="1"/>
    <col min="3484" max="3484" width="3.140625" style="764" customWidth="1"/>
    <col min="3485" max="3485" width="39.42578125" style="764" customWidth="1"/>
    <col min="3486" max="3486" width="19" style="764" customWidth="1"/>
    <col min="3487" max="3487" width="15" style="764" customWidth="1"/>
    <col min="3488" max="3488" width="19" style="764" customWidth="1"/>
    <col min="3489" max="3489" width="10.7109375" style="764" customWidth="1"/>
    <col min="3490" max="3490" width="19" style="764" customWidth="1"/>
    <col min="3491" max="3491" width="22.42578125" style="764" customWidth="1"/>
    <col min="3492" max="3492" width="22.140625" style="764" customWidth="1"/>
    <col min="3493" max="3493" width="19.28515625" style="764" customWidth="1"/>
    <col min="3494" max="3494" width="19.85546875" style="764" customWidth="1"/>
    <col min="3495" max="3495" width="10.7109375" style="764" customWidth="1"/>
    <col min="3496" max="3496" width="18.85546875" style="764" customWidth="1"/>
    <col min="3497" max="3497" width="23.28515625" style="764" customWidth="1"/>
    <col min="3498" max="3498" width="17.85546875" style="764" customWidth="1"/>
    <col min="3499" max="3499" width="9.140625" style="764" customWidth="1"/>
    <col min="3500" max="3500" width="16.42578125" style="764" customWidth="1"/>
    <col min="3501" max="3501" width="9.140625" style="764" customWidth="1"/>
    <col min="3502" max="3502" width="17" style="764" customWidth="1"/>
    <col min="3503" max="3503" width="19" style="764" customWidth="1"/>
    <col min="3504" max="3505" width="17.28515625" style="764" bestFit="1" customWidth="1"/>
    <col min="3506" max="3506" width="15.140625" style="764" bestFit="1" customWidth="1"/>
    <col min="3507" max="3737" width="9.140625" style="764"/>
    <col min="3738" max="3738" width="3.140625" style="764" customWidth="1"/>
    <col min="3739" max="3739" width="4.42578125" style="764" customWidth="1"/>
    <col min="3740" max="3740" width="3.140625" style="764" customWidth="1"/>
    <col min="3741" max="3741" width="39.42578125" style="764" customWidth="1"/>
    <col min="3742" max="3742" width="19" style="764" customWidth="1"/>
    <col min="3743" max="3743" width="15" style="764" customWidth="1"/>
    <col min="3744" max="3744" width="19" style="764" customWidth="1"/>
    <col min="3745" max="3745" width="10.7109375" style="764" customWidth="1"/>
    <col min="3746" max="3746" width="19" style="764" customWidth="1"/>
    <col min="3747" max="3747" width="22.42578125" style="764" customWidth="1"/>
    <col min="3748" max="3748" width="22.140625" style="764" customWidth="1"/>
    <col min="3749" max="3749" width="19.28515625" style="764" customWidth="1"/>
    <col min="3750" max="3750" width="19.85546875" style="764" customWidth="1"/>
    <col min="3751" max="3751" width="10.7109375" style="764" customWidth="1"/>
    <col min="3752" max="3752" width="18.85546875" style="764" customWidth="1"/>
    <col min="3753" max="3753" width="23.28515625" style="764" customWidth="1"/>
    <col min="3754" max="3754" width="17.85546875" style="764" customWidth="1"/>
    <col min="3755" max="3755" width="9.140625" style="764" customWidth="1"/>
    <col min="3756" max="3756" width="16.42578125" style="764" customWidth="1"/>
    <col min="3757" max="3757" width="9.140625" style="764" customWidth="1"/>
    <col min="3758" max="3758" width="17" style="764" customWidth="1"/>
    <col min="3759" max="3759" width="19" style="764" customWidth="1"/>
    <col min="3760" max="3761" width="17.28515625" style="764" bestFit="1" customWidth="1"/>
    <col min="3762" max="3762" width="15.140625" style="764" bestFit="1" customWidth="1"/>
    <col min="3763" max="3993" width="9.140625" style="764"/>
    <col min="3994" max="3994" width="3.140625" style="764" customWidth="1"/>
    <col min="3995" max="3995" width="4.42578125" style="764" customWidth="1"/>
    <col min="3996" max="3996" width="3.140625" style="764" customWidth="1"/>
    <col min="3997" max="3997" width="39.42578125" style="764" customWidth="1"/>
    <col min="3998" max="3998" width="19" style="764" customWidth="1"/>
    <col min="3999" max="3999" width="15" style="764" customWidth="1"/>
    <col min="4000" max="4000" width="19" style="764" customWidth="1"/>
    <col min="4001" max="4001" width="10.7109375" style="764" customWidth="1"/>
    <col min="4002" max="4002" width="19" style="764" customWidth="1"/>
    <col min="4003" max="4003" width="22.42578125" style="764" customWidth="1"/>
    <col min="4004" max="4004" width="22.140625" style="764" customWidth="1"/>
    <col min="4005" max="4005" width="19.28515625" style="764" customWidth="1"/>
    <col min="4006" max="4006" width="19.85546875" style="764" customWidth="1"/>
    <col min="4007" max="4007" width="10.7109375" style="764" customWidth="1"/>
    <col min="4008" max="4008" width="18.85546875" style="764" customWidth="1"/>
    <col min="4009" max="4009" width="23.28515625" style="764" customWidth="1"/>
    <col min="4010" max="4010" width="17.85546875" style="764" customWidth="1"/>
    <col min="4011" max="4011" width="9.140625" style="764" customWidth="1"/>
    <col min="4012" max="4012" width="16.42578125" style="764" customWidth="1"/>
    <col min="4013" max="4013" width="9.140625" style="764" customWidth="1"/>
    <col min="4014" max="4014" width="17" style="764" customWidth="1"/>
    <col min="4015" max="4015" width="19" style="764" customWidth="1"/>
    <col min="4016" max="4017" width="17.28515625" style="764" bestFit="1" customWidth="1"/>
    <col min="4018" max="4018" width="15.140625" style="764" bestFit="1" customWidth="1"/>
    <col min="4019" max="4249" width="9.140625" style="764"/>
    <col min="4250" max="4250" width="3.140625" style="764" customWidth="1"/>
    <col min="4251" max="4251" width="4.42578125" style="764" customWidth="1"/>
    <col min="4252" max="4252" width="3.140625" style="764" customWidth="1"/>
    <col min="4253" max="4253" width="39.42578125" style="764" customWidth="1"/>
    <col min="4254" max="4254" width="19" style="764" customWidth="1"/>
    <col min="4255" max="4255" width="15" style="764" customWidth="1"/>
    <col min="4256" max="4256" width="19" style="764" customWidth="1"/>
    <col min="4257" max="4257" width="10.7109375" style="764" customWidth="1"/>
    <col min="4258" max="4258" width="19" style="764" customWidth="1"/>
    <col min="4259" max="4259" width="22.42578125" style="764" customWidth="1"/>
    <col min="4260" max="4260" width="22.140625" style="764" customWidth="1"/>
    <col min="4261" max="4261" width="19.28515625" style="764" customWidth="1"/>
    <col min="4262" max="4262" width="19.85546875" style="764" customWidth="1"/>
    <col min="4263" max="4263" width="10.7109375" style="764" customWidth="1"/>
    <col min="4264" max="4264" width="18.85546875" style="764" customWidth="1"/>
    <col min="4265" max="4265" width="23.28515625" style="764" customWidth="1"/>
    <col min="4266" max="4266" width="17.85546875" style="764" customWidth="1"/>
    <col min="4267" max="4267" width="9.140625" style="764" customWidth="1"/>
    <col min="4268" max="4268" width="16.42578125" style="764" customWidth="1"/>
    <col min="4269" max="4269" width="9.140625" style="764" customWidth="1"/>
    <col min="4270" max="4270" width="17" style="764" customWidth="1"/>
    <col min="4271" max="4271" width="19" style="764" customWidth="1"/>
    <col min="4272" max="4273" width="17.28515625" style="764" bestFit="1" customWidth="1"/>
    <col min="4274" max="4274" width="15.140625" style="764" bestFit="1" customWidth="1"/>
    <col min="4275" max="4505" width="9.140625" style="764"/>
    <col min="4506" max="4506" width="3.140625" style="764" customWidth="1"/>
    <col min="4507" max="4507" width="4.42578125" style="764" customWidth="1"/>
    <col min="4508" max="4508" width="3.140625" style="764" customWidth="1"/>
    <col min="4509" max="4509" width="39.42578125" style="764" customWidth="1"/>
    <col min="4510" max="4510" width="19" style="764" customWidth="1"/>
    <col min="4511" max="4511" width="15" style="764" customWidth="1"/>
    <col min="4512" max="4512" width="19" style="764" customWidth="1"/>
    <col min="4513" max="4513" width="10.7109375" style="764" customWidth="1"/>
    <col min="4514" max="4514" width="19" style="764" customWidth="1"/>
    <col min="4515" max="4515" width="22.42578125" style="764" customWidth="1"/>
    <col min="4516" max="4516" width="22.140625" style="764" customWidth="1"/>
    <col min="4517" max="4517" width="19.28515625" style="764" customWidth="1"/>
    <col min="4518" max="4518" width="19.85546875" style="764" customWidth="1"/>
    <col min="4519" max="4519" width="10.7109375" style="764" customWidth="1"/>
    <col min="4520" max="4520" width="18.85546875" style="764" customWidth="1"/>
    <col min="4521" max="4521" width="23.28515625" style="764" customWidth="1"/>
    <col min="4522" max="4522" width="17.85546875" style="764" customWidth="1"/>
    <col min="4523" max="4523" width="9.140625" style="764" customWidth="1"/>
    <col min="4524" max="4524" width="16.42578125" style="764" customWidth="1"/>
    <col min="4525" max="4525" width="9.140625" style="764" customWidth="1"/>
    <col min="4526" max="4526" width="17" style="764" customWidth="1"/>
    <col min="4527" max="4527" width="19" style="764" customWidth="1"/>
    <col min="4528" max="4529" width="17.28515625" style="764" bestFit="1" customWidth="1"/>
    <col min="4530" max="4530" width="15.140625" style="764" bestFit="1" customWidth="1"/>
    <col min="4531" max="4761" width="9.140625" style="764"/>
    <col min="4762" max="4762" width="3.140625" style="764" customWidth="1"/>
    <col min="4763" max="4763" width="4.42578125" style="764" customWidth="1"/>
    <col min="4764" max="4764" width="3.140625" style="764" customWidth="1"/>
    <col min="4765" max="4765" width="39.42578125" style="764" customWidth="1"/>
    <col min="4766" max="4766" width="19" style="764" customWidth="1"/>
    <col min="4767" max="4767" width="15" style="764" customWidth="1"/>
    <col min="4768" max="4768" width="19" style="764" customWidth="1"/>
    <col min="4769" max="4769" width="10.7109375" style="764" customWidth="1"/>
    <col min="4770" max="4770" width="19" style="764" customWidth="1"/>
    <col min="4771" max="4771" width="22.42578125" style="764" customWidth="1"/>
    <col min="4772" max="4772" width="22.140625" style="764" customWidth="1"/>
    <col min="4773" max="4773" width="19.28515625" style="764" customWidth="1"/>
    <col min="4774" max="4774" width="19.85546875" style="764" customWidth="1"/>
    <col min="4775" max="4775" width="10.7109375" style="764" customWidth="1"/>
    <col min="4776" max="4776" width="18.85546875" style="764" customWidth="1"/>
    <col min="4777" max="4777" width="23.28515625" style="764" customWidth="1"/>
    <col min="4778" max="4778" width="17.85546875" style="764" customWidth="1"/>
    <col min="4779" max="4779" width="9.140625" style="764" customWidth="1"/>
    <col min="4780" max="4780" width="16.42578125" style="764" customWidth="1"/>
    <col min="4781" max="4781" width="9.140625" style="764" customWidth="1"/>
    <col min="4782" max="4782" width="17" style="764" customWidth="1"/>
    <col min="4783" max="4783" width="19" style="764" customWidth="1"/>
    <col min="4784" max="4785" width="17.28515625" style="764" bestFit="1" customWidth="1"/>
    <col min="4786" max="4786" width="15.140625" style="764" bestFit="1" customWidth="1"/>
    <col min="4787" max="5017" width="9.140625" style="764"/>
    <col min="5018" max="5018" width="3.140625" style="764" customWidth="1"/>
    <col min="5019" max="5019" width="4.42578125" style="764" customWidth="1"/>
    <col min="5020" max="5020" width="3.140625" style="764" customWidth="1"/>
    <col min="5021" max="5021" width="39.42578125" style="764" customWidth="1"/>
    <col min="5022" max="5022" width="19" style="764" customWidth="1"/>
    <col min="5023" max="5023" width="15" style="764" customWidth="1"/>
    <col min="5024" max="5024" width="19" style="764" customWidth="1"/>
    <col min="5025" max="5025" width="10.7109375" style="764" customWidth="1"/>
    <col min="5026" max="5026" width="19" style="764" customWidth="1"/>
    <col min="5027" max="5027" width="22.42578125" style="764" customWidth="1"/>
    <col min="5028" max="5028" width="22.140625" style="764" customWidth="1"/>
    <col min="5029" max="5029" width="19.28515625" style="764" customWidth="1"/>
    <col min="5030" max="5030" width="19.85546875" style="764" customWidth="1"/>
    <col min="5031" max="5031" width="10.7109375" style="764" customWidth="1"/>
    <col min="5032" max="5032" width="18.85546875" style="764" customWidth="1"/>
    <col min="5033" max="5033" width="23.28515625" style="764" customWidth="1"/>
    <col min="5034" max="5034" width="17.85546875" style="764" customWidth="1"/>
    <col min="5035" max="5035" width="9.140625" style="764" customWidth="1"/>
    <col min="5036" max="5036" width="16.42578125" style="764" customWidth="1"/>
    <col min="5037" max="5037" width="9.140625" style="764" customWidth="1"/>
    <col min="5038" max="5038" width="17" style="764" customWidth="1"/>
    <col min="5039" max="5039" width="19" style="764" customWidth="1"/>
    <col min="5040" max="5041" width="17.28515625" style="764" bestFit="1" customWidth="1"/>
    <col min="5042" max="5042" width="15.140625" style="764" bestFit="1" customWidth="1"/>
    <col min="5043" max="5273" width="9.140625" style="764"/>
    <col min="5274" max="5274" width="3.140625" style="764" customWidth="1"/>
    <col min="5275" max="5275" width="4.42578125" style="764" customWidth="1"/>
    <col min="5276" max="5276" width="3.140625" style="764" customWidth="1"/>
    <col min="5277" max="5277" width="39.42578125" style="764" customWidth="1"/>
    <col min="5278" max="5278" width="19" style="764" customWidth="1"/>
    <col min="5279" max="5279" width="15" style="764" customWidth="1"/>
    <col min="5280" max="5280" width="19" style="764" customWidth="1"/>
    <col min="5281" max="5281" width="10.7109375" style="764" customWidth="1"/>
    <col min="5282" max="5282" width="19" style="764" customWidth="1"/>
    <col min="5283" max="5283" width="22.42578125" style="764" customWidth="1"/>
    <col min="5284" max="5284" width="22.140625" style="764" customWidth="1"/>
    <col min="5285" max="5285" width="19.28515625" style="764" customWidth="1"/>
    <col min="5286" max="5286" width="19.85546875" style="764" customWidth="1"/>
    <col min="5287" max="5287" width="10.7109375" style="764" customWidth="1"/>
    <col min="5288" max="5288" width="18.85546875" style="764" customWidth="1"/>
    <col min="5289" max="5289" width="23.28515625" style="764" customWidth="1"/>
    <col min="5290" max="5290" width="17.85546875" style="764" customWidth="1"/>
    <col min="5291" max="5291" width="9.140625" style="764" customWidth="1"/>
    <col min="5292" max="5292" width="16.42578125" style="764" customWidth="1"/>
    <col min="5293" max="5293" width="9.140625" style="764" customWidth="1"/>
    <col min="5294" max="5294" width="17" style="764" customWidth="1"/>
    <col min="5295" max="5295" width="19" style="764" customWidth="1"/>
    <col min="5296" max="5297" width="17.28515625" style="764" bestFit="1" customWidth="1"/>
    <col min="5298" max="5298" width="15.140625" style="764" bestFit="1" customWidth="1"/>
    <col min="5299" max="5529" width="9.140625" style="764"/>
    <col min="5530" max="5530" width="3.140625" style="764" customWidth="1"/>
    <col min="5531" max="5531" width="4.42578125" style="764" customWidth="1"/>
    <col min="5532" max="5532" width="3.140625" style="764" customWidth="1"/>
    <col min="5533" max="5533" width="39.42578125" style="764" customWidth="1"/>
    <col min="5534" max="5534" width="19" style="764" customWidth="1"/>
    <col min="5535" max="5535" width="15" style="764" customWidth="1"/>
    <col min="5536" max="5536" width="19" style="764" customWidth="1"/>
    <col min="5537" max="5537" width="10.7109375" style="764" customWidth="1"/>
    <col min="5538" max="5538" width="19" style="764" customWidth="1"/>
    <col min="5539" max="5539" width="22.42578125" style="764" customWidth="1"/>
    <col min="5540" max="5540" width="22.140625" style="764" customWidth="1"/>
    <col min="5541" max="5541" width="19.28515625" style="764" customWidth="1"/>
    <col min="5542" max="5542" width="19.85546875" style="764" customWidth="1"/>
    <col min="5543" max="5543" width="10.7109375" style="764" customWidth="1"/>
    <col min="5544" max="5544" width="18.85546875" style="764" customWidth="1"/>
    <col min="5545" max="5545" width="23.28515625" style="764" customWidth="1"/>
    <col min="5546" max="5546" width="17.85546875" style="764" customWidth="1"/>
    <col min="5547" max="5547" width="9.140625" style="764" customWidth="1"/>
    <col min="5548" max="5548" width="16.42578125" style="764" customWidth="1"/>
    <col min="5549" max="5549" width="9.140625" style="764" customWidth="1"/>
    <col min="5550" max="5550" width="17" style="764" customWidth="1"/>
    <col min="5551" max="5551" width="19" style="764" customWidth="1"/>
    <col min="5552" max="5553" width="17.28515625" style="764" bestFit="1" customWidth="1"/>
    <col min="5554" max="5554" width="15.140625" style="764" bestFit="1" customWidth="1"/>
    <col min="5555" max="5785" width="9.140625" style="764"/>
    <col min="5786" max="5786" width="3.140625" style="764" customWidth="1"/>
    <col min="5787" max="5787" width="4.42578125" style="764" customWidth="1"/>
    <col min="5788" max="5788" width="3.140625" style="764" customWidth="1"/>
    <col min="5789" max="5789" width="39.42578125" style="764" customWidth="1"/>
    <col min="5790" max="5790" width="19" style="764" customWidth="1"/>
    <col min="5791" max="5791" width="15" style="764" customWidth="1"/>
    <col min="5792" max="5792" width="19" style="764" customWidth="1"/>
    <col min="5793" max="5793" width="10.7109375" style="764" customWidth="1"/>
    <col min="5794" max="5794" width="19" style="764" customWidth="1"/>
    <col min="5795" max="5795" width="22.42578125" style="764" customWidth="1"/>
    <col min="5796" max="5796" width="22.140625" style="764" customWidth="1"/>
    <col min="5797" max="5797" width="19.28515625" style="764" customWidth="1"/>
    <col min="5798" max="5798" width="19.85546875" style="764" customWidth="1"/>
    <col min="5799" max="5799" width="10.7109375" style="764" customWidth="1"/>
    <col min="5800" max="5800" width="18.85546875" style="764" customWidth="1"/>
    <col min="5801" max="5801" width="23.28515625" style="764" customWidth="1"/>
    <col min="5802" max="5802" width="17.85546875" style="764" customWidth="1"/>
    <col min="5803" max="5803" width="9.140625" style="764" customWidth="1"/>
    <col min="5804" max="5804" width="16.42578125" style="764" customWidth="1"/>
    <col min="5805" max="5805" width="9.140625" style="764" customWidth="1"/>
    <col min="5806" max="5806" width="17" style="764" customWidth="1"/>
    <col min="5807" max="5807" width="19" style="764" customWidth="1"/>
    <col min="5808" max="5809" width="17.28515625" style="764" bestFit="1" customWidth="1"/>
    <col min="5810" max="5810" width="15.140625" style="764" bestFit="1" customWidth="1"/>
    <col min="5811" max="6041" width="9.140625" style="764"/>
    <col min="6042" max="6042" width="3.140625" style="764" customWidth="1"/>
    <col min="6043" max="6043" width="4.42578125" style="764" customWidth="1"/>
    <col min="6044" max="6044" width="3.140625" style="764" customWidth="1"/>
    <col min="6045" max="6045" width="39.42578125" style="764" customWidth="1"/>
    <col min="6046" max="6046" width="19" style="764" customWidth="1"/>
    <col min="6047" max="6047" width="15" style="764" customWidth="1"/>
    <col min="6048" max="6048" width="19" style="764" customWidth="1"/>
    <col min="6049" max="6049" width="10.7109375" style="764" customWidth="1"/>
    <col min="6050" max="6050" width="19" style="764" customWidth="1"/>
    <col min="6051" max="6051" width="22.42578125" style="764" customWidth="1"/>
    <col min="6052" max="6052" width="22.140625" style="764" customWidth="1"/>
    <col min="6053" max="6053" width="19.28515625" style="764" customWidth="1"/>
    <col min="6054" max="6054" width="19.85546875" style="764" customWidth="1"/>
    <col min="6055" max="6055" width="10.7109375" style="764" customWidth="1"/>
    <col min="6056" max="6056" width="18.85546875" style="764" customWidth="1"/>
    <col min="6057" max="6057" width="23.28515625" style="764" customWidth="1"/>
    <col min="6058" max="6058" width="17.85546875" style="764" customWidth="1"/>
    <col min="6059" max="6059" width="9.140625" style="764" customWidth="1"/>
    <col min="6060" max="6060" width="16.42578125" style="764" customWidth="1"/>
    <col min="6061" max="6061" width="9.140625" style="764" customWidth="1"/>
    <col min="6062" max="6062" width="17" style="764" customWidth="1"/>
    <col min="6063" max="6063" width="19" style="764" customWidth="1"/>
    <col min="6064" max="6065" width="17.28515625" style="764" bestFit="1" customWidth="1"/>
    <col min="6066" max="6066" width="15.140625" style="764" bestFit="1" customWidth="1"/>
    <col min="6067" max="6297" width="9.140625" style="764"/>
    <col min="6298" max="6298" width="3.140625" style="764" customWidth="1"/>
    <col min="6299" max="6299" width="4.42578125" style="764" customWidth="1"/>
    <col min="6300" max="6300" width="3.140625" style="764" customWidth="1"/>
    <col min="6301" max="6301" width="39.42578125" style="764" customWidth="1"/>
    <col min="6302" max="6302" width="19" style="764" customWidth="1"/>
    <col min="6303" max="6303" width="15" style="764" customWidth="1"/>
    <col min="6304" max="6304" width="19" style="764" customWidth="1"/>
    <col min="6305" max="6305" width="10.7109375" style="764" customWidth="1"/>
    <col min="6306" max="6306" width="19" style="764" customWidth="1"/>
    <col min="6307" max="6307" width="22.42578125" style="764" customWidth="1"/>
    <col min="6308" max="6308" width="22.140625" style="764" customWidth="1"/>
    <col min="6309" max="6309" width="19.28515625" style="764" customWidth="1"/>
    <col min="6310" max="6310" width="19.85546875" style="764" customWidth="1"/>
    <col min="6311" max="6311" width="10.7109375" style="764" customWidth="1"/>
    <col min="6312" max="6312" width="18.85546875" style="764" customWidth="1"/>
    <col min="6313" max="6313" width="23.28515625" style="764" customWidth="1"/>
    <col min="6314" max="6314" width="17.85546875" style="764" customWidth="1"/>
    <col min="6315" max="6315" width="9.140625" style="764" customWidth="1"/>
    <col min="6316" max="6316" width="16.42578125" style="764" customWidth="1"/>
    <col min="6317" max="6317" width="9.140625" style="764" customWidth="1"/>
    <col min="6318" max="6318" width="17" style="764" customWidth="1"/>
    <col min="6319" max="6319" width="19" style="764" customWidth="1"/>
    <col min="6320" max="6321" width="17.28515625" style="764" bestFit="1" customWidth="1"/>
    <col min="6322" max="6322" width="15.140625" style="764" bestFit="1" customWidth="1"/>
    <col min="6323" max="6553" width="9.140625" style="764"/>
    <col min="6554" max="6554" width="3.140625" style="764" customWidth="1"/>
    <col min="6555" max="6555" width="4.42578125" style="764" customWidth="1"/>
    <col min="6556" max="6556" width="3.140625" style="764" customWidth="1"/>
    <col min="6557" max="6557" width="39.42578125" style="764" customWidth="1"/>
    <col min="6558" max="6558" width="19" style="764" customWidth="1"/>
    <col min="6559" max="6559" width="15" style="764" customWidth="1"/>
    <col min="6560" max="6560" width="19" style="764" customWidth="1"/>
    <col min="6561" max="6561" width="10.7109375" style="764" customWidth="1"/>
    <col min="6562" max="6562" width="19" style="764" customWidth="1"/>
    <col min="6563" max="6563" width="22.42578125" style="764" customWidth="1"/>
    <col min="6564" max="6564" width="22.140625" style="764" customWidth="1"/>
    <col min="6565" max="6565" width="19.28515625" style="764" customWidth="1"/>
    <col min="6566" max="6566" width="19.85546875" style="764" customWidth="1"/>
    <col min="6567" max="6567" width="10.7109375" style="764" customWidth="1"/>
    <col min="6568" max="6568" width="18.85546875" style="764" customWidth="1"/>
    <col min="6569" max="6569" width="23.28515625" style="764" customWidth="1"/>
    <col min="6570" max="6570" width="17.85546875" style="764" customWidth="1"/>
    <col min="6571" max="6571" width="9.140625" style="764" customWidth="1"/>
    <col min="6572" max="6572" width="16.42578125" style="764" customWidth="1"/>
    <col min="6573" max="6573" width="9.140625" style="764" customWidth="1"/>
    <col min="6574" max="6574" width="17" style="764" customWidth="1"/>
    <col min="6575" max="6575" width="19" style="764" customWidth="1"/>
    <col min="6576" max="6577" width="17.28515625" style="764" bestFit="1" customWidth="1"/>
    <col min="6578" max="6578" width="15.140625" style="764" bestFit="1" customWidth="1"/>
    <col min="6579" max="6809" width="9.140625" style="764"/>
    <col min="6810" max="6810" width="3.140625" style="764" customWidth="1"/>
    <col min="6811" max="6811" width="4.42578125" style="764" customWidth="1"/>
    <col min="6812" max="6812" width="3.140625" style="764" customWidth="1"/>
    <col min="6813" max="6813" width="39.42578125" style="764" customWidth="1"/>
    <col min="6814" max="6814" width="19" style="764" customWidth="1"/>
    <col min="6815" max="6815" width="15" style="764" customWidth="1"/>
    <col min="6816" max="6816" width="19" style="764" customWidth="1"/>
    <col min="6817" max="6817" width="10.7109375" style="764" customWidth="1"/>
    <col min="6818" max="6818" width="19" style="764" customWidth="1"/>
    <col min="6819" max="6819" width="22.42578125" style="764" customWidth="1"/>
    <col min="6820" max="6820" width="22.140625" style="764" customWidth="1"/>
    <col min="6821" max="6821" width="19.28515625" style="764" customWidth="1"/>
    <col min="6822" max="6822" width="19.85546875" style="764" customWidth="1"/>
    <col min="6823" max="6823" width="10.7109375" style="764" customWidth="1"/>
    <col min="6824" max="6824" width="18.85546875" style="764" customWidth="1"/>
    <col min="6825" max="6825" width="23.28515625" style="764" customWidth="1"/>
    <col min="6826" max="6826" width="17.85546875" style="764" customWidth="1"/>
    <col min="6827" max="6827" width="9.140625" style="764" customWidth="1"/>
    <col min="6828" max="6828" width="16.42578125" style="764" customWidth="1"/>
    <col min="6829" max="6829" width="9.140625" style="764" customWidth="1"/>
    <col min="6830" max="6830" width="17" style="764" customWidth="1"/>
    <col min="6831" max="6831" width="19" style="764" customWidth="1"/>
    <col min="6832" max="6833" width="17.28515625" style="764" bestFit="1" customWidth="1"/>
    <col min="6834" max="6834" width="15.140625" style="764" bestFit="1" customWidth="1"/>
    <col min="6835" max="7065" width="9.140625" style="764"/>
    <col min="7066" max="7066" width="3.140625" style="764" customWidth="1"/>
    <col min="7067" max="7067" width="4.42578125" style="764" customWidth="1"/>
    <col min="7068" max="7068" width="3.140625" style="764" customWidth="1"/>
    <col min="7069" max="7069" width="39.42578125" style="764" customWidth="1"/>
    <col min="7070" max="7070" width="19" style="764" customWidth="1"/>
    <col min="7071" max="7071" width="15" style="764" customWidth="1"/>
    <col min="7072" max="7072" width="19" style="764" customWidth="1"/>
    <col min="7073" max="7073" width="10.7109375" style="764" customWidth="1"/>
    <col min="7074" max="7074" width="19" style="764" customWidth="1"/>
    <col min="7075" max="7075" width="22.42578125" style="764" customWidth="1"/>
    <col min="7076" max="7076" width="22.140625" style="764" customWidth="1"/>
    <col min="7077" max="7077" width="19.28515625" style="764" customWidth="1"/>
    <col min="7078" max="7078" width="19.85546875" style="764" customWidth="1"/>
    <col min="7079" max="7079" width="10.7109375" style="764" customWidth="1"/>
    <col min="7080" max="7080" width="18.85546875" style="764" customWidth="1"/>
    <col min="7081" max="7081" width="23.28515625" style="764" customWidth="1"/>
    <col min="7082" max="7082" width="17.85546875" style="764" customWidth="1"/>
    <col min="7083" max="7083" width="9.140625" style="764" customWidth="1"/>
    <col min="7084" max="7084" width="16.42578125" style="764" customWidth="1"/>
    <col min="7085" max="7085" width="9.140625" style="764" customWidth="1"/>
    <col min="7086" max="7086" width="17" style="764" customWidth="1"/>
    <col min="7087" max="7087" width="19" style="764" customWidth="1"/>
    <col min="7088" max="7089" width="17.28515625" style="764" bestFit="1" customWidth="1"/>
    <col min="7090" max="7090" width="15.140625" style="764" bestFit="1" customWidth="1"/>
    <col min="7091" max="7321" width="9.140625" style="764"/>
    <col min="7322" max="7322" width="3.140625" style="764" customWidth="1"/>
    <col min="7323" max="7323" width="4.42578125" style="764" customWidth="1"/>
    <col min="7324" max="7324" width="3.140625" style="764" customWidth="1"/>
    <col min="7325" max="7325" width="39.42578125" style="764" customWidth="1"/>
    <col min="7326" max="7326" width="19" style="764" customWidth="1"/>
    <col min="7327" max="7327" width="15" style="764" customWidth="1"/>
    <col min="7328" max="7328" width="19" style="764" customWidth="1"/>
    <col min="7329" max="7329" width="10.7109375" style="764" customWidth="1"/>
    <col min="7330" max="7330" width="19" style="764" customWidth="1"/>
    <col min="7331" max="7331" width="22.42578125" style="764" customWidth="1"/>
    <col min="7332" max="7332" width="22.140625" style="764" customWidth="1"/>
    <col min="7333" max="7333" width="19.28515625" style="764" customWidth="1"/>
    <col min="7334" max="7334" width="19.85546875" style="764" customWidth="1"/>
    <col min="7335" max="7335" width="10.7109375" style="764" customWidth="1"/>
    <col min="7336" max="7336" width="18.85546875" style="764" customWidth="1"/>
    <col min="7337" max="7337" width="23.28515625" style="764" customWidth="1"/>
    <col min="7338" max="7338" width="17.85546875" style="764" customWidth="1"/>
    <col min="7339" max="7339" width="9.140625" style="764" customWidth="1"/>
    <col min="7340" max="7340" width="16.42578125" style="764" customWidth="1"/>
    <col min="7341" max="7341" width="9.140625" style="764" customWidth="1"/>
    <col min="7342" max="7342" width="17" style="764" customWidth="1"/>
    <col min="7343" max="7343" width="19" style="764" customWidth="1"/>
    <col min="7344" max="7345" width="17.28515625" style="764" bestFit="1" customWidth="1"/>
    <col min="7346" max="7346" width="15.140625" style="764" bestFit="1" customWidth="1"/>
    <col min="7347" max="7577" width="9.140625" style="764"/>
    <col min="7578" max="7578" width="3.140625" style="764" customWidth="1"/>
    <col min="7579" max="7579" width="4.42578125" style="764" customWidth="1"/>
    <col min="7580" max="7580" width="3.140625" style="764" customWidth="1"/>
    <col min="7581" max="7581" width="39.42578125" style="764" customWidth="1"/>
    <col min="7582" max="7582" width="19" style="764" customWidth="1"/>
    <col min="7583" max="7583" width="15" style="764" customWidth="1"/>
    <col min="7584" max="7584" width="19" style="764" customWidth="1"/>
    <col min="7585" max="7585" width="10.7109375" style="764" customWidth="1"/>
    <col min="7586" max="7586" width="19" style="764" customWidth="1"/>
    <col min="7587" max="7587" width="22.42578125" style="764" customWidth="1"/>
    <col min="7588" max="7588" width="22.140625" style="764" customWidth="1"/>
    <col min="7589" max="7589" width="19.28515625" style="764" customWidth="1"/>
    <col min="7590" max="7590" width="19.85546875" style="764" customWidth="1"/>
    <col min="7591" max="7591" width="10.7109375" style="764" customWidth="1"/>
    <col min="7592" max="7592" width="18.85546875" style="764" customWidth="1"/>
    <col min="7593" max="7593" width="23.28515625" style="764" customWidth="1"/>
    <col min="7594" max="7594" width="17.85546875" style="764" customWidth="1"/>
    <col min="7595" max="7595" width="9.140625" style="764" customWidth="1"/>
    <col min="7596" max="7596" width="16.42578125" style="764" customWidth="1"/>
    <col min="7597" max="7597" width="9.140625" style="764" customWidth="1"/>
    <col min="7598" max="7598" width="17" style="764" customWidth="1"/>
    <col min="7599" max="7599" width="19" style="764" customWidth="1"/>
    <col min="7600" max="7601" width="17.28515625" style="764" bestFit="1" customWidth="1"/>
    <col min="7602" max="7602" width="15.140625" style="764" bestFit="1" customWidth="1"/>
    <col min="7603" max="7833" width="9.140625" style="764"/>
    <col min="7834" max="7834" width="3.140625" style="764" customWidth="1"/>
    <col min="7835" max="7835" width="4.42578125" style="764" customWidth="1"/>
    <col min="7836" max="7836" width="3.140625" style="764" customWidth="1"/>
    <col min="7837" max="7837" width="39.42578125" style="764" customWidth="1"/>
    <col min="7838" max="7838" width="19" style="764" customWidth="1"/>
    <col min="7839" max="7839" width="15" style="764" customWidth="1"/>
    <col min="7840" max="7840" width="19" style="764" customWidth="1"/>
    <col min="7841" max="7841" width="10.7109375" style="764" customWidth="1"/>
    <col min="7842" max="7842" width="19" style="764" customWidth="1"/>
    <col min="7843" max="7843" width="22.42578125" style="764" customWidth="1"/>
    <col min="7844" max="7844" width="22.140625" style="764" customWidth="1"/>
    <col min="7845" max="7845" width="19.28515625" style="764" customWidth="1"/>
    <col min="7846" max="7846" width="19.85546875" style="764" customWidth="1"/>
    <col min="7847" max="7847" width="10.7109375" style="764" customWidth="1"/>
    <col min="7848" max="7848" width="18.85546875" style="764" customWidth="1"/>
    <col min="7849" max="7849" width="23.28515625" style="764" customWidth="1"/>
    <col min="7850" max="7850" width="17.85546875" style="764" customWidth="1"/>
    <col min="7851" max="7851" width="9.140625" style="764" customWidth="1"/>
    <col min="7852" max="7852" width="16.42578125" style="764" customWidth="1"/>
    <col min="7853" max="7853" width="9.140625" style="764" customWidth="1"/>
    <col min="7854" max="7854" width="17" style="764" customWidth="1"/>
    <col min="7855" max="7855" width="19" style="764" customWidth="1"/>
    <col min="7856" max="7857" width="17.28515625" style="764" bestFit="1" customWidth="1"/>
    <col min="7858" max="7858" width="15.140625" style="764" bestFit="1" customWidth="1"/>
    <col min="7859" max="8089" width="9.140625" style="764"/>
    <col min="8090" max="8090" width="3.140625" style="764" customWidth="1"/>
    <col min="8091" max="8091" width="4.42578125" style="764" customWidth="1"/>
    <col min="8092" max="8092" width="3.140625" style="764" customWidth="1"/>
    <col min="8093" max="8093" width="39.42578125" style="764" customWidth="1"/>
    <col min="8094" max="8094" width="19" style="764" customWidth="1"/>
    <col min="8095" max="8095" width="15" style="764" customWidth="1"/>
    <col min="8096" max="8096" width="19" style="764" customWidth="1"/>
    <col min="8097" max="8097" width="10.7109375" style="764" customWidth="1"/>
    <col min="8098" max="8098" width="19" style="764" customWidth="1"/>
    <col min="8099" max="8099" width="22.42578125" style="764" customWidth="1"/>
    <col min="8100" max="8100" width="22.140625" style="764" customWidth="1"/>
    <col min="8101" max="8101" width="19.28515625" style="764" customWidth="1"/>
    <col min="8102" max="8102" width="19.85546875" style="764" customWidth="1"/>
    <col min="8103" max="8103" width="10.7109375" style="764" customWidth="1"/>
    <col min="8104" max="8104" width="18.85546875" style="764" customWidth="1"/>
    <col min="8105" max="8105" width="23.28515625" style="764" customWidth="1"/>
    <col min="8106" max="8106" width="17.85546875" style="764" customWidth="1"/>
    <col min="8107" max="8107" width="9.140625" style="764" customWidth="1"/>
    <col min="8108" max="8108" width="16.42578125" style="764" customWidth="1"/>
    <col min="8109" max="8109" width="9.140625" style="764" customWidth="1"/>
    <col min="8110" max="8110" width="17" style="764" customWidth="1"/>
    <col min="8111" max="8111" width="19" style="764" customWidth="1"/>
    <col min="8112" max="8113" width="17.28515625" style="764" bestFit="1" customWidth="1"/>
    <col min="8114" max="8114" width="15.140625" style="764" bestFit="1" customWidth="1"/>
    <col min="8115" max="8345" width="9.140625" style="764"/>
    <col min="8346" max="8346" width="3.140625" style="764" customWidth="1"/>
    <col min="8347" max="8347" width="4.42578125" style="764" customWidth="1"/>
    <col min="8348" max="8348" width="3.140625" style="764" customWidth="1"/>
    <col min="8349" max="8349" width="39.42578125" style="764" customWidth="1"/>
    <col min="8350" max="8350" width="19" style="764" customWidth="1"/>
    <col min="8351" max="8351" width="15" style="764" customWidth="1"/>
    <col min="8352" max="8352" width="19" style="764" customWidth="1"/>
    <col min="8353" max="8353" width="10.7109375" style="764" customWidth="1"/>
    <col min="8354" max="8354" width="19" style="764" customWidth="1"/>
    <col min="8355" max="8355" width="22.42578125" style="764" customWidth="1"/>
    <col min="8356" max="8356" width="22.140625" style="764" customWidth="1"/>
    <col min="8357" max="8357" width="19.28515625" style="764" customWidth="1"/>
    <col min="8358" max="8358" width="19.85546875" style="764" customWidth="1"/>
    <col min="8359" max="8359" width="10.7109375" style="764" customWidth="1"/>
    <col min="8360" max="8360" width="18.85546875" style="764" customWidth="1"/>
    <col min="8361" max="8361" width="23.28515625" style="764" customWidth="1"/>
    <col min="8362" max="8362" width="17.85546875" style="764" customWidth="1"/>
    <col min="8363" max="8363" width="9.140625" style="764" customWidth="1"/>
    <col min="8364" max="8364" width="16.42578125" style="764" customWidth="1"/>
    <col min="8365" max="8365" width="9.140625" style="764" customWidth="1"/>
    <col min="8366" max="8366" width="17" style="764" customWidth="1"/>
    <col min="8367" max="8367" width="19" style="764" customWidth="1"/>
    <col min="8368" max="8369" width="17.28515625" style="764" bestFit="1" customWidth="1"/>
    <col min="8370" max="8370" width="15.140625" style="764" bestFit="1" customWidth="1"/>
    <col min="8371" max="8601" width="9.140625" style="764"/>
    <col min="8602" max="8602" width="3.140625" style="764" customWidth="1"/>
    <col min="8603" max="8603" width="4.42578125" style="764" customWidth="1"/>
    <col min="8604" max="8604" width="3.140625" style="764" customWidth="1"/>
    <col min="8605" max="8605" width="39.42578125" style="764" customWidth="1"/>
    <col min="8606" max="8606" width="19" style="764" customWidth="1"/>
    <col min="8607" max="8607" width="15" style="764" customWidth="1"/>
    <col min="8608" max="8608" width="19" style="764" customWidth="1"/>
    <col min="8609" max="8609" width="10.7109375" style="764" customWidth="1"/>
    <col min="8610" max="8610" width="19" style="764" customWidth="1"/>
    <col min="8611" max="8611" width="22.42578125" style="764" customWidth="1"/>
    <col min="8612" max="8612" width="22.140625" style="764" customWidth="1"/>
    <col min="8613" max="8613" width="19.28515625" style="764" customWidth="1"/>
    <col min="8614" max="8614" width="19.85546875" style="764" customWidth="1"/>
    <col min="8615" max="8615" width="10.7109375" style="764" customWidth="1"/>
    <col min="8616" max="8616" width="18.85546875" style="764" customWidth="1"/>
    <col min="8617" max="8617" width="23.28515625" style="764" customWidth="1"/>
    <col min="8618" max="8618" width="17.85546875" style="764" customWidth="1"/>
    <col min="8619" max="8619" width="9.140625" style="764" customWidth="1"/>
    <col min="8620" max="8620" width="16.42578125" style="764" customWidth="1"/>
    <col min="8621" max="8621" width="9.140625" style="764" customWidth="1"/>
    <col min="8622" max="8622" width="17" style="764" customWidth="1"/>
    <col min="8623" max="8623" width="19" style="764" customWidth="1"/>
    <col min="8624" max="8625" width="17.28515625" style="764" bestFit="1" customWidth="1"/>
    <col min="8626" max="8626" width="15.140625" style="764" bestFit="1" customWidth="1"/>
    <col min="8627" max="8857" width="9.140625" style="764"/>
    <col min="8858" max="8858" width="3.140625" style="764" customWidth="1"/>
    <col min="8859" max="8859" width="4.42578125" style="764" customWidth="1"/>
    <col min="8860" max="8860" width="3.140625" style="764" customWidth="1"/>
    <col min="8861" max="8861" width="39.42578125" style="764" customWidth="1"/>
    <col min="8862" max="8862" width="19" style="764" customWidth="1"/>
    <col min="8863" max="8863" width="15" style="764" customWidth="1"/>
    <col min="8864" max="8864" width="19" style="764" customWidth="1"/>
    <col min="8865" max="8865" width="10.7109375" style="764" customWidth="1"/>
    <col min="8866" max="8866" width="19" style="764" customWidth="1"/>
    <col min="8867" max="8867" width="22.42578125" style="764" customWidth="1"/>
    <col min="8868" max="8868" width="22.140625" style="764" customWidth="1"/>
    <col min="8869" max="8869" width="19.28515625" style="764" customWidth="1"/>
    <col min="8870" max="8870" width="19.85546875" style="764" customWidth="1"/>
    <col min="8871" max="8871" width="10.7109375" style="764" customWidth="1"/>
    <col min="8872" max="8872" width="18.85546875" style="764" customWidth="1"/>
    <col min="8873" max="8873" width="23.28515625" style="764" customWidth="1"/>
    <col min="8874" max="8874" width="17.85546875" style="764" customWidth="1"/>
    <col min="8875" max="8875" width="9.140625" style="764" customWidth="1"/>
    <col min="8876" max="8876" width="16.42578125" style="764" customWidth="1"/>
    <col min="8877" max="8877" width="9.140625" style="764" customWidth="1"/>
    <col min="8878" max="8878" width="17" style="764" customWidth="1"/>
    <col min="8879" max="8879" width="19" style="764" customWidth="1"/>
    <col min="8880" max="8881" width="17.28515625" style="764" bestFit="1" customWidth="1"/>
    <col min="8882" max="8882" width="15.140625" style="764" bestFit="1" customWidth="1"/>
    <col min="8883" max="9113" width="9.140625" style="764"/>
    <col min="9114" max="9114" width="3.140625" style="764" customWidth="1"/>
    <col min="9115" max="9115" width="4.42578125" style="764" customWidth="1"/>
    <col min="9116" max="9116" width="3.140625" style="764" customWidth="1"/>
    <col min="9117" max="9117" width="39.42578125" style="764" customWidth="1"/>
    <col min="9118" max="9118" width="19" style="764" customWidth="1"/>
    <col min="9119" max="9119" width="15" style="764" customWidth="1"/>
    <col min="9120" max="9120" width="19" style="764" customWidth="1"/>
    <col min="9121" max="9121" width="10.7109375" style="764" customWidth="1"/>
    <col min="9122" max="9122" width="19" style="764" customWidth="1"/>
    <col min="9123" max="9123" width="22.42578125" style="764" customWidth="1"/>
    <col min="9124" max="9124" width="22.140625" style="764" customWidth="1"/>
    <col min="9125" max="9125" width="19.28515625" style="764" customWidth="1"/>
    <col min="9126" max="9126" width="19.85546875" style="764" customWidth="1"/>
    <col min="9127" max="9127" width="10.7109375" style="764" customWidth="1"/>
    <col min="9128" max="9128" width="18.85546875" style="764" customWidth="1"/>
    <col min="9129" max="9129" width="23.28515625" style="764" customWidth="1"/>
    <col min="9130" max="9130" width="17.85546875" style="764" customWidth="1"/>
    <col min="9131" max="9131" width="9.140625" style="764" customWidth="1"/>
    <col min="9132" max="9132" width="16.42578125" style="764" customWidth="1"/>
    <col min="9133" max="9133" width="9.140625" style="764" customWidth="1"/>
    <col min="9134" max="9134" width="17" style="764" customWidth="1"/>
    <col min="9135" max="9135" width="19" style="764" customWidth="1"/>
    <col min="9136" max="9137" width="17.28515625" style="764" bestFit="1" customWidth="1"/>
    <col min="9138" max="9138" width="15.140625" style="764" bestFit="1" customWidth="1"/>
    <col min="9139" max="9369" width="9.140625" style="764"/>
    <col min="9370" max="9370" width="3.140625" style="764" customWidth="1"/>
    <col min="9371" max="9371" width="4.42578125" style="764" customWidth="1"/>
    <col min="9372" max="9372" width="3.140625" style="764" customWidth="1"/>
    <col min="9373" max="9373" width="39.42578125" style="764" customWidth="1"/>
    <col min="9374" max="9374" width="19" style="764" customWidth="1"/>
    <col min="9375" max="9375" width="15" style="764" customWidth="1"/>
    <col min="9376" max="9376" width="19" style="764" customWidth="1"/>
    <col min="9377" max="9377" width="10.7109375" style="764" customWidth="1"/>
    <col min="9378" max="9378" width="19" style="764" customWidth="1"/>
    <col min="9379" max="9379" width="22.42578125" style="764" customWidth="1"/>
    <col min="9380" max="9380" width="22.140625" style="764" customWidth="1"/>
    <col min="9381" max="9381" width="19.28515625" style="764" customWidth="1"/>
    <col min="9382" max="9382" width="19.85546875" style="764" customWidth="1"/>
    <col min="9383" max="9383" width="10.7109375" style="764" customWidth="1"/>
    <col min="9384" max="9384" width="18.85546875" style="764" customWidth="1"/>
    <col min="9385" max="9385" width="23.28515625" style="764" customWidth="1"/>
    <col min="9386" max="9386" width="17.85546875" style="764" customWidth="1"/>
    <col min="9387" max="9387" width="9.140625" style="764" customWidth="1"/>
    <col min="9388" max="9388" width="16.42578125" style="764" customWidth="1"/>
    <col min="9389" max="9389" width="9.140625" style="764" customWidth="1"/>
    <col min="9390" max="9390" width="17" style="764" customWidth="1"/>
    <col min="9391" max="9391" width="19" style="764" customWidth="1"/>
    <col min="9392" max="9393" width="17.28515625" style="764" bestFit="1" customWidth="1"/>
    <col min="9394" max="9394" width="15.140625" style="764" bestFit="1" customWidth="1"/>
    <col min="9395" max="9625" width="9.140625" style="764"/>
    <col min="9626" max="9626" width="3.140625" style="764" customWidth="1"/>
    <col min="9627" max="9627" width="4.42578125" style="764" customWidth="1"/>
    <col min="9628" max="9628" width="3.140625" style="764" customWidth="1"/>
    <col min="9629" max="9629" width="39.42578125" style="764" customWidth="1"/>
    <col min="9630" max="9630" width="19" style="764" customWidth="1"/>
    <col min="9631" max="9631" width="15" style="764" customWidth="1"/>
    <col min="9632" max="9632" width="19" style="764" customWidth="1"/>
    <col min="9633" max="9633" width="10.7109375" style="764" customWidth="1"/>
    <col min="9634" max="9634" width="19" style="764" customWidth="1"/>
    <col min="9635" max="9635" width="22.42578125" style="764" customWidth="1"/>
    <col min="9636" max="9636" width="22.140625" style="764" customWidth="1"/>
    <col min="9637" max="9637" width="19.28515625" style="764" customWidth="1"/>
    <col min="9638" max="9638" width="19.85546875" style="764" customWidth="1"/>
    <col min="9639" max="9639" width="10.7109375" style="764" customWidth="1"/>
    <col min="9640" max="9640" width="18.85546875" style="764" customWidth="1"/>
    <col min="9641" max="9641" width="23.28515625" style="764" customWidth="1"/>
    <col min="9642" max="9642" width="17.85546875" style="764" customWidth="1"/>
    <col min="9643" max="9643" width="9.140625" style="764" customWidth="1"/>
    <col min="9644" max="9644" width="16.42578125" style="764" customWidth="1"/>
    <col min="9645" max="9645" width="9.140625" style="764" customWidth="1"/>
    <col min="9646" max="9646" width="17" style="764" customWidth="1"/>
    <col min="9647" max="9647" width="19" style="764" customWidth="1"/>
    <col min="9648" max="9649" width="17.28515625" style="764" bestFit="1" customWidth="1"/>
    <col min="9650" max="9650" width="15.140625" style="764" bestFit="1" customWidth="1"/>
    <col min="9651" max="9881" width="9.140625" style="764"/>
    <col min="9882" max="9882" width="3.140625" style="764" customWidth="1"/>
    <col min="9883" max="9883" width="4.42578125" style="764" customWidth="1"/>
    <col min="9884" max="9884" width="3.140625" style="764" customWidth="1"/>
    <col min="9885" max="9885" width="39.42578125" style="764" customWidth="1"/>
    <col min="9886" max="9886" width="19" style="764" customWidth="1"/>
    <col min="9887" max="9887" width="15" style="764" customWidth="1"/>
    <col min="9888" max="9888" width="19" style="764" customWidth="1"/>
    <col min="9889" max="9889" width="10.7109375" style="764" customWidth="1"/>
    <col min="9890" max="9890" width="19" style="764" customWidth="1"/>
    <col min="9891" max="9891" width="22.42578125" style="764" customWidth="1"/>
    <col min="9892" max="9892" width="22.140625" style="764" customWidth="1"/>
    <col min="9893" max="9893" width="19.28515625" style="764" customWidth="1"/>
    <col min="9894" max="9894" width="19.85546875" style="764" customWidth="1"/>
    <col min="9895" max="9895" width="10.7109375" style="764" customWidth="1"/>
    <col min="9896" max="9896" width="18.85546875" style="764" customWidth="1"/>
    <col min="9897" max="9897" width="23.28515625" style="764" customWidth="1"/>
    <col min="9898" max="9898" width="17.85546875" style="764" customWidth="1"/>
    <col min="9899" max="9899" width="9.140625" style="764" customWidth="1"/>
    <col min="9900" max="9900" width="16.42578125" style="764" customWidth="1"/>
    <col min="9901" max="9901" width="9.140625" style="764" customWidth="1"/>
    <col min="9902" max="9902" width="17" style="764" customWidth="1"/>
    <col min="9903" max="9903" width="19" style="764" customWidth="1"/>
    <col min="9904" max="9905" width="17.28515625" style="764" bestFit="1" customWidth="1"/>
    <col min="9906" max="9906" width="15.140625" style="764" bestFit="1" customWidth="1"/>
    <col min="9907" max="10137" width="9.140625" style="764"/>
    <col min="10138" max="10138" width="3.140625" style="764" customWidth="1"/>
    <col min="10139" max="10139" width="4.42578125" style="764" customWidth="1"/>
    <col min="10140" max="10140" width="3.140625" style="764" customWidth="1"/>
    <col min="10141" max="10141" width="39.42578125" style="764" customWidth="1"/>
    <col min="10142" max="10142" width="19" style="764" customWidth="1"/>
    <col min="10143" max="10143" width="15" style="764" customWidth="1"/>
    <col min="10144" max="10144" width="19" style="764" customWidth="1"/>
    <col min="10145" max="10145" width="10.7109375" style="764" customWidth="1"/>
    <col min="10146" max="10146" width="19" style="764" customWidth="1"/>
    <col min="10147" max="10147" width="22.42578125" style="764" customWidth="1"/>
    <col min="10148" max="10148" width="22.140625" style="764" customWidth="1"/>
    <col min="10149" max="10149" width="19.28515625" style="764" customWidth="1"/>
    <col min="10150" max="10150" width="19.85546875" style="764" customWidth="1"/>
    <col min="10151" max="10151" width="10.7109375" style="764" customWidth="1"/>
    <col min="10152" max="10152" width="18.85546875" style="764" customWidth="1"/>
    <col min="10153" max="10153" width="23.28515625" style="764" customWidth="1"/>
    <col min="10154" max="10154" width="17.85546875" style="764" customWidth="1"/>
    <col min="10155" max="10155" width="9.140625" style="764" customWidth="1"/>
    <col min="10156" max="10156" width="16.42578125" style="764" customWidth="1"/>
    <col min="10157" max="10157" width="9.140625" style="764" customWidth="1"/>
    <col min="10158" max="10158" width="17" style="764" customWidth="1"/>
    <col min="10159" max="10159" width="19" style="764" customWidth="1"/>
    <col min="10160" max="10161" width="17.28515625" style="764" bestFit="1" customWidth="1"/>
    <col min="10162" max="10162" width="15.140625" style="764" bestFit="1" customWidth="1"/>
    <col min="10163" max="10393" width="9.140625" style="764"/>
    <col min="10394" max="10394" width="3.140625" style="764" customWidth="1"/>
    <col min="10395" max="10395" width="4.42578125" style="764" customWidth="1"/>
    <col min="10396" max="10396" width="3.140625" style="764" customWidth="1"/>
    <col min="10397" max="10397" width="39.42578125" style="764" customWidth="1"/>
    <col min="10398" max="10398" width="19" style="764" customWidth="1"/>
    <col min="10399" max="10399" width="15" style="764" customWidth="1"/>
    <col min="10400" max="10400" width="19" style="764" customWidth="1"/>
    <col min="10401" max="10401" width="10.7109375" style="764" customWidth="1"/>
    <col min="10402" max="10402" width="19" style="764" customWidth="1"/>
    <col min="10403" max="10403" width="22.42578125" style="764" customWidth="1"/>
    <col min="10404" max="10404" width="22.140625" style="764" customWidth="1"/>
    <col min="10405" max="10405" width="19.28515625" style="764" customWidth="1"/>
    <col min="10406" max="10406" width="19.85546875" style="764" customWidth="1"/>
    <col min="10407" max="10407" width="10.7109375" style="764" customWidth="1"/>
    <col min="10408" max="10408" width="18.85546875" style="764" customWidth="1"/>
    <col min="10409" max="10409" width="23.28515625" style="764" customWidth="1"/>
    <col min="10410" max="10410" width="17.85546875" style="764" customWidth="1"/>
    <col min="10411" max="10411" width="9.140625" style="764" customWidth="1"/>
    <col min="10412" max="10412" width="16.42578125" style="764" customWidth="1"/>
    <col min="10413" max="10413" width="9.140625" style="764" customWidth="1"/>
    <col min="10414" max="10414" width="17" style="764" customWidth="1"/>
    <col min="10415" max="10415" width="19" style="764" customWidth="1"/>
    <col min="10416" max="10417" width="17.28515625" style="764" bestFit="1" customWidth="1"/>
    <col min="10418" max="10418" width="15.140625" style="764" bestFit="1" customWidth="1"/>
    <col min="10419" max="10649" width="9.140625" style="764"/>
    <col min="10650" max="10650" width="3.140625" style="764" customWidth="1"/>
    <col min="10651" max="10651" width="4.42578125" style="764" customWidth="1"/>
    <col min="10652" max="10652" width="3.140625" style="764" customWidth="1"/>
    <col min="10653" max="10653" width="39.42578125" style="764" customWidth="1"/>
    <col min="10654" max="10654" width="19" style="764" customWidth="1"/>
    <col min="10655" max="10655" width="15" style="764" customWidth="1"/>
    <col min="10656" max="10656" width="19" style="764" customWidth="1"/>
    <col min="10657" max="10657" width="10.7109375" style="764" customWidth="1"/>
    <col min="10658" max="10658" width="19" style="764" customWidth="1"/>
    <col min="10659" max="10659" width="22.42578125" style="764" customWidth="1"/>
    <col min="10660" max="10660" width="22.140625" style="764" customWidth="1"/>
    <col min="10661" max="10661" width="19.28515625" style="764" customWidth="1"/>
    <col min="10662" max="10662" width="19.85546875" style="764" customWidth="1"/>
    <col min="10663" max="10663" width="10.7109375" style="764" customWidth="1"/>
    <col min="10664" max="10664" width="18.85546875" style="764" customWidth="1"/>
    <col min="10665" max="10665" width="23.28515625" style="764" customWidth="1"/>
    <col min="10666" max="10666" width="17.85546875" style="764" customWidth="1"/>
    <col min="10667" max="10667" width="9.140625" style="764" customWidth="1"/>
    <col min="10668" max="10668" width="16.42578125" style="764" customWidth="1"/>
    <col min="10669" max="10669" width="9.140625" style="764" customWidth="1"/>
    <col min="10670" max="10670" width="17" style="764" customWidth="1"/>
    <col min="10671" max="10671" width="19" style="764" customWidth="1"/>
    <col min="10672" max="10673" width="17.28515625" style="764" bestFit="1" customWidth="1"/>
    <col min="10674" max="10674" width="15.140625" style="764" bestFit="1" customWidth="1"/>
    <col min="10675" max="10905" width="9.140625" style="764"/>
    <col min="10906" max="10906" width="3.140625" style="764" customWidth="1"/>
    <col min="10907" max="10907" width="4.42578125" style="764" customWidth="1"/>
    <col min="10908" max="10908" width="3.140625" style="764" customWidth="1"/>
    <col min="10909" max="10909" width="39.42578125" style="764" customWidth="1"/>
    <col min="10910" max="10910" width="19" style="764" customWidth="1"/>
    <col min="10911" max="10911" width="15" style="764" customWidth="1"/>
    <col min="10912" max="10912" width="19" style="764" customWidth="1"/>
    <col min="10913" max="10913" width="10.7109375" style="764" customWidth="1"/>
    <col min="10914" max="10914" width="19" style="764" customWidth="1"/>
    <col min="10915" max="10915" width="22.42578125" style="764" customWidth="1"/>
    <col min="10916" max="10916" width="22.140625" style="764" customWidth="1"/>
    <col min="10917" max="10917" width="19.28515625" style="764" customWidth="1"/>
    <col min="10918" max="10918" width="19.85546875" style="764" customWidth="1"/>
    <col min="10919" max="10919" width="10.7109375" style="764" customWidth="1"/>
    <col min="10920" max="10920" width="18.85546875" style="764" customWidth="1"/>
    <col min="10921" max="10921" width="23.28515625" style="764" customWidth="1"/>
    <col min="10922" max="10922" width="17.85546875" style="764" customWidth="1"/>
    <col min="10923" max="10923" width="9.140625" style="764" customWidth="1"/>
    <col min="10924" max="10924" width="16.42578125" style="764" customWidth="1"/>
    <col min="10925" max="10925" width="9.140625" style="764" customWidth="1"/>
    <col min="10926" max="10926" width="17" style="764" customWidth="1"/>
    <col min="10927" max="10927" width="19" style="764" customWidth="1"/>
    <col min="10928" max="10929" width="17.28515625" style="764" bestFit="1" customWidth="1"/>
    <col min="10930" max="10930" width="15.140625" style="764" bestFit="1" customWidth="1"/>
    <col min="10931" max="11161" width="9.140625" style="764"/>
    <col min="11162" max="11162" width="3.140625" style="764" customWidth="1"/>
    <col min="11163" max="11163" width="4.42578125" style="764" customWidth="1"/>
    <col min="11164" max="11164" width="3.140625" style="764" customWidth="1"/>
    <col min="11165" max="11165" width="39.42578125" style="764" customWidth="1"/>
    <col min="11166" max="11166" width="19" style="764" customWidth="1"/>
    <col min="11167" max="11167" width="15" style="764" customWidth="1"/>
    <col min="11168" max="11168" width="19" style="764" customWidth="1"/>
    <col min="11169" max="11169" width="10.7109375" style="764" customWidth="1"/>
    <col min="11170" max="11170" width="19" style="764" customWidth="1"/>
    <col min="11171" max="11171" width="22.42578125" style="764" customWidth="1"/>
    <col min="11172" max="11172" width="22.140625" style="764" customWidth="1"/>
    <col min="11173" max="11173" width="19.28515625" style="764" customWidth="1"/>
    <col min="11174" max="11174" width="19.85546875" style="764" customWidth="1"/>
    <col min="11175" max="11175" width="10.7109375" style="764" customWidth="1"/>
    <col min="11176" max="11176" width="18.85546875" style="764" customWidth="1"/>
    <col min="11177" max="11177" width="23.28515625" style="764" customWidth="1"/>
    <col min="11178" max="11178" width="17.85546875" style="764" customWidth="1"/>
    <col min="11179" max="11179" width="9.140625" style="764" customWidth="1"/>
    <col min="11180" max="11180" width="16.42578125" style="764" customWidth="1"/>
    <col min="11181" max="11181" width="9.140625" style="764" customWidth="1"/>
    <col min="11182" max="11182" width="17" style="764" customWidth="1"/>
    <col min="11183" max="11183" width="19" style="764" customWidth="1"/>
    <col min="11184" max="11185" width="17.28515625" style="764" bestFit="1" customWidth="1"/>
    <col min="11186" max="11186" width="15.140625" style="764" bestFit="1" customWidth="1"/>
    <col min="11187" max="11417" width="9.140625" style="764"/>
    <col min="11418" max="11418" width="3.140625" style="764" customWidth="1"/>
    <col min="11419" max="11419" width="4.42578125" style="764" customWidth="1"/>
    <col min="11420" max="11420" width="3.140625" style="764" customWidth="1"/>
    <col min="11421" max="11421" width="39.42578125" style="764" customWidth="1"/>
    <col min="11422" max="11422" width="19" style="764" customWidth="1"/>
    <col min="11423" max="11423" width="15" style="764" customWidth="1"/>
    <col min="11424" max="11424" width="19" style="764" customWidth="1"/>
    <col min="11425" max="11425" width="10.7109375" style="764" customWidth="1"/>
    <col min="11426" max="11426" width="19" style="764" customWidth="1"/>
    <col min="11427" max="11427" width="22.42578125" style="764" customWidth="1"/>
    <col min="11428" max="11428" width="22.140625" style="764" customWidth="1"/>
    <col min="11429" max="11429" width="19.28515625" style="764" customWidth="1"/>
    <col min="11430" max="11430" width="19.85546875" style="764" customWidth="1"/>
    <col min="11431" max="11431" width="10.7109375" style="764" customWidth="1"/>
    <col min="11432" max="11432" width="18.85546875" style="764" customWidth="1"/>
    <col min="11433" max="11433" width="23.28515625" style="764" customWidth="1"/>
    <col min="11434" max="11434" width="17.85546875" style="764" customWidth="1"/>
    <col min="11435" max="11435" width="9.140625" style="764" customWidth="1"/>
    <col min="11436" max="11436" width="16.42578125" style="764" customWidth="1"/>
    <col min="11437" max="11437" width="9.140625" style="764" customWidth="1"/>
    <col min="11438" max="11438" width="17" style="764" customWidth="1"/>
    <col min="11439" max="11439" width="19" style="764" customWidth="1"/>
    <col min="11440" max="11441" width="17.28515625" style="764" bestFit="1" customWidth="1"/>
    <col min="11442" max="11442" width="15.140625" style="764" bestFit="1" customWidth="1"/>
    <col min="11443" max="11673" width="9.140625" style="764"/>
    <col min="11674" max="11674" width="3.140625" style="764" customWidth="1"/>
    <col min="11675" max="11675" width="4.42578125" style="764" customWidth="1"/>
    <col min="11676" max="11676" width="3.140625" style="764" customWidth="1"/>
    <col min="11677" max="11677" width="39.42578125" style="764" customWidth="1"/>
    <col min="11678" max="11678" width="19" style="764" customWidth="1"/>
    <col min="11679" max="11679" width="15" style="764" customWidth="1"/>
    <col min="11680" max="11680" width="19" style="764" customWidth="1"/>
    <col min="11681" max="11681" width="10.7109375" style="764" customWidth="1"/>
    <col min="11682" max="11682" width="19" style="764" customWidth="1"/>
    <col min="11683" max="11683" width="22.42578125" style="764" customWidth="1"/>
    <col min="11684" max="11684" width="22.140625" style="764" customWidth="1"/>
    <col min="11685" max="11685" width="19.28515625" style="764" customWidth="1"/>
    <col min="11686" max="11686" width="19.85546875" style="764" customWidth="1"/>
    <col min="11687" max="11687" width="10.7109375" style="764" customWidth="1"/>
    <col min="11688" max="11688" width="18.85546875" style="764" customWidth="1"/>
    <col min="11689" max="11689" width="23.28515625" style="764" customWidth="1"/>
    <col min="11690" max="11690" width="17.85546875" style="764" customWidth="1"/>
    <col min="11691" max="11691" width="9.140625" style="764" customWidth="1"/>
    <col min="11692" max="11692" width="16.42578125" style="764" customWidth="1"/>
    <col min="11693" max="11693" width="9.140625" style="764" customWidth="1"/>
    <col min="11694" max="11694" width="17" style="764" customWidth="1"/>
    <col min="11695" max="11695" width="19" style="764" customWidth="1"/>
    <col min="11696" max="11697" width="17.28515625" style="764" bestFit="1" customWidth="1"/>
    <col min="11698" max="11698" width="15.140625" style="764" bestFit="1" customWidth="1"/>
    <col min="11699" max="11929" width="9.140625" style="764"/>
    <col min="11930" max="11930" width="3.140625" style="764" customWidth="1"/>
    <col min="11931" max="11931" width="4.42578125" style="764" customWidth="1"/>
    <col min="11932" max="11932" width="3.140625" style="764" customWidth="1"/>
    <col min="11933" max="11933" width="39.42578125" style="764" customWidth="1"/>
    <col min="11934" max="11934" width="19" style="764" customWidth="1"/>
    <col min="11935" max="11935" width="15" style="764" customWidth="1"/>
    <col min="11936" max="11936" width="19" style="764" customWidth="1"/>
    <col min="11937" max="11937" width="10.7109375" style="764" customWidth="1"/>
    <col min="11938" max="11938" width="19" style="764" customWidth="1"/>
    <col min="11939" max="11939" width="22.42578125" style="764" customWidth="1"/>
    <col min="11940" max="11940" width="22.140625" style="764" customWidth="1"/>
    <col min="11941" max="11941" width="19.28515625" style="764" customWidth="1"/>
    <col min="11942" max="11942" width="19.85546875" style="764" customWidth="1"/>
    <col min="11943" max="11943" width="10.7109375" style="764" customWidth="1"/>
    <col min="11944" max="11944" width="18.85546875" style="764" customWidth="1"/>
    <col min="11945" max="11945" width="23.28515625" style="764" customWidth="1"/>
    <col min="11946" max="11946" width="17.85546875" style="764" customWidth="1"/>
    <col min="11947" max="11947" width="9.140625" style="764" customWidth="1"/>
    <col min="11948" max="11948" width="16.42578125" style="764" customWidth="1"/>
    <col min="11949" max="11949" width="9.140625" style="764" customWidth="1"/>
    <col min="11950" max="11950" width="17" style="764" customWidth="1"/>
    <col min="11951" max="11951" width="19" style="764" customWidth="1"/>
    <col min="11952" max="11953" width="17.28515625" style="764" bestFit="1" customWidth="1"/>
    <col min="11954" max="11954" width="15.140625" style="764" bestFit="1" customWidth="1"/>
    <col min="11955" max="12185" width="9.140625" style="764"/>
    <col min="12186" max="12186" width="3.140625" style="764" customWidth="1"/>
    <col min="12187" max="12187" width="4.42578125" style="764" customWidth="1"/>
    <col min="12188" max="12188" width="3.140625" style="764" customWidth="1"/>
    <col min="12189" max="12189" width="39.42578125" style="764" customWidth="1"/>
    <col min="12190" max="12190" width="19" style="764" customWidth="1"/>
    <col min="12191" max="12191" width="15" style="764" customWidth="1"/>
    <col min="12192" max="12192" width="19" style="764" customWidth="1"/>
    <col min="12193" max="12193" width="10.7109375" style="764" customWidth="1"/>
    <col min="12194" max="12194" width="19" style="764" customWidth="1"/>
    <col min="12195" max="12195" width="22.42578125" style="764" customWidth="1"/>
    <col min="12196" max="12196" width="22.140625" style="764" customWidth="1"/>
    <col min="12197" max="12197" width="19.28515625" style="764" customWidth="1"/>
    <col min="12198" max="12198" width="19.85546875" style="764" customWidth="1"/>
    <col min="12199" max="12199" width="10.7109375" style="764" customWidth="1"/>
    <col min="12200" max="12200" width="18.85546875" style="764" customWidth="1"/>
    <col min="12201" max="12201" width="23.28515625" style="764" customWidth="1"/>
    <col min="12202" max="12202" width="17.85546875" style="764" customWidth="1"/>
    <col min="12203" max="12203" width="9.140625" style="764" customWidth="1"/>
    <col min="12204" max="12204" width="16.42578125" style="764" customWidth="1"/>
    <col min="12205" max="12205" width="9.140625" style="764" customWidth="1"/>
    <col min="12206" max="12206" width="17" style="764" customWidth="1"/>
    <col min="12207" max="12207" width="19" style="764" customWidth="1"/>
    <col min="12208" max="12209" width="17.28515625" style="764" bestFit="1" customWidth="1"/>
    <col min="12210" max="12210" width="15.140625" style="764" bestFit="1" customWidth="1"/>
    <col min="12211" max="12441" width="9.140625" style="764"/>
    <col min="12442" max="12442" width="3.140625" style="764" customWidth="1"/>
    <col min="12443" max="12443" width="4.42578125" style="764" customWidth="1"/>
    <col min="12444" max="12444" width="3.140625" style="764" customWidth="1"/>
    <col min="12445" max="12445" width="39.42578125" style="764" customWidth="1"/>
    <col min="12446" max="12446" width="19" style="764" customWidth="1"/>
    <col min="12447" max="12447" width="15" style="764" customWidth="1"/>
    <col min="12448" max="12448" width="19" style="764" customWidth="1"/>
    <col min="12449" max="12449" width="10.7109375" style="764" customWidth="1"/>
    <col min="12450" max="12450" width="19" style="764" customWidth="1"/>
    <col min="12451" max="12451" width="22.42578125" style="764" customWidth="1"/>
    <col min="12452" max="12452" width="22.140625" style="764" customWidth="1"/>
    <col min="12453" max="12453" width="19.28515625" style="764" customWidth="1"/>
    <col min="12454" max="12454" width="19.85546875" style="764" customWidth="1"/>
    <col min="12455" max="12455" width="10.7109375" style="764" customWidth="1"/>
    <col min="12456" max="12456" width="18.85546875" style="764" customWidth="1"/>
    <col min="12457" max="12457" width="23.28515625" style="764" customWidth="1"/>
    <col min="12458" max="12458" width="17.85546875" style="764" customWidth="1"/>
    <col min="12459" max="12459" width="9.140625" style="764" customWidth="1"/>
    <col min="12460" max="12460" width="16.42578125" style="764" customWidth="1"/>
    <col min="12461" max="12461" width="9.140625" style="764" customWidth="1"/>
    <col min="12462" max="12462" width="17" style="764" customWidth="1"/>
    <col min="12463" max="12463" width="19" style="764" customWidth="1"/>
    <col min="12464" max="12465" width="17.28515625" style="764" bestFit="1" customWidth="1"/>
    <col min="12466" max="12466" width="15.140625" style="764" bestFit="1" customWidth="1"/>
    <col min="12467" max="12697" width="9.140625" style="764"/>
    <col min="12698" max="12698" width="3.140625" style="764" customWidth="1"/>
    <col min="12699" max="12699" width="4.42578125" style="764" customWidth="1"/>
    <col min="12700" max="12700" width="3.140625" style="764" customWidth="1"/>
    <col min="12701" max="12701" width="39.42578125" style="764" customWidth="1"/>
    <col min="12702" max="12702" width="19" style="764" customWidth="1"/>
    <col min="12703" max="12703" width="15" style="764" customWidth="1"/>
    <col min="12704" max="12704" width="19" style="764" customWidth="1"/>
    <col min="12705" max="12705" width="10.7109375" style="764" customWidth="1"/>
    <col min="12706" max="12706" width="19" style="764" customWidth="1"/>
    <col min="12707" max="12707" width="22.42578125" style="764" customWidth="1"/>
    <col min="12708" max="12708" width="22.140625" style="764" customWidth="1"/>
    <col min="12709" max="12709" width="19.28515625" style="764" customWidth="1"/>
    <col min="12710" max="12710" width="19.85546875" style="764" customWidth="1"/>
    <col min="12711" max="12711" width="10.7109375" style="764" customWidth="1"/>
    <col min="12712" max="12712" width="18.85546875" style="764" customWidth="1"/>
    <col min="12713" max="12713" width="23.28515625" style="764" customWidth="1"/>
    <col min="12714" max="12714" width="17.85546875" style="764" customWidth="1"/>
    <col min="12715" max="12715" width="9.140625" style="764" customWidth="1"/>
    <col min="12716" max="12716" width="16.42578125" style="764" customWidth="1"/>
    <col min="12717" max="12717" width="9.140625" style="764" customWidth="1"/>
    <col min="12718" max="12718" width="17" style="764" customWidth="1"/>
    <col min="12719" max="12719" width="19" style="764" customWidth="1"/>
    <col min="12720" max="12721" width="17.28515625" style="764" bestFit="1" customWidth="1"/>
    <col min="12722" max="12722" width="15.140625" style="764" bestFit="1" customWidth="1"/>
    <col min="12723" max="12953" width="9.140625" style="764"/>
    <col min="12954" max="12954" width="3.140625" style="764" customWidth="1"/>
    <col min="12955" max="12955" width="4.42578125" style="764" customWidth="1"/>
    <col min="12956" max="12956" width="3.140625" style="764" customWidth="1"/>
    <col min="12957" max="12957" width="39.42578125" style="764" customWidth="1"/>
    <col min="12958" max="12958" width="19" style="764" customWidth="1"/>
    <col min="12959" max="12959" width="15" style="764" customWidth="1"/>
    <col min="12960" max="12960" width="19" style="764" customWidth="1"/>
    <col min="12961" max="12961" width="10.7109375" style="764" customWidth="1"/>
    <col min="12962" max="12962" width="19" style="764" customWidth="1"/>
    <col min="12963" max="12963" width="22.42578125" style="764" customWidth="1"/>
    <col min="12964" max="12964" width="22.140625" style="764" customWidth="1"/>
    <col min="12965" max="12965" width="19.28515625" style="764" customWidth="1"/>
    <col min="12966" max="12966" width="19.85546875" style="764" customWidth="1"/>
    <col min="12967" max="12967" width="10.7109375" style="764" customWidth="1"/>
    <col min="12968" max="12968" width="18.85546875" style="764" customWidth="1"/>
    <col min="12969" max="12969" width="23.28515625" style="764" customWidth="1"/>
    <col min="12970" max="12970" width="17.85546875" style="764" customWidth="1"/>
    <col min="12971" max="12971" width="9.140625" style="764" customWidth="1"/>
    <col min="12972" max="12972" width="16.42578125" style="764" customWidth="1"/>
    <col min="12973" max="12973" width="9.140625" style="764" customWidth="1"/>
    <col min="12974" max="12974" width="17" style="764" customWidth="1"/>
    <col min="12975" max="12975" width="19" style="764" customWidth="1"/>
    <col min="12976" max="12977" width="17.28515625" style="764" bestFit="1" customWidth="1"/>
    <col min="12978" max="12978" width="15.140625" style="764" bestFit="1" customWidth="1"/>
    <col min="12979" max="13209" width="9.140625" style="764"/>
    <col min="13210" max="13210" width="3.140625" style="764" customWidth="1"/>
    <col min="13211" max="13211" width="4.42578125" style="764" customWidth="1"/>
    <col min="13212" max="13212" width="3.140625" style="764" customWidth="1"/>
    <col min="13213" max="13213" width="39.42578125" style="764" customWidth="1"/>
    <col min="13214" max="13214" width="19" style="764" customWidth="1"/>
    <col min="13215" max="13215" width="15" style="764" customWidth="1"/>
    <col min="13216" max="13216" width="19" style="764" customWidth="1"/>
    <col min="13217" max="13217" width="10.7109375" style="764" customWidth="1"/>
    <col min="13218" max="13218" width="19" style="764" customWidth="1"/>
    <col min="13219" max="13219" width="22.42578125" style="764" customWidth="1"/>
    <col min="13220" max="13220" width="22.140625" style="764" customWidth="1"/>
    <col min="13221" max="13221" width="19.28515625" style="764" customWidth="1"/>
    <col min="13222" max="13222" width="19.85546875" style="764" customWidth="1"/>
    <col min="13223" max="13223" width="10.7109375" style="764" customWidth="1"/>
    <col min="13224" max="13224" width="18.85546875" style="764" customWidth="1"/>
    <col min="13225" max="13225" width="23.28515625" style="764" customWidth="1"/>
    <col min="13226" max="13226" width="17.85546875" style="764" customWidth="1"/>
    <col min="13227" max="13227" width="9.140625" style="764" customWidth="1"/>
    <col min="13228" max="13228" width="16.42578125" style="764" customWidth="1"/>
    <col min="13229" max="13229" width="9.140625" style="764" customWidth="1"/>
    <col min="13230" max="13230" width="17" style="764" customWidth="1"/>
    <col min="13231" max="13231" width="19" style="764" customWidth="1"/>
    <col min="13232" max="13233" width="17.28515625" style="764" bestFit="1" customWidth="1"/>
    <col min="13234" max="13234" width="15.140625" style="764" bestFit="1" customWidth="1"/>
    <col min="13235" max="13465" width="9.140625" style="764"/>
    <col min="13466" max="13466" width="3.140625" style="764" customWidth="1"/>
    <col min="13467" max="13467" width="4.42578125" style="764" customWidth="1"/>
    <col min="13468" max="13468" width="3.140625" style="764" customWidth="1"/>
    <col min="13469" max="13469" width="39.42578125" style="764" customWidth="1"/>
    <col min="13470" max="13470" width="19" style="764" customWidth="1"/>
    <col min="13471" max="13471" width="15" style="764" customWidth="1"/>
    <col min="13472" max="13472" width="19" style="764" customWidth="1"/>
    <col min="13473" max="13473" width="10.7109375" style="764" customWidth="1"/>
    <col min="13474" max="13474" width="19" style="764" customWidth="1"/>
    <col min="13475" max="13475" width="22.42578125" style="764" customWidth="1"/>
    <col min="13476" max="13476" width="22.140625" style="764" customWidth="1"/>
    <col min="13477" max="13477" width="19.28515625" style="764" customWidth="1"/>
    <col min="13478" max="13478" width="19.85546875" style="764" customWidth="1"/>
    <col min="13479" max="13479" width="10.7109375" style="764" customWidth="1"/>
    <col min="13480" max="13480" width="18.85546875" style="764" customWidth="1"/>
    <col min="13481" max="13481" width="23.28515625" style="764" customWidth="1"/>
    <col min="13482" max="13482" width="17.85546875" style="764" customWidth="1"/>
    <col min="13483" max="13483" width="9.140625" style="764" customWidth="1"/>
    <col min="13484" max="13484" width="16.42578125" style="764" customWidth="1"/>
    <col min="13485" max="13485" width="9.140625" style="764" customWidth="1"/>
    <col min="13486" max="13486" width="17" style="764" customWidth="1"/>
    <col min="13487" max="13487" width="19" style="764" customWidth="1"/>
    <col min="13488" max="13489" width="17.28515625" style="764" bestFit="1" customWidth="1"/>
    <col min="13490" max="13490" width="15.140625" style="764" bestFit="1" customWidth="1"/>
    <col min="13491" max="13721" width="9.140625" style="764"/>
    <col min="13722" max="13722" width="3.140625" style="764" customWidth="1"/>
    <col min="13723" max="13723" width="4.42578125" style="764" customWidth="1"/>
    <col min="13724" max="13724" width="3.140625" style="764" customWidth="1"/>
    <col min="13725" max="13725" width="39.42578125" style="764" customWidth="1"/>
    <col min="13726" max="13726" width="19" style="764" customWidth="1"/>
    <col min="13727" max="13727" width="15" style="764" customWidth="1"/>
    <col min="13728" max="13728" width="19" style="764" customWidth="1"/>
    <col min="13729" max="13729" width="10.7109375" style="764" customWidth="1"/>
    <col min="13730" max="13730" width="19" style="764" customWidth="1"/>
    <col min="13731" max="13731" width="22.42578125" style="764" customWidth="1"/>
    <col min="13732" max="13732" width="22.140625" style="764" customWidth="1"/>
    <col min="13733" max="13733" width="19.28515625" style="764" customWidth="1"/>
    <col min="13734" max="13734" width="19.85546875" style="764" customWidth="1"/>
    <col min="13735" max="13735" width="10.7109375" style="764" customWidth="1"/>
    <col min="13736" max="13736" width="18.85546875" style="764" customWidth="1"/>
    <col min="13737" max="13737" width="23.28515625" style="764" customWidth="1"/>
    <col min="13738" max="13738" width="17.85546875" style="764" customWidth="1"/>
    <col min="13739" max="13739" width="9.140625" style="764" customWidth="1"/>
    <col min="13740" max="13740" width="16.42578125" style="764" customWidth="1"/>
    <col min="13741" max="13741" width="9.140625" style="764" customWidth="1"/>
    <col min="13742" max="13742" width="17" style="764" customWidth="1"/>
    <col min="13743" max="13743" width="19" style="764" customWidth="1"/>
    <col min="13744" max="13745" width="17.28515625" style="764" bestFit="1" customWidth="1"/>
    <col min="13746" max="13746" width="15.140625" style="764" bestFit="1" customWidth="1"/>
    <col min="13747" max="13977" width="9.140625" style="764"/>
    <col min="13978" max="13978" width="3.140625" style="764" customWidth="1"/>
    <col min="13979" max="13979" width="4.42578125" style="764" customWidth="1"/>
    <col min="13980" max="13980" width="3.140625" style="764" customWidth="1"/>
    <col min="13981" max="13981" width="39.42578125" style="764" customWidth="1"/>
    <col min="13982" max="13982" width="19" style="764" customWidth="1"/>
    <col min="13983" max="13983" width="15" style="764" customWidth="1"/>
    <col min="13984" max="13984" width="19" style="764" customWidth="1"/>
    <col min="13985" max="13985" width="10.7109375" style="764" customWidth="1"/>
    <col min="13986" max="13986" width="19" style="764" customWidth="1"/>
    <col min="13987" max="13987" width="22.42578125" style="764" customWidth="1"/>
    <col min="13988" max="13988" width="22.140625" style="764" customWidth="1"/>
    <col min="13989" max="13989" width="19.28515625" style="764" customWidth="1"/>
    <col min="13990" max="13990" width="19.85546875" style="764" customWidth="1"/>
    <col min="13991" max="13991" width="10.7109375" style="764" customWidth="1"/>
    <col min="13992" max="13992" width="18.85546875" style="764" customWidth="1"/>
    <col min="13993" max="13993" width="23.28515625" style="764" customWidth="1"/>
    <col min="13994" max="13994" width="17.85546875" style="764" customWidth="1"/>
    <col min="13995" max="13995" width="9.140625" style="764" customWidth="1"/>
    <col min="13996" max="13996" width="16.42578125" style="764" customWidth="1"/>
    <col min="13997" max="13997" width="9.140625" style="764" customWidth="1"/>
    <col min="13998" max="13998" width="17" style="764" customWidth="1"/>
    <col min="13999" max="13999" width="19" style="764" customWidth="1"/>
    <col min="14000" max="14001" width="17.28515625" style="764" bestFit="1" customWidth="1"/>
    <col min="14002" max="14002" width="15.140625" style="764" bestFit="1" customWidth="1"/>
    <col min="14003" max="14233" width="9.140625" style="764"/>
    <col min="14234" max="14234" width="3.140625" style="764" customWidth="1"/>
    <col min="14235" max="14235" width="4.42578125" style="764" customWidth="1"/>
    <col min="14236" max="14236" width="3.140625" style="764" customWidth="1"/>
    <col min="14237" max="14237" width="39.42578125" style="764" customWidth="1"/>
    <col min="14238" max="14238" width="19" style="764" customWidth="1"/>
    <col min="14239" max="14239" width="15" style="764" customWidth="1"/>
    <col min="14240" max="14240" width="19" style="764" customWidth="1"/>
    <col min="14241" max="14241" width="10.7109375" style="764" customWidth="1"/>
    <col min="14242" max="14242" width="19" style="764" customWidth="1"/>
    <col min="14243" max="14243" width="22.42578125" style="764" customWidth="1"/>
    <col min="14244" max="14244" width="22.140625" style="764" customWidth="1"/>
    <col min="14245" max="14245" width="19.28515625" style="764" customWidth="1"/>
    <col min="14246" max="14246" width="19.85546875" style="764" customWidth="1"/>
    <col min="14247" max="14247" width="10.7109375" style="764" customWidth="1"/>
    <col min="14248" max="14248" width="18.85546875" style="764" customWidth="1"/>
    <col min="14249" max="14249" width="23.28515625" style="764" customWidth="1"/>
    <col min="14250" max="14250" width="17.85546875" style="764" customWidth="1"/>
    <col min="14251" max="14251" width="9.140625" style="764" customWidth="1"/>
    <col min="14252" max="14252" width="16.42578125" style="764" customWidth="1"/>
    <col min="14253" max="14253" width="9.140625" style="764" customWidth="1"/>
    <col min="14254" max="14254" width="17" style="764" customWidth="1"/>
    <col min="14255" max="14255" width="19" style="764" customWidth="1"/>
    <col min="14256" max="14257" width="17.28515625" style="764" bestFit="1" customWidth="1"/>
    <col min="14258" max="14258" width="15.140625" style="764" bestFit="1" customWidth="1"/>
    <col min="14259" max="14489" width="9.140625" style="764"/>
    <col min="14490" max="14490" width="3.140625" style="764" customWidth="1"/>
    <col min="14491" max="14491" width="4.42578125" style="764" customWidth="1"/>
    <col min="14492" max="14492" width="3.140625" style="764" customWidth="1"/>
    <col min="14493" max="14493" width="39.42578125" style="764" customWidth="1"/>
    <col min="14494" max="14494" width="19" style="764" customWidth="1"/>
    <col min="14495" max="14495" width="15" style="764" customWidth="1"/>
    <col min="14496" max="14496" width="19" style="764" customWidth="1"/>
    <col min="14497" max="14497" width="10.7109375" style="764" customWidth="1"/>
    <col min="14498" max="14498" width="19" style="764" customWidth="1"/>
    <col min="14499" max="14499" width="22.42578125" style="764" customWidth="1"/>
    <col min="14500" max="14500" width="22.140625" style="764" customWidth="1"/>
    <col min="14501" max="14501" width="19.28515625" style="764" customWidth="1"/>
    <col min="14502" max="14502" width="19.85546875" style="764" customWidth="1"/>
    <col min="14503" max="14503" width="10.7109375" style="764" customWidth="1"/>
    <col min="14504" max="14504" width="18.85546875" style="764" customWidth="1"/>
    <col min="14505" max="14505" width="23.28515625" style="764" customWidth="1"/>
    <col min="14506" max="14506" width="17.85546875" style="764" customWidth="1"/>
    <col min="14507" max="14507" width="9.140625" style="764" customWidth="1"/>
    <col min="14508" max="14508" width="16.42578125" style="764" customWidth="1"/>
    <col min="14509" max="14509" width="9.140625" style="764" customWidth="1"/>
    <col min="14510" max="14510" width="17" style="764" customWidth="1"/>
    <col min="14511" max="14511" width="19" style="764" customWidth="1"/>
    <col min="14512" max="14513" width="17.28515625" style="764" bestFit="1" customWidth="1"/>
    <col min="14514" max="14514" width="15.140625" style="764" bestFit="1" customWidth="1"/>
    <col min="14515" max="14745" width="9.140625" style="764"/>
    <col min="14746" max="14746" width="3.140625" style="764" customWidth="1"/>
    <col min="14747" max="14747" width="4.42578125" style="764" customWidth="1"/>
    <col min="14748" max="14748" width="3.140625" style="764" customWidth="1"/>
    <col min="14749" max="14749" width="39.42578125" style="764" customWidth="1"/>
    <col min="14750" max="14750" width="19" style="764" customWidth="1"/>
    <col min="14751" max="14751" width="15" style="764" customWidth="1"/>
    <col min="14752" max="14752" width="19" style="764" customWidth="1"/>
    <col min="14753" max="14753" width="10.7109375" style="764" customWidth="1"/>
    <col min="14754" max="14754" width="19" style="764" customWidth="1"/>
    <col min="14755" max="14755" width="22.42578125" style="764" customWidth="1"/>
    <col min="14756" max="14756" width="22.140625" style="764" customWidth="1"/>
    <col min="14757" max="14757" width="19.28515625" style="764" customWidth="1"/>
    <col min="14758" max="14758" width="19.85546875" style="764" customWidth="1"/>
    <col min="14759" max="14759" width="10.7109375" style="764" customWidth="1"/>
    <col min="14760" max="14760" width="18.85546875" style="764" customWidth="1"/>
    <col min="14761" max="14761" width="23.28515625" style="764" customWidth="1"/>
    <col min="14762" max="14762" width="17.85546875" style="764" customWidth="1"/>
    <col min="14763" max="14763" width="9.140625" style="764" customWidth="1"/>
    <col min="14764" max="14764" width="16.42578125" style="764" customWidth="1"/>
    <col min="14765" max="14765" width="9.140625" style="764" customWidth="1"/>
    <col min="14766" max="14766" width="17" style="764" customWidth="1"/>
    <col min="14767" max="14767" width="19" style="764" customWidth="1"/>
    <col min="14768" max="14769" width="17.28515625" style="764" bestFit="1" customWidth="1"/>
    <col min="14770" max="14770" width="15.140625" style="764" bestFit="1" customWidth="1"/>
    <col min="14771" max="15001" width="9.140625" style="764"/>
    <col min="15002" max="15002" width="3.140625" style="764" customWidth="1"/>
    <col min="15003" max="15003" width="4.42578125" style="764" customWidth="1"/>
    <col min="15004" max="15004" width="3.140625" style="764" customWidth="1"/>
    <col min="15005" max="15005" width="39.42578125" style="764" customWidth="1"/>
    <col min="15006" max="15006" width="19" style="764" customWidth="1"/>
    <col min="15007" max="15007" width="15" style="764" customWidth="1"/>
    <col min="15008" max="15008" width="19" style="764" customWidth="1"/>
    <col min="15009" max="15009" width="10.7109375" style="764" customWidth="1"/>
    <col min="15010" max="15010" width="19" style="764" customWidth="1"/>
    <col min="15011" max="15011" width="22.42578125" style="764" customWidth="1"/>
    <col min="15012" max="15012" width="22.140625" style="764" customWidth="1"/>
    <col min="15013" max="15013" width="19.28515625" style="764" customWidth="1"/>
    <col min="15014" max="15014" width="19.85546875" style="764" customWidth="1"/>
    <col min="15015" max="15015" width="10.7109375" style="764" customWidth="1"/>
    <col min="15016" max="15016" width="18.85546875" style="764" customWidth="1"/>
    <col min="15017" max="15017" width="23.28515625" style="764" customWidth="1"/>
    <col min="15018" max="15018" width="17.85546875" style="764" customWidth="1"/>
    <col min="15019" max="15019" width="9.140625" style="764" customWidth="1"/>
    <col min="15020" max="15020" width="16.42578125" style="764" customWidth="1"/>
    <col min="15021" max="15021" width="9.140625" style="764" customWidth="1"/>
    <col min="15022" max="15022" width="17" style="764" customWidth="1"/>
    <col min="15023" max="15023" width="19" style="764" customWidth="1"/>
    <col min="15024" max="15025" width="17.28515625" style="764" bestFit="1" customWidth="1"/>
    <col min="15026" max="15026" width="15.140625" style="764" bestFit="1" customWidth="1"/>
    <col min="15027" max="15257" width="9.140625" style="764"/>
    <col min="15258" max="15258" width="3.140625" style="764" customWidth="1"/>
    <col min="15259" max="15259" width="4.42578125" style="764" customWidth="1"/>
    <col min="15260" max="15260" width="3.140625" style="764" customWidth="1"/>
    <col min="15261" max="15261" width="39.42578125" style="764" customWidth="1"/>
    <col min="15262" max="15262" width="19" style="764" customWidth="1"/>
    <col min="15263" max="15263" width="15" style="764" customWidth="1"/>
    <col min="15264" max="15264" width="19" style="764" customWidth="1"/>
    <col min="15265" max="15265" width="10.7109375" style="764" customWidth="1"/>
    <col min="15266" max="15266" width="19" style="764" customWidth="1"/>
    <col min="15267" max="15267" width="22.42578125" style="764" customWidth="1"/>
    <col min="15268" max="15268" width="22.140625" style="764" customWidth="1"/>
    <col min="15269" max="15269" width="19.28515625" style="764" customWidth="1"/>
    <col min="15270" max="15270" width="19.85546875" style="764" customWidth="1"/>
    <col min="15271" max="15271" width="10.7109375" style="764" customWidth="1"/>
    <col min="15272" max="15272" width="18.85546875" style="764" customWidth="1"/>
    <col min="15273" max="15273" width="23.28515625" style="764" customWidth="1"/>
    <col min="15274" max="15274" width="17.85546875" style="764" customWidth="1"/>
    <col min="15275" max="15275" width="9.140625" style="764" customWidth="1"/>
    <col min="15276" max="15276" width="16.42578125" style="764" customWidth="1"/>
    <col min="15277" max="15277" width="9.140625" style="764" customWidth="1"/>
    <col min="15278" max="15278" width="17" style="764" customWidth="1"/>
    <col min="15279" max="15279" width="19" style="764" customWidth="1"/>
    <col min="15280" max="15281" width="17.28515625" style="764" bestFit="1" customWidth="1"/>
    <col min="15282" max="15282" width="15.140625" style="764" bestFit="1" customWidth="1"/>
    <col min="15283" max="15513" width="9.140625" style="764"/>
    <col min="15514" max="15514" width="3.140625" style="764" customWidth="1"/>
    <col min="15515" max="15515" width="4.42578125" style="764" customWidth="1"/>
    <col min="15516" max="15516" width="3.140625" style="764" customWidth="1"/>
    <col min="15517" max="15517" width="39.42578125" style="764" customWidth="1"/>
    <col min="15518" max="15518" width="19" style="764" customWidth="1"/>
    <col min="15519" max="15519" width="15" style="764" customWidth="1"/>
    <col min="15520" max="15520" width="19" style="764" customWidth="1"/>
    <col min="15521" max="15521" width="10.7109375" style="764" customWidth="1"/>
    <col min="15522" max="15522" width="19" style="764" customWidth="1"/>
    <col min="15523" max="15523" width="22.42578125" style="764" customWidth="1"/>
    <col min="15524" max="15524" width="22.140625" style="764" customWidth="1"/>
    <col min="15525" max="15525" width="19.28515625" style="764" customWidth="1"/>
    <col min="15526" max="15526" width="19.85546875" style="764" customWidth="1"/>
    <col min="15527" max="15527" width="10.7109375" style="764" customWidth="1"/>
    <col min="15528" max="15528" width="18.85546875" style="764" customWidth="1"/>
    <col min="15529" max="15529" width="23.28515625" style="764" customWidth="1"/>
    <col min="15530" max="15530" width="17.85546875" style="764" customWidth="1"/>
    <col min="15531" max="15531" width="9.140625" style="764" customWidth="1"/>
    <col min="15532" max="15532" width="16.42578125" style="764" customWidth="1"/>
    <col min="15533" max="15533" width="9.140625" style="764" customWidth="1"/>
    <col min="15534" max="15534" width="17" style="764" customWidth="1"/>
    <col min="15535" max="15535" width="19" style="764" customWidth="1"/>
    <col min="15536" max="15537" width="17.28515625" style="764" bestFit="1" customWidth="1"/>
    <col min="15538" max="15538" width="15.140625" style="764" bestFit="1" customWidth="1"/>
    <col min="15539" max="15769" width="9.140625" style="764"/>
    <col min="15770" max="15770" width="3.140625" style="764" customWidth="1"/>
    <col min="15771" max="15771" width="4.42578125" style="764" customWidth="1"/>
    <col min="15772" max="15772" width="3.140625" style="764" customWidth="1"/>
    <col min="15773" max="15773" width="39.42578125" style="764" customWidth="1"/>
    <col min="15774" max="15774" width="19" style="764" customWidth="1"/>
    <col min="15775" max="15775" width="15" style="764" customWidth="1"/>
    <col min="15776" max="15776" width="19" style="764" customWidth="1"/>
    <col min="15777" max="15777" width="10.7109375" style="764" customWidth="1"/>
    <col min="15778" max="15778" width="19" style="764" customWidth="1"/>
    <col min="15779" max="15779" width="22.42578125" style="764" customWidth="1"/>
    <col min="15780" max="15780" width="22.140625" style="764" customWidth="1"/>
    <col min="15781" max="15781" width="19.28515625" style="764" customWidth="1"/>
    <col min="15782" max="15782" width="19.85546875" style="764" customWidth="1"/>
    <col min="15783" max="15783" width="10.7109375" style="764" customWidth="1"/>
    <col min="15784" max="15784" width="18.85546875" style="764" customWidth="1"/>
    <col min="15785" max="15785" width="23.28515625" style="764" customWidth="1"/>
    <col min="15786" max="15786" width="17.85546875" style="764" customWidth="1"/>
    <col min="15787" max="15787" width="9.140625" style="764" customWidth="1"/>
    <col min="15788" max="15788" width="16.42578125" style="764" customWidth="1"/>
    <col min="15789" max="15789" width="9.140625" style="764" customWidth="1"/>
    <col min="15790" max="15790" width="17" style="764" customWidth="1"/>
    <col min="15791" max="15791" width="19" style="764" customWidth="1"/>
    <col min="15792" max="15793" width="17.28515625" style="764" bestFit="1" customWidth="1"/>
    <col min="15794" max="15794" width="15.140625" style="764" bestFit="1" customWidth="1"/>
    <col min="15795" max="16025" width="9.140625" style="764"/>
    <col min="16026" max="16026" width="3.140625" style="764" customWidth="1"/>
    <col min="16027" max="16027" width="4.42578125" style="764" customWidth="1"/>
    <col min="16028" max="16028" width="3.140625" style="764" customWidth="1"/>
    <col min="16029" max="16029" width="39.42578125" style="764" customWidth="1"/>
    <col min="16030" max="16030" width="19" style="764" customWidth="1"/>
    <col min="16031" max="16031" width="15" style="764" customWidth="1"/>
    <col min="16032" max="16032" width="19" style="764" customWidth="1"/>
    <col min="16033" max="16033" width="10.7109375" style="764" customWidth="1"/>
    <col min="16034" max="16034" width="19" style="764" customWidth="1"/>
    <col min="16035" max="16035" width="22.42578125" style="764" customWidth="1"/>
    <col min="16036" max="16036" width="22.140625" style="764" customWidth="1"/>
    <col min="16037" max="16037" width="19.28515625" style="764" customWidth="1"/>
    <col min="16038" max="16038" width="19.85546875" style="764" customWidth="1"/>
    <col min="16039" max="16039" width="10.7109375" style="764" customWidth="1"/>
    <col min="16040" max="16040" width="18.85546875" style="764" customWidth="1"/>
    <col min="16041" max="16041" width="23.28515625" style="764" customWidth="1"/>
    <col min="16042" max="16042" width="17.85546875" style="764" customWidth="1"/>
    <col min="16043" max="16043" width="9.140625" style="764" customWidth="1"/>
    <col min="16044" max="16044" width="16.42578125" style="764" customWidth="1"/>
    <col min="16045" max="16045" width="9.140625" style="764" customWidth="1"/>
    <col min="16046" max="16046" width="17" style="764" customWidth="1"/>
    <col min="16047" max="16047" width="19" style="764" customWidth="1"/>
    <col min="16048" max="16049" width="17.28515625" style="764" bestFit="1" customWidth="1"/>
    <col min="16050" max="16050" width="15.140625" style="764" bestFit="1" customWidth="1"/>
    <col min="16051" max="16338" width="9.140625" style="764"/>
    <col min="16339" max="16382" width="9.140625" style="764" customWidth="1"/>
    <col min="16383" max="16384" width="9.140625" style="764"/>
  </cols>
  <sheetData>
    <row r="1" spans="2:23" ht="14.25" x14ac:dyDescent="0.3">
      <c r="B1" s="760" t="s">
        <v>1156</v>
      </c>
      <c r="C1" s="761"/>
      <c r="D1" s="761"/>
    </row>
    <row r="2" spans="2:23" ht="14.25" x14ac:dyDescent="0.3">
      <c r="B2" s="761" t="s">
        <v>1144</v>
      </c>
      <c r="C2" s="761"/>
      <c r="D2" s="761"/>
    </row>
    <row r="3" spans="2:23" ht="14.25" x14ac:dyDescent="0.3">
      <c r="B3" s="761" t="s">
        <v>1145</v>
      </c>
      <c r="E3" s="765">
        <f>E70-E112</f>
        <v>0</v>
      </c>
      <c r="F3" s="765">
        <f>F70-F112</f>
        <v>0</v>
      </c>
      <c r="K3" s="765">
        <f t="shared" ref="K3:L3" si="0">K70-K112</f>
        <v>0</v>
      </c>
      <c r="L3" s="765">
        <f t="shared" si="0"/>
        <v>0</v>
      </c>
      <c r="Q3" s="765">
        <f t="shared" ref="Q3:R3" si="1">Q70-Q112</f>
        <v>0</v>
      </c>
      <c r="R3" s="765">
        <f t="shared" si="1"/>
        <v>0</v>
      </c>
      <c r="W3" s="765">
        <f t="shared" ref="W3" si="2">W70-W112</f>
        <v>0</v>
      </c>
    </row>
    <row r="4" spans="2:23" x14ac:dyDescent="0.25">
      <c r="F4" s="766"/>
      <c r="L4" s="766"/>
      <c r="R4" s="766"/>
    </row>
    <row r="5" spans="2:23" ht="14.25" x14ac:dyDescent="0.3">
      <c r="B5" s="1197" t="s">
        <v>1146</v>
      </c>
      <c r="C5" s="1198"/>
      <c r="D5" s="1198"/>
      <c r="E5" s="767" t="s">
        <v>1388</v>
      </c>
      <c r="F5" s="768" t="s">
        <v>1389</v>
      </c>
      <c r="G5" s="1189" t="s">
        <v>1147</v>
      </c>
      <c r="H5" s="1189"/>
      <c r="I5" s="1189"/>
      <c r="J5" s="1190"/>
      <c r="K5" s="767" t="s">
        <v>1390</v>
      </c>
      <c r="L5" s="768" t="s">
        <v>1389</v>
      </c>
      <c r="M5" s="1189" t="s">
        <v>1147</v>
      </c>
      <c r="N5" s="1189"/>
      <c r="O5" s="1189"/>
      <c r="P5" s="1190"/>
      <c r="Q5" s="767" t="s">
        <v>1390</v>
      </c>
      <c r="R5" s="768" t="s">
        <v>1389</v>
      </c>
      <c r="S5" s="1189" t="s">
        <v>1147</v>
      </c>
      <c r="T5" s="1189"/>
      <c r="U5" s="1189"/>
      <c r="V5" s="1190"/>
      <c r="W5" s="767" t="s">
        <v>1390</v>
      </c>
    </row>
    <row r="6" spans="2:23" ht="14.25" x14ac:dyDescent="0.3">
      <c r="B6" s="769"/>
      <c r="C6" s="770"/>
      <c r="D6" s="770"/>
      <c r="E6" s="771">
        <v>44561</v>
      </c>
      <c r="F6" s="771">
        <v>44592</v>
      </c>
      <c r="G6" s="772" t="s">
        <v>1148</v>
      </c>
      <c r="H6" s="773" t="s">
        <v>1149</v>
      </c>
      <c r="I6" s="773" t="s">
        <v>1148</v>
      </c>
      <c r="J6" s="774" t="s">
        <v>1150</v>
      </c>
      <c r="K6" s="771">
        <v>44592</v>
      </c>
      <c r="L6" s="771">
        <v>44620</v>
      </c>
      <c r="M6" s="876" t="s">
        <v>1148</v>
      </c>
      <c r="N6" s="773" t="s">
        <v>1149</v>
      </c>
      <c r="O6" s="773" t="s">
        <v>1148</v>
      </c>
      <c r="P6" s="774" t="s">
        <v>1150</v>
      </c>
      <c r="Q6" s="771">
        <v>44620</v>
      </c>
      <c r="R6" s="771">
        <v>44651</v>
      </c>
      <c r="S6" s="876" t="s">
        <v>1148</v>
      </c>
      <c r="T6" s="773" t="s">
        <v>1149</v>
      </c>
      <c r="U6" s="773" t="s">
        <v>1148</v>
      </c>
      <c r="V6" s="774" t="s">
        <v>1150</v>
      </c>
      <c r="W6" s="771">
        <v>44651</v>
      </c>
    </row>
    <row r="7" spans="2:23" ht="14.25" x14ac:dyDescent="0.3">
      <c r="B7" s="775" t="s">
        <v>1151</v>
      </c>
      <c r="C7" s="776"/>
      <c r="D7" s="776"/>
      <c r="E7" s="777"/>
      <c r="F7" s="777"/>
      <c r="G7" s="778"/>
      <c r="H7" s="779"/>
      <c r="I7" s="779"/>
      <c r="J7" s="780"/>
      <c r="K7" s="777"/>
      <c r="L7" s="777"/>
      <c r="M7" s="778"/>
      <c r="N7" s="779"/>
      <c r="O7" s="779"/>
      <c r="P7" s="780"/>
      <c r="Q7" s="777"/>
      <c r="R7" s="777"/>
      <c r="S7" s="778"/>
      <c r="T7" s="779"/>
      <c r="U7" s="779"/>
      <c r="V7" s="780"/>
      <c r="W7" s="777"/>
    </row>
    <row r="8" spans="2:23" x14ac:dyDescent="0.25">
      <c r="B8" s="781"/>
      <c r="C8" s="782"/>
      <c r="D8" s="782"/>
      <c r="E8" s="783"/>
      <c r="F8" s="783"/>
      <c r="G8" s="784"/>
      <c r="H8" s="785"/>
      <c r="I8" s="785"/>
      <c r="J8" s="786"/>
      <c r="K8" s="783"/>
      <c r="L8" s="783"/>
      <c r="M8" s="784"/>
      <c r="N8" s="785"/>
      <c r="O8" s="785"/>
      <c r="P8" s="786"/>
      <c r="Q8" s="783"/>
      <c r="R8" s="783"/>
      <c r="S8" s="784"/>
      <c r="T8" s="785"/>
      <c r="U8" s="785"/>
      <c r="V8" s="786"/>
      <c r="W8" s="783"/>
    </row>
    <row r="9" spans="2:23" ht="14.25" x14ac:dyDescent="0.3">
      <c r="B9" s="787" t="s">
        <v>1323</v>
      </c>
      <c r="C9" s="782"/>
      <c r="D9" s="782"/>
      <c r="E9" s="783"/>
      <c r="F9" s="783"/>
      <c r="G9" s="784"/>
      <c r="H9" s="785"/>
      <c r="I9" s="785"/>
      <c r="J9" s="786"/>
      <c r="K9" s="783"/>
      <c r="L9" s="783"/>
      <c r="M9" s="784"/>
      <c r="N9" s="785"/>
      <c r="O9" s="785"/>
      <c r="P9" s="786"/>
      <c r="Q9" s="783"/>
      <c r="R9" s="783"/>
      <c r="S9" s="784"/>
      <c r="T9" s="785"/>
      <c r="U9" s="785"/>
      <c r="V9" s="786"/>
      <c r="W9" s="783"/>
    </row>
    <row r="10" spans="2:23" ht="14.25" x14ac:dyDescent="0.3">
      <c r="B10" s="781"/>
      <c r="C10" s="788" t="s">
        <v>1288</v>
      </c>
      <c r="D10" s="782"/>
      <c r="E10" s="789"/>
      <c r="F10" s="789"/>
      <c r="G10" s="784"/>
      <c r="H10" s="785"/>
      <c r="I10" s="785"/>
      <c r="J10" s="786"/>
      <c r="K10" s="789"/>
      <c r="L10" s="789"/>
      <c r="M10" s="784"/>
      <c r="N10" s="785"/>
      <c r="O10" s="785"/>
      <c r="P10" s="786"/>
      <c r="Q10" s="789"/>
      <c r="R10" s="789"/>
      <c r="S10" s="784"/>
      <c r="T10" s="785"/>
      <c r="U10" s="785"/>
      <c r="V10" s="786"/>
      <c r="W10" s="789"/>
    </row>
    <row r="11" spans="2:23" ht="14.25" x14ac:dyDescent="0.3">
      <c r="B11" s="867"/>
      <c r="C11" s="788" t="s">
        <v>11</v>
      </c>
      <c r="D11" s="782"/>
      <c r="E11" s="789">
        <f>SUM(E12:E13)</f>
        <v>0</v>
      </c>
      <c r="F11" s="789">
        <f>SUM(F12:F13)</f>
        <v>0</v>
      </c>
      <c r="G11" s="784"/>
      <c r="H11" s="785"/>
      <c r="I11" s="785"/>
      <c r="J11" s="786"/>
      <c r="K11" s="789">
        <f>SUM(K12:K13)</f>
        <v>0</v>
      </c>
      <c r="L11" s="789">
        <f>SUM(L12:L13)</f>
        <v>0</v>
      </c>
      <c r="M11" s="784"/>
      <c r="N11" s="785"/>
      <c r="O11" s="785"/>
      <c r="P11" s="786"/>
      <c r="Q11" s="789">
        <f>SUM(Q12:Q13)</f>
        <v>0</v>
      </c>
      <c r="R11" s="789">
        <f>SUM(R12:R13)</f>
        <v>0</v>
      </c>
      <c r="S11" s="784"/>
      <c r="T11" s="785"/>
      <c r="U11" s="785"/>
      <c r="V11" s="786"/>
      <c r="W11" s="789">
        <f>SUM(W12:W13)</f>
        <v>0</v>
      </c>
    </row>
    <row r="12" spans="2:23" ht="14.25" x14ac:dyDescent="0.25">
      <c r="B12" s="868">
        <v>110</v>
      </c>
      <c r="C12" s="782"/>
      <c r="D12" s="782" t="s">
        <v>1248</v>
      </c>
      <c r="E12" s="783"/>
      <c r="F12" s="783"/>
      <c r="G12" s="790"/>
      <c r="H12" s="790"/>
      <c r="I12" s="790"/>
      <c r="J12" s="791"/>
      <c r="K12" s="783">
        <f>F12+H12-J12</f>
        <v>0</v>
      </c>
      <c r="L12" s="783"/>
      <c r="M12" s="790"/>
      <c r="N12" s="790"/>
      <c r="O12" s="790"/>
      <c r="P12" s="791"/>
      <c r="Q12" s="783"/>
      <c r="R12" s="783"/>
      <c r="S12" s="790"/>
      <c r="T12" s="790"/>
      <c r="U12" s="790"/>
      <c r="V12" s="791"/>
      <c r="W12" s="783"/>
    </row>
    <row r="13" spans="2:23" ht="14.25" x14ac:dyDescent="0.3">
      <c r="B13" s="869">
        <v>111</v>
      </c>
      <c r="C13" s="874" t="s">
        <v>1152</v>
      </c>
      <c r="D13" s="782"/>
      <c r="E13" s="792">
        <f>SUM(E14:E18)</f>
        <v>0</v>
      </c>
      <c r="F13" s="792">
        <f>SUM(F14:F18)</f>
        <v>0</v>
      </c>
      <c r="G13" s="790"/>
      <c r="H13" s="790"/>
      <c r="I13" s="790"/>
      <c r="J13" s="791"/>
      <c r="K13" s="792">
        <f>SUM(K14:K18)</f>
        <v>0</v>
      </c>
      <c r="L13" s="792">
        <f>SUM(L14:L18)</f>
        <v>0</v>
      </c>
      <c r="M13" s="790"/>
      <c r="N13" s="790"/>
      <c r="O13" s="790"/>
      <c r="P13" s="791"/>
      <c r="Q13" s="792">
        <f>SUM(Q14:Q18)</f>
        <v>0</v>
      </c>
      <c r="R13" s="792">
        <f>SUM(R14:R18)</f>
        <v>0</v>
      </c>
      <c r="S13" s="790"/>
      <c r="T13" s="790"/>
      <c r="U13" s="790"/>
      <c r="V13" s="791"/>
      <c r="W13" s="792">
        <f>SUM(W14:W18)</f>
        <v>0</v>
      </c>
    </row>
    <row r="14" spans="2:23" x14ac:dyDescent="0.25">
      <c r="B14" s="866">
        <v>111.01</v>
      </c>
      <c r="C14" s="875"/>
      <c r="D14" s="872" t="s">
        <v>1249</v>
      </c>
      <c r="E14" s="783"/>
      <c r="F14" s="783"/>
      <c r="G14" s="790"/>
      <c r="H14" s="790"/>
      <c r="I14" s="790"/>
      <c r="J14" s="791"/>
      <c r="K14" s="783">
        <f t="shared" ref="K14:K18" si="3">F14+H14-J14</f>
        <v>0</v>
      </c>
      <c r="L14" s="783"/>
      <c r="M14" s="790"/>
      <c r="N14" s="790"/>
      <c r="O14" s="790"/>
      <c r="P14" s="791"/>
      <c r="Q14" s="783"/>
      <c r="R14" s="783"/>
      <c r="S14" s="790"/>
      <c r="T14" s="790"/>
      <c r="U14" s="790"/>
      <c r="V14" s="791"/>
      <c r="W14" s="783"/>
    </row>
    <row r="15" spans="2:23" x14ac:dyDescent="0.25">
      <c r="B15" s="866">
        <v>111.02</v>
      </c>
      <c r="C15" s="875"/>
      <c r="D15" s="872" t="s">
        <v>1250</v>
      </c>
      <c r="E15" s="783"/>
      <c r="F15" s="783"/>
      <c r="G15" s="790"/>
      <c r="H15" s="790"/>
      <c r="I15" s="790"/>
      <c r="J15" s="791"/>
      <c r="K15" s="783">
        <f t="shared" si="3"/>
        <v>0</v>
      </c>
      <c r="L15" s="783"/>
      <c r="M15" s="790"/>
      <c r="N15" s="790"/>
      <c r="O15" s="790"/>
      <c r="P15" s="791"/>
      <c r="Q15" s="783"/>
      <c r="R15" s="783"/>
      <c r="S15" s="790"/>
      <c r="T15" s="790"/>
      <c r="U15" s="790"/>
      <c r="V15" s="791"/>
      <c r="W15" s="783"/>
    </row>
    <row r="16" spans="2:23" x14ac:dyDescent="0.25">
      <c r="B16" s="866">
        <v>111.03</v>
      </c>
      <c r="C16" s="875"/>
      <c r="D16" s="873" t="s">
        <v>1251</v>
      </c>
      <c r="E16" s="783"/>
      <c r="F16" s="783"/>
      <c r="G16" s="790"/>
      <c r="H16" s="790"/>
      <c r="I16" s="790"/>
      <c r="J16" s="791"/>
      <c r="K16" s="783">
        <f t="shared" si="3"/>
        <v>0</v>
      </c>
      <c r="L16" s="783"/>
      <c r="M16" s="790"/>
      <c r="N16" s="790"/>
      <c r="O16" s="790"/>
      <c r="P16" s="791"/>
      <c r="Q16" s="783"/>
      <c r="R16" s="783"/>
      <c r="S16" s="790"/>
      <c r="T16" s="790"/>
      <c r="U16" s="790"/>
      <c r="V16" s="791"/>
      <c r="W16" s="783"/>
    </row>
    <row r="17" spans="1:23" x14ac:dyDescent="0.25">
      <c r="B17" s="866">
        <v>111.04</v>
      </c>
      <c r="C17" s="875"/>
      <c r="D17" s="873" t="s">
        <v>1252</v>
      </c>
      <c r="E17" s="783"/>
      <c r="F17" s="783"/>
      <c r="G17" s="794"/>
      <c r="H17" s="790"/>
      <c r="I17" s="795"/>
      <c r="J17" s="796"/>
      <c r="K17" s="783">
        <f t="shared" si="3"/>
        <v>0</v>
      </c>
      <c r="L17" s="783"/>
      <c r="M17" s="794"/>
      <c r="N17" s="790"/>
      <c r="O17" s="795"/>
      <c r="P17" s="796"/>
      <c r="Q17" s="783"/>
      <c r="R17" s="783"/>
      <c r="S17" s="794"/>
      <c r="T17" s="790"/>
      <c r="U17" s="795"/>
      <c r="V17" s="796"/>
      <c r="W17" s="783"/>
    </row>
    <row r="18" spans="1:23" x14ac:dyDescent="0.25">
      <c r="B18" s="866">
        <v>111.05</v>
      </c>
      <c r="C18" s="875"/>
      <c r="D18" s="873" t="s">
        <v>1253</v>
      </c>
      <c r="E18" s="783"/>
      <c r="F18" s="783"/>
      <c r="G18" s="794"/>
      <c r="H18" s="790"/>
      <c r="I18" s="795"/>
      <c r="J18" s="796"/>
      <c r="K18" s="783">
        <f t="shared" si="3"/>
        <v>0</v>
      </c>
      <c r="L18" s="783"/>
      <c r="M18" s="794"/>
      <c r="N18" s="790"/>
      <c r="O18" s="795"/>
      <c r="P18" s="796"/>
      <c r="Q18" s="783"/>
      <c r="R18" s="783"/>
      <c r="S18" s="794"/>
      <c r="T18" s="790"/>
      <c r="U18" s="795"/>
      <c r="V18" s="796"/>
      <c r="W18" s="783"/>
    </row>
    <row r="19" spans="1:23" ht="14.25" x14ac:dyDescent="0.3">
      <c r="B19" s="870"/>
      <c r="C19" s="782"/>
      <c r="D19" s="788"/>
      <c r="E19" s="783"/>
      <c r="F19" s="783"/>
      <c r="G19" s="794"/>
      <c r="H19" s="790"/>
      <c r="I19" s="795"/>
      <c r="J19" s="796"/>
      <c r="K19" s="783"/>
      <c r="L19" s="783"/>
      <c r="M19" s="794"/>
      <c r="N19" s="790"/>
      <c r="O19" s="795"/>
      <c r="P19" s="796"/>
      <c r="Q19" s="783"/>
      <c r="R19" s="783"/>
      <c r="S19" s="794"/>
      <c r="T19" s="790"/>
      <c r="U19" s="795"/>
      <c r="V19" s="796"/>
      <c r="W19" s="783"/>
    </row>
    <row r="20" spans="1:23" ht="14.25" x14ac:dyDescent="0.3">
      <c r="B20" s="871"/>
      <c r="C20" s="788" t="s">
        <v>1153</v>
      </c>
      <c r="D20" s="788"/>
      <c r="E20" s="789">
        <f>SUM(E21:E24)</f>
        <v>0</v>
      </c>
      <c r="F20" s="789">
        <f>SUM(F21:F24)</f>
        <v>0</v>
      </c>
      <c r="G20" s="794"/>
      <c r="H20" s="790"/>
      <c r="I20" s="795"/>
      <c r="J20" s="796"/>
      <c r="K20" s="789">
        <f>SUM(K21:K24)</f>
        <v>0</v>
      </c>
      <c r="L20" s="789">
        <f>SUM(L21:L24)</f>
        <v>0</v>
      </c>
      <c r="M20" s="794"/>
      <c r="N20" s="790"/>
      <c r="O20" s="795"/>
      <c r="P20" s="796"/>
      <c r="Q20" s="789">
        <f>SUM(Q21:Q24)</f>
        <v>0</v>
      </c>
      <c r="R20" s="789">
        <f>SUM(R21:R24)</f>
        <v>0</v>
      </c>
      <c r="S20" s="794"/>
      <c r="T20" s="790"/>
      <c r="U20" s="795"/>
      <c r="V20" s="796"/>
      <c r="W20" s="789">
        <f>SUM(W21:W24)</f>
        <v>0</v>
      </c>
    </row>
    <row r="21" spans="1:23" x14ac:dyDescent="0.25">
      <c r="B21" s="866">
        <v>112</v>
      </c>
      <c r="C21" s="782"/>
      <c r="D21" s="782" t="s">
        <v>13</v>
      </c>
      <c r="E21" s="789"/>
      <c r="F21" s="789"/>
      <c r="G21" s="794"/>
      <c r="H21" s="790"/>
      <c r="I21" s="795"/>
      <c r="J21" s="796"/>
      <c r="K21" s="783">
        <f t="shared" ref="K21:K24" si="4">F21+H21-J21</f>
        <v>0</v>
      </c>
      <c r="L21" s="789"/>
      <c r="M21" s="794"/>
      <c r="N21" s="790"/>
      <c r="O21" s="795"/>
      <c r="P21" s="796"/>
      <c r="Q21" s="789"/>
      <c r="R21" s="789"/>
      <c r="S21" s="794"/>
      <c r="T21" s="790"/>
      <c r="U21" s="795"/>
      <c r="V21" s="796"/>
      <c r="W21" s="789"/>
    </row>
    <row r="22" spans="1:23" x14ac:dyDescent="0.25">
      <c r="B22" s="866">
        <v>113</v>
      </c>
      <c r="C22" s="782"/>
      <c r="D22" s="798" t="s">
        <v>1254</v>
      </c>
      <c r="E22" s="789"/>
      <c r="F22" s="789"/>
      <c r="G22" s="794"/>
      <c r="H22" s="790"/>
      <c r="I22" s="795"/>
      <c r="J22" s="796"/>
      <c r="K22" s="783">
        <f t="shared" si="4"/>
        <v>0</v>
      </c>
      <c r="L22" s="789"/>
      <c r="M22" s="794"/>
      <c r="N22" s="790"/>
      <c r="O22" s="795"/>
      <c r="P22" s="796"/>
      <c r="Q22" s="789"/>
      <c r="R22" s="789"/>
      <c r="S22" s="794"/>
      <c r="T22" s="790"/>
      <c r="U22" s="795"/>
      <c r="V22" s="796"/>
      <c r="W22" s="789"/>
    </row>
    <row r="23" spans="1:23" x14ac:dyDescent="0.25">
      <c r="B23" s="866">
        <v>114</v>
      </c>
      <c r="C23" s="782"/>
      <c r="D23" s="798" t="s">
        <v>1255</v>
      </c>
      <c r="E23" s="783"/>
      <c r="F23" s="783"/>
      <c r="G23" s="794"/>
      <c r="H23" s="790"/>
      <c r="I23" s="795"/>
      <c r="J23" s="796"/>
      <c r="K23" s="783">
        <f t="shared" si="4"/>
        <v>0</v>
      </c>
      <c r="L23" s="783"/>
      <c r="M23" s="794"/>
      <c r="N23" s="790"/>
      <c r="O23" s="795"/>
      <c r="P23" s="796"/>
      <c r="Q23" s="783"/>
      <c r="R23" s="783"/>
      <c r="S23" s="794"/>
      <c r="T23" s="790"/>
      <c r="U23" s="795"/>
      <c r="V23" s="796"/>
      <c r="W23" s="783"/>
    </row>
    <row r="24" spans="1:23" x14ac:dyDescent="0.25">
      <c r="B24" s="866">
        <v>115</v>
      </c>
      <c r="C24" s="782"/>
      <c r="D24" s="793" t="s">
        <v>1256</v>
      </c>
      <c r="E24" s="783"/>
      <c r="F24" s="783"/>
      <c r="G24" s="799"/>
      <c r="H24" s="790"/>
      <c r="I24" s="790"/>
      <c r="J24" s="791"/>
      <c r="K24" s="783">
        <f t="shared" si="4"/>
        <v>0</v>
      </c>
      <c r="L24" s="783"/>
      <c r="M24" s="799"/>
      <c r="N24" s="790"/>
      <c r="O24" s="790"/>
      <c r="P24" s="791"/>
      <c r="Q24" s="783"/>
      <c r="R24" s="783"/>
      <c r="S24" s="799"/>
      <c r="T24" s="790"/>
      <c r="U24" s="790"/>
      <c r="V24" s="791"/>
      <c r="W24" s="783"/>
    </row>
    <row r="25" spans="1:23" x14ac:dyDescent="0.25">
      <c r="B25" s="870"/>
      <c r="C25" s="782"/>
      <c r="D25" s="793"/>
      <c r="E25" s="783"/>
      <c r="F25" s="783"/>
      <c r="G25" s="799"/>
      <c r="H25" s="790"/>
      <c r="I25" s="790"/>
      <c r="J25" s="791"/>
      <c r="K25" s="783"/>
      <c r="L25" s="783"/>
      <c r="M25" s="799"/>
      <c r="N25" s="790"/>
      <c r="O25" s="790"/>
      <c r="P25" s="791"/>
      <c r="Q25" s="783"/>
      <c r="R25" s="783"/>
      <c r="S25" s="799"/>
      <c r="T25" s="790"/>
      <c r="U25" s="790"/>
      <c r="V25" s="791"/>
      <c r="W25" s="783"/>
    </row>
    <row r="26" spans="1:23" hidden="1" x14ac:dyDescent="0.25">
      <c r="A26" s="764" t="s">
        <v>26</v>
      </c>
      <c r="B26" s="870"/>
      <c r="C26" s="782"/>
      <c r="D26" s="793" t="s">
        <v>1154</v>
      </c>
      <c r="E26" s="783">
        <v>0</v>
      </c>
      <c r="F26" s="783">
        <v>0</v>
      </c>
      <c r="G26" s="799"/>
      <c r="H26" s="790"/>
      <c r="I26" s="795"/>
      <c r="J26" s="796"/>
      <c r="K26" s="783">
        <v>0</v>
      </c>
      <c r="L26" s="783">
        <v>0</v>
      </c>
      <c r="M26" s="799"/>
      <c r="N26" s="790"/>
      <c r="O26" s="795"/>
      <c r="P26" s="796"/>
      <c r="Q26" s="783">
        <v>0</v>
      </c>
      <c r="R26" s="783">
        <v>0</v>
      </c>
      <c r="S26" s="799"/>
      <c r="T26" s="790"/>
      <c r="U26" s="795"/>
      <c r="V26" s="796"/>
      <c r="W26" s="783">
        <v>0</v>
      </c>
    </row>
    <row r="27" spans="1:23" ht="14.25" x14ac:dyDescent="0.3">
      <c r="B27" s="870"/>
      <c r="C27" s="788" t="s">
        <v>1257</v>
      </c>
      <c r="D27" s="793"/>
      <c r="E27" s="789">
        <f>SUM(E28:E30)</f>
        <v>0</v>
      </c>
      <c r="F27" s="789">
        <f>SUM(F28:F30)</f>
        <v>0</v>
      </c>
      <c r="G27" s="799"/>
      <c r="H27" s="790"/>
      <c r="I27" s="795"/>
      <c r="J27" s="796"/>
      <c r="K27" s="789">
        <f>SUM(K28:K30)</f>
        <v>0</v>
      </c>
      <c r="L27" s="789">
        <f>SUM(L28:L30)</f>
        <v>0</v>
      </c>
      <c r="M27" s="799"/>
      <c r="N27" s="790"/>
      <c r="O27" s="795"/>
      <c r="P27" s="796"/>
      <c r="Q27" s="789">
        <f>SUM(Q28:Q30)</f>
        <v>0</v>
      </c>
      <c r="R27" s="789">
        <f>SUM(R28:R30)</f>
        <v>0</v>
      </c>
      <c r="S27" s="799"/>
      <c r="T27" s="790"/>
      <c r="U27" s="795"/>
      <c r="V27" s="796"/>
      <c r="W27" s="789">
        <f>SUM(W28:W30)</f>
        <v>0</v>
      </c>
    </row>
    <row r="28" spans="1:23" x14ac:dyDescent="0.25">
      <c r="B28" s="866">
        <v>116.01</v>
      </c>
      <c r="C28" s="782"/>
      <c r="D28" s="793" t="s">
        <v>1258</v>
      </c>
      <c r="E28" s="783"/>
      <c r="F28" s="783"/>
      <c r="G28" s="799"/>
      <c r="H28" s="790"/>
      <c r="I28" s="795"/>
      <c r="J28" s="796"/>
      <c r="K28" s="783">
        <f t="shared" ref="K28:K30" si="5">F28+H28-J28</f>
        <v>0</v>
      </c>
      <c r="L28" s="783"/>
      <c r="M28" s="799"/>
      <c r="N28" s="790"/>
      <c r="O28" s="795"/>
      <c r="P28" s="796"/>
      <c r="Q28" s="783"/>
      <c r="R28" s="783"/>
      <c r="S28" s="799"/>
      <c r="T28" s="790"/>
      <c r="U28" s="795"/>
      <c r="V28" s="796"/>
      <c r="W28" s="783"/>
    </row>
    <row r="29" spans="1:23" x14ac:dyDescent="0.25">
      <c r="B29" s="866">
        <v>116.02</v>
      </c>
      <c r="C29" s="782"/>
      <c r="D29" s="793" t="s">
        <v>1259</v>
      </c>
      <c r="E29" s="783"/>
      <c r="F29" s="783"/>
      <c r="G29" s="799"/>
      <c r="H29" s="790"/>
      <c r="I29" s="795"/>
      <c r="J29" s="796"/>
      <c r="K29" s="783">
        <f t="shared" si="5"/>
        <v>0</v>
      </c>
      <c r="L29" s="783"/>
      <c r="M29" s="799"/>
      <c r="N29" s="790"/>
      <c r="O29" s="795"/>
      <c r="P29" s="796"/>
      <c r="Q29" s="783"/>
      <c r="R29" s="783"/>
      <c r="S29" s="799"/>
      <c r="T29" s="790"/>
      <c r="U29" s="795"/>
      <c r="V29" s="796"/>
      <c r="W29" s="783"/>
    </row>
    <row r="30" spans="1:23" x14ac:dyDescent="0.25">
      <c r="B30" s="866">
        <v>116.03</v>
      </c>
      <c r="C30" s="782"/>
      <c r="D30" s="793" t="s">
        <v>1260</v>
      </c>
      <c r="E30" s="783"/>
      <c r="F30" s="783"/>
      <c r="G30" s="799"/>
      <c r="H30" s="790"/>
      <c r="I30" s="795"/>
      <c r="J30" s="796"/>
      <c r="K30" s="783">
        <f t="shared" si="5"/>
        <v>0</v>
      </c>
      <c r="L30" s="783"/>
      <c r="M30" s="799"/>
      <c r="N30" s="790"/>
      <c r="O30" s="795"/>
      <c r="P30" s="796"/>
      <c r="Q30" s="783"/>
      <c r="R30" s="783"/>
      <c r="S30" s="799"/>
      <c r="T30" s="790"/>
      <c r="U30" s="795"/>
      <c r="V30" s="796"/>
      <c r="W30" s="783"/>
    </row>
    <row r="31" spans="1:23" x14ac:dyDescent="0.25">
      <c r="B31" s="870"/>
      <c r="C31" s="782"/>
      <c r="D31" s="793"/>
      <c r="E31" s="783"/>
      <c r="F31" s="783"/>
      <c r="G31" s="790"/>
      <c r="H31" s="790"/>
      <c r="I31" s="795"/>
      <c r="J31" s="796"/>
      <c r="K31" s="783"/>
      <c r="L31" s="783"/>
      <c r="M31" s="790"/>
      <c r="N31" s="790"/>
      <c r="O31" s="795"/>
      <c r="P31" s="796"/>
      <c r="Q31" s="783"/>
      <c r="R31" s="783"/>
      <c r="S31" s="790"/>
      <c r="T31" s="790"/>
      <c r="U31" s="795"/>
      <c r="V31" s="796"/>
      <c r="W31" s="783"/>
    </row>
    <row r="32" spans="1:23" ht="14.25" x14ac:dyDescent="0.3">
      <c r="B32" s="869">
        <v>117</v>
      </c>
      <c r="C32" s="788" t="s">
        <v>27</v>
      </c>
      <c r="D32" s="793"/>
      <c r="E32" s="789">
        <f>SUM(E33:E38)</f>
        <v>0</v>
      </c>
      <c r="F32" s="789">
        <f>SUM(F33:F38)</f>
        <v>0</v>
      </c>
      <c r="G32" s="799"/>
      <c r="H32" s="790"/>
      <c r="I32" s="795"/>
      <c r="J32" s="796"/>
      <c r="K32" s="789">
        <f>SUM(K33:K38)</f>
        <v>0</v>
      </c>
      <c r="L32" s="789">
        <f>SUM(L33:L38)</f>
        <v>0</v>
      </c>
      <c r="M32" s="799"/>
      <c r="N32" s="790"/>
      <c r="O32" s="795"/>
      <c r="P32" s="796"/>
      <c r="Q32" s="789">
        <f>SUM(Q33:Q38)</f>
        <v>0</v>
      </c>
      <c r="R32" s="789">
        <f>SUM(R33:R38)</f>
        <v>0</v>
      </c>
      <c r="S32" s="799"/>
      <c r="T32" s="790"/>
      <c r="U32" s="795"/>
      <c r="V32" s="796"/>
      <c r="W32" s="789">
        <f>SUM(W33:W38)</f>
        <v>0</v>
      </c>
    </row>
    <row r="33" spans="2:23" x14ac:dyDescent="0.25">
      <c r="B33" s="866">
        <v>117.01</v>
      </c>
      <c r="C33" s="782"/>
      <c r="D33" s="793" t="s">
        <v>1261</v>
      </c>
      <c r="E33" s="783"/>
      <c r="F33" s="783"/>
      <c r="G33" s="799"/>
      <c r="H33" s="790"/>
      <c r="I33" s="795"/>
      <c r="J33" s="796"/>
      <c r="K33" s="783">
        <f t="shared" ref="K33:K38" si="6">F33+H33-J33</f>
        <v>0</v>
      </c>
      <c r="L33" s="783"/>
      <c r="M33" s="799"/>
      <c r="N33" s="790"/>
      <c r="O33" s="795"/>
      <c r="P33" s="796"/>
      <c r="Q33" s="783"/>
      <c r="R33" s="783"/>
      <c r="S33" s="799"/>
      <c r="T33" s="790"/>
      <c r="U33" s="795"/>
      <c r="V33" s="796"/>
      <c r="W33" s="783"/>
    </row>
    <row r="34" spans="2:23" x14ac:dyDescent="0.25">
      <c r="B34" s="866">
        <v>117.02</v>
      </c>
      <c r="C34" s="782"/>
      <c r="D34" s="793" t="s">
        <v>1263</v>
      </c>
      <c r="E34" s="783"/>
      <c r="F34" s="783"/>
      <c r="G34" s="799"/>
      <c r="H34" s="790"/>
      <c r="I34" s="795"/>
      <c r="J34" s="796"/>
      <c r="K34" s="783">
        <f t="shared" si="6"/>
        <v>0</v>
      </c>
      <c r="L34" s="783"/>
      <c r="M34" s="799"/>
      <c r="N34" s="790"/>
      <c r="O34" s="795"/>
      <c r="P34" s="796"/>
      <c r="Q34" s="783"/>
      <c r="R34" s="783"/>
      <c r="S34" s="799"/>
      <c r="T34" s="790"/>
      <c r="U34" s="795"/>
      <c r="V34" s="796"/>
      <c r="W34" s="783"/>
    </row>
    <row r="35" spans="2:23" x14ac:dyDescent="0.25">
      <c r="B35" s="866">
        <v>117.03</v>
      </c>
      <c r="C35" s="782"/>
      <c r="D35" s="793" t="s">
        <v>1262</v>
      </c>
      <c r="E35" s="783"/>
      <c r="F35" s="783"/>
      <c r="G35" s="799"/>
      <c r="H35" s="790"/>
      <c r="I35" s="795"/>
      <c r="J35" s="796"/>
      <c r="K35" s="783">
        <f t="shared" si="6"/>
        <v>0</v>
      </c>
      <c r="L35" s="783"/>
      <c r="M35" s="799"/>
      <c r="N35" s="790"/>
      <c r="O35" s="795"/>
      <c r="P35" s="796"/>
      <c r="Q35" s="783"/>
      <c r="R35" s="783"/>
      <c r="S35" s="799"/>
      <c r="T35" s="790"/>
      <c r="U35" s="795"/>
      <c r="V35" s="796"/>
      <c r="W35" s="783"/>
    </row>
    <row r="36" spans="2:23" x14ac:dyDescent="0.25">
      <c r="B36" s="866">
        <v>117.04</v>
      </c>
      <c r="C36" s="782"/>
      <c r="D36" s="793" t="s">
        <v>1264</v>
      </c>
      <c r="E36" s="783"/>
      <c r="F36" s="783"/>
      <c r="G36" s="799"/>
      <c r="H36" s="790"/>
      <c r="I36" s="795"/>
      <c r="J36" s="796"/>
      <c r="K36" s="783">
        <f t="shared" si="6"/>
        <v>0</v>
      </c>
      <c r="L36" s="783"/>
      <c r="M36" s="799"/>
      <c r="N36" s="790"/>
      <c r="O36" s="795"/>
      <c r="P36" s="796"/>
      <c r="Q36" s="783"/>
      <c r="R36" s="783"/>
      <c r="S36" s="799"/>
      <c r="T36" s="790"/>
      <c r="U36" s="795"/>
      <c r="V36" s="796"/>
      <c r="W36" s="783"/>
    </row>
    <row r="37" spans="2:23" x14ac:dyDescent="0.25">
      <c r="B37" s="866">
        <v>117.05</v>
      </c>
      <c r="C37" s="782"/>
      <c r="D37" s="793" t="s">
        <v>1265</v>
      </c>
      <c r="E37" s="783"/>
      <c r="F37" s="783"/>
      <c r="G37" s="799"/>
      <c r="H37" s="790"/>
      <c r="I37" s="795"/>
      <c r="J37" s="796"/>
      <c r="K37" s="783">
        <f t="shared" si="6"/>
        <v>0</v>
      </c>
      <c r="L37" s="783"/>
      <c r="M37" s="799"/>
      <c r="N37" s="790"/>
      <c r="O37" s="795"/>
      <c r="P37" s="796"/>
      <c r="Q37" s="783"/>
      <c r="R37" s="783"/>
      <c r="S37" s="799"/>
      <c r="T37" s="790"/>
      <c r="U37" s="795"/>
      <c r="V37" s="796"/>
      <c r="W37" s="783"/>
    </row>
    <row r="38" spans="2:23" x14ac:dyDescent="0.25">
      <c r="B38" s="866">
        <v>117.06</v>
      </c>
      <c r="C38" s="782"/>
      <c r="D38" s="793" t="s">
        <v>1266</v>
      </c>
      <c r="E38" s="783"/>
      <c r="F38" s="783"/>
      <c r="G38" s="799"/>
      <c r="H38" s="790"/>
      <c r="I38" s="795"/>
      <c r="J38" s="796"/>
      <c r="K38" s="783">
        <f t="shared" si="6"/>
        <v>0</v>
      </c>
      <c r="L38" s="783"/>
      <c r="M38" s="799"/>
      <c r="N38" s="790"/>
      <c r="O38" s="795"/>
      <c r="P38" s="796"/>
      <c r="Q38" s="783"/>
      <c r="R38" s="783"/>
      <c r="S38" s="799"/>
      <c r="T38" s="790"/>
      <c r="U38" s="795"/>
      <c r="V38" s="796"/>
      <c r="W38" s="783"/>
    </row>
    <row r="39" spans="2:23" x14ac:dyDescent="0.25">
      <c r="B39" s="866"/>
      <c r="C39" s="782"/>
      <c r="D39" s="793"/>
      <c r="E39" s="783"/>
      <c r="F39" s="783"/>
      <c r="G39" s="799"/>
      <c r="H39" s="790"/>
      <c r="I39" s="795"/>
      <c r="J39" s="796"/>
      <c r="K39" s="783"/>
      <c r="L39" s="783"/>
      <c r="M39" s="799"/>
      <c r="N39" s="790"/>
      <c r="O39" s="795"/>
      <c r="P39" s="796"/>
      <c r="Q39" s="783"/>
      <c r="R39" s="783"/>
      <c r="S39" s="799"/>
      <c r="T39" s="790"/>
      <c r="U39" s="795"/>
      <c r="V39" s="796"/>
      <c r="W39" s="783"/>
    </row>
    <row r="40" spans="2:23" ht="14.25" x14ac:dyDescent="0.3">
      <c r="B40" s="869">
        <v>118</v>
      </c>
      <c r="C40" s="788" t="s">
        <v>1267</v>
      </c>
      <c r="D40" s="793"/>
      <c r="E40" s="789">
        <f>SUM(E41:E43)</f>
        <v>0</v>
      </c>
      <c r="F40" s="789">
        <f>SUM(F41:F43)</f>
        <v>0</v>
      </c>
      <c r="G40" s="799"/>
      <c r="H40" s="790"/>
      <c r="I40" s="795"/>
      <c r="J40" s="796"/>
      <c r="K40" s="789">
        <f>SUM(K41:K43)</f>
        <v>0</v>
      </c>
      <c r="L40" s="789">
        <f>SUM(L41:L43)</f>
        <v>0</v>
      </c>
      <c r="M40" s="799"/>
      <c r="N40" s="790"/>
      <c r="O40" s="795"/>
      <c r="P40" s="796"/>
      <c r="Q40" s="789">
        <f>SUM(Q41:Q43)</f>
        <v>0</v>
      </c>
      <c r="R40" s="789">
        <f>SUM(R41:R43)</f>
        <v>0</v>
      </c>
      <c r="S40" s="799"/>
      <c r="T40" s="790"/>
      <c r="U40" s="795"/>
      <c r="V40" s="796"/>
      <c r="W40" s="789">
        <f>SUM(W41:W43)</f>
        <v>0</v>
      </c>
    </row>
    <row r="41" spans="2:23" x14ac:dyDescent="0.25">
      <c r="B41" s="866">
        <v>118.01</v>
      </c>
      <c r="C41" s="782"/>
      <c r="D41" s="793" t="s">
        <v>1268</v>
      </c>
      <c r="E41" s="783"/>
      <c r="F41" s="783"/>
      <c r="G41" s="799"/>
      <c r="H41" s="790"/>
      <c r="I41" s="795"/>
      <c r="J41" s="796"/>
      <c r="K41" s="783">
        <f t="shared" ref="K41:K46" si="7">F41+H41-J41</f>
        <v>0</v>
      </c>
      <c r="L41" s="783"/>
      <c r="M41" s="799"/>
      <c r="N41" s="790"/>
      <c r="O41" s="795"/>
      <c r="P41" s="796"/>
      <c r="Q41" s="783"/>
      <c r="R41" s="783"/>
      <c r="S41" s="799"/>
      <c r="T41" s="790"/>
      <c r="U41" s="795"/>
      <c r="V41" s="796"/>
      <c r="W41" s="783"/>
    </row>
    <row r="42" spans="2:23" x14ac:dyDescent="0.25">
      <c r="B42" s="866">
        <v>118.02</v>
      </c>
      <c r="C42" s="782"/>
      <c r="D42" s="793" t="s">
        <v>1269</v>
      </c>
      <c r="E42" s="783"/>
      <c r="F42" s="783"/>
      <c r="G42" s="799"/>
      <c r="H42" s="790"/>
      <c r="I42" s="795"/>
      <c r="J42" s="796"/>
      <c r="K42" s="783">
        <f t="shared" si="7"/>
        <v>0</v>
      </c>
      <c r="L42" s="783"/>
      <c r="M42" s="799"/>
      <c r="N42" s="790"/>
      <c r="O42" s="795"/>
      <c r="P42" s="796"/>
      <c r="Q42" s="783"/>
      <c r="R42" s="783"/>
      <c r="S42" s="799"/>
      <c r="T42" s="790"/>
      <c r="U42" s="795"/>
      <c r="V42" s="796"/>
      <c r="W42" s="783"/>
    </row>
    <row r="43" spans="2:23" x14ac:dyDescent="0.25">
      <c r="B43" s="866">
        <v>118.03</v>
      </c>
      <c r="C43" s="782"/>
      <c r="D43" s="793" t="s">
        <v>1270</v>
      </c>
      <c r="E43" s="783"/>
      <c r="F43" s="783"/>
      <c r="G43" s="799"/>
      <c r="H43" s="790"/>
      <c r="I43" s="795"/>
      <c r="J43" s="796"/>
      <c r="K43" s="783">
        <f t="shared" si="7"/>
        <v>0</v>
      </c>
      <c r="L43" s="783"/>
      <c r="M43" s="799"/>
      <c r="N43" s="790"/>
      <c r="O43" s="795"/>
      <c r="P43" s="796"/>
      <c r="Q43" s="783"/>
      <c r="R43" s="783"/>
      <c r="S43" s="799"/>
      <c r="T43" s="790"/>
      <c r="U43" s="795"/>
      <c r="V43" s="796"/>
      <c r="W43" s="783"/>
    </row>
    <row r="44" spans="2:23" x14ac:dyDescent="0.25">
      <c r="B44" s="866"/>
      <c r="C44" s="782"/>
      <c r="D44" s="793"/>
      <c r="E44" s="783"/>
      <c r="F44" s="783"/>
      <c r="G44" s="799"/>
      <c r="H44" s="790"/>
      <c r="I44" s="795"/>
      <c r="J44" s="796"/>
      <c r="K44" s="783"/>
      <c r="L44" s="783"/>
      <c r="M44" s="799"/>
      <c r="N44" s="790"/>
      <c r="O44" s="795"/>
      <c r="P44" s="796"/>
      <c r="Q44" s="783"/>
      <c r="R44" s="783"/>
      <c r="S44" s="799"/>
      <c r="T44" s="790"/>
      <c r="U44" s="795"/>
      <c r="V44" s="796"/>
      <c r="W44" s="783"/>
    </row>
    <row r="45" spans="2:23" x14ac:dyDescent="0.25">
      <c r="B45" s="866">
        <v>119</v>
      </c>
      <c r="C45" s="782" t="s">
        <v>1271</v>
      </c>
      <c r="D45" s="793"/>
      <c r="E45" s="783"/>
      <c r="F45" s="783"/>
      <c r="G45" s="799"/>
      <c r="H45" s="790"/>
      <c r="I45" s="795"/>
      <c r="J45" s="796"/>
      <c r="K45" s="783">
        <f t="shared" si="7"/>
        <v>0</v>
      </c>
      <c r="L45" s="783"/>
      <c r="M45" s="799"/>
      <c r="N45" s="790"/>
      <c r="O45" s="795"/>
      <c r="P45" s="796"/>
      <c r="Q45" s="783"/>
      <c r="R45" s="783"/>
      <c r="S45" s="799"/>
      <c r="T45" s="790"/>
      <c r="U45" s="795"/>
      <c r="V45" s="796"/>
      <c r="W45" s="783"/>
    </row>
    <row r="46" spans="2:23" x14ac:dyDescent="0.25">
      <c r="B46" s="866">
        <v>120</v>
      </c>
      <c r="C46" s="782" t="s">
        <v>1272</v>
      </c>
      <c r="D46" s="793"/>
      <c r="E46" s="783"/>
      <c r="F46" s="783"/>
      <c r="G46" s="799"/>
      <c r="H46" s="790"/>
      <c r="I46" s="795"/>
      <c r="J46" s="796"/>
      <c r="K46" s="783">
        <f t="shared" si="7"/>
        <v>0</v>
      </c>
      <c r="L46" s="783"/>
      <c r="M46" s="799"/>
      <c r="N46" s="790"/>
      <c r="O46" s="795"/>
      <c r="P46" s="796"/>
      <c r="Q46" s="783"/>
      <c r="R46" s="783"/>
      <c r="S46" s="799"/>
      <c r="T46" s="790"/>
      <c r="U46" s="795"/>
      <c r="V46" s="796"/>
      <c r="W46" s="783"/>
    </row>
    <row r="47" spans="2:23" x14ac:dyDescent="0.25">
      <c r="B47" s="866"/>
      <c r="C47" s="782"/>
      <c r="D47" s="793"/>
      <c r="E47" s="783"/>
      <c r="F47" s="783"/>
      <c r="G47" s="799"/>
      <c r="H47" s="790"/>
      <c r="I47" s="795"/>
      <c r="J47" s="796"/>
      <c r="K47" s="783"/>
      <c r="L47" s="783"/>
      <c r="M47" s="799"/>
      <c r="N47" s="790"/>
      <c r="O47" s="795"/>
      <c r="P47" s="796"/>
      <c r="Q47" s="783"/>
      <c r="R47" s="783"/>
      <c r="S47" s="799"/>
      <c r="T47" s="790"/>
      <c r="U47" s="795"/>
      <c r="V47" s="796"/>
      <c r="W47" s="783"/>
    </row>
    <row r="48" spans="2:23" s="897" customFormat="1" ht="14.25" x14ac:dyDescent="0.3">
      <c r="B48" s="1191" t="s">
        <v>1391</v>
      </c>
      <c r="C48" s="1192"/>
      <c r="D48" s="1193"/>
      <c r="E48" s="898">
        <f>SUM(E11,E20,E27,E32,E40,E45,E46)</f>
        <v>0</v>
      </c>
      <c r="F48" s="898">
        <f>SUM(F11,F20,F27,F32,F40,F45,F46)</f>
        <v>0</v>
      </c>
      <c r="G48" s="899"/>
      <c r="H48" s="895"/>
      <c r="I48" s="895"/>
      <c r="J48" s="896"/>
      <c r="K48" s="898">
        <f>SUM(K11,K20,K27,K32,K40,K45,K46)</f>
        <v>0</v>
      </c>
      <c r="L48" s="898">
        <f>SUM(L11,L20,L27,L32,L40,L45,L46)</f>
        <v>0</v>
      </c>
      <c r="M48" s="899"/>
      <c r="N48" s="895"/>
      <c r="O48" s="895"/>
      <c r="P48" s="896"/>
      <c r="Q48" s="898">
        <f>SUM(Q11,Q20,Q27,Q32,Q40,Q45,Q46)</f>
        <v>0</v>
      </c>
      <c r="R48" s="898">
        <f>SUM(R11,R20,R27,R32,R40,R45,R46)</f>
        <v>0</v>
      </c>
      <c r="S48" s="899"/>
      <c r="T48" s="895"/>
      <c r="U48" s="895"/>
      <c r="V48" s="896"/>
      <c r="W48" s="898">
        <f>SUM(W11,W20,W27,W32,W40,W45,W46)</f>
        <v>0</v>
      </c>
    </row>
    <row r="49" spans="2:23" x14ac:dyDescent="0.25">
      <c r="B49" s="866"/>
      <c r="C49" s="782"/>
      <c r="D49" s="793"/>
      <c r="E49" s="783"/>
      <c r="F49" s="783"/>
      <c r="G49" s="799"/>
      <c r="H49" s="790"/>
      <c r="I49" s="795"/>
      <c r="J49" s="796"/>
      <c r="K49" s="783"/>
      <c r="L49" s="783"/>
      <c r="M49" s="799"/>
      <c r="N49" s="790"/>
      <c r="O49" s="795"/>
      <c r="P49" s="796"/>
      <c r="Q49" s="783"/>
      <c r="R49" s="783"/>
      <c r="S49" s="799"/>
      <c r="T49" s="790"/>
      <c r="U49" s="795"/>
      <c r="V49" s="796"/>
      <c r="W49" s="783"/>
    </row>
    <row r="50" spans="2:23" ht="14.25" x14ac:dyDescent="0.3">
      <c r="B50" s="869"/>
      <c r="C50" s="788" t="s">
        <v>670</v>
      </c>
      <c r="D50" s="793"/>
      <c r="E50" s="789"/>
      <c r="F50" s="789"/>
      <c r="G50" s="799"/>
      <c r="H50" s="790"/>
      <c r="I50" s="795"/>
      <c r="J50" s="796"/>
      <c r="K50" s="789"/>
      <c r="L50" s="789"/>
      <c r="M50" s="799"/>
      <c r="N50" s="790"/>
      <c r="O50" s="795"/>
      <c r="P50" s="796"/>
      <c r="Q50" s="789"/>
      <c r="R50" s="789"/>
      <c r="S50" s="799"/>
      <c r="T50" s="790"/>
      <c r="U50" s="795"/>
      <c r="V50" s="796"/>
      <c r="W50" s="789"/>
    </row>
    <row r="51" spans="2:23" ht="14.25" x14ac:dyDescent="0.3">
      <c r="B51" s="869">
        <v>121</v>
      </c>
      <c r="C51" s="788" t="s">
        <v>345</v>
      </c>
      <c r="D51" s="793"/>
      <c r="E51" s="789">
        <f>SUM(E52:E58)</f>
        <v>0</v>
      </c>
      <c r="F51" s="789">
        <f>SUM(F52:F58)</f>
        <v>0</v>
      </c>
      <c r="G51" s="799"/>
      <c r="H51" s="790"/>
      <c r="I51" s="795"/>
      <c r="J51" s="796"/>
      <c r="K51" s="789">
        <f>SUM(K52:K58)</f>
        <v>0</v>
      </c>
      <c r="L51" s="789">
        <f>SUM(L52:L58)</f>
        <v>0</v>
      </c>
      <c r="M51" s="799"/>
      <c r="N51" s="790"/>
      <c r="O51" s="795"/>
      <c r="P51" s="796"/>
      <c r="Q51" s="789">
        <f>SUM(Q52:Q58)</f>
        <v>0</v>
      </c>
      <c r="R51" s="789">
        <f>SUM(R52:R58)</f>
        <v>0</v>
      </c>
      <c r="S51" s="799"/>
      <c r="T51" s="790"/>
      <c r="U51" s="795"/>
      <c r="V51" s="796"/>
      <c r="W51" s="789">
        <f>SUM(W52:W58)</f>
        <v>0</v>
      </c>
    </row>
    <row r="52" spans="2:23" x14ac:dyDescent="0.25">
      <c r="B52" s="866">
        <v>121.01</v>
      </c>
      <c r="C52" s="782"/>
      <c r="D52" s="793" t="s">
        <v>1273</v>
      </c>
      <c r="E52" s="783"/>
      <c r="F52" s="783"/>
      <c r="G52" s="799"/>
      <c r="H52" s="790"/>
      <c r="I52" s="795"/>
      <c r="J52" s="796"/>
      <c r="K52" s="783">
        <f t="shared" ref="K52:K58" si="8">F52+H52-J52</f>
        <v>0</v>
      </c>
      <c r="L52" s="783"/>
      <c r="M52" s="799"/>
      <c r="N52" s="790"/>
      <c r="O52" s="795"/>
      <c r="P52" s="796"/>
      <c r="Q52" s="783"/>
      <c r="R52" s="783"/>
      <c r="S52" s="799"/>
      <c r="T52" s="790"/>
      <c r="U52" s="795"/>
      <c r="V52" s="796"/>
      <c r="W52" s="783"/>
    </row>
    <row r="53" spans="2:23" x14ac:dyDescent="0.25">
      <c r="B53" s="866">
        <v>121.02</v>
      </c>
      <c r="C53" s="782"/>
      <c r="D53" s="793" t="s">
        <v>1274</v>
      </c>
      <c r="E53" s="783"/>
      <c r="F53" s="783"/>
      <c r="G53" s="799"/>
      <c r="H53" s="790"/>
      <c r="I53" s="795"/>
      <c r="J53" s="796"/>
      <c r="K53" s="783">
        <f t="shared" si="8"/>
        <v>0</v>
      </c>
      <c r="L53" s="783"/>
      <c r="M53" s="799"/>
      <c r="N53" s="790"/>
      <c r="O53" s="795"/>
      <c r="P53" s="796"/>
      <c r="Q53" s="783"/>
      <c r="R53" s="783"/>
      <c r="S53" s="799"/>
      <c r="T53" s="790"/>
      <c r="U53" s="795"/>
      <c r="V53" s="796"/>
      <c r="W53" s="783"/>
    </row>
    <row r="54" spans="2:23" x14ac:dyDescent="0.25">
      <c r="B54" s="866">
        <v>121.03</v>
      </c>
      <c r="C54" s="782"/>
      <c r="D54" s="793" t="s">
        <v>1275</v>
      </c>
      <c r="E54" s="783"/>
      <c r="F54" s="783"/>
      <c r="G54" s="799"/>
      <c r="H54" s="790"/>
      <c r="I54" s="795"/>
      <c r="J54" s="796"/>
      <c r="K54" s="783">
        <f t="shared" si="8"/>
        <v>0</v>
      </c>
      <c r="L54" s="783"/>
      <c r="M54" s="799"/>
      <c r="N54" s="790"/>
      <c r="O54" s="795"/>
      <c r="P54" s="796"/>
      <c r="Q54" s="783"/>
      <c r="R54" s="783"/>
      <c r="S54" s="799"/>
      <c r="T54" s="790"/>
      <c r="U54" s="795"/>
      <c r="V54" s="796"/>
      <c r="W54" s="783"/>
    </row>
    <row r="55" spans="2:23" x14ac:dyDescent="0.25">
      <c r="B55" s="866">
        <v>121.04</v>
      </c>
      <c r="C55" s="782"/>
      <c r="D55" s="793" t="s">
        <v>1276</v>
      </c>
      <c r="E55" s="783"/>
      <c r="F55" s="783"/>
      <c r="G55" s="799"/>
      <c r="H55" s="790"/>
      <c r="I55" s="795"/>
      <c r="J55" s="796"/>
      <c r="K55" s="783">
        <f t="shared" si="8"/>
        <v>0</v>
      </c>
      <c r="L55" s="783"/>
      <c r="M55" s="799"/>
      <c r="N55" s="790"/>
      <c r="O55" s="795"/>
      <c r="P55" s="796"/>
      <c r="Q55" s="783"/>
      <c r="R55" s="783"/>
      <c r="S55" s="799"/>
      <c r="T55" s="790"/>
      <c r="U55" s="795"/>
      <c r="V55" s="796"/>
      <c r="W55" s="783"/>
    </row>
    <row r="56" spans="2:23" x14ac:dyDescent="0.25">
      <c r="B56" s="866">
        <v>121.05</v>
      </c>
      <c r="C56" s="782"/>
      <c r="D56" s="793" t="s">
        <v>1277</v>
      </c>
      <c r="E56" s="783"/>
      <c r="F56" s="783"/>
      <c r="G56" s="799"/>
      <c r="H56" s="790"/>
      <c r="I56" s="795"/>
      <c r="J56" s="796"/>
      <c r="K56" s="783">
        <f t="shared" si="8"/>
        <v>0</v>
      </c>
      <c r="L56" s="783"/>
      <c r="M56" s="799"/>
      <c r="N56" s="790"/>
      <c r="O56" s="795"/>
      <c r="P56" s="796"/>
      <c r="Q56" s="783"/>
      <c r="R56" s="783"/>
      <c r="S56" s="799"/>
      <c r="T56" s="790"/>
      <c r="U56" s="795"/>
      <c r="V56" s="796"/>
      <c r="W56" s="783"/>
    </row>
    <row r="57" spans="2:23" x14ac:dyDescent="0.25">
      <c r="B57" s="866">
        <v>121.06</v>
      </c>
      <c r="C57" s="782"/>
      <c r="D57" s="793" t="s">
        <v>1278</v>
      </c>
      <c r="E57" s="783"/>
      <c r="F57" s="783"/>
      <c r="G57" s="799"/>
      <c r="H57" s="790"/>
      <c r="I57" s="795"/>
      <c r="J57" s="796"/>
      <c r="K57" s="783">
        <f t="shared" si="8"/>
        <v>0</v>
      </c>
      <c r="L57" s="783"/>
      <c r="M57" s="799"/>
      <c r="N57" s="790"/>
      <c r="O57" s="795"/>
      <c r="P57" s="796"/>
      <c r="Q57" s="783"/>
      <c r="R57" s="783"/>
      <c r="S57" s="799"/>
      <c r="T57" s="790"/>
      <c r="U57" s="795"/>
      <c r="V57" s="796"/>
      <c r="W57" s="783"/>
    </row>
    <row r="58" spans="2:23" x14ac:dyDescent="0.25">
      <c r="B58" s="866">
        <v>121.07</v>
      </c>
      <c r="C58" s="782"/>
      <c r="D58" s="793" t="s">
        <v>1279</v>
      </c>
      <c r="E58" s="783"/>
      <c r="F58" s="783"/>
      <c r="G58" s="799"/>
      <c r="H58" s="790"/>
      <c r="I58" s="795"/>
      <c r="J58" s="796"/>
      <c r="K58" s="783">
        <f t="shared" si="8"/>
        <v>0</v>
      </c>
      <c r="L58" s="783"/>
      <c r="M58" s="799"/>
      <c r="N58" s="790"/>
      <c r="O58" s="795"/>
      <c r="P58" s="796"/>
      <c r="Q58" s="783"/>
      <c r="R58" s="783"/>
      <c r="S58" s="799"/>
      <c r="T58" s="790"/>
      <c r="U58" s="795"/>
      <c r="V58" s="796"/>
      <c r="W58" s="783"/>
    </row>
    <row r="59" spans="2:23" x14ac:dyDescent="0.25">
      <c r="B59" s="866"/>
      <c r="C59" s="782"/>
      <c r="D59" s="793"/>
      <c r="E59" s="783"/>
      <c r="F59" s="783"/>
      <c r="G59" s="799"/>
      <c r="H59" s="790"/>
      <c r="I59" s="795"/>
      <c r="J59" s="796"/>
      <c r="K59" s="783"/>
      <c r="L59" s="783"/>
      <c r="M59" s="799"/>
      <c r="N59" s="790"/>
      <c r="O59" s="795"/>
      <c r="P59" s="796"/>
      <c r="Q59" s="783"/>
      <c r="R59" s="783"/>
      <c r="S59" s="799"/>
      <c r="T59" s="790"/>
      <c r="U59" s="795"/>
      <c r="V59" s="796"/>
      <c r="W59" s="783"/>
    </row>
    <row r="60" spans="2:23" ht="14.25" x14ac:dyDescent="0.3">
      <c r="B60" s="869">
        <v>122</v>
      </c>
      <c r="C60" s="788" t="s">
        <v>1280</v>
      </c>
      <c r="D60" s="793"/>
      <c r="E60" s="789">
        <f>SUM(E61:E66)</f>
        <v>0</v>
      </c>
      <c r="F60" s="789">
        <f>SUM(F61:F66)</f>
        <v>0</v>
      </c>
      <c r="G60" s="799"/>
      <c r="H60" s="790"/>
      <c r="I60" s="795"/>
      <c r="J60" s="796"/>
      <c r="K60" s="789">
        <f>SUM(K61:K66)</f>
        <v>0</v>
      </c>
      <c r="L60" s="789">
        <f>SUM(L61:L66)</f>
        <v>0</v>
      </c>
      <c r="M60" s="799"/>
      <c r="N60" s="790"/>
      <c r="O60" s="795"/>
      <c r="P60" s="796"/>
      <c r="Q60" s="789">
        <f>SUM(Q61:Q66)</f>
        <v>0</v>
      </c>
      <c r="R60" s="789">
        <f>SUM(R61:R66)</f>
        <v>0</v>
      </c>
      <c r="S60" s="799"/>
      <c r="T60" s="790"/>
      <c r="U60" s="795"/>
      <c r="V60" s="796"/>
      <c r="W60" s="789">
        <f>SUM(W61:W66)</f>
        <v>0</v>
      </c>
    </row>
    <row r="61" spans="2:23" x14ac:dyDescent="0.25">
      <c r="B61" s="866">
        <v>122.01</v>
      </c>
      <c r="C61" s="782"/>
      <c r="D61" s="793" t="s">
        <v>1281</v>
      </c>
      <c r="E61" s="783"/>
      <c r="F61" s="783"/>
      <c r="G61" s="799"/>
      <c r="H61" s="790"/>
      <c r="I61" s="795"/>
      <c r="J61" s="796"/>
      <c r="K61" s="783">
        <f>F61-H61+J61</f>
        <v>0</v>
      </c>
      <c r="L61" s="783"/>
      <c r="M61" s="799"/>
      <c r="N61" s="790"/>
      <c r="O61" s="795"/>
      <c r="P61" s="796"/>
      <c r="Q61" s="783"/>
      <c r="R61" s="783"/>
      <c r="S61" s="799"/>
      <c r="T61" s="790"/>
      <c r="U61" s="795"/>
      <c r="V61" s="796"/>
      <c r="W61" s="783"/>
    </row>
    <row r="62" spans="2:23" x14ac:dyDescent="0.25">
      <c r="B62" s="866">
        <v>122.02</v>
      </c>
      <c r="C62" s="782"/>
      <c r="D62" s="793" t="s">
        <v>1282</v>
      </c>
      <c r="E62" s="783"/>
      <c r="F62" s="783"/>
      <c r="G62" s="799"/>
      <c r="H62" s="790"/>
      <c r="I62" s="795"/>
      <c r="J62" s="796"/>
      <c r="K62" s="783">
        <f t="shared" ref="K62:K66" si="9">F62-H62+J62</f>
        <v>0</v>
      </c>
      <c r="L62" s="783"/>
      <c r="M62" s="799"/>
      <c r="N62" s="790"/>
      <c r="O62" s="795"/>
      <c r="P62" s="796"/>
      <c r="Q62" s="783"/>
      <c r="R62" s="783"/>
      <c r="S62" s="799"/>
      <c r="T62" s="790"/>
      <c r="U62" s="795"/>
      <c r="V62" s="796"/>
      <c r="W62" s="783"/>
    </row>
    <row r="63" spans="2:23" x14ac:dyDescent="0.25">
      <c r="B63" s="866">
        <v>122.03</v>
      </c>
      <c r="C63" s="782"/>
      <c r="D63" s="793" t="s">
        <v>1283</v>
      </c>
      <c r="E63" s="783"/>
      <c r="F63" s="783"/>
      <c r="G63" s="799"/>
      <c r="H63" s="790"/>
      <c r="I63" s="795"/>
      <c r="J63" s="796"/>
      <c r="K63" s="783">
        <f t="shared" si="9"/>
        <v>0</v>
      </c>
      <c r="L63" s="783"/>
      <c r="M63" s="799"/>
      <c r="N63" s="790"/>
      <c r="O63" s="795"/>
      <c r="P63" s="796"/>
      <c r="Q63" s="783"/>
      <c r="R63" s="783"/>
      <c r="S63" s="799"/>
      <c r="T63" s="790"/>
      <c r="U63" s="795"/>
      <c r="V63" s="796"/>
      <c r="W63" s="783"/>
    </row>
    <row r="64" spans="2:23" x14ac:dyDescent="0.25">
      <c r="B64" s="866">
        <v>122.04</v>
      </c>
      <c r="C64" s="782"/>
      <c r="D64" s="793" t="s">
        <v>1284</v>
      </c>
      <c r="E64" s="783"/>
      <c r="F64" s="783"/>
      <c r="G64" s="799"/>
      <c r="H64" s="790"/>
      <c r="I64" s="795"/>
      <c r="J64" s="796"/>
      <c r="K64" s="783">
        <f t="shared" si="9"/>
        <v>0</v>
      </c>
      <c r="L64" s="783"/>
      <c r="M64" s="799"/>
      <c r="N64" s="790"/>
      <c r="O64" s="795"/>
      <c r="P64" s="796"/>
      <c r="Q64" s="783"/>
      <c r="R64" s="783"/>
      <c r="S64" s="799"/>
      <c r="T64" s="790"/>
      <c r="U64" s="795"/>
      <c r="V64" s="796"/>
      <c r="W64" s="783"/>
    </row>
    <row r="65" spans="2:23" x14ac:dyDescent="0.25">
      <c r="B65" s="866">
        <v>122.05</v>
      </c>
      <c r="C65" s="782"/>
      <c r="D65" s="793" t="s">
        <v>1285</v>
      </c>
      <c r="E65" s="783"/>
      <c r="F65" s="783"/>
      <c r="G65" s="799"/>
      <c r="H65" s="790"/>
      <c r="I65" s="795"/>
      <c r="J65" s="796"/>
      <c r="K65" s="783">
        <f t="shared" si="9"/>
        <v>0</v>
      </c>
      <c r="L65" s="783"/>
      <c r="M65" s="799"/>
      <c r="N65" s="790"/>
      <c r="O65" s="795"/>
      <c r="P65" s="796"/>
      <c r="Q65" s="783"/>
      <c r="R65" s="783"/>
      <c r="S65" s="799"/>
      <c r="T65" s="790"/>
      <c r="U65" s="795"/>
      <c r="V65" s="796"/>
      <c r="W65" s="783"/>
    </row>
    <row r="66" spans="2:23" x14ac:dyDescent="0.25">
      <c r="B66" s="866">
        <v>122.06</v>
      </c>
      <c r="C66" s="782"/>
      <c r="D66" s="793" t="s">
        <v>1286</v>
      </c>
      <c r="E66" s="783"/>
      <c r="F66" s="783"/>
      <c r="G66" s="799"/>
      <c r="H66" s="790"/>
      <c r="I66" s="795"/>
      <c r="J66" s="796"/>
      <c r="K66" s="783">
        <f t="shared" si="9"/>
        <v>0</v>
      </c>
      <c r="L66" s="783"/>
      <c r="M66" s="799"/>
      <c r="N66" s="790"/>
      <c r="O66" s="795"/>
      <c r="P66" s="796"/>
      <c r="Q66" s="783"/>
      <c r="R66" s="783"/>
      <c r="S66" s="799"/>
      <c r="T66" s="790"/>
      <c r="U66" s="795"/>
      <c r="V66" s="796"/>
      <c r="W66" s="783"/>
    </row>
    <row r="67" spans="2:23" x14ac:dyDescent="0.25">
      <c r="B67" s="866"/>
      <c r="C67" s="782"/>
      <c r="D67" s="793"/>
      <c r="E67" s="783"/>
      <c r="F67" s="783"/>
      <c r="G67" s="799"/>
      <c r="H67" s="790"/>
      <c r="I67" s="795"/>
      <c r="J67" s="796"/>
      <c r="K67" s="783"/>
      <c r="L67" s="783"/>
      <c r="M67" s="799"/>
      <c r="N67" s="790"/>
      <c r="O67" s="795"/>
      <c r="P67" s="796"/>
      <c r="Q67" s="783"/>
      <c r="R67" s="783"/>
      <c r="S67" s="799"/>
      <c r="T67" s="790"/>
      <c r="U67" s="795"/>
      <c r="V67" s="796"/>
      <c r="W67" s="783"/>
    </row>
    <row r="68" spans="2:23" s="892" customFormat="1" ht="14.25" x14ac:dyDescent="0.3">
      <c r="B68" s="1191" t="s">
        <v>1392</v>
      </c>
      <c r="C68" s="1192"/>
      <c r="D68" s="1193"/>
      <c r="E68" s="898">
        <f>SUM(E51,E60)</f>
        <v>0</v>
      </c>
      <c r="F68" s="898">
        <f>SUM(F51,F60)</f>
        <v>0</v>
      </c>
      <c r="G68" s="893"/>
      <c r="H68" s="894"/>
      <c r="I68" s="895"/>
      <c r="J68" s="896"/>
      <c r="K68" s="898">
        <f>SUM(K51,K60)</f>
        <v>0</v>
      </c>
      <c r="L68" s="898">
        <f>SUM(L51,L60)</f>
        <v>0</v>
      </c>
      <c r="M68" s="893"/>
      <c r="N68" s="894"/>
      <c r="O68" s="895"/>
      <c r="P68" s="896"/>
      <c r="Q68" s="898">
        <f>SUM(Q51,Q60)</f>
        <v>0</v>
      </c>
      <c r="R68" s="898">
        <f>SUM(R51,R60)</f>
        <v>0</v>
      </c>
      <c r="S68" s="893"/>
      <c r="T68" s="894"/>
      <c r="U68" s="895"/>
      <c r="V68" s="896"/>
      <c r="W68" s="898">
        <f>SUM(W51,W60)</f>
        <v>0</v>
      </c>
    </row>
    <row r="69" spans="2:23" x14ac:dyDescent="0.25">
      <c r="B69" s="866"/>
      <c r="C69" s="782"/>
      <c r="D69" s="793"/>
      <c r="E69" s="783"/>
      <c r="F69" s="783"/>
      <c r="G69" s="799"/>
      <c r="H69" s="790"/>
      <c r="I69" s="795"/>
      <c r="J69" s="796"/>
      <c r="K69" s="783"/>
      <c r="L69" s="783"/>
      <c r="M69" s="799"/>
      <c r="N69" s="790"/>
      <c r="O69" s="795"/>
      <c r="P69" s="796"/>
      <c r="Q69" s="783"/>
      <c r="R69" s="783"/>
      <c r="S69" s="799"/>
      <c r="T69" s="790"/>
      <c r="U69" s="795"/>
      <c r="V69" s="796"/>
      <c r="W69" s="783"/>
    </row>
    <row r="70" spans="2:23" s="877" customFormat="1" ht="14.25" x14ac:dyDescent="0.3">
      <c r="B70" s="1184" t="s">
        <v>1293</v>
      </c>
      <c r="C70" s="1187"/>
      <c r="D70" s="1188"/>
      <c r="E70" s="883">
        <f>SUM(E48,E68)</f>
        <v>0</v>
      </c>
      <c r="F70" s="883">
        <f>SUM(F48,F68)</f>
        <v>0</v>
      </c>
      <c r="G70" s="879"/>
      <c r="H70" s="880"/>
      <c r="I70" s="881"/>
      <c r="J70" s="882"/>
      <c r="K70" s="883">
        <f>SUM(K48,K68)</f>
        <v>0</v>
      </c>
      <c r="L70" s="883">
        <f>SUM(L48,L68)</f>
        <v>0</v>
      </c>
      <c r="M70" s="879"/>
      <c r="N70" s="880"/>
      <c r="O70" s="881"/>
      <c r="P70" s="882"/>
      <c r="Q70" s="883">
        <f>SUM(Q48,Q68)</f>
        <v>0</v>
      </c>
      <c r="R70" s="883">
        <f>SUM(R48,R68)</f>
        <v>0</v>
      </c>
      <c r="S70" s="879"/>
      <c r="T70" s="880"/>
      <c r="U70" s="881"/>
      <c r="V70" s="882"/>
      <c r="W70" s="883">
        <f>SUM(W48,W68)</f>
        <v>0</v>
      </c>
    </row>
    <row r="71" spans="2:23" x14ac:dyDescent="0.25">
      <c r="B71" s="866"/>
      <c r="C71" s="782"/>
      <c r="D71" s="793"/>
      <c r="E71" s="783"/>
      <c r="F71" s="783"/>
      <c r="G71" s="799"/>
      <c r="H71" s="790"/>
      <c r="I71" s="795"/>
      <c r="J71" s="796"/>
      <c r="K71" s="783"/>
      <c r="L71" s="783"/>
      <c r="M71" s="799"/>
      <c r="N71" s="790"/>
      <c r="O71" s="795"/>
      <c r="P71" s="796"/>
      <c r="Q71" s="783"/>
      <c r="R71" s="783"/>
      <c r="S71" s="799"/>
      <c r="T71" s="790"/>
      <c r="U71" s="795"/>
      <c r="V71" s="796"/>
      <c r="W71" s="783"/>
    </row>
    <row r="72" spans="2:23" ht="14.25" x14ac:dyDescent="0.3">
      <c r="B72" s="869" t="s">
        <v>1287</v>
      </c>
      <c r="C72" s="782"/>
      <c r="D72" s="793"/>
      <c r="E72" s="783"/>
      <c r="F72" s="783"/>
      <c r="G72" s="799"/>
      <c r="H72" s="790"/>
      <c r="I72" s="795"/>
      <c r="J72" s="796"/>
      <c r="K72" s="783"/>
      <c r="L72" s="783"/>
      <c r="M72" s="799"/>
      <c r="N72" s="790"/>
      <c r="O72" s="795"/>
      <c r="P72" s="796"/>
      <c r="Q72" s="783"/>
      <c r="R72" s="783"/>
      <c r="S72" s="799"/>
      <c r="T72" s="790"/>
      <c r="U72" s="795"/>
      <c r="V72" s="796"/>
      <c r="W72" s="783"/>
    </row>
    <row r="73" spans="2:23" ht="14.25" x14ac:dyDescent="0.3">
      <c r="B73" s="869"/>
      <c r="C73" s="782"/>
      <c r="D73" s="793"/>
      <c r="E73" s="783"/>
      <c r="F73" s="783"/>
      <c r="G73" s="799"/>
      <c r="H73" s="790"/>
      <c r="I73" s="795"/>
      <c r="J73" s="796"/>
      <c r="K73" s="783"/>
      <c r="L73" s="783"/>
      <c r="M73" s="799"/>
      <c r="N73" s="790"/>
      <c r="O73" s="795"/>
      <c r="P73" s="796"/>
      <c r="Q73" s="783"/>
      <c r="R73" s="783"/>
      <c r="S73" s="799"/>
      <c r="T73" s="790"/>
      <c r="U73" s="795"/>
      <c r="V73" s="796"/>
      <c r="W73" s="783"/>
    </row>
    <row r="74" spans="2:23" ht="14.25" x14ac:dyDescent="0.3">
      <c r="B74" s="869">
        <v>210</v>
      </c>
      <c r="C74" s="788" t="s">
        <v>1289</v>
      </c>
      <c r="D74" s="793"/>
      <c r="E74" s="789">
        <f>SUM(E75:E76)</f>
        <v>0</v>
      </c>
      <c r="F74" s="789">
        <f>SUM(F75:F76)</f>
        <v>0</v>
      </c>
      <c r="G74" s="799"/>
      <c r="H74" s="790"/>
      <c r="I74" s="795"/>
      <c r="J74" s="796"/>
      <c r="K74" s="789">
        <f>SUM(K75:K76)</f>
        <v>0</v>
      </c>
      <c r="L74" s="789">
        <f>SUM(L75:L76)</f>
        <v>0</v>
      </c>
      <c r="M74" s="799"/>
      <c r="N74" s="790"/>
      <c r="O74" s="795"/>
      <c r="P74" s="796"/>
      <c r="Q74" s="789">
        <f>SUM(Q75:Q76)</f>
        <v>0</v>
      </c>
      <c r="R74" s="789">
        <f>SUM(R75:R76)</f>
        <v>0</v>
      </c>
      <c r="S74" s="799"/>
      <c r="T74" s="790"/>
      <c r="U74" s="795"/>
      <c r="V74" s="796"/>
      <c r="W74" s="789">
        <f>SUM(W75:W76)</f>
        <v>0</v>
      </c>
    </row>
    <row r="75" spans="2:23" x14ac:dyDescent="0.25">
      <c r="B75" s="866">
        <v>210.01</v>
      </c>
      <c r="C75" s="782"/>
      <c r="D75" s="793" t="s">
        <v>1290</v>
      </c>
      <c r="E75" s="783"/>
      <c r="F75" s="783"/>
      <c r="G75" s="799"/>
      <c r="H75" s="790"/>
      <c r="I75" s="795"/>
      <c r="J75" s="796"/>
      <c r="K75" s="783">
        <f t="shared" ref="K75:K76" si="10">F75-H75+J75</f>
        <v>0</v>
      </c>
      <c r="L75" s="783"/>
      <c r="M75" s="799"/>
      <c r="N75" s="790"/>
      <c r="O75" s="795"/>
      <c r="P75" s="796"/>
      <c r="Q75" s="783"/>
      <c r="R75" s="783"/>
      <c r="S75" s="799"/>
      <c r="T75" s="790"/>
      <c r="U75" s="795"/>
      <c r="V75" s="796"/>
      <c r="W75" s="783"/>
    </row>
    <row r="76" spans="2:23" x14ac:dyDescent="0.25">
      <c r="B76" s="866">
        <v>210.02</v>
      </c>
      <c r="C76" s="782"/>
      <c r="D76" s="793" t="s">
        <v>1291</v>
      </c>
      <c r="E76" s="783"/>
      <c r="F76" s="783"/>
      <c r="G76" s="799"/>
      <c r="H76" s="790"/>
      <c r="I76" s="795"/>
      <c r="J76" s="796"/>
      <c r="K76" s="783">
        <f t="shared" si="10"/>
        <v>0</v>
      </c>
      <c r="L76" s="783"/>
      <c r="M76" s="799"/>
      <c r="N76" s="790"/>
      <c r="O76" s="795"/>
      <c r="P76" s="796"/>
      <c r="Q76" s="783"/>
      <c r="R76" s="783"/>
      <c r="S76" s="799"/>
      <c r="T76" s="790"/>
      <c r="U76" s="795"/>
      <c r="V76" s="796"/>
      <c r="W76" s="783"/>
    </row>
    <row r="77" spans="2:23" x14ac:dyDescent="0.25">
      <c r="B77" s="866"/>
      <c r="C77" s="782"/>
      <c r="D77" s="793"/>
      <c r="E77" s="783"/>
      <c r="F77" s="783"/>
      <c r="G77" s="799"/>
      <c r="H77" s="790"/>
      <c r="I77" s="795"/>
      <c r="J77" s="796"/>
      <c r="K77" s="783"/>
      <c r="L77" s="783"/>
      <c r="M77" s="799"/>
      <c r="N77" s="790"/>
      <c r="O77" s="795"/>
      <c r="P77" s="796"/>
      <c r="Q77" s="783"/>
      <c r="R77" s="783"/>
      <c r="S77" s="799"/>
      <c r="T77" s="790"/>
      <c r="U77" s="795"/>
      <c r="V77" s="796"/>
      <c r="W77" s="783"/>
    </row>
    <row r="78" spans="2:23" ht="14.25" x14ac:dyDescent="0.3">
      <c r="B78" s="869">
        <v>211</v>
      </c>
      <c r="C78" s="788" t="s">
        <v>1292</v>
      </c>
      <c r="D78" s="793"/>
      <c r="E78" s="789">
        <f>SUM(E79:E86)</f>
        <v>0</v>
      </c>
      <c r="F78" s="789">
        <f>SUM(F79:F86)</f>
        <v>0</v>
      </c>
      <c r="G78" s="799"/>
      <c r="H78" s="790"/>
      <c r="I78" s="795"/>
      <c r="J78" s="796"/>
      <c r="K78" s="789">
        <f>SUM(K79:K86)</f>
        <v>0</v>
      </c>
      <c r="L78" s="789">
        <f>SUM(L79:L86)</f>
        <v>0</v>
      </c>
      <c r="M78" s="799"/>
      <c r="N78" s="790"/>
      <c r="O78" s="795"/>
      <c r="P78" s="796"/>
      <c r="Q78" s="789">
        <f>SUM(Q79:Q86)</f>
        <v>0</v>
      </c>
      <c r="R78" s="789">
        <f>SUM(R79:R86)</f>
        <v>0</v>
      </c>
      <c r="S78" s="799"/>
      <c r="T78" s="790"/>
      <c r="U78" s="795"/>
      <c r="V78" s="796"/>
      <c r="W78" s="789">
        <f>SUM(W79:W86)</f>
        <v>0</v>
      </c>
    </row>
    <row r="79" spans="2:23" ht="14.25" x14ac:dyDescent="0.3">
      <c r="B79" s="866">
        <v>211.01</v>
      </c>
      <c r="C79" s="788"/>
      <c r="D79" s="793" t="s">
        <v>1294</v>
      </c>
      <c r="E79" s="783"/>
      <c r="F79" s="783"/>
      <c r="G79" s="799"/>
      <c r="H79" s="790"/>
      <c r="I79" s="795"/>
      <c r="J79" s="796"/>
      <c r="K79" s="783">
        <f t="shared" ref="K79:K88" si="11">F79-H79+J79</f>
        <v>0</v>
      </c>
      <c r="L79" s="783"/>
      <c r="M79" s="799"/>
      <c r="N79" s="790"/>
      <c r="O79" s="795"/>
      <c r="P79" s="796"/>
      <c r="Q79" s="783"/>
      <c r="R79" s="783"/>
      <c r="S79" s="799"/>
      <c r="T79" s="790"/>
      <c r="U79" s="795"/>
      <c r="V79" s="796"/>
      <c r="W79" s="783"/>
    </row>
    <row r="80" spans="2:23" ht="14.25" x14ac:dyDescent="0.3">
      <c r="B80" s="866">
        <v>211.02</v>
      </c>
      <c r="C80" s="788"/>
      <c r="D80" s="793" t="s">
        <v>1295</v>
      </c>
      <c r="E80" s="783"/>
      <c r="F80" s="783"/>
      <c r="G80" s="799"/>
      <c r="H80" s="790"/>
      <c r="I80" s="795"/>
      <c r="J80" s="796"/>
      <c r="K80" s="783">
        <f t="shared" si="11"/>
        <v>0</v>
      </c>
      <c r="L80" s="783"/>
      <c r="M80" s="799"/>
      <c r="N80" s="790"/>
      <c r="O80" s="795"/>
      <c r="P80" s="796"/>
      <c r="Q80" s="783"/>
      <c r="R80" s="783"/>
      <c r="S80" s="799"/>
      <c r="T80" s="790"/>
      <c r="U80" s="795"/>
      <c r="V80" s="796"/>
      <c r="W80" s="783"/>
    </row>
    <row r="81" spans="2:23" ht="14.25" x14ac:dyDescent="0.3">
      <c r="B81" s="866">
        <v>211.03</v>
      </c>
      <c r="C81" s="788"/>
      <c r="D81" s="793" t="s">
        <v>1296</v>
      </c>
      <c r="E81" s="783"/>
      <c r="F81" s="783"/>
      <c r="G81" s="799"/>
      <c r="H81" s="790"/>
      <c r="I81" s="795"/>
      <c r="J81" s="796"/>
      <c r="K81" s="783">
        <f t="shared" si="11"/>
        <v>0</v>
      </c>
      <c r="L81" s="783"/>
      <c r="M81" s="799"/>
      <c r="N81" s="790"/>
      <c r="O81" s="795"/>
      <c r="P81" s="796"/>
      <c r="Q81" s="783"/>
      <c r="R81" s="783"/>
      <c r="S81" s="799"/>
      <c r="T81" s="790"/>
      <c r="U81" s="795"/>
      <c r="V81" s="796"/>
      <c r="W81" s="783"/>
    </row>
    <row r="82" spans="2:23" ht="14.25" x14ac:dyDescent="0.3">
      <c r="B82" s="866">
        <v>211.04</v>
      </c>
      <c r="C82" s="788"/>
      <c r="D82" s="793" t="s">
        <v>1297</v>
      </c>
      <c r="E82" s="783"/>
      <c r="F82" s="783"/>
      <c r="G82" s="799"/>
      <c r="H82" s="790"/>
      <c r="I82" s="795"/>
      <c r="J82" s="796"/>
      <c r="K82" s="783">
        <f t="shared" si="11"/>
        <v>0</v>
      </c>
      <c r="L82" s="783"/>
      <c r="M82" s="799"/>
      <c r="N82" s="790"/>
      <c r="O82" s="795"/>
      <c r="P82" s="796"/>
      <c r="Q82" s="783"/>
      <c r="R82" s="783"/>
      <c r="S82" s="799"/>
      <c r="T82" s="790"/>
      <c r="U82" s="795"/>
      <c r="V82" s="796"/>
      <c r="W82" s="783"/>
    </row>
    <row r="83" spans="2:23" ht="14.25" x14ac:dyDescent="0.3">
      <c r="B83" s="866">
        <v>211.05</v>
      </c>
      <c r="C83" s="788"/>
      <c r="D83" s="793" t="s">
        <v>1298</v>
      </c>
      <c r="E83" s="783"/>
      <c r="F83" s="783"/>
      <c r="G83" s="799"/>
      <c r="H83" s="790"/>
      <c r="I83" s="795"/>
      <c r="J83" s="796"/>
      <c r="K83" s="783">
        <f t="shared" si="11"/>
        <v>0</v>
      </c>
      <c r="L83" s="783"/>
      <c r="M83" s="799"/>
      <c r="N83" s="790"/>
      <c r="O83" s="795"/>
      <c r="P83" s="796"/>
      <c r="Q83" s="783"/>
      <c r="R83" s="783"/>
      <c r="S83" s="799"/>
      <c r="T83" s="790"/>
      <c r="U83" s="795"/>
      <c r="V83" s="796"/>
      <c r="W83" s="783"/>
    </row>
    <row r="84" spans="2:23" ht="14.25" x14ac:dyDescent="0.3">
      <c r="B84" s="866">
        <v>211.06</v>
      </c>
      <c r="C84" s="788"/>
      <c r="D84" s="793" t="s">
        <v>1299</v>
      </c>
      <c r="E84" s="783"/>
      <c r="F84" s="783"/>
      <c r="G84" s="799"/>
      <c r="H84" s="790"/>
      <c r="I84" s="795"/>
      <c r="J84" s="796"/>
      <c r="K84" s="783">
        <f t="shared" si="11"/>
        <v>0</v>
      </c>
      <c r="L84" s="783"/>
      <c r="M84" s="799"/>
      <c r="N84" s="790"/>
      <c r="O84" s="795"/>
      <c r="P84" s="796"/>
      <c r="Q84" s="783"/>
      <c r="R84" s="783"/>
      <c r="S84" s="799"/>
      <c r="T84" s="790"/>
      <c r="U84" s="795"/>
      <c r="V84" s="796"/>
      <c r="W84" s="783"/>
    </row>
    <row r="85" spans="2:23" ht="14.25" x14ac:dyDescent="0.3">
      <c r="B85" s="866">
        <v>211.07</v>
      </c>
      <c r="C85" s="788"/>
      <c r="D85" s="793" t="s">
        <v>1300</v>
      </c>
      <c r="E85" s="783"/>
      <c r="F85" s="783"/>
      <c r="G85" s="799"/>
      <c r="H85" s="790"/>
      <c r="I85" s="795"/>
      <c r="J85" s="796"/>
      <c r="K85" s="783">
        <f t="shared" si="11"/>
        <v>0</v>
      </c>
      <c r="L85" s="783"/>
      <c r="M85" s="799"/>
      <c r="N85" s="790"/>
      <c r="O85" s="795"/>
      <c r="P85" s="796"/>
      <c r="Q85" s="783"/>
      <c r="R85" s="783"/>
      <c r="S85" s="799"/>
      <c r="T85" s="790"/>
      <c r="U85" s="795"/>
      <c r="V85" s="796"/>
      <c r="W85" s="783"/>
    </row>
    <row r="86" spans="2:23" ht="14.25" x14ac:dyDescent="0.3">
      <c r="B86" s="866">
        <v>211.08</v>
      </c>
      <c r="C86" s="788"/>
      <c r="D86" s="793" t="s">
        <v>1301</v>
      </c>
      <c r="E86" s="783"/>
      <c r="F86" s="783"/>
      <c r="G86" s="799"/>
      <c r="H86" s="790"/>
      <c r="I86" s="795"/>
      <c r="J86" s="796"/>
      <c r="K86" s="783">
        <f t="shared" si="11"/>
        <v>0</v>
      </c>
      <c r="L86" s="783"/>
      <c r="M86" s="799"/>
      <c r="N86" s="790"/>
      <c r="O86" s="795"/>
      <c r="P86" s="796"/>
      <c r="Q86" s="783"/>
      <c r="R86" s="783"/>
      <c r="S86" s="799"/>
      <c r="T86" s="790"/>
      <c r="U86" s="795"/>
      <c r="V86" s="796"/>
      <c r="W86" s="783"/>
    </row>
    <row r="87" spans="2:23" ht="14.25" x14ac:dyDescent="0.3">
      <c r="B87" s="869"/>
      <c r="C87" s="788"/>
      <c r="D87" s="793"/>
      <c r="E87" s="783"/>
      <c r="F87" s="783"/>
      <c r="G87" s="799"/>
      <c r="H87" s="790"/>
      <c r="I87" s="795"/>
      <c r="J87" s="796"/>
      <c r="K87" s="783"/>
      <c r="L87" s="783"/>
      <c r="M87" s="799"/>
      <c r="N87" s="790"/>
      <c r="O87" s="795"/>
      <c r="P87" s="796"/>
      <c r="Q87" s="783"/>
      <c r="R87" s="783"/>
      <c r="S87" s="799"/>
      <c r="T87" s="790"/>
      <c r="U87" s="795"/>
      <c r="V87" s="796"/>
      <c r="W87" s="783"/>
    </row>
    <row r="88" spans="2:23" ht="14.25" x14ac:dyDescent="0.3">
      <c r="B88" s="869">
        <v>212</v>
      </c>
      <c r="C88" s="800" t="s">
        <v>1302</v>
      </c>
      <c r="E88" s="789"/>
      <c r="F88" s="789"/>
      <c r="G88" s="799"/>
      <c r="H88" s="790"/>
      <c r="I88" s="795"/>
      <c r="J88" s="796"/>
      <c r="K88" s="783">
        <f t="shared" si="11"/>
        <v>0</v>
      </c>
      <c r="L88" s="789"/>
      <c r="M88" s="799"/>
      <c r="N88" s="790"/>
      <c r="O88" s="795"/>
      <c r="P88" s="796"/>
      <c r="Q88" s="789"/>
      <c r="R88" s="789"/>
      <c r="S88" s="799"/>
      <c r="T88" s="790"/>
      <c r="U88" s="795"/>
      <c r="V88" s="796"/>
      <c r="W88" s="789"/>
    </row>
    <row r="89" spans="2:23" ht="14.25" x14ac:dyDescent="0.3">
      <c r="B89" s="869"/>
      <c r="C89" s="800"/>
      <c r="E89" s="789"/>
      <c r="F89" s="789"/>
      <c r="G89" s="799"/>
      <c r="H89" s="790"/>
      <c r="I89" s="795"/>
      <c r="J89" s="796"/>
      <c r="K89" s="789"/>
      <c r="L89" s="789"/>
      <c r="M89" s="799"/>
      <c r="N89" s="790"/>
      <c r="O89" s="795"/>
      <c r="P89" s="796"/>
      <c r="Q89" s="789"/>
      <c r="R89" s="789"/>
      <c r="S89" s="799"/>
      <c r="T89" s="790"/>
      <c r="U89" s="795"/>
      <c r="V89" s="796"/>
      <c r="W89" s="789"/>
    </row>
    <row r="90" spans="2:23" s="892" customFormat="1" ht="14.25" x14ac:dyDescent="0.3">
      <c r="B90" s="1194" t="s">
        <v>1393</v>
      </c>
      <c r="C90" s="1195"/>
      <c r="D90" s="1196"/>
      <c r="E90" s="898">
        <f>SUM(E74,E78,E88)</f>
        <v>0</v>
      </c>
      <c r="F90" s="898">
        <f>SUM(F74,F78,F88)</f>
        <v>0</v>
      </c>
      <c r="G90" s="893"/>
      <c r="H90" s="894"/>
      <c r="I90" s="895"/>
      <c r="J90" s="896"/>
      <c r="K90" s="898">
        <f>SUM(K74,K78,K88)</f>
        <v>0</v>
      </c>
      <c r="L90" s="898">
        <f>SUM(L74,L78,L88)</f>
        <v>0</v>
      </c>
      <c r="M90" s="893"/>
      <c r="N90" s="894"/>
      <c r="O90" s="895"/>
      <c r="P90" s="896"/>
      <c r="Q90" s="898">
        <f>SUM(Q74,Q78,Q88)</f>
        <v>0</v>
      </c>
      <c r="R90" s="898">
        <f>SUM(R74,R78,R88)</f>
        <v>0</v>
      </c>
      <c r="S90" s="893"/>
      <c r="T90" s="894"/>
      <c r="U90" s="895"/>
      <c r="V90" s="896"/>
      <c r="W90" s="898">
        <f>SUM(W74,W78,W88)</f>
        <v>0</v>
      </c>
    </row>
    <row r="91" spans="2:23" ht="14.25" x14ac:dyDescent="0.3">
      <c r="B91" s="869"/>
      <c r="C91" s="788"/>
      <c r="D91" s="793"/>
      <c r="E91" s="783"/>
      <c r="F91" s="783"/>
      <c r="G91" s="799"/>
      <c r="H91" s="790"/>
      <c r="I91" s="795"/>
      <c r="J91" s="796"/>
      <c r="K91" s="783"/>
      <c r="L91" s="783"/>
      <c r="M91" s="799"/>
      <c r="N91" s="790"/>
      <c r="O91" s="795"/>
      <c r="P91" s="796"/>
      <c r="Q91" s="783"/>
      <c r="R91" s="783"/>
      <c r="S91" s="799"/>
      <c r="T91" s="790"/>
      <c r="U91" s="795"/>
      <c r="V91" s="796"/>
      <c r="W91" s="783"/>
    </row>
    <row r="92" spans="2:23" ht="14.25" x14ac:dyDescent="0.3">
      <c r="B92" s="869">
        <v>220</v>
      </c>
      <c r="C92" s="788" t="s">
        <v>1303</v>
      </c>
      <c r="D92" s="793"/>
      <c r="E92" s="789">
        <f>SUM(E93:E96)</f>
        <v>0</v>
      </c>
      <c r="F92" s="789">
        <f>SUM(F93:F96)</f>
        <v>0</v>
      </c>
      <c r="G92" s="799"/>
      <c r="H92" s="790"/>
      <c r="I92" s="795"/>
      <c r="J92" s="796"/>
      <c r="K92" s="789">
        <f>SUM(K93:K96)</f>
        <v>0</v>
      </c>
      <c r="L92" s="789">
        <f>SUM(L93:L96)</f>
        <v>0</v>
      </c>
      <c r="M92" s="799"/>
      <c r="N92" s="790"/>
      <c r="O92" s="795"/>
      <c r="P92" s="796"/>
      <c r="Q92" s="789">
        <f>SUM(Q93:Q96)</f>
        <v>0</v>
      </c>
      <c r="R92" s="789">
        <f>SUM(R93:R96)</f>
        <v>0</v>
      </c>
      <c r="S92" s="799"/>
      <c r="T92" s="790"/>
      <c r="U92" s="795"/>
      <c r="V92" s="796"/>
      <c r="W92" s="789">
        <f>SUM(W93:W96)</f>
        <v>0</v>
      </c>
    </row>
    <row r="93" spans="2:23" x14ac:dyDescent="0.25">
      <c r="B93" s="866">
        <v>220.01</v>
      </c>
      <c r="C93" s="782"/>
      <c r="D93" s="793" t="s">
        <v>1304</v>
      </c>
      <c r="E93" s="783"/>
      <c r="F93" s="783"/>
      <c r="G93" s="799"/>
      <c r="H93" s="790"/>
      <c r="I93" s="790"/>
      <c r="J93" s="791"/>
      <c r="K93" s="783">
        <f t="shared" ref="K93:K96" si="12">F93-H93+J93</f>
        <v>0</v>
      </c>
      <c r="L93" s="783"/>
      <c r="M93" s="799"/>
      <c r="N93" s="790"/>
      <c r="O93" s="790"/>
      <c r="P93" s="791"/>
      <c r="Q93" s="783"/>
      <c r="R93" s="783"/>
      <c r="S93" s="799"/>
      <c r="T93" s="790"/>
      <c r="U93" s="790"/>
      <c r="V93" s="791"/>
      <c r="W93" s="783"/>
    </row>
    <row r="94" spans="2:23" x14ac:dyDescent="0.25">
      <c r="B94" s="866">
        <v>220.02</v>
      </c>
      <c r="C94" s="782"/>
      <c r="D94" s="793" t="s">
        <v>1305</v>
      </c>
      <c r="E94" s="783"/>
      <c r="F94" s="783"/>
      <c r="G94" s="799"/>
      <c r="H94" s="790"/>
      <c r="I94" s="790"/>
      <c r="J94" s="791"/>
      <c r="K94" s="783">
        <f t="shared" si="12"/>
        <v>0</v>
      </c>
      <c r="L94" s="783"/>
      <c r="M94" s="799"/>
      <c r="N94" s="790"/>
      <c r="O94" s="790"/>
      <c r="P94" s="791"/>
      <c r="Q94" s="783"/>
      <c r="R94" s="783"/>
      <c r="S94" s="799"/>
      <c r="T94" s="790"/>
      <c r="U94" s="790"/>
      <c r="V94" s="791"/>
      <c r="W94" s="783"/>
    </row>
    <row r="95" spans="2:23" x14ac:dyDescent="0.25">
      <c r="B95" s="866">
        <v>220.03</v>
      </c>
      <c r="C95" s="782"/>
      <c r="D95" s="793" t="s">
        <v>1306</v>
      </c>
      <c r="E95" s="783"/>
      <c r="F95" s="783"/>
      <c r="G95" s="799"/>
      <c r="H95" s="790"/>
      <c r="I95" s="790"/>
      <c r="J95" s="791"/>
      <c r="K95" s="783">
        <f t="shared" si="12"/>
        <v>0</v>
      </c>
      <c r="L95" s="783"/>
      <c r="M95" s="799"/>
      <c r="N95" s="790"/>
      <c r="O95" s="790"/>
      <c r="P95" s="791"/>
      <c r="Q95" s="783"/>
      <c r="R95" s="783"/>
      <c r="S95" s="799"/>
      <c r="T95" s="790"/>
      <c r="U95" s="790"/>
      <c r="V95" s="791"/>
      <c r="W95" s="783"/>
    </row>
    <row r="96" spans="2:23" x14ac:dyDescent="0.25">
      <c r="B96" s="866">
        <v>220.9</v>
      </c>
      <c r="C96" s="782"/>
      <c r="D96" s="793" t="s">
        <v>1307</v>
      </c>
      <c r="E96" s="783"/>
      <c r="F96" s="783"/>
      <c r="G96" s="799"/>
      <c r="H96" s="790"/>
      <c r="I96" s="790"/>
      <c r="J96" s="791"/>
      <c r="K96" s="783">
        <f t="shared" si="12"/>
        <v>0</v>
      </c>
      <c r="L96" s="783"/>
      <c r="M96" s="799"/>
      <c r="N96" s="790"/>
      <c r="O96" s="790"/>
      <c r="P96" s="791"/>
      <c r="Q96" s="783"/>
      <c r="R96" s="783"/>
      <c r="S96" s="799"/>
      <c r="T96" s="790"/>
      <c r="U96" s="790"/>
      <c r="V96" s="791"/>
      <c r="W96" s="783"/>
    </row>
    <row r="97" spans="2:23" x14ac:dyDescent="0.25">
      <c r="B97" s="866"/>
      <c r="C97" s="782"/>
      <c r="D97" s="793"/>
      <c r="E97" s="783"/>
      <c r="F97" s="783"/>
      <c r="G97" s="799"/>
      <c r="H97" s="790"/>
      <c r="I97" s="790"/>
      <c r="J97" s="791"/>
      <c r="K97" s="783"/>
      <c r="L97" s="783"/>
      <c r="M97" s="799"/>
      <c r="N97" s="790"/>
      <c r="O97" s="790"/>
      <c r="P97" s="791"/>
      <c r="Q97" s="783"/>
      <c r="R97" s="783"/>
      <c r="S97" s="799"/>
      <c r="T97" s="790"/>
      <c r="U97" s="790"/>
      <c r="V97" s="791"/>
      <c r="W97" s="783"/>
    </row>
    <row r="98" spans="2:23" s="892" customFormat="1" ht="14.25" x14ac:dyDescent="0.3">
      <c r="B98" s="1194" t="s">
        <v>1394</v>
      </c>
      <c r="C98" s="1195"/>
      <c r="D98" s="1196"/>
      <c r="E98" s="898">
        <f>SUM(E92)</f>
        <v>0</v>
      </c>
      <c r="F98" s="898">
        <f>SUM(F92)</f>
        <v>0</v>
      </c>
      <c r="G98" s="893"/>
      <c r="H98" s="894"/>
      <c r="I98" s="894"/>
      <c r="J98" s="900"/>
      <c r="K98" s="898">
        <f>SUM(K92)</f>
        <v>0</v>
      </c>
      <c r="L98" s="898">
        <f>SUM(L92)</f>
        <v>0</v>
      </c>
      <c r="M98" s="893"/>
      <c r="N98" s="894"/>
      <c r="O98" s="894"/>
      <c r="P98" s="900"/>
      <c r="Q98" s="898">
        <f>SUM(Q92)</f>
        <v>0</v>
      </c>
      <c r="R98" s="898">
        <f>SUM(R92)</f>
        <v>0</v>
      </c>
      <c r="S98" s="893"/>
      <c r="T98" s="894"/>
      <c r="U98" s="894"/>
      <c r="V98" s="900"/>
      <c r="W98" s="898">
        <f>SUM(W92)</f>
        <v>0</v>
      </c>
    </row>
    <row r="99" spans="2:23" x14ac:dyDescent="0.25">
      <c r="B99" s="866"/>
      <c r="C99" s="782"/>
      <c r="D99" s="793"/>
      <c r="E99" s="783"/>
      <c r="F99" s="783"/>
      <c r="G99" s="799"/>
      <c r="H99" s="790"/>
      <c r="I99" s="790"/>
      <c r="J99" s="791"/>
      <c r="K99" s="783"/>
      <c r="L99" s="783"/>
      <c r="M99" s="799"/>
      <c r="N99" s="790"/>
      <c r="O99" s="790"/>
      <c r="P99" s="791"/>
      <c r="Q99" s="783"/>
      <c r="R99" s="783"/>
      <c r="S99" s="799"/>
      <c r="T99" s="790"/>
      <c r="U99" s="790"/>
      <c r="V99" s="791"/>
      <c r="W99" s="783"/>
    </row>
    <row r="100" spans="2:23" s="877" customFormat="1" ht="14.25" x14ac:dyDescent="0.3">
      <c r="B100" s="1184" t="s">
        <v>1308</v>
      </c>
      <c r="C100" s="1187"/>
      <c r="D100" s="1188"/>
      <c r="E100" s="883">
        <f>SUM(E90,E98)</f>
        <v>0</v>
      </c>
      <c r="F100" s="883">
        <f>SUM(F90,F98)</f>
        <v>0</v>
      </c>
      <c r="G100" s="879"/>
      <c r="H100" s="880"/>
      <c r="I100" s="880"/>
      <c r="J100" s="884"/>
      <c r="K100" s="883">
        <f>SUM(K90,K98)</f>
        <v>0</v>
      </c>
      <c r="L100" s="883">
        <f>SUM(L90,L98)</f>
        <v>0</v>
      </c>
      <c r="M100" s="879"/>
      <c r="N100" s="880"/>
      <c r="O100" s="880"/>
      <c r="P100" s="884"/>
      <c r="Q100" s="883">
        <f>SUM(Q90,Q98)</f>
        <v>0</v>
      </c>
      <c r="R100" s="883">
        <f>SUM(R90,R98)</f>
        <v>0</v>
      </c>
      <c r="S100" s="879"/>
      <c r="T100" s="880"/>
      <c r="U100" s="880"/>
      <c r="V100" s="884"/>
      <c r="W100" s="883">
        <f>SUM(W90,W98)</f>
        <v>0</v>
      </c>
    </row>
    <row r="101" spans="2:23" x14ac:dyDescent="0.25">
      <c r="B101" s="866"/>
      <c r="C101" s="782"/>
      <c r="D101" s="793"/>
      <c r="E101" s="783"/>
      <c r="F101" s="783"/>
      <c r="G101" s="799"/>
      <c r="H101" s="790"/>
      <c r="I101" s="790"/>
      <c r="J101" s="791"/>
      <c r="K101" s="783"/>
      <c r="L101" s="783"/>
      <c r="M101" s="799"/>
      <c r="N101" s="790"/>
      <c r="O101" s="790"/>
      <c r="P101" s="791"/>
      <c r="Q101" s="783"/>
      <c r="R101" s="783"/>
      <c r="S101" s="799"/>
      <c r="T101" s="790"/>
      <c r="U101" s="790"/>
      <c r="V101" s="791"/>
      <c r="W101" s="783"/>
    </row>
    <row r="102" spans="2:23" ht="14.25" x14ac:dyDescent="0.3">
      <c r="B102" s="869" t="s">
        <v>1155</v>
      </c>
      <c r="C102" s="782"/>
      <c r="D102" s="793"/>
      <c r="E102" s="783"/>
      <c r="F102" s="783"/>
      <c r="G102" s="799"/>
      <c r="H102" s="790"/>
      <c r="I102" s="790"/>
      <c r="J102" s="791"/>
      <c r="K102" s="783"/>
      <c r="L102" s="783"/>
      <c r="M102" s="799"/>
      <c r="N102" s="790"/>
      <c r="O102" s="790"/>
      <c r="P102" s="791"/>
      <c r="Q102" s="783"/>
      <c r="R102" s="783"/>
      <c r="S102" s="799"/>
      <c r="T102" s="790"/>
      <c r="U102" s="790"/>
      <c r="V102" s="791"/>
      <c r="W102" s="783"/>
    </row>
    <row r="103" spans="2:23" ht="14.25" x14ac:dyDescent="0.3">
      <c r="B103" s="869"/>
      <c r="C103" s="788" t="s">
        <v>1231</v>
      </c>
      <c r="D103" s="793"/>
      <c r="E103" s="789">
        <f>SUM(E104:E108)</f>
        <v>0</v>
      </c>
      <c r="F103" s="789">
        <f>SUM(F104:F108)</f>
        <v>0</v>
      </c>
      <c r="G103" s="799"/>
      <c r="H103" s="790"/>
      <c r="I103" s="790"/>
      <c r="J103" s="791"/>
      <c r="K103" s="789">
        <f>SUM(K104:K108)</f>
        <v>0</v>
      </c>
      <c r="L103" s="789">
        <f>SUM(L104:L108)</f>
        <v>0</v>
      </c>
      <c r="M103" s="799"/>
      <c r="N103" s="790"/>
      <c r="O103" s="790"/>
      <c r="P103" s="791"/>
      <c r="Q103" s="789">
        <f>SUM(Q104:Q108)</f>
        <v>0</v>
      </c>
      <c r="R103" s="789">
        <f>SUM(R104:R108)</f>
        <v>0</v>
      </c>
      <c r="S103" s="799"/>
      <c r="T103" s="790"/>
      <c r="U103" s="790"/>
      <c r="V103" s="791"/>
      <c r="W103" s="789">
        <f>SUM(W104:W108)</f>
        <v>0</v>
      </c>
    </row>
    <row r="104" spans="2:23" x14ac:dyDescent="0.25">
      <c r="B104" s="866">
        <v>310.01</v>
      </c>
      <c r="C104" s="782" t="s">
        <v>1309</v>
      </c>
      <c r="D104" s="793"/>
      <c r="E104" s="783"/>
      <c r="F104" s="783"/>
      <c r="G104" s="799"/>
      <c r="H104" s="790"/>
      <c r="I104" s="790"/>
      <c r="J104" s="791"/>
      <c r="K104" s="783">
        <f t="shared" ref="K104:K108" si="13">F104-H104+J104</f>
        <v>0</v>
      </c>
      <c r="L104" s="783"/>
      <c r="M104" s="799"/>
      <c r="N104" s="790"/>
      <c r="O104" s="790"/>
      <c r="P104" s="791"/>
      <c r="Q104" s="783"/>
      <c r="R104" s="783"/>
      <c r="S104" s="799"/>
      <c r="T104" s="790"/>
      <c r="U104" s="790"/>
      <c r="V104" s="791"/>
      <c r="W104" s="783"/>
    </row>
    <row r="105" spans="2:23" x14ac:dyDescent="0.25">
      <c r="B105" s="866">
        <v>310.02</v>
      </c>
      <c r="C105" s="782" t="s">
        <v>1310</v>
      </c>
      <c r="D105" s="793"/>
      <c r="E105" s="783"/>
      <c r="F105" s="783"/>
      <c r="G105" s="799"/>
      <c r="H105" s="790"/>
      <c r="I105" s="790"/>
      <c r="J105" s="791"/>
      <c r="K105" s="783">
        <f t="shared" si="13"/>
        <v>0</v>
      </c>
      <c r="L105" s="783"/>
      <c r="M105" s="799"/>
      <c r="N105" s="790"/>
      <c r="O105" s="790"/>
      <c r="P105" s="791"/>
      <c r="Q105" s="783"/>
      <c r="R105" s="783"/>
      <c r="S105" s="799"/>
      <c r="T105" s="790"/>
      <c r="U105" s="790"/>
      <c r="V105" s="791"/>
      <c r="W105" s="783"/>
    </row>
    <row r="106" spans="2:23" x14ac:dyDescent="0.25">
      <c r="B106" s="866">
        <v>310.02999999999997</v>
      </c>
      <c r="C106" s="782"/>
      <c r="D106" s="793" t="s">
        <v>1311</v>
      </c>
      <c r="E106" s="783"/>
      <c r="F106" s="783"/>
      <c r="G106" s="799"/>
      <c r="H106" s="790"/>
      <c r="I106" s="790"/>
      <c r="J106" s="791"/>
      <c r="K106" s="783">
        <f t="shared" si="13"/>
        <v>0</v>
      </c>
      <c r="L106" s="783"/>
      <c r="M106" s="799"/>
      <c r="N106" s="790"/>
      <c r="O106" s="790"/>
      <c r="P106" s="791"/>
      <c r="Q106" s="783"/>
      <c r="R106" s="783"/>
      <c r="S106" s="799"/>
      <c r="T106" s="790"/>
      <c r="U106" s="790"/>
      <c r="V106" s="791"/>
      <c r="W106" s="783"/>
    </row>
    <row r="107" spans="2:23" x14ac:dyDescent="0.25">
      <c r="B107" s="866">
        <v>310.04000000000002</v>
      </c>
      <c r="C107" s="782"/>
      <c r="D107" s="793" t="s">
        <v>1312</v>
      </c>
      <c r="E107" s="783"/>
      <c r="F107" s="783"/>
      <c r="G107" s="799"/>
      <c r="H107" s="790"/>
      <c r="I107" s="790"/>
      <c r="J107" s="791"/>
      <c r="K107" s="783">
        <f t="shared" si="13"/>
        <v>0</v>
      </c>
      <c r="L107" s="783"/>
      <c r="M107" s="799"/>
      <c r="N107" s="790"/>
      <c r="O107" s="790"/>
      <c r="P107" s="791"/>
      <c r="Q107" s="783"/>
      <c r="R107" s="783"/>
      <c r="S107" s="799"/>
      <c r="T107" s="790"/>
      <c r="U107" s="790"/>
      <c r="V107" s="791"/>
      <c r="W107" s="783"/>
    </row>
    <row r="108" spans="2:23" x14ac:dyDescent="0.25">
      <c r="B108" s="866">
        <v>310.05</v>
      </c>
      <c r="C108" s="782" t="s">
        <v>1313</v>
      </c>
      <c r="D108" s="793"/>
      <c r="E108" s="783"/>
      <c r="F108" s="783"/>
      <c r="G108" s="799"/>
      <c r="H108" s="790"/>
      <c r="I108" s="790"/>
      <c r="J108" s="791"/>
      <c r="K108" s="783">
        <f t="shared" si="13"/>
        <v>0</v>
      </c>
      <c r="L108" s="783"/>
      <c r="M108" s="799"/>
      <c r="N108" s="790"/>
      <c r="O108" s="790"/>
      <c r="P108" s="791"/>
      <c r="Q108" s="783"/>
      <c r="R108" s="783"/>
      <c r="S108" s="799"/>
      <c r="T108" s="790"/>
      <c r="U108" s="790"/>
      <c r="V108" s="791"/>
      <c r="W108" s="783"/>
    </row>
    <row r="109" spans="2:23" x14ac:dyDescent="0.25">
      <c r="B109" s="866"/>
      <c r="C109" s="782"/>
      <c r="D109" s="793"/>
      <c r="E109" s="783"/>
      <c r="F109" s="783"/>
      <c r="G109" s="799"/>
      <c r="H109" s="790"/>
      <c r="I109" s="790"/>
      <c r="J109" s="791"/>
      <c r="K109" s="783"/>
      <c r="L109" s="783"/>
      <c r="M109" s="799"/>
      <c r="N109" s="790"/>
      <c r="O109" s="790"/>
      <c r="P109" s="791"/>
      <c r="Q109" s="783"/>
      <c r="R109" s="783"/>
      <c r="S109" s="799"/>
      <c r="T109" s="790"/>
      <c r="U109" s="790"/>
      <c r="V109" s="791"/>
      <c r="W109" s="783"/>
    </row>
    <row r="110" spans="2:23" s="892" customFormat="1" ht="14.25" x14ac:dyDescent="0.3">
      <c r="B110" s="1191" t="s">
        <v>1314</v>
      </c>
      <c r="C110" s="1192"/>
      <c r="D110" s="1193"/>
      <c r="E110" s="898">
        <f>SUM(E103)</f>
        <v>0</v>
      </c>
      <c r="F110" s="898">
        <f>SUM(F103)</f>
        <v>0</v>
      </c>
      <c r="G110" s="893"/>
      <c r="H110" s="894"/>
      <c r="I110" s="894"/>
      <c r="J110" s="900"/>
      <c r="K110" s="898">
        <f>SUM(K103)</f>
        <v>0</v>
      </c>
      <c r="L110" s="898">
        <f>SUM(L103)</f>
        <v>0</v>
      </c>
      <c r="M110" s="893"/>
      <c r="N110" s="894"/>
      <c r="O110" s="894"/>
      <c r="P110" s="900"/>
      <c r="Q110" s="898">
        <f>SUM(Q103)</f>
        <v>0</v>
      </c>
      <c r="R110" s="898">
        <f>SUM(R103)</f>
        <v>0</v>
      </c>
      <c r="S110" s="893"/>
      <c r="T110" s="894"/>
      <c r="U110" s="894"/>
      <c r="V110" s="900"/>
      <c r="W110" s="898">
        <f>SUM(W103)</f>
        <v>0</v>
      </c>
    </row>
    <row r="111" spans="2:23" x14ac:dyDescent="0.25">
      <c r="B111" s="866"/>
      <c r="C111" s="782"/>
      <c r="D111" s="793"/>
      <c r="E111" s="783"/>
      <c r="F111" s="783"/>
      <c r="G111" s="799"/>
      <c r="H111" s="790"/>
      <c r="I111" s="790"/>
      <c r="J111" s="791"/>
      <c r="K111" s="783"/>
      <c r="L111" s="783"/>
      <c r="M111" s="799"/>
      <c r="N111" s="790"/>
      <c r="O111" s="790"/>
      <c r="P111" s="791"/>
      <c r="Q111" s="783"/>
      <c r="R111" s="783"/>
      <c r="S111" s="799"/>
      <c r="T111" s="790"/>
      <c r="U111" s="790"/>
      <c r="V111" s="791"/>
      <c r="W111" s="783"/>
    </row>
    <row r="112" spans="2:23" s="877" customFormat="1" ht="14.25" x14ac:dyDescent="0.3">
      <c r="B112" s="1184" t="s">
        <v>1315</v>
      </c>
      <c r="C112" s="1185"/>
      <c r="D112" s="1186"/>
      <c r="E112" s="883">
        <f>SUM(E100,E110)</f>
        <v>0</v>
      </c>
      <c r="F112" s="883">
        <f>SUM(F100,F110)</f>
        <v>0</v>
      </c>
      <c r="G112" s="879"/>
      <c r="H112" s="880"/>
      <c r="I112" s="880"/>
      <c r="J112" s="884"/>
      <c r="K112" s="883">
        <f>SUM(K100,K110)</f>
        <v>0</v>
      </c>
      <c r="L112" s="883">
        <f>SUM(L100,L110)</f>
        <v>0</v>
      </c>
      <c r="M112" s="879"/>
      <c r="N112" s="880"/>
      <c r="O112" s="880"/>
      <c r="P112" s="884"/>
      <c r="Q112" s="883">
        <f>SUM(Q100,Q110)</f>
        <v>0</v>
      </c>
      <c r="R112" s="883">
        <f>SUM(R100,R110)</f>
        <v>0</v>
      </c>
      <c r="S112" s="879"/>
      <c r="T112" s="880"/>
      <c r="U112" s="880"/>
      <c r="V112" s="884"/>
      <c r="W112" s="883">
        <f>SUM(W100,W110)</f>
        <v>0</v>
      </c>
    </row>
    <row r="113" spans="2:23" x14ac:dyDescent="0.25">
      <c r="B113" s="866"/>
      <c r="C113" s="782"/>
      <c r="D113" s="793"/>
      <c r="E113" s="783"/>
      <c r="F113" s="783"/>
      <c r="G113" s="799"/>
      <c r="H113" s="790"/>
      <c r="I113" s="790"/>
      <c r="J113" s="791"/>
      <c r="K113" s="783"/>
      <c r="L113" s="783"/>
      <c r="M113" s="799"/>
      <c r="N113" s="790"/>
      <c r="O113" s="790"/>
      <c r="P113" s="791"/>
      <c r="Q113" s="783"/>
      <c r="R113" s="783"/>
      <c r="S113" s="799"/>
      <c r="T113" s="790"/>
      <c r="U113" s="790"/>
      <c r="V113" s="791"/>
      <c r="W113" s="783"/>
    </row>
    <row r="114" spans="2:23" ht="14.25" x14ac:dyDescent="0.3">
      <c r="B114" s="869">
        <v>410</v>
      </c>
      <c r="C114" s="788" t="s">
        <v>938</v>
      </c>
      <c r="E114" s="789">
        <f>SUM(E115:E117)</f>
        <v>0</v>
      </c>
      <c r="F114" s="789">
        <f>SUM(F115:F117)</f>
        <v>0</v>
      </c>
      <c r="G114" s="794"/>
      <c r="H114" s="790"/>
      <c r="I114" s="795"/>
      <c r="J114" s="796"/>
      <c r="K114" s="789">
        <f>SUM(K115:K117)</f>
        <v>0</v>
      </c>
      <c r="L114" s="789">
        <f>SUM(L115:L117)</f>
        <v>0</v>
      </c>
      <c r="M114" s="794"/>
      <c r="N114" s="790"/>
      <c r="O114" s="795"/>
      <c r="P114" s="796"/>
      <c r="Q114" s="789">
        <f>SUM(Q115:Q117)</f>
        <v>0</v>
      </c>
      <c r="R114" s="789">
        <f>SUM(R115:R117)</f>
        <v>0</v>
      </c>
      <c r="S114" s="794"/>
      <c r="T114" s="790"/>
      <c r="U114" s="795"/>
      <c r="V114" s="796"/>
      <c r="W114" s="789">
        <f>SUM(W115:W117)</f>
        <v>0</v>
      </c>
    </row>
    <row r="115" spans="2:23" x14ac:dyDescent="0.25">
      <c r="B115" s="866">
        <v>410.01</v>
      </c>
      <c r="C115" s="782"/>
      <c r="D115" s="798" t="s">
        <v>1316</v>
      </c>
      <c r="E115" s="789"/>
      <c r="F115" s="789"/>
      <c r="G115" s="794"/>
      <c r="H115" s="790"/>
      <c r="I115" s="795"/>
      <c r="J115" s="796"/>
      <c r="K115" s="783">
        <f t="shared" ref="K115:K117" si="14">F115-H115+J115</f>
        <v>0</v>
      </c>
      <c r="L115" s="789"/>
      <c r="M115" s="794"/>
      <c r="N115" s="790"/>
      <c r="O115" s="795"/>
      <c r="P115" s="796"/>
      <c r="Q115" s="789"/>
      <c r="R115" s="789"/>
      <c r="S115" s="794"/>
      <c r="T115" s="790"/>
      <c r="U115" s="795"/>
      <c r="V115" s="796"/>
      <c r="W115" s="789"/>
    </row>
    <row r="116" spans="2:23" ht="14.25" x14ac:dyDescent="0.3">
      <c r="B116" s="866">
        <v>410.02</v>
      </c>
      <c r="C116" s="788"/>
      <c r="D116" s="793" t="s">
        <v>1317</v>
      </c>
      <c r="E116" s="783"/>
      <c r="F116" s="783"/>
      <c r="G116" s="799"/>
      <c r="H116" s="790"/>
      <c r="I116" s="795"/>
      <c r="J116" s="796"/>
      <c r="K116" s="783">
        <f t="shared" si="14"/>
        <v>0</v>
      </c>
      <c r="L116" s="783"/>
      <c r="M116" s="799"/>
      <c r="N116" s="790"/>
      <c r="O116" s="795"/>
      <c r="P116" s="796"/>
      <c r="Q116" s="783"/>
      <c r="R116" s="783"/>
      <c r="S116" s="799"/>
      <c r="T116" s="790"/>
      <c r="U116" s="795"/>
      <c r="V116" s="796"/>
      <c r="W116" s="783"/>
    </row>
    <row r="117" spans="2:23" ht="14.25" x14ac:dyDescent="0.3">
      <c r="B117" s="866">
        <v>410.03</v>
      </c>
      <c r="C117" s="788"/>
      <c r="D117" s="793" t="s">
        <v>1318</v>
      </c>
      <c r="E117" s="783"/>
      <c r="F117" s="783"/>
      <c r="G117" s="799"/>
      <c r="H117" s="790"/>
      <c r="I117" s="795"/>
      <c r="J117" s="796"/>
      <c r="K117" s="783">
        <f t="shared" si="14"/>
        <v>0</v>
      </c>
      <c r="L117" s="783"/>
      <c r="M117" s="799"/>
      <c r="N117" s="790"/>
      <c r="O117" s="795"/>
      <c r="P117" s="796"/>
      <c r="Q117" s="783"/>
      <c r="R117" s="783"/>
      <c r="S117" s="799"/>
      <c r="T117" s="790"/>
      <c r="U117" s="795"/>
      <c r="V117" s="796"/>
      <c r="W117" s="783"/>
    </row>
    <row r="118" spans="2:23" ht="14.25" x14ac:dyDescent="0.3">
      <c r="B118" s="866"/>
      <c r="C118" s="788"/>
      <c r="D118" s="793"/>
      <c r="E118" s="783"/>
      <c r="F118" s="783"/>
      <c r="G118" s="799"/>
      <c r="H118" s="790"/>
      <c r="I118" s="795"/>
      <c r="J118" s="796"/>
      <c r="K118" s="783"/>
      <c r="L118" s="783"/>
      <c r="M118" s="799"/>
      <c r="N118" s="790"/>
      <c r="O118" s="795"/>
      <c r="P118" s="796"/>
      <c r="Q118" s="783"/>
      <c r="R118" s="783"/>
      <c r="S118" s="799"/>
      <c r="T118" s="790"/>
      <c r="U118" s="795"/>
      <c r="V118" s="796"/>
      <c r="W118" s="783"/>
    </row>
    <row r="119" spans="2:23" ht="14.25" x14ac:dyDescent="0.3">
      <c r="B119" s="869">
        <v>411</v>
      </c>
      <c r="C119" s="800" t="s">
        <v>1319</v>
      </c>
      <c r="D119" s="800"/>
      <c r="E119" s="789">
        <f>SUM(E120:E122)</f>
        <v>0</v>
      </c>
      <c r="F119" s="789">
        <f>SUM(F120:F122)</f>
        <v>0</v>
      </c>
      <c r="G119" s="799"/>
      <c r="H119" s="790"/>
      <c r="I119" s="795"/>
      <c r="J119" s="796"/>
      <c r="K119" s="789">
        <f>SUM(K120:K122)</f>
        <v>0</v>
      </c>
      <c r="L119" s="789">
        <f>SUM(L120:L122)</f>
        <v>0</v>
      </c>
      <c r="M119" s="799"/>
      <c r="N119" s="790"/>
      <c r="O119" s="795"/>
      <c r="P119" s="796"/>
      <c r="Q119" s="789">
        <f>SUM(Q120:Q122)</f>
        <v>0</v>
      </c>
      <c r="R119" s="789">
        <f>SUM(R120:R122)</f>
        <v>0</v>
      </c>
      <c r="S119" s="799"/>
      <c r="T119" s="790"/>
      <c r="U119" s="795"/>
      <c r="V119" s="796"/>
      <c r="W119" s="789">
        <f>SUM(W120:W122)</f>
        <v>0</v>
      </c>
    </row>
    <row r="120" spans="2:23" ht="14.25" x14ac:dyDescent="0.3">
      <c r="B120" s="866">
        <v>411.01</v>
      </c>
      <c r="C120" s="788"/>
      <c r="D120" s="793" t="s">
        <v>1320</v>
      </c>
      <c r="E120" s="783"/>
      <c r="F120" s="783"/>
      <c r="G120" s="799"/>
      <c r="H120" s="790"/>
      <c r="I120" s="795"/>
      <c r="J120" s="796"/>
      <c r="K120" s="783">
        <f>F120+H120-J120</f>
        <v>0</v>
      </c>
      <c r="L120" s="783"/>
      <c r="M120" s="799"/>
      <c r="N120" s="790"/>
      <c r="O120" s="795"/>
      <c r="P120" s="796"/>
      <c r="Q120" s="783"/>
      <c r="R120" s="783"/>
      <c r="S120" s="799"/>
      <c r="T120" s="790"/>
      <c r="U120" s="795"/>
      <c r="V120" s="796"/>
      <c r="W120" s="783"/>
    </row>
    <row r="121" spans="2:23" ht="14.25" x14ac:dyDescent="0.3">
      <c r="B121" s="866">
        <v>411.02</v>
      </c>
      <c r="C121" s="788"/>
      <c r="D121" s="793" t="s">
        <v>1321</v>
      </c>
      <c r="E121" s="783"/>
      <c r="F121" s="783"/>
      <c r="G121" s="799"/>
      <c r="H121" s="790"/>
      <c r="I121" s="795"/>
      <c r="J121" s="796"/>
      <c r="K121" s="783">
        <f t="shared" ref="K121:K122" si="15">F121+H121-J121</f>
        <v>0</v>
      </c>
      <c r="L121" s="783"/>
      <c r="M121" s="799"/>
      <c r="N121" s="790"/>
      <c r="O121" s="795"/>
      <c r="P121" s="796"/>
      <c r="Q121" s="783"/>
      <c r="R121" s="783"/>
      <c r="S121" s="799"/>
      <c r="T121" s="790"/>
      <c r="U121" s="795"/>
      <c r="V121" s="796"/>
      <c r="W121" s="783"/>
    </row>
    <row r="122" spans="2:23" ht="14.25" x14ac:dyDescent="0.3">
      <c r="B122" s="866">
        <v>411.03</v>
      </c>
      <c r="C122" s="788"/>
      <c r="D122" s="793" t="s">
        <v>1322</v>
      </c>
      <c r="E122" s="783"/>
      <c r="F122" s="783"/>
      <c r="G122" s="799"/>
      <c r="H122" s="790"/>
      <c r="I122" s="795"/>
      <c r="J122" s="796"/>
      <c r="K122" s="783">
        <f t="shared" si="15"/>
        <v>0</v>
      </c>
      <c r="L122" s="783"/>
      <c r="M122" s="799"/>
      <c r="N122" s="790"/>
      <c r="O122" s="795"/>
      <c r="P122" s="796"/>
      <c r="Q122" s="783"/>
      <c r="R122" s="783"/>
      <c r="S122" s="799"/>
      <c r="T122" s="790"/>
      <c r="U122" s="795"/>
      <c r="V122" s="796"/>
      <c r="W122" s="783"/>
    </row>
    <row r="123" spans="2:23" ht="14.25" x14ac:dyDescent="0.3">
      <c r="B123" s="869"/>
      <c r="C123" s="788"/>
      <c r="D123" s="800"/>
      <c r="E123" s="783"/>
      <c r="F123" s="783"/>
      <c r="G123" s="799"/>
      <c r="H123" s="790"/>
      <c r="I123" s="795"/>
      <c r="J123" s="796"/>
      <c r="K123" s="783"/>
      <c r="L123" s="783"/>
      <c r="M123" s="799"/>
      <c r="N123" s="790"/>
      <c r="O123" s="795"/>
      <c r="P123" s="796"/>
      <c r="Q123" s="783"/>
      <c r="R123" s="783"/>
      <c r="S123" s="799"/>
      <c r="T123" s="790"/>
      <c r="U123" s="795"/>
      <c r="V123" s="796"/>
      <c r="W123" s="783"/>
    </row>
    <row r="124" spans="2:23" ht="14.25" x14ac:dyDescent="0.3">
      <c r="B124" s="869">
        <v>412</v>
      </c>
      <c r="C124" s="788" t="s">
        <v>1324</v>
      </c>
      <c r="D124" s="800"/>
      <c r="E124" s="789">
        <f>SUM(E125:E127)</f>
        <v>0</v>
      </c>
      <c r="F124" s="789">
        <f>SUM(F125:F127)</f>
        <v>0</v>
      </c>
      <c r="G124" s="799"/>
      <c r="H124" s="790"/>
      <c r="I124" s="795"/>
      <c r="J124" s="796"/>
      <c r="K124" s="789">
        <f>SUM(K125:K127)</f>
        <v>0</v>
      </c>
      <c r="L124" s="789">
        <f>SUM(L125:L127)</f>
        <v>0</v>
      </c>
      <c r="M124" s="799"/>
      <c r="N124" s="790"/>
      <c r="O124" s="795"/>
      <c r="P124" s="796"/>
      <c r="Q124" s="789">
        <f>SUM(Q125:Q127)</f>
        <v>0</v>
      </c>
      <c r="R124" s="789">
        <f>SUM(R125:R127)</f>
        <v>0</v>
      </c>
      <c r="S124" s="799"/>
      <c r="T124" s="790"/>
      <c r="U124" s="795"/>
      <c r="V124" s="796"/>
      <c r="W124" s="789">
        <f>SUM(W125:W127)</f>
        <v>0</v>
      </c>
    </row>
    <row r="125" spans="2:23" ht="14.25" x14ac:dyDescent="0.3">
      <c r="B125" s="866">
        <v>412.01</v>
      </c>
      <c r="C125" s="788"/>
      <c r="D125" s="793" t="s">
        <v>1325</v>
      </c>
      <c r="E125" s="783"/>
      <c r="F125" s="783"/>
      <c r="G125" s="799"/>
      <c r="H125" s="790"/>
      <c r="I125" s="795"/>
      <c r="J125" s="796"/>
      <c r="K125" s="783">
        <f t="shared" ref="K125:K127" si="16">F125+H125-J125</f>
        <v>0</v>
      </c>
      <c r="L125" s="783"/>
      <c r="M125" s="799"/>
      <c r="N125" s="790"/>
      <c r="O125" s="795"/>
      <c r="P125" s="796"/>
      <c r="Q125" s="783"/>
      <c r="R125" s="783"/>
      <c r="S125" s="799"/>
      <c r="T125" s="790"/>
      <c r="U125" s="795"/>
      <c r="V125" s="796"/>
      <c r="W125" s="783"/>
    </row>
    <row r="126" spans="2:23" ht="14.25" x14ac:dyDescent="0.3">
      <c r="B126" s="866">
        <v>412.02</v>
      </c>
      <c r="C126" s="788"/>
      <c r="D126" s="793" t="s">
        <v>1327</v>
      </c>
      <c r="E126" s="783"/>
      <c r="F126" s="783"/>
      <c r="G126" s="799"/>
      <c r="H126" s="790"/>
      <c r="I126" s="795"/>
      <c r="J126" s="796"/>
      <c r="K126" s="783">
        <f t="shared" si="16"/>
        <v>0</v>
      </c>
      <c r="L126" s="783"/>
      <c r="M126" s="799"/>
      <c r="N126" s="790"/>
      <c r="O126" s="795"/>
      <c r="P126" s="796"/>
      <c r="Q126" s="783"/>
      <c r="R126" s="783"/>
      <c r="S126" s="799"/>
      <c r="T126" s="790"/>
      <c r="U126" s="795"/>
      <c r="V126" s="796"/>
      <c r="W126" s="783"/>
    </row>
    <row r="127" spans="2:23" ht="14.25" x14ac:dyDescent="0.3">
      <c r="B127" s="866">
        <v>412.03</v>
      </c>
      <c r="C127" s="788"/>
      <c r="D127" s="793" t="s">
        <v>1326</v>
      </c>
      <c r="E127" s="783"/>
      <c r="F127" s="783"/>
      <c r="G127" s="799"/>
      <c r="H127" s="790"/>
      <c r="I127" s="795"/>
      <c r="J127" s="796"/>
      <c r="K127" s="783">
        <f t="shared" si="16"/>
        <v>0</v>
      </c>
      <c r="L127" s="783"/>
      <c r="M127" s="799"/>
      <c r="N127" s="790"/>
      <c r="O127" s="795"/>
      <c r="P127" s="796"/>
      <c r="Q127" s="783"/>
      <c r="R127" s="783"/>
      <c r="S127" s="799"/>
      <c r="T127" s="790"/>
      <c r="U127" s="795"/>
      <c r="V127" s="796"/>
      <c r="W127" s="783"/>
    </row>
    <row r="128" spans="2:23" ht="14.25" x14ac:dyDescent="0.3">
      <c r="B128" s="871"/>
      <c r="C128" s="788"/>
      <c r="D128" s="793"/>
      <c r="E128" s="783"/>
      <c r="F128" s="783"/>
      <c r="G128" s="799"/>
      <c r="H128" s="790"/>
      <c r="I128" s="795"/>
      <c r="J128" s="796"/>
      <c r="K128" s="783"/>
      <c r="L128" s="783"/>
      <c r="M128" s="799"/>
      <c r="N128" s="790"/>
      <c r="O128" s="795"/>
      <c r="P128" s="796"/>
      <c r="Q128" s="783"/>
      <c r="R128" s="783"/>
      <c r="S128" s="799"/>
      <c r="T128" s="790"/>
      <c r="U128" s="795"/>
      <c r="V128" s="796"/>
      <c r="W128" s="783"/>
    </row>
    <row r="129" spans="2:23" ht="14.25" x14ac:dyDescent="0.3">
      <c r="B129" s="869">
        <v>510</v>
      </c>
      <c r="C129" s="788" t="s">
        <v>1328</v>
      </c>
      <c r="D129" s="793"/>
      <c r="E129" s="783">
        <f>SUM(E130:E132)</f>
        <v>0</v>
      </c>
      <c r="F129" s="783">
        <f>SUM(F130:F132)</f>
        <v>0</v>
      </c>
      <c r="G129" s="799"/>
      <c r="H129" s="790"/>
      <c r="I129" s="795"/>
      <c r="J129" s="796"/>
      <c r="K129" s="783">
        <f>SUM(K130:K132)</f>
        <v>0</v>
      </c>
      <c r="L129" s="783">
        <f>SUM(L130:L132)</f>
        <v>0</v>
      </c>
      <c r="M129" s="799"/>
      <c r="N129" s="790"/>
      <c r="O129" s="795"/>
      <c r="P129" s="796"/>
      <c r="Q129" s="783">
        <f>SUM(Q130:Q132)</f>
        <v>0</v>
      </c>
      <c r="R129" s="783">
        <f>SUM(R130:R132)</f>
        <v>0</v>
      </c>
      <c r="S129" s="799"/>
      <c r="T129" s="790"/>
      <c r="U129" s="795"/>
      <c r="V129" s="796"/>
      <c r="W129" s="783">
        <f>SUM(W130:W132)</f>
        <v>0</v>
      </c>
    </row>
    <row r="130" spans="2:23" ht="14.25" x14ac:dyDescent="0.3">
      <c r="B130" s="866">
        <v>510.01</v>
      </c>
      <c r="C130" s="788"/>
      <c r="D130" s="793" t="s">
        <v>1329</v>
      </c>
      <c r="E130" s="783"/>
      <c r="F130" s="783"/>
      <c r="G130" s="799"/>
      <c r="H130" s="790"/>
      <c r="I130" s="795"/>
      <c r="J130" s="796"/>
      <c r="K130" s="783">
        <f t="shared" ref="K130:K132" si="17">F130+H130-J130</f>
        <v>0</v>
      </c>
      <c r="L130" s="783"/>
      <c r="M130" s="799"/>
      <c r="N130" s="790"/>
      <c r="O130" s="795"/>
      <c r="P130" s="796"/>
      <c r="Q130" s="783"/>
      <c r="R130" s="783"/>
      <c r="S130" s="799"/>
      <c r="T130" s="790"/>
      <c r="U130" s="795"/>
      <c r="V130" s="796"/>
      <c r="W130" s="783"/>
    </row>
    <row r="131" spans="2:23" ht="14.25" x14ac:dyDescent="0.3">
      <c r="B131" s="866">
        <v>510.02</v>
      </c>
      <c r="C131" s="788"/>
      <c r="D131" s="793" t="s">
        <v>1330</v>
      </c>
      <c r="E131" s="783"/>
      <c r="F131" s="783"/>
      <c r="G131" s="799"/>
      <c r="H131" s="790"/>
      <c r="I131" s="795"/>
      <c r="J131" s="796"/>
      <c r="K131" s="783">
        <f t="shared" si="17"/>
        <v>0</v>
      </c>
      <c r="L131" s="783"/>
      <c r="M131" s="799"/>
      <c r="N131" s="790"/>
      <c r="O131" s="795"/>
      <c r="P131" s="796"/>
      <c r="Q131" s="783"/>
      <c r="R131" s="783"/>
      <c r="S131" s="799"/>
      <c r="T131" s="790"/>
      <c r="U131" s="795"/>
      <c r="V131" s="796"/>
      <c r="W131" s="783"/>
    </row>
    <row r="132" spans="2:23" ht="14.25" x14ac:dyDescent="0.3">
      <c r="B132" s="866">
        <v>510.03</v>
      </c>
      <c r="C132" s="788"/>
      <c r="D132" s="793" t="s">
        <v>1331</v>
      </c>
      <c r="E132" s="783"/>
      <c r="F132" s="783"/>
      <c r="G132" s="799"/>
      <c r="H132" s="790"/>
      <c r="I132" s="795"/>
      <c r="J132" s="796"/>
      <c r="K132" s="783">
        <f t="shared" si="17"/>
        <v>0</v>
      </c>
      <c r="L132" s="783"/>
      <c r="M132" s="799"/>
      <c r="N132" s="790"/>
      <c r="O132" s="795"/>
      <c r="P132" s="796"/>
      <c r="Q132" s="783"/>
      <c r="R132" s="783"/>
      <c r="S132" s="799"/>
      <c r="T132" s="790"/>
      <c r="U132" s="795"/>
      <c r="V132" s="796"/>
      <c r="W132" s="783"/>
    </row>
    <row r="133" spans="2:23" ht="14.25" x14ac:dyDescent="0.3">
      <c r="B133" s="871"/>
      <c r="C133" s="788"/>
      <c r="D133" s="800"/>
      <c r="E133" s="783"/>
      <c r="F133" s="783"/>
      <c r="G133" s="799"/>
      <c r="H133" s="790"/>
      <c r="I133" s="795"/>
      <c r="J133" s="796"/>
      <c r="K133" s="783"/>
      <c r="L133" s="783"/>
      <c r="M133" s="799"/>
      <c r="N133" s="790"/>
      <c r="O133" s="795"/>
      <c r="P133" s="796"/>
      <c r="Q133" s="783"/>
      <c r="R133" s="783"/>
      <c r="S133" s="799"/>
      <c r="T133" s="790"/>
      <c r="U133" s="795"/>
      <c r="V133" s="796"/>
      <c r="W133" s="783"/>
    </row>
    <row r="134" spans="2:23" s="877" customFormat="1" ht="14.25" x14ac:dyDescent="0.3">
      <c r="B134" s="1184" t="s">
        <v>1332</v>
      </c>
      <c r="C134" s="1187"/>
      <c r="D134" s="1188"/>
      <c r="E134" s="878">
        <f>E114-E119-E124-E129</f>
        <v>0</v>
      </c>
      <c r="F134" s="878">
        <f>F114-F119-F124-F129</f>
        <v>0</v>
      </c>
      <c r="G134" s="879"/>
      <c r="H134" s="880"/>
      <c r="I134" s="881"/>
      <c r="J134" s="882"/>
      <c r="K134" s="878">
        <f>K114-K119-K124-K129</f>
        <v>0</v>
      </c>
      <c r="L134" s="878">
        <f>L114-L119-L124-L129</f>
        <v>0</v>
      </c>
      <c r="M134" s="879"/>
      <c r="N134" s="880"/>
      <c r="O134" s="881"/>
      <c r="P134" s="882"/>
      <c r="Q134" s="878">
        <f>Q114-Q119-Q124-Q129</f>
        <v>0</v>
      </c>
      <c r="R134" s="878">
        <f>R114-R119-R124-R129</f>
        <v>0</v>
      </c>
      <c r="S134" s="879"/>
      <c r="T134" s="880"/>
      <c r="U134" s="881"/>
      <c r="V134" s="882"/>
      <c r="W134" s="878">
        <f>W114-W119-W124-W129</f>
        <v>0</v>
      </c>
    </row>
    <row r="135" spans="2:23" ht="14.25" x14ac:dyDescent="0.3">
      <c r="B135" s="871"/>
      <c r="C135" s="788"/>
      <c r="D135" s="800"/>
      <c r="E135" s="783"/>
      <c r="F135" s="783"/>
      <c r="G135" s="799"/>
      <c r="H135" s="790"/>
      <c r="I135" s="795"/>
      <c r="J135" s="796"/>
      <c r="K135" s="783"/>
      <c r="L135" s="783"/>
      <c r="M135" s="799"/>
      <c r="N135" s="790"/>
      <c r="O135" s="795"/>
      <c r="P135" s="796"/>
      <c r="Q135" s="783"/>
      <c r="R135" s="783"/>
      <c r="S135" s="799"/>
      <c r="T135" s="790"/>
      <c r="U135" s="795"/>
      <c r="V135" s="796"/>
      <c r="W135" s="783"/>
    </row>
    <row r="136" spans="2:23" ht="14.25" x14ac:dyDescent="0.3">
      <c r="B136" s="869">
        <v>511</v>
      </c>
      <c r="C136" s="788" t="s">
        <v>1333</v>
      </c>
      <c r="D136" s="800"/>
      <c r="E136" s="789">
        <f>SUM(E137:E142)</f>
        <v>0</v>
      </c>
      <c r="F136" s="789">
        <f>SUM(F137:F142)</f>
        <v>0</v>
      </c>
      <c r="G136" s="799"/>
      <c r="H136" s="790"/>
      <c r="I136" s="795"/>
      <c r="J136" s="796"/>
      <c r="K136" s="789">
        <f>SUM(K137:K142)</f>
        <v>0</v>
      </c>
      <c r="L136" s="789">
        <f>SUM(L137:L142)</f>
        <v>0</v>
      </c>
      <c r="M136" s="799"/>
      <c r="N136" s="790"/>
      <c r="O136" s="795"/>
      <c r="P136" s="796"/>
      <c r="Q136" s="789">
        <f>SUM(Q137:Q142)</f>
        <v>0</v>
      </c>
      <c r="R136" s="789">
        <f>SUM(R137:R142)</f>
        <v>0</v>
      </c>
      <c r="S136" s="799"/>
      <c r="T136" s="790"/>
      <c r="U136" s="795"/>
      <c r="V136" s="796"/>
      <c r="W136" s="789">
        <f>SUM(W137:W142)</f>
        <v>0</v>
      </c>
    </row>
    <row r="137" spans="2:23" ht="14.25" x14ac:dyDescent="0.3">
      <c r="B137" s="866">
        <v>511.01</v>
      </c>
      <c r="C137" s="788"/>
      <c r="D137" s="793" t="s">
        <v>1334</v>
      </c>
      <c r="E137" s="783"/>
      <c r="F137" s="783"/>
      <c r="G137" s="799"/>
      <c r="H137" s="790"/>
      <c r="I137" s="795"/>
      <c r="J137" s="796"/>
      <c r="K137" s="783">
        <f t="shared" ref="K137:K142" si="18">F137+H137-J137</f>
        <v>0</v>
      </c>
      <c r="L137" s="783"/>
      <c r="M137" s="799"/>
      <c r="N137" s="790"/>
      <c r="O137" s="795"/>
      <c r="P137" s="796"/>
      <c r="Q137" s="783"/>
      <c r="R137" s="783"/>
      <c r="S137" s="799"/>
      <c r="T137" s="790"/>
      <c r="U137" s="795"/>
      <c r="V137" s="796"/>
      <c r="W137" s="783"/>
    </row>
    <row r="138" spans="2:23" ht="14.25" x14ac:dyDescent="0.3">
      <c r="B138" s="866">
        <v>511.02</v>
      </c>
      <c r="C138" s="788"/>
      <c r="D138" s="793" t="s">
        <v>1335</v>
      </c>
      <c r="E138" s="783"/>
      <c r="F138" s="783"/>
      <c r="G138" s="799"/>
      <c r="H138" s="790"/>
      <c r="I138" s="795"/>
      <c r="J138" s="796"/>
      <c r="K138" s="783">
        <f t="shared" si="18"/>
        <v>0</v>
      </c>
      <c r="L138" s="783"/>
      <c r="M138" s="799"/>
      <c r="N138" s="790"/>
      <c r="O138" s="795"/>
      <c r="P138" s="796"/>
      <c r="Q138" s="783"/>
      <c r="R138" s="783"/>
      <c r="S138" s="799"/>
      <c r="T138" s="790"/>
      <c r="U138" s="795"/>
      <c r="V138" s="796"/>
      <c r="W138" s="783"/>
    </row>
    <row r="139" spans="2:23" ht="14.25" x14ac:dyDescent="0.3">
      <c r="B139" s="866">
        <v>511.03</v>
      </c>
      <c r="C139" s="788"/>
      <c r="D139" s="793" t="s">
        <v>1336</v>
      </c>
      <c r="E139" s="783"/>
      <c r="F139" s="783"/>
      <c r="G139" s="799"/>
      <c r="H139" s="790"/>
      <c r="I139" s="795"/>
      <c r="J139" s="796"/>
      <c r="K139" s="783">
        <f t="shared" si="18"/>
        <v>0</v>
      </c>
      <c r="L139" s="783"/>
      <c r="M139" s="799"/>
      <c r="N139" s="790"/>
      <c r="O139" s="795"/>
      <c r="P139" s="796"/>
      <c r="Q139" s="783"/>
      <c r="R139" s="783"/>
      <c r="S139" s="799"/>
      <c r="T139" s="790"/>
      <c r="U139" s="795"/>
      <c r="V139" s="796"/>
      <c r="W139" s="783"/>
    </row>
    <row r="140" spans="2:23" ht="14.25" x14ac:dyDescent="0.3">
      <c r="B140" s="866">
        <v>511.04</v>
      </c>
      <c r="C140" s="788"/>
      <c r="D140" s="793" t="s">
        <v>1337</v>
      </c>
      <c r="E140" s="783"/>
      <c r="F140" s="783"/>
      <c r="G140" s="799"/>
      <c r="H140" s="790"/>
      <c r="I140" s="795"/>
      <c r="J140" s="796"/>
      <c r="K140" s="783">
        <f t="shared" si="18"/>
        <v>0</v>
      </c>
      <c r="L140" s="783"/>
      <c r="M140" s="799"/>
      <c r="N140" s="790"/>
      <c r="O140" s="795"/>
      <c r="P140" s="796"/>
      <c r="Q140" s="783"/>
      <c r="R140" s="783"/>
      <c r="S140" s="799"/>
      <c r="T140" s="790"/>
      <c r="U140" s="795"/>
      <c r="V140" s="796"/>
      <c r="W140" s="783"/>
    </row>
    <row r="141" spans="2:23" ht="14.25" x14ac:dyDescent="0.3">
      <c r="B141" s="866">
        <v>511.05</v>
      </c>
      <c r="C141" s="788"/>
      <c r="D141" s="793" t="s">
        <v>1338</v>
      </c>
      <c r="E141" s="783"/>
      <c r="F141" s="783"/>
      <c r="G141" s="799"/>
      <c r="H141" s="790"/>
      <c r="I141" s="795"/>
      <c r="J141" s="796"/>
      <c r="K141" s="783">
        <f t="shared" si="18"/>
        <v>0</v>
      </c>
      <c r="L141" s="783"/>
      <c r="M141" s="799"/>
      <c r="N141" s="790"/>
      <c r="O141" s="795"/>
      <c r="P141" s="796"/>
      <c r="Q141" s="783"/>
      <c r="R141" s="783"/>
      <c r="S141" s="799"/>
      <c r="T141" s="790"/>
      <c r="U141" s="795"/>
      <c r="V141" s="796"/>
      <c r="W141" s="783"/>
    </row>
    <row r="142" spans="2:23" ht="14.25" x14ac:dyDescent="0.3">
      <c r="B142" s="866">
        <v>511.2</v>
      </c>
      <c r="C142" s="788"/>
      <c r="D142" s="793" t="s">
        <v>1339</v>
      </c>
      <c r="E142" s="783"/>
      <c r="F142" s="783"/>
      <c r="G142" s="799"/>
      <c r="H142" s="790"/>
      <c r="I142" s="795"/>
      <c r="J142" s="796"/>
      <c r="K142" s="783">
        <f t="shared" si="18"/>
        <v>0</v>
      </c>
      <c r="L142" s="783"/>
      <c r="M142" s="799"/>
      <c r="N142" s="790"/>
      <c r="O142" s="795"/>
      <c r="P142" s="796"/>
      <c r="Q142" s="783"/>
      <c r="R142" s="783"/>
      <c r="S142" s="799"/>
      <c r="T142" s="790"/>
      <c r="U142" s="795"/>
      <c r="V142" s="796"/>
      <c r="W142" s="783"/>
    </row>
    <row r="143" spans="2:23" ht="14.25" x14ac:dyDescent="0.3">
      <c r="B143" s="871"/>
      <c r="C143" s="788"/>
      <c r="D143" s="800"/>
      <c r="E143" s="783"/>
      <c r="F143" s="783"/>
      <c r="G143" s="799"/>
      <c r="H143" s="790"/>
      <c r="I143" s="795"/>
      <c r="J143" s="796"/>
      <c r="K143" s="783"/>
      <c r="L143" s="783"/>
      <c r="M143" s="799"/>
      <c r="N143" s="790"/>
      <c r="O143" s="795"/>
      <c r="P143" s="796"/>
      <c r="Q143" s="783"/>
      <c r="R143" s="783"/>
      <c r="S143" s="799"/>
      <c r="T143" s="790"/>
      <c r="U143" s="795"/>
      <c r="V143" s="796"/>
      <c r="W143" s="783"/>
    </row>
    <row r="144" spans="2:23" ht="14.25" x14ac:dyDescent="0.3">
      <c r="B144" s="869">
        <v>512</v>
      </c>
      <c r="C144" s="788" t="s">
        <v>1340</v>
      </c>
      <c r="D144" s="800"/>
      <c r="E144" s="789">
        <f>SUM(E145:E149)</f>
        <v>0</v>
      </c>
      <c r="F144" s="789">
        <f>SUM(F145:F149)</f>
        <v>0</v>
      </c>
      <c r="G144" s="799"/>
      <c r="H144" s="790"/>
      <c r="I144" s="795"/>
      <c r="J144" s="796"/>
      <c r="K144" s="789">
        <f>SUM(K145:K149)</f>
        <v>0</v>
      </c>
      <c r="L144" s="789">
        <f>SUM(L145:L149)</f>
        <v>0</v>
      </c>
      <c r="M144" s="799"/>
      <c r="N144" s="790"/>
      <c r="O144" s="795"/>
      <c r="P144" s="796"/>
      <c r="Q144" s="789">
        <f>SUM(Q145:Q149)</f>
        <v>0</v>
      </c>
      <c r="R144" s="789">
        <f>SUM(R145:R149)</f>
        <v>0</v>
      </c>
      <c r="S144" s="799"/>
      <c r="T144" s="790"/>
      <c r="U144" s="795"/>
      <c r="V144" s="796"/>
      <c r="W144" s="789">
        <f>SUM(W145:W149)</f>
        <v>0</v>
      </c>
    </row>
    <row r="145" spans="2:23" ht="14.25" x14ac:dyDescent="0.3">
      <c r="B145" s="866">
        <v>512.01</v>
      </c>
      <c r="C145" s="788"/>
      <c r="D145" s="793" t="s">
        <v>1341</v>
      </c>
      <c r="E145" s="783"/>
      <c r="F145" s="783"/>
      <c r="G145" s="799"/>
      <c r="H145" s="790"/>
      <c r="I145" s="795"/>
      <c r="J145" s="796"/>
      <c r="K145" s="783">
        <f t="shared" ref="K145:K149" si="19">F145+H145-J145</f>
        <v>0</v>
      </c>
      <c r="L145" s="783"/>
      <c r="M145" s="799"/>
      <c r="N145" s="790"/>
      <c r="O145" s="795"/>
      <c r="P145" s="796"/>
      <c r="Q145" s="783"/>
      <c r="R145" s="783"/>
      <c r="S145" s="799"/>
      <c r="T145" s="790"/>
      <c r="U145" s="795"/>
      <c r="V145" s="796"/>
      <c r="W145" s="783"/>
    </row>
    <row r="146" spans="2:23" ht="14.25" x14ac:dyDescent="0.3">
      <c r="B146" s="866">
        <v>512.02</v>
      </c>
      <c r="C146" s="788"/>
      <c r="D146" s="793" t="s">
        <v>1342</v>
      </c>
      <c r="E146" s="783"/>
      <c r="F146" s="783"/>
      <c r="G146" s="799"/>
      <c r="H146" s="790"/>
      <c r="I146" s="795"/>
      <c r="J146" s="796"/>
      <c r="K146" s="783">
        <f t="shared" si="19"/>
        <v>0</v>
      </c>
      <c r="L146" s="783"/>
      <c r="M146" s="799"/>
      <c r="N146" s="790"/>
      <c r="O146" s="795"/>
      <c r="P146" s="796"/>
      <c r="Q146" s="783"/>
      <c r="R146" s="783"/>
      <c r="S146" s="799"/>
      <c r="T146" s="790"/>
      <c r="U146" s="795"/>
      <c r="V146" s="796"/>
      <c r="W146" s="783"/>
    </row>
    <row r="147" spans="2:23" ht="14.25" x14ac:dyDescent="0.3">
      <c r="B147" s="866">
        <v>512.03</v>
      </c>
      <c r="C147" s="788"/>
      <c r="D147" s="793" t="s">
        <v>1343</v>
      </c>
      <c r="E147" s="783"/>
      <c r="F147" s="783"/>
      <c r="G147" s="799"/>
      <c r="H147" s="790"/>
      <c r="I147" s="795"/>
      <c r="J147" s="796"/>
      <c r="K147" s="783">
        <f t="shared" si="19"/>
        <v>0</v>
      </c>
      <c r="L147" s="783"/>
      <c r="M147" s="799"/>
      <c r="N147" s="790"/>
      <c r="O147" s="795"/>
      <c r="P147" s="796"/>
      <c r="Q147" s="783"/>
      <c r="R147" s="783"/>
      <c r="S147" s="799"/>
      <c r="T147" s="790"/>
      <c r="U147" s="795"/>
      <c r="V147" s="796"/>
      <c r="W147" s="783"/>
    </row>
    <row r="148" spans="2:23" ht="14.25" x14ac:dyDescent="0.3">
      <c r="B148" s="866">
        <v>512.04</v>
      </c>
      <c r="C148" s="788"/>
      <c r="D148" s="793" t="s">
        <v>1344</v>
      </c>
      <c r="E148" s="783"/>
      <c r="F148" s="783"/>
      <c r="G148" s="799"/>
      <c r="H148" s="790"/>
      <c r="I148" s="795"/>
      <c r="J148" s="796"/>
      <c r="K148" s="783">
        <f t="shared" si="19"/>
        <v>0</v>
      </c>
      <c r="L148" s="783"/>
      <c r="M148" s="799"/>
      <c r="N148" s="790"/>
      <c r="O148" s="795"/>
      <c r="P148" s="796"/>
      <c r="Q148" s="783"/>
      <c r="R148" s="783"/>
      <c r="S148" s="799"/>
      <c r="T148" s="790"/>
      <c r="U148" s="795"/>
      <c r="V148" s="796"/>
      <c r="W148" s="783"/>
    </row>
    <row r="149" spans="2:23" ht="14.25" x14ac:dyDescent="0.3">
      <c r="B149" s="866">
        <v>512.04999999999995</v>
      </c>
      <c r="C149" s="788"/>
      <c r="D149" s="793" t="s">
        <v>1345</v>
      </c>
      <c r="E149" s="783"/>
      <c r="F149" s="783"/>
      <c r="G149" s="799"/>
      <c r="H149" s="790"/>
      <c r="I149" s="795"/>
      <c r="J149" s="796"/>
      <c r="K149" s="783">
        <f t="shared" si="19"/>
        <v>0</v>
      </c>
      <c r="L149" s="783"/>
      <c r="M149" s="799"/>
      <c r="N149" s="790"/>
      <c r="O149" s="795"/>
      <c r="P149" s="796"/>
      <c r="Q149" s="783"/>
      <c r="R149" s="783"/>
      <c r="S149" s="799"/>
      <c r="T149" s="790"/>
      <c r="U149" s="795"/>
      <c r="V149" s="796"/>
      <c r="W149" s="783"/>
    </row>
    <row r="150" spans="2:23" ht="14.25" x14ac:dyDescent="0.3">
      <c r="B150" s="871"/>
      <c r="C150" s="788"/>
      <c r="D150" s="800"/>
      <c r="E150" s="783"/>
      <c r="F150" s="783"/>
      <c r="G150" s="799"/>
      <c r="H150" s="790"/>
      <c r="I150" s="795"/>
      <c r="J150" s="796"/>
      <c r="K150" s="783"/>
      <c r="L150" s="783"/>
      <c r="M150" s="799"/>
      <c r="N150" s="790"/>
      <c r="O150" s="795"/>
      <c r="P150" s="796"/>
      <c r="Q150" s="783"/>
      <c r="R150" s="783"/>
      <c r="S150" s="799"/>
      <c r="T150" s="790"/>
      <c r="U150" s="795"/>
      <c r="V150" s="796"/>
      <c r="W150" s="783"/>
    </row>
    <row r="151" spans="2:23" ht="14.25" x14ac:dyDescent="0.3">
      <c r="B151" s="869">
        <v>610</v>
      </c>
      <c r="C151" s="788" t="s">
        <v>1346</v>
      </c>
      <c r="D151" s="793"/>
      <c r="E151" s="789">
        <f>SUM(E152:E184)</f>
        <v>0</v>
      </c>
      <c r="F151" s="789">
        <f>SUM(F152:F184)</f>
        <v>0</v>
      </c>
      <c r="G151" s="794"/>
      <c r="H151" s="790"/>
      <c r="I151" s="795"/>
      <c r="J151" s="796"/>
      <c r="K151" s="789">
        <f>SUM(K152:K184)</f>
        <v>0</v>
      </c>
      <c r="L151" s="789">
        <f>SUM(L152:L184)</f>
        <v>0</v>
      </c>
      <c r="M151" s="794"/>
      <c r="N151" s="790"/>
      <c r="O151" s="795"/>
      <c r="P151" s="796"/>
      <c r="Q151" s="789">
        <f>SUM(Q152:Q184)</f>
        <v>0</v>
      </c>
      <c r="R151" s="789">
        <f>SUM(R152:R184)</f>
        <v>0</v>
      </c>
      <c r="S151" s="794"/>
      <c r="T151" s="790"/>
      <c r="U151" s="795"/>
      <c r="V151" s="796"/>
      <c r="W151" s="789">
        <f>SUM(W152:W184)</f>
        <v>0</v>
      </c>
    </row>
    <row r="152" spans="2:23" x14ac:dyDescent="0.25">
      <c r="B152" s="866">
        <v>610.01</v>
      </c>
      <c r="C152" s="782"/>
      <c r="D152" s="793" t="s">
        <v>1347</v>
      </c>
      <c r="E152" s="789"/>
      <c r="F152" s="789"/>
      <c r="G152" s="794"/>
      <c r="H152" s="790"/>
      <c r="I152" s="795"/>
      <c r="J152" s="796"/>
      <c r="K152" s="783">
        <f t="shared" ref="K152:K184" si="20">F152+H152-J152</f>
        <v>0</v>
      </c>
      <c r="L152" s="789"/>
      <c r="M152" s="794"/>
      <c r="N152" s="790"/>
      <c r="O152" s="795"/>
      <c r="P152" s="796"/>
      <c r="Q152" s="789"/>
      <c r="R152" s="789"/>
      <c r="S152" s="794"/>
      <c r="T152" s="790"/>
      <c r="U152" s="795"/>
      <c r="V152" s="796"/>
      <c r="W152" s="789"/>
    </row>
    <row r="153" spans="2:23" x14ac:dyDescent="0.25">
      <c r="B153" s="801">
        <v>610.02</v>
      </c>
      <c r="C153" s="782"/>
      <c r="D153" s="793" t="s">
        <v>1348</v>
      </c>
      <c r="E153" s="789"/>
      <c r="F153" s="789"/>
      <c r="G153" s="794"/>
      <c r="H153" s="790"/>
      <c r="I153" s="795"/>
      <c r="J153" s="796"/>
      <c r="K153" s="783">
        <f t="shared" si="20"/>
        <v>0</v>
      </c>
      <c r="L153" s="789"/>
      <c r="M153" s="794"/>
      <c r="N153" s="790"/>
      <c r="O153" s="795"/>
      <c r="P153" s="796"/>
      <c r="Q153" s="789"/>
      <c r="R153" s="789"/>
      <c r="S153" s="794"/>
      <c r="T153" s="790"/>
      <c r="U153" s="795"/>
      <c r="V153" s="796"/>
      <c r="W153" s="789"/>
    </row>
    <row r="154" spans="2:23" x14ac:dyDescent="0.25">
      <c r="B154" s="801">
        <v>610.03</v>
      </c>
      <c r="C154" s="782"/>
      <c r="D154" s="793" t="s">
        <v>1349</v>
      </c>
      <c r="E154" s="783"/>
      <c r="F154" s="783"/>
      <c r="G154" s="799"/>
      <c r="H154" s="790"/>
      <c r="I154" s="795"/>
      <c r="J154" s="796"/>
      <c r="K154" s="783">
        <f t="shared" si="20"/>
        <v>0</v>
      </c>
      <c r="L154" s="783"/>
      <c r="M154" s="799"/>
      <c r="N154" s="790"/>
      <c r="O154" s="795"/>
      <c r="P154" s="796"/>
      <c r="Q154" s="783"/>
      <c r="R154" s="783"/>
      <c r="S154" s="799"/>
      <c r="T154" s="790"/>
      <c r="U154" s="795"/>
      <c r="V154" s="796"/>
      <c r="W154" s="783"/>
    </row>
    <row r="155" spans="2:23" x14ac:dyDescent="0.25">
      <c r="B155" s="801">
        <v>610.04</v>
      </c>
      <c r="C155" s="793"/>
      <c r="D155" s="782" t="s">
        <v>1350</v>
      </c>
      <c r="E155" s="783"/>
      <c r="F155" s="783"/>
      <c r="G155" s="799"/>
      <c r="H155" s="790"/>
      <c r="I155" s="795"/>
      <c r="J155" s="796"/>
      <c r="K155" s="783">
        <f t="shared" si="20"/>
        <v>0</v>
      </c>
      <c r="L155" s="783"/>
      <c r="M155" s="799"/>
      <c r="N155" s="790"/>
      <c r="O155" s="795"/>
      <c r="P155" s="796"/>
      <c r="Q155" s="783"/>
      <c r="R155" s="783"/>
      <c r="S155" s="799"/>
      <c r="T155" s="790"/>
      <c r="U155" s="795"/>
      <c r="V155" s="796"/>
      <c r="W155" s="783"/>
    </row>
    <row r="156" spans="2:23" x14ac:dyDescent="0.25">
      <c r="B156" s="801">
        <v>610.04999999999995</v>
      </c>
      <c r="C156" s="793"/>
      <c r="D156" s="782" t="s">
        <v>1351</v>
      </c>
      <c r="E156" s="783"/>
      <c r="F156" s="783"/>
      <c r="G156" s="799"/>
      <c r="H156" s="790"/>
      <c r="I156" s="795"/>
      <c r="J156" s="796"/>
      <c r="K156" s="783">
        <f t="shared" si="20"/>
        <v>0</v>
      </c>
      <c r="L156" s="783"/>
      <c r="M156" s="799"/>
      <c r="N156" s="790"/>
      <c r="O156" s="795"/>
      <c r="P156" s="796"/>
      <c r="Q156" s="783"/>
      <c r="R156" s="783"/>
      <c r="S156" s="799"/>
      <c r="T156" s="790"/>
      <c r="U156" s="795"/>
      <c r="V156" s="796"/>
      <c r="W156" s="783"/>
    </row>
    <row r="157" spans="2:23" x14ac:dyDescent="0.25">
      <c r="B157" s="801">
        <v>610.05999999999995</v>
      </c>
      <c r="C157" s="793"/>
      <c r="D157" s="782" t="s">
        <v>1352</v>
      </c>
      <c r="E157" s="783"/>
      <c r="F157" s="783"/>
      <c r="G157" s="799"/>
      <c r="H157" s="790"/>
      <c r="I157" s="795"/>
      <c r="J157" s="796"/>
      <c r="K157" s="783">
        <f t="shared" si="20"/>
        <v>0</v>
      </c>
      <c r="L157" s="783"/>
      <c r="M157" s="799"/>
      <c r="N157" s="790"/>
      <c r="O157" s="795"/>
      <c r="P157" s="796"/>
      <c r="Q157" s="783"/>
      <c r="R157" s="783"/>
      <c r="S157" s="799"/>
      <c r="T157" s="790"/>
      <c r="U157" s="795"/>
      <c r="V157" s="796"/>
      <c r="W157" s="783"/>
    </row>
    <row r="158" spans="2:23" ht="14.25" x14ac:dyDescent="0.3">
      <c r="B158" s="801">
        <v>610.07000000000005</v>
      </c>
      <c r="C158" s="800"/>
      <c r="D158" s="782" t="s">
        <v>1353</v>
      </c>
      <c r="E158" s="789"/>
      <c r="F158" s="789"/>
      <c r="G158" s="794"/>
      <c r="H158" s="790"/>
      <c r="I158" s="795"/>
      <c r="J158" s="796"/>
      <c r="K158" s="783">
        <f t="shared" si="20"/>
        <v>0</v>
      </c>
      <c r="L158" s="789"/>
      <c r="M158" s="794"/>
      <c r="N158" s="790"/>
      <c r="O158" s="795"/>
      <c r="P158" s="796"/>
      <c r="Q158" s="789"/>
      <c r="R158" s="789"/>
      <c r="S158" s="794"/>
      <c r="T158" s="790"/>
      <c r="U158" s="795"/>
      <c r="V158" s="796"/>
      <c r="W158" s="789"/>
    </row>
    <row r="159" spans="2:23" ht="14.25" x14ac:dyDescent="0.25">
      <c r="B159" s="801">
        <v>610.08000000000004</v>
      </c>
      <c r="C159" s="797"/>
      <c r="D159" s="798" t="s">
        <v>1354</v>
      </c>
      <c r="E159" s="789"/>
      <c r="F159" s="789"/>
      <c r="G159" s="794"/>
      <c r="H159" s="790"/>
      <c r="I159" s="795"/>
      <c r="J159" s="796"/>
      <c r="K159" s="783">
        <f t="shared" si="20"/>
        <v>0</v>
      </c>
      <c r="L159" s="789"/>
      <c r="M159" s="794"/>
      <c r="N159" s="790"/>
      <c r="O159" s="795"/>
      <c r="P159" s="796"/>
      <c r="Q159" s="789"/>
      <c r="R159" s="789"/>
      <c r="S159" s="794"/>
      <c r="T159" s="790"/>
      <c r="U159" s="795"/>
      <c r="V159" s="796"/>
      <c r="W159" s="789"/>
    </row>
    <row r="160" spans="2:23" x14ac:dyDescent="0.25">
      <c r="B160" s="891">
        <v>610.09</v>
      </c>
      <c r="C160" s="782"/>
      <c r="D160" s="793" t="s">
        <v>1355</v>
      </c>
      <c r="E160" s="789"/>
      <c r="F160" s="789"/>
      <c r="G160" s="799"/>
      <c r="H160" s="790"/>
      <c r="I160" s="795"/>
      <c r="J160" s="796"/>
      <c r="K160" s="783">
        <f t="shared" si="20"/>
        <v>0</v>
      </c>
      <c r="L160" s="789"/>
      <c r="M160" s="799"/>
      <c r="N160" s="790"/>
      <c r="O160" s="795"/>
      <c r="P160" s="796"/>
      <c r="Q160" s="789"/>
      <c r="R160" s="789"/>
      <c r="S160" s="799"/>
      <c r="T160" s="790"/>
      <c r="U160" s="795"/>
      <c r="V160" s="796"/>
      <c r="W160" s="789"/>
    </row>
    <row r="161" spans="2:23" x14ac:dyDescent="0.25">
      <c r="B161" s="891">
        <v>610.1</v>
      </c>
      <c r="C161" s="782"/>
      <c r="D161" s="793" t="s">
        <v>1356</v>
      </c>
      <c r="E161" s="783"/>
      <c r="F161" s="783"/>
      <c r="G161" s="799"/>
      <c r="H161" s="790"/>
      <c r="I161" s="795"/>
      <c r="J161" s="796"/>
      <c r="K161" s="783">
        <f t="shared" si="20"/>
        <v>0</v>
      </c>
      <c r="L161" s="783"/>
      <c r="M161" s="799"/>
      <c r="N161" s="790"/>
      <c r="O161" s="795"/>
      <c r="P161" s="796"/>
      <c r="Q161" s="783"/>
      <c r="R161" s="783"/>
      <c r="S161" s="799"/>
      <c r="T161" s="790"/>
      <c r="U161" s="795"/>
      <c r="V161" s="796"/>
      <c r="W161" s="783"/>
    </row>
    <row r="162" spans="2:23" x14ac:dyDescent="0.25">
      <c r="B162" s="891">
        <v>610.11</v>
      </c>
      <c r="C162" s="782"/>
      <c r="D162" s="793" t="s">
        <v>1357</v>
      </c>
      <c r="E162" s="783"/>
      <c r="F162" s="783"/>
      <c r="G162" s="799"/>
      <c r="H162" s="790"/>
      <c r="I162" s="795"/>
      <c r="J162" s="796"/>
      <c r="K162" s="783">
        <f t="shared" si="20"/>
        <v>0</v>
      </c>
      <c r="L162" s="783"/>
      <c r="M162" s="799"/>
      <c r="N162" s="790"/>
      <c r="O162" s="795"/>
      <c r="P162" s="796"/>
      <c r="Q162" s="783"/>
      <c r="R162" s="783"/>
      <c r="S162" s="799"/>
      <c r="T162" s="790"/>
      <c r="U162" s="795"/>
      <c r="V162" s="796"/>
      <c r="W162" s="783"/>
    </row>
    <row r="163" spans="2:23" x14ac:dyDescent="0.25">
      <c r="B163" s="891">
        <v>610.12</v>
      </c>
      <c r="C163" s="782"/>
      <c r="D163" s="793" t="s">
        <v>1358</v>
      </c>
      <c r="E163" s="783"/>
      <c r="F163" s="783"/>
      <c r="G163" s="794"/>
      <c r="H163" s="790"/>
      <c r="I163" s="795"/>
      <c r="J163" s="796"/>
      <c r="K163" s="783">
        <f t="shared" si="20"/>
        <v>0</v>
      </c>
      <c r="L163" s="783"/>
      <c r="M163" s="794"/>
      <c r="N163" s="790"/>
      <c r="O163" s="795"/>
      <c r="P163" s="796"/>
      <c r="Q163" s="783"/>
      <c r="R163" s="783"/>
      <c r="S163" s="794"/>
      <c r="T163" s="790"/>
      <c r="U163" s="795"/>
      <c r="V163" s="796"/>
      <c r="W163" s="783"/>
    </row>
    <row r="164" spans="2:23" x14ac:dyDescent="0.25">
      <c r="B164" s="891">
        <v>610.13</v>
      </c>
      <c r="C164" s="782"/>
      <c r="D164" s="793" t="s">
        <v>1359</v>
      </c>
      <c r="E164" s="783"/>
      <c r="F164" s="783"/>
      <c r="G164" s="794"/>
      <c r="H164" s="790"/>
      <c r="I164" s="795"/>
      <c r="J164" s="796"/>
      <c r="K164" s="783">
        <f t="shared" si="20"/>
        <v>0</v>
      </c>
      <c r="L164" s="783"/>
      <c r="M164" s="794"/>
      <c r="N164" s="790"/>
      <c r="O164" s="795"/>
      <c r="P164" s="796"/>
      <c r="Q164" s="783"/>
      <c r="R164" s="783"/>
      <c r="S164" s="794"/>
      <c r="T164" s="790"/>
      <c r="U164" s="795"/>
      <c r="V164" s="796"/>
      <c r="W164" s="783"/>
    </row>
    <row r="165" spans="2:23" x14ac:dyDescent="0.25">
      <c r="B165" s="891">
        <v>610.14</v>
      </c>
      <c r="C165" s="793"/>
      <c r="D165" s="782" t="s">
        <v>1360</v>
      </c>
      <c r="E165" s="783"/>
      <c r="F165" s="783"/>
      <c r="G165" s="794"/>
      <c r="H165" s="790"/>
      <c r="I165" s="795"/>
      <c r="J165" s="796"/>
      <c r="K165" s="783">
        <f t="shared" si="20"/>
        <v>0</v>
      </c>
      <c r="L165" s="783"/>
      <c r="M165" s="794"/>
      <c r="N165" s="790"/>
      <c r="O165" s="795"/>
      <c r="P165" s="796"/>
      <c r="Q165" s="783"/>
      <c r="R165" s="783"/>
      <c r="S165" s="794"/>
      <c r="T165" s="790"/>
      <c r="U165" s="795"/>
      <c r="V165" s="796"/>
      <c r="W165" s="783"/>
    </row>
    <row r="166" spans="2:23" x14ac:dyDescent="0.25">
      <c r="B166" s="891">
        <v>610.15</v>
      </c>
      <c r="C166" s="793"/>
      <c r="D166" s="782" t="s">
        <v>1361</v>
      </c>
      <c r="E166" s="783"/>
      <c r="F166" s="783"/>
      <c r="G166" s="794"/>
      <c r="H166" s="790"/>
      <c r="I166" s="795"/>
      <c r="J166" s="796"/>
      <c r="K166" s="783">
        <f t="shared" si="20"/>
        <v>0</v>
      </c>
      <c r="L166" s="783"/>
      <c r="M166" s="794"/>
      <c r="N166" s="790"/>
      <c r="O166" s="795"/>
      <c r="P166" s="796"/>
      <c r="Q166" s="783"/>
      <c r="R166" s="783"/>
      <c r="S166" s="794"/>
      <c r="T166" s="790"/>
      <c r="U166" s="795"/>
      <c r="V166" s="796"/>
      <c r="W166" s="783"/>
    </row>
    <row r="167" spans="2:23" ht="14.25" x14ac:dyDescent="0.3">
      <c r="B167" s="891">
        <v>610.16</v>
      </c>
      <c r="C167" s="788"/>
      <c r="D167" s="782" t="s">
        <v>1362</v>
      </c>
      <c r="E167" s="789"/>
      <c r="F167" s="789"/>
      <c r="G167" s="794"/>
      <c r="H167" s="790"/>
      <c r="I167" s="795"/>
      <c r="J167" s="796"/>
      <c r="K167" s="783">
        <f t="shared" si="20"/>
        <v>0</v>
      </c>
      <c r="L167" s="789"/>
      <c r="M167" s="794"/>
      <c r="N167" s="790"/>
      <c r="O167" s="795"/>
      <c r="P167" s="796"/>
      <c r="Q167" s="789"/>
      <c r="R167" s="789"/>
      <c r="S167" s="794"/>
      <c r="T167" s="790"/>
      <c r="U167" s="795"/>
      <c r="V167" s="796"/>
      <c r="W167" s="789"/>
    </row>
    <row r="168" spans="2:23" x14ac:dyDescent="0.25">
      <c r="B168" s="891">
        <v>610.16999999999996</v>
      </c>
      <c r="C168" s="782"/>
      <c r="D168" s="793" t="s">
        <v>1363</v>
      </c>
      <c r="E168" s="783"/>
      <c r="F168" s="783"/>
      <c r="G168" s="799"/>
      <c r="H168" s="790"/>
      <c r="I168" s="795"/>
      <c r="J168" s="796"/>
      <c r="K168" s="783">
        <f t="shared" si="20"/>
        <v>0</v>
      </c>
      <c r="L168" s="783"/>
      <c r="M168" s="799"/>
      <c r="N168" s="790"/>
      <c r="O168" s="795"/>
      <c r="P168" s="796"/>
      <c r="Q168" s="783"/>
      <c r="R168" s="783"/>
      <c r="S168" s="799"/>
      <c r="T168" s="790"/>
      <c r="U168" s="795"/>
      <c r="V168" s="796"/>
      <c r="W168" s="783"/>
    </row>
    <row r="169" spans="2:23" x14ac:dyDescent="0.25">
      <c r="B169" s="891">
        <v>610.17999999999995</v>
      </c>
      <c r="C169" s="793"/>
      <c r="D169" s="782" t="s">
        <v>1364</v>
      </c>
      <c r="E169" s="783"/>
      <c r="F169" s="783"/>
      <c r="G169" s="794"/>
      <c r="H169" s="790"/>
      <c r="I169" s="795"/>
      <c r="J169" s="796"/>
      <c r="K169" s="783">
        <f t="shared" si="20"/>
        <v>0</v>
      </c>
      <c r="L169" s="783"/>
      <c r="M169" s="794"/>
      <c r="N169" s="790"/>
      <c r="O169" s="795"/>
      <c r="P169" s="796"/>
      <c r="Q169" s="783"/>
      <c r="R169" s="783"/>
      <c r="S169" s="794"/>
      <c r="T169" s="790"/>
      <c r="U169" s="795"/>
      <c r="V169" s="796"/>
      <c r="W169" s="783"/>
    </row>
    <row r="170" spans="2:23" ht="14.25" x14ac:dyDescent="0.25">
      <c r="B170" s="891">
        <v>610.19000000000005</v>
      </c>
      <c r="C170" s="797"/>
      <c r="D170" s="798" t="s">
        <v>1365</v>
      </c>
      <c r="E170" s="789"/>
      <c r="F170" s="789"/>
      <c r="G170" s="799"/>
      <c r="H170" s="790"/>
      <c r="I170" s="795"/>
      <c r="J170" s="796"/>
      <c r="K170" s="783">
        <f t="shared" si="20"/>
        <v>0</v>
      </c>
      <c r="L170" s="789"/>
      <c r="M170" s="799"/>
      <c r="N170" s="790"/>
      <c r="O170" s="795"/>
      <c r="P170" s="796"/>
      <c r="Q170" s="789"/>
      <c r="R170" s="789"/>
      <c r="S170" s="799"/>
      <c r="T170" s="790"/>
      <c r="U170" s="795"/>
      <c r="V170" s="796"/>
      <c r="W170" s="789"/>
    </row>
    <row r="171" spans="2:23" x14ac:dyDescent="0.25">
      <c r="B171" s="891">
        <v>610.20000000000005</v>
      </c>
      <c r="C171" s="782"/>
      <c r="D171" s="793" t="s">
        <v>1366</v>
      </c>
      <c r="E171" s="783"/>
      <c r="F171" s="783"/>
      <c r="G171" s="799"/>
      <c r="H171" s="790"/>
      <c r="I171" s="790"/>
      <c r="J171" s="791"/>
      <c r="K171" s="783">
        <f t="shared" si="20"/>
        <v>0</v>
      </c>
      <c r="L171" s="783"/>
      <c r="M171" s="799"/>
      <c r="N171" s="790"/>
      <c r="O171" s="790"/>
      <c r="P171" s="791"/>
      <c r="Q171" s="783"/>
      <c r="R171" s="783"/>
      <c r="S171" s="799"/>
      <c r="T171" s="790"/>
      <c r="U171" s="790"/>
      <c r="V171" s="791"/>
      <c r="W171" s="783"/>
    </row>
    <row r="172" spans="2:23" x14ac:dyDescent="0.25">
      <c r="B172" s="891">
        <v>610.21</v>
      </c>
      <c r="C172" s="782"/>
      <c r="D172" s="793" t="s">
        <v>1367</v>
      </c>
      <c r="E172" s="783"/>
      <c r="F172" s="783"/>
      <c r="G172" s="794"/>
      <c r="H172" s="790"/>
      <c r="I172" s="790"/>
      <c r="J172" s="791"/>
      <c r="K172" s="783">
        <f t="shared" si="20"/>
        <v>0</v>
      </c>
      <c r="L172" s="783"/>
      <c r="M172" s="794"/>
      <c r="N172" s="790"/>
      <c r="O172" s="790"/>
      <c r="P172" s="791"/>
      <c r="Q172" s="783"/>
      <c r="R172" s="783"/>
      <c r="S172" s="794"/>
      <c r="T172" s="790"/>
      <c r="U172" s="790"/>
      <c r="V172" s="791"/>
      <c r="W172" s="783"/>
    </row>
    <row r="173" spans="2:23" x14ac:dyDescent="0.25">
      <c r="B173" s="891">
        <v>610.22</v>
      </c>
      <c r="C173" s="782"/>
      <c r="D173" s="793" t="s">
        <v>1368</v>
      </c>
      <c r="E173" s="783"/>
      <c r="F173" s="783"/>
      <c r="G173" s="794"/>
      <c r="H173" s="790"/>
      <c r="I173" s="790"/>
      <c r="J173" s="791"/>
      <c r="K173" s="783">
        <f t="shared" si="20"/>
        <v>0</v>
      </c>
      <c r="L173" s="783"/>
      <c r="M173" s="794"/>
      <c r="N173" s="790"/>
      <c r="O173" s="790"/>
      <c r="P173" s="791"/>
      <c r="Q173" s="783"/>
      <c r="R173" s="783"/>
      <c r="S173" s="794"/>
      <c r="T173" s="790"/>
      <c r="U173" s="790"/>
      <c r="V173" s="791"/>
      <c r="W173" s="783"/>
    </row>
    <row r="174" spans="2:23" ht="14.25" x14ac:dyDescent="0.25">
      <c r="B174" s="891">
        <v>610.23</v>
      </c>
      <c r="C174" s="797"/>
      <c r="D174" s="798" t="s">
        <v>1369</v>
      </c>
      <c r="E174" s="783"/>
      <c r="F174" s="783"/>
      <c r="G174" s="794"/>
      <c r="H174" s="790"/>
      <c r="I174" s="790"/>
      <c r="J174" s="791"/>
      <c r="K174" s="783">
        <f t="shared" si="20"/>
        <v>0</v>
      </c>
      <c r="L174" s="783"/>
      <c r="M174" s="794"/>
      <c r="N174" s="790"/>
      <c r="O174" s="790"/>
      <c r="P174" s="791"/>
      <c r="Q174" s="783"/>
      <c r="R174" s="783"/>
      <c r="S174" s="794"/>
      <c r="T174" s="790"/>
      <c r="U174" s="790"/>
      <c r="V174" s="791"/>
      <c r="W174" s="783"/>
    </row>
    <row r="175" spans="2:23" x14ac:dyDescent="0.25">
      <c r="B175" s="891">
        <v>610.24</v>
      </c>
      <c r="C175" s="782"/>
      <c r="D175" s="793" t="s">
        <v>1370</v>
      </c>
      <c r="E175" s="783"/>
      <c r="F175" s="783"/>
      <c r="G175" s="794"/>
      <c r="H175" s="790"/>
      <c r="I175" s="790"/>
      <c r="J175" s="791"/>
      <c r="K175" s="783">
        <f t="shared" si="20"/>
        <v>0</v>
      </c>
      <c r="L175" s="783"/>
      <c r="M175" s="794"/>
      <c r="N175" s="790"/>
      <c r="O175" s="790"/>
      <c r="P175" s="791"/>
      <c r="Q175" s="783"/>
      <c r="R175" s="783"/>
      <c r="S175" s="794"/>
      <c r="T175" s="790"/>
      <c r="U175" s="790"/>
      <c r="V175" s="791"/>
      <c r="W175" s="783"/>
    </row>
    <row r="176" spans="2:23" x14ac:dyDescent="0.25">
      <c r="B176" s="891">
        <v>610.25</v>
      </c>
      <c r="C176" s="782"/>
      <c r="D176" s="793" t="s">
        <v>1371</v>
      </c>
      <c r="E176" s="783"/>
      <c r="F176" s="783"/>
      <c r="G176" s="794"/>
      <c r="H176" s="795"/>
      <c r="I176" s="790"/>
      <c r="J176" s="791"/>
      <c r="K176" s="783">
        <f t="shared" si="20"/>
        <v>0</v>
      </c>
      <c r="L176" s="783"/>
      <c r="M176" s="794"/>
      <c r="N176" s="795"/>
      <c r="O176" s="790"/>
      <c r="P176" s="791"/>
      <c r="Q176" s="783"/>
      <c r="R176" s="783"/>
      <c r="S176" s="794"/>
      <c r="T176" s="795"/>
      <c r="U176" s="790"/>
      <c r="V176" s="791"/>
      <c r="W176" s="783"/>
    </row>
    <row r="177" spans="2:23" ht="14.25" x14ac:dyDescent="0.3">
      <c r="B177" s="891">
        <v>610.26</v>
      </c>
      <c r="C177" s="788"/>
      <c r="D177" s="782" t="s">
        <v>1372</v>
      </c>
      <c r="E177" s="789"/>
      <c r="F177" s="789"/>
      <c r="G177" s="790"/>
      <c r="H177" s="790"/>
      <c r="I177" s="790"/>
      <c r="J177" s="791"/>
      <c r="K177" s="783">
        <f t="shared" si="20"/>
        <v>0</v>
      </c>
      <c r="L177" s="789"/>
      <c r="M177" s="790"/>
      <c r="N177" s="790"/>
      <c r="O177" s="790"/>
      <c r="P177" s="791"/>
      <c r="Q177" s="789"/>
      <c r="R177" s="789"/>
      <c r="S177" s="790"/>
      <c r="T177" s="790"/>
      <c r="U177" s="790"/>
      <c r="V177" s="791"/>
      <c r="W177" s="789"/>
    </row>
    <row r="178" spans="2:23" x14ac:dyDescent="0.25">
      <c r="B178" s="891">
        <v>610.27</v>
      </c>
      <c r="C178" s="782"/>
      <c r="D178" s="782" t="s">
        <v>1373</v>
      </c>
      <c r="E178" s="783"/>
      <c r="F178" s="783"/>
      <c r="G178" s="790"/>
      <c r="H178" s="790"/>
      <c r="I178" s="790"/>
      <c r="J178" s="791"/>
      <c r="K178" s="783">
        <f t="shared" si="20"/>
        <v>0</v>
      </c>
      <c r="L178" s="783"/>
      <c r="M178" s="790"/>
      <c r="N178" s="790"/>
      <c r="O178" s="790"/>
      <c r="P178" s="791"/>
      <c r="Q178" s="783"/>
      <c r="R178" s="783"/>
      <c r="S178" s="790"/>
      <c r="T178" s="790"/>
      <c r="U178" s="790"/>
      <c r="V178" s="791"/>
      <c r="W178" s="783"/>
    </row>
    <row r="179" spans="2:23" x14ac:dyDescent="0.25">
      <c r="B179" s="891">
        <v>610.28</v>
      </c>
      <c r="C179" s="782"/>
      <c r="D179" s="782" t="s">
        <v>1374</v>
      </c>
      <c r="E179" s="783"/>
      <c r="F179" s="783"/>
      <c r="G179" s="790"/>
      <c r="H179" s="790"/>
      <c r="I179" s="790"/>
      <c r="J179" s="791"/>
      <c r="K179" s="783">
        <f t="shared" si="20"/>
        <v>0</v>
      </c>
      <c r="L179" s="783"/>
      <c r="M179" s="790"/>
      <c r="N179" s="790"/>
      <c r="O179" s="790"/>
      <c r="P179" s="791"/>
      <c r="Q179" s="783"/>
      <c r="R179" s="783"/>
      <c r="S179" s="790"/>
      <c r="T179" s="790"/>
      <c r="U179" s="790"/>
      <c r="V179" s="791"/>
      <c r="W179" s="783"/>
    </row>
    <row r="180" spans="2:23" ht="14.25" x14ac:dyDescent="0.3">
      <c r="B180" s="891">
        <v>610.29</v>
      </c>
      <c r="C180" s="788"/>
      <c r="D180" s="793" t="s">
        <v>1375</v>
      </c>
      <c r="E180" s="783"/>
      <c r="F180" s="783"/>
      <c r="G180" s="794"/>
      <c r="H180" s="795"/>
      <c r="I180" s="790"/>
      <c r="J180" s="791"/>
      <c r="K180" s="783">
        <f t="shared" si="20"/>
        <v>0</v>
      </c>
      <c r="L180" s="783"/>
      <c r="M180" s="794"/>
      <c r="N180" s="795"/>
      <c r="O180" s="790"/>
      <c r="P180" s="791"/>
      <c r="Q180" s="783"/>
      <c r="R180" s="783"/>
      <c r="S180" s="794"/>
      <c r="T180" s="795"/>
      <c r="U180" s="790"/>
      <c r="V180" s="791"/>
      <c r="W180" s="783"/>
    </row>
    <row r="181" spans="2:23" ht="14.25" x14ac:dyDescent="0.3">
      <c r="B181" s="891">
        <v>610.29999999999995</v>
      </c>
      <c r="C181" s="788"/>
      <c r="D181" s="798" t="s">
        <v>1376</v>
      </c>
      <c r="E181" s="789"/>
      <c r="F181" s="789"/>
      <c r="G181" s="799"/>
      <c r="H181" s="795"/>
      <c r="I181" s="795"/>
      <c r="J181" s="796"/>
      <c r="K181" s="783">
        <f t="shared" si="20"/>
        <v>0</v>
      </c>
      <c r="L181" s="789"/>
      <c r="M181" s="799"/>
      <c r="N181" s="795"/>
      <c r="O181" s="795"/>
      <c r="P181" s="796"/>
      <c r="Q181" s="789"/>
      <c r="R181" s="789"/>
      <c r="S181" s="799"/>
      <c r="T181" s="795"/>
      <c r="U181" s="795"/>
      <c r="V181" s="796"/>
      <c r="W181" s="789"/>
    </row>
    <row r="182" spans="2:23" x14ac:dyDescent="0.25">
      <c r="B182" s="891">
        <v>610.30999999999995</v>
      </c>
      <c r="C182" s="793"/>
      <c r="D182" s="793" t="s">
        <v>1377</v>
      </c>
      <c r="E182" s="783"/>
      <c r="F182" s="783"/>
      <c r="G182" s="799"/>
      <c r="H182" s="795"/>
      <c r="I182" s="802"/>
      <c r="J182" s="791"/>
      <c r="K182" s="783">
        <f t="shared" si="20"/>
        <v>0</v>
      </c>
      <c r="L182" s="783"/>
      <c r="M182" s="799"/>
      <c r="N182" s="795"/>
      <c r="O182" s="802"/>
      <c r="P182" s="791"/>
      <c r="Q182" s="783"/>
      <c r="R182" s="783"/>
      <c r="S182" s="799"/>
      <c r="T182" s="795"/>
      <c r="U182" s="802"/>
      <c r="V182" s="791"/>
      <c r="W182" s="783"/>
    </row>
    <row r="183" spans="2:23" x14ac:dyDescent="0.25">
      <c r="B183" s="891">
        <v>610.32000000000005</v>
      </c>
      <c r="C183" s="793"/>
      <c r="D183" s="793" t="s">
        <v>1378</v>
      </c>
      <c r="E183" s="783"/>
      <c r="F183" s="783"/>
      <c r="G183" s="799"/>
      <c r="H183" s="795"/>
      <c r="I183" s="802"/>
      <c r="J183" s="791"/>
      <c r="K183" s="783">
        <f t="shared" si="20"/>
        <v>0</v>
      </c>
      <c r="L183" s="783"/>
      <c r="M183" s="799"/>
      <c r="N183" s="795"/>
      <c r="O183" s="802"/>
      <c r="P183" s="791"/>
      <c r="Q183" s="783"/>
      <c r="R183" s="783"/>
      <c r="S183" s="799"/>
      <c r="T183" s="795"/>
      <c r="U183" s="802"/>
      <c r="V183" s="791"/>
      <c r="W183" s="783"/>
    </row>
    <row r="184" spans="2:23" x14ac:dyDescent="0.25">
      <c r="B184" s="891">
        <v>610.99</v>
      </c>
      <c r="C184" s="793"/>
      <c r="D184" s="793" t="s">
        <v>1379</v>
      </c>
      <c r="E184" s="783"/>
      <c r="F184" s="783"/>
      <c r="G184" s="794"/>
      <c r="H184" s="790"/>
      <c r="I184" s="802"/>
      <c r="J184" s="791"/>
      <c r="K184" s="783">
        <f t="shared" si="20"/>
        <v>0</v>
      </c>
      <c r="L184" s="783"/>
      <c r="M184" s="794"/>
      <c r="N184" s="790"/>
      <c r="O184" s="802"/>
      <c r="P184" s="791"/>
      <c r="Q184" s="783"/>
      <c r="R184" s="783"/>
      <c r="S184" s="794"/>
      <c r="T184" s="790"/>
      <c r="U184" s="802"/>
      <c r="V184" s="791"/>
      <c r="W184" s="783"/>
    </row>
    <row r="185" spans="2:23" x14ac:dyDescent="0.25">
      <c r="B185" s="891"/>
      <c r="C185" s="793"/>
      <c r="D185" s="793"/>
      <c r="E185" s="783"/>
      <c r="F185" s="783"/>
      <c r="G185" s="794"/>
      <c r="H185" s="790"/>
      <c r="I185" s="802"/>
      <c r="J185" s="791"/>
      <c r="K185" s="783"/>
      <c r="L185" s="783"/>
      <c r="M185" s="794"/>
      <c r="N185" s="790"/>
      <c r="O185" s="802"/>
      <c r="P185" s="791"/>
      <c r="Q185" s="783"/>
      <c r="R185" s="783"/>
      <c r="S185" s="794"/>
      <c r="T185" s="790"/>
      <c r="U185" s="802"/>
      <c r="V185" s="791"/>
      <c r="W185" s="783"/>
    </row>
    <row r="186" spans="2:23" s="906" customFormat="1" ht="14.25" x14ac:dyDescent="0.3">
      <c r="B186" s="1175" t="s">
        <v>1396</v>
      </c>
      <c r="C186" s="1176"/>
      <c r="D186" s="1177"/>
      <c r="E186" s="911">
        <f>SUM(E136,E144,E151)</f>
        <v>0</v>
      </c>
      <c r="F186" s="911">
        <f>SUM(F136,F144,F151)</f>
        <v>0</v>
      </c>
      <c r="G186" s="907"/>
      <c r="H186" s="908"/>
      <c r="I186" s="909"/>
      <c r="J186" s="910"/>
      <c r="K186" s="911">
        <f>SUM(K136,K144,K151)</f>
        <v>0</v>
      </c>
      <c r="L186" s="911">
        <f>SUM(L136,L144,L151)</f>
        <v>0</v>
      </c>
      <c r="M186" s="907"/>
      <c r="N186" s="908"/>
      <c r="O186" s="909"/>
      <c r="P186" s="910"/>
      <c r="Q186" s="911">
        <f>SUM(Q136,Q144,Q151)</f>
        <v>0</v>
      </c>
      <c r="R186" s="911">
        <f>SUM(R136,R144,R151)</f>
        <v>0</v>
      </c>
      <c r="S186" s="907"/>
      <c r="T186" s="908"/>
      <c r="U186" s="909"/>
      <c r="V186" s="910"/>
      <c r="W186" s="911">
        <f>SUM(W136,W144,W151)</f>
        <v>0</v>
      </c>
    </row>
    <row r="187" spans="2:23" x14ac:dyDescent="0.25">
      <c r="B187" s="891"/>
      <c r="C187" s="793"/>
      <c r="D187" s="793"/>
      <c r="E187" s="783"/>
      <c r="F187" s="783"/>
      <c r="G187" s="794"/>
      <c r="H187" s="790"/>
      <c r="I187" s="802"/>
      <c r="J187" s="791"/>
      <c r="K187" s="783"/>
      <c r="L187" s="783"/>
      <c r="M187" s="794"/>
      <c r="N187" s="790"/>
      <c r="O187" s="802"/>
      <c r="P187" s="791"/>
      <c r="Q187" s="783"/>
      <c r="R187" s="783"/>
      <c r="S187" s="794"/>
      <c r="T187" s="790"/>
      <c r="U187" s="802"/>
      <c r="V187" s="791"/>
      <c r="W187" s="783"/>
    </row>
    <row r="188" spans="2:23" s="892" customFormat="1" ht="14.25" x14ac:dyDescent="0.3">
      <c r="B188" s="1172" t="s">
        <v>1395</v>
      </c>
      <c r="C188" s="1173"/>
      <c r="D188" s="1174"/>
      <c r="E188" s="898">
        <f>E134-E186</f>
        <v>0</v>
      </c>
      <c r="F188" s="898">
        <f>F134-F186</f>
        <v>0</v>
      </c>
      <c r="G188" s="901"/>
      <c r="H188" s="894"/>
      <c r="I188" s="902"/>
      <c r="J188" s="900"/>
      <c r="K188" s="898">
        <f>K134-K186</f>
        <v>0</v>
      </c>
      <c r="L188" s="898">
        <f>L134-L186</f>
        <v>0</v>
      </c>
      <c r="M188" s="901"/>
      <c r="N188" s="894"/>
      <c r="O188" s="902"/>
      <c r="P188" s="900"/>
      <c r="Q188" s="898">
        <f>Q134-Q186</f>
        <v>0</v>
      </c>
      <c r="R188" s="898">
        <f>R134-R186</f>
        <v>0</v>
      </c>
      <c r="S188" s="901"/>
      <c r="T188" s="894"/>
      <c r="U188" s="902"/>
      <c r="V188" s="900"/>
      <c r="W188" s="898">
        <f>W134-W186</f>
        <v>0</v>
      </c>
    </row>
    <row r="189" spans="2:23" x14ac:dyDescent="0.25">
      <c r="B189" s="781"/>
      <c r="C189" s="793"/>
      <c r="D189" s="793"/>
      <c r="E189" s="783"/>
      <c r="F189" s="783"/>
      <c r="G189" s="799"/>
      <c r="H189" s="795"/>
      <c r="I189" s="802"/>
      <c r="J189" s="791"/>
      <c r="K189" s="783"/>
      <c r="L189" s="783"/>
      <c r="M189" s="799"/>
      <c r="N189" s="795"/>
      <c r="O189" s="802"/>
      <c r="P189" s="791"/>
      <c r="Q189" s="783"/>
      <c r="R189" s="783"/>
      <c r="S189" s="799"/>
      <c r="T189" s="795"/>
      <c r="U189" s="802"/>
      <c r="V189" s="791"/>
      <c r="W189" s="783"/>
    </row>
    <row r="190" spans="2:23" ht="14.25" x14ac:dyDescent="0.3">
      <c r="B190" s="869">
        <v>710</v>
      </c>
      <c r="C190" s="800" t="s">
        <v>1380</v>
      </c>
      <c r="E190" s="783">
        <f>SUM(E191:E192)</f>
        <v>0</v>
      </c>
      <c r="F190" s="783">
        <f>SUM(F191:F192)</f>
        <v>0</v>
      </c>
      <c r="G190" s="794"/>
      <c r="H190" s="795"/>
      <c r="I190" s="802"/>
      <c r="J190" s="796"/>
      <c r="K190" s="783">
        <f>SUM(K191:K192)</f>
        <v>0</v>
      </c>
      <c r="L190" s="783">
        <f>SUM(L191:L192)</f>
        <v>0</v>
      </c>
      <c r="M190" s="794"/>
      <c r="N190" s="795"/>
      <c r="O190" s="802"/>
      <c r="P190" s="796"/>
      <c r="Q190" s="783">
        <f>SUM(Q191:Q192)</f>
        <v>0</v>
      </c>
      <c r="R190" s="783">
        <f>SUM(R191:R192)</f>
        <v>0</v>
      </c>
      <c r="S190" s="794"/>
      <c r="T190" s="795"/>
      <c r="U190" s="802"/>
      <c r="V190" s="796"/>
      <c r="W190" s="783">
        <f>SUM(W191:W192)</f>
        <v>0</v>
      </c>
    </row>
    <row r="191" spans="2:23" x14ac:dyDescent="0.25">
      <c r="B191" s="801">
        <v>710.01</v>
      </c>
      <c r="C191" s="793"/>
      <c r="D191" s="793" t="s">
        <v>1381</v>
      </c>
      <c r="E191" s="783"/>
      <c r="F191" s="783"/>
      <c r="G191" s="794"/>
      <c r="H191" s="795"/>
      <c r="I191" s="803"/>
      <c r="J191" s="796"/>
      <c r="K191" s="783">
        <f>F191-H191+J191</f>
        <v>0</v>
      </c>
      <c r="L191" s="783"/>
      <c r="M191" s="794"/>
      <c r="N191" s="795"/>
      <c r="O191" s="803"/>
      <c r="P191" s="796"/>
      <c r="Q191" s="783"/>
      <c r="R191" s="783"/>
      <c r="S191" s="794"/>
      <c r="T191" s="795"/>
      <c r="U191" s="803"/>
      <c r="V191" s="796"/>
      <c r="W191" s="783"/>
    </row>
    <row r="192" spans="2:23" x14ac:dyDescent="0.25">
      <c r="B192" s="801">
        <v>710.02</v>
      </c>
      <c r="C192" s="782"/>
      <c r="D192" s="782" t="s">
        <v>1380</v>
      </c>
      <c r="E192" s="783"/>
      <c r="F192" s="783"/>
      <c r="G192" s="799"/>
      <c r="H192" s="795"/>
      <c r="I192" s="790"/>
      <c r="J192" s="791"/>
      <c r="K192" s="783">
        <f>F192-H192+J192</f>
        <v>0</v>
      </c>
      <c r="L192" s="783"/>
      <c r="M192" s="799"/>
      <c r="N192" s="795"/>
      <c r="O192" s="790"/>
      <c r="P192" s="791"/>
      <c r="Q192" s="783"/>
      <c r="R192" s="783"/>
      <c r="S192" s="799"/>
      <c r="T192" s="795"/>
      <c r="U192" s="790"/>
      <c r="V192" s="791"/>
      <c r="W192" s="783"/>
    </row>
    <row r="193" spans="2:23" x14ac:dyDescent="0.25">
      <c r="B193" s="781"/>
      <c r="C193" s="782"/>
      <c r="D193" s="782"/>
      <c r="E193" s="783"/>
      <c r="F193" s="783"/>
      <c r="G193" s="794"/>
      <c r="H193" s="795"/>
      <c r="I193" s="795"/>
      <c r="J193" s="796"/>
      <c r="K193" s="783"/>
      <c r="L193" s="783"/>
      <c r="M193" s="794"/>
      <c r="N193" s="795"/>
      <c r="O193" s="795"/>
      <c r="P193" s="796"/>
      <c r="Q193" s="783"/>
      <c r="R193" s="783"/>
      <c r="S193" s="794"/>
      <c r="T193" s="795"/>
      <c r="U193" s="795"/>
      <c r="V193" s="796"/>
      <c r="W193" s="783"/>
    </row>
    <row r="194" spans="2:23" ht="14.25" x14ac:dyDescent="0.3">
      <c r="B194" s="885">
        <v>810</v>
      </c>
      <c r="C194" s="788" t="s">
        <v>1382</v>
      </c>
      <c r="D194" s="793"/>
      <c r="E194" s="789">
        <f>SUM(E195:E199)</f>
        <v>0</v>
      </c>
      <c r="F194" s="789">
        <f>SUM(F195:F199)</f>
        <v>0</v>
      </c>
      <c r="G194" s="790"/>
      <c r="H194" s="790"/>
      <c r="I194" s="790"/>
      <c r="J194" s="791"/>
      <c r="K194" s="789">
        <f>SUM(K195:K199)</f>
        <v>0</v>
      </c>
      <c r="L194" s="789">
        <f>SUM(L195:L199)</f>
        <v>0</v>
      </c>
      <c r="M194" s="790"/>
      <c r="N194" s="790"/>
      <c r="O194" s="790"/>
      <c r="P194" s="791"/>
      <c r="Q194" s="789">
        <f>SUM(Q195:Q199)</f>
        <v>0</v>
      </c>
      <c r="R194" s="789">
        <f>SUM(R195:R199)</f>
        <v>0</v>
      </c>
      <c r="S194" s="790"/>
      <c r="T194" s="790"/>
      <c r="U194" s="790"/>
      <c r="V194" s="791"/>
      <c r="W194" s="789">
        <f>SUM(W195:W199)</f>
        <v>0</v>
      </c>
    </row>
    <row r="195" spans="2:23" x14ac:dyDescent="0.25">
      <c r="B195" s="801">
        <v>810.01</v>
      </c>
      <c r="C195" s="793"/>
      <c r="D195" s="793" t="s">
        <v>1383</v>
      </c>
      <c r="E195" s="783"/>
      <c r="F195" s="783"/>
      <c r="G195" s="790"/>
      <c r="H195" s="790"/>
      <c r="I195" s="790"/>
      <c r="J195" s="791"/>
      <c r="K195" s="783">
        <f>F195+H195-J195</f>
        <v>0</v>
      </c>
      <c r="L195" s="783"/>
      <c r="M195" s="790"/>
      <c r="N195" s="790"/>
      <c r="O195" s="790"/>
      <c r="P195" s="791"/>
      <c r="Q195" s="783"/>
      <c r="R195" s="783"/>
      <c r="S195" s="790"/>
      <c r="T195" s="790"/>
      <c r="U195" s="790"/>
      <c r="V195" s="791"/>
      <c r="W195" s="783"/>
    </row>
    <row r="196" spans="2:23" x14ac:dyDescent="0.25">
      <c r="B196" s="801">
        <v>810.02</v>
      </c>
      <c r="C196" s="793"/>
      <c r="D196" s="793" t="s">
        <v>1384</v>
      </c>
      <c r="E196" s="783"/>
      <c r="F196" s="783"/>
      <c r="G196" s="790"/>
      <c r="H196" s="790"/>
      <c r="I196" s="790"/>
      <c r="J196" s="791"/>
      <c r="K196" s="783">
        <f t="shared" ref="K196:K199" si="21">F196+H196-J196</f>
        <v>0</v>
      </c>
      <c r="L196" s="783"/>
      <c r="M196" s="790"/>
      <c r="N196" s="790"/>
      <c r="O196" s="790"/>
      <c r="P196" s="791"/>
      <c r="Q196" s="783"/>
      <c r="R196" s="783"/>
      <c r="S196" s="790"/>
      <c r="T196" s="790"/>
      <c r="U196" s="790"/>
      <c r="V196" s="791"/>
      <c r="W196" s="783"/>
    </row>
    <row r="197" spans="2:23" ht="14.25" x14ac:dyDescent="0.3">
      <c r="B197" s="801">
        <v>810.03</v>
      </c>
      <c r="C197" s="788"/>
      <c r="D197" s="782" t="s">
        <v>1385</v>
      </c>
      <c r="E197" s="789"/>
      <c r="F197" s="789"/>
      <c r="G197" s="794"/>
      <c r="H197" s="790"/>
      <c r="I197" s="795"/>
      <c r="J197" s="796"/>
      <c r="K197" s="783">
        <f t="shared" si="21"/>
        <v>0</v>
      </c>
      <c r="L197" s="789"/>
      <c r="M197" s="794"/>
      <c r="N197" s="790"/>
      <c r="O197" s="795"/>
      <c r="P197" s="796"/>
      <c r="Q197" s="789"/>
      <c r="R197" s="789"/>
      <c r="S197" s="794"/>
      <c r="T197" s="790"/>
      <c r="U197" s="795"/>
      <c r="V197" s="796"/>
      <c r="W197" s="789"/>
    </row>
    <row r="198" spans="2:23" x14ac:dyDescent="0.25">
      <c r="B198" s="801">
        <v>810.04</v>
      </c>
      <c r="C198" s="782"/>
      <c r="D198" s="793" t="s">
        <v>1386</v>
      </c>
      <c r="E198" s="783"/>
      <c r="F198" s="783"/>
      <c r="G198" s="799"/>
      <c r="H198" s="790"/>
      <c r="I198" s="790"/>
      <c r="J198" s="791"/>
      <c r="K198" s="783">
        <f t="shared" si="21"/>
        <v>0</v>
      </c>
      <c r="L198" s="783"/>
      <c r="M198" s="799"/>
      <c r="N198" s="790"/>
      <c r="O198" s="790"/>
      <c r="P198" s="791"/>
      <c r="Q198" s="783"/>
      <c r="R198" s="783"/>
      <c r="S198" s="799"/>
      <c r="T198" s="790"/>
      <c r="U198" s="790"/>
      <c r="V198" s="791"/>
      <c r="W198" s="783"/>
    </row>
    <row r="199" spans="2:23" x14ac:dyDescent="0.25">
      <c r="B199" s="801">
        <v>810.05</v>
      </c>
      <c r="C199" s="793"/>
      <c r="D199" s="793" t="s">
        <v>1387</v>
      </c>
      <c r="E199" s="783"/>
      <c r="F199" s="783"/>
      <c r="G199" s="790"/>
      <c r="H199" s="790"/>
      <c r="I199" s="790"/>
      <c r="J199" s="791"/>
      <c r="K199" s="783">
        <f t="shared" si="21"/>
        <v>0</v>
      </c>
      <c r="L199" s="783"/>
      <c r="M199" s="790"/>
      <c r="N199" s="790"/>
      <c r="O199" s="790"/>
      <c r="P199" s="791"/>
      <c r="Q199" s="783"/>
      <c r="R199" s="783"/>
      <c r="S199" s="790"/>
      <c r="T199" s="790"/>
      <c r="U199" s="790"/>
      <c r="V199" s="791"/>
      <c r="W199" s="783"/>
    </row>
    <row r="200" spans="2:23" x14ac:dyDescent="0.25">
      <c r="B200" s="801"/>
      <c r="C200" s="793"/>
      <c r="D200" s="793"/>
      <c r="E200" s="783"/>
      <c r="F200" s="783"/>
      <c r="G200" s="790"/>
      <c r="H200" s="790"/>
      <c r="I200" s="790"/>
      <c r="J200" s="791"/>
      <c r="K200" s="783"/>
      <c r="L200" s="783"/>
      <c r="M200" s="790"/>
      <c r="N200" s="790"/>
      <c r="O200" s="790"/>
      <c r="P200" s="791"/>
      <c r="Q200" s="783"/>
      <c r="R200" s="783"/>
      <c r="S200" s="790"/>
      <c r="T200" s="790"/>
      <c r="U200" s="790"/>
      <c r="V200" s="791"/>
      <c r="W200" s="783"/>
    </row>
    <row r="201" spans="2:23" s="906" customFormat="1" ht="14.25" x14ac:dyDescent="0.3">
      <c r="B201" s="1178" t="s">
        <v>1398</v>
      </c>
      <c r="C201" s="1179"/>
      <c r="D201" s="1180"/>
      <c r="E201" s="911">
        <f>E190-E194</f>
        <v>0</v>
      </c>
      <c r="F201" s="911">
        <f>F190-F194</f>
        <v>0</v>
      </c>
      <c r="G201" s="908"/>
      <c r="H201" s="908"/>
      <c r="I201" s="908"/>
      <c r="J201" s="910"/>
      <c r="K201" s="911">
        <f>K190-K194</f>
        <v>0</v>
      </c>
      <c r="L201" s="911">
        <f>L190-L194</f>
        <v>0</v>
      </c>
      <c r="M201" s="908"/>
      <c r="N201" s="908"/>
      <c r="O201" s="908"/>
      <c r="P201" s="910"/>
      <c r="Q201" s="911">
        <f>Q190-Q194</f>
        <v>0</v>
      </c>
      <c r="R201" s="911">
        <f>R190-R194</f>
        <v>0</v>
      </c>
      <c r="S201" s="908"/>
      <c r="T201" s="908"/>
      <c r="U201" s="908"/>
      <c r="V201" s="910"/>
      <c r="W201" s="911">
        <f>W190-W194</f>
        <v>0</v>
      </c>
    </row>
    <row r="202" spans="2:23" x14ac:dyDescent="0.25">
      <c r="B202" s="801"/>
      <c r="C202" s="793"/>
      <c r="D202" s="793"/>
      <c r="E202" s="783"/>
      <c r="F202" s="783"/>
      <c r="G202" s="790"/>
      <c r="H202" s="790"/>
      <c r="I202" s="790"/>
      <c r="J202" s="791"/>
      <c r="K202" s="783"/>
      <c r="L202" s="783"/>
      <c r="M202" s="790"/>
      <c r="N202" s="790"/>
      <c r="O202" s="790"/>
      <c r="P202" s="791"/>
      <c r="Q202" s="783"/>
      <c r="R202" s="783"/>
      <c r="S202" s="790"/>
      <c r="T202" s="790"/>
      <c r="U202" s="790"/>
      <c r="V202" s="791"/>
      <c r="W202" s="783"/>
    </row>
    <row r="203" spans="2:23" s="903" customFormat="1" ht="14.25" x14ac:dyDescent="0.3">
      <c r="B203" s="1181" t="s">
        <v>1397</v>
      </c>
      <c r="C203" s="1182"/>
      <c r="D203" s="1183"/>
      <c r="E203" s="912">
        <f>SUM(E188,E201)</f>
        <v>0</v>
      </c>
      <c r="F203" s="912">
        <f>SUM(F188,F201)</f>
        <v>0</v>
      </c>
      <c r="G203" s="904"/>
      <c r="H203" s="904"/>
      <c r="I203" s="904"/>
      <c r="J203" s="905"/>
      <c r="K203" s="912">
        <f>SUM(K188,K201)</f>
        <v>0</v>
      </c>
      <c r="L203" s="912">
        <f>SUM(L188,L201)</f>
        <v>0</v>
      </c>
      <c r="M203" s="904"/>
      <c r="N203" s="904"/>
      <c r="O203" s="904"/>
      <c r="P203" s="905"/>
      <c r="Q203" s="912">
        <f>SUM(Q188,Q201)</f>
        <v>0</v>
      </c>
      <c r="R203" s="912">
        <f>SUM(R188,R201)</f>
        <v>0</v>
      </c>
      <c r="S203" s="904"/>
      <c r="T203" s="904"/>
      <c r="U203" s="904"/>
      <c r="V203" s="905"/>
      <c r="W203" s="912">
        <f>SUM(W188,W201)</f>
        <v>0</v>
      </c>
    </row>
    <row r="204" spans="2:23" x14ac:dyDescent="0.25">
      <c r="B204" s="801"/>
      <c r="C204" s="793"/>
      <c r="D204" s="793" t="s">
        <v>1399</v>
      </c>
      <c r="E204" s="783"/>
      <c r="F204" s="783"/>
      <c r="G204" s="790"/>
      <c r="H204" s="790"/>
      <c r="I204" s="790"/>
      <c r="J204" s="791"/>
      <c r="K204" s="783"/>
      <c r="L204" s="783"/>
      <c r="M204" s="790"/>
      <c r="N204" s="790"/>
      <c r="O204" s="790"/>
      <c r="P204" s="791"/>
      <c r="Q204" s="783"/>
      <c r="R204" s="783"/>
      <c r="S204" s="790"/>
      <c r="T204" s="790"/>
      <c r="U204" s="790"/>
      <c r="V204" s="791"/>
      <c r="W204" s="783"/>
    </row>
    <row r="205" spans="2:23" s="903" customFormat="1" ht="14.25" x14ac:dyDescent="0.3">
      <c r="B205" s="1181" t="s">
        <v>1397</v>
      </c>
      <c r="C205" s="1182"/>
      <c r="D205" s="1183"/>
      <c r="E205" s="912">
        <f>E203-E204</f>
        <v>0</v>
      </c>
      <c r="F205" s="912">
        <f>F203-F204</f>
        <v>0</v>
      </c>
      <c r="G205" s="904"/>
      <c r="H205" s="904"/>
      <c r="I205" s="904"/>
      <c r="J205" s="905"/>
      <c r="K205" s="912">
        <f>K203-K204</f>
        <v>0</v>
      </c>
      <c r="L205" s="912">
        <f>L203-L204</f>
        <v>0</v>
      </c>
      <c r="M205" s="904"/>
      <c r="N205" s="904"/>
      <c r="O205" s="904"/>
      <c r="P205" s="905"/>
      <c r="Q205" s="912">
        <f>Q203-Q204</f>
        <v>0</v>
      </c>
      <c r="R205" s="912">
        <f>R203-R204</f>
        <v>0</v>
      </c>
      <c r="S205" s="904"/>
      <c r="T205" s="904"/>
      <c r="U205" s="904"/>
      <c r="V205" s="905"/>
      <c r="W205" s="912">
        <f>W203-W204</f>
        <v>0</v>
      </c>
    </row>
    <row r="206" spans="2:23" x14ac:dyDescent="0.25">
      <c r="H206" s="804"/>
      <c r="I206" s="804"/>
      <c r="J206" s="804"/>
      <c r="N206" s="804"/>
      <c r="O206" s="804"/>
      <c r="P206" s="804"/>
      <c r="T206" s="804"/>
      <c r="U206" s="804"/>
      <c r="V206" s="804"/>
    </row>
  </sheetData>
  <mergeCells count="18">
    <mergeCell ref="B112:D112"/>
    <mergeCell ref="B134:D134"/>
    <mergeCell ref="M5:P5"/>
    <mergeCell ref="S5:V5"/>
    <mergeCell ref="B48:D48"/>
    <mergeCell ref="B68:D68"/>
    <mergeCell ref="B90:D90"/>
    <mergeCell ref="B98:D98"/>
    <mergeCell ref="B5:D5"/>
    <mergeCell ref="G5:J5"/>
    <mergeCell ref="B70:D70"/>
    <mergeCell ref="B100:D100"/>
    <mergeCell ref="B110:D110"/>
    <mergeCell ref="B188:D188"/>
    <mergeCell ref="B186:D186"/>
    <mergeCell ref="B201:D201"/>
    <mergeCell ref="B203:D203"/>
    <mergeCell ref="B205:D205"/>
  </mergeCells>
  <pageMargins left="0" right="0" top="0.75" bottom="0.75" header="0.5" footer="0.5"/>
  <pageSetup paperSize="9" scale="65"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08"/>
  <sheetViews>
    <sheetView view="pageBreakPreview" zoomScale="70" zoomScaleNormal="70" zoomScaleSheetLayoutView="70" workbookViewId="0">
      <selection activeCell="G4" sqref="G4"/>
    </sheetView>
  </sheetViews>
  <sheetFormatPr defaultRowHeight="16.5" x14ac:dyDescent="0.3"/>
  <cols>
    <col min="1" max="1" width="3" style="817" customWidth="1"/>
    <col min="2" max="2" width="28.7109375" style="817" customWidth="1"/>
    <col min="3" max="3" width="20.85546875" style="817" customWidth="1"/>
    <col min="4" max="4" width="19" style="817" customWidth="1"/>
    <col min="5" max="5" width="20.85546875" style="817" customWidth="1"/>
    <col min="6" max="6" width="19.140625" style="817" customWidth="1"/>
    <col min="7" max="7" width="6.5703125" style="817" customWidth="1"/>
    <col min="8" max="8" width="3.7109375" style="817" customWidth="1"/>
    <col min="9" max="9" width="29.28515625" style="817" customWidth="1"/>
    <col min="10" max="10" width="18.42578125" style="817" customWidth="1"/>
    <col min="11" max="12" width="20.140625" style="817" customWidth="1"/>
    <col min="13" max="14" width="9.140625" style="817" customWidth="1"/>
    <col min="15" max="15" width="5.85546875" style="817" customWidth="1"/>
    <col min="16" max="19" width="9.140625" style="817" customWidth="1"/>
    <col min="20" max="16384" width="9.140625" style="817"/>
  </cols>
  <sheetData>
    <row r="1" spans="1:15" s="807" customFormat="1" ht="20.25" customHeight="1" x14ac:dyDescent="0.2">
      <c r="G1" s="808" t="s">
        <v>1156</v>
      </c>
      <c r="H1" s="809"/>
      <c r="I1" s="809"/>
      <c r="J1" s="810"/>
      <c r="K1" s="809"/>
      <c r="L1" s="810"/>
    </row>
    <row r="2" spans="1:15" s="807" customFormat="1" ht="20.25" customHeight="1" x14ac:dyDescent="0.2">
      <c r="G2" s="808" t="s">
        <v>1159</v>
      </c>
      <c r="H2" s="809"/>
      <c r="I2" s="809"/>
      <c r="J2" s="810"/>
      <c r="K2" s="809"/>
      <c r="L2" s="810"/>
    </row>
    <row r="3" spans="1:15" s="807" customFormat="1" ht="20.25" customHeight="1" x14ac:dyDescent="0.2">
      <c r="G3" s="811" t="s">
        <v>1470</v>
      </c>
      <c r="H3" s="809"/>
      <c r="I3" s="809"/>
      <c r="J3" s="810"/>
      <c r="K3" s="809"/>
      <c r="L3" s="810"/>
    </row>
    <row r="4" spans="1:15" s="807" customFormat="1" ht="20.25" customHeight="1" x14ac:dyDescent="0.2">
      <c r="G4" s="812" t="s">
        <v>189</v>
      </c>
      <c r="H4" s="809"/>
      <c r="I4" s="809"/>
      <c r="J4" s="810"/>
      <c r="K4" s="809"/>
      <c r="L4" s="810"/>
    </row>
    <row r="5" spans="1:15" s="807" customFormat="1" ht="6" customHeight="1" thickBot="1" x14ac:dyDescent="0.25">
      <c r="A5" s="813"/>
      <c r="B5" s="814"/>
      <c r="C5" s="814"/>
      <c r="D5" s="814"/>
      <c r="E5" s="814"/>
      <c r="F5" s="814"/>
      <c r="G5" s="814"/>
      <c r="H5" s="815"/>
      <c r="I5" s="815"/>
      <c r="J5" s="816"/>
      <c r="K5" s="815"/>
      <c r="L5" s="816"/>
      <c r="M5" s="816"/>
      <c r="N5" s="816"/>
      <c r="O5" s="816"/>
    </row>
    <row r="6" spans="1:15" ht="7.5" customHeight="1" x14ac:dyDescent="0.3"/>
    <row r="7" spans="1:15" x14ac:dyDescent="0.3">
      <c r="A7" s="818" t="s">
        <v>191</v>
      </c>
      <c r="B7" s="818" t="s">
        <v>1160</v>
      </c>
      <c r="H7" s="819" t="s">
        <v>207</v>
      </c>
      <c r="I7" s="818" t="s">
        <v>1161</v>
      </c>
    </row>
    <row r="8" spans="1:15" x14ac:dyDescent="0.3">
      <c r="A8" s="818"/>
      <c r="B8" s="818"/>
    </row>
    <row r="9" spans="1:15" x14ac:dyDescent="0.3">
      <c r="B9" s="1199" t="s">
        <v>1162</v>
      </c>
      <c r="C9" s="1199"/>
      <c r="I9" s="1199" t="s">
        <v>1163</v>
      </c>
      <c r="J9" s="1199"/>
    </row>
    <row r="10" spans="1:15" x14ac:dyDescent="0.3">
      <c r="B10" s="820" t="s">
        <v>1146</v>
      </c>
      <c r="C10" s="820" t="s">
        <v>1164</v>
      </c>
      <c r="I10" s="820" t="s">
        <v>1146</v>
      </c>
      <c r="J10" s="820" t="s">
        <v>1164</v>
      </c>
    </row>
    <row r="11" spans="1:15" x14ac:dyDescent="0.3">
      <c r="B11" s="821" t="s">
        <v>1088</v>
      </c>
      <c r="C11" s="822">
        <f>'[61]POSISI KEUANGAN'!G28</f>
        <v>9684457042.9033337</v>
      </c>
      <c r="I11" s="821" t="s">
        <v>1088</v>
      </c>
      <c r="J11" s="822">
        <f>'[61]POSISI KEUANGAN'!I28</f>
        <v>11408597722.246</v>
      </c>
    </row>
    <row r="12" spans="1:15" x14ac:dyDescent="0.3">
      <c r="B12" s="821" t="s">
        <v>1102</v>
      </c>
      <c r="C12" s="822">
        <f>'[61]POSISI KEUANGAN'!G48</f>
        <v>284685670.60000002</v>
      </c>
      <c r="I12" s="821" t="s">
        <v>1102</v>
      </c>
      <c r="J12" s="822">
        <f>'[61]POSISI KEUANGAN'!I48</f>
        <v>481941531.60000002</v>
      </c>
    </row>
    <row r="13" spans="1:15" x14ac:dyDescent="0.3">
      <c r="B13" s="821" t="s">
        <v>1429</v>
      </c>
      <c r="C13" s="822">
        <f>'[61]POSISI KEUANGAN'!G56-GRAFIK!C14</f>
        <v>8591826861.9633331</v>
      </c>
      <c r="I13" s="821" t="s">
        <v>1429</v>
      </c>
      <c r="J13" s="822">
        <f>'[61]POSISI KEUANGAN'!I56-GRAFIK!J14</f>
        <v>9399771372.003334</v>
      </c>
    </row>
    <row r="14" spans="1:15" x14ac:dyDescent="0.3">
      <c r="B14" s="821" t="s">
        <v>1464</v>
      </c>
      <c r="C14" s="823">
        <f>[61]LPK!I46</f>
        <v>807944510.03999996</v>
      </c>
      <c r="I14" s="821" t="s">
        <v>1464</v>
      </c>
      <c r="J14" s="823">
        <f>[61]LPK!K46</f>
        <v>1526884818.8</v>
      </c>
    </row>
    <row r="28" spans="1:13" x14ac:dyDescent="0.3">
      <c r="A28" s="819" t="s">
        <v>530</v>
      </c>
      <c r="B28" s="818" t="s">
        <v>1165</v>
      </c>
      <c r="H28" s="819" t="s">
        <v>577</v>
      </c>
      <c r="I28" s="818" t="s">
        <v>1166</v>
      </c>
      <c r="J28" s="818"/>
      <c r="K28" s="818"/>
      <c r="L28" s="818"/>
    </row>
    <row r="29" spans="1:13" x14ac:dyDescent="0.3">
      <c r="H29" s="819"/>
      <c r="I29" s="818"/>
      <c r="J29" s="818"/>
      <c r="K29" s="818"/>
      <c r="L29" s="818"/>
    </row>
    <row r="30" spans="1:13" x14ac:dyDescent="0.3">
      <c r="B30" s="824"/>
      <c r="C30" s="825" t="s">
        <v>1167</v>
      </c>
      <c r="D30" s="825" t="s">
        <v>1168</v>
      </c>
      <c r="J30" s="825" t="s">
        <v>1167</v>
      </c>
      <c r="K30" s="825" t="s">
        <v>1168</v>
      </c>
      <c r="L30" s="825"/>
      <c r="M30" s="825"/>
    </row>
    <row r="31" spans="1:13" x14ac:dyDescent="0.3">
      <c r="B31" s="826" t="s">
        <v>1169</v>
      </c>
      <c r="C31" s="827">
        <f>[61]LPK!I17</f>
        <v>1999808686.1299999</v>
      </c>
      <c r="D31" s="828">
        <f>[61]LPK!K17</f>
        <v>2655710644.1399999</v>
      </c>
      <c r="H31" s="827"/>
      <c r="I31" s="826" t="s">
        <v>1170</v>
      </c>
      <c r="J31" s="827">
        <f>[61]LPK!I28</f>
        <v>1196164176.0899999</v>
      </c>
      <c r="K31" s="827">
        <f>[61]LPK!K28</f>
        <v>1144900825.3399999</v>
      </c>
      <c r="L31" s="827"/>
      <c r="M31" s="829"/>
    </row>
    <row r="32" spans="1:13" x14ac:dyDescent="0.3">
      <c r="B32" s="826" t="s">
        <v>1171</v>
      </c>
      <c r="C32" s="827">
        <f>[61]LPK!I37</f>
        <v>15500000</v>
      </c>
      <c r="D32" s="828">
        <f>[61]LPK!K37</f>
        <v>48250000</v>
      </c>
    </row>
    <row r="59" spans="1:13" ht="8.25" customHeight="1" x14ac:dyDescent="0.3"/>
    <row r="60" spans="1:13" ht="8.25" customHeight="1" x14ac:dyDescent="0.3"/>
    <row r="61" spans="1:13" x14ac:dyDescent="0.3">
      <c r="A61" s="819" t="s">
        <v>598</v>
      </c>
      <c r="B61" s="818" t="s">
        <v>1172</v>
      </c>
      <c r="H61" s="819" t="s">
        <v>632</v>
      </c>
      <c r="I61" s="818" t="s">
        <v>1173</v>
      </c>
      <c r="K61" s="818"/>
      <c r="L61" s="818"/>
      <c r="M61" s="818"/>
    </row>
    <row r="62" spans="1:13" x14ac:dyDescent="0.3">
      <c r="A62" s="819"/>
      <c r="B62" s="818"/>
    </row>
    <row r="63" spans="1:13" x14ac:dyDescent="0.3">
      <c r="A63" s="818"/>
      <c r="C63" s="825" t="s">
        <v>1167</v>
      </c>
      <c r="D63" s="825" t="s">
        <v>1168</v>
      </c>
      <c r="F63" s="825"/>
      <c r="G63" s="818"/>
      <c r="J63" s="825" t="s">
        <v>1167</v>
      </c>
      <c r="K63" s="825" t="s">
        <v>1168</v>
      </c>
      <c r="L63" s="825"/>
      <c r="M63" s="825"/>
    </row>
    <row r="64" spans="1:13" x14ac:dyDescent="0.3">
      <c r="A64" s="830"/>
      <c r="B64" s="826" t="s">
        <v>1170</v>
      </c>
      <c r="C64" s="827">
        <f>[61]LPK!I43</f>
        <v>11200000</v>
      </c>
      <c r="D64" s="828">
        <f>[61]LPK!K43</f>
        <v>32675000</v>
      </c>
      <c r="F64" s="829"/>
      <c r="G64" s="830"/>
      <c r="H64" s="827"/>
      <c r="I64" s="826" t="s">
        <v>1170</v>
      </c>
      <c r="J64" s="827">
        <f>[61]LPK!I12</f>
        <v>1997524216.3599999</v>
      </c>
      <c r="K64" s="827">
        <f>[61]LPK!K12</f>
        <v>2619266509</v>
      </c>
      <c r="L64" s="827"/>
      <c r="M64" s="828"/>
    </row>
    <row r="82" spans="1:12" s="818" customFormat="1" x14ac:dyDescent="0.3">
      <c r="A82" s="819" t="s">
        <v>639</v>
      </c>
      <c r="B82" s="818" t="s">
        <v>1174</v>
      </c>
      <c r="C82" s="817"/>
      <c r="D82" s="817"/>
      <c r="E82" s="817"/>
      <c r="H82" s="819"/>
      <c r="J82" s="817"/>
      <c r="K82" s="817"/>
      <c r="L82" s="817"/>
    </row>
    <row r="83" spans="1:12" x14ac:dyDescent="0.3">
      <c r="A83" s="819"/>
      <c r="B83" s="818"/>
      <c r="H83" s="819"/>
      <c r="I83" s="818"/>
    </row>
    <row r="84" spans="1:12" x14ac:dyDescent="0.3">
      <c r="A84" s="818"/>
      <c r="C84" s="825" t="s">
        <v>1167</v>
      </c>
      <c r="D84" s="825" t="s">
        <v>1168</v>
      </c>
      <c r="E84" s="825"/>
      <c r="F84" s="825"/>
      <c r="G84" s="818"/>
      <c r="H84" s="818"/>
      <c r="J84" s="825"/>
      <c r="K84" s="825"/>
      <c r="L84" s="825"/>
    </row>
    <row r="85" spans="1:12" x14ac:dyDescent="0.3">
      <c r="A85" s="830"/>
      <c r="B85" s="826" t="s">
        <v>1170</v>
      </c>
      <c r="C85" s="827">
        <f>[61]LPK!I46</f>
        <v>807944510.03999996</v>
      </c>
      <c r="D85" s="827">
        <f>[61]LPK!K46</f>
        <v>1526884818.8</v>
      </c>
      <c r="E85" s="827"/>
      <c r="F85" s="828"/>
      <c r="G85" s="830"/>
      <c r="H85" s="830"/>
      <c r="I85" s="826"/>
      <c r="J85" s="827"/>
      <c r="K85" s="827"/>
      <c r="L85" s="827"/>
    </row>
    <row r="108" spans="2:10" x14ac:dyDescent="0.3">
      <c r="B108" s="831"/>
      <c r="C108" s="808"/>
      <c r="D108" s="808"/>
      <c r="E108" s="808"/>
      <c r="F108" s="808"/>
      <c r="G108" s="808"/>
      <c r="H108" s="808"/>
      <c r="I108" s="832"/>
      <c r="J108" s="833"/>
    </row>
  </sheetData>
  <mergeCells count="2">
    <mergeCell ref="B9:C9"/>
    <mergeCell ref="I9:J9"/>
  </mergeCells>
  <pageMargins left="0.59055118110236227" right="0.39370078740157483" top="0.39370078740157483" bottom="0.39370078740157483" header="0.31496062992125984" footer="0.31496062992125984"/>
  <pageSetup paperSize="9" scale="57" firstPageNumber="14" orientation="landscape" useFirstPageNumber="1" r:id="rId1"/>
  <headerFooter>
    <oddFooter>&amp;C&amp;"Book Antiqua,Regular"&amp;10&amp;P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3:AR85"/>
  <sheetViews>
    <sheetView showGridLines="0" view="pageBreakPreview" zoomScale="82" zoomScaleNormal="84" zoomScaleSheetLayoutView="82" workbookViewId="0">
      <selection activeCell="C6" sqref="C6:H6"/>
    </sheetView>
  </sheetViews>
  <sheetFormatPr defaultRowHeight="15" x14ac:dyDescent="0.25"/>
  <cols>
    <col min="1" max="1" width="9" style="843" customWidth="1"/>
    <col min="2" max="4" width="9.140625" style="843"/>
    <col min="5" max="5" width="25" style="843" customWidth="1"/>
    <col min="6" max="6" width="18.42578125" style="844" customWidth="1"/>
    <col min="7" max="7" width="9.28515625" style="843" customWidth="1"/>
    <col min="8" max="9" width="10" style="843" customWidth="1"/>
    <col min="10" max="10" width="9.140625" style="843"/>
    <col min="11" max="12" width="2.140625" style="843" customWidth="1"/>
    <col min="13" max="13" width="9.140625" style="843" customWidth="1"/>
    <col min="14" max="15" width="9.140625" style="843"/>
    <col min="16" max="16" width="9.140625" style="843" customWidth="1"/>
    <col min="17" max="17" width="24.42578125" style="843" customWidth="1"/>
    <col min="18" max="18" width="18.5703125" style="843" customWidth="1"/>
    <col min="19" max="19" width="9.85546875" style="843" customWidth="1"/>
    <col min="20" max="20" width="10.7109375" style="843" customWidth="1"/>
    <col min="21" max="21" width="12.42578125" style="843" customWidth="1"/>
    <col min="22" max="22" width="7.85546875" style="843" customWidth="1"/>
    <col min="23" max="23" width="2.42578125" style="843" customWidth="1"/>
    <col min="24" max="24" width="2.5703125" style="843" customWidth="1"/>
    <col min="25" max="28" width="9.140625" style="843"/>
    <col min="29" max="29" width="23.5703125" style="843" customWidth="1"/>
    <col min="30" max="30" width="20.28515625" style="843" customWidth="1"/>
    <col min="31" max="34" width="9.140625" style="843"/>
    <col min="35" max="35" width="4.28515625" style="843" customWidth="1"/>
    <col min="36" max="36" width="9.140625" style="843" customWidth="1"/>
    <col min="37" max="38" width="10.5703125" style="843" customWidth="1"/>
    <col min="39" max="39" width="9.140625" style="843"/>
    <col min="40" max="40" width="23.5703125" style="843" customWidth="1"/>
    <col min="41" max="41" width="18.7109375" style="843" customWidth="1"/>
    <col min="42" max="16384" width="9.140625" style="843"/>
  </cols>
  <sheetData>
    <row r="3" spans="2:44" x14ac:dyDescent="0.25">
      <c r="R3" s="844"/>
      <c r="AD3" s="844"/>
      <c r="AO3" s="844"/>
    </row>
    <row r="4" spans="2:44" x14ac:dyDescent="0.25">
      <c r="C4" s="1218" t="s">
        <v>1197</v>
      </c>
      <c r="D4" s="1218"/>
      <c r="E4" s="1218"/>
      <c r="F4" s="1218"/>
      <c r="G4" s="1218"/>
      <c r="H4" s="1218"/>
      <c r="O4" s="1218" t="s">
        <v>1198</v>
      </c>
      <c r="P4" s="1218"/>
      <c r="Q4" s="1218"/>
      <c r="R4" s="1218"/>
      <c r="S4" s="1218"/>
      <c r="T4" s="1218"/>
      <c r="AA4" s="1218" t="s">
        <v>1199</v>
      </c>
      <c r="AB4" s="1218"/>
      <c r="AC4" s="1218"/>
      <c r="AD4" s="1218"/>
      <c r="AE4" s="1218"/>
      <c r="AF4" s="1218"/>
      <c r="AL4" s="1218" t="s">
        <v>1200</v>
      </c>
      <c r="AM4" s="1218"/>
      <c r="AN4" s="1218"/>
      <c r="AO4" s="1218"/>
      <c r="AP4" s="1218"/>
      <c r="AQ4" s="1218"/>
    </row>
    <row r="5" spans="2:44" ht="16.5" x14ac:dyDescent="0.3">
      <c r="C5" s="1218" t="s">
        <v>1201</v>
      </c>
      <c r="D5" s="1218"/>
      <c r="E5" s="1218"/>
      <c r="F5" s="1218"/>
      <c r="G5" s="1218"/>
      <c r="H5" s="1218"/>
      <c r="O5" s="1223" t="s">
        <v>1202</v>
      </c>
      <c r="P5" s="1223"/>
      <c r="Q5" s="1223"/>
      <c r="R5" s="1223"/>
      <c r="S5" s="1223"/>
      <c r="T5" s="1223"/>
      <c r="AA5" s="1223" t="s">
        <v>1203</v>
      </c>
      <c r="AB5" s="1223"/>
      <c r="AC5" s="1223"/>
      <c r="AD5" s="1223"/>
      <c r="AE5" s="1223"/>
      <c r="AF5" s="1223"/>
      <c r="AL5" s="1223" t="s">
        <v>1204</v>
      </c>
      <c r="AM5" s="1223"/>
      <c r="AN5" s="1223"/>
      <c r="AO5" s="1223"/>
      <c r="AP5" s="1223"/>
      <c r="AQ5" s="1223"/>
    </row>
    <row r="6" spans="2:44" ht="16.5" x14ac:dyDescent="0.3">
      <c r="C6" s="1218" t="s">
        <v>1205</v>
      </c>
      <c r="D6" s="1218"/>
      <c r="E6" s="1218" t="s">
        <v>1206</v>
      </c>
      <c r="F6" s="1218"/>
      <c r="G6" s="1218"/>
      <c r="H6" s="1218"/>
      <c r="O6" s="1218" t="s">
        <v>1207</v>
      </c>
      <c r="P6" s="1218"/>
      <c r="Q6" s="1218" t="s">
        <v>1206</v>
      </c>
      <c r="R6" s="1218"/>
      <c r="S6" s="1218"/>
      <c r="T6" s="1218"/>
      <c r="AA6" s="1218" t="s">
        <v>1208</v>
      </c>
      <c r="AB6" s="1218"/>
      <c r="AC6" s="1218" t="s">
        <v>1206</v>
      </c>
      <c r="AD6" s="1218"/>
      <c r="AE6" s="1218"/>
      <c r="AF6" s="1218"/>
      <c r="AL6" s="1218" t="s">
        <v>1209</v>
      </c>
      <c r="AM6" s="1218"/>
      <c r="AN6" s="1218" t="s">
        <v>1206</v>
      </c>
      <c r="AO6" s="1218"/>
      <c r="AP6" s="1218"/>
      <c r="AQ6" s="1218"/>
    </row>
    <row r="7" spans="2:44" x14ac:dyDescent="0.25">
      <c r="R7" s="844"/>
      <c r="AD7" s="844"/>
      <c r="AO7" s="844"/>
    </row>
    <row r="8" spans="2:44" x14ac:dyDescent="0.25">
      <c r="E8" s="1222" t="s">
        <v>1210</v>
      </c>
      <c r="F8" s="1222"/>
      <c r="Q8" s="1222" t="s">
        <v>1210</v>
      </c>
      <c r="R8" s="1222"/>
      <c r="AC8" s="1222" t="s">
        <v>1210</v>
      </c>
      <c r="AD8" s="1222"/>
    </row>
    <row r="9" spans="2:44" x14ac:dyDescent="0.25">
      <c r="E9" s="845" t="s">
        <v>9</v>
      </c>
      <c r="F9" s="846"/>
      <c r="Q9" s="847" t="s">
        <v>1211</v>
      </c>
      <c r="R9" s="848">
        <f>'[62]POSISI KEUANGAN'!$G$29</f>
        <v>8873662762.8633347</v>
      </c>
      <c r="AC9" s="847" t="s">
        <v>854</v>
      </c>
      <c r="AD9" s="848"/>
      <c r="AN9" s="1222" t="s">
        <v>1210</v>
      </c>
      <c r="AO9" s="1222"/>
    </row>
    <row r="10" spans="2:44" x14ac:dyDescent="0.25">
      <c r="B10" s="1213" t="s">
        <v>1212</v>
      </c>
      <c r="C10" s="1214"/>
      <c r="E10" s="849" t="s">
        <v>1213</v>
      </c>
      <c r="F10" s="846">
        <f>'[62]POSISI KEUANGAN'!$G$16</f>
        <v>3804135215.1100001</v>
      </c>
      <c r="H10" s="1215" t="s">
        <v>1214</v>
      </c>
      <c r="I10" s="1216"/>
      <c r="N10" s="1213" t="s">
        <v>1215</v>
      </c>
      <c r="O10" s="1214"/>
      <c r="Q10" s="845" t="s">
        <v>1216</v>
      </c>
      <c r="R10" s="846"/>
      <c r="T10" s="1215" t="s">
        <v>1217</v>
      </c>
      <c r="U10" s="1216"/>
      <c r="Z10" s="1213" t="s">
        <v>1218</v>
      </c>
      <c r="AA10" s="1214"/>
      <c r="AC10" s="850" t="s">
        <v>9</v>
      </c>
      <c r="AD10" s="848">
        <f>'[62]POSISI KEUANGAN'!$G$22</f>
        <v>4727654438.1100006</v>
      </c>
      <c r="AF10" s="1215" t="s">
        <v>1219</v>
      </c>
      <c r="AG10" s="1216"/>
      <c r="AK10" s="1213" t="s">
        <v>1220</v>
      </c>
      <c r="AL10" s="1214"/>
      <c r="AN10" s="845" t="s">
        <v>854</v>
      </c>
      <c r="AO10" s="846"/>
      <c r="AQ10" s="1215" t="s">
        <v>1221</v>
      </c>
      <c r="AR10" s="1216"/>
    </row>
    <row r="11" spans="2:44" x14ac:dyDescent="0.25">
      <c r="B11" s="1206" t="s">
        <v>1222</v>
      </c>
      <c r="C11" s="1207"/>
      <c r="E11" s="849" t="s">
        <v>1223</v>
      </c>
      <c r="F11" s="846">
        <f>'[62]POSISI KEUANGAN'!$G$18</f>
        <v>29500000</v>
      </c>
      <c r="H11" s="1206" t="s">
        <v>1224</v>
      </c>
      <c r="I11" s="1207"/>
      <c r="N11" s="1206" t="s">
        <v>1225</v>
      </c>
      <c r="O11" s="1207"/>
      <c r="Q11" s="849" t="s">
        <v>1226</v>
      </c>
      <c r="R11" s="846">
        <f>'[62]POSISI KEUANGAN'!$G$42</f>
        <v>269835900.60000002</v>
      </c>
      <c r="T11" s="1206" t="s">
        <v>1225</v>
      </c>
      <c r="U11" s="1207"/>
      <c r="Z11" s="1206" t="s">
        <v>1227</v>
      </c>
      <c r="AA11" s="1207"/>
      <c r="AC11" s="845" t="s">
        <v>1216</v>
      </c>
      <c r="AD11" s="846"/>
      <c r="AF11" s="1206" t="s">
        <v>1228</v>
      </c>
      <c r="AG11" s="1207"/>
      <c r="AK11" s="1206" t="s">
        <v>939</v>
      </c>
      <c r="AL11" s="1207"/>
      <c r="AN11" s="851" t="s">
        <v>345</v>
      </c>
      <c r="AO11" s="846">
        <f>'[62]POSISI KEUANGAN'!$G$28</f>
        <v>4146008324.7533336</v>
      </c>
      <c r="AQ11" s="1206" t="s">
        <v>939</v>
      </c>
      <c r="AR11" s="1207"/>
    </row>
    <row r="12" spans="2:44" x14ac:dyDescent="0.25">
      <c r="B12" s="1206" t="s">
        <v>1229</v>
      </c>
      <c r="C12" s="1207"/>
      <c r="E12" s="852" t="s">
        <v>1230</v>
      </c>
      <c r="F12" s="853">
        <f>'[62]POSISI KEUANGAN'!$G$22</f>
        <v>4727654438.1100006</v>
      </c>
      <c r="H12" s="1206" t="s">
        <v>1229</v>
      </c>
      <c r="I12" s="1207"/>
      <c r="N12" s="1206" t="s">
        <v>1231</v>
      </c>
      <c r="O12" s="1207"/>
      <c r="Q12" s="854" t="s">
        <v>1232</v>
      </c>
      <c r="R12" s="855">
        <f>'[62]POSISI KEUANGAN'!$G$48</f>
        <v>12000000</v>
      </c>
      <c r="T12" s="1206" t="s">
        <v>854</v>
      </c>
      <c r="U12" s="1207"/>
      <c r="Z12" s="1206" t="s">
        <v>1231</v>
      </c>
      <c r="AA12" s="1207"/>
      <c r="AC12" s="849" t="s">
        <v>1226</v>
      </c>
      <c r="AD12" s="846">
        <f>'[62]POSISI KEUANGAN'!$G$42</f>
        <v>269835900.60000002</v>
      </c>
      <c r="AF12" s="1206" t="s">
        <v>1225</v>
      </c>
      <c r="AG12" s="1207"/>
      <c r="AK12" s="1206" t="s">
        <v>346</v>
      </c>
      <c r="AL12" s="1207"/>
      <c r="AN12" s="851" t="s">
        <v>1233</v>
      </c>
      <c r="AO12" s="856">
        <f>'[62]POSISI KEUANGAN'!$G$29</f>
        <v>8873662762.8633347</v>
      </c>
      <c r="AQ12" s="1206" t="s">
        <v>1194</v>
      </c>
      <c r="AR12" s="1207"/>
    </row>
    <row r="13" spans="2:44" x14ac:dyDescent="0.25">
      <c r="B13" s="1200">
        <f>F12</f>
        <v>4727654438.1100006</v>
      </c>
      <c r="C13" s="1217"/>
      <c r="E13" s="857" t="s">
        <v>1226</v>
      </c>
      <c r="F13" s="858">
        <f>'[62]POSISI KEUANGAN'!$G$42</f>
        <v>269835900.60000002</v>
      </c>
      <c r="H13" s="1200">
        <f>F10+F11</f>
        <v>3833635215.1100001</v>
      </c>
      <c r="I13" s="1217"/>
      <c r="N13" s="1200">
        <f>R16</f>
        <v>898177129.63999939</v>
      </c>
      <c r="O13" s="1217"/>
      <c r="Q13" s="859" t="s">
        <v>1234</v>
      </c>
      <c r="R13" s="860">
        <f>'[62]POSISI KEUANGAN'!$G$57</f>
        <v>8591826862.2633381</v>
      </c>
      <c r="T13" s="1200">
        <f>R16</f>
        <v>898177129.63999939</v>
      </c>
      <c r="U13" s="1217"/>
      <c r="Z13" s="1200">
        <f>SUM(AD12:AD13)</f>
        <v>281835900.60000002</v>
      </c>
      <c r="AA13" s="1217"/>
      <c r="AC13" s="854" t="s">
        <v>1232</v>
      </c>
      <c r="AD13" s="855">
        <f>'[62]POSISI KEUANGAN'!$G$48</f>
        <v>12000000</v>
      </c>
      <c r="AF13" s="1200">
        <f>AD13</f>
        <v>12000000</v>
      </c>
      <c r="AG13" s="1217"/>
      <c r="AK13" s="1200">
        <f>AO15</f>
        <v>18479698480</v>
      </c>
      <c r="AL13" s="1217"/>
      <c r="AQ13" s="1200">
        <f>AO15</f>
        <v>18479698480</v>
      </c>
      <c r="AR13" s="1217"/>
    </row>
    <row r="14" spans="2:44" x14ac:dyDescent="0.25">
      <c r="B14" s="1200">
        <f>F13</f>
        <v>269835900.60000002</v>
      </c>
      <c r="C14" s="1217"/>
      <c r="E14" s="861" t="s">
        <v>1235</v>
      </c>
      <c r="F14" s="862">
        <f>'[62]POSISI KEUANGAN'!$G$49</f>
        <v>281835900.60000002</v>
      </c>
      <c r="H14" s="1200">
        <f>F13</f>
        <v>269835900.60000002</v>
      </c>
      <c r="I14" s="1217"/>
      <c r="N14" s="1200">
        <f>R13</f>
        <v>8591826862.2633381</v>
      </c>
      <c r="O14" s="1217"/>
      <c r="T14" s="1200">
        <f>R9</f>
        <v>8873662762.8633347</v>
      </c>
      <c r="U14" s="1217"/>
      <c r="Z14" s="1200">
        <f>AD14</f>
        <v>8591826862.2633381</v>
      </c>
      <c r="AA14" s="1217"/>
      <c r="AC14" s="859" t="s">
        <v>1234</v>
      </c>
      <c r="AD14" s="860">
        <f>'[62]POSISI KEUANGAN'!$G$57</f>
        <v>8591826862.2633381</v>
      </c>
      <c r="AF14" s="1200">
        <f>AD17</f>
        <v>898177129.63999939</v>
      </c>
      <c r="AG14" s="1217"/>
      <c r="AK14" s="1200">
        <f>AO11</f>
        <v>4146008324.7533336</v>
      </c>
      <c r="AL14" s="1217"/>
      <c r="AN14" s="1221" t="s">
        <v>1236</v>
      </c>
      <c r="AO14" s="1221"/>
      <c r="AQ14" s="1200">
        <f>AO12</f>
        <v>8873662762.8633347</v>
      </c>
      <c r="AR14" s="1217"/>
    </row>
    <row r="15" spans="2:44" x14ac:dyDescent="0.25">
      <c r="B15" s="1211">
        <f>B13/B14</f>
        <v>17.520479771586036</v>
      </c>
      <c r="C15" s="1211"/>
      <c r="H15" s="1212">
        <f>H13/H14</f>
        <v>14.207283784647</v>
      </c>
      <c r="I15" s="1212"/>
      <c r="N15" s="1211">
        <f>N13/N14</f>
        <v>0.10453855088548576</v>
      </c>
      <c r="O15" s="1211"/>
      <c r="Q15" s="1221" t="s">
        <v>1236</v>
      </c>
      <c r="R15" s="1221"/>
      <c r="T15" s="1212">
        <f>T13/T14</f>
        <v>0.10121830788960223</v>
      </c>
      <c r="U15" s="1212"/>
      <c r="Z15" s="1219">
        <f>Z13/Z14</f>
        <v>3.2802790968457229E-2</v>
      </c>
      <c r="AA15" s="1219"/>
      <c r="AF15" s="1220">
        <f>AF13/AF14</f>
        <v>1.3360393628381241E-2</v>
      </c>
      <c r="AG15" s="1220"/>
      <c r="AK15" s="1219">
        <f>AK13/AK14</f>
        <v>4.4572265737308783</v>
      </c>
      <c r="AL15" s="1219"/>
      <c r="AN15" s="863" t="s">
        <v>939</v>
      </c>
      <c r="AO15" s="864">
        <f>SUM([62]LPK!$I$13:$I$14,[62]LPK!$I$40)</f>
        <v>18479698480</v>
      </c>
      <c r="AQ15" s="1220">
        <f>AQ13/AQ14</f>
        <v>2.0825333319334991</v>
      </c>
      <c r="AR15" s="1220"/>
    </row>
    <row r="16" spans="2:44" x14ac:dyDescent="0.25">
      <c r="Q16" s="863" t="s">
        <v>1225</v>
      </c>
      <c r="R16" s="864">
        <f>[62]LPK!$I$51</f>
        <v>898177129.63999939</v>
      </c>
      <c r="AC16" s="1221" t="s">
        <v>1236</v>
      </c>
      <c r="AD16" s="1221"/>
    </row>
    <row r="17" spans="2:44" x14ac:dyDescent="0.25">
      <c r="R17" s="844"/>
      <c r="AC17" s="863" t="s">
        <v>1225</v>
      </c>
      <c r="AD17" s="864">
        <f>[62]LPK!$I$51</f>
        <v>898177129.63999939</v>
      </c>
    </row>
    <row r="18" spans="2:44" ht="15" customHeight="1" x14ac:dyDescent="0.25">
      <c r="B18" s="1203" t="s">
        <v>1237</v>
      </c>
      <c r="C18" s="1203"/>
      <c r="E18" s="1204" t="s">
        <v>1238</v>
      </c>
      <c r="F18" s="1205"/>
      <c r="H18" s="1203" t="s">
        <v>1239</v>
      </c>
      <c r="I18" s="1203"/>
      <c r="N18" s="1203"/>
      <c r="O18" s="1203"/>
      <c r="T18" s="1203"/>
      <c r="U18" s="1203"/>
      <c r="Z18" s="1203"/>
      <c r="AA18" s="1203"/>
      <c r="AD18" s="844"/>
      <c r="AF18" s="1203"/>
      <c r="AG18" s="1203"/>
      <c r="AK18" s="1203"/>
      <c r="AL18" s="1203"/>
      <c r="AO18" s="844"/>
      <c r="AQ18" s="1203"/>
      <c r="AR18" s="1203"/>
    </row>
    <row r="19" spans="2:44" x14ac:dyDescent="0.25">
      <c r="B19" s="1203"/>
      <c r="C19" s="1203"/>
      <c r="E19" s="1206" t="s">
        <v>1224</v>
      </c>
      <c r="F19" s="1207"/>
      <c r="H19" s="1203"/>
      <c r="I19" s="1203"/>
      <c r="N19" s="1203"/>
      <c r="O19" s="1203"/>
      <c r="T19" s="1203"/>
      <c r="U19" s="1203"/>
      <c r="Z19" s="1203"/>
      <c r="AA19" s="1203"/>
      <c r="AF19" s="1203"/>
      <c r="AG19" s="1203"/>
      <c r="AK19" s="1203"/>
      <c r="AL19" s="1203"/>
      <c r="AQ19" s="1203"/>
      <c r="AR19" s="1203"/>
    </row>
    <row r="20" spans="2:44" x14ac:dyDescent="0.25">
      <c r="E20" s="1206" t="s">
        <v>1229</v>
      </c>
      <c r="F20" s="1207"/>
      <c r="G20" s="843" t="s">
        <v>194</v>
      </c>
      <c r="H20" s="1203"/>
      <c r="I20" s="1203"/>
      <c r="R20" s="844"/>
      <c r="S20" s="843" t="s">
        <v>194</v>
      </c>
      <c r="T20" s="1203"/>
      <c r="U20" s="1203"/>
      <c r="AE20" s="843" t="s">
        <v>194</v>
      </c>
      <c r="AF20" s="1203"/>
      <c r="AG20" s="1203"/>
      <c r="AP20" s="843" t="s">
        <v>194</v>
      </c>
      <c r="AQ20" s="1203"/>
      <c r="AR20" s="1203"/>
    </row>
    <row r="21" spans="2:44" x14ac:dyDescent="0.25">
      <c r="E21" s="1200">
        <f>F10</f>
        <v>3804135215.1100001</v>
      </c>
      <c r="F21" s="1217"/>
      <c r="R21" s="844"/>
      <c r="AD21" s="844"/>
    </row>
    <row r="22" spans="2:44" x14ac:dyDescent="0.25">
      <c r="E22" s="1200">
        <f>F13</f>
        <v>269835900.60000002</v>
      </c>
      <c r="F22" s="1217"/>
      <c r="R22" s="844"/>
    </row>
    <row r="23" spans="2:44" x14ac:dyDescent="0.25">
      <c r="B23" s="1201" t="s">
        <v>1240</v>
      </c>
      <c r="C23" s="1201"/>
      <c r="E23" s="1202">
        <f>E21/E22</f>
        <v>14.0979580798968</v>
      </c>
      <c r="F23" s="1202"/>
      <c r="O23" s="1218" t="s">
        <v>1198</v>
      </c>
      <c r="P23" s="1218"/>
      <c r="Q23" s="1218"/>
      <c r="R23" s="1218"/>
      <c r="S23" s="1218"/>
      <c r="T23" s="1218"/>
      <c r="AD23" s="844"/>
    </row>
    <row r="24" spans="2:44" ht="16.5" x14ac:dyDescent="0.3">
      <c r="B24" s="1201"/>
      <c r="C24" s="1201"/>
      <c r="O24" s="1223" t="s">
        <v>1202</v>
      </c>
      <c r="P24" s="1223"/>
      <c r="Q24" s="1223"/>
      <c r="R24" s="1223"/>
      <c r="S24" s="1223"/>
      <c r="T24" s="1223"/>
      <c r="AA24" s="1218" t="s">
        <v>1199</v>
      </c>
      <c r="AB24" s="1218"/>
      <c r="AC24" s="1218"/>
      <c r="AD24" s="1218"/>
      <c r="AE24" s="1218"/>
      <c r="AF24" s="1218"/>
      <c r="AO24" s="844"/>
    </row>
    <row r="25" spans="2:44" ht="15" customHeight="1" x14ac:dyDescent="0.3">
      <c r="B25" s="1201"/>
      <c r="C25" s="1201"/>
      <c r="G25" s="865"/>
      <c r="O25" s="1218" t="s">
        <v>1207</v>
      </c>
      <c r="P25" s="1218"/>
      <c r="Q25" s="1218" t="s">
        <v>1206</v>
      </c>
      <c r="R25" s="1218"/>
      <c r="S25" s="1218"/>
      <c r="T25" s="1218"/>
      <c r="AA25" s="1223" t="s">
        <v>1203</v>
      </c>
      <c r="AB25" s="1223"/>
      <c r="AC25" s="1223"/>
      <c r="AD25" s="1223"/>
      <c r="AE25" s="1223"/>
      <c r="AF25" s="1223"/>
      <c r="AL25" s="1218" t="s">
        <v>1200</v>
      </c>
      <c r="AM25" s="1218"/>
      <c r="AN25" s="1218"/>
      <c r="AO25" s="1218"/>
      <c r="AP25" s="1218"/>
      <c r="AQ25" s="1218"/>
    </row>
    <row r="26" spans="2:44" ht="15" customHeight="1" x14ac:dyDescent="0.3">
      <c r="E26" s="1203" t="s">
        <v>1241</v>
      </c>
      <c r="F26" s="1203"/>
      <c r="G26" s="865"/>
      <c r="R26" s="844"/>
      <c r="AA26" s="1218" t="s">
        <v>1208</v>
      </c>
      <c r="AB26" s="1218"/>
      <c r="AC26" s="1218" t="s">
        <v>1206</v>
      </c>
      <c r="AD26" s="1218"/>
      <c r="AE26" s="1218"/>
      <c r="AF26" s="1218"/>
      <c r="AL26" s="1223" t="s">
        <v>1204</v>
      </c>
      <c r="AM26" s="1223"/>
      <c r="AN26" s="1223"/>
      <c r="AO26" s="1223"/>
      <c r="AP26" s="1223"/>
      <c r="AQ26" s="1223"/>
    </row>
    <row r="27" spans="2:44" ht="15" customHeight="1" x14ac:dyDescent="0.25">
      <c r="E27" s="1203"/>
      <c r="F27" s="1203"/>
      <c r="G27" s="865"/>
      <c r="Q27" s="1222" t="s">
        <v>1242</v>
      </c>
      <c r="R27" s="1222"/>
      <c r="AD27" s="844"/>
      <c r="AL27" s="1218" t="s">
        <v>1209</v>
      </c>
      <c r="AM27" s="1218"/>
      <c r="AN27" s="1218" t="s">
        <v>1206</v>
      </c>
      <c r="AO27" s="1218"/>
      <c r="AP27" s="1218"/>
      <c r="AQ27" s="1218"/>
    </row>
    <row r="28" spans="2:44" x14ac:dyDescent="0.25">
      <c r="Q28" s="847" t="s">
        <v>1211</v>
      </c>
      <c r="R28" s="848">
        <f>'[63]POSISI KEUANGAN'!$I$28</f>
        <v>9684457043.3199997</v>
      </c>
      <c r="AC28" s="1222" t="s">
        <v>1242</v>
      </c>
      <c r="AD28" s="1222"/>
      <c r="AO28" s="844"/>
    </row>
    <row r="29" spans="2:44" x14ac:dyDescent="0.25">
      <c r="N29" s="1213" t="s">
        <v>1215</v>
      </c>
      <c r="O29" s="1214"/>
      <c r="Q29" s="845" t="s">
        <v>1216</v>
      </c>
      <c r="R29" s="846"/>
      <c r="T29" s="1215" t="s">
        <v>1217</v>
      </c>
      <c r="U29" s="1216"/>
      <c r="AC29" s="847" t="s">
        <v>854</v>
      </c>
      <c r="AD29" s="848"/>
    </row>
    <row r="30" spans="2:44" x14ac:dyDescent="0.25">
      <c r="N30" s="1206" t="s">
        <v>1225</v>
      </c>
      <c r="O30" s="1207"/>
      <c r="Q30" s="849" t="s">
        <v>1226</v>
      </c>
      <c r="R30" s="846">
        <f>'[63]POSISI KEUANGAN'!$I$40</f>
        <v>278685670.60000002</v>
      </c>
      <c r="T30" s="1206" t="s">
        <v>1225</v>
      </c>
      <c r="U30" s="1207"/>
      <c r="Z30" s="1213" t="s">
        <v>1218</v>
      </c>
      <c r="AA30" s="1214"/>
      <c r="AC30" s="850" t="s">
        <v>9</v>
      </c>
      <c r="AD30" s="848">
        <f>'[63]POSISI KEUANGAN'!$I$22</f>
        <v>5560937851.8366671</v>
      </c>
      <c r="AF30" s="1215" t="s">
        <v>1219</v>
      </c>
      <c r="AG30" s="1216"/>
      <c r="AN30" s="1222" t="s">
        <v>1243</v>
      </c>
      <c r="AO30" s="1222"/>
    </row>
    <row r="31" spans="2:44" x14ac:dyDescent="0.25">
      <c r="N31" s="1206" t="s">
        <v>1234</v>
      </c>
      <c r="O31" s="1207"/>
      <c r="Q31" s="854" t="s">
        <v>1232</v>
      </c>
      <c r="R31" s="855">
        <f>'[63]POSISI KEUANGAN'!$I$46</f>
        <v>6000000</v>
      </c>
      <c r="T31" s="1206" t="s">
        <v>854</v>
      </c>
      <c r="U31" s="1207"/>
      <c r="Z31" s="1206" t="s">
        <v>1227</v>
      </c>
      <c r="AA31" s="1207"/>
      <c r="AC31" s="845" t="s">
        <v>1216</v>
      </c>
      <c r="AD31" s="846"/>
      <c r="AF31" s="1206" t="s">
        <v>1228</v>
      </c>
      <c r="AG31" s="1207"/>
      <c r="AK31" s="1213" t="s">
        <v>1220</v>
      </c>
      <c r="AL31" s="1214"/>
      <c r="AN31" s="845" t="s">
        <v>854</v>
      </c>
      <c r="AO31" s="846"/>
      <c r="AQ31" s="1215" t="s">
        <v>1221</v>
      </c>
      <c r="AR31" s="1216"/>
    </row>
    <row r="32" spans="2:44" x14ac:dyDescent="0.25">
      <c r="C32" s="1218" t="s">
        <v>1197</v>
      </c>
      <c r="D32" s="1218"/>
      <c r="E32" s="1218"/>
      <c r="F32" s="1218"/>
      <c r="G32" s="1218"/>
      <c r="H32" s="1218"/>
      <c r="N32" s="1200">
        <f>R35</f>
        <v>807944510.03999996</v>
      </c>
      <c r="O32" s="1217"/>
      <c r="Q32" s="859" t="s">
        <v>1234</v>
      </c>
      <c r="R32" s="860">
        <f>'[63]POSISI KEUANGAN'!$I$55</f>
        <v>9399771372.003334</v>
      </c>
      <c r="T32" s="1200">
        <f>R35</f>
        <v>807944510.03999996</v>
      </c>
      <c r="U32" s="1217"/>
      <c r="Z32" s="1206" t="s">
        <v>1231</v>
      </c>
      <c r="AA32" s="1207"/>
      <c r="AC32" s="849" t="s">
        <v>1226</v>
      </c>
      <c r="AD32" s="846">
        <f>'[63]POSISI KEUANGAN'!$I$40</f>
        <v>278685670.60000002</v>
      </c>
      <c r="AF32" s="1206" t="s">
        <v>1225</v>
      </c>
      <c r="AG32" s="1207"/>
      <c r="AK32" s="1206" t="s">
        <v>939</v>
      </c>
      <c r="AL32" s="1207"/>
      <c r="AN32" s="851" t="s">
        <v>345</v>
      </c>
      <c r="AO32" s="846">
        <f>'[63]POSISI KEUANGAN'!$I$27</f>
        <v>4123519191.4833336</v>
      </c>
      <c r="AQ32" s="1206" t="s">
        <v>939</v>
      </c>
      <c r="AR32" s="1207"/>
    </row>
    <row r="33" spans="2:44" ht="16.5" x14ac:dyDescent="0.3">
      <c r="C33" s="1218" t="s">
        <v>1201</v>
      </c>
      <c r="D33" s="1218"/>
      <c r="E33" s="1218"/>
      <c r="F33" s="1218"/>
      <c r="G33" s="1218"/>
      <c r="H33" s="1218"/>
      <c r="N33" s="1200">
        <f>R32</f>
        <v>9399771372.003334</v>
      </c>
      <c r="O33" s="1217"/>
      <c r="T33" s="1200">
        <f>R28</f>
        <v>9684457043.3199997</v>
      </c>
      <c r="U33" s="1217"/>
      <c r="Z33" s="1200">
        <f>SUM(AD32:AD33)</f>
        <v>284685670.60000002</v>
      </c>
      <c r="AA33" s="1217"/>
      <c r="AC33" s="854" t="s">
        <v>1232</v>
      </c>
      <c r="AD33" s="855">
        <f>'[63]POSISI KEUANGAN'!$I$46</f>
        <v>6000000</v>
      </c>
      <c r="AF33" s="1200">
        <f>AD33</f>
        <v>6000000</v>
      </c>
      <c r="AG33" s="1217"/>
      <c r="AK33" s="1206" t="s">
        <v>346</v>
      </c>
      <c r="AL33" s="1207"/>
      <c r="AN33" s="851" t="s">
        <v>1233</v>
      </c>
      <c r="AO33" s="856">
        <f>'[63]POSISI KEUANGAN'!$I$28</f>
        <v>9684457043.3199997</v>
      </c>
      <c r="AQ33" s="1206" t="s">
        <v>1194</v>
      </c>
      <c r="AR33" s="1207"/>
    </row>
    <row r="34" spans="2:44" ht="16.5" x14ac:dyDescent="0.3">
      <c r="C34" s="1218" t="s">
        <v>1205</v>
      </c>
      <c r="D34" s="1218"/>
      <c r="E34" s="1218" t="s">
        <v>1206</v>
      </c>
      <c r="F34" s="1218"/>
      <c r="G34" s="1218"/>
      <c r="H34" s="1218"/>
      <c r="N34" s="1211">
        <f>N32/N33</f>
        <v>8.5953634196509837E-2</v>
      </c>
      <c r="O34" s="1211"/>
      <c r="Q34" s="1221" t="s">
        <v>1244</v>
      </c>
      <c r="R34" s="1221"/>
      <c r="T34" s="1212">
        <f>T32/T33</f>
        <v>8.3426928987959309E-2</v>
      </c>
      <c r="U34" s="1212"/>
      <c r="Z34" s="1200">
        <f>AD34</f>
        <v>9399771372.003334</v>
      </c>
      <c r="AA34" s="1217"/>
      <c r="AC34" s="859" t="s">
        <v>1234</v>
      </c>
      <c r="AD34" s="860">
        <f>'[63]POSISI KEUANGAN'!$I$55</f>
        <v>9399771372.003334</v>
      </c>
      <c r="AF34" s="1200">
        <f>AD37</f>
        <v>807944510.03999996</v>
      </c>
      <c r="AG34" s="1217"/>
      <c r="AK34" s="1200">
        <f>AO36</f>
        <v>2014027716.3599999</v>
      </c>
      <c r="AL34" s="1217"/>
      <c r="AQ34" s="1200">
        <f>AO36</f>
        <v>2014027716.3599999</v>
      </c>
      <c r="AR34" s="1217"/>
    </row>
    <row r="35" spans="2:44" x14ac:dyDescent="0.25">
      <c r="Q35" s="863" t="s">
        <v>1225</v>
      </c>
      <c r="R35" s="864">
        <f>[63]LPK!$K$44</f>
        <v>807944510.03999996</v>
      </c>
      <c r="Z35" s="1219">
        <f>Z33/Z34</f>
        <v>3.0286446269099643E-2</v>
      </c>
      <c r="AA35" s="1219"/>
      <c r="AF35" s="1220">
        <f>AF33/AF34</f>
        <v>7.4262525773000796E-3</v>
      </c>
      <c r="AG35" s="1220"/>
      <c r="AK35" s="1200">
        <f>AO32</f>
        <v>4123519191.4833336</v>
      </c>
      <c r="AL35" s="1217"/>
      <c r="AN35" s="1221" t="s">
        <v>1244</v>
      </c>
      <c r="AO35" s="1221"/>
      <c r="AQ35" s="1200">
        <f>AO33</f>
        <v>9684457043.3199997</v>
      </c>
      <c r="AR35" s="1217"/>
    </row>
    <row r="36" spans="2:44" x14ac:dyDescent="0.25">
      <c r="E36" s="1222" t="s">
        <v>1242</v>
      </c>
      <c r="F36" s="1222"/>
      <c r="R36" s="844"/>
      <c r="AC36" s="1221" t="s">
        <v>1244</v>
      </c>
      <c r="AD36" s="1221"/>
      <c r="AK36" s="1219">
        <f>AK34/AK35</f>
        <v>0.48842447987625431</v>
      </c>
      <c r="AL36" s="1219"/>
      <c r="AN36" s="863" t="s">
        <v>939</v>
      </c>
      <c r="AO36" s="864">
        <f>SUM([63]LPK!$K$12:$K$13,[63]LPK!$K$35)</f>
        <v>2014027716.3599999</v>
      </c>
      <c r="AQ36" s="1220">
        <f>AQ34/AQ35</f>
        <v>0.20796495945523408</v>
      </c>
      <c r="AR36" s="1220"/>
    </row>
    <row r="37" spans="2:44" x14ac:dyDescent="0.25">
      <c r="E37" s="845" t="s">
        <v>9</v>
      </c>
      <c r="F37" s="846"/>
      <c r="N37" s="1203"/>
      <c r="O37" s="1203"/>
      <c r="T37" s="1203"/>
      <c r="U37" s="1203"/>
      <c r="AC37" s="863" t="s">
        <v>1225</v>
      </c>
      <c r="AD37" s="864">
        <f>[63]LPK!$K$44</f>
        <v>807944510.03999996</v>
      </c>
    </row>
    <row r="38" spans="2:44" x14ac:dyDescent="0.25">
      <c r="B38" s="1213" t="s">
        <v>1212</v>
      </c>
      <c r="C38" s="1214"/>
      <c r="E38" s="849" t="s">
        <v>1213</v>
      </c>
      <c r="F38" s="846">
        <f>'[63]POSISI KEUANGAN'!$I$16</f>
        <v>4728533178.4200001</v>
      </c>
      <c r="H38" s="1215" t="s">
        <v>1214</v>
      </c>
      <c r="I38" s="1216"/>
      <c r="N38" s="1203"/>
      <c r="O38" s="1203"/>
      <c r="T38" s="1203"/>
      <c r="U38" s="1203"/>
      <c r="Z38" s="1203"/>
      <c r="AA38" s="1203"/>
      <c r="AD38" s="844"/>
      <c r="AF38" s="1203"/>
      <c r="AG38" s="1203"/>
    </row>
    <row r="39" spans="2:44" x14ac:dyDescent="0.25">
      <c r="B39" s="1206" t="s">
        <v>1222</v>
      </c>
      <c r="C39" s="1207"/>
      <c r="E39" s="849" t="s">
        <v>1223</v>
      </c>
      <c r="F39" s="846">
        <f>'[63]POSISI KEUANGAN'!$I$18</f>
        <v>29500000</v>
      </c>
      <c r="H39" s="1206" t="s">
        <v>1224</v>
      </c>
      <c r="I39" s="1207"/>
      <c r="R39" s="844"/>
      <c r="S39" s="843" t="s">
        <v>194</v>
      </c>
      <c r="T39" s="1203"/>
      <c r="U39" s="1203"/>
      <c r="Z39" s="1203"/>
      <c r="AA39" s="1203"/>
      <c r="AF39" s="1203"/>
      <c r="AG39" s="1203"/>
      <c r="AK39" s="1203"/>
      <c r="AL39" s="1203"/>
      <c r="AO39" s="844"/>
      <c r="AQ39" s="1203"/>
      <c r="AR39" s="1203"/>
    </row>
    <row r="40" spans="2:44" x14ac:dyDescent="0.25">
      <c r="B40" s="1206" t="s">
        <v>1229</v>
      </c>
      <c r="C40" s="1207"/>
      <c r="E40" s="852" t="s">
        <v>1230</v>
      </c>
      <c r="F40" s="853">
        <f>'[63]POSISI KEUANGAN'!$I$22</f>
        <v>5560937851.8366671</v>
      </c>
      <c r="H40" s="1206" t="s">
        <v>1229</v>
      </c>
      <c r="I40" s="1207"/>
      <c r="AE40" s="843" t="s">
        <v>194</v>
      </c>
      <c r="AF40" s="1203"/>
      <c r="AG40" s="1203"/>
      <c r="AK40" s="1203"/>
      <c r="AL40" s="1203"/>
      <c r="AQ40" s="1203"/>
      <c r="AR40" s="1203"/>
    </row>
    <row r="41" spans="2:44" x14ac:dyDescent="0.25">
      <c r="B41" s="1200">
        <f>F40</f>
        <v>5560937851.8366671</v>
      </c>
      <c r="C41" s="1217"/>
      <c r="E41" s="857" t="s">
        <v>1226</v>
      </c>
      <c r="F41" s="858">
        <f>'[63]POSISI KEUANGAN'!$I$40</f>
        <v>278685670.60000002</v>
      </c>
      <c r="H41" s="1200">
        <f>F38+F39</f>
        <v>4758033178.4200001</v>
      </c>
      <c r="I41" s="1217"/>
      <c r="R41" s="844"/>
      <c r="AD41" s="844"/>
      <c r="AP41" s="843" t="s">
        <v>194</v>
      </c>
      <c r="AQ41" s="1203"/>
      <c r="AR41" s="1203"/>
    </row>
    <row r="42" spans="2:44" x14ac:dyDescent="0.25">
      <c r="B42" s="1200">
        <f>F41</f>
        <v>278685670.60000002</v>
      </c>
      <c r="C42" s="1217"/>
      <c r="E42" s="861" t="s">
        <v>1235</v>
      </c>
      <c r="F42" s="862">
        <f>'[63]POSISI KEUANGAN'!$I$47</f>
        <v>284685670.60000002</v>
      </c>
      <c r="H42" s="1200">
        <f>F41</f>
        <v>278685670.60000002</v>
      </c>
      <c r="I42" s="1217"/>
      <c r="R42" s="844"/>
      <c r="AD42" s="844"/>
    </row>
    <row r="43" spans="2:44" x14ac:dyDescent="0.25">
      <c r="B43" s="1211">
        <f>B41/B42</f>
        <v>19.954157814659691</v>
      </c>
      <c r="C43" s="1211"/>
      <c r="H43" s="1212">
        <f>H41/H42</f>
        <v>17.07311742356946</v>
      </c>
      <c r="I43" s="1212"/>
      <c r="O43" s="1218" t="s">
        <v>1198</v>
      </c>
      <c r="P43" s="1218"/>
      <c r="Q43" s="1218"/>
      <c r="R43" s="1218"/>
      <c r="S43" s="1218"/>
      <c r="T43" s="1218"/>
      <c r="AD43" s="844"/>
    </row>
    <row r="44" spans="2:44" ht="16.5" x14ac:dyDescent="0.3">
      <c r="O44" s="1223" t="s">
        <v>1202</v>
      </c>
      <c r="P44" s="1223"/>
      <c r="Q44" s="1223"/>
      <c r="R44" s="1223"/>
      <c r="S44" s="1223"/>
      <c r="T44" s="1223"/>
      <c r="AD44" s="844"/>
    </row>
    <row r="45" spans="2:44" x14ac:dyDescent="0.25">
      <c r="O45" s="1218" t="s">
        <v>1207</v>
      </c>
      <c r="P45" s="1218"/>
      <c r="Q45" s="1218" t="s">
        <v>1206</v>
      </c>
      <c r="R45" s="1218"/>
      <c r="S45" s="1218"/>
      <c r="T45" s="1218"/>
      <c r="AD45" s="844"/>
    </row>
    <row r="46" spans="2:44" x14ac:dyDescent="0.25">
      <c r="B46" s="1203" t="s">
        <v>1237</v>
      </c>
      <c r="C46" s="1203"/>
      <c r="E46" s="1204" t="s">
        <v>1238</v>
      </c>
      <c r="F46" s="1205"/>
      <c r="H46" s="1203" t="s">
        <v>1239</v>
      </c>
      <c r="I46" s="1203"/>
      <c r="R46" s="844"/>
      <c r="AD46" s="844"/>
    </row>
    <row r="47" spans="2:44" x14ac:dyDescent="0.25">
      <c r="B47" s="1203"/>
      <c r="C47" s="1203"/>
      <c r="E47" s="1206" t="s">
        <v>1224</v>
      </c>
      <c r="F47" s="1207"/>
      <c r="H47" s="1203"/>
      <c r="I47" s="1203"/>
      <c r="Q47" s="1222" t="s">
        <v>1245</v>
      </c>
      <c r="R47" s="1222"/>
      <c r="AD47" s="844"/>
    </row>
    <row r="48" spans="2:44" x14ac:dyDescent="0.25">
      <c r="E48" s="1206" t="s">
        <v>1229</v>
      </c>
      <c r="F48" s="1207"/>
      <c r="G48" s="843" t="s">
        <v>194</v>
      </c>
      <c r="H48" s="1203"/>
      <c r="I48" s="1203"/>
      <c r="Q48" s="847" t="s">
        <v>1211</v>
      </c>
      <c r="R48" s="848">
        <f>'[61]POSISI KEUANGAN'!$I$28</f>
        <v>11408597722.246</v>
      </c>
      <c r="AD48" s="844"/>
    </row>
    <row r="49" spans="2:44" x14ac:dyDescent="0.25">
      <c r="E49" s="1200">
        <f>F38</f>
        <v>4728533178.4200001</v>
      </c>
      <c r="F49" s="1217"/>
      <c r="N49" s="1213" t="s">
        <v>1215</v>
      </c>
      <c r="O49" s="1214"/>
      <c r="Q49" s="845" t="s">
        <v>1216</v>
      </c>
      <c r="R49" s="846"/>
      <c r="T49" s="1215" t="s">
        <v>1217</v>
      </c>
      <c r="U49" s="1216"/>
      <c r="AD49" s="844"/>
    </row>
    <row r="50" spans="2:44" x14ac:dyDescent="0.25">
      <c r="E50" s="1200">
        <f>F41</f>
        <v>278685670.60000002</v>
      </c>
      <c r="F50" s="1217"/>
      <c r="N50" s="1206" t="s">
        <v>1225</v>
      </c>
      <c r="O50" s="1207"/>
      <c r="Q50" s="849" t="s">
        <v>1226</v>
      </c>
      <c r="R50" s="846">
        <f>'[61]POSISI KEUANGAN'!$I$41</f>
        <v>481941531.60000002</v>
      </c>
      <c r="T50" s="1206" t="s">
        <v>1225</v>
      </c>
      <c r="U50" s="1207"/>
      <c r="AD50" s="844"/>
    </row>
    <row r="51" spans="2:44" x14ac:dyDescent="0.25">
      <c r="B51" s="1201" t="s">
        <v>1240</v>
      </c>
      <c r="C51" s="1201"/>
      <c r="E51" s="1202">
        <f>E49/E50</f>
        <v>16.967263398364334</v>
      </c>
      <c r="F51" s="1202"/>
      <c r="N51" s="1206" t="s">
        <v>1234</v>
      </c>
      <c r="O51" s="1207"/>
      <c r="Q51" s="859" t="s">
        <v>1234</v>
      </c>
      <c r="R51" s="860">
        <f>'[61]POSISI KEUANGAN'!$I$56</f>
        <v>10926656190.803333</v>
      </c>
      <c r="T51" s="1206" t="s">
        <v>854</v>
      </c>
      <c r="U51" s="1207"/>
    </row>
    <row r="52" spans="2:44" x14ac:dyDescent="0.25">
      <c r="B52" s="1201"/>
      <c r="C52" s="1201"/>
      <c r="N52" s="1200">
        <f>R54</f>
        <v>1526884818.8</v>
      </c>
      <c r="O52" s="1217"/>
      <c r="T52" s="1200">
        <f>R54</f>
        <v>1526884818.8</v>
      </c>
      <c r="U52" s="1217"/>
      <c r="AD52" s="844"/>
      <c r="AO52" s="844"/>
    </row>
    <row r="53" spans="2:44" x14ac:dyDescent="0.25">
      <c r="B53" s="1201"/>
      <c r="C53" s="1201"/>
      <c r="G53" s="865"/>
      <c r="N53" s="1200">
        <f>R51</f>
        <v>10926656190.803333</v>
      </c>
      <c r="O53" s="1217"/>
      <c r="Q53" s="1221" t="s">
        <v>1246</v>
      </c>
      <c r="R53" s="1221"/>
      <c r="T53" s="1200">
        <f>R48</f>
        <v>11408597722.246</v>
      </c>
      <c r="U53" s="1217"/>
      <c r="AA53" s="1218" t="s">
        <v>1199</v>
      </c>
      <c r="AB53" s="1218"/>
      <c r="AC53" s="1218"/>
      <c r="AD53" s="1218"/>
      <c r="AE53" s="1218"/>
      <c r="AF53" s="1218"/>
      <c r="AL53" s="1218" t="s">
        <v>1200</v>
      </c>
      <c r="AM53" s="1218"/>
      <c r="AN53" s="1218"/>
      <c r="AO53" s="1218"/>
      <c r="AP53" s="1218"/>
      <c r="AQ53" s="1218"/>
    </row>
    <row r="54" spans="2:44" ht="16.5" x14ac:dyDescent="0.3">
      <c r="E54" s="1203" t="s">
        <v>1241</v>
      </c>
      <c r="F54" s="1203"/>
      <c r="G54" s="865"/>
      <c r="N54" s="1211">
        <f>N52/N53</f>
        <v>0.13973944014868309</v>
      </c>
      <c r="O54" s="1211"/>
      <c r="Q54" s="863" t="s">
        <v>1225</v>
      </c>
      <c r="R54" s="864">
        <f>[61]LPK!$K$46</f>
        <v>1526884818.8</v>
      </c>
      <c r="T54" s="1212">
        <f>T52/T53</f>
        <v>0.13383632730100362</v>
      </c>
      <c r="U54" s="1212"/>
      <c r="AA54" s="1223" t="s">
        <v>1203</v>
      </c>
      <c r="AB54" s="1223"/>
      <c r="AC54" s="1223"/>
      <c r="AD54" s="1223"/>
      <c r="AE54" s="1223"/>
      <c r="AF54" s="1223"/>
      <c r="AL54" s="1223" t="s">
        <v>1204</v>
      </c>
      <c r="AM54" s="1223"/>
      <c r="AN54" s="1223"/>
      <c r="AO54" s="1223"/>
      <c r="AP54" s="1223"/>
      <c r="AQ54" s="1223"/>
    </row>
    <row r="55" spans="2:44" x14ac:dyDescent="0.25">
      <c r="E55" s="1203"/>
      <c r="F55" s="1203"/>
      <c r="G55" s="865"/>
      <c r="R55" s="844"/>
      <c r="AA55" s="1218" t="s">
        <v>1208</v>
      </c>
      <c r="AB55" s="1218"/>
      <c r="AC55" s="1218" t="s">
        <v>1206</v>
      </c>
      <c r="AD55" s="1218"/>
      <c r="AE55" s="1218"/>
      <c r="AF55" s="1218"/>
      <c r="AL55" s="1218" t="s">
        <v>1209</v>
      </c>
      <c r="AM55" s="1218"/>
      <c r="AN55" s="1218" t="s">
        <v>1206</v>
      </c>
      <c r="AO55" s="1218"/>
      <c r="AP55" s="1218"/>
      <c r="AQ55" s="1218"/>
    </row>
    <row r="56" spans="2:44" x14ac:dyDescent="0.25">
      <c r="AD56" s="844"/>
      <c r="AO56" s="844"/>
    </row>
    <row r="57" spans="2:44" x14ac:dyDescent="0.25">
      <c r="N57" s="1203"/>
      <c r="O57" s="1203"/>
      <c r="T57" s="1203"/>
      <c r="U57" s="1203"/>
      <c r="AC57" s="1222" t="s">
        <v>1245</v>
      </c>
      <c r="AD57" s="1222"/>
    </row>
    <row r="58" spans="2:44" x14ac:dyDescent="0.25">
      <c r="N58" s="1203"/>
      <c r="O58" s="1203"/>
      <c r="R58" s="844"/>
      <c r="T58" s="1203"/>
      <c r="U58" s="1203"/>
      <c r="AC58" s="847" t="s">
        <v>854</v>
      </c>
      <c r="AD58" s="848"/>
      <c r="AN58" s="1222" t="s">
        <v>1247</v>
      </c>
      <c r="AO58" s="1222"/>
    </row>
    <row r="59" spans="2:44" x14ac:dyDescent="0.25">
      <c r="Z59" s="1213" t="s">
        <v>1218</v>
      </c>
      <c r="AA59" s="1214"/>
      <c r="AC59" s="850" t="s">
        <v>9</v>
      </c>
      <c r="AD59" s="848">
        <f>'[61]POSISI KEUANGAN'!$I$22</f>
        <v>7311067664.0326672</v>
      </c>
      <c r="AF59" s="1215" t="s">
        <v>1219</v>
      </c>
      <c r="AG59" s="1216"/>
      <c r="AK59" s="1213" t="s">
        <v>1220</v>
      </c>
      <c r="AL59" s="1214"/>
      <c r="AN59" s="845" t="s">
        <v>854</v>
      </c>
      <c r="AO59" s="846"/>
      <c r="AQ59" s="1215" t="s">
        <v>1221</v>
      </c>
      <c r="AR59" s="1216"/>
    </row>
    <row r="60" spans="2:44" x14ac:dyDescent="0.25">
      <c r="Z60" s="1206" t="s">
        <v>1227</v>
      </c>
      <c r="AA60" s="1207"/>
      <c r="AC60" s="845" t="s">
        <v>1216</v>
      </c>
      <c r="AD60" s="846"/>
      <c r="AF60" s="1206" t="s">
        <v>1228</v>
      </c>
      <c r="AG60" s="1207"/>
      <c r="AK60" s="1206" t="s">
        <v>939</v>
      </c>
      <c r="AL60" s="1207"/>
      <c r="AN60" s="851" t="s">
        <v>345</v>
      </c>
      <c r="AO60" s="846">
        <f>'[61]POSISI KEUANGAN'!$I$27</f>
        <v>4097530058.2133336</v>
      </c>
      <c r="AQ60" s="1206" t="s">
        <v>939</v>
      </c>
      <c r="AR60" s="1207"/>
    </row>
    <row r="61" spans="2:44" x14ac:dyDescent="0.25">
      <c r="Z61" s="1206" t="s">
        <v>1231</v>
      </c>
      <c r="AA61" s="1207"/>
      <c r="AC61" s="849" t="s">
        <v>1226</v>
      </c>
      <c r="AD61" s="846">
        <f>'[61]POSISI KEUANGAN'!$I$41</f>
        <v>481941531.60000002</v>
      </c>
      <c r="AF61" s="1206" t="s">
        <v>1225</v>
      </c>
      <c r="AG61" s="1207"/>
      <c r="AK61" s="1206" t="s">
        <v>346</v>
      </c>
      <c r="AL61" s="1207"/>
      <c r="AN61" s="851" t="s">
        <v>1233</v>
      </c>
      <c r="AO61" s="856">
        <f>'[61]POSISI KEUANGAN'!$I$28</f>
        <v>11408597722.246</v>
      </c>
      <c r="AQ61" s="1206" t="s">
        <v>1194</v>
      </c>
      <c r="AR61" s="1207"/>
    </row>
    <row r="62" spans="2:44" x14ac:dyDescent="0.25">
      <c r="C62" s="1218" t="s">
        <v>1197</v>
      </c>
      <c r="D62" s="1218"/>
      <c r="E62" s="1218"/>
      <c r="F62" s="1218"/>
      <c r="G62" s="1218"/>
      <c r="H62" s="1218"/>
      <c r="Z62" s="1200">
        <f>SUM(AD61:AD62)</f>
        <v>481941531.60000002</v>
      </c>
      <c r="AA62" s="1217"/>
      <c r="AC62" s="854" t="s">
        <v>1232</v>
      </c>
      <c r="AD62" s="855">
        <f>'[61]POSISI KEUANGAN'!$I$47</f>
        <v>0</v>
      </c>
      <c r="AF62" s="1200">
        <f>AD62</f>
        <v>0</v>
      </c>
      <c r="AG62" s="1217"/>
      <c r="AK62" s="1200">
        <f>AO64</f>
        <v>1526884818.8</v>
      </c>
      <c r="AL62" s="1217"/>
      <c r="AQ62" s="1200">
        <f>AO64</f>
        <v>1526884818.8</v>
      </c>
      <c r="AR62" s="1217"/>
    </row>
    <row r="63" spans="2:44" ht="16.5" x14ac:dyDescent="0.3">
      <c r="C63" s="1218" t="s">
        <v>1201</v>
      </c>
      <c r="D63" s="1218"/>
      <c r="E63" s="1218"/>
      <c r="F63" s="1218"/>
      <c r="G63" s="1218"/>
      <c r="H63" s="1218"/>
      <c r="Z63" s="1200">
        <f>AD63</f>
        <v>10926656190.803333</v>
      </c>
      <c r="AA63" s="1217"/>
      <c r="AC63" s="859" t="s">
        <v>1234</v>
      </c>
      <c r="AD63" s="860">
        <f>'[61]POSISI KEUANGAN'!$I$56</f>
        <v>10926656190.803333</v>
      </c>
      <c r="AF63" s="1200">
        <f>AD66</f>
        <v>1526884818.8</v>
      </c>
      <c r="AG63" s="1217"/>
      <c r="AK63" s="1200">
        <f>AO60</f>
        <v>4097530058.2133336</v>
      </c>
      <c r="AL63" s="1217"/>
      <c r="AN63" s="1221" t="s">
        <v>1246</v>
      </c>
      <c r="AO63" s="1221"/>
      <c r="AQ63" s="1200">
        <f>AO61</f>
        <v>11408597722.246</v>
      </c>
      <c r="AR63" s="1217"/>
    </row>
    <row r="64" spans="2:44" ht="16.5" x14ac:dyDescent="0.3">
      <c r="C64" s="1218" t="s">
        <v>1205</v>
      </c>
      <c r="D64" s="1218"/>
      <c r="E64" s="1218"/>
      <c r="F64" s="1218"/>
      <c r="G64" s="1218"/>
      <c r="H64" s="1218"/>
      <c r="Z64" s="1219">
        <f>Z62/Z63</f>
        <v>4.4106954880271332E-2</v>
      </c>
      <c r="AA64" s="1219"/>
      <c r="AF64" s="1220">
        <f>AF62/AF63</f>
        <v>0</v>
      </c>
      <c r="AG64" s="1220"/>
      <c r="AK64" s="1219">
        <f>AK62/AK63</f>
        <v>0.37263541624043023</v>
      </c>
      <c r="AL64" s="1219"/>
      <c r="AN64" s="863" t="s">
        <v>939</v>
      </c>
      <c r="AO64" s="864">
        <f>[61]LPK!$K$46</f>
        <v>1526884818.8</v>
      </c>
      <c r="AQ64" s="1220">
        <f>AQ62/AQ63</f>
        <v>0.13383632730100362</v>
      </c>
      <c r="AR64" s="1220"/>
    </row>
    <row r="65" spans="2:44" x14ac:dyDescent="0.25">
      <c r="AC65" s="1221" t="s">
        <v>1246</v>
      </c>
      <c r="AD65" s="1221"/>
    </row>
    <row r="66" spans="2:44" x14ac:dyDescent="0.25">
      <c r="E66" s="1222" t="s">
        <v>1245</v>
      </c>
      <c r="F66" s="1222"/>
      <c r="AC66" s="863" t="s">
        <v>1225</v>
      </c>
      <c r="AD66" s="864">
        <f>[61]LPK!$K$46</f>
        <v>1526884818.8</v>
      </c>
    </row>
    <row r="67" spans="2:44" x14ac:dyDescent="0.25">
      <c r="E67" s="845" t="s">
        <v>9</v>
      </c>
      <c r="F67" s="846"/>
      <c r="Z67" s="1203"/>
      <c r="AA67" s="1203"/>
      <c r="AD67" s="844"/>
      <c r="AF67" s="1203"/>
      <c r="AG67" s="1203"/>
      <c r="AK67" s="1203"/>
      <c r="AL67" s="1203"/>
      <c r="AO67" s="844"/>
      <c r="AQ67" s="1203"/>
      <c r="AR67" s="1203"/>
    </row>
    <row r="68" spans="2:44" x14ac:dyDescent="0.25">
      <c r="B68" s="1213" t="s">
        <v>1212</v>
      </c>
      <c r="C68" s="1214"/>
      <c r="E68" s="849" t="s">
        <v>1213</v>
      </c>
      <c r="F68" s="846">
        <f>'[61]POSISI KEUANGAN'!$I$16</f>
        <v>6560605696.0326672</v>
      </c>
      <c r="H68" s="1215" t="s">
        <v>1214</v>
      </c>
      <c r="I68" s="1216"/>
      <c r="Z68" s="1203"/>
      <c r="AA68" s="1203"/>
      <c r="AF68" s="1203"/>
      <c r="AG68" s="1203"/>
      <c r="AK68" s="1203"/>
      <c r="AL68" s="1203"/>
      <c r="AQ68" s="1203"/>
      <c r="AR68" s="1203"/>
    </row>
    <row r="69" spans="2:44" x14ac:dyDescent="0.25">
      <c r="B69" s="1206" t="s">
        <v>1222</v>
      </c>
      <c r="C69" s="1207"/>
      <c r="E69" s="849" t="s">
        <v>1223</v>
      </c>
      <c r="F69" s="846">
        <f>'[61]POSISI KEUANGAN'!$I$18</f>
        <v>29500000</v>
      </c>
      <c r="H69" s="1206" t="s">
        <v>1224</v>
      </c>
      <c r="I69" s="1207"/>
      <c r="AE69" s="843" t="s">
        <v>194</v>
      </c>
      <c r="AF69" s="1203"/>
      <c r="AG69" s="1203"/>
      <c r="AP69" s="843" t="s">
        <v>194</v>
      </c>
      <c r="AQ69" s="1203"/>
      <c r="AR69" s="1203"/>
    </row>
    <row r="70" spans="2:44" x14ac:dyDescent="0.25">
      <c r="B70" s="1208" t="s">
        <v>1229</v>
      </c>
      <c r="C70" s="1209"/>
      <c r="E70" s="852" t="s">
        <v>1230</v>
      </c>
      <c r="F70" s="853">
        <f>'[61]POSISI KEUANGAN'!$I$22</f>
        <v>7311067664.0326672</v>
      </c>
      <c r="H70" s="1208" t="s">
        <v>1229</v>
      </c>
      <c r="I70" s="1209"/>
    </row>
    <row r="71" spans="2:44" x14ac:dyDescent="0.25">
      <c r="B71" s="1210">
        <f>F70</f>
        <v>7311067664.0326672</v>
      </c>
      <c r="C71" s="1210"/>
      <c r="E71" s="857" t="s">
        <v>1226</v>
      </c>
      <c r="F71" s="858">
        <f>'[61]POSISI KEUANGAN'!$I$41</f>
        <v>481941531.60000002</v>
      </c>
      <c r="H71" s="1210">
        <f>F68+F69</f>
        <v>6590105696.0326672</v>
      </c>
      <c r="I71" s="1210"/>
    </row>
    <row r="72" spans="2:44" x14ac:dyDescent="0.25">
      <c r="B72" s="1200">
        <f>F71</f>
        <v>481941531.60000002</v>
      </c>
      <c r="C72" s="1200"/>
      <c r="E72" s="861" t="s">
        <v>1235</v>
      </c>
      <c r="F72" s="862">
        <f>'[61]POSISI KEUANGAN'!$I$48</f>
        <v>481941531.60000002</v>
      </c>
      <c r="H72" s="1200">
        <f>F71</f>
        <v>481941531.60000002</v>
      </c>
      <c r="I72" s="1200"/>
    </row>
    <row r="73" spans="2:44" x14ac:dyDescent="0.25">
      <c r="B73" s="1211">
        <f>B71/B72</f>
        <v>15.170030355675342</v>
      </c>
      <c r="C73" s="1211"/>
      <c r="H73" s="1212">
        <f>H71/H72</f>
        <v>13.674077173125427</v>
      </c>
      <c r="I73" s="1212"/>
    </row>
    <row r="76" spans="2:44" ht="15" customHeight="1" x14ac:dyDescent="0.25">
      <c r="B76" s="1203" t="s">
        <v>1237</v>
      </c>
      <c r="C76" s="1203"/>
      <c r="E76" s="1204" t="s">
        <v>1238</v>
      </c>
      <c r="F76" s="1205"/>
      <c r="H76" s="1203" t="s">
        <v>1239</v>
      </c>
      <c r="I76" s="1203"/>
    </row>
    <row r="77" spans="2:44" x14ac:dyDescent="0.25">
      <c r="B77" s="1203"/>
      <c r="C77" s="1203"/>
      <c r="E77" s="1206" t="s">
        <v>1224</v>
      </c>
      <c r="F77" s="1207"/>
      <c r="H77" s="1203"/>
      <c r="I77" s="1203"/>
    </row>
    <row r="78" spans="2:44" x14ac:dyDescent="0.25">
      <c r="E78" s="1208" t="s">
        <v>1229</v>
      </c>
      <c r="F78" s="1209"/>
      <c r="G78" s="843" t="s">
        <v>194</v>
      </c>
      <c r="H78" s="1203"/>
      <c r="I78" s="1203"/>
    </row>
    <row r="79" spans="2:44" x14ac:dyDescent="0.25">
      <c r="E79" s="1210">
        <f>F68</f>
        <v>6560605696.0326672</v>
      </c>
      <c r="F79" s="1210"/>
    </row>
    <row r="80" spans="2:44" x14ac:dyDescent="0.25">
      <c r="E80" s="1200">
        <f>F71</f>
        <v>481941531.60000002</v>
      </c>
      <c r="F80" s="1200"/>
    </row>
    <row r="81" spans="2:7" ht="15" customHeight="1" x14ac:dyDescent="0.25">
      <c r="B81" s="1201" t="s">
        <v>1240</v>
      </c>
      <c r="C81" s="1201"/>
      <c r="E81" s="1202">
        <f>E79/E80</f>
        <v>13.612866428531445</v>
      </c>
      <c r="F81" s="1202"/>
    </row>
    <row r="82" spans="2:7" x14ac:dyDescent="0.25">
      <c r="B82" s="1201"/>
      <c r="C82" s="1201"/>
    </row>
    <row r="83" spans="2:7" x14ac:dyDescent="0.25">
      <c r="B83" s="1201"/>
      <c r="C83" s="1201"/>
      <c r="G83" s="865"/>
    </row>
    <row r="84" spans="2:7" ht="15" customHeight="1" x14ac:dyDescent="0.25">
      <c r="E84" s="1203" t="s">
        <v>1241</v>
      </c>
      <c r="F84" s="1203"/>
      <c r="G84" s="865"/>
    </row>
    <row r="85" spans="2:7" x14ac:dyDescent="0.25">
      <c r="E85" s="1203"/>
      <c r="F85" s="1203"/>
      <c r="G85" s="865"/>
    </row>
  </sheetData>
  <mergeCells count="249">
    <mergeCell ref="C4:H4"/>
    <mergeCell ref="O4:T4"/>
    <mergeCell ref="AA4:AF4"/>
    <mergeCell ref="AL4:AQ4"/>
    <mergeCell ref="C5:H5"/>
    <mergeCell ref="O5:T5"/>
    <mergeCell ref="AA5:AF5"/>
    <mergeCell ref="AL5:AQ5"/>
    <mergeCell ref="AN9:AO9"/>
    <mergeCell ref="B10:C10"/>
    <mergeCell ref="H10:I10"/>
    <mergeCell ref="N10:O10"/>
    <mergeCell ref="T10:U10"/>
    <mergeCell ref="Z10:AA10"/>
    <mergeCell ref="AF10:AG10"/>
    <mergeCell ref="AK10:AL10"/>
    <mergeCell ref="C6:H6"/>
    <mergeCell ref="O6:T6"/>
    <mergeCell ref="AA6:AF6"/>
    <mergeCell ref="AL6:AQ6"/>
    <mergeCell ref="E8:F8"/>
    <mergeCell ref="Q8:R8"/>
    <mergeCell ref="AC8:AD8"/>
    <mergeCell ref="AQ10:AR10"/>
    <mergeCell ref="B11:C11"/>
    <mergeCell ref="H11:I11"/>
    <mergeCell ref="N11:O11"/>
    <mergeCell ref="T11:U11"/>
    <mergeCell ref="Z11:AA11"/>
    <mergeCell ref="AF11:AG11"/>
    <mergeCell ref="AK11:AL11"/>
    <mergeCell ref="AQ11:AR11"/>
    <mergeCell ref="AK12:AL12"/>
    <mergeCell ref="AQ12:AR12"/>
    <mergeCell ref="B13:C13"/>
    <mergeCell ref="H13:I13"/>
    <mergeCell ref="N13:O13"/>
    <mergeCell ref="T13:U13"/>
    <mergeCell ref="Z13:AA13"/>
    <mergeCell ref="AF13:AG13"/>
    <mergeCell ref="AK13:AL13"/>
    <mergeCell ref="AQ13:AR13"/>
    <mergeCell ref="B12:C12"/>
    <mergeCell ref="H12:I12"/>
    <mergeCell ref="N12:O12"/>
    <mergeCell ref="T12:U12"/>
    <mergeCell ref="Z12:AA12"/>
    <mergeCell ref="AF12:AG12"/>
    <mergeCell ref="AK14:AL14"/>
    <mergeCell ref="AN14:AO14"/>
    <mergeCell ref="AQ14:AR14"/>
    <mergeCell ref="B15:C15"/>
    <mergeCell ref="H15:I15"/>
    <mergeCell ref="N15:O15"/>
    <mergeCell ref="Q15:R15"/>
    <mergeCell ref="T15:U15"/>
    <mergeCell ref="Z15:AA15"/>
    <mergeCell ref="AF15:AG15"/>
    <mergeCell ref="B14:C14"/>
    <mergeCell ref="H14:I14"/>
    <mergeCell ref="N14:O14"/>
    <mergeCell ref="T14:U14"/>
    <mergeCell ref="Z14:AA14"/>
    <mergeCell ref="AF14:AG14"/>
    <mergeCell ref="AK15:AL15"/>
    <mergeCell ref="AQ15:AR15"/>
    <mergeCell ref="AC28:AD28"/>
    <mergeCell ref="N29:O29"/>
    <mergeCell ref="T29:U29"/>
    <mergeCell ref="AC16:AD16"/>
    <mergeCell ref="B18:C19"/>
    <mergeCell ref="E18:F18"/>
    <mergeCell ref="H18:I20"/>
    <mergeCell ref="N18:O19"/>
    <mergeCell ref="T18:U20"/>
    <mergeCell ref="Z18:AA19"/>
    <mergeCell ref="B23:C25"/>
    <mergeCell ref="E23:F23"/>
    <mergeCell ref="O23:T23"/>
    <mergeCell ref="O24:T24"/>
    <mergeCell ref="AA24:AF24"/>
    <mergeCell ref="O25:T25"/>
    <mergeCell ref="AA25:AF25"/>
    <mergeCell ref="AL25:AQ25"/>
    <mergeCell ref="E26:F27"/>
    <mergeCell ref="AA26:AF26"/>
    <mergeCell ref="AL26:AQ26"/>
    <mergeCell ref="Q27:R27"/>
    <mergeCell ref="AL27:AQ27"/>
    <mergeCell ref="AK18:AL19"/>
    <mergeCell ref="AQ18:AR20"/>
    <mergeCell ref="E19:F19"/>
    <mergeCell ref="E20:F20"/>
    <mergeCell ref="E21:F21"/>
    <mergeCell ref="E22:F22"/>
    <mergeCell ref="AF18:AG20"/>
    <mergeCell ref="AQ31:AR31"/>
    <mergeCell ref="C32:H32"/>
    <mergeCell ref="N32:O32"/>
    <mergeCell ref="T32:U32"/>
    <mergeCell ref="Z32:AA32"/>
    <mergeCell ref="AF32:AG32"/>
    <mergeCell ref="AK32:AL32"/>
    <mergeCell ref="AQ32:AR32"/>
    <mergeCell ref="AF30:AG30"/>
    <mergeCell ref="AN30:AO30"/>
    <mergeCell ref="N31:O31"/>
    <mergeCell ref="T31:U31"/>
    <mergeCell ref="Z31:AA31"/>
    <mergeCell ref="AF31:AG31"/>
    <mergeCell ref="AK31:AL31"/>
    <mergeCell ref="N30:O30"/>
    <mergeCell ref="T30:U30"/>
    <mergeCell ref="Z30:AA30"/>
    <mergeCell ref="AK35:AL35"/>
    <mergeCell ref="AN35:AO35"/>
    <mergeCell ref="AQ35:AR35"/>
    <mergeCell ref="E36:F36"/>
    <mergeCell ref="AC36:AD36"/>
    <mergeCell ref="AK36:AL36"/>
    <mergeCell ref="AQ36:AR36"/>
    <mergeCell ref="AQ33:AR33"/>
    <mergeCell ref="C34:H34"/>
    <mergeCell ref="N34:O34"/>
    <mergeCell ref="Q34:R34"/>
    <mergeCell ref="T34:U34"/>
    <mergeCell ref="Z34:AA34"/>
    <mergeCell ref="AF34:AG34"/>
    <mergeCell ref="AK34:AL34"/>
    <mergeCell ref="AQ34:AR34"/>
    <mergeCell ref="C33:H33"/>
    <mergeCell ref="N33:O33"/>
    <mergeCell ref="T33:U33"/>
    <mergeCell ref="Z33:AA33"/>
    <mergeCell ref="AF33:AG33"/>
    <mergeCell ref="AK33:AL33"/>
    <mergeCell ref="N37:O38"/>
    <mergeCell ref="T37:U39"/>
    <mergeCell ref="B38:C38"/>
    <mergeCell ref="H38:I38"/>
    <mergeCell ref="Z38:AA39"/>
    <mergeCell ref="AF38:AG40"/>
    <mergeCell ref="B39:C39"/>
    <mergeCell ref="H39:I39"/>
    <mergeCell ref="Z35:AA35"/>
    <mergeCell ref="AF35:AG35"/>
    <mergeCell ref="B42:C42"/>
    <mergeCell ref="H42:I42"/>
    <mergeCell ref="B43:C43"/>
    <mergeCell ref="H43:I43"/>
    <mergeCell ref="O43:T43"/>
    <mergeCell ref="O44:T44"/>
    <mergeCell ref="AK39:AL40"/>
    <mergeCell ref="AQ39:AR41"/>
    <mergeCell ref="B40:C40"/>
    <mergeCell ref="H40:I40"/>
    <mergeCell ref="B41:C41"/>
    <mergeCell ref="H41:I41"/>
    <mergeCell ref="E49:F49"/>
    <mergeCell ref="N49:O49"/>
    <mergeCell ref="T49:U49"/>
    <mergeCell ref="E50:F50"/>
    <mergeCell ref="N50:O50"/>
    <mergeCell ref="T50:U50"/>
    <mergeCell ref="O45:T45"/>
    <mergeCell ref="B46:C47"/>
    <mergeCell ref="E46:F46"/>
    <mergeCell ref="H46:I48"/>
    <mergeCell ref="E47:F47"/>
    <mergeCell ref="Q47:R47"/>
    <mergeCell ref="E48:F48"/>
    <mergeCell ref="E54:F55"/>
    <mergeCell ref="N54:O54"/>
    <mergeCell ref="T54:U54"/>
    <mergeCell ref="AA54:AF54"/>
    <mergeCell ref="AL54:AQ54"/>
    <mergeCell ref="AA55:AF55"/>
    <mergeCell ref="AL55:AQ55"/>
    <mergeCell ref="B51:C53"/>
    <mergeCell ref="E51:F51"/>
    <mergeCell ref="N51:O51"/>
    <mergeCell ref="T51:U51"/>
    <mergeCell ref="N52:O52"/>
    <mergeCell ref="T52:U52"/>
    <mergeCell ref="N53:O53"/>
    <mergeCell ref="Q53:R53"/>
    <mergeCell ref="T53:U53"/>
    <mergeCell ref="N57:O58"/>
    <mergeCell ref="T57:U58"/>
    <mergeCell ref="AC57:AD57"/>
    <mergeCell ref="AN58:AO58"/>
    <mergeCell ref="Z59:AA59"/>
    <mergeCell ref="AF59:AG59"/>
    <mergeCell ref="AK59:AL59"/>
    <mergeCell ref="AA53:AF53"/>
    <mergeCell ref="AL53:AQ53"/>
    <mergeCell ref="AQ59:AR59"/>
    <mergeCell ref="Z60:AA60"/>
    <mergeCell ref="AF60:AG60"/>
    <mergeCell ref="AK60:AL60"/>
    <mergeCell ref="AQ60:AR60"/>
    <mergeCell ref="Z61:AA61"/>
    <mergeCell ref="AF61:AG61"/>
    <mergeCell ref="AK61:AL61"/>
    <mergeCell ref="AQ61:AR61"/>
    <mergeCell ref="C62:H62"/>
    <mergeCell ref="Z62:AA62"/>
    <mergeCell ref="AF62:AG62"/>
    <mergeCell ref="AK62:AL62"/>
    <mergeCell ref="AQ62:AR62"/>
    <mergeCell ref="AQ67:AR69"/>
    <mergeCell ref="AQ63:AR63"/>
    <mergeCell ref="C64:H64"/>
    <mergeCell ref="Z64:AA64"/>
    <mergeCell ref="AF64:AG64"/>
    <mergeCell ref="AK64:AL64"/>
    <mergeCell ref="AQ64:AR64"/>
    <mergeCell ref="B71:C71"/>
    <mergeCell ref="H71:I71"/>
    <mergeCell ref="C63:H63"/>
    <mergeCell ref="Z63:AA63"/>
    <mergeCell ref="AF63:AG63"/>
    <mergeCell ref="AK63:AL63"/>
    <mergeCell ref="AN63:AO63"/>
    <mergeCell ref="AC65:AD65"/>
    <mergeCell ref="E66:F66"/>
    <mergeCell ref="Z67:AA68"/>
    <mergeCell ref="AF67:AG69"/>
    <mergeCell ref="AK67:AL68"/>
    <mergeCell ref="B72:C72"/>
    <mergeCell ref="H72:I72"/>
    <mergeCell ref="B73:C73"/>
    <mergeCell ref="H73:I73"/>
    <mergeCell ref="B68:C68"/>
    <mergeCell ref="H68:I68"/>
    <mergeCell ref="B69:C69"/>
    <mergeCell ref="H69:I69"/>
    <mergeCell ref="B70:C70"/>
    <mergeCell ref="H70:I70"/>
    <mergeCell ref="E80:F80"/>
    <mergeCell ref="B81:C83"/>
    <mergeCell ref="E81:F81"/>
    <mergeCell ref="E84:F85"/>
    <mergeCell ref="B76:C77"/>
    <mergeCell ref="E76:F76"/>
    <mergeCell ref="H76:I78"/>
    <mergeCell ref="E77:F77"/>
    <mergeCell ref="E78:F78"/>
    <mergeCell ref="E79:F79"/>
  </mergeCells>
  <pageMargins left="0.7" right="0.7" top="0.75" bottom="0.75" header="0.3" footer="0.3"/>
  <pageSetup paperSize="9" scale="66" orientation="landscape" horizontalDpi="0" verticalDpi="0" r:id="rId1"/>
  <colBreaks count="1" manualBreakCount="1">
    <brk id="10"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96"/>
  <sheetViews>
    <sheetView view="pageBreakPreview" zoomScale="86" zoomScaleNormal="73" zoomScaleSheetLayoutView="86" workbookViewId="0">
      <selection activeCell="D17" sqref="D17"/>
    </sheetView>
  </sheetViews>
  <sheetFormatPr defaultRowHeight="16.5" x14ac:dyDescent="0.3"/>
  <cols>
    <col min="1" max="2" width="4.140625" style="817" customWidth="1"/>
    <col min="3" max="3" width="12.85546875" style="817" customWidth="1"/>
    <col min="4" max="5" width="25" style="817" customWidth="1"/>
    <col min="6" max="6" width="5.7109375" style="817" customWidth="1"/>
    <col min="7" max="7" width="12.85546875" style="817" customWidth="1"/>
    <col min="8" max="8" width="6.5703125" style="817" customWidth="1"/>
    <col min="9" max="9" width="3.7109375" style="817" customWidth="1"/>
    <col min="10" max="16384" width="9.140625" style="817"/>
  </cols>
  <sheetData>
    <row r="1" spans="1:9" s="807" customFormat="1" ht="17.25" customHeight="1" x14ac:dyDescent="0.2">
      <c r="A1" s="836" t="s">
        <v>1156</v>
      </c>
      <c r="B1" s="836"/>
      <c r="I1" s="809"/>
    </row>
    <row r="2" spans="1:9" s="807" customFormat="1" ht="17.25" customHeight="1" x14ac:dyDescent="0.2">
      <c r="A2" s="836" t="s">
        <v>1175</v>
      </c>
      <c r="B2" s="836"/>
      <c r="I2" s="809"/>
    </row>
    <row r="3" spans="1:9" s="807" customFormat="1" ht="17.25" customHeight="1" x14ac:dyDescent="0.2">
      <c r="A3" s="837" t="s">
        <v>1157</v>
      </c>
      <c r="B3" s="837"/>
      <c r="I3" s="809"/>
    </row>
    <row r="4" spans="1:9" s="807" customFormat="1" ht="17.25" customHeight="1" x14ac:dyDescent="0.2">
      <c r="A4" s="838" t="s">
        <v>189</v>
      </c>
      <c r="B4" s="838"/>
      <c r="I4" s="809"/>
    </row>
    <row r="5" spans="1:9" s="807" customFormat="1" ht="6" customHeight="1" thickBot="1" x14ac:dyDescent="0.25">
      <c r="A5" s="813"/>
      <c r="B5" s="813"/>
      <c r="C5" s="814"/>
      <c r="D5" s="814"/>
      <c r="E5" s="814"/>
      <c r="F5" s="814"/>
      <c r="G5" s="814"/>
      <c r="H5" s="814"/>
      <c r="I5" s="815"/>
    </row>
    <row r="6" spans="1:9" ht="3.75" customHeight="1" x14ac:dyDescent="0.3"/>
    <row r="7" spans="1:9" x14ac:dyDescent="0.3">
      <c r="A7" s="818" t="s">
        <v>191</v>
      </c>
      <c r="B7" s="818" t="s">
        <v>1176</v>
      </c>
      <c r="C7" s="818"/>
    </row>
    <row r="8" spans="1:9" x14ac:dyDescent="0.3">
      <c r="A8" s="818"/>
      <c r="B8" s="818" t="s">
        <v>195</v>
      </c>
      <c r="C8" s="818" t="s">
        <v>1181</v>
      </c>
    </row>
    <row r="9" spans="1:9" x14ac:dyDescent="0.3">
      <c r="C9" s="1224" t="s">
        <v>1177</v>
      </c>
      <c r="D9" s="1224"/>
      <c r="E9" s="1224"/>
      <c r="F9" s="1224"/>
      <c r="G9" s="1224"/>
      <c r="H9" s="1224"/>
      <c r="I9" s="1224"/>
    </row>
    <row r="10" spans="1:9" x14ac:dyDescent="0.3">
      <c r="C10" s="1224"/>
      <c r="D10" s="1224"/>
      <c r="E10" s="1224"/>
      <c r="F10" s="1224"/>
      <c r="G10" s="1224"/>
      <c r="H10" s="1224"/>
      <c r="I10" s="1224"/>
    </row>
    <row r="11" spans="1:9" ht="9.75" customHeight="1" thickBot="1" x14ac:dyDescent="0.35">
      <c r="C11" s="840"/>
      <c r="D11" s="840"/>
      <c r="E11" s="840"/>
      <c r="F11" s="840"/>
      <c r="G11" s="840"/>
      <c r="H11" s="840"/>
      <c r="I11" s="840"/>
    </row>
    <row r="12" spans="1:9" x14ac:dyDescent="0.3">
      <c r="C12" s="839" t="s">
        <v>1178</v>
      </c>
      <c r="D12" s="1225" t="s">
        <v>1180</v>
      </c>
      <c r="E12" s="1226"/>
    </row>
    <row r="13" spans="1:9" ht="17.25" thickBot="1" x14ac:dyDescent="0.35">
      <c r="C13" s="834"/>
      <c r="D13" s="1227" t="s">
        <v>1179</v>
      </c>
      <c r="E13" s="1228"/>
    </row>
    <row r="14" spans="1:9" x14ac:dyDescent="0.3">
      <c r="C14" s="834"/>
      <c r="D14" s="835"/>
      <c r="E14" s="835"/>
    </row>
    <row r="15" spans="1:9" x14ac:dyDescent="0.3">
      <c r="C15" s="834"/>
      <c r="D15" s="1229"/>
      <c r="E15" s="1229"/>
    </row>
    <row r="16" spans="1:9" x14ac:dyDescent="0.3">
      <c r="C16" s="834"/>
      <c r="D16" s="1230"/>
      <c r="E16" s="1230"/>
    </row>
    <row r="18" spans="2:9" ht="5.25" customHeight="1" x14ac:dyDescent="0.3"/>
    <row r="19" spans="2:9" x14ac:dyDescent="0.3">
      <c r="C19" s="1224"/>
      <c r="D19" s="1224"/>
      <c r="E19" s="1224"/>
      <c r="F19" s="1224"/>
      <c r="G19" s="1224"/>
      <c r="H19" s="1224"/>
      <c r="I19" s="1224"/>
    </row>
    <row r="20" spans="2:9" x14ac:dyDescent="0.3">
      <c r="C20" s="1224"/>
      <c r="D20" s="1224"/>
      <c r="E20" s="1224"/>
      <c r="F20" s="1224"/>
      <c r="G20" s="1224"/>
      <c r="H20" s="1224"/>
      <c r="I20" s="1224"/>
    </row>
    <row r="22" spans="2:9" x14ac:dyDescent="0.3">
      <c r="B22" s="818" t="s">
        <v>214</v>
      </c>
      <c r="C22" s="818" t="s">
        <v>1182</v>
      </c>
    </row>
    <row r="23" spans="2:9" x14ac:dyDescent="0.3">
      <c r="C23" s="1224" t="s">
        <v>1183</v>
      </c>
      <c r="D23" s="1224"/>
      <c r="E23" s="1224"/>
      <c r="F23" s="1224"/>
      <c r="G23" s="1224"/>
      <c r="H23" s="1224"/>
      <c r="I23" s="1224"/>
    </row>
    <row r="24" spans="2:9" x14ac:dyDescent="0.3">
      <c r="C24" s="1224"/>
      <c r="D24" s="1224"/>
      <c r="E24" s="1224"/>
      <c r="F24" s="1224"/>
      <c r="G24" s="1224"/>
      <c r="H24" s="1224"/>
      <c r="I24" s="1224"/>
    </row>
    <row r="25" spans="2:9" ht="10.5" customHeight="1" thickBot="1" x14ac:dyDescent="0.35">
      <c r="C25" s="840"/>
      <c r="D25" s="840"/>
      <c r="E25" s="840"/>
      <c r="F25" s="840"/>
      <c r="G25" s="840"/>
      <c r="H25" s="840"/>
      <c r="I25" s="840"/>
    </row>
    <row r="26" spans="2:9" x14ac:dyDescent="0.3">
      <c r="C26" s="839" t="s">
        <v>1178</v>
      </c>
      <c r="D26" s="1231" t="s">
        <v>1184</v>
      </c>
      <c r="E26" s="1226"/>
    </row>
    <row r="27" spans="2:9" ht="17.25" thickBot="1" x14ac:dyDescent="0.35">
      <c r="C27" s="834"/>
      <c r="D27" s="1232" t="s">
        <v>37</v>
      </c>
      <c r="E27" s="1228"/>
    </row>
    <row r="29" spans="2:9" x14ac:dyDescent="0.3">
      <c r="D29" s="1229"/>
      <c r="E29" s="1229"/>
    </row>
    <row r="30" spans="2:9" x14ac:dyDescent="0.3">
      <c r="D30" s="1230"/>
      <c r="E30" s="1230"/>
    </row>
    <row r="32" spans="2:9" ht="6" customHeight="1" x14ac:dyDescent="0.3"/>
    <row r="33" spans="2:9" x14ac:dyDescent="0.3">
      <c r="C33" s="1224"/>
      <c r="D33" s="1224"/>
      <c r="E33" s="1224"/>
      <c r="F33" s="1224"/>
      <c r="G33" s="1224"/>
      <c r="H33" s="1224"/>
      <c r="I33" s="1224"/>
    </row>
    <row r="34" spans="2:9" x14ac:dyDescent="0.3">
      <c r="C34" s="1224"/>
      <c r="D34" s="1224"/>
      <c r="E34" s="1224"/>
      <c r="F34" s="1224"/>
      <c r="G34" s="1224"/>
      <c r="H34" s="1224"/>
      <c r="I34" s="1224"/>
    </row>
    <row r="36" spans="2:9" x14ac:dyDescent="0.3">
      <c r="B36" s="818" t="s">
        <v>241</v>
      </c>
      <c r="C36" s="818" t="s">
        <v>1185</v>
      </c>
    </row>
    <row r="37" spans="2:9" x14ac:dyDescent="0.3">
      <c r="C37" s="1233" t="s">
        <v>1186</v>
      </c>
      <c r="D37" s="1233"/>
      <c r="E37" s="1233"/>
      <c r="F37" s="1233"/>
      <c r="G37" s="1233"/>
      <c r="H37" s="1233"/>
      <c r="I37" s="1233"/>
    </row>
    <row r="38" spans="2:9" ht="9.75" customHeight="1" thickBot="1" x14ac:dyDescent="0.35">
      <c r="C38" s="841"/>
      <c r="D38" s="841"/>
      <c r="E38" s="841"/>
      <c r="F38" s="841"/>
      <c r="G38" s="841"/>
      <c r="H38" s="841"/>
      <c r="I38" s="841"/>
    </row>
    <row r="39" spans="2:9" x14ac:dyDescent="0.3">
      <c r="C39" s="839" t="s">
        <v>1178</v>
      </c>
      <c r="D39" s="1231" t="s">
        <v>1187</v>
      </c>
      <c r="E39" s="1226"/>
    </row>
    <row r="40" spans="2:9" ht="17.25" thickBot="1" x14ac:dyDescent="0.35">
      <c r="C40" s="834"/>
      <c r="D40" s="1232" t="s">
        <v>37</v>
      </c>
      <c r="E40" s="1228"/>
    </row>
    <row r="42" spans="2:9" x14ac:dyDescent="0.3">
      <c r="D42" s="1229"/>
      <c r="E42" s="1229"/>
    </row>
    <row r="43" spans="2:9" x14ac:dyDescent="0.3">
      <c r="D43" s="1235"/>
      <c r="E43" s="1235"/>
    </row>
    <row r="44" spans="2:9" x14ac:dyDescent="0.3">
      <c r="D44" s="835"/>
      <c r="E44" s="835"/>
    </row>
    <row r="45" spans="2:9" ht="6.75" customHeight="1" x14ac:dyDescent="0.3">
      <c r="D45" s="835"/>
      <c r="E45" s="835"/>
    </row>
    <row r="46" spans="2:9" x14ac:dyDescent="0.3">
      <c r="C46" s="1224"/>
      <c r="D46" s="1224"/>
      <c r="E46" s="1224"/>
      <c r="F46" s="1224"/>
      <c r="G46" s="1224"/>
      <c r="H46" s="1224"/>
      <c r="I46" s="1224"/>
    </row>
    <row r="47" spans="2:9" x14ac:dyDescent="0.3">
      <c r="C47" s="1224"/>
      <c r="D47" s="1224"/>
      <c r="E47" s="1224"/>
      <c r="F47" s="1224"/>
      <c r="G47" s="1224"/>
      <c r="H47" s="1224"/>
      <c r="I47" s="1224"/>
    </row>
    <row r="48" spans="2:9" x14ac:dyDescent="0.3">
      <c r="D48" s="835"/>
      <c r="E48" s="835"/>
    </row>
    <row r="49" spans="1:9" x14ac:dyDescent="0.3">
      <c r="A49" s="818" t="s">
        <v>207</v>
      </c>
      <c r="B49" s="818" t="s">
        <v>1188</v>
      </c>
      <c r="D49" s="835"/>
      <c r="E49" s="835"/>
    </row>
    <row r="50" spans="1:9" x14ac:dyDescent="0.3">
      <c r="B50" s="818" t="s">
        <v>195</v>
      </c>
      <c r="C50" s="842" t="s">
        <v>1189</v>
      </c>
      <c r="D50" s="835"/>
      <c r="E50" s="835"/>
    </row>
    <row r="51" spans="1:9" x14ac:dyDescent="0.3">
      <c r="C51" s="1224" t="s">
        <v>1190</v>
      </c>
      <c r="D51" s="1224"/>
      <c r="E51" s="1224"/>
      <c r="F51" s="1224"/>
      <c r="G51" s="1224"/>
      <c r="H51" s="1224"/>
      <c r="I51" s="1224"/>
    </row>
    <row r="52" spans="1:9" x14ac:dyDescent="0.3">
      <c r="C52" s="1224"/>
      <c r="D52" s="1224"/>
      <c r="E52" s="1224"/>
      <c r="F52" s="1224"/>
      <c r="G52" s="1224"/>
      <c r="H52" s="1224"/>
      <c r="I52" s="1224"/>
    </row>
    <row r="53" spans="1:9" x14ac:dyDescent="0.3">
      <c r="C53" s="1224"/>
      <c r="D53" s="1224"/>
      <c r="E53" s="1224"/>
      <c r="F53" s="1224"/>
      <c r="G53" s="1224"/>
      <c r="H53" s="1224"/>
      <c r="I53" s="1224"/>
    </row>
    <row r="54" spans="1:9" x14ac:dyDescent="0.3">
      <c r="D54" s="835"/>
      <c r="E54" s="835"/>
    </row>
    <row r="55" spans="1:9" x14ac:dyDescent="0.3">
      <c r="D55" s="835"/>
      <c r="E55" s="835"/>
    </row>
    <row r="56" spans="1:9" x14ac:dyDescent="0.3">
      <c r="D56" s="835"/>
      <c r="E56" s="835"/>
    </row>
    <row r="57" spans="1:9" ht="6.75" customHeight="1" x14ac:dyDescent="0.3">
      <c r="D57" s="835"/>
      <c r="E57" s="835"/>
    </row>
    <row r="58" spans="1:9" ht="6.75" customHeight="1" x14ac:dyDescent="0.3">
      <c r="D58" s="835"/>
      <c r="E58" s="835"/>
    </row>
    <row r="59" spans="1:9" x14ac:dyDescent="0.3">
      <c r="A59" s="818" t="s">
        <v>207</v>
      </c>
      <c r="B59" s="818" t="s">
        <v>1191</v>
      </c>
      <c r="D59" s="835"/>
      <c r="E59" s="835"/>
    </row>
    <row r="60" spans="1:9" ht="17.25" thickBot="1" x14ac:dyDescent="0.35">
      <c r="B60" s="818" t="s">
        <v>195</v>
      </c>
      <c r="C60" s="842" t="s">
        <v>1192</v>
      </c>
      <c r="D60" s="835"/>
      <c r="E60" s="835"/>
    </row>
    <row r="61" spans="1:9" x14ac:dyDescent="0.3">
      <c r="C61" s="839" t="s">
        <v>1178</v>
      </c>
      <c r="D61" s="1231" t="s">
        <v>1193</v>
      </c>
      <c r="E61" s="1226"/>
    </row>
    <row r="62" spans="1:9" ht="17.25" thickBot="1" x14ac:dyDescent="0.35">
      <c r="C62" s="834"/>
      <c r="D62" s="1232" t="s">
        <v>1194</v>
      </c>
      <c r="E62" s="1228"/>
    </row>
    <row r="64" spans="1:9" x14ac:dyDescent="0.3">
      <c r="D64" s="1229"/>
      <c r="E64" s="1229"/>
    </row>
    <row r="65" spans="2:9" x14ac:dyDescent="0.3">
      <c r="D65" s="1235"/>
      <c r="E65" s="1235"/>
    </row>
    <row r="66" spans="2:9" x14ac:dyDescent="0.3">
      <c r="D66" s="835"/>
      <c r="E66" s="835"/>
    </row>
    <row r="67" spans="2:9" ht="6" customHeight="1" x14ac:dyDescent="0.3">
      <c r="D67" s="835"/>
      <c r="E67" s="835"/>
    </row>
    <row r="68" spans="2:9" x14ac:dyDescent="0.3">
      <c r="C68" s="1224"/>
      <c r="D68" s="1224"/>
      <c r="E68" s="1224"/>
      <c r="F68" s="1224"/>
      <c r="G68" s="1224"/>
      <c r="H68" s="1224"/>
      <c r="I68" s="1224"/>
    </row>
    <row r="69" spans="2:9" x14ac:dyDescent="0.3">
      <c r="C69" s="1224"/>
      <c r="D69" s="1224"/>
      <c r="E69" s="1224"/>
      <c r="F69" s="1224"/>
      <c r="G69" s="1224"/>
      <c r="H69" s="1224"/>
      <c r="I69" s="1224"/>
    </row>
    <row r="70" spans="2:9" x14ac:dyDescent="0.3">
      <c r="D70" s="835"/>
      <c r="E70" s="835"/>
    </row>
    <row r="71" spans="2:9" x14ac:dyDescent="0.3">
      <c r="B71" s="818" t="s">
        <v>214</v>
      </c>
      <c r="C71" s="842" t="s">
        <v>1195</v>
      </c>
      <c r="D71" s="835"/>
      <c r="E71" s="835"/>
    </row>
    <row r="72" spans="2:9" x14ac:dyDescent="0.3">
      <c r="C72" s="1224" t="s">
        <v>1196</v>
      </c>
      <c r="D72" s="1224"/>
      <c r="E72" s="1224"/>
      <c r="F72" s="1224"/>
      <c r="G72" s="1224"/>
      <c r="H72" s="1224"/>
      <c r="I72" s="1224"/>
    </row>
    <row r="73" spans="2:9" x14ac:dyDescent="0.3">
      <c r="C73" s="1224"/>
      <c r="D73" s="1224"/>
      <c r="E73" s="1224"/>
      <c r="F73" s="1224"/>
      <c r="G73" s="1224"/>
      <c r="H73" s="1224"/>
      <c r="I73" s="1224"/>
    </row>
    <row r="74" spans="2:9" x14ac:dyDescent="0.3">
      <c r="D74" s="835"/>
      <c r="E74" s="835"/>
    </row>
    <row r="75" spans="2:9" x14ac:dyDescent="0.3">
      <c r="D75" s="835"/>
      <c r="E75" s="835"/>
    </row>
    <row r="76" spans="2:9" x14ac:dyDescent="0.3">
      <c r="D76" s="835"/>
      <c r="E76" s="835"/>
    </row>
    <row r="77" spans="2:9" x14ac:dyDescent="0.3">
      <c r="D77" s="835"/>
      <c r="E77" s="835"/>
    </row>
    <row r="78" spans="2:9" x14ac:dyDescent="0.3">
      <c r="D78" s="835"/>
      <c r="E78" s="835"/>
    </row>
    <row r="79" spans="2:9" x14ac:dyDescent="0.3">
      <c r="D79" s="835"/>
      <c r="E79" s="835"/>
    </row>
    <row r="80" spans="2:9" x14ac:dyDescent="0.3">
      <c r="D80" s="835"/>
      <c r="E80" s="835"/>
    </row>
    <row r="81" spans="4:5" x14ac:dyDescent="0.3">
      <c r="D81" s="835"/>
      <c r="E81" s="835"/>
    </row>
    <row r="82" spans="4:5" x14ac:dyDescent="0.3">
      <c r="D82" s="835"/>
      <c r="E82" s="835"/>
    </row>
    <row r="83" spans="4:5" x14ac:dyDescent="0.3">
      <c r="D83" s="835"/>
      <c r="E83" s="835"/>
    </row>
    <row r="84" spans="4:5" x14ac:dyDescent="0.3">
      <c r="D84" s="835"/>
      <c r="E84" s="835"/>
    </row>
    <row r="85" spans="4:5" x14ac:dyDescent="0.3">
      <c r="D85" s="835"/>
      <c r="E85" s="835"/>
    </row>
    <row r="86" spans="4:5" x14ac:dyDescent="0.3">
      <c r="D86" s="835"/>
      <c r="E86" s="835"/>
    </row>
    <row r="87" spans="4:5" x14ac:dyDescent="0.3">
      <c r="D87" s="835"/>
      <c r="E87" s="835"/>
    </row>
    <row r="88" spans="4:5" x14ac:dyDescent="0.3">
      <c r="D88" s="835"/>
      <c r="E88" s="835"/>
    </row>
    <row r="89" spans="4:5" x14ac:dyDescent="0.3">
      <c r="D89" s="835"/>
      <c r="E89" s="835"/>
    </row>
    <row r="90" spans="4:5" x14ac:dyDescent="0.3">
      <c r="D90" s="835"/>
      <c r="E90" s="835"/>
    </row>
    <row r="91" spans="4:5" x14ac:dyDescent="0.3">
      <c r="D91" s="835"/>
      <c r="E91" s="835"/>
    </row>
    <row r="92" spans="4:5" x14ac:dyDescent="0.3">
      <c r="D92" s="835"/>
      <c r="E92" s="835"/>
    </row>
    <row r="93" spans="4:5" x14ac:dyDescent="0.3">
      <c r="D93" s="835"/>
      <c r="E93" s="835"/>
    </row>
    <row r="94" spans="4:5" x14ac:dyDescent="0.3">
      <c r="D94" s="835"/>
      <c r="E94" s="835"/>
    </row>
    <row r="95" spans="4:5" x14ac:dyDescent="0.3">
      <c r="D95" s="835"/>
      <c r="E95" s="835"/>
    </row>
    <row r="96" spans="4:5" x14ac:dyDescent="0.3">
      <c r="D96" s="1234"/>
      <c r="E96" s="1234"/>
    </row>
  </sheetData>
  <mergeCells count="26">
    <mergeCell ref="D96:E96"/>
    <mergeCell ref="D43:E43"/>
    <mergeCell ref="C46:I47"/>
    <mergeCell ref="C51:I53"/>
    <mergeCell ref="D61:E61"/>
    <mergeCell ref="D62:E62"/>
    <mergeCell ref="D64:E64"/>
    <mergeCell ref="D65:E65"/>
    <mergeCell ref="C68:I69"/>
    <mergeCell ref="C72:I73"/>
    <mergeCell ref="C9:I10"/>
    <mergeCell ref="D12:E12"/>
    <mergeCell ref="D13:E13"/>
    <mergeCell ref="D15:E15"/>
    <mergeCell ref="D42:E42"/>
    <mergeCell ref="D16:E16"/>
    <mergeCell ref="C19:I20"/>
    <mergeCell ref="C23:I24"/>
    <mergeCell ref="D26:E26"/>
    <mergeCell ref="D27:E27"/>
    <mergeCell ref="D29:E29"/>
    <mergeCell ref="D30:E30"/>
    <mergeCell ref="C33:I34"/>
    <mergeCell ref="C37:I37"/>
    <mergeCell ref="D39:E39"/>
    <mergeCell ref="D40:E40"/>
  </mergeCells>
  <pageMargins left="0.7" right="0.7" top="0.75" bottom="0.75" header="0.3" footer="0.3"/>
  <pageSetup paperSize="9" scale="85"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15</vt:i4>
      </vt:variant>
    </vt:vector>
  </HeadingPairs>
  <TitlesOfParts>
    <vt:vector size="25" baseType="lpstr">
      <vt:lpstr>Posisi Keu </vt:lpstr>
      <vt:lpstr>PL</vt:lpstr>
      <vt:lpstr>LPE</vt:lpstr>
      <vt:lpstr>Arus Kas </vt:lpstr>
      <vt:lpstr>CALK</vt:lpstr>
      <vt:lpstr>example CALK sanko</vt:lpstr>
      <vt:lpstr>WS</vt:lpstr>
      <vt:lpstr>GRAFIK</vt:lpstr>
      <vt:lpstr>rasio</vt:lpstr>
      <vt:lpstr>RASIO KEUANGAN</vt:lpstr>
      <vt:lpstr>'example CALK sanko'!OLE_LINK4</vt:lpstr>
      <vt:lpstr>'Arus Kas '!Print_Area</vt:lpstr>
      <vt:lpstr>CALK!Print_Area</vt:lpstr>
      <vt:lpstr>'example CALK sanko'!Print_Area</vt:lpstr>
      <vt:lpstr>GRAFIK!Print_Area</vt:lpstr>
      <vt:lpstr>LPE!Print_Area</vt:lpstr>
      <vt:lpstr>PL!Print_Area</vt:lpstr>
      <vt:lpstr>'Posisi Keu '!Print_Area</vt:lpstr>
      <vt:lpstr>rasio!Print_Area</vt:lpstr>
      <vt:lpstr>WS!Print_Area</vt:lpstr>
      <vt:lpstr>'example CALK sanko'!Print_Titles</vt:lpstr>
      <vt:lpstr>GRAFIK!Print_Titles</vt:lpstr>
      <vt:lpstr>PL!Print_Titles</vt:lpstr>
      <vt:lpstr>'Posisi Keu '!Print_Titles</vt:lpstr>
      <vt:lpstr>WS!Print_Titles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Irma Nuranisa</dc:creator>
  <cp:lastModifiedBy>Brian Pramudita</cp:lastModifiedBy>
  <cp:lastPrinted>2022-07-07T08:33:50Z</cp:lastPrinted>
  <dcterms:created xsi:type="dcterms:W3CDTF">2022-03-22T01:28:38Z</dcterms:created>
  <dcterms:modified xsi:type="dcterms:W3CDTF">2022-07-07T11:05:08Z</dcterms:modified>
</cp:coreProperties>
</file>